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EstaPasta_de_trabalho" hidePivotFieldList="1" defaultThemeVersion="124226"/>
  <mc:AlternateContent xmlns:mc="http://schemas.openxmlformats.org/markup-compatibility/2006">
    <mc:Choice Requires="x15">
      <x15ac:absPath xmlns:x15ac="http://schemas.microsoft.com/office/spreadsheetml/2010/11/ac" url="https://defensoriasti.sharepoint.com/sites/DPMG-FileServer/spgf/1_FINANCEIRO/01-arquivos-total/32-Transparência - Diárias/2026/1-Controle e Publicação-DPMG/1.2-Publ_Portal/5-Maio/"/>
    </mc:Choice>
  </mc:AlternateContent>
  <xr:revisionPtr revIDLastSave="59" documentId="11_67E2599BBB6A6964A1B1C7B778A65263F62F4215" xr6:coauthVersionLast="47" xr6:coauthVersionMax="47" xr10:uidLastSave="{3936A570-5F9D-4C8F-860C-41DD750B92A3}"/>
  <bookViews>
    <workbookView xWindow="28680" yWindow="-120" windowWidth="29040" windowHeight="15720" tabRatio="599" firstSheet="1" activeTab="1" xr2:uid="{00000000-000D-0000-FFFF-FFFF00000000}"/>
  </bookViews>
  <sheets>
    <sheet name="DADOS" sheetId="8" r:id="rId1"/>
    <sheet name="Pub_Maio_26" sheetId="18" r:id="rId2"/>
  </sheets>
  <externalReferences>
    <externalReference r:id="rId3"/>
    <externalReference r:id="rId4"/>
  </externalReferences>
  <definedNames>
    <definedName name="_xlnm._FilterDatabase" localSheetId="0" hidden="1">DADOS!$A$3:$BW$2153</definedName>
    <definedName name="_xlnm._FilterDatabase" localSheetId="1" hidden="1">Pub_Maio_26!$B$7:$D$174</definedName>
    <definedName name="_xlnm.Print_Titles" localSheetId="1">Pub_Maio_26!$5:$7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1" i="18" l="1"/>
  <c r="K151" i="18"/>
  <c r="H632" i="8" l="1"/>
  <c r="G632" i="8"/>
  <c r="H631" i="8"/>
  <c r="G631" i="8"/>
  <c r="H630" i="8"/>
  <c r="G630" i="8"/>
  <c r="H629" i="8"/>
  <c r="G629" i="8"/>
  <c r="H628" i="8"/>
  <c r="G628" i="8"/>
  <c r="H627" i="8"/>
  <c r="G627" i="8"/>
  <c r="H626" i="8"/>
  <c r="G626" i="8"/>
  <c r="V621" i="8" l="1"/>
  <c r="H608" i="8"/>
  <c r="BL608" i="8" s="1"/>
  <c r="G608" i="8"/>
  <c r="A608" i="8"/>
  <c r="B608" i="8"/>
  <c r="C608" i="8"/>
  <c r="E608" i="8"/>
  <c r="V608" i="8"/>
  <c r="AC608" i="8"/>
  <c r="BE608" i="8"/>
  <c r="BF608" i="8" s="1"/>
  <c r="BG608" i="8" s="1"/>
  <c r="BI608" i="8" s="1"/>
  <c r="BM608" i="8"/>
  <c r="H604" i="8"/>
  <c r="G604" i="8"/>
  <c r="H598" i="8"/>
  <c r="G598" i="8"/>
  <c r="H597" i="8"/>
  <c r="G597" i="8"/>
  <c r="H596" i="8"/>
  <c r="G596" i="8"/>
  <c r="H595" i="8"/>
  <c r="G595" i="8"/>
  <c r="BT608" i="8" l="1"/>
  <c r="BN608" i="8"/>
  <c r="BQ608" i="8"/>
  <c r="BJ608" i="8"/>
  <c r="P608" i="8" s="1"/>
  <c r="H590" i="8"/>
  <c r="G590" i="8"/>
  <c r="H589" i="8"/>
  <c r="G589" i="8"/>
  <c r="H588" i="8"/>
  <c r="G588" i="8"/>
  <c r="H585" i="8"/>
  <c r="G585" i="8"/>
  <c r="H584" i="8"/>
  <c r="G584" i="8"/>
  <c r="H582" i="8"/>
  <c r="G582" i="8"/>
  <c r="H581" i="8"/>
  <c r="G581" i="8"/>
  <c r="H579" i="8"/>
  <c r="G579" i="8"/>
  <c r="H578" i="8"/>
  <c r="G578" i="8"/>
  <c r="H577" i="8"/>
  <c r="G577" i="8"/>
  <c r="H576" i="8"/>
  <c r="G576" i="8"/>
  <c r="H569" i="8"/>
  <c r="G569" i="8"/>
  <c r="H568" i="8"/>
  <c r="G568" i="8"/>
  <c r="H567" i="8"/>
  <c r="G567" i="8"/>
  <c r="H563" i="8"/>
  <c r="G563" i="8"/>
  <c r="H562" i="8"/>
  <c r="G562" i="8"/>
  <c r="H561" i="8"/>
  <c r="G561" i="8"/>
  <c r="H560" i="8"/>
  <c r="G560" i="8"/>
  <c r="H558" i="8"/>
  <c r="G558" i="8"/>
  <c r="H557" i="8"/>
  <c r="G557" i="8"/>
  <c r="H556" i="8"/>
  <c r="G556" i="8"/>
  <c r="H555" i="8"/>
  <c r="G555" i="8"/>
  <c r="H548" i="8"/>
  <c r="G548" i="8"/>
  <c r="H540" i="8"/>
  <c r="G540" i="8"/>
  <c r="G522" i="8"/>
  <c r="H522" i="8"/>
  <c r="H500" i="8"/>
  <c r="G500" i="8"/>
  <c r="BM489" i="8"/>
  <c r="BE489" i="8"/>
  <c r="AC489" i="8"/>
  <c r="V489" i="8"/>
  <c r="H489" i="8"/>
  <c r="BL489" i="8" s="1"/>
  <c r="G489" i="8"/>
  <c r="E489" i="8"/>
  <c r="C489" i="8"/>
  <c r="B489" i="8"/>
  <c r="A489" i="8"/>
  <c r="BM488" i="8"/>
  <c r="BE488" i="8"/>
  <c r="AC488" i="8"/>
  <c r="V488" i="8"/>
  <c r="H488" i="8"/>
  <c r="BL488" i="8" s="1"/>
  <c r="G488" i="8"/>
  <c r="E488" i="8"/>
  <c r="C488" i="8"/>
  <c r="B488" i="8"/>
  <c r="A488" i="8"/>
  <c r="BM487" i="8"/>
  <c r="BE487" i="8"/>
  <c r="AC487" i="8"/>
  <c r="V487" i="8"/>
  <c r="H487" i="8"/>
  <c r="BL487" i="8" s="1"/>
  <c r="G487" i="8"/>
  <c r="E487" i="8"/>
  <c r="C487" i="8"/>
  <c r="B487" i="8"/>
  <c r="A487" i="8"/>
  <c r="H485" i="8"/>
  <c r="G485" i="8"/>
  <c r="H484" i="8"/>
  <c r="G484" i="8"/>
  <c r="H474" i="8"/>
  <c r="G474" i="8"/>
  <c r="H473" i="8"/>
  <c r="G473" i="8"/>
  <c r="H472" i="8"/>
  <c r="G472" i="8"/>
  <c r="V467" i="8"/>
  <c r="H467" i="8"/>
  <c r="G467" i="8"/>
  <c r="H463" i="8"/>
  <c r="G463" i="8"/>
  <c r="H461" i="8"/>
  <c r="G461" i="8"/>
  <c r="H456" i="8"/>
  <c r="G456" i="8"/>
  <c r="H455" i="8"/>
  <c r="G455" i="8"/>
  <c r="H454" i="8"/>
  <c r="G454" i="8"/>
  <c r="H452" i="8"/>
  <c r="G452" i="8"/>
  <c r="H451" i="8"/>
  <c r="G451" i="8"/>
  <c r="H450" i="8"/>
  <c r="G450" i="8"/>
  <c r="H446" i="8"/>
  <c r="G446" i="8"/>
  <c r="H445" i="8"/>
  <c r="G445" i="8"/>
  <c r="H444" i="8"/>
  <c r="G444" i="8"/>
  <c r="H443" i="8"/>
  <c r="G443" i="8"/>
  <c r="H442" i="8"/>
  <c r="G442" i="8"/>
  <c r="H441" i="8"/>
  <c r="G441" i="8"/>
  <c r="H440" i="8"/>
  <c r="G440" i="8"/>
  <c r="H437" i="8"/>
  <c r="G437" i="8"/>
  <c r="H438" i="8"/>
  <c r="G438" i="8"/>
  <c r="H436" i="8"/>
  <c r="G436" i="8"/>
  <c r="H435" i="8"/>
  <c r="G435" i="8"/>
  <c r="H434" i="8"/>
  <c r="G434" i="8"/>
  <c r="H433" i="8"/>
  <c r="G433" i="8"/>
  <c r="H432" i="8"/>
  <c r="G432" i="8"/>
  <c r="G431" i="8"/>
  <c r="H422" i="8"/>
  <c r="G422" i="8"/>
  <c r="H421" i="8"/>
  <c r="G421" i="8"/>
  <c r="H420" i="8"/>
  <c r="G420" i="8"/>
  <c r="H417" i="8"/>
  <c r="G417" i="8"/>
  <c r="H416" i="8"/>
  <c r="G416" i="8"/>
  <c r="H415" i="8"/>
  <c r="G415" i="8"/>
  <c r="H409" i="8"/>
  <c r="G409" i="8"/>
  <c r="H404" i="8"/>
  <c r="G404" i="8"/>
  <c r="H400" i="8"/>
  <c r="G400" i="8"/>
  <c r="H399" i="8"/>
  <c r="G399" i="8"/>
  <c r="H395" i="8"/>
  <c r="G395" i="8"/>
  <c r="H394" i="8"/>
  <c r="G394" i="8"/>
  <c r="H393" i="8"/>
  <c r="G393" i="8"/>
  <c r="BU608" i="8" l="1"/>
  <c r="BV608" i="8" s="1"/>
  <c r="BN487" i="8"/>
  <c r="BO487" i="8" s="1"/>
  <c r="BN489" i="8"/>
  <c r="BO489" i="8" s="1"/>
  <c r="BN488" i="8"/>
  <c r="BO488" i="8" s="1"/>
  <c r="BF488" i="8"/>
  <c r="BF489" i="8"/>
  <c r="BF487" i="8"/>
  <c r="H369" i="8"/>
  <c r="G369" i="8"/>
  <c r="H368" i="8"/>
  <c r="G368" i="8"/>
  <c r="H367" i="8"/>
  <c r="G367" i="8"/>
  <c r="H332" i="8"/>
  <c r="G332" i="8"/>
  <c r="H331" i="8"/>
  <c r="G331" i="8"/>
  <c r="H328" i="8"/>
  <c r="G328" i="8"/>
  <c r="H327" i="8"/>
  <c r="G327" i="8"/>
  <c r="H326" i="8"/>
  <c r="G326" i="8"/>
  <c r="H325" i="8"/>
  <c r="G325" i="8"/>
  <c r="H324" i="8"/>
  <c r="G324" i="8"/>
  <c r="H323" i="8"/>
  <c r="G323" i="8"/>
  <c r="H321" i="8"/>
  <c r="G321" i="8"/>
  <c r="H320" i="8"/>
  <c r="G320" i="8"/>
  <c r="H319" i="8"/>
  <c r="G319" i="8"/>
  <c r="H318" i="8"/>
  <c r="G318" i="8"/>
  <c r="H317" i="8"/>
  <c r="G317" i="8"/>
  <c r="H314" i="8"/>
  <c r="G314" i="8"/>
  <c r="H313" i="8"/>
  <c r="G313" i="8"/>
  <c r="H312" i="8"/>
  <c r="G312" i="8"/>
  <c r="H309" i="8"/>
  <c r="G309" i="8"/>
  <c r="H308" i="8"/>
  <c r="G308" i="8"/>
  <c r="H306" i="8"/>
  <c r="G306" i="8"/>
  <c r="H305" i="8"/>
  <c r="G305" i="8"/>
  <c r="H301" i="8"/>
  <c r="G301" i="8"/>
  <c r="H300" i="8"/>
  <c r="G300" i="8"/>
  <c r="H299" i="8"/>
  <c r="G299" i="8"/>
  <c r="H298" i="8"/>
  <c r="G298" i="8"/>
  <c r="H296" i="8"/>
  <c r="G296" i="8"/>
  <c r="H295" i="8"/>
  <c r="G295" i="8"/>
  <c r="H294" i="8"/>
  <c r="G294" i="8"/>
  <c r="H277" i="8"/>
  <c r="G277" i="8"/>
  <c r="V242" i="8"/>
  <c r="H228" i="8"/>
  <c r="G228" i="8"/>
  <c r="H227" i="8"/>
  <c r="G227" i="8"/>
  <c r="H226" i="8"/>
  <c r="G226" i="8"/>
  <c r="H224" i="8"/>
  <c r="G224" i="8"/>
  <c r="H223" i="8"/>
  <c r="G223" i="8"/>
  <c r="H222" i="8"/>
  <c r="G222" i="8"/>
  <c r="H219" i="8"/>
  <c r="G219" i="8"/>
  <c r="H218" i="8"/>
  <c r="G218" i="8"/>
  <c r="H217" i="8"/>
  <c r="G217" i="8"/>
  <c r="H215" i="8"/>
  <c r="G215" i="8"/>
  <c r="H214" i="8"/>
  <c r="G214" i="8"/>
  <c r="H213" i="8"/>
  <c r="G213" i="8"/>
  <c r="H204" i="8"/>
  <c r="G204" i="8"/>
  <c r="H203" i="8"/>
  <c r="G203" i="8"/>
  <c r="H202" i="8"/>
  <c r="G202" i="8"/>
  <c r="H201" i="8"/>
  <c r="G201" i="8"/>
  <c r="H199" i="8"/>
  <c r="G199" i="8"/>
  <c r="H198" i="8"/>
  <c r="G198" i="8"/>
  <c r="H197" i="8"/>
  <c r="G197" i="8"/>
  <c r="H196" i="8"/>
  <c r="G196" i="8"/>
  <c r="H195" i="8"/>
  <c r="G195" i="8"/>
  <c r="H194" i="8"/>
  <c r="G194" i="8"/>
  <c r="H193" i="8"/>
  <c r="G193" i="8"/>
  <c r="H190" i="8"/>
  <c r="G190" i="8"/>
  <c r="H189" i="8"/>
  <c r="G189" i="8"/>
  <c r="H188" i="8"/>
  <c r="G188" i="8"/>
  <c r="H186" i="8"/>
  <c r="G186" i="8"/>
  <c r="H185" i="8"/>
  <c r="G185" i="8"/>
  <c r="H184" i="8"/>
  <c r="G184" i="8"/>
  <c r="H183" i="8"/>
  <c r="G183" i="8"/>
  <c r="H176" i="8"/>
  <c r="G176" i="8"/>
  <c r="H175" i="8"/>
  <c r="G175" i="8"/>
  <c r="H174" i="8"/>
  <c r="G174" i="8"/>
  <c r="H173" i="8"/>
  <c r="G173" i="8"/>
  <c r="H172" i="8"/>
  <c r="G172" i="8"/>
  <c r="H171" i="8"/>
  <c r="G171" i="8"/>
  <c r="H170" i="8"/>
  <c r="G170" i="8"/>
  <c r="H169" i="8"/>
  <c r="G169" i="8"/>
  <c r="G168" i="8"/>
  <c r="H168" i="8"/>
  <c r="H167" i="8"/>
  <c r="G167" i="8"/>
  <c r="H166" i="8"/>
  <c r="G166" i="8"/>
  <c r="H165" i="8"/>
  <c r="G165" i="8"/>
  <c r="H164" i="8"/>
  <c r="G164" i="8"/>
  <c r="H157" i="8"/>
  <c r="G157" i="8"/>
  <c r="H156" i="8"/>
  <c r="G156" i="8"/>
  <c r="H155" i="8"/>
  <c r="G155" i="8"/>
  <c r="V143" i="8"/>
  <c r="H145" i="8"/>
  <c r="G145" i="8"/>
  <c r="H144" i="8"/>
  <c r="G144" i="8"/>
  <c r="H143" i="8"/>
  <c r="G143" i="8"/>
  <c r="H142" i="8"/>
  <c r="G142" i="8"/>
  <c r="H141" i="8"/>
  <c r="G141" i="8"/>
  <c r="H137" i="8"/>
  <c r="G137" i="8"/>
  <c r="H67" i="8"/>
  <c r="G67" i="8"/>
  <c r="H66" i="8"/>
  <c r="G66" i="8"/>
  <c r="H65" i="8"/>
  <c r="G65" i="8"/>
  <c r="H64" i="8"/>
  <c r="G64" i="8"/>
  <c r="H62" i="8"/>
  <c r="G62" i="8"/>
  <c r="H58" i="8"/>
  <c r="G58" i="8"/>
  <c r="H57" i="8"/>
  <c r="G57" i="8"/>
  <c r="H56" i="8"/>
  <c r="G56" i="8"/>
  <c r="H55" i="8"/>
  <c r="G55" i="8"/>
  <c r="H54" i="8"/>
  <c r="G54" i="8"/>
  <c r="H53" i="8"/>
  <c r="G53" i="8"/>
  <c r="H52" i="8"/>
  <c r="G52" i="8"/>
  <c r="H51" i="8"/>
  <c r="G51" i="8"/>
  <c r="H50" i="8"/>
  <c r="G50" i="8"/>
  <c r="H48" i="8"/>
  <c r="G48" i="8"/>
  <c r="H43" i="8"/>
  <c r="G43" i="8"/>
  <c r="V41" i="8"/>
  <c r="V40" i="8"/>
  <c r="V39" i="8"/>
  <c r="H42" i="8"/>
  <c r="G42" i="8"/>
  <c r="H41" i="8"/>
  <c r="G41" i="8"/>
  <c r="H40" i="8"/>
  <c r="G40" i="8"/>
  <c r="H39" i="8"/>
  <c r="G39" i="8"/>
  <c r="H38" i="8"/>
  <c r="G38" i="8"/>
  <c r="H37" i="8"/>
  <c r="G37" i="8"/>
  <c r="H36" i="8"/>
  <c r="G36" i="8"/>
  <c r="H35" i="8"/>
  <c r="G35" i="8"/>
  <c r="H34" i="8"/>
  <c r="G34" i="8"/>
  <c r="H33" i="8"/>
  <c r="G33" i="8"/>
  <c r="H32" i="8"/>
  <c r="G32" i="8"/>
  <c r="H30" i="8"/>
  <c r="G30" i="8"/>
  <c r="H29" i="8"/>
  <c r="G29" i="8"/>
  <c r="H28" i="8"/>
  <c r="G28" i="8"/>
  <c r="H27" i="8"/>
  <c r="G27" i="8"/>
  <c r="H26" i="8"/>
  <c r="G26" i="8"/>
  <c r="H25" i="8"/>
  <c r="G25" i="8"/>
  <c r="H23" i="8"/>
  <c r="G23" i="8"/>
  <c r="H22" i="8"/>
  <c r="G22" i="8"/>
  <c r="H21" i="8"/>
  <c r="G21" i="8"/>
  <c r="H20" i="8"/>
  <c r="G20" i="8"/>
  <c r="H19" i="8"/>
  <c r="G19" i="8"/>
  <c r="H18" i="8"/>
  <c r="G18" i="8"/>
  <c r="H17" i="8"/>
  <c r="G17" i="8"/>
  <c r="H16" i="8"/>
  <c r="G16" i="8"/>
  <c r="H15" i="8"/>
  <c r="G15" i="8"/>
  <c r="H14" i="8"/>
  <c r="G14" i="8"/>
  <c r="H13" i="8"/>
  <c r="G13" i="8"/>
  <c r="H12" i="8"/>
  <c r="G12" i="8"/>
  <c r="H136" i="8"/>
  <c r="G136" i="8"/>
  <c r="H135" i="8"/>
  <c r="G135" i="8"/>
  <c r="V17" i="8"/>
  <c r="BP489" i="8" l="1"/>
  <c r="BT489" i="8"/>
  <c r="BT487" i="8"/>
  <c r="BP487" i="8"/>
  <c r="BP488" i="8"/>
  <c r="BT488" i="8"/>
  <c r="BG489" i="8"/>
  <c r="BI489" i="8" s="1"/>
  <c r="BQ489" i="8" s="1"/>
  <c r="BR489" i="8" s="1"/>
  <c r="BG488" i="8"/>
  <c r="BI488" i="8" s="1"/>
  <c r="BQ488" i="8" s="1"/>
  <c r="BR488" i="8" s="1"/>
  <c r="BG487" i="8"/>
  <c r="BI487" i="8" s="1"/>
  <c r="BQ487" i="8" s="1"/>
  <c r="BR487" i="8" s="1"/>
  <c r="H133" i="8"/>
  <c r="G133" i="8"/>
  <c r="H131" i="8"/>
  <c r="G131" i="8"/>
  <c r="H130" i="8"/>
  <c r="G130" i="8"/>
  <c r="H129" i="8"/>
  <c r="G129" i="8"/>
  <c r="R2151" i="8"/>
  <c r="S2151" i="8"/>
  <c r="H125" i="8"/>
  <c r="G125" i="8"/>
  <c r="H124" i="8"/>
  <c r="G124" i="8"/>
  <c r="H123" i="8"/>
  <c r="G123" i="8"/>
  <c r="H119" i="8"/>
  <c r="G119" i="8"/>
  <c r="H118" i="8"/>
  <c r="G118" i="8"/>
  <c r="H117" i="8"/>
  <c r="G117" i="8"/>
  <c r="H114" i="8"/>
  <c r="G114" i="8"/>
  <c r="H111" i="8"/>
  <c r="G111" i="8"/>
  <c r="H107" i="8"/>
  <c r="G107" i="8"/>
  <c r="H106" i="8"/>
  <c r="G106" i="8"/>
  <c r="H105" i="8"/>
  <c r="G105" i="8"/>
  <c r="BE27" i="8"/>
  <c r="H100" i="8"/>
  <c r="G100" i="8"/>
  <c r="H99" i="8"/>
  <c r="G99" i="8"/>
  <c r="H98" i="8"/>
  <c r="G98" i="8"/>
  <c r="H95" i="8"/>
  <c r="G95" i="8"/>
  <c r="H94" i="8"/>
  <c r="G94" i="8"/>
  <c r="H93" i="8"/>
  <c r="G93" i="8"/>
  <c r="H89" i="8"/>
  <c r="G89" i="8"/>
  <c r="H88" i="8"/>
  <c r="G88" i="8"/>
  <c r="H87" i="8"/>
  <c r="G87" i="8"/>
  <c r="H86" i="8"/>
  <c r="G86" i="8"/>
  <c r="H84" i="8"/>
  <c r="G84" i="8"/>
  <c r="H83" i="8"/>
  <c r="G83" i="8"/>
  <c r="AC5" i="8"/>
  <c r="AC6" i="8"/>
  <c r="AC7" i="8"/>
  <c r="AC8" i="8"/>
  <c r="AC9" i="8"/>
  <c r="AC10" i="8"/>
  <c r="AC11" i="8"/>
  <c r="AC12" i="8"/>
  <c r="AC13" i="8"/>
  <c r="AC14" i="8"/>
  <c r="AC15" i="8"/>
  <c r="AC16" i="8"/>
  <c r="AC17" i="8"/>
  <c r="AC18" i="8"/>
  <c r="AC19" i="8"/>
  <c r="AC20" i="8"/>
  <c r="AC21" i="8"/>
  <c r="AC22" i="8"/>
  <c r="AC23" i="8"/>
  <c r="AC24" i="8"/>
  <c r="AC25" i="8"/>
  <c r="AC26" i="8"/>
  <c r="AC27" i="8"/>
  <c r="AC28" i="8"/>
  <c r="AC29" i="8"/>
  <c r="AC30" i="8"/>
  <c r="AC31" i="8"/>
  <c r="AC32" i="8"/>
  <c r="AC33" i="8"/>
  <c r="AC34" i="8"/>
  <c r="AC35" i="8"/>
  <c r="AC36" i="8"/>
  <c r="AC37" i="8"/>
  <c r="AC38" i="8"/>
  <c r="AC39" i="8"/>
  <c r="AC40" i="8"/>
  <c r="AC41" i="8"/>
  <c r="AC42" i="8"/>
  <c r="AC43" i="8"/>
  <c r="AC44" i="8"/>
  <c r="AC45" i="8"/>
  <c r="AC46" i="8"/>
  <c r="AC47" i="8"/>
  <c r="AC48" i="8"/>
  <c r="AC49" i="8"/>
  <c r="AC50" i="8"/>
  <c r="AC51" i="8"/>
  <c r="AC52" i="8"/>
  <c r="AC53" i="8"/>
  <c r="AC54" i="8"/>
  <c r="AC55" i="8"/>
  <c r="AC56" i="8"/>
  <c r="AC57" i="8"/>
  <c r="AC58" i="8"/>
  <c r="AC59" i="8"/>
  <c r="AC60" i="8"/>
  <c r="AC61" i="8"/>
  <c r="AC62" i="8"/>
  <c r="AC63" i="8"/>
  <c r="AC64" i="8"/>
  <c r="AC65" i="8"/>
  <c r="AC66" i="8"/>
  <c r="AC67" i="8"/>
  <c r="AC68" i="8"/>
  <c r="AC69" i="8"/>
  <c r="AC70" i="8"/>
  <c r="AC71" i="8"/>
  <c r="AC72" i="8"/>
  <c r="AC73" i="8"/>
  <c r="AC74" i="8"/>
  <c r="AC75" i="8"/>
  <c r="AC76" i="8"/>
  <c r="AC77" i="8"/>
  <c r="AC78" i="8"/>
  <c r="AC79" i="8"/>
  <c r="AC80" i="8"/>
  <c r="AC81" i="8"/>
  <c r="AC82" i="8"/>
  <c r="AC83" i="8"/>
  <c r="AC84" i="8"/>
  <c r="AC85" i="8"/>
  <c r="AC86" i="8"/>
  <c r="AC87" i="8"/>
  <c r="AC88" i="8"/>
  <c r="AC89" i="8"/>
  <c r="AC90" i="8"/>
  <c r="AC91" i="8"/>
  <c r="AC92" i="8"/>
  <c r="AC93" i="8"/>
  <c r="AC94" i="8"/>
  <c r="AC95" i="8"/>
  <c r="AC96" i="8"/>
  <c r="AC97" i="8"/>
  <c r="AC98" i="8"/>
  <c r="AC99" i="8"/>
  <c r="AC100" i="8"/>
  <c r="AC101" i="8"/>
  <c r="AC102" i="8"/>
  <c r="AC103" i="8"/>
  <c r="AC104" i="8"/>
  <c r="AC105" i="8"/>
  <c r="AC106" i="8"/>
  <c r="AC107" i="8"/>
  <c r="AC108" i="8"/>
  <c r="AC109" i="8"/>
  <c r="AC110" i="8"/>
  <c r="AC111" i="8"/>
  <c r="AC112" i="8"/>
  <c r="AC113" i="8"/>
  <c r="AC114" i="8"/>
  <c r="AC115" i="8"/>
  <c r="AC116" i="8"/>
  <c r="AC117" i="8"/>
  <c r="AC118" i="8"/>
  <c r="AC119" i="8"/>
  <c r="AC120" i="8"/>
  <c r="AC121" i="8"/>
  <c r="AC122" i="8"/>
  <c r="AC123" i="8"/>
  <c r="AC124" i="8"/>
  <c r="AC125" i="8"/>
  <c r="AC126" i="8"/>
  <c r="AC127" i="8"/>
  <c r="AC128" i="8"/>
  <c r="AC129" i="8"/>
  <c r="AC130" i="8"/>
  <c r="AC131" i="8"/>
  <c r="AC132" i="8"/>
  <c r="AC133" i="8"/>
  <c r="AC134" i="8"/>
  <c r="AC135" i="8"/>
  <c r="AC136" i="8"/>
  <c r="AC137" i="8"/>
  <c r="AC138" i="8"/>
  <c r="AC139" i="8"/>
  <c r="AC140" i="8"/>
  <c r="AC141" i="8"/>
  <c r="AC142" i="8"/>
  <c r="AC143" i="8"/>
  <c r="AC144" i="8"/>
  <c r="AC145" i="8"/>
  <c r="AC146" i="8"/>
  <c r="AC147" i="8"/>
  <c r="AC148" i="8"/>
  <c r="AC149" i="8"/>
  <c r="AC150" i="8"/>
  <c r="AC151" i="8"/>
  <c r="AC152" i="8"/>
  <c r="AC153" i="8"/>
  <c r="AC154" i="8"/>
  <c r="AC155" i="8"/>
  <c r="AC156" i="8"/>
  <c r="AC157" i="8"/>
  <c r="AC158" i="8"/>
  <c r="AC159" i="8"/>
  <c r="AC160" i="8"/>
  <c r="AC161" i="8"/>
  <c r="AC162" i="8"/>
  <c r="AC163" i="8"/>
  <c r="AC164" i="8"/>
  <c r="AC165" i="8"/>
  <c r="AC166" i="8"/>
  <c r="AC167" i="8"/>
  <c r="AC168" i="8"/>
  <c r="AC169" i="8"/>
  <c r="AC170" i="8"/>
  <c r="AC171" i="8"/>
  <c r="AC172" i="8"/>
  <c r="AC173" i="8"/>
  <c r="AC174" i="8"/>
  <c r="AC175" i="8"/>
  <c r="AC176" i="8"/>
  <c r="AC177" i="8"/>
  <c r="AC178" i="8"/>
  <c r="AC179" i="8"/>
  <c r="AC180" i="8"/>
  <c r="AC181" i="8"/>
  <c r="AC182" i="8"/>
  <c r="AC183" i="8"/>
  <c r="AC184" i="8"/>
  <c r="AC185" i="8"/>
  <c r="AC186" i="8"/>
  <c r="AC187" i="8"/>
  <c r="AC188" i="8"/>
  <c r="AC189" i="8"/>
  <c r="AC190" i="8"/>
  <c r="AC191" i="8"/>
  <c r="AC192" i="8"/>
  <c r="AC193" i="8"/>
  <c r="AC194" i="8"/>
  <c r="AC195" i="8"/>
  <c r="AC196" i="8"/>
  <c r="AC197" i="8"/>
  <c r="AC198" i="8"/>
  <c r="AC199" i="8"/>
  <c r="AC200" i="8"/>
  <c r="AC201" i="8"/>
  <c r="AC202" i="8"/>
  <c r="AC203" i="8"/>
  <c r="AC204" i="8"/>
  <c r="AC205" i="8"/>
  <c r="AC206" i="8"/>
  <c r="AC207" i="8"/>
  <c r="AC208" i="8"/>
  <c r="AC209" i="8"/>
  <c r="AC210" i="8"/>
  <c r="AC211" i="8"/>
  <c r="AC212" i="8"/>
  <c r="AC213" i="8"/>
  <c r="AC214" i="8"/>
  <c r="AC215" i="8"/>
  <c r="AC216" i="8"/>
  <c r="AC217" i="8"/>
  <c r="AC218" i="8"/>
  <c r="AC219" i="8"/>
  <c r="AC220" i="8"/>
  <c r="AC221" i="8"/>
  <c r="AC222" i="8"/>
  <c r="AC223" i="8"/>
  <c r="AC224" i="8"/>
  <c r="AC225" i="8"/>
  <c r="AC226" i="8"/>
  <c r="AC227" i="8"/>
  <c r="AC228" i="8"/>
  <c r="AC229" i="8"/>
  <c r="AC230" i="8"/>
  <c r="AC231" i="8"/>
  <c r="AC232" i="8"/>
  <c r="AC233" i="8"/>
  <c r="AC234" i="8"/>
  <c r="AC235" i="8"/>
  <c r="AC236" i="8"/>
  <c r="AC237" i="8"/>
  <c r="AC238" i="8"/>
  <c r="AC239" i="8"/>
  <c r="AC240" i="8"/>
  <c r="AC241" i="8"/>
  <c r="AC242" i="8"/>
  <c r="AC243" i="8"/>
  <c r="AC244" i="8"/>
  <c r="AC245" i="8"/>
  <c r="AC246" i="8"/>
  <c r="AC247" i="8"/>
  <c r="AC248" i="8"/>
  <c r="AC249" i="8"/>
  <c r="AC250" i="8"/>
  <c r="AC251" i="8"/>
  <c r="AC252" i="8"/>
  <c r="AC253" i="8"/>
  <c r="AC254" i="8"/>
  <c r="AC255" i="8"/>
  <c r="AC256" i="8"/>
  <c r="AC257" i="8"/>
  <c r="AC258" i="8"/>
  <c r="AC259" i="8"/>
  <c r="AC260" i="8"/>
  <c r="AC261" i="8"/>
  <c r="AC262" i="8"/>
  <c r="AC263" i="8"/>
  <c r="AC264" i="8"/>
  <c r="AC265" i="8"/>
  <c r="AC266" i="8"/>
  <c r="AC267" i="8"/>
  <c r="AC268" i="8"/>
  <c r="AC269" i="8"/>
  <c r="AC270" i="8"/>
  <c r="AC271" i="8"/>
  <c r="AC272" i="8"/>
  <c r="AC273" i="8"/>
  <c r="AC274" i="8"/>
  <c r="AC275" i="8"/>
  <c r="AC276" i="8"/>
  <c r="AC277" i="8"/>
  <c r="AC278" i="8"/>
  <c r="AC279" i="8"/>
  <c r="AC280" i="8"/>
  <c r="AC281" i="8"/>
  <c r="AC282" i="8"/>
  <c r="AC283" i="8"/>
  <c r="AC284" i="8"/>
  <c r="AC285" i="8"/>
  <c r="AC286" i="8"/>
  <c r="AC287" i="8"/>
  <c r="AC288" i="8"/>
  <c r="AC289" i="8"/>
  <c r="AC290" i="8"/>
  <c r="AC291" i="8"/>
  <c r="AC292" i="8"/>
  <c r="AC293" i="8"/>
  <c r="AC294" i="8"/>
  <c r="AC295" i="8"/>
  <c r="AC296" i="8"/>
  <c r="AC297" i="8"/>
  <c r="AC298" i="8"/>
  <c r="AC299" i="8"/>
  <c r="AC300" i="8"/>
  <c r="AC301" i="8"/>
  <c r="AC302" i="8"/>
  <c r="AC303" i="8"/>
  <c r="AC304" i="8"/>
  <c r="AC305" i="8"/>
  <c r="AC306" i="8"/>
  <c r="AC307" i="8"/>
  <c r="AC308" i="8"/>
  <c r="AC309" i="8"/>
  <c r="AC310" i="8"/>
  <c r="AC311" i="8"/>
  <c r="AC312" i="8"/>
  <c r="AC313" i="8"/>
  <c r="AC314" i="8"/>
  <c r="AC315" i="8"/>
  <c r="AC316" i="8"/>
  <c r="AC317" i="8"/>
  <c r="AC318" i="8"/>
  <c r="AC319" i="8"/>
  <c r="AC320" i="8"/>
  <c r="AC321" i="8"/>
  <c r="AC322" i="8"/>
  <c r="AC323" i="8"/>
  <c r="AC324" i="8"/>
  <c r="AC325" i="8"/>
  <c r="AC326" i="8"/>
  <c r="AC327" i="8"/>
  <c r="AC328" i="8"/>
  <c r="AC329" i="8"/>
  <c r="AC330" i="8"/>
  <c r="AC331" i="8"/>
  <c r="AC332" i="8"/>
  <c r="AC333" i="8"/>
  <c r="AC334" i="8"/>
  <c r="AC335" i="8"/>
  <c r="AC336" i="8"/>
  <c r="AC337" i="8"/>
  <c r="AC338" i="8"/>
  <c r="AC339" i="8"/>
  <c r="AC340" i="8"/>
  <c r="AC341" i="8"/>
  <c r="AC342" i="8"/>
  <c r="AC343" i="8"/>
  <c r="AC344" i="8"/>
  <c r="AC345" i="8"/>
  <c r="AC346" i="8"/>
  <c r="AC347" i="8"/>
  <c r="AC348" i="8"/>
  <c r="AC349" i="8"/>
  <c r="AC350" i="8"/>
  <c r="AC351" i="8"/>
  <c r="AC352" i="8"/>
  <c r="AC353" i="8"/>
  <c r="AC354" i="8"/>
  <c r="AC355" i="8"/>
  <c r="AC356" i="8"/>
  <c r="AC357" i="8"/>
  <c r="AC358" i="8"/>
  <c r="AC359" i="8"/>
  <c r="AC360" i="8"/>
  <c r="AC361" i="8"/>
  <c r="AC362" i="8"/>
  <c r="AC363" i="8"/>
  <c r="AC364" i="8"/>
  <c r="AC365" i="8"/>
  <c r="AC366" i="8"/>
  <c r="AC367" i="8"/>
  <c r="AC368" i="8"/>
  <c r="AC369" i="8"/>
  <c r="AC370" i="8"/>
  <c r="AC371" i="8"/>
  <c r="AC372" i="8"/>
  <c r="AC373" i="8"/>
  <c r="AC374" i="8"/>
  <c r="AC375" i="8"/>
  <c r="AC376" i="8"/>
  <c r="AC377" i="8"/>
  <c r="AC378" i="8"/>
  <c r="AC379" i="8"/>
  <c r="AC380" i="8"/>
  <c r="AC381" i="8"/>
  <c r="AC382" i="8"/>
  <c r="AC383" i="8"/>
  <c r="AC384" i="8"/>
  <c r="AC385" i="8"/>
  <c r="AC386" i="8"/>
  <c r="AC387" i="8"/>
  <c r="AC388" i="8"/>
  <c r="AC389" i="8"/>
  <c r="AC390" i="8"/>
  <c r="AC391" i="8"/>
  <c r="AC392" i="8"/>
  <c r="AC393" i="8"/>
  <c r="AC394" i="8"/>
  <c r="AC395" i="8"/>
  <c r="AC396" i="8"/>
  <c r="AC397" i="8"/>
  <c r="AC398" i="8"/>
  <c r="AC399" i="8"/>
  <c r="AC400" i="8"/>
  <c r="AC401" i="8"/>
  <c r="AC402" i="8"/>
  <c r="AC403" i="8"/>
  <c r="AC404" i="8"/>
  <c r="AC405" i="8"/>
  <c r="AC406" i="8"/>
  <c r="AC407" i="8"/>
  <c r="AC408" i="8"/>
  <c r="AC409" i="8"/>
  <c r="AC410" i="8"/>
  <c r="AC411" i="8"/>
  <c r="AC412" i="8"/>
  <c r="AC413" i="8"/>
  <c r="AC414" i="8"/>
  <c r="AC415" i="8"/>
  <c r="AC416" i="8"/>
  <c r="AC417" i="8"/>
  <c r="AC418" i="8"/>
  <c r="AC419" i="8"/>
  <c r="AC420" i="8"/>
  <c r="AC421" i="8"/>
  <c r="AC422" i="8"/>
  <c r="AC423" i="8"/>
  <c r="AC424" i="8"/>
  <c r="AC425" i="8"/>
  <c r="AC426" i="8"/>
  <c r="AC427" i="8"/>
  <c r="AC428" i="8"/>
  <c r="AC429" i="8"/>
  <c r="AC430" i="8"/>
  <c r="AC431" i="8"/>
  <c r="AC432" i="8"/>
  <c r="AC433" i="8"/>
  <c r="AC434" i="8"/>
  <c r="AC435" i="8"/>
  <c r="AC436" i="8"/>
  <c r="AC437" i="8"/>
  <c r="AC438" i="8"/>
  <c r="AC439" i="8"/>
  <c r="AC440" i="8"/>
  <c r="AC441" i="8"/>
  <c r="AC442" i="8"/>
  <c r="AC443" i="8"/>
  <c r="AC444" i="8"/>
  <c r="AC445" i="8"/>
  <c r="AC446" i="8"/>
  <c r="AC447" i="8"/>
  <c r="AC448" i="8"/>
  <c r="AC449" i="8"/>
  <c r="AC450" i="8"/>
  <c r="AC451" i="8"/>
  <c r="AC452" i="8"/>
  <c r="AC453" i="8"/>
  <c r="AC454" i="8"/>
  <c r="AC455" i="8"/>
  <c r="AC456" i="8"/>
  <c r="AC457" i="8"/>
  <c r="AC458" i="8"/>
  <c r="AC459" i="8"/>
  <c r="AC460" i="8"/>
  <c r="AC461" i="8"/>
  <c r="AC462" i="8"/>
  <c r="AC463" i="8"/>
  <c r="AC464" i="8"/>
  <c r="AC465" i="8"/>
  <c r="AC466" i="8"/>
  <c r="AC467" i="8"/>
  <c r="AC468" i="8"/>
  <c r="AC469" i="8"/>
  <c r="AC470" i="8"/>
  <c r="AC471" i="8"/>
  <c r="AC472" i="8"/>
  <c r="AC473" i="8"/>
  <c r="AC474" i="8"/>
  <c r="AC475" i="8"/>
  <c r="AC476" i="8"/>
  <c r="AC477" i="8"/>
  <c r="AC478" i="8"/>
  <c r="AC479" i="8"/>
  <c r="AC480" i="8"/>
  <c r="AC481" i="8"/>
  <c r="AC482" i="8"/>
  <c r="AC483" i="8"/>
  <c r="AC484" i="8"/>
  <c r="AC485" i="8"/>
  <c r="AC486" i="8"/>
  <c r="AC490" i="8"/>
  <c r="AC491" i="8"/>
  <c r="AC492" i="8"/>
  <c r="AC493" i="8"/>
  <c r="AC494" i="8"/>
  <c r="AC495" i="8"/>
  <c r="AC496" i="8"/>
  <c r="AC497" i="8"/>
  <c r="AC498" i="8"/>
  <c r="AC499" i="8"/>
  <c r="AC500" i="8"/>
  <c r="AC501" i="8"/>
  <c r="AC502" i="8"/>
  <c r="AC503" i="8"/>
  <c r="AC504" i="8"/>
  <c r="AC505" i="8"/>
  <c r="AC506" i="8"/>
  <c r="AC507" i="8"/>
  <c r="AC508" i="8"/>
  <c r="AC509" i="8"/>
  <c r="AC510" i="8"/>
  <c r="AC511" i="8"/>
  <c r="AC512" i="8"/>
  <c r="AC513" i="8"/>
  <c r="AC514" i="8"/>
  <c r="AC515" i="8"/>
  <c r="AC516" i="8"/>
  <c r="AC517" i="8"/>
  <c r="AC518" i="8"/>
  <c r="AC519" i="8"/>
  <c r="AC520" i="8"/>
  <c r="AC521" i="8"/>
  <c r="AC522" i="8"/>
  <c r="AC523" i="8"/>
  <c r="AC524" i="8"/>
  <c r="AC525" i="8"/>
  <c r="AC526" i="8"/>
  <c r="AC527" i="8"/>
  <c r="AC528" i="8"/>
  <c r="AC529" i="8"/>
  <c r="AC530" i="8"/>
  <c r="AC531" i="8"/>
  <c r="AC532" i="8"/>
  <c r="AC533" i="8"/>
  <c r="AC534" i="8"/>
  <c r="AC535" i="8"/>
  <c r="AC536" i="8"/>
  <c r="AC537" i="8"/>
  <c r="AC538" i="8"/>
  <c r="AC539" i="8"/>
  <c r="AC540" i="8"/>
  <c r="AC541" i="8"/>
  <c r="AC542" i="8"/>
  <c r="AC543" i="8"/>
  <c r="AC544" i="8"/>
  <c r="AC545" i="8"/>
  <c r="AC546" i="8"/>
  <c r="AC547" i="8"/>
  <c r="AC548" i="8"/>
  <c r="AC549" i="8"/>
  <c r="AC550" i="8"/>
  <c r="AC551" i="8"/>
  <c r="AC552" i="8"/>
  <c r="AC553" i="8"/>
  <c r="AC554" i="8"/>
  <c r="AC555" i="8"/>
  <c r="AC556" i="8"/>
  <c r="AC557" i="8"/>
  <c r="AC558" i="8"/>
  <c r="AC559" i="8"/>
  <c r="AC560" i="8"/>
  <c r="AC561" i="8"/>
  <c r="AC562" i="8"/>
  <c r="AC563" i="8"/>
  <c r="AC564" i="8"/>
  <c r="AC565" i="8"/>
  <c r="AC566" i="8"/>
  <c r="AC567" i="8"/>
  <c r="AC568" i="8"/>
  <c r="AC569" i="8"/>
  <c r="AC570" i="8"/>
  <c r="AC571" i="8"/>
  <c r="AC572" i="8"/>
  <c r="AC573" i="8"/>
  <c r="AC574" i="8"/>
  <c r="AC575" i="8"/>
  <c r="AC576" i="8"/>
  <c r="AC577" i="8"/>
  <c r="AC578" i="8"/>
  <c r="AC579" i="8"/>
  <c r="AC580" i="8"/>
  <c r="AC581" i="8"/>
  <c r="AC582" i="8"/>
  <c r="AC583" i="8"/>
  <c r="AC584" i="8"/>
  <c r="AC585" i="8"/>
  <c r="AC586" i="8"/>
  <c r="AC587" i="8"/>
  <c r="AC588" i="8"/>
  <c r="AC589" i="8"/>
  <c r="AC590" i="8"/>
  <c r="AC591" i="8"/>
  <c r="AC592" i="8"/>
  <c r="AC593" i="8"/>
  <c r="AC594" i="8"/>
  <c r="AC595" i="8"/>
  <c r="AC596" i="8"/>
  <c r="AC597" i="8"/>
  <c r="AC598" i="8"/>
  <c r="AC599" i="8"/>
  <c r="AC600" i="8"/>
  <c r="AC601" i="8"/>
  <c r="AC602" i="8"/>
  <c r="AC603" i="8"/>
  <c r="AC604" i="8"/>
  <c r="AC605" i="8"/>
  <c r="AC606" i="8"/>
  <c r="AC607" i="8"/>
  <c r="AC609" i="8"/>
  <c r="AC610" i="8"/>
  <c r="AC611" i="8"/>
  <c r="AC612" i="8"/>
  <c r="AC613" i="8"/>
  <c r="AC614" i="8"/>
  <c r="AC615" i="8"/>
  <c r="AC616" i="8"/>
  <c r="AC617" i="8"/>
  <c r="AC618" i="8"/>
  <c r="AC619" i="8"/>
  <c r="AC620" i="8"/>
  <c r="AC621" i="8"/>
  <c r="AC622" i="8"/>
  <c r="AC623" i="8"/>
  <c r="AC624" i="8"/>
  <c r="AC625" i="8"/>
  <c r="AC626" i="8"/>
  <c r="AC627" i="8"/>
  <c r="AC628" i="8"/>
  <c r="AC629" i="8"/>
  <c r="AC630" i="8"/>
  <c r="AC631" i="8"/>
  <c r="AC632" i="8"/>
  <c r="AC633" i="8"/>
  <c r="AC634" i="8"/>
  <c r="AC635" i="8"/>
  <c r="AC636" i="8"/>
  <c r="AC637" i="8"/>
  <c r="AC638" i="8"/>
  <c r="AC639" i="8"/>
  <c r="AC640" i="8"/>
  <c r="AC641" i="8"/>
  <c r="AC642" i="8"/>
  <c r="AC643" i="8"/>
  <c r="AC644" i="8"/>
  <c r="AC645" i="8"/>
  <c r="AC646" i="8"/>
  <c r="AC647" i="8"/>
  <c r="AC648" i="8"/>
  <c r="AC649" i="8"/>
  <c r="AC650" i="8"/>
  <c r="AC651" i="8"/>
  <c r="AC652" i="8"/>
  <c r="AC653" i="8"/>
  <c r="AC654" i="8"/>
  <c r="AC655" i="8"/>
  <c r="AC656" i="8"/>
  <c r="AC657" i="8"/>
  <c r="AC658" i="8"/>
  <c r="AC659" i="8"/>
  <c r="AC660" i="8"/>
  <c r="AC661" i="8"/>
  <c r="AC662" i="8"/>
  <c r="AC663" i="8"/>
  <c r="AC664" i="8"/>
  <c r="AC665" i="8"/>
  <c r="AC666" i="8"/>
  <c r="AC667" i="8"/>
  <c r="AC668" i="8"/>
  <c r="AC669" i="8"/>
  <c r="AC670" i="8"/>
  <c r="AC671" i="8"/>
  <c r="AC672" i="8"/>
  <c r="AC673" i="8"/>
  <c r="AC674" i="8"/>
  <c r="AC675" i="8"/>
  <c r="AC676" i="8"/>
  <c r="AC677" i="8"/>
  <c r="AC678" i="8"/>
  <c r="AC679" i="8"/>
  <c r="AC680" i="8"/>
  <c r="AC681" i="8"/>
  <c r="AC682" i="8"/>
  <c r="AC683" i="8"/>
  <c r="AC684" i="8"/>
  <c r="AC685" i="8"/>
  <c r="AC686" i="8"/>
  <c r="AC687" i="8"/>
  <c r="AC688" i="8"/>
  <c r="AC689" i="8"/>
  <c r="AC690" i="8"/>
  <c r="AC691" i="8"/>
  <c r="AC692" i="8"/>
  <c r="AC693" i="8"/>
  <c r="AC694" i="8"/>
  <c r="AC695" i="8"/>
  <c r="AC696" i="8"/>
  <c r="AC697" i="8"/>
  <c r="AC698" i="8"/>
  <c r="AC699" i="8"/>
  <c r="AC700" i="8"/>
  <c r="AC701" i="8"/>
  <c r="AC702" i="8"/>
  <c r="AC703" i="8"/>
  <c r="AC704" i="8"/>
  <c r="AC705" i="8"/>
  <c r="AC706" i="8"/>
  <c r="AC707" i="8"/>
  <c r="AC708" i="8"/>
  <c r="AC709" i="8"/>
  <c r="AC710" i="8"/>
  <c r="AC711" i="8"/>
  <c r="AC712" i="8"/>
  <c r="AC713" i="8"/>
  <c r="AC714" i="8"/>
  <c r="AC715" i="8"/>
  <c r="AC716" i="8"/>
  <c r="AC717" i="8"/>
  <c r="AC718" i="8"/>
  <c r="AC719" i="8"/>
  <c r="AC720" i="8"/>
  <c r="AC721" i="8"/>
  <c r="AC722" i="8"/>
  <c r="AC723" i="8"/>
  <c r="AC724" i="8"/>
  <c r="AC725" i="8"/>
  <c r="AC726" i="8"/>
  <c r="AC727" i="8"/>
  <c r="AC728" i="8"/>
  <c r="AC729" i="8"/>
  <c r="AC730" i="8"/>
  <c r="AC731" i="8"/>
  <c r="AC732" i="8"/>
  <c r="AC733" i="8"/>
  <c r="AC734" i="8"/>
  <c r="AC735" i="8"/>
  <c r="AC736" i="8"/>
  <c r="AC737" i="8"/>
  <c r="AC738" i="8"/>
  <c r="AC739" i="8"/>
  <c r="AC740" i="8"/>
  <c r="AC741" i="8"/>
  <c r="AC742" i="8"/>
  <c r="AC743" i="8"/>
  <c r="AC744" i="8"/>
  <c r="AC745" i="8"/>
  <c r="AC746" i="8"/>
  <c r="AC747" i="8"/>
  <c r="AC748" i="8"/>
  <c r="AC749" i="8"/>
  <c r="AC750" i="8"/>
  <c r="AC751" i="8"/>
  <c r="AC752" i="8"/>
  <c r="AC753" i="8"/>
  <c r="AC754" i="8"/>
  <c r="AC755" i="8"/>
  <c r="AC756" i="8"/>
  <c r="AC757" i="8"/>
  <c r="AC758" i="8"/>
  <c r="AC759" i="8"/>
  <c r="AC760" i="8"/>
  <c r="AC761" i="8"/>
  <c r="AC762" i="8"/>
  <c r="AC763" i="8"/>
  <c r="AC764" i="8"/>
  <c r="AC765" i="8"/>
  <c r="AC766" i="8"/>
  <c r="AC767" i="8"/>
  <c r="AC768" i="8"/>
  <c r="AC769" i="8"/>
  <c r="AC770" i="8"/>
  <c r="AC771" i="8"/>
  <c r="AC772" i="8"/>
  <c r="AC773" i="8"/>
  <c r="AC774" i="8"/>
  <c r="AC775" i="8"/>
  <c r="AC776" i="8"/>
  <c r="AC777" i="8"/>
  <c r="AC778" i="8"/>
  <c r="AC779" i="8"/>
  <c r="AC780" i="8"/>
  <c r="AC781" i="8"/>
  <c r="AC782" i="8"/>
  <c r="AC783" i="8"/>
  <c r="AC784" i="8"/>
  <c r="AC785" i="8"/>
  <c r="AC786" i="8"/>
  <c r="AC787" i="8"/>
  <c r="AC788" i="8"/>
  <c r="AC789" i="8"/>
  <c r="AC790" i="8"/>
  <c r="AC791" i="8"/>
  <c r="AC792" i="8"/>
  <c r="AC793" i="8"/>
  <c r="AC794" i="8"/>
  <c r="AC795" i="8"/>
  <c r="AC796" i="8"/>
  <c r="AC797" i="8"/>
  <c r="AC798" i="8"/>
  <c r="AC799" i="8"/>
  <c r="AC800" i="8"/>
  <c r="AC801" i="8"/>
  <c r="AC802" i="8"/>
  <c r="AC803" i="8"/>
  <c r="AC804" i="8"/>
  <c r="AC805" i="8"/>
  <c r="AC806" i="8"/>
  <c r="AC807" i="8"/>
  <c r="AC808" i="8"/>
  <c r="AC809" i="8"/>
  <c r="AC810" i="8"/>
  <c r="AC811" i="8"/>
  <c r="AC812" i="8"/>
  <c r="AC813" i="8"/>
  <c r="AC814" i="8"/>
  <c r="AC815" i="8"/>
  <c r="AC816" i="8"/>
  <c r="AC817" i="8"/>
  <c r="AC818" i="8"/>
  <c r="AC819" i="8"/>
  <c r="AC820" i="8"/>
  <c r="AC821" i="8"/>
  <c r="AC822" i="8"/>
  <c r="AC823" i="8"/>
  <c r="AC824" i="8"/>
  <c r="AC825" i="8"/>
  <c r="AC826" i="8"/>
  <c r="AC827" i="8"/>
  <c r="AC828" i="8"/>
  <c r="AC829" i="8"/>
  <c r="AC830" i="8"/>
  <c r="AC831" i="8"/>
  <c r="AC832" i="8"/>
  <c r="AC833" i="8"/>
  <c r="AC834" i="8"/>
  <c r="AC835" i="8"/>
  <c r="AC836" i="8"/>
  <c r="AC837" i="8"/>
  <c r="AC838" i="8"/>
  <c r="AC839" i="8"/>
  <c r="AC840" i="8"/>
  <c r="AC841" i="8"/>
  <c r="AC842" i="8"/>
  <c r="AC843" i="8"/>
  <c r="AC844" i="8"/>
  <c r="AC845" i="8"/>
  <c r="AC846" i="8"/>
  <c r="AC847" i="8"/>
  <c r="AC848" i="8"/>
  <c r="AC849" i="8"/>
  <c r="AC850" i="8"/>
  <c r="AC851" i="8"/>
  <c r="AC852" i="8"/>
  <c r="AC853" i="8"/>
  <c r="AC854" i="8"/>
  <c r="AC855" i="8"/>
  <c r="AC856" i="8"/>
  <c r="AC857" i="8"/>
  <c r="AC858" i="8"/>
  <c r="AC859" i="8"/>
  <c r="AC860" i="8"/>
  <c r="AC861" i="8"/>
  <c r="AC862" i="8"/>
  <c r="AC863" i="8"/>
  <c r="AC864" i="8"/>
  <c r="AC865" i="8"/>
  <c r="AC866" i="8"/>
  <c r="AC867" i="8"/>
  <c r="AC868" i="8"/>
  <c r="AC869" i="8"/>
  <c r="AC870" i="8"/>
  <c r="AC871" i="8"/>
  <c r="AC872" i="8"/>
  <c r="AC873" i="8"/>
  <c r="AC874" i="8"/>
  <c r="AC875" i="8"/>
  <c r="AC876" i="8"/>
  <c r="AC877" i="8"/>
  <c r="AC878" i="8"/>
  <c r="AC879" i="8"/>
  <c r="AC880" i="8"/>
  <c r="AC881" i="8"/>
  <c r="AC882" i="8"/>
  <c r="AC883" i="8"/>
  <c r="AC884" i="8"/>
  <c r="AC885" i="8"/>
  <c r="AC886" i="8"/>
  <c r="AC887" i="8"/>
  <c r="AC888" i="8"/>
  <c r="AC889" i="8"/>
  <c r="AC890" i="8"/>
  <c r="AC891" i="8"/>
  <c r="AC892" i="8"/>
  <c r="AC893" i="8"/>
  <c r="AC894" i="8"/>
  <c r="AC895" i="8"/>
  <c r="AC896" i="8"/>
  <c r="AC897" i="8"/>
  <c r="AC898" i="8"/>
  <c r="AC899" i="8"/>
  <c r="AC900" i="8"/>
  <c r="AC901" i="8"/>
  <c r="AC902" i="8"/>
  <c r="AC903" i="8"/>
  <c r="AC904" i="8"/>
  <c r="AC905" i="8"/>
  <c r="AC906" i="8"/>
  <c r="AC907" i="8"/>
  <c r="AC908" i="8"/>
  <c r="AC909" i="8"/>
  <c r="AC910" i="8"/>
  <c r="AC911" i="8"/>
  <c r="AC912" i="8"/>
  <c r="AC913" i="8"/>
  <c r="AC914" i="8"/>
  <c r="AC915" i="8"/>
  <c r="AC916" i="8"/>
  <c r="AC917" i="8"/>
  <c r="AC918" i="8"/>
  <c r="AC919" i="8"/>
  <c r="AC920" i="8"/>
  <c r="AC921" i="8"/>
  <c r="AC922" i="8"/>
  <c r="AC923" i="8"/>
  <c r="AC924" i="8"/>
  <c r="AC925" i="8"/>
  <c r="AC926" i="8"/>
  <c r="AC927" i="8"/>
  <c r="AC928" i="8"/>
  <c r="AC929" i="8"/>
  <c r="AC930" i="8"/>
  <c r="AC931" i="8"/>
  <c r="AC932" i="8"/>
  <c r="AC933" i="8"/>
  <c r="AC934" i="8"/>
  <c r="AC935" i="8"/>
  <c r="AC936" i="8"/>
  <c r="AC937" i="8"/>
  <c r="AC938" i="8"/>
  <c r="AC939" i="8"/>
  <c r="AC940" i="8"/>
  <c r="AC941" i="8"/>
  <c r="AC942" i="8"/>
  <c r="AC943" i="8"/>
  <c r="AC944" i="8"/>
  <c r="AC945" i="8"/>
  <c r="AC946" i="8"/>
  <c r="AC947" i="8"/>
  <c r="AC948" i="8"/>
  <c r="AC949" i="8"/>
  <c r="AC950" i="8"/>
  <c r="AC951" i="8"/>
  <c r="AC952" i="8"/>
  <c r="AC953" i="8"/>
  <c r="AC954" i="8"/>
  <c r="AC955" i="8"/>
  <c r="AC956" i="8"/>
  <c r="AC957" i="8"/>
  <c r="AC958" i="8"/>
  <c r="AC959" i="8"/>
  <c r="AC960" i="8"/>
  <c r="AC961" i="8"/>
  <c r="AC962" i="8"/>
  <c r="AC963" i="8"/>
  <c r="AC964" i="8"/>
  <c r="AC965" i="8"/>
  <c r="AC966" i="8"/>
  <c r="AC967" i="8"/>
  <c r="AC968" i="8"/>
  <c r="AC969" i="8"/>
  <c r="AC970" i="8"/>
  <c r="AC971" i="8"/>
  <c r="AC972" i="8"/>
  <c r="AC973" i="8"/>
  <c r="AC974" i="8"/>
  <c r="AC975" i="8"/>
  <c r="AC976" i="8"/>
  <c r="AC977" i="8"/>
  <c r="AC978" i="8"/>
  <c r="AC979" i="8"/>
  <c r="AC980" i="8"/>
  <c r="AC981" i="8"/>
  <c r="AC982" i="8"/>
  <c r="AC983" i="8"/>
  <c r="AC984" i="8"/>
  <c r="AC985" i="8"/>
  <c r="AC986" i="8"/>
  <c r="AC987" i="8"/>
  <c r="AC988" i="8"/>
  <c r="AC989" i="8"/>
  <c r="AC990" i="8"/>
  <c r="AC991" i="8"/>
  <c r="AC992" i="8"/>
  <c r="AC993" i="8"/>
  <c r="AC994" i="8"/>
  <c r="AC995" i="8"/>
  <c r="AC996" i="8"/>
  <c r="AC997" i="8"/>
  <c r="AC998" i="8"/>
  <c r="AC999" i="8"/>
  <c r="AC1000" i="8"/>
  <c r="AC1001" i="8"/>
  <c r="AC1002" i="8"/>
  <c r="AC1003" i="8"/>
  <c r="AC1004" i="8"/>
  <c r="AC1005" i="8"/>
  <c r="AC1006" i="8"/>
  <c r="AC1007" i="8"/>
  <c r="AC1008" i="8"/>
  <c r="AC1009" i="8"/>
  <c r="AC1010" i="8"/>
  <c r="AC1011" i="8"/>
  <c r="AC1012" i="8"/>
  <c r="AC1013" i="8"/>
  <c r="AC1014" i="8"/>
  <c r="AC1015" i="8"/>
  <c r="AC1016" i="8"/>
  <c r="AC1017" i="8"/>
  <c r="AC1018" i="8"/>
  <c r="AC1019" i="8"/>
  <c r="AC1020" i="8"/>
  <c r="AC1021" i="8"/>
  <c r="AC1022" i="8"/>
  <c r="AC1023" i="8"/>
  <c r="AC1024" i="8"/>
  <c r="AC1025" i="8"/>
  <c r="AC1026" i="8"/>
  <c r="AC1027" i="8"/>
  <c r="AC1028" i="8"/>
  <c r="AC1029" i="8"/>
  <c r="AC1030" i="8"/>
  <c r="AC1031" i="8"/>
  <c r="AC1032" i="8"/>
  <c r="AC1033" i="8"/>
  <c r="AC1034" i="8"/>
  <c r="AC1035" i="8"/>
  <c r="AC1036" i="8"/>
  <c r="AC1037" i="8"/>
  <c r="AC1038" i="8"/>
  <c r="AC1039" i="8"/>
  <c r="AC1040" i="8"/>
  <c r="AC1041" i="8"/>
  <c r="AC1042" i="8"/>
  <c r="AC1043" i="8"/>
  <c r="AC1044" i="8"/>
  <c r="AC1045" i="8"/>
  <c r="AC1046" i="8"/>
  <c r="AC1047" i="8"/>
  <c r="AC1048" i="8"/>
  <c r="AC1049" i="8"/>
  <c r="AC1050" i="8"/>
  <c r="AC1051" i="8"/>
  <c r="AC1052" i="8"/>
  <c r="AC1053" i="8"/>
  <c r="AC1054" i="8"/>
  <c r="AC1055" i="8"/>
  <c r="AC1056" i="8"/>
  <c r="AC1057" i="8"/>
  <c r="AC1058" i="8"/>
  <c r="AC1059" i="8"/>
  <c r="AC1060" i="8"/>
  <c r="AC1061" i="8"/>
  <c r="AC1062" i="8"/>
  <c r="AC1063" i="8"/>
  <c r="AC1064" i="8"/>
  <c r="AC1065" i="8"/>
  <c r="AC1066" i="8"/>
  <c r="AC1067" i="8"/>
  <c r="AC1068" i="8"/>
  <c r="AC1069" i="8"/>
  <c r="AC1070" i="8"/>
  <c r="AC1071" i="8"/>
  <c r="AC1072" i="8"/>
  <c r="AC1073" i="8"/>
  <c r="AC1074" i="8"/>
  <c r="AC1075" i="8"/>
  <c r="AC1076" i="8"/>
  <c r="AC1077" i="8"/>
  <c r="AC1078" i="8"/>
  <c r="AC1079" i="8"/>
  <c r="AC1080" i="8"/>
  <c r="AC1081" i="8"/>
  <c r="AC1082" i="8"/>
  <c r="AC1083" i="8"/>
  <c r="AC1084" i="8"/>
  <c r="AC1085" i="8"/>
  <c r="AC1086" i="8"/>
  <c r="AC1087" i="8"/>
  <c r="AC1088" i="8"/>
  <c r="AC1089" i="8"/>
  <c r="AC1090" i="8"/>
  <c r="AC1091" i="8"/>
  <c r="AC1092" i="8"/>
  <c r="AC1093" i="8"/>
  <c r="AC1094" i="8"/>
  <c r="AC1095" i="8"/>
  <c r="AC1096" i="8"/>
  <c r="AC1097" i="8"/>
  <c r="AC1098" i="8"/>
  <c r="AC1099" i="8"/>
  <c r="AC1100" i="8"/>
  <c r="AC1101" i="8"/>
  <c r="AC1102" i="8"/>
  <c r="AC1103" i="8"/>
  <c r="AC1104" i="8"/>
  <c r="AC1105" i="8"/>
  <c r="AC1106" i="8"/>
  <c r="AC1107" i="8"/>
  <c r="AC1108" i="8"/>
  <c r="AC1109" i="8"/>
  <c r="AC1110" i="8"/>
  <c r="AC1111" i="8"/>
  <c r="AC1112" i="8"/>
  <c r="AC1113" i="8"/>
  <c r="AC1114" i="8"/>
  <c r="AC1115" i="8"/>
  <c r="AC1116" i="8"/>
  <c r="AC1117" i="8"/>
  <c r="AC1118" i="8"/>
  <c r="AC1119" i="8"/>
  <c r="AC1120" i="8"/>
  <c r="AC1121" i="8"/>
  <c r="AC1122" i="8"/>
  <c r="AC1123" i="8"/>
  <c r="AC1124" i="8"/>
  <c r="AC1125" i="8"/>
  <c r="AC1126" i="8"/>
  <c r="AC1127" i="8"/>
  <c r="AC1128" i="8"/>
  <c r="AC1129" i="8"/>
  <c r="AC1130" i="8"/>
  <c r="AC1131" i="8"/>
  <c r="AC1132" i="8"/>
  <c r="AC1133" i="8"/>
  <c r="AC1134" i="8"/>
  <c r="AC1135" i="8"/>
  <c r="AC1136" i="8"/>
  <c r="AC1137" i="8"/>
  <c r="AC1138" i="8"/>
  <c r="AC1139" i="8"/>
  <c r="AC1140" i="8"/>
  <c r="AC1141" i="8"/>
  <c r="AC1142" i="8"/>
  <c r="AC1143" i="8"/>
  <c r="AC1144" i="8"/>
  <c r="AC1145" i="8"/>
  <c r="AC1146" i="8"/>
  <c r="AC1147" i="8"/>
  <c r="AC1148" i="8"/>
  <c r="AC1149" i="8"/>
  <c r="AC1150" i="8"/>
  <c r="AC1151" i="8"/>
  <c r="AC1152" i="8"/>
  <c r="AC1153" i="8"/>
  <c r="AC1154" i="8"/>
  <c r="AC1155" i="8"/>
  <c r="AC1156" i="8"/>
  <c r="AC1157" i="8"/>
  <c r="AC1158" i="8"/>
  <c r="AC1159" i="8"/>
  <c r="AC1160" i="8"/>
  <c r="AC1161" i="8"/>
  <c r="AC1162" i="8"/>
  <c r="AC1163" i="8"/>
  <c r="AC1164" i="8"/>
  <c r="AC1165" i="8"/>
  <c r="AC1166" i="8"/>
  <c r="AC1167" i="8"/>
  <c r="AC1168" i="8"/>
  <c r="AC1169" i="8"/>
  <c r="AC1170" i="8"/>
  <c r="AC1171" i="8"/>
  <c r="AC1172" i="8"/>
  <c r="AC1173" i="8"/>
  <c r="AC1174" i="8"/>
  <c r="AC1175" i="8"/>
  <c r="AC1176" i="8"/>
  <c r="AC1177" i="8"/>
  <c r="AC1178" i="8"/>
  <c r="AC1179" i="8"/>
  <c r="AC1180" i="8"/>
  <c r="AC1181" i="8"/>
  <c r="AC1182" i="8"/>
  <c r="AC1183" i="8"/>
  <c r="AC1184" i="8"/>
  <c r="AC1185" i="8"/>
  <c r="AC1186" i="8"/>
  <c r="AC1187" i="8"/>
  <c r="AC1188" i="8"/>
  <c r="AC1189" i="8"/>
  <c r="AC1190" i="8"/>
  <c r="AC1191" i="8"/>
  <c r="AC1192" i="8"/>
  <c r="AC1193" i="8"/>
  <c r="AC1194" i="8"/>
  <c r="AC1195" i="8"/>
  <c r="AC1196" i="8"/>
  <c r="AC1197" i="8"/>
  <c r="AC1198" i="8"/>
  <c r="AC1199" i="8"/>
  <c r="AC1200" i="8"/>
  <c r="AC1201" i="8"/>
  <c r="AC1202" i="8"/>
  <c r="AC1203" i="8"/>
  <c r="AC1204" i="8"/>
  <c r="AC1205" i="8"/>
  <c r="AC1206" i="8"/>
  <c r="AC1207" i="8"/>
  <c r="AC1208" i="8"/>
  <c r="AC1209" i="8"/>
  <c r="AC1210" i="8"/>
  <c r="AC1211" i="8"/>
  <c r="AC1212" i="8"/>
  <c r="AC1213" i="8"/>
  <c r="AC1214" i="8"/>
  <c r="AC1215" i="8"/>
  <c r="AC1216" i="8"/>
  <c r="AC1217" i="8"/>
  <c r="AC1218" i="8"/>
  <c r="AC1219" i="8"/>
  <c r="AC1220" i="8"/>
  <c r="AC1221" i="8"/>
  <c r="AC1222" i="8"/>
  <c r="AC1223" i="8"/>
  <c r="AC1224" i="8"/>
  <c r="AC1225" i="8"/>
  <c r="AC1226" i="8"/>
  <c r="AC1227" i="8"/>
  <c r="AC1228" i="8"/>
  <c r="AC1229" i="8"/>
  <c r="AC1230" i="8"/>
  <c r="AC1231" i="8"/>
  <c r="AC1232" i="8"/>
  <c r="AC1233" i="8"/>
  <c r="AC1234" i="8"/>
  <c r="AC1235" i="8"/>
  <c r="AC1236" i="8"/>
  <c r="AC1237" i="8"/>
  <c r="AC1238" i="8"/>
  <c r="AC1239" i="8"/>
  <c r="AC1240" i="8"/>
  <c r="AC1241" i="8"/>
  <c r="AC1242" i="8"/>
  <c r="AC1243" i="8"/>
  <c r="AC1244" i="8"/>
  <c r="AC1245" i="8"/>
  <c r="AC1246" i="8"/>
  <c r="AC1247" i="8"/>
  <c r="AC1248" i="8"/>
  <c r="AC1249" i="8"/>
  <c r="AC1250" i="8"/>
  <c r="AC1251" i="8"/>
  <c r="AC1252" i="8"/>
  <c r="AC1253" i="8"/>
  <c r="AC1254" i="8"/>
  <c r="AC1255" i="8"/>
  <c r="AC1256" i="8"/>
  <c r="AC1257" i="8"/>
  <c r="AC1258" i="8"/>
  <c r="AC1259" i="8"/>
  <c r="AC1260" i="8"/>
  <c r="AC1261" i="8"/>
  <c r="AC1262" i="8"/>
  <c r="AC1263" i="8"/>
  <c r="AC1264" i="8"/>
  <c r="AC1265" i="8"/>
  <c r="AC1266" i="8"/>
  <c r="AC1267" i="8"/>
  <c r="AC1268" i="8"/>
  <c r="AC1269" i="8"/>
  <c r="AC1270" i="8"/>
  <c r="AC1271" i="8"/>
  <c r="AC1272" i="8"/>
  <c r="AC1273" i="8"/>
  <c r="AC1274" i="8"/>
  <c r="AC1275" i="8"/>
  <c r="AC1276" i="8"/>
  <c r="AC1277" i="8"/>
  <c r="AC1278" i="8"/>
  <c r="AC1279" i="8"/>
  <c r="AC1280" i="8"/>
  <c r="AC1281" i="8"/>
  <c r="AC1282" i="8"/>
  <c r="AC1283" i="8"/>
  <c r="AC1284" i="8"/>
  <c r="AC1285" i="8"/>
  <c r="AC1286" i="8"/>
  <c r="AC1287" i="8"/>
  <c r="AC1288" i="8"/>
  <c r="AC1289" i="8"/>
  <c r="AC1290" i="8"/>
  <c r="AC1291" i="8"/>
  <c r="AC1292" i="8"/>
  <c r="AC1293" i="8"/>
  <c r="AC1294" i="8"/>
  <c r="AC1295" i="8"/>
  <c r="AC1296" i="8"/>
  <c r="AC1297" i="8"/>
  <c r="AC1298" i="8"/>
  <c r="AC1299" i="8"/>
  <c r="AC1300" i="8"/>
  <c r="AC1301" i="8"/>
  <c r="AC1302" i="8"/>
  <c r="AC1303" i="8"/>
  <c r="AC1304" i="8"/>
  <c r="AC1305" i="8"/>
  <c r="AC1306" i="8"/>
  <c r="AC1307" i="8"/>
  <c r="AC1308" i="8"/>
  <c r="AC1309" i="8"/>
  <c r="AC1310" i="8"/>
  <c r="AC1311" i="8"/>
  <c r="AC1312" i="8"/>
  <c r="AC1313" i="8"/>
  <c r="AC1314" i="8"/>
  <c r="AC1315" i="8"/>
  <c r="AC1316" i="8"/>
  <c r="AC1317" i="8"/>
  <c r="AC1318" i="8"/>
  <c r="AC1319" i="8"/>
  <c r="AC1320" i="8"/>
  <c r="AC1321" i="8"/>
  <c r="AC1322" i="8"/>
  <c r="AC1323" i="8"/>
  <c r="AC1324" i="8"/>
  <c r="AC1325" i="8"/>
  <c r="AC1326" i="8"/>
  <c r="AC1327" i="8"/>
  <c r="AC1328" i="8"/>
  <c r="AC1329" i="8"/>
  <c r="AC1330" i="8"/>
  <c r="AC1331" i="8"/>
  <c r="AC1332" i="8"/>
  <c r="AC1333" i="8"/>
  <c r="AC1334" i="8"/>
  <c r="AC1335" i="8"/>
  <c r="AC1336" i="8"/>
  <c r="AC1337" i="8"/>
  <c r="AC1338" i="8"/>
  <c r="AC1339" i="8"/>
  <c r="AC1340" i="8"/>
  <c r="AC1341" i="8"/>
  <c r="AC1342" i="8"/>
  <c r="AC1343" i="8"/>
  <c r="AC1344" i="8"/>
  <c r="AC1345" i="8"/>
  <c r="AC1346" i="8"/>
  <c r="AC1347" i="8"/>
  <c r="AC1348" i="8"/>
  <c r="AC1349" i="8"/>
  <c r="AC1350" i="8"/>
  <c r="AC1351" i="8"/>
  <c r="AC1352" i="8"/>
  <c r="AC1353" i="8"/>
  <c r="AC1354" i="8"/>
  <c r="AC1355" i="8"/>
  <c r="AC1356" i="8"/>
  <c r="AC1357" i="8"/>
  <c r="AC1358" i="8"/>
  <c r="AC1359" i="8"/>
  <c r="AC1360" i="8"/>
  <c r="AC1361" i="8"/>
  <c r="AC1362" i="8"/>
  <c r="AC1363" i="8"/>
  <c r="AC1364" i="8"/>
  <c r="AC1365" i="8"/>
  <c r="AC1366" i="8"/>
  <c r="AC1367" i="8"/>
  <c r="AC1368" i="8"/>
  <c r="AC1369" i="8"/>
  <c r="AC1370" i="8"/>
  <c r="AC1371" i="8"/>
  <c r="AC1372" i="8"/>
  <c r="AC1373" i="8"/>
  <c r="AC1374" i="8"/>
  <c r="AC1375" i="8"/>
  <c r="AC1376" i="8"/>
  <c r="AC1377" i="8"/>
  <c r="AC1378" i="8"/>
  <c r="AC1379" i="8"/>
  <c r="AC1380" i="8"/>
  <c r="AC1381" i="8"/>
  <c r="AC1382" i="8"/>
  <c r="AC1383" i="8"/>
  <c r="AC1384" i="8"/>
  <c r="AC1385" i="8"/>
  <c r="AC1386" i="8"/>
  <c r="AC1387" i="8"/>
  <c r="AC1388" i="8"/>
  <c r="AC1389" i="8"/>
  <c r="AC1390" i="8"/>
  <c r="AC1391" i="8"/>
  <c r="AC1392" i="8"/>
  <c r="AC1393" i="8"/>
  <c r="AC1394" i="8"/>
  <c r="AC1395" i="8"/>
  <c r="AC1396" i="8"/>
  <c r="AC1397" i="8"/>
  <c r="AC1398" i="8"/>
  <c r="AC1399" i="8"/>
  <c r="AC1400" i="8"/>
  <c r="AC1401" i="8"/>
  <c r="AC1402" i="8"/>
  <c r="AC1403" i="8"/>
  <c r="AC1404" i="8"/>
  <c r="AC1405" i="8"/>
  <c r="AC1406" i="8"/>
  <c r="AC1407" i="8"/>
  <c r="AC1408" i="8"/>
  <c r="AC1409" i="8"/>
  <c r="AC1410" i="8"/>
  <c r="AC1411" i="8"/>
  <c r="AC1412" i="8"/>
  <c r="AC1413" i="8"/>
  <c r="AC1414" i="8"/>
  <c r="AC1415" i="8"/>
  <c r="AC1416" i="8"/>
  <c r="AC1417" i="8"/>
  <c r="AC1418" i="8"/>
  <c r="AC1419" i="8"/>
  <c r="AC1420" i="8"/>
  <c r="AC1421" i="8"/>
  <c r="AC1422" i="8"/>
  <c r="AC1423" i="8"/>
  <c r="AC1424" i="8"/>
  <c r="AC1425" i="8"/>
  <c r="AC1426" i="8"/>
  <c r="AC1427" i="8"/>
  <c r="AC1428" i="8"/>
  <c r="AC1429" i="8"/>
  <c r="AC1430" i="8"/>
  <c r="AC1431" i="8"/>
  <c r="AC1432" i="8"/>
  <c r="AC1433" i="8"/>
  <c r="AC1434" i="8"/>
  <c r="AC1435" i="8"/>
  <c r="AC1436" i="8"/>
  <c r="AC1437" i="8"/>
  <c r="AC1438" i="8"/>
  <c r="AC1439" i="8"/>
  <c r="AC1440" i="8"/>
  <c r="AC1441" i="8"/>
  <c r="AC1442" i="8"/>
  <c r="AC1443" i="8"/>
  <c r="AC1444" i="8"/>
  <c r="AC1445" i="8"/>
  <c r="AC1446" i="8"/>
  <c r="AC1447" i="8"/>
  <c r="AC1448" i="8"/>
  <c r="AC1449" i="8"/>
  <c r="AC1450" i="8"/>
  <c r="AC1451" i="8"/>
  <c r="AC1452" i="8"/>
  <c r="AC1453" i="8"/>
  <c r="AC1454" i="8"/>
  <c r="AC1455" i="8"/>
  <c r="AC1456" i="8"/>
  <c r="AC1457" i="8"/>
  <c r="AC1458" i="8"/>
  <c r="AC1459" i="8"/>
  <c r="AC1460" i="8"/>
  <c r="AC1461" i="8"/>
  <c r="AC1462" i="8"/>
  <c r="AC1463" i="8"/>
  <c r="AC1464" i="8"/>
  <c r="AC1465" i="8"/>
  <c r="AC1466" i="8"/>
  <c r="AC1467" i="8"/>
  <c r="AC1468" i="8"/>
  <c r="AC1469" i="8"/>
  <c r="AC1470" i="8"/>
  <c r="AC1471" i="8"/>
  <c r="AC1472" i="8"/>
  <c r="AC1473" i="8"/>
  <c r="AC1474" i="8"/>
  <c r="AC1475" i="8"/>
  <c r="AC1476" i="8"/>
  <c r="AC1477" i="8"/>
  <c r="AC1478" i="8"/>
  <c r="AC1479" i="8"/>
  <c r="AC1480" i="8"/>
  <c r="AC1481" i="8"/>
  <c r="AC1482" i="8"/>
  <c r="AC1483" i="8"/>
  <c r="AC1484" i="8"/>
  <c r="AC1485" i="8"/>
  <c r="AC1486" i="8"/>
  <c r="AC1487" i="8"/>
  <c r="AC1488" i="8"/>
  <c r="AC1489" i="8"/>
  <c r="AC1490" i="8"/>
  <c r="AC1491" i="8"/>
  <c r="AC1492" i="8"/>
  <c r="AC1493" i="8"/>
  <c r="AC1494" i="8"/>
  <c r="AC1495" i="8"/>
  <c r="AC1496" i="8"/>
  <c r="AC1497" i="8"/>
  <c r="AC1498" i="8"/>
  <c r="AC1499" i="8"/>
  <c r="AC1500" i="8"/>
  <c r="AC1501" i="8"/>
  <c r="AC1502" i="8"/>
  <c r="AC1503" i="8"/>
  <c r="AC1504" i="8"/>
  <c r="AC1505" i="8"/>
  <c r="AC1506" i="8"/>
  <c r="AC1507" i="8"/>
  <c r="AC1508" i="8"/>
  <c r="AC1509" i="8"/>
  <c r="AC1510" i="8"/>
  <c r="AC1511" i="8"/>
  <c r="AC1512" i="8"/>
  <c r="AC1513" i="8"/>
  <c r="AC1514" i="8"/>
  <c r="AC1515" i="8"/>
  <c r="AC1516" i="8"/>
  <c r="AC1517" i="8"/>
  <c r="AC1518" i="8"/>
  <c r="AC1519" i="8"/>
  <c r="AC1520" i="8"/>
  <c r="AC1521" i="8"/>
  <c r="AC1522" i="8"/>
  <c r="AC1523" i="8"/>
  <c r="AC1524" i="8"/>
  <c r="AC1525" i="8"/>
  <c r="AC1526" i="8"/>
  <c r="AC1527" i="8"/>
  <c r="AC1528" i="8"/>
  <c r="AC1529" i="8"/>
  <c r="AC1530" i="8"/>
  <c r="AC1531" i="8"/>
  <c r="AC1532" i="8"/>
  <c r="AC1533" i="8"/>
  <c r="AC1534" i="8"/>
  <c r="AC1535" i="8"/>
  <c r="AC1536" i="8"/>
  <c r="AC1537" i="8"/>
  <c r="AC1538" i="8"/>
  <c r="AC1539" i="8"/>
  <c r="AC1540" i="8"/>
  <c r="AC1541" i="8"/>
  <c r="AC1542" i="8"/>
  <c r="AC1543" i="8"/>
  <c r="AC1544" i="8"/>
  <c r="AC1545" i="8"/>
  <c r="AC1546" i="8"/>
  <c r="AC1547" i="8"/>
  <c r="AC1548" i="8"/>
  <c r="AC1549" i="8"/>
  <c r="AC1550" i="8"/>
  <c r="AC1551" i="8"/>
  <c r="AC1552" i="8"/>
  <c r="AC1553" i="8"/>
  <c r="AC1554" i="8"/>
  <c r="AC1555" i="8"/>
  <c r="AC1556" i="8"/>
  <c r="AC1557" i="8"/>
  <c r="AC1558" i="8"/>
  <c r="AC1559" i="8"/>
  <c r="AC1560" i="8"/>
  <c r="AC1561" i="8"/>
  <c r="AC1562" i="8"/>
  <c r="AC1563" i="8"/>
  <c r="AC1564" i="8"/>
  <c r="AC1565" i="8"/>
  <c r="AC1566" i="8"/>
  <c r="AC1567" i="8"/>
  <c r="AC1568" i="8"/>
  <c r="AC1569" i="8"/>
  <c r="AC1570" i="8"/>
  <c r="AC1571" i="8"/>
  <c r="AC1572" i="8"/>
  <c r="AC1573" i="8"/>
  <c r="AC1574" i="8"/>
  <c r="AC1575" i="8"/>
  <c r="AC1576" i="8"/>
  <c r="AC1577" i="8"/>
  <c r="AC1578" i="8"/>
  <c r="AC1579" i="8"/>
  <c r="AC1580" i="8"/>
  <c r="AC1581" i="8"/>
  <c r="AC1582" i="8"/>
  <c r="AC1583" i="8"/>
  <c r="AC1584" i="8"/>
  <c r="AC1585" i="8"/>
  <c r="AC1586" i="8"/>
  <c r="AC1587" i="8"/>
  <c r="AC1588" i="8"/>
  <c r="AC1589" i="8"/>
  <c r="AC1590" i="8"/>
  <c r="AC1591" i="8"/>
  <c r="AC1592" i="8"/>
  <c r="AC1593" i="8"/>
  <c r="AC1594" i="8"/>
  <c r="AC1595" i="8"/>
  <c r="AC1596" i="8"/>
  <c r="AC1597" i="8"/>
  <c r="AC1598" i="8"/>
  <c r="AC1599" i="8"/>
  <c r="AC1600" i="8"/>
  <c r="AC1601" i="8"/>
  <c r="AC1602" i="8"/>
  <c r="AC1603" i="8"/>
  <c r="AC1604" i="8"/>
  <c r="AC1605" i="8"/>
  <c r="AC1606" i="8"/>
  <c r="AC1607" i="8"/>
  <c r="AC1608" i="8"/>
  <c r="AC1609" i="8"/>
  <c r="AC1610" i="8"/>
  <c r="AC1611" i="8"/>
  <c r="AC1612" i="8"/>
  <c r="AC1613" i="8"/>
  <c r="AC1614" i="8"/>
  <c r="AC1615" i="8"/>
  <c r="AC1616" i="8"/>
  <c r="AC1617" i="8"/>
  <c r="AC1618" i="8"/>
  <c r="AC1619" i="8"/>
  <c r="AC1620" i="8"/>
  <c r="AC1621" i="8"/>
  <c r="AC1622" i="8"/>
  <c r="AC1623" i="8"/>
  <c r="AC1624" i="8"/>
  <c r="AC1625" i="8"/>
  <c r="AC1626" i="8"/>
  <c r="AC1627" i="8"/>
  <c r="AC1628" i="8"/>
  <c r="AC1629" i="8"/>
  <c r="AC1630" i="8"/>
  <c r="AC1631" i="8"/>
  <c r="AC1632" i="8"/>
  <c r="AC1633" i="8"/>
  <c r="AC1634" i="8"/>
  <c r="AC1635" i="8"/>
  <c r="AC1636" i="8"/>
  <c r="AC1637" i="8"/>
  <c r="AC1638" i="8"/>
  <c r="AC1639" i="8"/>
  <c r="AC1640" i="8"/>
  <c r="AC1641" i="8"/>
  <c r="AC1642" i="8"/>
  <c r="AC1643" i="8"/>
  <c r="AC1644" i="8"/>
  <c r="AC1645" i="8"/>
  <c r="AC1646" i="8"/>
  <c r="AC1647" i="8"/>
  <c r="AC1648" i="8"/>
  <c r="AC1649" i="8"/>
  <c r="AC1650" i="8"/>
  <c r="AC1651" i="8"/>
  <c r="AC1652" i="8"/>
  <c r="AC1653" i="8"/>
  <c r="AC1654" i="8"/>
  <c r="AC1655" i="8"/>
  <c r="AC1656" i="8"/>
  <c r="AC1657" i="8"/>
  <c r="AC1658" i="8"/>
  <c r="AC1659" i="8"/>
  <c r="AC1660" i="8"/>
  <c r="AC1661" i="8"/>
  <c r="AC1662" i="8"/>
  <c r="AC1663" i="8"/>
  <c r="AC1664" i="8"/>
  <c r="AC1665" i="8"/>
  <c r="AC1666" i="8"/>
  <c r="AC1667" i="8"/>
  <c r="AC1668" i="8"/>
  <c r="AC1669" i="8"/>
  <c r="AC1670" i="8"/>
  <c r="AC1671" i="8"/>
  <c r="AC1672" i="8"/>
  <c r="AC1673" i="8"/>
  <c r="AC1674" i="8"/>
  <c r="AC1675" i="8"/>
  <c r="AC1676" i="8"/>
  <c r="AC1677" i="8"/>
  <c r="AC1678" i="8"/>
  <c r="AC1679" i="8"/>
  <c r="AC1680" i="8"/>
  <c r="AC1681" i="8"/>
  <c r="AC1682" i="8"/>
  <c r="AC1683" i="8"/>
  <c r="AC1684" i="8"/>
  <c r="AC1685" i="8"/>
  <c r="AC1686" i="8"/>
  <c r="AC1687" i="8"/>
  <c r="AC1688" i="8"/>
  <c r="AC1689" i="8"/>
  <c r="AC1690" i="8"/>
  <c r="AC1691" i="8"/>
  <c r="AC1692" i="8"/>
  <c r="AC1693" i="8"/>
  <c r="AC1694" i="8"/>
  <c r="AC1695" i="8"/>
  <c r="AC1696" i="8"/>
  <c r="AC1697" i="8"/>
  <c r="AC1698" i="8"/>
  <c r="AC1699" i="8"/>
  <c r="AC1700" i="8"/>
  <c r="AC1701" i="8"/>
  <c r="AC1702" i="8"/>
  <c r="AC1703" i="8"/>
  <c r="AC1704" i="8"/>
  <c r="AC1705" i="8"/>
  <c r="AC1706" i="8"/>
  <c r="AC1707" i="8"/>
  <c r="AC1708" i="8"/>
  <c r="AC1709" i="8"/>
  <c r="AC1710" i="8"/>
  <c r="AC1711" i="8"/>
  <c r="AC1712" i="8"/>
  <c r="AC1713" i="8"/>
  <c r="AC1714" i="8"/>
  <c r="AC1715" i="8"/>
  <c r="AC1716" i="8"/>
  <c r="AC1717" i="8"/>
  <c r="AC1718" i="8"/>
  <c r="AC1719" i="8"/>
  <c r="AC1720" i="8"/>
  <c r="AC1721" i="8"/>
  <c r="AC1722" i="8"/>
  <c r="AC1723" i="8"/>
  <c r="AC1724" i="8"/>
  <c r="AC1725" i="8"/>
  <c r="AC1726" i="8"/>
  <c r="AC1727" i="8"/>
  <c r="AC1728" i="8"/>
  <c r="AC1729" i="8"/>
  <c r="AC1730" i="8"/>
  <c r="AC1731" i="8"/>
  <c r="AC1732" i="8"/>
  <c r="AC1733" i="8"/>
  <c r="AC1734" i="8"/>
  <c r="AC1735" i="8"/>
  <c r="AC1736" i="8"/>
  <c r="AC1737" i="8"/>
  <c r="AC1738" i="8"/>
  <c r="AC1739" i="8"/>
  <c r="AC1740" i="8"/>
  <c r="AC1741" i="8"/>
  <c r="AC1742" i="8"/>
  <c r="AC1743" i="8"/>
  <c r="AC1744" i="8"/>
  <c r="AC1745" i="8"/>
  <c r="AC1746" i="8"/>
  <c r="AC1747" i="8"/>
  <c r="AC1748" i="8"/>
  <c r="AC1749" i="8"/>
  <c r="AC1750" i="8"/>
  <c r="AC1751" i="8"/>
  <c r="AC1752" i="8"/>
  <c r="AC1753" i="8"/>
  <c r="AC1754" i="8"/>
  <c r="AC1755" i="8"/>
  <c r="AC1756" i="8"/>
  <c r="AC1757" i="8"/>
  <c r="AC1758" i="8"/>
  <c r="AC1759" i="8"/>
  <c r="AC1760" i="8"/>
  <c r="AC1761" i="8"/>
  <c r="AC1762" i="8"/>
  <c r="AC1763" i="8"/>
  <c r="AC1764" i="8"/>
  <c r="AC1765" i="8"/>
  <c r="AC1766" i="8"/>
  <c r="AC1767" i="8"/>
  <c r="AC1768" i="8"/>
  <c r="AC1769" i="8"/>
  <c r="AC1770" i="8"/>
  <c r="AC1771" i="8"/>
  <c r="AC1772" i="8"/>
  <c r="AC1773" i="8"/>
  <c r="AC1774" i="8"/>
  <c r="AC1775" i="8"/>
  <c r="AC1776" i="8"/>
  <c r="AC1777" i="8"/>
  <c r="AC1778" i="8"/>
  <c r="AC1779" i="8"/>
  <c r="AC1780" i="8"/>
  <c r="AC1781" i="8"/>
  <c r="AC1782" i="8"/>
  <c r="AC1783" i="8"/>
  <c r="AC1784" i="8"/>
  <c r="AC1785" i="8"/>
  <c r="AC1786" i="8"/>
  <c r="AC1787" i="8"/>
  <c r="AC1788" i="8"/>
  <c r="AC1789" i="8"/>
  <c r="AC1790" i="8"/>
  <c r="AC1791" i="8"/>
  <c r="AC1792" i="8"/>
  <c r="AC1793" i="8"/>
  <c r="AC1794" i="8"/>
  <c r="AC1795" i="8"/>
  <c r="AC1796" i="8"/>
  <c r="AC1797" i="8"/>
  <c r="AC1798" i="8"/>
  <c r="AC1799" i="8"/>
  <c r="AC1800" i="8"/>
  <c r="AC1801" i="8"/>
  <c r="AC1802" i="8"/>
  <c r="AC1803" i="8"/>
  <c r="AC1804" i="8"/>
  <c r="AC1805" i="8"/>
  <c r="AC1806" i="8"/>
  <c r="AC1807" i="8"/>
  <c r="AC1808" i="8"/>
  <c r="AC1809" i="8"/>
  <c r="AC1810" i="8"/>
  <c r="AC1811" i="8"/>
  <c r="AC1812" i="8"/>
  <c r="AC1813" i="8"/>
  <c r="AC1814" i="8"/>
  <c r="AC1815" i="8"/>
  <c r="AC1816" i="8"/>
  <c r="AC1817" i="8"/>
  <c r="AC1818" i="8"/>
  <c r="AC1819" i="8"/>
  <c r="AC1820" i="8"/>
  <c r="AC1821" i="8"/>
  <c r="AC1822" i="8"/>
  <c r="AC1823" i="8"/>
  <c r="AC1824" i="8"/>
  <c r="AC1825" i="8"/>
  <c r="AC1826" i="8"/>
  <c r="AC1827" i="8"/>
  <c r="AC1828" i="8"/>
  <c r="AC1829" i="8"/>
  <c r="AC1830" i="8"/>
  <c r="AC1831" i="8"/>
  <c r="AC1832" i="8"/>
  <c r="AC1833" i="8"/>
  <c r="AC1834" i="8"/>
  <c r="AC1835" i="8"/>
  <c r="AC1836" i="8"/>
  <c r="AC1837" i="8"/>
  <c r="AC1838" i="8"/>
  <c r="AC1839" i="8"/>
  <c r="AC1840" i="8"/>
  <c r="AC1841" i="8"/>
  <c r="AC1842" i="8"/>
  <c r="AC1843" i="8"/>
  <c r="AC1844" i="8"/>
  <c r="AC1845" i="8"/>
  <c r="AC1846" i="8"/>
  <c r="AC1847" i="8"/>
  <c r="AC1848" i="8"/>
  <c r="AC1849" i="8"/>
  <c r="AC1850" i="8"/>
  <c r="AC1851" i="8"/>
  <c r="AC1852" i="8"/>
  <c r="AC1853" i="8"/>
  <c r="AC1854" i="8"/>
  <c r="AC1855" i="8"/>
  <c r="AC1856" i="8"/>
  <c r="AC1857" i="8"/>
  <c r="AC1858" i="8"/>
  <c r="AC1859" i="8"/>
  <c r="AC1860" i="8"/>
  <c r="AC1861" i="8"/>
  <c r="AC1862" i="8"/>
  <c r="AC1863" i="8"/>
  <c r="AC1864" i="8"/>
  <c r="AC1865" i="8"/>
  <c r="AC1866" i="8"/>
  <c r="AC1867" i="8"/>
  <c r="AC1868" i="8"/>
  <c r="AC1869" i="8"/>
  <c r="AC1870" i="8"/>
  <c r="AC1871" i="8"/>
  <c r="AC1872" i="8"/>
  <c r="AC1873" i="8"/>
  <c r="AC1874" i="8"/>
  <c r="AC1875" i="8"/>
  <c r="AC1876" i="8"/>
  <c r="AC1877" i="8"/>
  <c r="AC1878" i="8"/>
  <c r="AC1879" i="8"/>
  <c r="AC1880" i="8"/>
  <c r="AC1881" i="8"/>
  <c r="AC1882" i="8"/>
  <c r="AC1883" i="8"/>
  <c r="AC1884" i="8"/>
  <c r="AC1885" i="8"/>
  <c r="AC1886" i="8"/>
  <c r="AC1887" i="8"/>
  <c r="AC1888" i="8"/>
  <c r="AC1889" i="8"/>
  <c r="AC1890" i="8"/>
  <c r="AC1891" i="8"/>
  <c r="AC1892" i="8"/>
  <c r="AC1893" i="8"/>
  <c r="AC1894" i="8"/>
  <c r="AC1895" i="8"/>
  <c r="AC1896" i="8"/>
  <c r="AC1897" i="8"/>
  <c r="AC1898" i="8"/>
  <c r="AC1899" i="8"/>
  <c r="AC1900" i="8"/>
  <c r="AC1901" i="8"/>
  <c r="AC1902" i="8"/>
  <c r="AC1903" i="8"/>
  <c r="AC1904" i="8"/>
  <c r="AC1905" i="8"/>
  <c r="AC1906" i="8"/>
  <c r="AC1907" i="8"/>
  <c r="AC1908" i="8"/>
  <c r="AC1909" i="8"/>
  <c r="AC1910" i="8"/>
  <c r="AC1911" i="8"/>
  <c r="AC1912" i="8"/>
  <c r="AC1913" i="8"/>
  <c r="AC1914" i="8"/>
  <c r="AC1915" i="8"/>
  <c r="AC1916" i="8"/>
  <c r="AC1917" i="8"/>
  <c r="AC1918" i="8"/>
  <c r="AC1919" i="8"/>
  <c r="AC1920" i="8"/>
  <c r="AC1921" i="8"/>
  <c r="AC1922" i="8"/>
  <c r="AC1923" i="8"/>
  <c r="AC1924" i="8"/>
  <c r="AC1925" i="8"/>
  <c r="AC1926" i="8"/>
  <c r="AC1927" i="8"/>
  <c r="AC1928" i="8"/>
  <c r="AC1929" i="8"/>
  <c r="AC1930" i="8"/>
  <c r="AC1931" i="8"/>
  <c r="AC1932" i="8"/>
  <c r="AC1933" i="8"/>
  <c r="AC1934" i="8"/>
  <c r="AC1935" i="8"/>
  <c r="AC1936" i="8"/>
  <c r="AC1937" i="8"/>
  <c r="AC1938" i="8"/>
  <c r="AC1939" i="8"/>
  <c r="AC1940" i="8"/>
  <c r="AC1941" i="8"/>
  <c r="AC1942" i="8"/>
  <c r="AC1943" i="8"/>
  <c r="AC1944" i="8"/>
  <c r="AC1945" i="8"/>
  <c r="AC1946" i="8"/>
  <c r="AC1947" i="8"/>
  <c r="AC1948" i="8"/>
  <c r="AC1949" i="8"/>
  <c r="AC1950" i="8"/>
  <c r="AC1951" i="8"/>
  <c r="AC1952" i="8"/>
  <c r="AC1953" i="8"/>
  <c r="AC1954" i="8"/>
  <c r="AC1955" i="8"/>
  <c r="AC1956" i="8"/>
  <c r="AC1957" i="8"/>
  <c r="AC1958" i="8"/>
  <c r="AC1959" i="8"/>
  <c r="AC1960" i="8"/>
  <c r="AC1961" i="8"/>
  <c r="AC1962" i="8"/>
  <c r="AC1963" i="8"/>
  <c r="AC1964" i="8"/>
  <c r="AC1965" i="8"/>
  <c r="AC1966" i="8"/>
  <c r="AC1967" i="8"/>
  <c r="AC1968" i="8"/>
  <c r="AC1969" i="8"/>
  <c r="AC1970" i="8"/>
  <c r="AC1971" i="8"/>
  <c r="AC1972" i="8"/>
  <c r="AC1973" i="8"/>
  <c r="AC1974" i="8"/>
  <c r="AC1975" i="8"/>
  <c r="AC1976" i="8"/>
  <c r="AC1977" i="8"/>
  <c r="AC1978" i="8"/>
  <c r="AC1979" i="8"/>
  <c r="AC1980" i="8"/>
  <c r="AC1981" i="8"/>
  <c r="AC1982" i="8"/>
  <c r="AC1983" i="8"/>
  <c r="AC1984" i="8"/>
  <c r="AC1985" i="8"/>
  <c r="AC1986" i="8"/>
  <c r="AC1987" i="8"/>
  <c r="AC1988" i="8"/>
  <c r="AC1989" i="8"/>
  <c r="AC1990" i="8"/>
  <c r="AC1991" i="8"/>
  <c r="AC1992" i="8"/>
  <c r="AC1993" i="8"/>
  <c r="AC1994" i="8"/>
  <c r="AC1995" i="8"/>
  <c r="AC1996" i="8"/>
  <c r="AC1997" i="8"/>
  <c r="AC1998" i="8"/>
  <c r="AC1999" i="8"/>
  <c r="AC2000" i="8"/>
  <c r="AC2001" i="8"/>
  <c r="AC2002" i="8"/>
  <c r="AC2003" i="8"/>
  <c r="AC2004" i="8"/>
  <c r="AC2005" i="8"/>
  <c r="AC2006" i="8"/>
  <c r="AC2007" i="8"/>
  <c r="AC2008" i="8"/>
  <c r="AC2009" i="8"/>
  <c r="AC2010" i="8"/>
  <c r="AC2011" i="8"/>
  <c r="AC2012" i="8"/>
  <c r="AC2013" i="8"/>
  <c r="AC2014" i="8"/>
  <c r="AC2015" i="8"/>
  <c r="AC2016" i="8"/>
  <c r="AC2017" i="8"/>
  <c r="AC2018" i="8"/>
  <c r="AC2019" i="8"/>
  <c r="AC2020" i="8"/>
  <c r="AC2021" i="8"/>
  <c r="AC2022" i="8"/>
  <c r="AC2023" i="8"/>
  <c r="AC2024" i="8"/>
  <c r="AC2025" i="8"/>
  <c r="AC2026" i="8"/>
  <c r="AC2027" i="8"/>
  <c r="AC2028" i="8"/>
  <c r="AC2029" i="8"/>
  <c r="AC2030" i="8"/>
  <c r="AC2031" i="8"/>
  <c r="AC2032" i="8"/>
  <c r="AC2033" i="8"/>
  <c r="AC2034" i="8"/>
  <c r="AC2035" i="8"/>
  <c r="AC2036" i="8"/>
  <c r="AC2037" i="8"/>
  <c r="AC2038" i="8"/>
  <c r="AC2039" i="8"/>
  <c r="AC2040" i="8"/>
  <c r="AC2041" i="8"/>
  <c r="AC2042" i="8"/>
  <c r="AC2043" i="8"/>
  <c r="AC2044" i="8"/>
  <c r="AC2045" i="8"/>
  <c r="AC2046" i="8"/>
  <c r="AC2047" i="8"/>
  <c r="AC2048" i="8"/>
  <c r="AC2049" i="8"/>
  <c r="AC2050" i="8"/>
  <c r="AC2051" i="8"/>
  <c r="AC2052" i="8"/>
  <c r="AC2053" i="8"/>
  <c r="AC2054" i="8"/>
  <c r="AC2055" i="8"/>
  <c r="AC2056" i="8"/>
  <c r="AC2057" i="8"/>
  <c r="AC2058" i="8"/>
  <c r="AC2059" i="8"/>
  <c r="AC2060" i="8"/>
  <c r="AC2061" i="8"/>
  <c r="AC2062" i="8"/>
  <c r="AC2063" i="8"/>
  <c r="AC2064" i="8"/>
  <c r="AC2065" i="8"/>
  <c r="AC2066" i="8"/>
  <c r="AC2067" i="8"/>
  <c r="AC2068" i="8"/>
  <c r="AC2069" i="8"/>
  <c r="AC2070" i="8"/>
  <c r="AC2071" i="8"/>
  <c r="AC2072" i="8"/>
  <c r="AC2073" i="8"/>
  <c r="AC2074" i="8"/>
  <c r="AC2075" i="8"/>
  <c r="AC2076" i="8"/>
  <c r="AC2077" i="8"/>
  <c r="AC2078" i="8"/>
  <c r="AC2079" i="8"/>
  <c r="AC2080" i="8"/>
  <c r="AC2081" i="8"/>
  <c r="AC2082" i="8"/>
  <c r="AC2083" i="8"/>
  <c r="AC2084" i="8"/>
  <c r="AC2085" i="8"/>
  <c r="AC2086" i="8"/>
  <c r="AC2087" i="8"/>
  <c r="AC2088" i="8"/>
  <c r="AC2089" i="8"/>
  <c r="AC2090" i="8"/>
  <c r="AC2091" i="8"/>
  <c r="AC2092" i="8"/>
  <c r="AC2093" i="8"/>
  <c r="AC2094" i="8"/>
  <c r="AC2095" i="8"/>
  <c r="AC2096" i="8"/>
  <c r="AC2097" i="8"/>
  <c r="AC2098" i="8"/>
  <c r="AC2099" i="8"/>
  <c r="AC2100" i="8"/>
  <c r="AC2101" i="8"/>
  <c r="AC2102" i="8"/>
  <c r="AC2103" i="8"/>
  <c r="AC2104" i="8"/>
  <c r="AC2105" i="8"/>
  <c r="AC2106" i="8"/>
  <c r="AC2107" i="8"/>
  <c r="AC2108" i="8"/>
  <c r="AC2109" i="8"/>
  <c r="AC2110" i="8"/>
  <c r="AC2111" i="8"/>
  <c r="AC2112" i="8"/>
  <c r="AC2113" i="8"/>
  <c r="AC2114" i="8"/>
  <c r="AC2115" i="8"/>
  <c r="AC2116" i="8"/>
  <c r="AC2117" i="8"/>
  <c r="AC2118" i="8"/>
  <c r="AC2119" i="8"/>
  <c r="AC2120" i="8"/>
  <c r="AC2121" i="8"/>
  <c r="AC2122" i="8"/>
  <c r="AC2123" i="8"/>
  <c r="AC2124" i="8"/>
  <c r="AC2125" i="8"/>
  <c r="AC2126" i="8"/>
  <c r="AC2127" i="8"/>
  <c r="AC2128" i="8"/>
  <c r="AC2129" i="8"/>
  <c r="AC2130" i="8"/>
  <c r="AC2131" i="8"/>
  <c r="AC2132" i="8"/>
  <c r="AC2133" i="8"/>
  <c r="AC2134" i="8"/>
  <c r="AC2135" i="8"/>
  <c r="AC2136" i="8"/>
  <c r="AC2137" i="8"/>
  <c r="AC2138" i="8"/>
  <c r="AC2139" i="8"/>
  <c r="AC2140" i="8"/>
  <c r="AC2141" i="8"/>
  <c r="AC2142" i="8"/>
  <c r="AC2143" i="8"/>
  <c r="AC2144" i="8"/>
  <c r="AC2145" i="8"/>
  <c r="AC2146" i="8"/>
  <c r="AC2147" i="8"/>
  <c r="AC2148" i="8"/>
  <c r="AC2149" i="8"/>
  <c r="AC2150" i="8"/>
  <c r="AC4" i="8"/>
  <c r="H80" i="8"/>
  <c r="G80" i="8"/>
  <c r="H79" i="8"/>
  <c r="G79" i="8"/>
  <c r="H78" i="8"/>
  <c r="G78" i="8"/>
  <c r="H76" i="8"/>
  <c r="G76" i="8"/>
  <c r="H75" i="8"/>
  <c r="G75" i="8"/>
  <c r="H74" i="8"/>
  <c r="G74" i="8"/>
  <c r="H46" i="8"/>
  <c r="G46" i="8"/>
  <c r="H45" i="8"/>
  <c r="G45" i="8"/>
  <c r="H7" i="8"/>
  <c r="G7" i="8"/>
  <c r="H6" i="8"/>
  <c r="G6" i="8"/>
  <c r="H5" i="8"/>
  <c r="G5" i="8"/>
  <c r="BJ487" i="8" l="1"/>
  <c r="P487" i="8" s="1"/>
  <c r="BU488" i="8"/>
  <c r="BV488" i="8" s="1"/>
  <c r="BS489" i="8"/>
  <c r="BS487" i="8"/>
  <c r="BS488" i="8"/>
  <c r="BJ488" i="8"/>
  <c r="P488" i="8" s="1"/>
  <c r="BU487" i="8"/>
  <c r="BV487" i="8" s="1"/>
  <c r="BJ489" i="8"/>
  <c r="P489" i="8" s="1"/>
  <c r="BU489" i="8"/>
  <c r="BV489" i="8" s="1"/>
  <c r="BW489" i="8" l="1"/>
  <c r="Q489" i="8" s="1"/>
  <c r="T489" i="8" s="1"/>
  <c r="BW488" i="8"/>
  <c r="Q488" i="8" s="1"/>
  <c r="T488" i="8" s="1"/>
  <c r="BW487" i="8"/>
  <c r="Q487" i="8" s="1"/>
  <c r="T487" i="8" s="1"/>
  <c r="V586" i="8"/>
  <c r="BE5" i="8" l="1"/>
  <c r="BF5" i="8" s="1"/>
  <c r="BE6" i="8"/>
  <c r="BE7" i="8"/>
  <c r="BF7" i="8" s="1"/>
  <c r="BE8" i="8"/>
  <c r="BF8" i="8" s="1"/>
  <c r="BE9" i="8"/>
  <c r="BF9" i="8" s="1"/>
  <c r="BE10" i="8"/>
  <c r="BF10" i="8" s="1"/>
  <c r="BE11" i="8"/>
  <c r="BF11" i="8" s="1"/>
  <c r="BE12" i="8"/>
  <c r="BE13" i="8"/>
  <c r="BF13" i="8" s="1"/>
  <c r="BE14" i="8"/>
  <c r="BF14" i="8" s="1"/>
  <c r="BE15" i="8"/>
  <c r="BF15" i="8" s="1"/>
  <c r="BE16" i="8"/>
  <c r="BF16" i="8" s="1"/>
  <c r="BE17" i="8"/>
  <c r="BF17" i="8" s="1"/>
  <c r="BE18" i="8"/>
  <c r="BE19" i="8"/>
  <c r="BF19" i="8" s="1"/>
  <c r="BE20" i="8"/>
  <c r="BF20" i="8" s="1"/>
  <c r="BE21" i="8"/>
  <c r="BF21" i="8" s="1"/>
  <c r="BE22" i="8"/>
  <c r="BF22" i="8" s="1"/>
  <c r="BE23" i="8"/>
  <c r="BF23" i="8" s="1"/>
  <c r="BE24" i="8"/>
  <c r="BE25" i="8"/>
  <c r="BF25" i="8" s="1"/>
  <c r="BE26" i="8"/>
  <c r="BF26" i="8" s="1"/>
  <c r="BF27" i="8"/>
  <c r="BE28" i="8"/>
  <c r="BF28" i="8" s="1"/>
  <c r="BE29" i="8"/>
  <c r="BF29" i="8" s="1"/>
  <c r="BE30" i="8"/>
  <c r="BE31" i="8"/>
  <c r="BF31" i="8" s="1"/>
  <c r="BE32" i="8"/>
  <c r="BF32" i="8" s="1"/>
  <c r="BE33" i="8"/>
  <c r="BF33" i="8" s="1"/>
  <c r="BE34" i="8"/>
  <c r="BF34" i="8" s="1"/>
  <c r="BE35" i="8"/>
  <c r="BF35" i="8" s="1"/>
  <c r="BE36" i="8"/>
  <c r="BE37" i="8"/>
  <c r="BF37" i="8" s="1"/>
  <c r="BE38" i="8"/>
  <c r="BF38" i="8" s="1"/>
  <c r="BE39" i="8"/>
  <c r="BF39" i="8" s="1"/>
  <c r="BE40" i="8"/>
  <c r="BF40" i="8" s="1"/>
  <c r="BE41" i="8"/>
  <c r="BF41" i="8" s="1"/>
  <c r="BE42" i="8"/>
  <c r="BE43" i="8"/>
  <c r="BF43" i="8" s="1"/>
  <c r="BE44" i="8"/>
  <c r="BF44" i="8" s="1"/>
  <c r="BE45" i="8"/>
  <c r="BF45" i="8" s="1"/>
  <c r="BE46" i="8"/>
  <c r="BF46" i="8" s="1"/>
  <c r="BE47" i="8"/>
  <c r="BF47" i="8" s="1"/>
  <c r="BE48" i="8"/>
  <c r="BF48" i="8" s="1"/>
  <c r="BE49" i="8"/>
  <c r="BF49" i="8" s="1"/>
  <c r="BE50" i="8"/>
  <c r="BF50" i="8" s="1"/>
  <c r="BE51" i="8"/>
  <c r="BF51" i="8" s="1"/>
  <c r="BE52" i="8"/>
  <c r="BF52" i="8" s="1"/>
  <c r="BE53" i="8"/>
  <c r="BF53" i="8" s="1"/>
  <c r="BE54" i="8"/>
  <c r="BE55" i="8"/>
  <c r="BF55" i="8" s="1"/>
  <c r="BE56" i="8"/>
  <c r="BF56" i="8" s="1"/>
  <c r="BE57" i="8"/>
  <c r="BF57" i="8" s="1"/>
  <c r="BE58" i="8"/>
  <c r="BF58" i="8" s="1"/>
  <c r="BE59" i="8"/>
  <c r="BF59" i="8" s="1"/>
  <c r="BE60" i="8"/>
  <c r="BF60" i="8" s="1"/>
  <c r="BE61" i="8"/>
  <c r="BF61" i="8" s="1"/>
  <c r="BE62" i="8"/>
  <c r="BF62" i="8" s="1"/>
  <c r="BE63" i="8"/>
  <c r="BF63" i="8" s="1"/>
  <c r="BE64" i="8"/>
  <c r="BF64" i="8" s="1"/>
  <c r="BE65" i="8"/>
  <c r="BF65" i="8" s="1"/>
  <c r="BE66" i="8"/>
  <c r="BF66" i="8" s="1"/>
  <c r="BE67" i="8"/>
  <c r="BF67" i="8" s="1"/>
  <c r="BE68" i="8"/>
  <c r="BF68" i="8" s="1"/>
  <c r="BE69" i="8"/>
  <c r="BF69" i="8" s="1"/>
  <c r="BE70" i="8"/>
  <c r="BF70" i="8" s="1"/>
  <c r="BE71" i="8"/>
  <c r="BF71" i="8" s="1"/>
  <c r="BE72" i="8"/>
  <c r="BE73" i="8"/>
  <c r="BF73" i="8" s="1"/>
  <c r="BE74" i="8"/>
  <c r="BF74" i="8" s="1"/>
  <c r="BE75" i="8"/>
  <c r="BF75" i="8" s="1"/>
  <c r="BE76" i="8"/>
  <c r="BF76" i="8" s="1"/>
  <c r="BE77" i="8"/>
  <c r="BF77" i="8" s="1"/>
  <c r="BE78" i="8"/>
  <c r="BF78" i="8" s="1"/>
  <c r="BE79" i="8"/>
  <c r="BF79" i="8" s="1"/>
  <c r="BE80" i="8"/>
  <c r="BF80" i="8" s="1"/>
  <c r="BE81" i="8"/>
  <c r="BF81" i="8" s="1"/>
  <c r="BE82" i="8"/>
  <c r="BF82" i="8" s="1"/>
  <c r="BE83" i="8"/>
  <c r="BF83" i="8" s="1"/>
  <c r="BE84" i="8"/>
  <c r="BF84" i="8" s="1"/>
  <c r="BE85" i="8"/>
  <c r="BF85" i="8" s="1"/>
  <c r="BE86" i="8"/>
  <c r="BF86" i="8" s="1"/>
  <c r="BE87" i="8"/>
  <c r="BF87" i="8" s="1"/>
  <c r="BE88" i="8"/>
  <c r="BF88" i="8" s="1"/>
  <c r="BE89" i="8"/>
  <c r="BF89" i="8" s="1"/>
  <c r="BE90" i="8"/>
  <c r="BF90" i="8" s="1"/>
  <c r="BE91" i="8"/>
  <c r="BF91" i="8" s="1"/>
  <c r="BE92" i="8"/>
  <c r="BF92" i="8" s="1"/>
  <c r="BE93" i="8"/>
  <c r="BF93" i="8" s="1"/>
  <c r="BE94" i="8"/>
  <c r="BF94" i="8" s="1"/>
  <c r="BE95" i="8"/>
  <c r="BF95" i="8" s="1"/>
  <c r="BE96" i="8"/>
  <c r="BF96" i="8" s="1"/>
  <c r="BE97" i="8"/>
  <c r="BF97" i="8" s="1"/>
  <c r="BE98" i="8"/>
  <c r="BF98" i="8" s="1"/>
  <c r="BE99" i="8"/>
  <c r="BF99" i="8" s="1"/>
  <c r="BE100" i="8"/>
  <c r="BF100" i="8" s="1"/>
  <c r="BE101" i="8"/>
  <c r="BF101" i="8" s="1"/>
  <c r="BE102" i="8"/>
  <c r="BE103" i="8"/>
  <c r="BF103" i="8" s="1"/>
  <c r="BE104" i="8"/>
  <c r="BF104" i="8" s="1"/>
  <c r="BE105" i="8"/>
  <c r="BF105" i="8" s="1"/>
  <c r="BE106" i="8"/>
  <c r="BF106" i="8" s="1"/>
  <c r="BE107" i="8"/>
  <c r="BF107" i="8" s="1"/>
  <c r="BE108" i="8"/>
  <c r="BE109" i="8"/>
  <c r="BF109" i="8" s="1"/>
  <c r="BE110" i="8"/>
  <c r="BF110" i="8" s="1"/>
  <c r="BE111" i="8"/>
  <c r="BF111" i="8" s="1"/>
  <c r="BE112" i="8"/>
  <c r="BF112" i="8" s="1"/>
  <c r="BE113" i="8"/>
  <c r="BF113" i="8" s="1"/>
  <c r="BE114" i="8"/>
  <c r="BE115" i="8"/>
  <c r="BF115" i="8" s="1"/>
  <c r="BE116" i="8"/>
  <c r="BF116" i="8" s="1"/>
  <c r="BE117" i="8"/>
  <c r="BF117" i="8" s="1"/>
  <c r="BE118" i="8"/>
  <c r="BF118" i="8" s="1"/>
  <c r="BE119" i="8"/>
  <c r="BF119" i="8" s="1"/>
  <c r="BE120" i="8"/>
  <c r="BE121" i="8"/>
  <c r="BF121" i="8" s="1"/>
  <c r="BE122" i="8"/>
  <c r="BF122" i="8" s="1"/>
  <c r="BE123" i="8"/>
  <c r="BF123" i="8" s="1"/>
  <c r="BE124" i="8"/>
  <c r="BF124" i="8" s="1"/>
  <c r="BE125" i="8"/>
  <c r="BF125" i="8" s="1"/>
  <c r="BE126" i="8"/>
  <c r="BE127" i="8"/>
  <c r="BF127" i="8" s="1"/>
  <c r="BE128" i="8"/>
  <c r="BF128" i="8" s="1"/>
  <c r="BE129" i="8"/>
  <c r="BF129" i="8" s="1"/>
  <c r="BE130" i="8"/>
  <c r="BF130" i="8" s="1"/>
  <c r="BE131" i="8"/>
  <c r="BF131" i="8" s="1"/>
  <c r="BE132" i="8"/>
  <c r="BF132" i="8" s="1"/>
  <c r="BE133" i="8"/>
  <c r="BF133" i="8" s="1"/>
  <c r="BE134" i="8"/>
  <c r="BF134" i="8" s="1"/>
  <c r="BE135" i="8"/>
  <c r="BF135" i="8" s="1"/>
  <c r="BE136" i="8"/>
  <c r="BF136" i="8" s="1"/>
  <c r="BE137" i="8"/>
  <c r="BF137" i="8" s="1"/>
  <c r="BE138" i="8"/>
  <c r="BF138" i="8" s="1"/>
  <c r="BE139" i="8"/>
  <c r="BF139" i="8" s="1"/>
  <c r="BE140" i="8"/>
  <c r="BF140" i="8" s="1"/>
  <c r="BE141" i="8"/>
  <c r="BF141" i="8" s="1"/>
  <c r="BE142" i="8"/>
  <c r="BF142" i="8" s="1"/>
  <c r="BE143" i="8"/>
  <c r="BE144" i="8"/>
  <c r="BF144" i="8" s="1"/>
  <c r="BE145" i="8"/>
  <c r="BF145" i="8" s="1"/>
  <c r="BE146" i="8"/>
  <c r="BF146" i="8" s="1"/>
  <c r="BE147" i="8"/>
  <c r="BF147" i="8" s="1"/>
  <c r="BE148" i="8"/>
  <c r="BF148" i="8" s="1"/>
  <c r="BE149" i="8"/>
  <c r="BF149" i="8" s="1"/>
  <c r="BE150" i="8"/>
  <c r="BF150" i="8" s="1"/>
  <c r="BE151" i="8"/>
  <c r="BF151" i="8" s="1"/>
  <c r="BE152" i="8"/>
  <c r="BF152" i="8" s="1"/>
  <c r="BE153" i="8"/>
  <c r="BF153" i="8" s="1"/>
  <c r="BE154" i="8"/>
  <c r="BF154" i="8" s="1"/>
  <c r="BE155" i="8"/>
  <c r="BF155" i="8" s="1"/>
  <c r="BE156" i="8"/>
  <c r="BF156" i="8" s="1"/>
  <c r="BE157" i="8"/>
  <c r="BF157" i="8" s="1"/>
  <c r="BE158" i="8"/>
  <c r="BF158" i="8" s="1"/>
  <c r="BE159" i="8"/>
  <c r="BF159" i="8" s="1"/>
  <c r="BE160" i="8"/>
  <c r="BF160" i="8" s="1"/>
  <c r="BE161" i="8"/>
  <c r="BF161" i="8" s="1"/>
  <c r="BE162" i="8"/>
  <c r="BF162" i="8" s="1"/>
  <c r="BE163" i="8"/>
  <c r="BF163" i="8" s="1"/>
  <c r="BE164" i="8"/>
  <c r="BF164" i="8" s="1"/>
  <c r="BE165" i="8"/>
  <c r="BF165" i="8" s="1"/>
  <c r="BE166" i="8"/>
  <c r="BF166" i="8" s="1"/>
  <c r="BE167" i="8"/>
  <c r="BF167" i="8" s="1"/>
  <c r="BE168" i="8"/>
  <c r="BF168" i="8" s="1"/>
  <c r="BE169" i="8"/>
  <c r="BF169" i="8" s="1"/>
  <c r="BE170" i="8"/>
  <c r="BF170" i="8" s="1"/>
  <c r="BE171" i="8"/>
  <c r="BF171" i="8" s="1"/>
  <c r="BE172" i="8"/>
  <c r="BF172" i="8" s="1"/>
  <c r="BE173" i="8"/>
  <c r="BE174" i="8"/>
  <c r="BF174" i="8" s="1"/>
  <c r="BE175" i="8"/>
  <c r="BF175" i="8" s="1"/>
  <c r="BE176" i="8"/>
  <c r="BF176" i="8" s="1"/>
  <c r="BE177" i="8"/>
  <c r="BF177" i="8" s="1"/>
  <c r="BE178" i="8"/>
  <c r="BF178" i="8" s="1"/>
  <c r="BE179" i="8"/>
  <c r="BE180" i="8"/>
  <c r="BF180" i="8" s="1"/>
  <c r="BE181" i="8"/>
  <c r="BF181" i="8" s="1"/>
  <c r="BE182" i="8"/>
  <c r="BF182" i="8" s="1"/>
  <c r="BE183" i="8"/>
  <c r="BF183" i="8" s="1"/>
  <c r="BE184" i="8"/>
  <c r="BF184" i="8" s="1"/>
  <c r="BE185" i="8"/>
  <c r="BE186" i="8"/>
  <c r="BF186" i="8" s="1"/>
  <c r="BE187" i="8"/>
  <c r="BF187" i="8" s="1"/>
  <c r="BE188" i="8"/>
  <c r="BF188" i="8" s="1"/>
  <c r="BE189" i="8"/>
  <c r="BF189" i="8" s="1"/>
  <c r="BE190" i="8"/>
  <c r="BF190" i="8" s="1"/>
  <c r="BE191" i="8"/>
  <c r="BE192" i="8"/>
  <c r="BF192" i="8" s="1"/>
  <c r="BE193" i="8"/>
  <c r="BF193" i="8" s="1"/>
  <c r="BE194" i="8"/>
  <c r="BF194" i="8" s="1"/>
  <c r="BE195" i="8"/>
  <c r="BF195" i="8" s="1"/>
  <c r="BE196" i="8"/>
  <c r="BF196" i="8" s="1"/>
  <c r="BE197" i="8"/>
  <c r="BE198" i="8"/>
  <c r="BF198" i="8" s="1"/>
  <c r="BE199" i="8"/>
  <c r="BF199" i="8" s="1"/>
  <c r="BE200" i="8"/>
  <c r="BF200" i="8" s="1"/>
  <c r="BE201" i="8"/>
  <c r="BF201" i="8" s="1"/>
  <c r="BE202" i="8"/>
  <c r="BF202" i="8" s="1"/>
  <c r="BE203" i="8"/>
  <c r="BF203" i="8" s="1"/>
  <c r="BE204" i="8"/>
  <c r="BF204" i="8" s="1"/>
  <c r="BE205" i="8"/>
  <c r="BF205" i="8" s="1"/>
  <c r="BE206" i="8"/>
  <c r="BF206" i="8" s="1"/>
  <c r="BE207" i="8"/>
  <c r="BF207" i="8" s="1"/>
  <c r="BE208" i="8"/>
  <c r="BF208" i="8" s="1"/>
  <c r="BE209" i="8"/>
  <c r="BF209" i="8" s="1"/>
  <c r="BE210" i="8"/>
  <c r="BF210" i="8" s="1"/>
  <c r="BE211" i="8"/>
  <c r="BF211" i="8" s="1"/>
  <c r="BE212" i="8"/>
  <c r="BF212" i="8" s="1"/>
  <c r="BE213" i="8"/>
  <c r="BF213" i="8" s="1"/>
  <c r="BE214" i="8"/>
  <c r="BF214" i="8" s="1"/>
  <c r="BE215" i="8"/>
  <c r="BF215" i="8" s="1"/>
  <c r="BE216" i="8"/>
  <c r="BF216" i="8" s="1"/>
  <c r="BE217" i="8"/>
  <c r="BF217" i="8" s="1"/>
  <c r="BE218" i="8"/>
  <c r="BF218" i="8" s="1"/>
  <c r="BE219" i="8"/>
  <c r="BF219" i="8" s="1"/>
  <c r="BE220" i="8"/>
  <c r="BF220" i="8" s="1"/>
  <c r="BE221" i="8"/>
  <c r="BF221" i="8" s="1"/>
  <c r="BE222" i="8"/>
  <c r="BF222" i="8" s="1"/>
  <c r="BE223" i="8"/>
  <c r="BF223" i="8" s="1"/>
  <c r="BE224" i="8"/>
  <c r="BF224" i="8" s="1"/>
  <c r="BE225" i="8"/>
  <c r="BF225" i="8" s="1"/>
  <c r="BE226" i="8"/>
  <c r="BF226" i="8" s="1"/>
  <c r="BE227" i="8"/>
  <c r="BF227" i="8" s="1"/>
  <c r="BE228" i="8"/>
  <c r="BF228" i="8" s="1"/>
  <c r="BE229" i="8"/>
  <c r="BF229" i="8" s="1"/>
  <c r="BE230" i="8"/>
  <c r="BF230" i="8" s="1"/>
  <c r="BE231" i="8"/>
  <c r="BF231" i="8" s="1"/>
  <c r="BE232" i="8"/>
  <c r="BF232" i="8" s="1"/>
  <c r="BE233" i="8"/>
  <c r="BF233" i="8" s="1"/>
  <c r="BE234" i="8"/>
  <c r="BF234" i="8" s="1"/>
  <c r="BE235" i="8"/>
  <c r="BF235" i="8" s="1"/>
  <c r="BE236" i="8"/>
  <c r="BF236" i="8" s="1"/>
  <c r="BE237" i="8"/>
  <c r="BF237" i="8" s="1"/>
  <c r="BE238" i="8"/>
  <c r="BF238" i="8" s="1"/>
  <c r="BE239" i="8"/>
  <c r="BF239" i="8" s="1"/>
  <c r="BE240" i="8"/>
  <c r="BF240" i="8" s="1"/>
  <c r="BE241" i="8"/>
  <c r="BF241" i="8" s="1"/>
  <c r="BE242" i="8"/>
  <c r="BF242" i="8" s="1"/>
  <c r="BE243" i="8"/>
  <c r="BF243" i="8" s="1"/>
  <c r="BE244" i="8"/>
  <c r="BF244" i="8" s="1"/>
  <c r="BE245" i="8"/>
  <c r="BE246" i="8"/>
  <c r="BF246" i="8" s="1"/>
  <c r="BE247" i="8"/>
  <c r="BF247" i="8" s="1"/>
  <c r="BE248" i="8"/>
  <c r="BF248" i="8" s="1"/>
  <c r="BE249" i="8"/>
  <c r="BF249" i="8" s="1"/>
  <c r="BE250" i="8"/>
  <c r="BF250" i="8" s="1"/>
  <c r="BE251" i="8"/>
  <c r="BE252" i="8"/>
  <c r="BF252" i="8" s="1"/>
  <c r="BE253" i="8"/>
  <c r="BF253" i="8" s="1"/>
  <c r="BE254" i="8"/>
  <c r="BF254" i="8" s="1"/>
  <c r="BE255" i="8"/>
  <c r="BF255" i="8" s="1"/>
  <c r="BE256" i="8"/>
  <c r="BF256" i="8" s="1"/>
  <c r="BE257" i="8"/>
  <c r="BE258" i="8"/>
  <c r="BF258" i="8" s="1"/>
  <c r="BE259" i="8"/>
  <c r="BF259" i="8" s="1"/>
  <c r="BE260" i="8"/>
  <c r="BF260" i="8" s="1"/>
  <c r="BE261" i="8"/>
  <c r="BF261" i="8" s="1"/>
  <c r="BE262" i="8"/>
  <c r="BF262" i="8" s="1"/>
  <c r="BE263" i="8"/>
  <c r="BE264" i="8"/>
  <c r="BF264" i="8" s="1"/>
  <c r="BE265" i="8"/>
  <c r="BF265" i="8" s="1"/>
  <c r="BE266" i="8"/>
  <c r="BF266" i="8" s="1"/>
  <c r="BE267" i="8"/>
  <c r="BF267" i="8" s="1"/>
  <c r="BE268" i="8"/>
  <c r="BF268" i="8" s="1"/>
  <c r="BE269" i="8"/>
  <c r="BE270" i="8"/>
  <c r="BF270" i="8" s="1"/>
  <c r="BE271" i="8"/>
  <c r="BF271" i="8" s="1"/>
  <c r="BE272" i="8"/>
  <c r="BF272" i="8" s="1"/>
  <c r="BE273" i="8"/>
  <c r="BF273" i="8" s="1"/>
  <c r="BE274" i="8"/>
  <c r="BF274" i="8" s="1"/>
  <c r="BE275" i="8"/>
  <c r="BF275" i="8" s="1"/>
  <c r="BE276" i="8"/>
  <c r="BF276" i="8" s="1"/>
  <c r="BE277" i="8"/>
  <c r="BF277" i="8" s="1"/>
  <c r="BE278" i="8"/>
  <c r="BF278" i="8" s="1"/>
  <c r="BE279" i="8"/>
  <c r="BF279" i="8" s="1"/>
  <c r="BE280" i="8"/>
  <c r="BF280" i="8" s="1"/>
  <c r="BE281" i="8"/>
  <c r="BF281" i="8" s="1"/>
  <c r="BE282" i="8"/>
  <c r="BF282" i="8" s="1"/>
  <c r="BE283" i="8"/>
  <c r="BF283" i="8" s="1"/>
  <c r="BE284" i="8"/>
  <c r="BF284" i="8" s="1"/>
  <c r="BE285" i="8"/>
  <c r="BF285" i="8" s="1"/>
  <c r="BE286" i="8"/>
  <c r="BF286" i="8" s="1"/>
  <c r="BE287" i="8"/>
  <c r="BF287" i="8" s="1"/>
  <c r="BE288" i="8"/>
  <c r="BF288" i="8" s="1"/>
  <c r="BE289" i="8"/>
  <c r="BF289" i="8" s="1"/>
  <c r="BE290" i="8"/>
  <c r="BF290" i="8" s="1"/>
  <c r="BE291" i="8"/>
  <c r="BF291" i="8" s="1"/>
  <c r="BE292" i="8"/>
  <c r="BF292" i="8" s="1"/>
  <c r="BE293" i="8"/>
  <c r="BF293" i="8" s="1"/>
  <c r="BE294" i="8"/>
  <c r="BF294" i="8" s="1"/>
  <c r="BE295" i="8"/>
  <c r="BF295" i="8" s="1"/>
  <c r="BE296" i="8"/>
  <c r="BF296" i="8" s="1"/>
  <c r="BE297" i="8"/>
  <c r="BF297" i="8" s="1"/>
  <c r="BE298" i="8"/>
  <c r="BF298" i="8" s="1"/>
  <c r="BE299" i="8"/>
  <c r="BF299" i="8" s="1"/>
  <c r="BE300" i="8"/>
  <c r="BF300" i="8" s="1"/>
  <c r="BE301" i="8"/>
  <c r="BF301" i="8" s="1"/>
  <c r="BE302" i="8"/>
  <c r="BF302" i="8" s="1"/>
  <c r="BE303" i="8"/>
  <c r="BF303" i="8" s="1"/>
  <c r="BE304" i="8"/>
  <c r="BF304" i="8" s="1"/>
  <c r="BE305" i="8"/>
  <c r="BF305" i="8" s="1"/>
  <c r="BE306" i="8"/>
  <c r="BF306" i="8" s="1"/>
  <c r="BE307" i="8"/>
  <c r="BF307" i="8" s="1"/>
  <c r="BE308" i="8"/>
  <c r="BF308" i="8" s="1"/>
  <c r="BE309" i="8"/>
  <c r="BF309" i="8" s="1"/>
  <c r="BE310" i="8"/>
  <c r="BF310" i="8" s="1"/>
  <c r="BE311" i="8"/>
  <c r="BF311" i="8" s="1"/>
  <c r="BE312" i="8"/>
  <c r="BF312" i="8" s="1"/>
  <c r="BE313" i="8"/>
  <c r="BF313" i="8" s="1"/>
  <c r="BE314" i="8"/>
  <c r="BF314" i="8" s="1"/>
  <c r="BE315" i="8"/>
  <c r="BF315" i="8" s="1"/>
  <c r="BE316" i="8"/>
  <c r="BF316" i="8" s="1"/>
  <c r="BE317" i="8"/>
  <c r="BE318" i="8"/>
  <c r="BF318" i="8" s="1"/>
  <c r="BE319" i="8"/>
  <c r="BF319" i="8" s="1"/>
  <c r="BE320" i="8"/>
  <c r="BF320" i="8" s="1"/>
  <c r="BE321" i="8"/>
  <c r="BF321" i="8" s="1"/>
  <c r="BE322" i="8"/>
  <c r="BF322" i="8" s="1"/>
  <c r="BE323" i="8"/>
  <c r="BE324" i="8"/>
  <c r="BF324" i="8" s="1"/>
  <c r="BE325" i="8"/>
  <c r="BF325" i="8" s="1"/>
  <c r="BE326" i="8"/>
  <c r="BF326" i="8" s="1"/>
  <c r="BE327" i="8"/>
  <c r="BF327" i="8" s="1"/>
  <c r="BE328" i="8"/>
  <c r="BF328" i="8" s="1"/>
  <c r="BE329" i="8"/>
  <c r="BE330" i="8"/>
  <c r="BF330" i="8" s="1"/>
  <c r="BE331" i="8"/>
  <c r="BF331" i="8" s="1"/>
  <c r="BE332" i="8"/>
  <c r="BF332" i="8" s="1"/>
  <c r="BE333" i="8"/>
  <c r="BF333" i="8" s="1"/>
  <c r="BE334" i="8"/>
  <c r="BF334" i="8" s="1"/>
  <c r="BE335" i="8"/>
  <c r="BE336" i="8"/>
  <c r="BF336" i="8" s="1"/>
  <c r="BE337" i="8"/>
  <c r="BF337" i="8" s="1"/>
  <c r="BE338" i="8"/>
  <c r="BF338" i="8" s="1"/>
  <c r="BE339" i="8"/>
  <c r="BF339" i="8" s="1"/>
  <c r="BE340" i="8"/>
  <c r="BF340" i="8" s="1"/>
  <c r="BE341" i="8"/>
  <c r="BE342" i="8"/>
  <c r="BF342" i="8" s="1"/>
  <c r="BE343" i="8"/>
  <c r="BF343" i="8" s="1"/>
  <c r="BE344" i="8"/>
  <c r="BF344" i="8" s="1"/>
  <c r="BE345" i="8"/>
  <c r="BF345" i="8" s="1"/>
  <c r="BE346" i="8"/>
  <c r="BF346" i="8" s="1"/>
  <c r="BE347" i="8"/>
  <c r="BF347" i="8" s="1"/>
  <c r="BE348" i="8"/>
  <c r="BF348" i="8" s="1"/>
  <c r="BE349" i="8"/>
  <c r="BF349" i="8" s="1"/>
  <c r="BE350" i="8"/>
  <c r="BF350" i="8" s="1"/>
  <c r="BE351" i="8"/>
  <c r="BF351" i="8" s="1"/>
  <c r="BE352" i="8"/>
  <c r="BF352" i="8" s="1"/>
  <c r="BE353" i="8"/>
  <c r="BF353" i="8" s="1"/>
  <c r="BE354" i="8"/>
  <c r="BF354" i="8" s="1"/>
  <c r="BE355" i="8"/>
  <c r="BF355" i="8" s="1"/>
  <c r="BE356" i="8"/>
  <c r="BF356" i="8" s="1"/>
  <c r="BE357" i="8"/>
  <c r="BF357" i="8" s="1"/>
  <c r="BE358" i="8"/>
  <c r="BF358" i="8" s="1"/>
  <c r="BE359" i="8"/>
  <c r="BF359" i="8" s="1"/>
  <c r="BE360" i="8"/>
  <c r="BF360" i="8" s="1"/>
  <c r="BE361" i="8"/>
  <c r="BF361" i="8" s="1"/>
  <c r="BE362" i="8"/>
  <c r="BF362" i="8" s="1"/>
  <c r="BE363" i="8"/>
  <c r="BF363" i="8" s="1"/>
  <c r="BE364" i="8"/>
  <c r="BF364" i="8" s="1"/>
  <c r="BE365" i="8"/>
  <c r="BF365" i="8" s="1"/>
  <c r="BE366" i="8"/>
  <c r="BF366" i="8" s="1"/>
  <c r="BE367" i="8"/>
  <c r="BF367" i="8" s="1"/>
  <c r="BE368" i="8"/>
  <c r="BF368" i="8" s="1"/>
  <c r="BE369" i="8"/>
  <c r="BF369" i="8" s="1"/>
  <c r="BE370" i="8"/>
  <c r="BF370" i="8" s="1"/>
  <c r="BE371" i="8"/>
  <c r="BF371" i="8" s="1"/>
  <c r="BE372" i="8"/>
  <c r="BF372" i="8" s="1"/>
  <c r="BE373" i="8"/>
  <c r="BF373" i="8" s="1"/>
  <c r="BE374" i="8"/>
  <c r="BF374" i="8" s="1"/>
  <c r="BE375" i="8"/>
  <c r="BF375" i="8" s="1"/>
  <c r="BE376" i="8"/>
  <c r="BF376" i="8" s="1"/>
  <c r="BE377" i="8"/>
  <c r="BF377" i="8" s="1"/>
  <c r="BE378" i="8"/>
  <c r="BF378" i="8" s="1"/>
  <c r="BE379" i="8"/>
  <c r="BF379" i="8" s="1"/>
  <c r="BE380" i="8"/>
  <c r="BF380" i="8" s="1"/>
  <c r="BE381" i="8"/>
  <c r="BF381" i="8" s="1"/>
  <c r="BE382" i="8"/>
  <c r="BF382" i="8" s="1"/>
  <c r="BE383" i="8"/>
  <c r="BF383" i="8" s="1"/>
  <c r="BE384" i="8"/>
  <c r="BF384" i="8" s="1"/>
  <c r="BE385" i="8"/>
  <c r="BF385" i="8" s="1"/>
  <c r="BE386" i="8"/>
  <c r="BF386" i="8" s="1"/>
  <c r="BE387" i="8"/>
  <c r="BF387" i="8" s="1"/>
  <c r="BE388" i="8"/>
  <c r="BF388" i="8" s="1"/>
  <c r="BE389" i="8"/>
  <c r="BE390" i="8"/>
  <c r="BF390" i="8" s="1"/>
  <c r="BE391" i="8"/>
  <c r="BF391" i="8" s="1"/>
  <c r="BE392" i="8"/>
  <c r="BF392" i="8" s="1"/>
  <c r="BE393" i="8"/>
  <c r="BF393" i="8" s="1"/>
  <c r="BE394" i="8"/>
  <c r="BF394" i="8" s="1"/>
  <c r="BE395" i="8"/>
  <c r="BE396" i="8"/>
  <c r="BF396" i="8" s="1"/>
  <c r="BE397" i="8"/>
  <c r="BF397" i="8" s="1"/>
  <c r="BE398" i="8"/>
  <c r="BF398" i="8" s="1"/>
  <c r="BE399" i="8"/>
  <c r="BF399" i="8" s="1"/>
  <c r="BE400" i="8"/>
  <c r="BF400" i="8" s="1"/>
  <c r="BE401" i="8"/>
  <c r="BE402" i="8"/>
  <c r="BF402" i="8" s="1"/>
  <c r="BE403" i="8"/>
  <c r="BF403" i="8" s="1"/>
  <c r="BE404" i="8"/>
  <c r="BF404" i="8" s="1"/>
  <c r="BE405" i="8"/>
  <c r="BF405" i="8" s="1"/>
  <c r="BE406" i="8"/>
  <c r="BF406" i="8" s="1"/>
  <c r="BE407" i="8"/>
  <c r="BE408" i="8"/>
  <c r="BF408" i="8" s="1"/>
  <c r="BE409" i="8"/>
  <c r="BF409" i="8" s="1"/>
  <c r="BE410" i="8"/>
  <c r="BF410" i="8" s="1"/>
  <c r="BE411" i="8"/>
  <c r="BF411" i="8" s="1"/>
  <c r="BE412" i="8"/>
  <c r="BF412" i="8" s="1"/>
  <c r="BE413" i="8"/>
  <c r="BE414" i="8"/>
  <c r="BF414" i="8" s="1"/>
  <c r="BE415" i="8"/>
  <c r="BF415" i="8" s="1"/>
  <c r="BE416" i="8"/>
  <c r="BF416" i="8" s="1"/>
  <c r="BE417" i="8"/>
  <c r="BF417" i="8" s="1"/>
  <c r="BE418" i="8"/>
  <c r="BF418" i="8" s="1"/>
  <c r="BE419" i="8"/>
  <c r="BF419" i="8" s="1"/>
  <c r="BE420" i="8"/>
  <c r="BF420" i="8" s="1"/>
  <c r="BE421" i="8"/>
  <c r="BF421" i="8" s="1"/>
  <c r="BE422" i="8"/>
  <c r="BF422" i="8" s="1"/>
  <c r="BE423" i="8"/>
  <c r="BF423" i="8" s="1"/>
  <c r="BE424" i="8"/>
  <c r="BF424" i="8" s="1"/>
  <c r="BE425" i="8"/>
  <c r="BF425" i="8" s="1"/>
  <c r="BE426" i="8"/>
  <c r="BF426" i="8" s="1"/>
  <c r="BE427" i="8"/>
  <c r="BF427" i="8" s="1"/>
  <c r="BE428" i="8"/>
  <c r="BF428" i="8" s="1"/>
  <c r="BE429" i="8"/>
  <c r="BF429" i="8" s="1"/>
  <c r="BE430" i="8"/>
  <c r="BF430" i="8" s="1"/>
  <c r="BE431" i="8"/>
  <c r="BF431" i="8" s="1"/>
  <c r="BE432" i="8"/>
  <c r="BF432" i="8" s="1"/>
  <c r="BE433" i="8"/>
  <c r="BF433" i="8" s="1"/>
  <c r="BE434" i="8"/>
  <c r="BF434" i="8" s="1"/>
  <c r="BE435" i="8"/>
  <c r="BF435" i="8" s="1"/>
  <c r="BE436" i="8"/>
  <c r="BF436" i="8" s="1"/>
  <c r="BE437" i="8"/>
  <c r="BF437" i="8" s="1"/>
  <c r="BE438" i="8"/>
  <c r="BF438" i="8" s="1"/>
  <c r="BE439" i="8"/>
  <c r="BF439" i="8" s="1"/>
  <c r="BE440" i="8"/>
  <c r="BF440" i="8" s="1"/>
  <c r="BE441" i="8"/>
  <c r="BF441" i="8" s="1"/>
  <c r="BE442" i="8"/>
  <c r="BF442" i="8" s="1"/>
  <c r="BE443" i="8"/>
  <c r="BF443" i="8" s="1"/>
  <c r="BE444" i="8"/>
  <c r="BF444" i="8" s="1"/>
  <c r="BE445" i="8"/>
  <c r="BF445" i="8" s="1"/>
  <c r="BE446" i="8"/>
  <c r="BF446" i="8" s="1"/>
  <c r="BE447" i="8"/>
  <c r="BF447" i="8" s="1"/>
  <c r="BE448" i="8"/>
  <c r="BF448" i="8" s="1"/>
  <c r="BE449" i="8"/>
  <c r="BF449" i="8" s="1"/>
  <c r="BE450" i="8"/>
  <c r="BF450" i="8" s="1"/>
  <c r="BE451" i="8"/>
  <c r="BF451" i="8" s="1"/>
  <c r="BE452" i="8"/>
  <c r="BF452" i="8" s="1"/>
  <c r="BE453" i="8"/>
  <c r="BF453" i="8" s="1"/>
  <c r="BE454" i="8"/>
  <c r="BF454" i="8" s="1"/>
  <c r="BE455" i="8"/>
  <c r="BF455" i="8" s="1"/>
  <c r="BE456" i="8"/>
  <c r="BF456" i="8" s="1"/>
  <c r="BE457" i="8"/>
  <c r="BF457" i="8" s="1"/>
  <c r="BE458" i="8"/>
  <c r="BF458" i="8" s="1"/>
  <c r="BE459" i="8"/>
  <c r="BF459" i="8" s="1"/>
  <c r="BE460" i="8"/>
  <c r="BF460" i="8" s="1"/>
  <c r="BE461" i="8"/>
  <c r="BE462" i="8"/>
  <c r="BF462" i="8" s="1"/>
  <c r="BE463" i="8"/>
  <c r="BF463" i="8" s="1"/>
  <c r="BE464" i="8"/>
  <c r="BE465" i="8"/>
  <c r="BF465" i="8" s="1"/>
  <c r="BE466" i="8"/>
  <c r="BF466" i="8" s="1"/>
  <c r="BE467" i="8"/>
  <c r="BF467" i="8" s="1"/>
  <c r="BE468" i="8"/>
  <c r="BF468" i="8" s="1"/>
  <c r="BE469" i="8"/>
  <c r="BF469" i="8" s="1"/>
  <c r="BE470" i="8"/>
  <c r="BE471" i="8"/>
  <c r="BE472" i="8"/>
  <c r="BF472" i="8" s="1"/>
  <c r="BE473" i="8"/>
  <c r="BF473" i="8" s="1"/>
  <c r="BE474" i="8"/>
  <c r="BF474" i="8" s="1"/>
  <c r="BE475" i="8"/>
  <c r="BF475" i="8" s="1"/>
  <c r="BE476" i="8"/>
  <c r="BE477" i="8"/>
  <c r="BF477" i="8" s="1"/>
  <c r="BE478" i="8"/>
  <c r="BF478" i="8" s="1"/>
  <c r="BE479" i="8"/>
  <c r="BE480" i="8"/>
  <c r="BF480" i="8" s="1"/>
  <c r="BE481" i="8"/>
  <c r="BF481" i="8" s="1"/>
  <c r="BE482" i="8"/>
  <c r="BF482" i="8" s="1"/>
  <c r="BE483" i="8"/>
  <c r="BF483" i="8" s="1"/>
  <c r="BE484" i="8"/>
  <c r="BF484" i="8" s="1"/>
  <c r="BE485" i="8"/>
  <c r="BF485" i="8" s="1"/>
  <c r="BE486" i="8"/>
  <c r="BF486" i="8" s="1"/>
  <c r="BE490" i="8"/>
  <c r="BF490" i="8" s="1"/>
  <c r="BE491" i="8"/>
  <c r="BE492" i="8"/>
  <c r="BF492" i="8" s="1"/>
  <c r="BE493" i="8"/>
  <c r="BF493" i="8" s="1"/>
  <c r="BE494" i="8"/>
  <c r="BE495" i="8"/>
  <c r="BE496" i="8"/>
  <c r="BF496" i="8" s="1"/>
  <c r="BE497" i="8"/>
  <c r="BE498" i="8"/>
  <c r="BE499" i="8"/>
  <c r="BF499" i="8" s="1"/>
  <c r="BE500" i="8"/>
  <c r="BE501" i="8"/>
  <c r="BE502" i="8"/>
  <c r="BF502" i="8" s="1"/>
  <c r="BE503" i="8"/>
  <c r="BF503" i="8" s="1"/>
  <c r="BE504" i="8"/>
  <c r="BE505" i="8"/>
  <c r="BF505" i="8" s="1"/>
  <c r="BE506" i="8"/>
  <c r="BF506" i="8" s="1"/>
  <c r="BE507" i="8"/>
  <c r="BE508" i="8"/>
  <c r="BF508" i="8" s="1"/>
  <c r="BE509" i="8"/>
  <c r="BF509" i="8" s="1"/>
  <c r="BE510" i="8"/>
  <c r="BF510" i="8" s="1"/>
  <c r="BE511" i="8"/>
  <c r="BF511" i="8" s="1"/>
  <c r="BE512" i="8"/>
  <c r="BF512" i="8" s="1"/>
  <c r="BE513" i="8"/>
  <c r="BF513" i="8" s="1"/>
  <c r="BE514" i="8"/>
  <c r="BE515" i="8"/>
  <c r="BE516" i="8"/>
  <c r="BE517" i="8"/>
  <c r="BF517" i="8" s="1"/>
  <c r="BE518" i="8"/>
  <c r="BF518" i="8" s="1"/>
  <c r="BE519" i="8"/>
  <c r="BF519" i="8" s="1"/>
  <c r="BE520" i="8"/>
  <c r="BE521" i="8"/>
  <c r="BE522" i="8"/>
  <c r="BE523" i="8"/>
  <c r="BF523" i="8" s="1"/>
  <c r="BE524" i="8"/>
  <c r="BF524" i="8" s="1"/>
  <c r="BE525" i="8"/>
  <c r="BF525" i="8" s="1"/>
  <c r="BE526" i="8"/>
  <c r="BE527" i="8"/>
  <c r="BE528" i="8"/>
  <c r="BE529" i="8"/>
  <c r="BF529" i="8" s="1"/>
  <c r="BE530" i="8"/>
  <c r="BF530" i="8" s="1"/>
  <c r="BE531" i="8"/>
  <c r="BF531" i="8" s="1"/>
  <c r="BE532" i="8"/>
  <c r="BE533" i="8"/>
  <c r="BE534" i="8"/>
  <c r="BE535" i="8"/>
  <c r="BF535" i="8" s="1"/>
  <c r="BE536" i="8"/>
  <c r="BF536" i="8" s="1"/>
  <c r="BE537" i="8"/>
  <c r="BF537" i="8" s="1"/>
  <c r="BE538" i="8"/>
  <c r="BE539" i="8"/>
  <c r="BE540" i="8"/>
  <c r="BE541" i="8"/>
  <c r="BF541" i="8" s="1"/>
  <c r="BE542" i="8"/>
  <c r="BF542" i="8" s="1"/>
  <c r="BE543" i="8"/>
  <c r="BF543" i="8" s="1"/>
  <c r="BE544" i="8"/>
  <c r="BE545" i="8"/>
  <c r="BE546" i="8"/>
  <c r="BE547" i="8"/>
  <c r="BF547" i="8" s="1"/>
  <c r="BE548" i="8"/>
  <c r="BF548" i="8" s="1"/>
  <c r="BE549" i="8"/>
  <c r="BF549" i="8" s="1"/>
  <c r="BE550" i="8"/>
  <c r="BE551" i="8"/>
  <c r="BE552" i="8"/>
  <c r="BE553" i="8"/>
  <c r="BF553" i="8" s="1"/>
  <c r="BE554" i="8"/>
  <c r="BF554" i="8" s="1"/>
  <c r="BE555" i="8"/>
  <c r="BF555" i="8" s="1"/>
  <c r="BE556" i="8"/>
  <c r="BE557" i="8"/>
  <c r="BE558" i="8"/>
  <c r="BE559" i="8"/>
  <c r="BF559" i="8" s="1"/>
  <c r="BE560" i="8"/>
  <c r="BF560" i="8" s="1"/>
  <c r="BE561" i="8"/>
  <c r="BF561" i="8" s="1"/>
  <c r="BE562" i="8"/>
  <c r="BF562" i="8" s="1"/>
  <c r="BE563" i="8"/>
  <c r="BE564" i="8"/>
  <c r="BF564" i="8" s="1"/>
  <c r="BE565" i="8"/>
  <c r="BF565" i="8" s="1"/>
  <c r="BE566" i="8"/>
  <c r="BF566" i="8" s="1"/>
  <c r="BE567" i="8"/>
  <c r="BF567" i="8" s="1"/>
  <c r="BE568" i="8"/>
  <c r="BF568" i="8" s="1"/>
  <c r="BE569" i="8"/>
  <c r="BE570" i="8"/>
  <c r="BE571" i="8"/>
  <c r="BF571" i="8" s="1"/>
  <c r="BE572" i="8"/>
  <c r="BF572" i="8" s="1"/>
  <c r="BE573" i="8"/>
  <c r="BF573" i="8" s="1"/>
  <c r="BE574" i="8"/>
  <c r="BF574" i="8" s="1"/>
  <c r="BE575" i="8"/>
  <c r="BE576" i="8"/>
  <c r="BF576" i="8" s="1"/>
  <c r="BE577" i="8"/>
  <c r="BF577" i="8" s="1"/>
  <c r="BE578" i="8"/>
  <c r="BF578" i="8" s="1"/>
  <c r="BE579" i="8"/>
  <c r="BF579" i="8" s="1"/>
  <c r="BE580" i="8"/>
  <c r="BF580" i="8" s="1"/>
  <c r="BE581" i="8"/>
  <c r="BE582" i="8"/>
  <c r="BF582" i="8" s="1"/>
  <c r="BE583" i="8"/>
  <c r="BF583" i="8" s="1"/>
  <c r="BE584" i="8"/>
  <c r="BF584" i="8" s="1"/>
  <c r="BE585" i="8"/>
  <c r="BF585" i="8" s="1"/>
  <c r="BE586" i="8"/>
  <c r="BF586" i="8" s="1"/>
  <c r="BE587" i="8"/>
  <c r="BF587" i="8" s="1"/>
  <c r="BE588" i="8"/>
  <c r="BE589" i="8"/>
  <c r="BF589" i="8" s="1"/>
  <c r="BE590" i="8"/>
  <c r="BF590" i="8" s="1"/>
  <c r="BE591" i="8"/>
  <c r="BF591" i="8" s="1"/>
  <c r="BE592" i="8"/>
  <c r="BF592" i="8" s="1"/>
  <c r="BE593" i="8"/>
  <c r="BE594" i="8"/>
  <c r="BF594" i="8" s="1"/>
  <c r="BE595" i="8"/>
  <c r="BF595" i="8" s="1"/>
  <c r="BE596" i="8"/>
  <c r="BF596" i="8" s="1"/>
  <c r="BE597" i="8"/>
  <c r="BF597" i="8" s="1"/>
  <c r="BE598" i="8"/>
  <c r="BF598" i="8" s="1"/>
  <c r="BE599" i="8"/>
  <c r="BF599" i="8" s="1"/>
  <c r="BE600" i="8"/>
  <c r="BF600" i="8" s="1"/>
  <c r="BE601" i="8"/>
  <c r="BF601" i="8" s="1"/>
  <c r="BE602" i="8"/>
  <c r="BF602" i="8" s="1"/>
  <c r="BE603" i="8"/>
  <c r="BF603" i="8" s="1"/>
  <c r="BE604" i="8"/>
  <c r="BF604" i="8" s="1"/>
  <c r="BE605" i="8"/>
  <c r="BE606" i="8"/>
  <c r="BE607" i="8"/>
  <c r="BF607" i="8" s="1"/>
  <c r="BE609" i="8"/>
  <c r="BF609" i="8" s="1"/>
  <c r="BE610" i="8"/>
  <c r="BF610" i="8" s="1"/>
  <c r="BE611" i="8"/>
  <c r="BE612" i="8"/>
  <c r="BF612" i="8" s="1"/>
  <c r="BE613" i="8"/>
  <c r="BF613" i="8" s="1"/>
  <c r="BE614" i="8"/>
  <c r="BF614" i="8" s="1"/>
  <c r="BE615" i="8"/>
  <c r="BF615" i="8" s="1"/>
  <c r="BE616" i="8"/>
  <c r="BF616" i="8" s="1"/>
  <c r="BE617" i="8"/>
  <c r="BF617" i="8" s="1"/>
  <c r="BE618" i="8"/>
  <c r="BF618" i="8" s="1"/>
  <c r="BE619" i="8"/>
  <c r="BF619" i="8" s="1"/>
  <c r="BE620" i="8"/>
  <c r="BF620" i="8" s="1"/>
  <c r="BE621" i="8"/>
  <c r="BF621" i="8" s="1"/>
  <c r="BE622" i="8"/>
  <c r="BF622" i="8" s="1"/>
  <c r="BE623" i="8"/>
  <c r="BE624" i="8"/>
  <c r="BF624" i="8" s="1"/>
  <c r="BE625" i="8"/>
  <c r="BF625" i="8" s="1"/>
  <c r="BE626" i="8"/>
  <c r="BF626" i="8" s="1"/>
  <c r="BE627" i="8"/>
  <c r="BF627" i="8" s="1"/>
  <c r="BE628" i="8"/>
  <c r="BF628" i="8" s="1"/>
  <c r="BE629" i="8"/>
  <c r="BE630" i="8"/>
  <c r="BF630" i="8" s="1"/>
  <c r="BE631" i="8"/>
  <c r="BF631" i="8" s="1"/>
  <c r="BE632" i="8"/>
  <c r="BF632" i="8" s="1"/>
  <c r="BE633" i="8"/>
  <c r="BF633" i="8" s="1"/>
  <c r="BE634" i="8"/>
  <c r="BF634" i="8" s="1"/>
  <c r="BE635" i="8"/>
  <c r="BF635" i="8" s="1"/>
  <c r="BE636" i="8"/>
  <c r="BF636" i="8" s="1"/>
  <c r="BE637" i="8"/>
  <c r="BF637" i="8" s="1"/>
  <c r="BE638" i="8"/>
  <c r="BF638" i="8" s="1"/>
  <c r="BE639" i="8"/>
  <c r="BF639" i="8" s="1"/>
  <c r="BE640" i="8"/>
  <c r="BF640" i="8" s="1"/>
  <c r="BE641" i="8"/>
  <c r="BE642" i="8"/>
  <c r="BF642" i="8" s="1"/>
  <c r="BE643" i="8"/>
  <c r="BF643" i="8" s="1"/>
  <c r="BE644" i="8"/>
  <c r="BF644" i="8" s="1"/>
  <c r="BE645" i="8"/>
  <c r="BF645" i="8" s="1"/>
  <c r="BE646" i="8"/>
  <c r="BF646" i="8" s="1"/>
  <c r="BE647" i="8"/>
  <c r="BE648" i="8"/>
  <c r="BF648" i="8" s="1"/>
  <c r="BE649" i="8"/>
  <c r="BF649" i="8" s="1"/>
  <c r="BE650" i="8"/>
  <c r="BF650" i="8" s="1"/>
  <c r="BE651" i="8"/>
  <c r="BF651" i="8" s="1"/>
  <c r="BE652" i="8"/>
  <c r="BF652" i="8" s="1"/>
  <c r="BE653" i="8"/>
  <c r="BF653" i="8" s="1"/>
  <c r="BE654" i="8"/>
  <c r="BF654" i="8" s="1"/>
  <c r="BE655" i="8"/>
  <c r="BF655" i="8" s="1"/>
  <c r="BE656" i="8"/>
  <c r="BF656" i="8" s="1"/>
  <c r="BE657" i="8"/>
  <c r="BF657" i="8" s="1"/>
  <c r="BE658" i="8"/>
  <c r="BF658" i="8" s="1"/>
  <c r="BE659" i="8"/>
  <c r="BE660" i="8"/>
  <c r="BF660" i="8" s="1"/>
  <c r="BE661" i="8"/>
  <c r="BF661" i="8" s="1"/>
  <c r="BE662" i="8"/>
  <c r="BF662" i="8" s="1"/>
  <c r="BE663" i="8"/>
  <c r="BF663" i="8" s="1"/>
  <c r="BE664" i="8"/>
  <c r="BF664" i="8" s="1"/>
  <c r="BE665" i="8"/>
  <c r="BE666" i="8"/>
  <c r="BF666" i="8" s="1"/>
  <c r="BE667" i="8"/>
  <c r="BF667" i="8" s="1"/>
  <c r="BE668" i="8"/>
  <c r="BF668" i="8" s="1"/>
  <c r="BE669" i="8"/>
  <c r="BF669" i="8" s="1"/>
  <c r="BE670" i="8"/>
  <c r="BF670" i="8" s="1"/>
  <c r="BE671" i="8"/>
  <c r="BF671" i="8" s="1"/>
  <c r="BE672" i="8"/>
  <c r="BF672" i="8" s="1"/>
  <c r="BE673" i="8"/>
  <c r="BF673" i="8" s="1"/>
  <c r="BE674" i="8"/>
  <c r="BF674" i="8" s="1"/>
  <c r="BE675" i="8"/>
  <c r="BF675" i="8" s="1"/>
  <c r="BE676" i="8"/>
  <c r="BF676" i="8" s="1"/>
  <c r="BE677" i="8"/>
  <c r="BE678" i="8"/>
  <c r="BF678" i="8" s="1"/>
  <c r="BE679" i="8"/>
  <c r="BF679" i="8" s="1"/>
  <c r="BE680" i="8"/>
  <c r="BF680" i="8" s="1"/>
  <c r="BE681" i="8"/>
  <c r="BF681" i="8" s="1"/>
  <c r="BE682" i="8"/>
  <c r="BF682" i="8" s="1"/>
  <c r="BE683" i="8"/>
  <c r="BE684" i="8"/>
  <c r="BF684" i="8" s="1"/>
  <c r="BE685" i="8"/>
  <c r="BF685" i="8" s="1"/>
  <c r="BE686" i="8"/>
  <c r="BF686" i="8" s="1"/>
  <c r="BE687" i="8"/>
  <c r="BF687" i="8" s="1"/>
  <c r="BE688" i="8"/>
  <c r="BF688" i="8" s="1"/>
  <c r="BE689" i="8"/>
  <c r="BF689" i="8" s="1"/>
  <c r="BE690" i="8"/>
  <c r="BF690" i="8" s="1"/>
  <c r="BE691" i="8"/>
  <c r="BF691" i="8" s="1"/>
  <c r="BE692" i="8"/>
  <c r="BF692" i="8" s="1"/>
  <c r="BE693" i="8"/>
  <c r="BF693" i="8" s="1"/>
  <c r="BE694" i="8"/>
  <c r="BF694" i="8" s="1"/>
  <c r="BE695" i="8"/>
  <c r="BE696" i="8"/>
  <c r="BF696" i="8" s="1"/>
  <c r="BE697" i="8"/>
  <c r="BF697" i="8" s="1"/>
  <c r="BE698" i="8"/>
  <c r="BF698" i="8" s="1"/>
  <c r="BE699" i="8"/>
  <c r="BF699" i="8" s="1"/>
  <c r="BE700" i="8"/>
  <c r="BF700" i="8" s="1"/>
  <c r="BE701" i="8"/>
  <c r="BE702" i="8"/>
  <c r="BF702" i="8" s="1"/>
  <c r="BE703" i="8"/>
  <c r="BF703" i="8" s="1"/>
  <c r="BE704" i="8"/>
  <c r="BF704" i="8" s="1"/>
  <c r="BE705" i="8"/>
  <c r="BF705" i="8" s="1"/>
  <c r="BE706" i="8"/>
  <c r="BF706" i="8" s="1"/>
  <c r="BE707" i="8"/>
  <c r="BF707" i="8" s="1"/>
  <c r="BE708" i="8"/>
  <c r="BF708" i="8" s="1"/>
  <c r="BE709" i="8"/>
  <c r="BF709" i="8" s="1"/>
  <c r="BE710" i="8"/>
  <c r="BF710" i="8" s="1"/>
  <c r="BE711" i="8"/>
  <c r="BF711" i="8" s="1"/>
  <c r="BE712" i="8"/>
  <c r="BF712" i="8" s="1"/>
  <c r="BE713" i="8"/>
  <c r="BE714" i="8"/>
  <c r="BF714" i="8" s="1"/>
  <c r="BE715" i="8"/>
  <c r="BF715" i="8" s="1"/>
  <c r="BE716" i="8"/>
  <c r="BF716" i="8" s="1"/>
  <c r="BE717" i="8"/>
  <c r="BF717" i="8" s="1"/>
  <c r="BE718" i="8"/>
  <c r="BF718" i="8" s="1"/>
  <c r="BE719" i="8"/>
  <c r="BE720" i="8"/>
  <c r="BF720" i="8" s="1"/>
  <c r="BE721" i="8"/>
  <c r="BF721" i="8" s="1"/>
  <c r="BE722" i="8"/>
  <c r="BF722" i="8" s="1"/>
  <c r="BE723" i="8"/>
  <c r="BF723" i="8" s="1"/>
  <c r="BE724" i="8"/>
  <c r="BF724" i="8" s="1"/>
  <c r="BE725" i="8"/>
  <c r="BF725" i="8" s="1"/>
  <c r="BE726" i="8"/>
  <c r="BF726" i="8" s="1"/>
  <c r="BE727" i="8"/>
  <c r="BF727" i="8" s="1"/>
  <c r="BE728" i="8"/>
  <c r="BF728" i="8" s="1"/>
  <c r="BE729" i="8"/>
  <c r="BF729" i="8" s="1"/>
  <c r="BE730" i="8"/>
  <c r="BF730" i="8" s="1"/>
  <c r="BE731" i="8"/>
  <c r="BE732" i="8"/>
  <c r="BF732" i="8" s="1"/>
  <c r="BE733" i="8"/>
  <c r="BF733" i="8" s="1"/>
  <c r="BE734" i="8"/>
  <c r="BF734" i="8" s="1"/>
  <c r="BE735" i="8"/>
  <c r="BF735" i="8" s="1"/>
  <c r="BE736" i="8"/>
  <c r="BF736" i="8" s="1"/>
  <c r="BE737" i="8"/>
  <c r="BE738" i="8"/>
  <c r="BF738" i="8" s="1"/>
  <c r="BE739" i="8"/>
  <c r="BF739" i="8" s="1"/>
  <c r="BE740" i="8"/>
  <c r="BF740" i="8" s="1"/>
  <c r="BE741" i="8"/>
  <c r="BF741" i="8" s="1"/>
  <c r="BE742" i="8"/>
  <c r="BF742" i="8" s="1"/>
  <c r="BE743" i="8"/>
  <c r="BF743" i="8" s="1"/>
  <c r="BE744" i="8"/>
  <c r="BF744" i="8" s="1"/>
  <c r="BE745" i="8"/>
  <c r="BF745" i="8" s="1"/>
  <c r="BE746" i="8"/>
  <c r="BF746" i="8" s="1"/>
  <c r="BE747" i="8"/>
  <c r="BF747" i="8" s="1"/>
  <c r="BE748" i="8"/>
  <c r="BF748" i="8" s="1"/>
  <c r="BE749" i="8"/>
  <c r="BE750" i="8"/>
  <c r="BF750" i="8" s="1"/>
  <c r="BE751" i="8"/>
  <c r="BF751" i="8" s="1"/>
  <c r="BE752" i="8"/>
  <c r="BF752" i="8" s="1"/>
  <c r="BE753" i="8"/>
  <c r="BF753" i="8" s="1"/>
  <c r="BE754" i="8"/>
  <c r="BF754" i="8" s="1"/>
  <c r="BE755" i="8"/>
  <c r="BE756" i="8"/>
  <c r="BF756" i="8" s="1"/>
  <c r="BE757" i="8"/>
  <c r="BF757" i="8" s="1"/>
  <c r="BE758" i="8"/>
  <c r="BF758" i="8" s="1"/>
  <c r="BE759" i="8"/>
  <c r="BF759" i="8" s="1"/>
  <c r="BE760" i="8"/>
  <c r="BF760" i="8" s="1"/>
  <c r="BE761" i="8"/>
  <c r="BF761" i="8" s="1"/>
  <c r="BE762" i="8"/>
  <c r="BF762" i="8" s="1"/>
  <c r="BE763" i="8"/>
  <c r="BF763" i="8" s="1"/>
  <c r="BE764" i="8"/>
  <c r="BF764" i="8" s="1"/>
  <c r="BE765" i="8"/>
  <c r="BF765" i="8" s="1"/>
  <c r="BE766" i="8"/>
  <c r="BF766" i="8" s="1"/>
  <c r="BE767" i="8"/>
  <c r="BE768" i="8"/>
  <c r="BF768" i="8" s="1"/>
  <c r="BE769" i="8"/>
  <c r="BF769" i="8" s="1"/>
  <c r="BE770" i="8"/>
  <c r="BF770" i="8" s="1"/>
  <c r="BE771" i="8"/>
  <c r="BF771" i="8" s="1"/>
  <c r="BE772" i="8"/>
  <c r="BF772" i="8" s="1"/>
  <c r="BE773" i="8"/>
  <c r="BE774" i="8"/>
  <c r="BF774" i="8" s="1"/>
  <c r="BE775" i="8"/>
  <c r="BF775" i="8" s="1"/>
  <c r="BE776" i="8"/>
  <c r="BF776" i="8" s="1"/>
  <c r="BE777" i="8"/>
  <c r="BF777" i="8" s="1"/>
  <c r="BE778" i="8"/>
  <c r="BF778" i="8" s="1"/>
  <c r="BE779" i="8"/>
  <c r="BF779" i="8" s="1"/>
  <c r="BE780" i="8"/>
  <c r="BF780" i="8" s="1"/>
  <c r="BE781" i="8"/>
  <c r="BF781" i="8" s="1"/>
  <c r="BE782" i="8"/>
  <c r="BF782" i="8" s="1"/>
  <c r="BE783" i="8"/>
  <c r="BF783" i="8" s="1"/>
  <c r="BE784" i="8"/>
  <c r="BF784" i="8" s="1"/>
  <c r="BE785" i="8"/>
  <c r="BE786" i="8"/>
  <c r="BF786" i="8" s="1"/>
  <c r="BE787" i="8"/>
  <c r="BF787" i="8" s="1"/>
  <c r="BE788" i="8"/>
  <c r="BF788" i="8" s="1"/>
  <c r="BE789" i="8"/>
  <c r="BF789" i="8" s="1"/>
  <c r="BE790" i="8"/>
  <c r="BF790" i="8" s="1"/>
  <c r="BE791" i="8"/>
  <c r="BE792" i="8"/>
  <c r="BF792" i="8" s="1"/>
  <c r="BE793" i="8"/>
  <c r="BF793" i="8" s="1"/>
  <c r="BE794" i="8"/>
  <c r="BF794" i="8" s="1"/>
  <c r="BE795" i="8"/>
  <c r="BF795" i="8" s="1"/>
  <c r="BE796" i="8"/>
  <c r="BF796" i="8" s="1"/>
  <c r="BE797" i="8"/>
  <c r="BF797" i="8" s="1"/>
  <c r="BE798" i="8"/>
  <c r="BF798" i="8" s="1"/>
  <c r="BE799" i="8"/>
  <c r="BF799" i="8" s="1"/>
  <c r="BE800" i="8"/>
  <c r="BF800" i="8" s="1"/>
  <c r="BE801" i="8"/>
  <c r="BF801" i="8" s="1"/>
  <c r="BE802" i="8"/>
  <c r="BF802" i="8" s="1"/>
  <c r="BE803" i="8"/>
  <c r="BE804" i="8"/>
  <c r="BF804" i="8" s="1"/>
  <c r="BE805" i="8"/>
  <c r="BF805" i="8" s="1"/>
  <c r="BE806" i="8"/>
  <c r="BF806" i="8" s="1"/>
  <c r="BE807" i="8"/>
  <c r="BF807" i="8" s="1"/>
  <c r="BE808" i="8"/>
  <c r="BF808" i="8" s="1"/>
  <c r="BE809" i="8"/>
  <c r="BE810" i="8"/>
  <c r="BF810" i="8" s="1"/>
  <c r="BE811" i="8"/>
  <c r="BF811" i="8" s="1"/>
  <c r="BE812" i="8"/>
  <c r="BF812" i="8" s="1"/>
  <c r="BE813" i="8"/>
  <c r="BF813" i="8" s="1"/>
  <c r="BE814" i="8"/>
  <c r="BF814" i="8" s="1"/>
  <c r="BE815" i="8"/>
  <c r="BF815" i="8" s="1"/>
  <c r="BE816" i="8"/>
  <c r="BF816" i="8" s="1"/>
  <c r="BE817" i="8"/>
  <c r="BF817" i="8" s="1"/>
  <c r="BE818" i="8"/>
  <c r="BF818" i="8" s="1"/>
  <c r="BE819" i="8"/>
  <c r="BF819" i="8" s="1"/>
  <c r="BE820" i="8"/>
  <c r="BF820" i="8" s="1"/>
  <c r="BE821" i="8"/>
  <c r="BE822" i="8"/>
  <c r="BF822" i="8" s="1"/>
  <c r="BE823" i="8"/>
  <c r="BF823" i="8" s="1"/>
  <c r="BE824" i="8"/>
  <c r="BF824" i="8" s="1"/>
  <c r="BE825" i="8"/>
  <c r="BF825" i="8" s="1"/>
  <c r="BE826" i="8"/>
  <c r="BF826" i="8" s="1"/>
  <c r="BE827" i="8"/>
  <c r="BE828" i="8"/>
  <c r="BF828" i="8" s="1"/>
  <c r="BE829" i="8"/>
  <c r="BF829" i="8" s="1"/>
  <c r="BE830" i="8"/>
  <c r="BF830" i="8" s="1"/>
  <c r="BE831" i="8"/>
  <c r="BF831" i="8" s="1"/>
  <c r="BE832" i="8"/>
  <c r="BF832" i="8" s="1"/>
  <c r="BE833" i="8"/>
  <c r="BF833" i="8" s="1"/>
  <c r="BE834" i="8"/>
  <c r="BF834" i="8" s="1"/>
  <c r="BE835" i="8"/>
  <c r="BF835" i="8" s="1"/>
  <c r="BE836" i="8"/>
  <c r="BF836" i="8" s="1"/>
  <c r="BE837" i="8"/>
  <c r="BF837" i="8" s="1"/>
  <c r="BE838" i="8"/>
  <c r="BF838" i="8" s="1"/>
  <c r="BE839" i="8"/>
  <c r="BF839" i="8" s="1"/>
  <c r="BE840" i="8"/>
  <c r="BF840" i="8" s="1"/>
  <c r="BE841" i="8"/>
  <c r="BF841" i="8" s="1"/>
  <c r="BE842" i="8"/>
  <c r="BF842" i="8" s="1"/>
  <c r="BE843" i="8"/>
  <c r="BF843" i="8" s="1"/>
  <c r="BE844" i="8"/>
  <c r="BF844" i="8" s="1"/>
  <c r="BE845" i="8"/>
  <c r="BE846" i="8"/>
  <c r="BF846" i="8" s="1"/>
  <c r="BE847" i="8"/>
  <c r="BF847" i="8" s="1"/>
  <c r="BE848" i="8"/>
  <c r="BF848" i="8" s="1"/>
  <c r="BE849" i="8"/>
  <c r="BF849" i="8" s="1"/>
  <c r="BE850" i="8"/>
  <c r="BF850" i="8" s="1"/>
  <c r="BE851" i="8"/>
  <c r="BF851" i="8" s="1"/>
  <c r="BE852" i="8"/>
  <c r="BF852" i="8" s="1"/>
  <c r="BE853" i="8"/>
  <c r="BF853" i="8" s="1"/>
  <c r="BE854" i="8"/>
  <c r="BF854" i="8" s="1"/>
  <c r="BE855" i="8"/>
  <c r="BF855" i="8" s="1"/>
  <c r="BE856" i="8"/>
  <c r="BF856" i="8" s="1"/>
  <c r="BE857" i="8"/>
  <c r="BF857" i="8" s="1"/>
  <c r="BE858" i="8"/>
  <c r="BF858" i="8" s="1"/>
  <c r="BE859" i="8"/>
  <c r="BF859" i="8" s="1"/>
  <c r="BE860" i="8"/>
  <c r="BF860" i="8" s="1"/>
  <c r="BE861" i="8"/>
  <c r="BF861" i="8" s="1"/>
  <c r="BE862" i="8"/>
  <c r="BF862" i="8" s="1"/>
  <c r="BE863" i="8"/>
  <c r="BE864" i="8"/>
  <c r="BF864" i="8" s="1"/>
  <c r="BE865" i="8"/>
  <c r="BF865" i="8" s="1"/>
  <c r="BE866" i="8"/>
  <c r="BF866" i="8" s="1"/>
  <c r="BE867" i="8"/>
  <c r="BF867" i="8" s="1"/>
  <c r="BE868" i="8"/>
  <c r="BF868" i="8" s="1"/>
  <c r="BE869" i="8"/>
  <c r="BF869" i="8" s="1"/>
  <c r="BE870" i="8"/>
  <c r="BF870" i="8" s="1"/>
  <c r="BE871" i="8"/>
  <c r="BF871" i="8" s="1"/>
  <c r="BE872" i="8"/>
  <c r="BF872" i="8" s="1"/>
  <c r="BE873" i="8"/>
  <c r="BF873" i="8" s="1"/>
  <c r="BE874" i="8"/>
  <c r="BF874" i="8" s="1"/>
  <c r="BE875" i="8"/>
  <c r="BF875" i="8" s="1"/>
  <c r="BE876" i="8"/>
  <c r="BF876" i="8" s="1"/>
  <c r="BE877" i="8"/>
  <c r="BF877" i="8" s="1"/>
  <c r="BE878" i="8"/>
  <c r="BF878" i="8" s="1"/>
  <c r="BE879" i="8"/>
  <c r="BF879" i="8" s="1"/>
  <c r="BE880" i="8"/>
  <c r="BF880" i="8" s="1"/>
  <c r="BE881" i="8"/>
  <c r="BE882" i="8"/>
  <c r="BF882" i="8" s="1"/>
  <c r="BE883" i="8"/>
  <c r="BF883" i="8" s="1"/>
  <c r="BE884" i="8"/>
  <c r="BF884" i="8" s="1"/>
  <c r="BE885" i="8"/>
  <c r="BF885" i="8" s="1"/>
  <c r="BE886" i="8"/>
  <c r="BF886" i="8" s="1"/>
  <c r="BE887" i="8"/>
  <c r="BF887" i="8" s="1"/>
  <c r="BE888" i="8"/>
  <c r="BF888" i="8" s="1"/>
  <c r="BE889" i="8"/>
  <c r="BF889" i="8" s="1"/>
  <c r="BE890" i="8"/>
  <c r="BF890" i="8" s="1"/>
  <c r="BE891" i="8"/>
  <c r="BF891" i="8" s="1"/>
  <c r="BE892" i="8"/>
  <c r="BF892" i="8" s="1"/>
  <c r="BE893" i="8"/>
  <c r="BF893" i="8" s="1"/>
  <c r="BE894" i="8"/>
  <c r="BF894" i="8" s="1"/>
  <c r="BE895" i="8"/>
  <c r="BF895" i="8" s="1"/>
  <c r="BE896" i="8"/>
  <c r="BE897" i="8"/>
  <c r="BF897" i="8" s="1"/>
  <c r="BE898" i="8"/>
  <c r="BF898" i="8" s="1"/>
  <c r="BE899" i="8"/>
  <c r="BF899" i="8" s="1"/>
  <c r="BE900" i="8"/>
  <c r="BF900" i="8" s="1"/>
  <c r="BE901" i="8"/>
  <c r="BF901" i="8" s="1"/>
  <c r="BE902" i="8"/>
  <c r="BE903" i="8"/>
  <c r="BE904" i="8"/>
  <c r="BF904" i="8" s="1"/>
  <c r="BE905" i="8"/>
  <c r="BE906" i="8"/>
  <c r="BE907" i="8"/>
  <c r="BF907" i="8" s="1"/>
  <c r="BE908" i="8"/>
  <c r="BF908" i="8" s="1"/>
  <c r="BE909" i="8"/>
  <c r="BF909" i="8" s="1"/>
  <c r="BE910" i="8"/>
  <c r="BE911" i="8"/>
  <c r="BF911" i="8" s="1"/>
  <c r="BE912" i="8"/>
  <c r="BF912" i="8" s="1"/>
  <c r="BE913" i="8"/>
  <c r="BF913" i="8" s="1"/>
  <c r="BE914" i="8"/>
  <c r="BE915" i="8"/>
  <c r="BE916" i="8"/>
  <c r="BE917" i="8"/>
  <c r="BF917" i="8" s="1"/>
  <c r="BE918" i="8"/>
  <c r="BE919" i="8"/>
  <c r="BF919" i="8" s="1"/>
  <c r="BE920" i="8"/>
  <c r="BF920" i="8" s="1"/>
  <c r="BE921" i="8"/>
  <c r="BF921" i="8" s="1"/>
  <c r="BE922" i="8"/>
  <c r="BF922" i="8" s="1"/>
  <c r="BE923" i="8"/>
  <c r="BE924" i="8"/>
  <c r="BF924" i="8" s="1"/>
  <c r="BE925" i="8"/>
  <c r="BF925" i="8" s="1"/>
  <c r="BE926" i="8"/>
  <c r="BE927" i="8"/>
  <c r="BE928" i="8"/>
  <c r="BE929" i="8"/>
  <c r="BE930" i="8"/>
  <c r="BF930" i="8" s="1"/>
  <c r="BE931" i="8"/>
  <c r="BF931" i="8" s="1"/>
  <c r="BE932" i="8"/>
  <c r="BF932" i="8" s="1"/>
  <c r="BE933" i="8"/>
  <c r="BF933" i="8" s="1"/>
  <c r="BE934" i="8"/>
  <c r="BF934" i="8" s="1"/>
  <c r="BE935" i="8"/>
  <c r="BF935" i="8" s="1"/>
  <c r="BE936" i="8"/>
  <c r="BE937" i="8"/>
  <c r="BF937" i="8" s="1"/>
  <c r="BE938" i="8"/>
  <c r="BE939" i="8"/>
  <c r="BE940" i="8"/>
  <c r="BE941" i="8"/>
  <c r="BE942" i="8"/>
  <c r="BE943" i="8"/>
  <c r="BF943" i="8" s="1"/>
  <c r="BE944" i="8"/>
  <c r="BF944" i="8" s="1"/>
  <c r="BE945" i="8"/>
  <c r="BF945" i="8" s="1"/>
  <c r="BE946" i="8"/>
  <c r="BF946" i="8" s="1"/>
  <c r="BE947" i="8"/>
  <c r="BF947" i="8" s="1"/>
  <c r="BE948" i="8"/>
  <c r="BF948" i="8" s="1"/>
  <c r="BE949" i="8"/>
  <c r="BF949" i="8" s="1"/>
  <c r="BE950" i="8"/>
  <c r="BF950" i="8" s="1"/>
  <c r="BE951" i="8"/>
  <c r="BE952" i="8"/>
  <c r="BE953" i="8"/>
  <c r="BE954" i="8"/>
  <c r="BE955" i="8"/>
  <c r="BF955" i="8" s="1"/>
  <c r="BE956" i="8"/>
  <c r="BE957" i="8"/>
  <c r="BF957" i="8" s="1"/>
  <c r="BE958" i="8"/>
  <c r="BF958" i="8" s="1"/>
  <c r="BE959" i="8"/>
  <c r="BF959" i="8" s="1"/>
  <c r="BE960" i="8"/>
  <c r="BF960" i="8" s="1"/>
  <c r="BE961" i="8"/>
  <c r="BF961" i="8" s="1"/>
  <c r="BE962" i="8"/>
  <c r="BE963" i="8"/>
  <c r="BF963" i="8" s="1"/>
  <c r="BE964" i="8"/>
  <c r="BE965" i="8"/>
  <c r="BE966" i="8"/>
  <c r="BE967" i="8"/>
  <c r="BF967" i="8" s="1"/>
  <c r="BE968" i="8"/>
  <c r="BF968" i="8" s="1"/>
  <c r="BE969" i="8"/>
  <c r="BE970" i="8"/>
  <c r="BF970" i="8" s="1"/>
  <c r="BE971" i="8"/>
  <c r="BF971" i="8" s="1"/>
  <c r="BE972" i="8"/>
  <c r="BF972" i="8" s="1"/>
  <c r="BE973" i="8"/>
  <c r="BF973" i="8" s="1"/>
  <c r="BE974" i="8"/>
  <c r="BE975" i="8"/>
  <c r="BE976" i="8"/>
  <c r="BF976" i="8" s="1"/>
  <c r="BE977" i="8"/>
  <c r="BE978" i="8"/>
  <c r="BE979" i="8"/>
  <c r="BE980" i="8"/>
  <c r="BE981" i="8"/>
  <c r="BE982" i="8"/>
  <c r="BF982" i="8" s="1"/>
  <c r="BE983" i="8"/>
  <c r="BE984" i="8"/>
  <c r="BE985" i="8"/>
  <c r="BE986" i="8"/>
  <c r="BE987" i="8"/>
  <c r="BF987" i="8" s="1"/>
  <c r="BE988" i="8"/>
  <c r="BF988" i="8" s="1"/>
  <c r="BE989" i="8"/>
  <c r="BE990" i="8"/>
  <c r="BE991" i="8"/>
  <c r="BE992" i="8"/>
  <c r="BE993" i="8"/>
  <c r="BF993" i="8" s="1"/>
  <c r="BE994" i="8"/>
  <c r="BF994" i="8" s="1"/>
  <c r="BE995" i="8"/>
  <c r="BE996" i="8"/>
  <c r="BE997" i="8"/>
  <c r="BE998" i="8"/>
  <c r="BE999" i="8"/>
  <c r="BF999" i="8" s="1"/>
  <c r="BE1000" i="8"/>
  <c r="BF1000" i="8" s="1"/>
  <c r="BE1001" i="8"/>
  <c r="BE1002" i="8"/>
  <c r="BE1003" i="8"/>
  <c r="BE1004" i="8"/>
  <c r="BE1005" i="8"/>
  <c r="BF1005" i="8" s="1"/>
  <c r="BE1006" i="8"/>
  <c r="BF1006" i="8" s="1"/>
  <c r="BE1007" i="8"/>
  <c r="BE1008" i="8"/>
  <c r="BE1009" i="8"/>
  <c r="BE1010" i="8"/>
  <c r="BE1011" i="8"/>
  <c r="BF1011" i="8" s="1"/>
  <c r="BE1012" i="8"/>
  <c r="BF1012" i="8" s="1"/>
  <c r="BE1013" i="8"/>
  <c r="BE1014" i="8"/>
  <c r="BE1015" i="8"/>
  <c r="BE1016" i="8"/>
  <c r="BE1017" i="8"/>
  <c r="BF1017" i="8" s="1"/>
  <c r="BE1018" i="8"/>
  <c r="BF1018" i="8" s="1"/>
  <c r="BE1019" i="8"/>
  <c r="BE1020" i="8"/>
  <c r="BE1021" i="8"/>
  <c r="BE1022" i="8"/>
  <c r="BE1023" i="8"/>
  <c r="BF1023" i="8" s="1"/>
  <c r="BE1024" i="8"/>
  <c r="BF1024" i="8" s="1"/>
  <c r="BE1025" i="8"/>
  <c r="BE1026" i="8"/>
  <c r="BE1027" i="8"/>
  <c r="BE1028" i="8"/>
  <c r="BE1029" i="8"/>
  <c r="BF1029" i="8" s="1"/>
  <c r="BE1030" i="8"/>
  <c r="BF1030" i="8" s="1"/>
  <c r="BE1031" i="8"/>
  <c r="BE1032" i="8"/>
  <c r="BE1033" i="8"/>
  <c r="BE1034" i="8"/>
  <c r="BE1035" i="8"/>
  <c r="BF1035" i="8" s="1"/>
  <c r="BE1036" i="8"/>
  <c r="BF1036" i="8" s="1"/>
  <c r="BE1037" i="8"/>
  <c r="BE1038" i="8"/>
  <c r="BE1039" i="8"/>
  <c r="BE1040" i="8"/>
  <c r="BE1041" i="8"/>
  <c r="BF1041" i="8" s="1"/>
  <c r="BE1042" i="8"/>
  <c r="BF1042" i="8" s="1"/>
  <c r="BE1043" i="8"/>
  <c r="BE1044" i="8"/>
  <c r="BE1045" i="8"/>
  <c r="BE1046" i="8"/>
  <c r="BE1047" i="8"/>
  <c r="BF1047" i="8" s="1"/>
  <c r="BE1048" i="8"/>
  <c r="BF1048" i="8" s="1"/>
  <c r="BE1049" i="8"/>
  <c r="BE1050" i="8"/>
  <c r="BE1051" i="8"/>
  <c r="BE1052" i="8"/>
  <c r="BE1053" i="8"/>
  <c r="BF1053" i="8" s="1"/>
  <c r="BE1054" i="8"/>
  <c r="BF1054" i="8" s="1"/>
  <c r="BE1055" i="8"/>
  <c r="BE1056" i="8"/>
  <c r="BF1056" i="8" s="1"/>
  <c r="BE1057" i="8"/>
  <c r="BE1058" i="8"/>
  <c r="BE1059" i="8"/>
  <c r="BF1059" i="8" s="1"/>
  <c r="BE1060" i="8"/>
  <c r="BF1060" i="8" s="1"/>
  <c r="BE1061" i="8"/>
  <c r="BE1062" i="8"/>
  <c r="BE1063" i="8"/>
  <c r="BE1064" i="8"/>
  <c r="BE1065" i="8"/>
  <c r="BF1065" i="8" s="1"/>
  <c r="BE1066" i="8"/>
  <c r="BF1066" i="8" s="1"/>
  <c r="BE1067" i="8"/>
  <c r="BF1067" i="8" s="1"/>
  <c r="BE1068" i="8"/>
  <c r="BF1068" i="8" s="1"/>
  <c r="BE1069" i="8"/>
  <c r="BE1070" i="8"/>
  <c r="BE1071" i="8"/>
  <c r="BF1071" i="8" s="1"/>
  <c r="BE1072" i="8"/>
  <c r="BF1072" i="8" s="1"/>
  <c r="BE1073" i="8"/>
  <c r="BF1073" i="8" s="1"/>
  <c r="BE1074" i="8"/>
  <c r="BE1075" i="8"/>
  <c r="BE1076" i="8"/>
  <c r="BE1077" i="8"/>
  <c r="BF1077" i="8" s="1"/>
  <c r="BE1078" i="8"/>
  <c r="BF1078" i="8" s="1"/>
  <c r="BE1079" i="8"/>
  <c r="BF1079" i="8" s="1"/>
  <c r="BE1080" i="8"/>
  <c r="BE1081" i="8"/>
  <c r="BE1082" i="8"/>
  <c r="BE1083" i="8"/>
  <c r="BF1083" i="8" s="1"/>
  <c r="BE1084" i="8"/>
  <c r="BF1084" i="8" s="1"/>
  <c r="BE1085" i="8"/>
  <c r="BF1085" i="8" s="1"/>
  <c r="BE1086" i="8"/>
  <c r="BE1087" i="8"/>
  <c r="BE1088" i="8"/>
  <c r="BE1089" i="8"/>
  <c r="BF1089" i="8" s="1"/>
  <c r="BE1090" i="8"/>
  <c r="BF1090" i="8" s="1"/>
  <c r="BE1091" i="8"/>
  <c r="BF1091" i="8" s="1"/>
  <c r="BE1092" i="8"/>
  <c r="BF1092" i="8" s="1"/>
  <c r="BE1093" i="8"/>
  <c r="BE1094" i="8"/>
  <c r="BE1095" i="8"/>
  <c r="BF1095" i="8" s="1"/>
  <c r="BE1096" i="8"/>
  <c r="BF1096" i="8" s="1"/>
  <c r="BE1097" i="8"/>
  <c r="BF1097" i="8" s="1"/>
  <c r="BE1098" i="8"/>
  <c r="BE1099" i="8"/>
  <c r="BE1100" i="8"/>
  <c r="BE1101" i="8"/>
  <c r="BF1101" i="8" s="1"/>
  <c r="BE1102" i="8"/>
  <c r="BF1102" i="8" s="1"/>
  <c r="BE1103" i="8"/>
  <c r="BF1103" i="8" s="1"/>
  <c r="BE1104" i="8"/>
  <c r="BE1105" i="8"/>
  <c r="BE1106" i="8"/>
  <c r="BE1107" i="8"/>
  <c r="BF1107" i="8" s="1"/>
  <c r="BE1108" i="8"/>
  <c r="BF1108" i="8" s="1"/>
  <c r="BE1109" i="8"/>
  <c r="BF1109" i="8" s="1"/>
  <c r="BE1110" i="8"/>
  <c r="BE1111" i="8"/>
  <c r="BF1111" i="8" s="1"/>
  <c r="BE1112" i="8"/>
  <c r="BE1113" i="8"/>
  <c r="BF1113" i="8" s="1"/>
  <c r="BE1114" i="8"/>
  <c r="BF1114" i="8" s="1"/>
  <c r="BE1115" i="8"/>
  <c r="BF1115" i="8" s="1"/>
  <c r="BE1116" i="8"/>
  <c r="BF1116" i="8" s="1"/>
  <c r="BE1117" i="8"/>
  <c r="BE1118" i="8"/>
  <c r="BE1119" i="8"/>
  <c r="BF1119" i="8" s="1"/>
  <c r="BE1120" i="8"/>
  <c r="BF1120" i="8" s="1"/>
  <c r="BE1121" i="8"/>
  <c r="BF1121" i="8" s="1"/>
  <c r="BE1122" i="8"/>
  <c r="BE1123" i="8"/>
  <c r="BE1124" i="8"/>
  <c r="BE1125" i="8"/>
  <c r="BF1125" i="8" s="1"/>
  <c r="BE1126" i="8"/>
  <c r="BF1126" i="8" s="1"/>
  <c r="BE1127" i="8"/>
  <c r="BF1127" i="8" s="1"/>
  <c r="BE1128" i="8"/>
  <c r="BE1129" i="8"/>
  <c r="BE1130" i="8"/>
  <c r="BE1131" i="8"/>
  <c r="BF1131" i="8" s="1"/>
  <c r="BE1132" i="8"/>
  <c r="BF1132" i="8" s="1"/>
  <c r="BE1133" i="8"/>
  <c r="BF1133" i="8" s="1"/>
  <c r="BE1134" i="8"/>
  <c r="BF1134" i="8" s="1"/>
  <c r="BE1135" i="8"/>
  <c r="BF1135" i="8" s="1"/>
  <c r="BE1136" i="8"/>
  <c r="BE1137" i="8"/>
  <c r="BF1137" i="8" s="1"/>
  <c r="BE1138" i="8"/>
  <c r="BF1138" i="8" s="1"/>
  <c r="BE1139" i="8"/>
  <c r="BF1139" i="8" s="1"/>
  <c r="BE1140" i="8"/>
  <c r="BF1140" i="8" s="1"/>
  <c r="BE1141" i="8"/>
  <c r="BE1142" i="8"/>
  <c r="BE1143" i="8"/>
  <c r="BF1143" i="8" s="1"/>
  <c r="BE1144" i="8"/>
  <c r="BF1144" i="8" s="1"/>
  <c r="BE1145" i="8"/>
  <c r="BF1145" i="8" s="1"/>
  <c r="BE1146" i="8"/>
  <c r="BF1146" i="8" s="1"/>
  <c r="BE1147" i="8"/>
  <c r="BF1147" i="8" s="1"/>
  <c r="BE1148" i="8"/>
  <c r="BE1149" i="8"/>
  <c r="BF1149" i="8" s="1"/>
  <c r="BE1150" i="8"/>
  <c r="BF1150" i="8" s="1"/>
  <c r="BE1151" i="8"/>
  <c r="BF1151" i="8" s="1"/>
  <c r="BE1152" i="8"/>
  <c r="BE1153" i="8"/>
  <c r="BE1154" i="8"/>
  <c r="BE1155" i="8"/>
  <c r="BF1155" i="8" s="1"/>
  <c r="BE1156" i="8"/>
  <c r="BF1156" i="8" s="1"/>
  <c r="BE1157" i="8"/>
  <c r="BF1157" i="8" s="1"/>
  <c r="BE1158" i="8"/>
  <c r="BF1158" i="8" s="1"/>
  <c r="BE1159" i="8"/>
  <c r="BF1159" i="8" s="1"/>
  <c r="BE1160" i="8"/>
  <c r="BF1160" i="8" s="1"/>
  <c r="BE1161" i="8"/>
  <c r="BF1161" i="8" s="1"/>
  <c r="BE1162" i="8"/>
  <c r="BF1162" i="8" s="1"/>
  <c r="BE1163" i="8"/>
  <c r="BF1163" i="8" s="1"/>
  <c r="BE1164" i="8"/>
  <c r="BF1164" i="8" s="1"/>
  <c r="BE1165" i="8"/>
  <c r="BE1166" i="8"/>
  <c r="BE1167" i="8"/>
  <c r="BF1167" i="8" s="1"/>
  <c r="BE1168" i="8"/>
  <c r="BF1168" i="8" s="1"/>
  <c r="BE1169" i="8"/>
  <c r="BF1169" i="8" s="1"/>
  <c r="BE1170" i="8"/>
  <c r="BF1170" i="8" s="1"/>
  <c r="BE1171" i="8"/>
  <c r="BF1171" i="8" s="1"/>
  <c r="BE1172" i="8"/>
  <c r="BF1172" i="8" s="1"/>
  <c r="BE1173" i="8"/>
  <c r="BF1173" i="8" s="1"/>
  <c r="BE1174" i="8"/>
  <c r="BF1174" i="8" s="1"/>
  <c r="BE1175" i="8"/>
  <c r="BF1175" i="8" s="1"/>
  <c r="BE1176" i="8"/>
  <c r="BE1177" i="8"/>
  <c r="BE1178" i="8"/>
  <c r="BE1179" i="8"/>
  <c r="BF1179" i="8" s="1"/>
  <c r="BE1180" i="8"/>
  <c r="BF1180" i="8" s="1"/>
  <c r="BE1181" i="8"/>
  <c r="BF1181" i="8" s="1"/>
  <c r="BE1182" i="8"/>
  <c r="BF1182" i="8" s="1"/>
  <c r="BE1183" i="8"/>
  <c r="BF1183" i="8" s="1"/>
  <c r="BE1184" i="8"/>
  <c r="BF1184" i="8" s="1"/>
  <c r="BE1185" i="8"/>
  <c r="BF1185" i="8" s="1"/>
  <c r="BE1186" i="8"/>
  <c r="BF1186" i="8" s="1"/>
  <c r="BE1187" i="8"/>
  <c r="BF1187" i="8" s="1"/>
  <c r="BE1188" i="8"/>
  <c r="BF1188" i="8" s="1"/>
  <c r="BE1189" i="8"/>
  <c r="BE1190" i="8"/>
  <c r="BE1191" i="8"/>
  <c r="BF1191" i="8" s="1"/>
  <c r="BE1192" i="8"/>
  <c r="BF1192" i="8" s="1"/>
  <c r="BE1193" i="8"/>
  <c r="BF1193" i="8" s="1"/>
  <c r="BE1194" i="8"/>
  <c r="BF1194" i="8" s="1"/>
  <c r="BE1195" i="8"/>
  <c r="BF1195" i="8" s="1"/>
  <c r="BE1196" i="8"/>
  <c r="BF1196" i="8" s="1"/>
  <c r="BE1197" i="8"/>
  <c r="BF1197" i="8" s="1"/>
  <c r="BE1198" i="8"/>
  <c r="BF1198" i="8" s="1"/>
  <c r="BE1199" i="8"/>
  <c r="BF1199" i="8" s="1"/>
  <c r="BE1200" i="8"/>
  <c r="BE1201" i="8"/>
  <c r="BE1202" i="8"/>
  <c r="BE1203" i="8"/>
  <c r="BF1203" i="8" s="1"/>
  <c r="BE1204" i="8"/>
  <c r="BF1204" i="8" s="1"/>
  <c r="BE1205" i="8"/>
  <c r="BF1205" i="8" s="1"/>
  <c r="BE1206" i="8"/>
  <c r="BF1206" i="8" s="1"/>
  <c r="BE1207" i="8"/>
  <c r="BF1207" i="8" s="1"/>
  <c r="BE1208" i="8"/>
  <c r="BF1208" i="8" s="1"/>
  <c r="BE1209" i="8"/>
  <c r="BF1209" i="8" s="1"/>
  <c r="BE1210" i="8"/>
  <c r="BF1210" i="8" s="1"/>
  <c r="BE1211" i="8"/>
  <c r="BF1211" i="8" s="1"/>
  <c r="BE1212" i="8"/>
  <c r="BF1212" i="8" s="1"/>
  <c r="BE1213" i="8"/>
  <c r="BE1214" i="8"/>
  <c r="BE1215" i="8"/>
  <c r="BF1215" i="8" s="1"/>
  <c r="BE1216" i="8"/>
  <c r="BF1216" i="8" s="1"/>
  <c r="BE1217" i="8"/>
  <c r="BF1217" i="8" s="1"/>
  <c r="BE1218" i="8"/>
  <c r="BF1218" i="8" s="1"/>
  <c r="BE1219" i="8"/>
  <c r="BF1219" i="8" s="1"/>
  <c r="BE1220" i="8"/>
  <c r="BF1220" i="8" s="1"/>
  <c r="BE1221" i="8"/>
  <c r="BF1221" i="8" s="1"/>
  <c r="BE1222" i="8"/>
  <c r="BF1222" i="8" s="1"/>
  <c r="BE1223" i="8"/>
  <c r="BF1223" i="8" s="1"/>
  <c r="BE1224" i="8"/>
  <c r="BE1225" i="8"/>
  <c r="BE1226" i="8"/>
  <c r="BE1227" i="8"/>
  <c r="BF1227" i="8" s="1"/>
  <c r="BE1228" i="8"/>
  <c r="BF1228" i="8" s="1"/>
  <c r="BE1229" i="8"/>
  <c r="BF1229" i="8" s="1"/>
  <c r="BE1230" i="8"/>
  <c r="BF1230" i="8" s="1"/>
  <c r="BE1231" i="8"/>
  <c r="BF1231" i="8" s="1"/>
  <c r="BE1232" i="8"/>
  <c r="BF1232" i="8" s="1"/>
  <c r="BE1233" i="8"/>
  <c r="BF1233" i="8" s="1"/>
  <c r="BE1234" i="8"/>
  <c r="BF1234" i="8" s="1"/>
  <c r="BE1235" i="8"/>
  <c r="BF1235" i="8" s="1"/>
  <c r="BE1236" i="8"/>
  <c r="BF1236" i="8" s="1"/>
  <c r="BE1237" i="8"/>
  <c r="BE1238" i="8"/>
  <c r="BE1239" i="8"/>
  <c r="BF1239" i="8" s="1"/>
  <c r="BE1240" i="8"/>
  <c r="BF1240" i="8" s="1"/>
  <c r="BE1241" i="8"/>
  <c r="BF1241" i="8" s="1"/>
  <c r="BE1242" i="8"/>
  <c r="BF1242" i="8" s="1"/>
  <c r="BE1243" i="8"/>
  <c r="BF1243" i="8" s="1"/>
  <c r="BE1244" i="8"/>
  <c r="BF1244" i="8" s="1"/>
  <c r="BE1245" i="8"/>
  <c r="BF1245" i="8" s="1"/>
  <c r="BE1246" i="8"/>
  <c r="BF1246" i="8" s="1"/>
  <c r="BE1247" i="8"/>
  <c r="BF1247" i="8" s="1"/>
  <c r="BE1248" i="8"/>
  <c r="BE1249" i="8"/>
  <c r="BE1250" i="8"/>
  <c r="BE1251" i="8"/>
  <c r="BF1251" i="8" s="1"/>
  <c r="BE1252" i="8"/>
  <c r="BF1252" i="8" s="1"/>
  <c r="BE1253" i="8"/>
  <c r="BF1253" i="8" s="1"/>
  <c r="BE1254" i="8"/>
  <c r="BF1254" i="8" s="1"/>
  <c r="BE1255" i="8"/>
  <c r="BF1255" i="8" s="1"/>
  <c r="BE1256" i="8"/>
  <c r="BF1256" i="8" s="1"/>
  <c r="BE1257" i="8"/>
  <c r="BF1257" i="8" s="1"/>
  <c r="BE1258" i="8"/>
  <c r="BF1258" i="8" s="1"/>
  <c r="BE1259" i="8"/>
  <c r="BF1259" i="8" s="1"/>
  <c r="BE1260" i="8"/>
  <c r="BF1260" i="8" s="1"/>
  <c r="BE1261" i="8"/>
  <c r="BE1262" i="8"/>
  <c r="BE1263" i="8"/>
  <c r="BF1263" i="8" s="1"/>
  <c r="BE1264" i="8"/>
  <c r="BF1264" i="8" s="1"/>
  <c r="BE1265" i="8"/>
  <c r="BF1265" i="8" s="1"/>
  <c r="BE1266" i="8"/>
  <c r="BF1266" i="8" s="1"/>
  <c r="BE1267" i="8"/>
  <c r="BF1267" i="8" s="1"/>
  <c r="BE1268" i="8"/>
  <c r="BF1268" i="8" s="1"/>
  <c r="BE1269" i="8"/>
  <c r="BF1269" i="8" s="1"/>
  <c r="BE1270" i="8"/>
  <c r="BF1270" i="8" s="1"/>
  <c r="BE1271" i="8"/>
  <c r="BF1271" i="8" s="1"/>
  <c r="BE1272" i="8"/>
  <c r="BE1273" i="8"/>
  <c r="BE1274" i="8"/>
  <c r="BE1275" i="8"/>
  <c r="BF1275" i="8" s="1"/>
  <c r="BE1276" i="8"/>
  <c r="BF1276" i="8" s="1"/>
  <c r="BE1277" i="8"/>
  <c r="BF1277" i="8" s="1"/>
  <c r="BE1278" i="8"/>
  <c r="BF1278" i="8" s="1"/>
  <c r="BE1279" i="8"/>
  <c r="BF1279" i="8" s="1"/>
  <c r="BE1280" i="8"/>
  <c r="BF1280" i="8" s="1"/>
  <c r="BE1281" i="8"/>
  <c r="BF1281" i="8" s="1"/>
  <c r="BE1282" i="8"/>
  <c r="BF1282" i="8" s="1"/>
  <c r="BE1283" i="8"/>
  <c r="BF1283" i="8" s="1"/>
  <c r="BE1284" i="8"/>
  <c r="BF1284" i="8" s="1"/>
  <c r="BE1285" i="8"/>
  <c r="BE1286" i="8"/>
  <c r="BE1287" i="8"/>
  <c r="BF1287" i="8" s="1"/>
  <c r="BE1288" i="8"/>
  <c r="BF1288" i="8" s="1"/>
  <c r="BE1289" i="8"/>
  <c r="BF1289" i="8" s="1"/>
  <c r="BE1290" i="8"/>
  <c r="BF1290" i="8" s="1"/>
  <c r="BE1291" i="8"/>
  <c r="BF1291" i="8" s="1"/>
  <c r="BE1292" i="8"/>
  <c r="BF1292" i="8" s="1"/>
  <c r="BE1293" i="8"/>
  <c r="BF1293" i="8" s="1"/>
  <c r="BE1294" i="8"/>
  <c r="BF1294" i="8" s="1"/>
  <c r="BE1295" i="8"/>
  <c r="BF1295" i="8" s="1"/>
  <c r="BE1296" i="8"/>
  <c r="BE1297" i="8"/>
  <c r="BE1298" i="8"/>
  <c r="BE1299" i="8"/>
  <c r="BF1299" i="8" s="1"/>
  <c r="BE1300" i="8"/>
  <c r="BF1300" i="8" s="1"/>
  <c r="BE1301" i="8"/>
  <c r="BF1301" i="8" s="1"/>
  <c r="BE1302" i="8"/>
  <c r="BF1302" i="8" s="1"/>
  <c r="BE1303" i="8"/>
  <c r="BF1303" i="8" s="1"/>
  <c r="BE1304" i="8"/>
  <c r="BF1304" i="8" s="1"/>
  <c r="BE1305" i="8"/>
  <c r="BF1305" i="8" s="1"/>
  <c r="BE1306" i="8"/>
  <c r="BF1306" i="8" s="1"/>
  <c r="BE1307" i="8"/>
  <c r="BF1307" i="8" s="1"/>
  <c r="BE1308" i="8"/>
  <c r="BF1308" i="8" s="1"/>
  <c r="BE1309" i="8"/>
  <c r="BE1310" i="8"/>
  <c r="BE1311" i="8"/>
  <c r="BF1311" i="8" s="1"/>
  <c r="BE1312" i="8"/>
  <c r="BF1312" i="8" s="1"/>
  <c r="BE1313" i="8"/>
  <c r="BF1313" i="8" s="1"/>
  <c r="BE1314" i="8"/>
  <c r="BE1315" i="8"/>
  <c r="BE1316" i="8"/>
  <c r="BF1316" i="8" s="1"/>
  <c r="BE1317" i="8"/>
  <c r="BF1317" i="8" s="1"/>
  <c r="BE1318" i="8"/>
  <c r="BF1318" i="8" s="1"/>
  <c r="BE1319" i="8"/>
  <c r="BF1319" i="8" s="1"/>
  <c r="BE1320" i="8"/>
  <c r="BE1321" i="8"/>
  <c r="BE1322" i="8"/>
  <c r="BE1323" i="8"/>
  <c r="BF1323" i="8" s="1"/>
  <c r="BE1324" i="8"/>
  <c r="BF1324" i="8" s="1"/>
  <c r="BE1325" i="8"/>
  <c r="BF1325" i="8" s="1"/>
  <c r="BE1326" i="8"/>
  <c r="BF1326" i="8" s="1"/>
  <c r="BE1327" i="8"/>
  <c r="BF1327" i="8" s="1"/>
  <c r="BE1328" i="8"/>
  <c r="BF1328" i="8" s="1"/>
  <c r="BE1329" i="8"/>
  <c r="BF1329" i="8" s="1"/>
  <c r="BE1330" i="8"/>
  <c r="BF1330" i="8" s="1"/>
  <c r="BE1331" i="8"/>
  <c r="BF1331" i="8" s="1"/>
  <c r="BE1332" i="8"/>
  <c r="BF1332" i="8" s="1"/>
  <c r="BE1333" i="8"/>
  <c r="BE1334" i="8"/>
  <c r="BE1335" i="8"/>
  <c r="BF1335" i="8" s="1"/>
  <c r="BE1336" i="8"/>
  <c r="BF1336" i="8" s="1"/>
  <c r="BE1337" i="8"/>
  <c r="BF1337" i="8" s="1"/>
  <c r="BE1338" i="8"/>
  <c r="BE1339" i="8"/>
  <c r="BE1340" i="8"/>
  <c r="BF1340" i="8" s="1"/>
  <c r="BE1341" i="8"/>
  <c r="BF1341" i="8" s="1"/>
  <c r="BE1342" i="8"/>
  <c r="BF1342" i="8" s="1"/>
  <c r="BE1343" i="8"/>
  <c r="BF1343" i="8" s="1"/>
  <c r="BE1344" i="8"/>
  <c r="BE1345" i="8"/>
  <c r="BE1346" i="8"/>
  <c r="BE1347" i="8"/>
  <c r="BF1347" i="8" s="1"/>
  <c r="BE1348" i="8"/>
  <c r="BF1348" i="8" s="1"/>
  <c r="BE1349" i="8"/>
  <c r="BF1349" i="8" s="1"/>
  <c r="BE1350" i="8"/>
  <c r="BE1351" i="8"/>
  <c r="BE1352" i="8"/>
  <c r="BE1353" i="8"/>
  <c r="BF1353" i="8" s="1"/>
  <c r="BE1354" i="8"/>
  <c r="BF1354" i="8" s="1"/>
  <c r="BE1355" i="8"/>
  <c r="BF1355" i="8" s="1"/>
  <c r="BE1356" i="8"/>
  <c r="BE1357" i="8"/>
  <c r="BE1358" i="8"/>
  <c r="BE1359" i="8"/>
  <c r="BF1359" i="8" s="1"/>
  <c r="BE1360" i="8"/>
  <c r="BE1361" i="8"/>
  <c r="BF1361" i="8" s="1"/>
  <c r="BE1362" i="8"/>
  <c r="BF1362" i="8" s="1"/>
  <c r="BE1363" i="8"/>
  <c r="BE1364" i="8"/>
  <c r="BE1365" i="8"/>
  <c r="BF1365" i="8" s="1"/>
  <c r="BE1366" i="8"/>
  <c r="BF1366" i="8" s="1"/>
  <c r="BE1367" i="8"/>
  <c r="BF1367" i="8" s="1"/>
  <c r="BE1368" i="8"/>
  <c r="BF1368" i="8" s="1"/>
  <c r="BE1369" i="8"/>
  <c r="BF1369" i="8" s="1"/>
  <c r="BE1370" i="8"/>
  <c r="BE1371" i="8"/>
  <c r="BF1371" i="8" s="1"/>
  <c r="BE1372" i="8"/>
  <c r="BF1372" i="8" s="1"/>
  <c r="BE1373" i="8"/>
  <c r="BF1373" i="8" s="1"/>
  <c r="BE1374" i="8"/>
  <c r="BE1375" i="8"/>
  <c r="BE1376" i="8"/>
  <c r="BF1376" i="8" s="1"/>
  <c r="BE1377" i="8"/>
  <c r="BF1377" i="8" s="1"/>
  <c r="BE1378" i="8"/>
  <c r="BF1378" i="8" s="1"/>
  <c r="BE1379" i="8"/>
  <c r="BF1379" i="8" s="1"/>
  <c r="BE1380" i="8"/>
  <c r="BE1381" i="8"/>
  <c r="BE1382" i="8"/>
  <c r="BE1383" i="8"/>
  <c r="BF1383" i="8" s="1"/>
  <c r="BE1384" i="8"/>
  <c r="BF1384" i="8" s="1"/>
  <c r="BE1385" i="8"/>
  <c r="BF1385" i="8" s="1"/>
  <c r="BE1386" i="8"/>
  <c r="BE1387" i="8"/>
  <c r="BE1388" i="8"/>
  <c r="BE1389" i="8"/>
  <c r="BF1389" i="8" s="1"/>
  <c r="BE1390" i="8"/>
  <c r="BE1391" i="8"/>
  <c r="BF1391" i="8" s="1"/>
  <c r="BE1392" i="8"/>
  <c r="BE1393" i="8"/>
  <c r="BE1394" i="8"/>
  <c r="BE1395" i="8"/>
  <c r="BF1395" i="8" s="1"/>
  <c r="BE1396" i="8"/>
  <c r="BE1397" i="8"/>
  <c r="BF1397" i="8" s="1"/>
  <c r="BE1398" i="8"/>
  <c r="BF1398" i="8" s="1"/>
  <c r="BE1399" i="8"/>
  <c r="BE1400" i="8"/>
  <c r="BE1401" i="8"/>
  <c r="BF1401" i="8" s="1"/>
  <c r="BE1402" i="8"/>
  <c r="BF1402" i="8" s="1"/>
  <c r="BE1403" i="8"/>
  <c r="BF1403" i="8" s="1"/>
  <c r="BE1404" i="8"/>
  <c r="BF1404" i="8" s="1"/>
  <c r="BE1405" i="8"/>
  <c r="BF1405" i="8" s="1"/>
  <c r="BE1406" i="8"/>
  <c r="BF1406" i="8" s="1"/>
  <c r="BE1407" i="8"/>
  <c r="BF1407" i="8" s="1"/>
  <c r="BE1408" i="8"/>
  <c r="BF1408" i="8" s="1"/>
  <c r="BE1409" i="8"/>
  <c r="BF1409" i="8" s="1"/>
  <c r="BE1410" i="8"/>
  <c r="BE1411" i="8"/>
  <c r="BE1412" i="8"/>
  <c r="BF1412" i="8" s="1"/>
  <c r="BE1413" i="8"/>
  <c r="BF1413" i="8" s="1"/>
  <c r="BE1414" i="8"/>
  <c r="BF1414" i="8" s="1"/>
  <c r="BE1415" i="8"/>
  <c r="BF1415" i="8" s="1"/>
  <c r="BE1416" i="8"/>
  <c r="BE1417" i="8"/>
  <c r="BE1418" i="8"/>
  <c r="BF1418" i="8" s="1"/>
  <c r="BE1419" i="8"/>
  <c r="BF1419" i="8" s="1"/>
  <c r="BE1420" i="8"/>
  <c r="BF1420" i="8" s="1"/>
  <c r="BE1421" i="8"/>
  <c r="BF1421" i="8" s="1"/>
  <c r="BE1422" i="8"/>
  <c r="BE1423" i="8"/>
  <c r="BE1424" i="8"/>
  <c r="BE1425" i="8"/>
  <c r="BF1425" i="8" s="1"/>
  <c r="BE1426" i="8"/>
  <c r="BF1426" i="8" s="1"/>
  <c r="BE1427" i="8"/>
  <c r="BF1427" i="8" s="1"/>
  <c r="BE1428" i="8"/>
  <c r="BF1428" i="8" s="1"/>
  <c r="BE1429" i="8"/>
  <c r="BE1430" i="8"/>
  <c r="BE1431" i="8"/>
  <c r="BF1431" i="8" s="1"/>
  <c r="BE1432" i="8"/>
  <c r="BE1433" i="8"/>
  <c r="BF1433" i="8" s="1"/>
  <c r="BE1434" i="8"/>
  <c r="BF1434" i="8" s="1"/>
  <c r="BE1435" i="8"/>
  <c r="BF1435" i="8" s="1"/>
  <c r="BE1436" i="8"/>
  <c r="BE1437" i="8"/>
  <c r="BF1437" i="8" s="1"/>
  <c r="BE1438" i="8"/>
  <c r="BF1438" i="8" s="1"/>
  <c r="BE1439" i="8"/>
  <c r="BF1439" i="8" s="1"/>
  <c r="BE1440" i="8"/>
  <c r="BF1440" i="8" s="1"/>
  <c r="BE1441" i="8"/>
  <c r="BF1441" i="8" s="1"/>
  <c r="BE1442" i="8"/>
  <c r="BF1442" i="8" s="1"/>
  <c r="BE1443" i="8"/>
  <c r="BF1443" i="8" s="1"/>
  <c r="BE1444" i="8"/>
  <c r="BF1444" i="8" s="1"/>
  <c r="BE1445" i="8"/>
  <c r="BF1445" i="8" s="1"/>
  <c r="BE1446" i="8"/>
  <c r="BE1447" i="8"/>
  <c r="BE1448" i="8"/>
  <c r="BF1448" i="8" s="1"/>
  <c r="BE1449" i="8"/>
  <c r="BF1449" i="8" s="1"/>
  <c r="BE1450" i="8"/>
  <c r="BF1450" i="8" s="1"/>
  <c r="BE1451" i="8"/>
  <c r="BF1451" i="8" s="1"/>
  <c r="BE1452" i="8"/>
  <c r="BE1453" i="8"/>
  <c r="BF1453" i="8" s="1"/>
  <c r="BE1454" i="8"/>
  <c r="BF1454" i="8" s="1"/>
  <c r="BE1455" i="8"/>
  <c r="BF1455" i="8" s="1"/>
  <c r="BE1456" i="8"/>
  <c r="BE1457" i="8"/>
  <c r="BF1457" i="8" s="1"/>
  <c r="BE1458" i="8"/>
  <c r="BE1459" i="8"/>
  <c r="BE1460" i="8"/>
  <c r="BF1460" i="8" s="1"/>
  <c r="BE1461" i="8"/>
  <c r="BF1461" i="8" s="1"/>
  <c r="BE1462" i="8"/>
  <c r="BF1462" i="8" s="1"/>
  <c r="BE1463" i="8"/>
  <c r="BF1463" i="8" s="1"/>
  <c r="BE1464" i="8"/>
  <c r="BF1464" i="8" s="1"/>
  <c r="BE1465" i="8"/>
  <c r="BE1466" i="8"/>
  <c r="BE1467" i="8"/>
  <c r="BF1467" i="8" s="1"/>
  <c r="BE1468" i="8"/>
  <c r="BE1469" i="8"/>
  <c r="BF1469" i="8" s="1"/>
  <c r="BE1470" i="8"/>
  <c r="BF1470" i="8" s="1"/>
  <c r="BE1471" i="8"/>
  <c r="BF1471" i="8" s="1"/>
  <c r="BE1472" i="8"/>
  <c r="BE1473" i="8"/>
  <c r="BF1473" i="8" s="1"/>
  <c r="BE1474" i="8"/>
  <c r="BF1474" i="8" s="1"/>
  <c r="BE1475" i="8"/>
  <c r="BF1475" i="8" s="1"/>
  <c r="BE1476" i="8"/>
  <c r="BE1477" i="8"/>
  <c r="BF1477" i="8" s="1"/>
  <c r="BE1478" i="8"/>
  <c r="BF1478" i="8" s="1"/>
  <c r="BE1479" i="8"/>
  <c r="BF1479" i="8" s="1"/>
  <c r="BE1480" i="8"/>
  <c r="BF1480" i="8" s="1"/>
  <c r="BE1481" i="8"/>
  <c r="BF1481" i="8" s="1"/>
  <c r="BE1482" i="8"/>
  <c r="BF1482" i="8" s="1"/>
  <c r="BE1483" i="8"/>
  <c r="BF1483" i="8" s="1"/>
  <c r="BE1484" i="8"/>
  <c r="BF1484" i="8" s="1"/>
  <c r="BE1485" i="8"/>
  <c r="BF1485" i="8" s="1"/>
  <c r="BE1486" i="8"/>
  <c r="BF1486" i="8" s="1"/>
  <c r="BE1487" i="8"/>
  <c r="BF1487" i="8" s="1"/>
  <c r="BE1488" i="8"/>
  <c r="BE1489" i="8"/>
  <c r="BF1489" i="8" s="1"/>
  <c r="BE1490" i="8"/>
  <c r="BF1490" i="8" s="1"/>
  <c r="BE1491" i="8"/>
  <c r="BF1491" i="8" s="1"/>
  <c r="BE1492" i="8"/>
  <c r="BE1493" i="8"/>
  <c r="BF1493" i="8" s="1"/>
  <c r="BE1494" i="8"/>
  <c r="BE1495" i="8"/>
  <c r="BE1496" i="8"/>
  <c r="BF1496" i="8" s="1"/>
  <c r="BE1497" i="8"/>
  <c r="BF1497" i="8" s="1"/>
  <c r="BE1498" i="8"/>
  <c r="BF1498" i="8" s="1"/>
  <c r="BE1499" i="8"/>
  <c r="BF1499" i="8" s="1"/>
  <c r="BE1500" i="8"/>
  <c r="BF1500" i="8" s="1"/>
  <c r="BE1501" i="8"/>
  <c r="BE1502" i="8"/>
  <c r="BE1503" i="8"/>
  <c r="BF1503" i="8" s="1"/>
  <c r="BE1504" i="8"/>
  <c r="BE1505" i="8"/>
  <c r="BF1505" i="8" s="1"/>
  <c r="BE1506" i="8"/>
  <c r="BF1506" i="8" s="1"/>
  <c r="BE1507" i="8"/>
  <c r="BF1507" i="8" s="1"/>
  <c r="BE1508" i="8"/>
  <c r="BE1509" i="8"/>
  <c r="BF1509" i="8" s="1"/>
  <c r="BE1510" i="8"/>
  <c r="BF1510" i="8" s="1"/>
  <c r="BE1511" i="8"/>
  <c r="BF1511" i="8" s="1"/>
  <c r="BE1512" i="8"/>
  <c r="BE1513" i="8"/>
  <c r="BF1513" i="8" s="1"/>
  <c r="BE1514" i="8"/>
  <c r="BF1514" i="8" s="1"/>
  <c r="BE1515" i="8"/>
  <c r="BF1515" i="8" s="1"/>
  <c r="BE1516" i="8"/>
  <c r="BF1516" i="8" s="1"/>
  <c r="BE1517" i="8"/>
  <c r="BF1517" i="8" s="1"/>
  <c r="BE1518" i="8"/>
  <c r="BF1518" i="8" s="1"/>
  <c r="BE1519" i="8"/>
  <c r="BF1519" i="8" s="1"/>
  <c r="BE1520" i="8"/>
  <c r="BF1520" i="8" s="1"/>
  <c r="BE1521" i="8"/>
  <c r="BF1521" i="8" s="1"/>
  <c r="BE1522" i="8"/>
  <c r="BE1523" i="8"/>
  <c r="BF1523" i="8" s="1"/>
  <c r="BE1524" i="8"/>
  <c r="BE1525" i="8"/>
  <c r="BF1525" i="8" s="1"/>
  <c r="BE1526" i="8"/>
  <c r="BE1527" i="8"/>
  <c r="BF1527" i="8" s="1"/>
  <c r="BE1528" i="8"/>
  <c r="BE1529" i="8"/>
  <c r="BF1529" i="8" s="1"/>
  <c r="BE1530" i="8"/>
  <c r="BE1531" i="8"/>
  <c r="BE1532" i="8"/>
  <c r="BF1532" i="8" s="1"/>
  <c r="BE1533" i="8"/>
  <c r="BF1533" i="8" s="1"/>
  <c r="BE1534" i="8"/>
  <c r="BE1535" i="8"/>
  <c r="BF1535" i="8" s="1"/>
  <c r="BE1536" i="8"/>
  <c r="BF1536" i="8" s="1"/>
  <c r="BE1537" i="8"/>
  <c r="BE1538" i="8"/>
  <c r="BE1539" i="8"/>
  <c r="BF1539" i="8" s="1"/>
  <c r="BE1540" i="8"/>
  <c r="BE1541" i="8"/>
  <c r="BF1541" i="8" s="1"/>
  <c r="BE1542" i="8"/>
  <c r="BF1542" i="8" s="1"/>
  <c r="BE1543" i="8"/>
  <c r="BF1543" i="8" s="1"/>
  <c r="BE1544" i="8"/>
  <c r="BE1545" i="8"/>
  <c r="BF1545" i="8" s="1"/>
  <c r="BE1546" i="8"/>
  <c r="BF1546" i="8" s="1"/>
  <c r="BE1547" i="8"/>
  <c r="BF1547" i="8" s="1"/>
  <c r="BE1548" i="8"/>
  <c r="BF1548" i="8" s="1"/>
  <c r="BE1549" i="8"/>
  <c r="BF1549" i="8" s="1"/>
  <c r="BE1550" i="8"/>
  <c r="BF1550" i="8" s="1"/>
  <c r="BE1551" i="8"/>
  <c r="BF1551" i="8" s="1"/>
  <c r="BE1552" i="8"/>
  <c r="BF1552" i="8" s="1"/>
  <c r="BE1553" i="8"/>
  <c r="BF1553" i="8" s="1"/>
  <c r="BE1554" i="8"/>
  <c r="BF1554" i="8" s="1"/>
  <c r="BE1555" i="8"/>
  <c r="BE1556" i="8"/>
  <c r="BF1556" i="8" s="1"/>
  <c r="BE1557" i="8"/>
  <c r="BF1557" i="8" s="1"/>
  <c r="BE1558" i="8"/>
  <c r="BE1559" i="8"/>
  <c r="BF1559" i="8" s="1"/>
  <c r="BE1560" i="8"/>
  <c r="BE1561" i="8"/>
  <c r="BF1561" i="8" s="1"/>
  <c r="BE1562" i="8"/>
  <c r="BF1562" i="8" s="1"/>
  <c r="BE1563" i="8"/>
  <c r="BF1563" i="8" s="1"/>
  <c r="BE1564" i="8"/>
  <c r="BE1565" i="8"/>
  <c r="BF1565" i="8" s="1"/>
  <c r="BE1566" i="8"/>
  <c r="BE1567" i="8"/>
  <c r="BE1568" i="8"/>
  <c r="BF1568" i="8" s="1"/>
  <c r="BE1569" i="8"/>
  <c r="BF1569" i="8" s="1"/>
  <c r="BE1570" i="8"/>
  <c r="BF1570" i="8" s="1"/>
  <c r="BE1571" i="8"/>
  <c r="BE1572" i="8"/>
  <c r="BE1573" i="8"/>
  <c r="BF1573" i="8" s="1"/>
  <c r="BE1574" i="8"/>
  <c r="BF1574" i="8" s="1"/>
  <c r="BE1575" i="8"/>
  <c r="BE1576" i="8"/>
  <c r="BF1576" i="8" s="1"/>
  <c r="BE1577" i="8"/>
  <c r="BE1578" i="8"/>
  <c r="BF1578" i="8" s="1"/>
  <c r="BE1579" i="8"/>
  <c r="BF1579" i="8" s="1"/>
  <c r="BE1580" i="8"/>
  <c r="BF1580" i="8" s="1"/>
  <c r="BE1581" i="8"/>
  <c r="BE1582" i="8"/>
  <c r="BE1583" i="8"/>
  <c r="BE1584" i="8"/>
  <c r="BF1584" i="8" s="1"/>
  <c r="BE1585" i="8"/>
  <c r="BF1585" i="8" s="1"/>
  <c r="BE1586" i="8"/>
  <c r="BF1586" i="8" s="1"/>
  <c r="BE1587" i="8"/>
  <c r="BE1588" i="8"/>
  <c r="BF1588" i="8" s="1"/>
  <c r="BE1589" i="8"/>
  <c r="BE1590" i="8"/>
  <c r="BF1590" i="8" s="1"/>
  <c r="BE1591" i="8"/>
  <c r="BF1591" i="8" s="1"/>
  <c r="BE1592" i="8"/>
  <c r="BF1592" i="8" s="1"/>
  <c r="BE1593" i="8"/>
  <c r="BE1594" i="8"/>
  <c r="BF1594" i="8" s="1"/>
  <c r="BE1595" i="8"/>
  <c r="BE1596" i="8"/>
  <c r="BF1596" i="8" s="1"/>
  <c r="BE1597" i="8"/>
  <c r="BF1597" i="8" s="1"/>
  <c r="BE1598" i="8"/>
  <c r="BF1598" i="8" s="1"/>
  <c r="BE1599" i="8"/>
  <c r="BE1600" i="8"/>
  <c r="BF1600" i="8" s="1"/>
  <c r="BE1601" i="8"/>
  <c r="BE1602" i="8"/>
  <c r="BF1602" i="8" s="1"/>
  <c r="BE1603" i="8"/>
  <c r="BF1603" i="8" s="1"/>
  <c r="BE1604" i="8"/>
  <c r="BF1604" i="8" s="1"/>
  <c r="BE1605" i="8"/>
  <c r="BE1606" i="8"/>
  <c r="BE1607" i="8"/>
  <c r="BF1607" i="8" s="1"/>
  <c r="BE1608" i="8"/>
  <c r="BF1608" i="8" s="1"/>
  <c r="BE1609" i="8"/>
  <c r="BF1609" i="8" s="1"/>
  <c r="BE1610" i="8"/>
  <c r="BF1610" i="8" s="1"/>
  <c r="BE1611" i="8"/>
  <c r="BE1612" i="8"/>
  <c r="BF1612" i="8" s="1"/>
  <c r="BE1613" i="8"/>
  <c r="BF1613" i="8" s="1"/>
  <c r="BE1614" i="8"/>
  <c r="BF1614" i="8" s="1"/>
  <c r="BE1615" i="8"/>
  <c r="BF1615" i="8" s="1"/>
  <c r="BE1616" i="8"/>
  <c r="BF1616" i="8" s="1"/>
  <c r="BE1617" i="8"/>
  <c r="BE1618" i="8"/>
  <c r="BF1618" i="8" s="1"/>
  <c r="BE1619" i="8"/>
  <c r="BE1620" i="8"/>
  <c r="BF1620" i="8" s="1"/>
  <c r="BE1621" i="8"/>
  <c r="BF1621" i="8" s="1"/>
  <c r="BE1622" i="8"/>
  <c r="BF1622" i="8" s="1"/>
  <c r="BE1623" i="8"/>
  <c r="BE1624" i="8"/>
  <c r="BF1624" i="8" s="1"/>
  <c r="BE1625" i="8"/>
  <c r="BF1625" i="8" s="1"/>
  <c r="BE1626" i="8"/>
  <c r="BF1626" i="8" s="1"/>
  <c r="BE1627" i="8"/>
  <c r="BF1627" i="8" s="1"/>
  <c r="BE1628" i="8"/>
  <c r="BF1628" i="8" s="1"/>
  <c r="BE1629" i="8"/>
  <c r="BE1630" i="8"/>
  <c r="BE1631" i="8"/>
  <c r="BF1631" i="8" s="1"/>
  <c r="BE1632" i="8"/>
  <c r="BF1632" i="8" s="1"/>
  <c r="BE1633" i="8"/>
  <c r="BF1633" i="8" s="1"/>
  <c r="BE1634" i="8"/>
  <c r="BF1634" i="8" s="1"/>
  <c r="BE1635" i="8"/>
  <c r="BE1636" i="8"/>
  <c r="BF1636" i="8" s="1"/>
  <c r="BE1637" i="8"/>
  <c r="BF1637" i="8" s="1"/>
  <c r="BE1638" i="8"/>
  <c r="BF1638" i="8" s="1"/>
  <c r="BE1639" i="8"/>
  <c r="BF1639" i="8" s="1"/>
  <c r="BE1640" i="8"/>
  <c r="BF1640" i="8" s="1"/>
  <c r="BE1641" i="8"/>
  <c r="BE1642" i="8"/>
  <c r="BF1642" i="8" s="1"/>
  <c r="BE1643" i="8"/>
  <c r="BE1644" i="8"/>
  <c r="BF1644" i="8" s="1"/>
  <c r="BE1645" i="8"/>
  <c r="BF1645" i="8" s="1"/>
  <c r="BE1646" i="8"/>
  <c r="BF1646" i="8" s="1"/>
  <c r="BE1647" i="8"/>
  <c r="BE1648" i="8"/>
  <c r="BF1648" i="8" s="1"/>
  <c r="BE1649" i="8"/>
  <c r="BF1649" i="8" s="1"/>
  <c r="BE1650" i="8"/>
  <c r="BF1650" i="8" s="1"/>
  <c r="BE1651" i="8"/>
  <c r="BF1651" i="8" s="1"/>
  <c r="BE1652" i="8"/>
  <c r="BF1652" i="8" s="1"/>
  <c r="BE1653" i="8"/>
  <c r="BE1654" i="8"/>
  <c r="BE1655" i="8"/>
  <c r="BF1655" i="8" s="1"/>
  <c r="BE1656" i="8"/>
  <c r="BF1656" i="8" s="1"/>
  <c r="BE1657" i="8"/>
  <c r="BF1657" i="8" s="1"/>
  <c r="BE1658" i="8"/>
  <c r="BF1658" i="8" s="1"/>
  <c r="BE1659" i="8"/>
  <c r="BE1660" i="8"/>
  <c r="BF1660" i="8" s="1"/>
  <c r="BE1661" i="8"/>
  <c r="BF1661" i="8" s="1"/>
  <c r="BE1662" i="8"/>
  <c r="BF1662" i="8" s="1"/>
  <c r="BE1663" i="8"/>
  <c r="BF1663" i="8" s="1"/>
  <c r="BE1664" i="8"/>
  <c r="BF1664" i="8" s="1"/>
  <c r="BE1665" i="8"/>
  <c r="BE1666" i="8"/>
  <c r="BF1666" i="8" s="1"/>
  <c r="BE1667" i="8"/>
  <c r="BE1668" i="8"/>
  <c r="BF1668" i="8" s="1"/>
  <c r="BE1669" i="8"/>
  <c r="BF1669" i="8" s="1"/>
  <c r="BE1670" i="8"/>
  <c r="BF1670" i="8" s="1"/>
  <c r="BE1671" i="8"/>
  <c r="BE1672" i="8"/>
  <c r="BF1672" i="8" s="1"/>
  <c r="BE1673" i="8"/>
  <c r="BF1673" i="8" s="1"/>
  <c r="BE1674" i="8"/>
  <c r="BF1674" i="8" s="1"/>
  <c r="BE1675" i="8"/>
  <c r="BF1675" i="8" s="1"/>
  <c r="BE1676" i="8"/>
  <c r="BF1676" i="8" s="1"/>
  <c r="BE1677" i="8"/>
  <c r="BE1678" i="8"/>
  <c r="BE1679" i="8"/>
  <c r="BF1679" i="8" s="1"/>
  <c r="BE1680" i="8"/>
  <c r="BF1680" i="8" s="1"/>
  <c r="BE1681" i="8"/>
  <c r="BF1681" i="8" s="1"/>
  <c r="BE1682" i="8"/>
  <c r="BF1682" i="8" s="1"/>
  <c r="BE1683" i="8"/>
  <c r="BE1684" i="8"/>
  <c r="BF1684" i="8" s="1"/>
  <c r="BE1685" i="8"/>
  <c r="BF1685" i="8" s="1"/>
  <c r="BE1686" i="8"/>
  <c r="BF1686" i="8" s="1"/>
  <c r="BE1687" i="8"/>
  <c r="BF1687" i="8" s="1"/>
  <c r="BE1688" i="8"/>
  <c r="BF1688" i="8" s="1"/>
  <c r="BE1689" i="8"/>
  <c r="BE1690" i="8"/>
  <c r="BF1690" i="8" s="1"/>
  <c r="BE1691" i="8"/>
  <c r="BE1692" i="8"/>
  <c r="BF1692" i="8" s="1"/>
  <c r="BE1693" i="8"/>
  <c r="BF1693" i="8" s="1"/>
  <c r="BE1694" i="8"/>
  <c r="BF1694" i="8" s="1"/>
  <c r="BE1695" i="8"/>
  <c r="BE1696" i="8"/>
  <c r="BF1696" i="8" s="1"/>
  <c r="BE1697" i="8"/>
  <c r="BF1697" i="8" s="1"/>
  <c r="BE1698" i="8"/>
  <c r="BF1698" i="8" s="1"/>
  <c r="BE1699" i="8"/>
  <c r="BF1699" i="8" s="1"/>
  <c r="BE1700" i="8"/>
  <c r="BF1700" i="8" s="1"/>
  <c r="BE1701" i="8"/>
  <c r="BE1702" i="8"/>
  <c r="BE1703" i="8"/>
  <c r="BF1703" i="8" s="1"/>
  <c r="BE1704" i="8"/>
  <c r="BF1704" i="8" s="1"/>
  <c r="BE1705" i="8"/>
  <c r="BF1705" i="8" s="1"/>
  <c r="BE1706" i="8"/>
  <c r="BF1706" i="8" s="1"/>
  <c r="BE1707" i="8"/>
  <c r="BE1708" i="8"/>
  <c r="BF1708" i="8" s="1"/>
  <c r="BE1709" i="8"/>
  <c r="BF1709" i="8" s="1"/>
  <c r="BE1710" i="8"/>
  <c r="BF1710" i="8" s="1"/>
  <c r="BE1711" i="8"/>
  <c r="BF1711" i="8" s="1"/>
  <c r="BE1712" i="8"/>
  <c r="BF1712" i="8" s="1"/>
  <c r="BE1713" i="8"/>
  <c r="BE1714" i="8"/>
  <c r="BF1714" i="8" s="1"/>
  <c r="BE1715" i="8"/>
  <c r="BE1716" i="8"/>
  <c r="BF1716" i="8" s="1"/>
  <c r="BE1717" i="8"/>
  <c r="BF1717" i="8" s="1"/>
  <c r="BE1718" i="8"/>
  <c r="BF1718" i="8" s="1"/>
  <c r="BE1719" i="8"/>
  <c r="BE1720" i="8"/>
  <c r="BF1720" i="8" s="1"/>
  <c r="BE1721" i="8"/>
  <c r="BF1721" i="8" s="1"/>
  <c r="BE1722" i="8"/>
  <c r="BF1722" i="8" s="1"/>
  <c r="BE1723" i="8"/>
  <c r="BF1723" i="8" s="1"/>
  <c r="BE1724" i="8"/>
  <c r="BF1724" i="8" s="1"/>
  <c r="BE1725" i="8"/>
  <c r="BE1726" i="8"/>
  <c r="BE1727" i="8"/>
  <c r="BF1727" i="8" s="1"/>
  <c r="BE1728" i="8"/>
  <c r="BF1728" i="8" s="1"/>
  <c r="BE1729" i="8"/>
  <c r="BF1729" i="8" s="1"/>
  <c r="BE1730" i="8"/>
  <c r="BF1730" i="8" s="1"/>
  <c r="BE1731" i="8"/>
  <c r="BE1732" i="8"/>
  <c r="BF1732" i="8" s="1"/>
  <c r="BE1733" i="8"/>
  <c r="BF1733" i="8" s="1"/>
  <c r="BE1734" i="8"/>
  <c r="BF1734" i="8" s="1"/>
  <c r="BE1735" i="8"/>
  <c r="BF1735" i="8" s="1"/>
  <c r="BE1736" i="8"/>
  <c r="BF1736" i="8" s="1"/>
  <c r="BE1737" i="8"/>
  <c r="BE1738" i="8"/>
  <c r="BF1738" i="8" s="1"/>
  <c r="BE1739" i="8"/>
  <c r="BE1740" i="8"/>
  <c r="BF1740" i="8" s="1"/>
  <c r="BE1741" i="8"/>
  <c r="BF1741" i="8" s="1"/>
  <c r="BE1742" i="8"/>
  <c r="BF1742" i="8" s="1"/>
  <c r="BE1743" i="8"/>
  <c r="BE1744" i="8"/>
  <c r="BF1744" i="8" s="1"/>
  <c r="BE1745" i="8"/>
  <c r="BF1745" i="8" s="1"/>
  <c r="BE1746" i="8"/>
  <c r="BF1746" i="8" s="1"/>
  <c r="BE1747" i="8"/>
  <c r="BF1747" i="8" s="1"/>
  <c r="BE1748" i="8"/>
  <c r="BF1748" i="8" s="1"/>
  <c r="BE1749" i="8"/>
  <c r="BE1750" i="8"/>
  <c r="BE1751" i="8"/>
  <c r="BF1751" i="8" s="1"/>
  <c r="BE1752" i="8"/>
  <c r="BF1752" i="8" s="1"/>
  <c r="BE1753" i="8"/>
  <c r="BF1753" i="8" s="1"/>
  <c r="BE1754" i="8"/>
  <c r="BF1754" i="8" s="1"/>
  <c r="BE1755" i="8"/>
  <c r="BE1756" i="8"/>
  <c r="BF1756" i="8" s="1"/>
  <c r="BE1757" i="8"/>
  <c r="BF1757" i="8" s="1"/>
  <c r="BE1758" i="8"/>
  <c r="BF1758" i="8" s="1"/>
  <c r="BE1759" i="8"/>
  <c r="BF1759" i="8" s="1"/>
  <c r="BE1760" i="8"/>
  <c r="BF1760" i="8" s="1"/>
  <c r="BE1761" i="8"/>
  <c r="BE1762" i="8"/>
  <c r="BF1762" i="8" s="1"/>
  <c r="BE1763" i="8"/>
  <c r="BE1764" i="8"/>
  <c r="BF1764" i="8" s="1"/>
  <c r="BE1765" i="8"/>
  <c r="BF1765" i="8" s="1"/>
  <c r="BE1766" i="8"/>
  <c r="BF1766" i="8" s="1"/>
  <c r="BE1767" i="8"/>
  <c r="BE1768" i="8"/>
  <c r="BF1768" i="8" s="1"/>
  <c r="BE1769" i="8"/>
  <c r="BF1769" i="8" s="1"/>
  <c r="BE1770" i="8"/>
  <c r="BF1770" i="8" s="1"/>
  <c r="BE1771" i="8"/>
  <c r="BF1771" i="8" s="1"/>
  <c r="BE1772" i="8"/>
  <c r="BF1772" i="8" s="1"/>
  <c r="BE1773" i="8"/>
  <c r="BE1774" i="8"/>
  <c r="BE1775" i="8"/>
  <c r="BF1775" i="8" s="1"/>
  <c r="BE1776" i="8"/>
  <c r="BF1776" i="8" s="1"/>
  <c r="BE1777" i="8"/>
  <c r="BF1777" i="8" s="1"/>
  <c r="BE1778" i="8"/>
  <c r="BF1778" i="8" s="1"/>
  <c r="BE1779" i="8"/>
  <c r="BE1780" i="8"/>
  <c r="BE1781" i="8"/>
  <c r="BE1782" i="8"/>
  <c r="BF1782" i="8" s="1"/>
  <c r="BE1783" i="8"/>
  <c r="BF1783" i="8" s="1"/>
  <c r="BE1784" i="8"/>
  <c r="BF1784" i="8" s="1"/>
  <c r="BE1785" i="8"/>
  <c r="BF1785" i="8" s="1"/>
  <c r="BE1786" i="8"/>
  <c r="BE1787" i="8"/>
  <c r="BE1788" i="8"/>
  <c r="BF1788" i="8" s="1"/>
  <c r="BE1789" i="8"/>
  <c r="BF1789" i="8" s="1"/>
  <c r="BE1790" i="8"/>
  <c r="BF1790" i="8" s="1"/>
  <c r="BE1791" i="8"/>
  <c r="BF1791" i="8" s="1"/>
  <c r="BE1792" i="8"/>
  <c r="BF1792" i="8" s="1"/>
  <c r="BE1793" i="8"/>
  <c r="BE1794" i="8"/>
  <c r="BF1794" i="8" s="1"/>
  <c r="BE1795" i="8"/>
  <c r="BF1795" i="8" s="1"/>
  <c r="BE1796" i="8"/>
  <c r="BE1797" i="8"/>
  <c r="BF1797" i="8" s="1"/>
  <c r="BE1798" i="8"/>
  <c r="BF1798" i="8" s="1"/>
  <c r="BE1799" i="8"/>
  <c r="BF1799" i="8" s="1"/>
  <c r="BE1800" i="8"/>
  <c r="BF1800" i="8" s="1"/>
  <c r="BE1801" i="8"/>
  <c r="BF1801" i="8" s="1"/>
  <c r="BE1802" i="8"/>
  <c r="BE1803" i="8"/>
  <c r="BE1804" i="8"/>
  <c r="BF1804" i="8" s="1"/>
  <c r="BE1805" i="8"/>
  <c r="BF1805" i="8" s="1"/>
  <c r="BE1806" i="8"/>
  <c r="BF1806" i="8" s="1"/>
  <c r="BE1807" i="8"/>
  <c r="BF1807" i="8" s="1"/>
  <c r="BE1808" i="8"/>
  <c r="BE1809" i="8"/>
  <c r="BE1810" i="8"/>
  <c r="BE1811" i="8"/>
  <c r="BF1811" i="8" s="1"/>
  <c r="BE1812" i="8"/>
  <c r="BF1812" i="8" s="1"/>
  <c r="BE1813" i="8"/>
  <c r="BF1813" i="8" s="1"/>
  <c r="BE1814" i="8"/>
  <c r="BF1814" i="8" s="1"/>
  <c r="BE1815" i="8"/>
  <c r="BE1816" i="8"/>
  <c r="BE1817" i="8"/>
  <c r="BE1818" i="8"/>
  <c r="BF1818" i="8" s="1"/>
  <c r="BE1819" i="8"/>
  <c r="BF1819" i="8" s="1"/>
  <c r="BE1820" i="8"/>
  <c r="BF1820" i="8" s="1"/>
  <c r="BE1821" i="8"/>
  <c r="BF1821" i="8" s="1"/>
  <c r="BE1822" i="8"/>
  <c r="BE1823" i="8"/>
  <c r="BE1824" i="8"/>
  <c r="BF1824" i="8" s="1"/>
  <c r="BE1825" i="8"/>
  <c r="BF1825" i="8" s="1"/>
  <c r="BE1826" i="8"/>
  <c r="BF1826" i="8" s="1"/>
  <c r="BE1827" i="8"/>
  <c r="BF1827" i="8" s="1"/>
  <c r="BE1828" i="8"/>
  <c r="BF1828" i="8" s="1"/>
  <c r="BE1829" i="8"/>
  <c r="BE1830" i="8"/>
  <c r="BF1830" i="8" s="1"/>
  <c r="BE1831" i="8"/>
  <c r="BF1831" i="8" s="1"/>
  <c r="BE1832" i="8"/>
  <c r="BE1833" i="8"/>
  <c r="BF1833" i="8" s="1"/>
  <c r="BE1834" i="8"/>
  <c r="BF1834" i="8" s="1"/>
  <c r="BE1835" i="8"/>
  <c r="BF1835" i="8" s="1"/>
  <c r="BE1836" i="8"/>
  <c r="BF1836" i="8" s="1"/>
  <c r="BE1837" i="8"/>
  <c r="BF1837" i="8" s="1"/>
  <c r="BE1838" i="8"/>
  <c r="BE1839" i="8"/>
  <c r="BE1840" i="8"/>
  <c r="BF1840" i="8" s="1"/>
  <c r="BE1841" i="8"/>
  <c r="BF1841" i="8" s="1"/>
  <c r="BE1842" i="8"/>
  <c r="BF1842" i="8" s="1"/>
  <c r="BE1843" i="8"/>
  <c r="BF1843" i="8" s="1"/>
  <c r="BE1844" i="8"/>
  <c r="BE1845" i="8"/>
  <c r="BE1846" i="8"/>
  <c r="BE1847" i="8"/>
  <c r="BF1847" i="8" s="1"/>
  <c r="BE1848" i="8"/>
  <c r="BF1848" i="8" s="1"/>
  <c r="BE1849" i="8"/>
  <c r="BF1849" i="8" s="1"/>
  <c r="BE1850" i="8"/>
  <c r="BF1850" i="8" s="1"/>
  <c r="BE1851" i="8"/>
  <c r="BE1852" i="8"/>
  <c r="BE1853" i="8"/>
  <c r="BF1853" i="8" s="1"/>
  <c r="BE1854" i="8"/>
  <c r="BF1854" i="8" s="1"/>
  <c r="BE1855" i="8"/>
  <c r="BF1855" i="8" s="1"/>
  <c r="BE1856" i="8"/>
  <c r="BF1856" i="8" s="1"/>
  <c r="BE1857" i="8"/>
  <c r="BF1857" i="8" s="1"/>
  <c r="BE1858" i="8"/>
  <c r="BE1859" i="8"/>
  <c r="BE1860" i="8"/>
  <c r="BF1860" i="8" s="1"/>
  <c r="BE1861" i="8"/>
  <c r="BF1861" i="8" s="1"/>
  <c r="BE1862" i="8"/>
  <c r="BF1862" i="8" s="1"/>
  <c r="BE1863" i="8"/>
  <c r="BE1864" i="8"/>
  <c r="BE1865" i="8"/>
  <c r="BF1865" i="8" s="1"/>
  <c r="BE1866" i="8"/>
  <c r="BF1866" i="8" s="1"/>
  <c r="BE1867" i="8"/>
  <c r="BF1867" i="8" s="1"/>
  <c r="BE1868" i="8"/>
  <c r="BF1868" i="8" s="1"/>
  <c r="BE1869" i="8"/>
  <c r="BF1869" i="8" s="1"/>
  <c r="BE1870" i="8"/>
  <c r="BF1870" i="8" s="1"/>
  <c r="BE1871" i="8"/>
  <c r="BE1872" i="8"/>
  <c r="BE1873" i="8"/>
  <c r="BF1873" i="8" s="1"/>
  <c r="BE1874" i="8"/>
  <c r="BE1875" i="8"/>
  <c r="BF1875" i="8" s="1"/>
  <c r="BE1876" i="8"/>
  <c r="BE1877" i="8"/>
  <c r="BE1878" i="8"/>
  <c r="BF1878" i="8" s="1"/>
  <c r="BE1879" i="8"/>
  <c r="BF1879" i="8" s="1"/>
  <c r="BE1880" i="8"/>
  <c r="BF1880" i="8" s="1"/>
  <c r="BE1881" i="8"/>
  <c r="BF1881" i="8" s="1"/>
  <c r="BE1882" i="8"/>
  <c r="BF1882" i="8" s="1"/>
  <c r="BE1883" i="8"/>
  <c r="BF1883" i="8" s="1"/>
  <c r="BE1884" i="8"/>
  <c r="BE1885" i="8"/>
  <c r="BF1885" i="8" s="1"/>
  <c r="BE1886" i="8"/>
  <c r="BF1886" i="8" s="1"/>
  <c r="BE1887" i="8"/>
  <c r="BE1888" i="8"/>
  <c r="BF1888" i="8" s="1"/>
  <c r="BE1889" i="8"/>
  <c r="BE1890" i="8"/>
  <c r="BE1891" i="8"/>
  <c r="BF1891" i="8" s="1"/>
  <c r="BE1892" i="8"/>
  <c r="BE1893" i="8"/>
  <c r="BF1893" i="8" s="1"/>
  <c r="BE1894" i="8"/>
  <c r="BF1894" i="8" s="1"/>
  <c r="BE1895" i="8"/>
  <c r="BF1895" i="8" s="1"/>
  <c r="BE1896" i="8"/>
  <c r="BF1896" i="8" s="1"/>
  <c r="BE1897" i="8"/>
  <c r="BF1897" i="8" s="1"/>
  <c r="BE1898" i="8"/>
  <c r="BF1898" i="8" s="1"/>
  <c r="BE1899" i="8"/>
  <c r="BF1899" i="8" s="1"/>
  <c r="BE1900" i="8"/>
  <c r="BE1901" i="8"/>
  <c r="BF1901" i="8" s="1"/>
  <c r="BE1902" i="8"/>
  <c r="BE1903" i="8"/>
  <c r="BF1903" i="8" s="1"/>
  <c r="BE1904" i="8"/>
  <c r="BE1905" i="8"/>
  <c r="BE1906" i="8"/>
  <c r="BF1906" i="8" s="1"/>
  <c r="BE1907" i="8"/>
  <c r="BF1907" i="8" s="1"/>
  <c r="BE1908" i="8"/>
  <c r="BF1908" i="8" s="1"/>
  <c r="BE1909" i="8"/>
  <c r="BF1909" i="8" s="1"/>
  <c r="BE1910" i="8"/>
  <c r="BE1911" i="8"/>
  <c r="BF1911" i="8" s="1"/>
  <c r="BE1912" i="8"/>
  <c r="BF1912" i="8" s="1"/>
  <c r="BE1913" i="8"/>
  <c r="BE1914" i="8"/>
  <c r="BF1914" i="8" s="1"/>
  <c r="BE1915" i="8"/>
  <c r="BF1915" i="8" s="1"/>
  <c r="BE1916" i="8"/>
  <c r="BF1916" i="8" s="1"/>
  <c r="BE1917" i="8"/>
  <c r="BE1918" i="8"/>
  <c r="BE1919" i="8"/>
  <c r="BF1919" i="8" s="1"/>
  <c r="BE1920" i="8"/>
  <c r="BF1920" i="8" s="1"/>
  <c r="BE1921" i="8"/>
  <c r="BF1921" i="8" s="1"/>
  <c r="BE1922" i="8"/>
  <c r="BE1923" i="8"/>
  <c r="BE1924" i="8"/>
  <c r="BF1924" i="8" s="1"/>
  <c r="BE1925" i="8"/>
  <c r="BF1925" i="8" s="1"/>
  <c r="BE1926" i="8"/>
  <c r="BE1927" i="8"/>
  <c r="BF1927" i="8" s="1"/>
  <c r="BE1928" i="8"/>
  <c r="BF1928" i="8" s="1"/>
  <c r="BE1929" i="8"/>
  <c r="BF1929" i="8" s="1"/>
  <c r="BE1930" i="8"/>
  <c r="BE1931" i="8"/>
  <c r="BE1932" i="8"/>
  <c r="BF1932" i="8" s="1"/>
  <c r="BE1933" i="8"/>
  <c r="BF1933" i="8" s="1"/>
  <c r="BE1934" i="8"/>
  <c r="BF1934" i="8" s="1"/>
  <c r="BE1935" i="8"/>
  <c r="BE1936" i="8"/>
  <c r="BE1937" i="8"/>
  <c r="BF1937" i="8" s="1"/>
  <c r="BE1938" i="8"/>
  <c r="BF1938" i="8" s="1"/>
  <c r="BE1939" i="8"/>
  <c r="BF1939" i="8" s="1"/>
  <c r="BE1940" i="8"/>
  <c r="BF1940" i="8" s="1"/>
  <c r="BE1941" i="8"/>
  <c r="BF1941" i="8" s="1"/>
  <c r="BE1942" i="8"/>
  <c r="BF1942" i="8" s="1"/>
  <c r="BE1943" i="8"/>
  <c r="BE1944" i="8"/>
  <c r="BE1945" i="8"/>
  <c r="BF1945" i="8" s="1"/>
  <c r="BE1946" i="8"/>
  <c r="BE1947" i="8"/>
  <c r="BF1947" i="8" s="1"/>
  <c r="BE1948" i="8"/>
  <c r="BE1949" i="8"/>
  <c r="BE1950" i="8"/>
  <c r="BF1950" i="8" s="1"/>
  <c r="BE1951" i="8"/>
  <c r="BF1951" i="8" s="1"/>
  <c r="BE1952" i="8"/>
  <c r="BF1952" i="8" s="1"/>
  <c r="BE1953" i="8"/>
  <c r="BF1953" i="8" s="1"/>
  <c r="BE1954" i="8"/>
  <c r="BF1954" i="8" s="1"/>
  <c r="BE1955" i="8"/>
  <c r="BF1955" i="8" s="1"/>
  <c r="BE1956" i="8"/>
  <c r="BE1957" i="8"/>
  <c r="BF1957" i="8" s="1"/>
  <c r="BE1958" i="8"/>
  <c r="BF1958" i="8" s="1"/>
  <c r="BE1959" i="8"/>
  <c r="BE1960" i="8"/>
  <c r="BF1960" i="8" s="1"/>
  <c r="BE1961" i="8"/>
  <c r="BE1962" i="8"/>
  <c r="BE1963" i="8"/>
  <c r="BF1963" i="8" s="1"/>
  <c r="BE1964" i="8"/>
  <c r="BE1965" i="8"/>
  <c r="BF1965" i="8" s="1"/>
  <c r="BE1966" i="8"/>
  <c r="BF1966" i="8" s="1"/>
  <c r="BE1967" i="8"/>
  <c r="BF1967" i="8" s="1"/>
  <c r="BE1968" i="8"/>
  <c r="BF1968" i="8" s="1"/>
  <c r="BE1969" i="8"/>
  <c r="BF1969" i="8" s="1"/>
  <c r="BE1970" i="8"/>
  <c r="BF1970" i="8" s="1"/>
  <c r="BE1971" i="8"/>
  <c r="BF1971" i="8" s="1"/>
  <c r="BE1972" i="8"/>
  <c r="BE1973" i="8"/>
  <c r="BF1973" i="8" s="1"/>
  <c r="BE1974" i="8"/>
  <c r="BE1975" i="8"/>
  <c r="BF1975" i="8" s="1"/>
  <c r="BE1976" i="8"/>
  <c r="BE1977" i="8"/>
  <c r="BE1978" i="8"/>
  <c r="BF1978" i="8" s="1"/>
  <c r="BE1979" i="8"/>
  <c r="BF1979" i="8" s="1"/>
  <c r="BE1980" i="8"/>
  <c r="BF1980" i="8" s="1"/>
  <c r="BE1981" i="8"/>
  <c r="BF1981" i="8" s="1"/>
  <c r="BE1982" i="8"/>
  <c r="BE1983" i="8"/>
  <c r="BE1984" i="8"/>
  <c r="BF1984" i="8" s="1"/>
  <c r="BE1985" i="8"/>
  <c r="BF1985" i="8" s="1"/>
  <c r="BE1986" i="8"/>
  <c r="BF1986" i="8" s="1"/>
  <c r="BE1987" i="8"/>
  <c r="BF1987" i="8" s="1"/>
  <c r="BE1988" i="8"/>
  <c r="BE1989" i="8"/>
  <c r="BE1990" i="8"/>
  <c r="BF1990" i="8" s="1"/>
  <c r="BE1991" i="8"/>
  <c r="BF1991" i="8" s="1"/>
  <c r="BE1992" i="8"/>
  <c r="BF1992" i="8" s="1"/>
  <c r="BE1993" i="8"/>
  <c r="BF1993" i="8" s="1"/>
  <c r="BE1994" i="8"/>
  <c r="BE1995" i="8"/>
  <c r="BE1996" i="8"/>
  <c r="BF1996" i="8" s="1"/>
  <c r="BE1997" i="8"/>
  <c r="BF1997" i="8" s="1"/>
  <c r="BE1998" i="8"/>
  <c r="BF1998" i="8" s="1"/>
  <c r="BE1999" i="8"/>
  <c r="BF1999" i="8" s="1"/>
  <c r="BE2000" i="8"/>
  <c r="BE2001" i="8"/>
  <c r="BE2002" i="8"/>
  <c r="BF2002" i="8" s="1"/>
  <c r="BE2003" i="8"/>
  <c r="BF2003" i="8" s="1"/>
  <c r="BE2004" i="8"/>
  <c r="BF2004" i="8" s="1"/>
  <c r="BE2005" i="8"/>
  <c r="BF2005" i="8" s="1"/>
  <c r="BE2006" i="8"/>
  <c r="BF2006" i="8" s="1"/>
  <c r="BE2007" i="8"/>
  <c r="BE2008" i="8"/>
  <c r="BF2008" i="8" s="1"/>
  <c r="BE2009" i="8"/>
  <c r="BF2009" i="8" s="1"/>
  <c r="BE2010" i="8"/>
  <c r="BF2010" i="8" s="1"/>
  <c r="BE2011" i="8"/>
  <c r="BF2011" i="8" s="1"/>
  <c r="BE2012" i="8"/>
  <c r="BF2012" i="8" s="1"/>
  <c r="BE2013" i="8"/>
  <c r="BE2014" i="8"/>
  <c r="BF2014" i="8" s="1"/>
  <c r="BE2015" i="8"/>
  <c r="BF2015" i="8" s="1"/>
  <c r="BE2016" i="8"/>
  <c r="BF2016" i="8" s="1"/>
  <c r="BE2017" i="8"/>
  <c r="BF2017" i="8" s="1"/>
  <c r="BE2018" i="8"/>
  <c r="BF2018" i="8" s="1"/>
  <c r="BE2019" i="8"/>
  <c r="BE2020" i="8"/>
  <c r="BF2020" i="8" s="1"/>
  <c r="BE2021" i="8"/>
  <c r="BF2021" i="8" s="1"/>
  <c r="BE2022" i="8"/>
  <c r="BF2022" i="8" s="1"/>
  <c r="BE2023" i="8"/>
  <c r="BF2023" i="8" s="1"/>
  <c r="BE2024" i="8"/>
  <c r="BF2024" i="8" s="1"/>
  <c r="BE2025" i="8"/>
  <c r="BE2026" i="8"/>
  <c r="BF2026" i="8" s="1"/>
  <c r="BE2027" i="8"/>
  <c r="BF2027" i="8" s="1"/>
  <c r="BE2028" i="8"/>
  <c r="BF2028" i="8" s="1"/>
  <c r="BE2029" i="8"/>
  <c r="BF2029" i="8" s="1"/>
  <c r="BE2030" i="8"/>
  <c r="BF2030" i="8" s="1"/>
  <c r="BE2031" i="8"/>
  <c r="BE2032" i="8"/>
  <c r="BF2032" i="8" s="1"/>
  <c r="BE2033" i="8"/>
  <c r="BF2033" i="8" s="1"/>
  <c r="BE2034" i="8"/>
  <c r="BF2034" i="8" s="1"/>
  <c r="BE2035" i="8"/>
  <c r="BF2035" i="8" s="1"/>
  <c r="BE2036" i="8"/>
  <c r="BF2036" i="8" s="1"/>
  <c r="BE2037" i="8"/>
  <c r="BE2038" i="8"/>
  <c r="BF2038" i="8" s="1"/>
  <c r="BE2039" i="8"/>
  <c r="BF2039" i="8" s="1"/>
  <c r="BE2040" i="8"/>
  <c r="BF2040" i="8" s="1"/>
  <c r="BE2041" i="8"/>
  <c r="BF2041" i="8" s="1"/>
  <c r="BE2042" i="8"/>
  <c r="BF2042" i="8" s="1"/>
  <c r="BE2043" i="8"/>
  <c r="BE2044" i="8"/>
  <c r="BF2044" i="8" s="1"/>
  <c r="BE2045" i="8"/>
  <c r="BF2045" i="8" s="1"/>
  <c r="BE2046" i="8"/>
  <c r="BF2046" i="8" s="1"/>
  <c r="BE2047" i="8"/>
  <c r="BF2047" i="8" s="1"/>
  <c r="BE2048" i="8"/>
  <c r="BF2048" i="8" s="1"/>
  <c r="BE2049" i="8"/>
  <c r="BE2050" i="8"/>
  <c r="BF2050" i="8" s="1"/>
  <c r="BE2051" i="8"/>
  <c r="BF2051" i="8" s="1"/>
  <c r="BE2052" i="8"/>
  <c r="BF2052" i="8" s="1"/>
  <c r="BE2053" i="8"/>
  <c r="BF2053" i="8" s="1"/>
  <c r="BE2054" i="8"/>
  <c r="BF2054" i="8" s="1"/>
  <c r="BE2055" i="8"/>
  <c r="BE2056" i="8"/>
  <c r="BF2056" i="8" s="1"/>
  <c r="BE2057" i="8"/>
  <c r="BF2057" i="8" s="1"/>
  <c r="BE2058" i="8"/>
  <c r="BF2058" i="8" s="1"/>
  <c r="BE2059" i="8"/>
  <c r="BF2059" i="8" s="1"/>
  <c r="BE2060" i="8"/>
  <c r="BF2060" i="8" s="1"/>
  <c r="BE2061" i="8"/>
  <c r="BE2062" i="8"/>
  <c r="BF2062" i="8" s="1"/>
  <c r="BE2063" i="8"/>
  <c r="BF2063" i="8" s="1"/>
  <c r="BE2064" i="8"/>
  <c r="BF2064" i="8" s="1"/>
  <c r="BE2065" i="8"/>
  <c r="BF2065" i="8" s="1"/>
  <c r="BE2066" i="8"/>
  <c r="BF2066" i="8" s="1"/>
  <c r="BE2067" i="8"/>
  <c r="BE2068" i="8"/>
  <c r="BF2068" i="8" s="1"/>
  <c r="BE2069" i="8"/>
  <c r="BF2069" i="8" s="1"/>
  <c r="BE2070" i="8"/>
  <c r="BF2070" i="8" s="1"/>
  <c r="BE2071" i="8"/>
  <c r="BF2071" i="8" s="1"/>
  <c r="BE2072" i="8"/>
  <c r="BF2072" i="8" s="1"/>
  <c r="BE2073" i="8"/>
  <c r="BE2074" i="8"/>
  <c r="BF2074" i="8" s="1"/>
  <c r="BE2075" i="8"/>
  <c r="BF2075" i="8" s="1"/>
  <c r="BE2076" i="8"/>
  <c r="BF2076" i="8" s="1"/>
  <c r="BE2077" i="8"/>
  <c r="BF2077" i="8" s="1"/>
  <c r="BE2078" i="8"/>
  <c r="BF2078" i="8" s="1"/>
  <c r="BE2079" i="8"/>
  <c r="BE2080" i="8"/>
  <c r="BF2080" i="8" s="1"/>
  <c r="BE2081" i="8"/>
  <c r="BF2081" i="8" s="1"/>
  <c r="BE2082" i="8"/>
  <c r="BF2082" i="8" s="1"/>
  <c r="BE2083" i="8"/>
  <c r="BF2083" i="8" s="1"/>
  <c r="BE2084" i="8"/>
  <c r="BF2084" i="8" s="1"/>
  <c r="BE2085" i="8"/>
  <c r="BE2086" i="8"/>
  <c r="BF2086" i="8" s="1"/>
  <c r="BE2087" i="8"/>
  <c r="BF2087" i="8" s="1"/>
  <c r="BE2088" i="8"/>
  <c r="BF2088" i="8" s="1"/>
  <c r="BE2089" i="8"/>
  <c r="BF2089" i="8" s="1"/>
  <c r="BE2090" i="8"/>
  <c r="BF2090" i="8" s="1"/>
  <c r="BE2091" i="8"/>
  <c r="BE2092" i="8"/>
  <c r="BF2092" i="8" s="1"/>
  <c r="BE2093" i="8"/>
  <c r="BF2093" i="8" s="1"/>
  <c r="BE2094" i="8"/>
  <c r="BF2094" i="8" s="1"/>
  <c r="BE2095" i="8"/>
  <c r="BF2095" i="8" s="1"/>
  <c r="BE2096" i="8"/>
  <c r="BF2096" i="8" s="1"/>
  <c r="BE2097" i="8"/>
  <c r="BE2098" i="8"/>
  <c r="BF2098" i="8" s="1"/>
  <c r="BE2099" i="8"/>
  <c r="BF2099" i="8" s="1"/>
  <c r="BE2100" i="8"/>
  <c r="BF2100" i="8" s="1"/>
  <c r="BE2101" i="8"/>
  <c r="BF2101" i="8" s="1"/>
  <c r="BE2102" i="8"/>
  <c r="BF2102" i="8" s="1"/>
  <c r="BE2103" i="8"/>
  <c r="BE2104" i="8"/>
  <c r="BF2104" i="8" s="1"/>
  <c r="BE2105" i="8"/>
  <c r="BF2105" i="8" s="1"/>
  <c r="BE2106" i="8"/>
  <c r="BF2106" i="8" s="1"/>
  <c r="BE2107" i="8"/>
  <c r="BF2107" i="8" s="1"/>
  <c r="BE2108" i="8"/>
  <c r="BF2108" i="8" s="1"/>
  <c r="BE2109" i="8"/>
  <c r="BE2110" i="8"/>
  <c r="BF2110" i="8" s="1"/>
  <c r="BE2111" i="8"/>
  <c r="BF2111" i="8" s="1"/>
  <c r="BE2112" i="8"/>
  <c r="BF2112" i="8" s="1"/>
  <c r="BE2113" i="8"/>
  <c r="BF2113" i="8" s="1"/>
  <c r="BE2114" i="8"/>
  <c r="BF2114" i="8" s="1"/>
  <c r="BE2115" i="8"/>
  <c r="BE2116" i="8"/>
  <c r="BF2116" i="8" s="1"/>
  <c r="BE2117" i="8"/>
  <c r="BF2117" i="8" s="1"/>
  <c r="BE2118" i="8"/>
  <c r="BF2118" i="8" s="1"/>
  <c r="BE2119" i="8"/>
  <c r="BF2119" i="8" s="1"/>
  <c r="BE2120" i="8"/>
  <c r="BF2120" i="8" s="1"/>
  <c r="BE2121" i="8"/>
  <c r="BE2122" i="8"/>
  <c r="BF2122" i="8" s="1"/>
  <c r="BE2123" i="8"/>
  <c r="BF2123" i="8" s="1"/>
  <c r="BE2124" i="8"/>
  <c r="BF2124" i="8" s="1"/>
  <c r="BE2125" i="8"/>
  <c r="BF2125" i="8" s="1"/>
  <c r="BE2126" i="8"/>
  <c r="BF2126" i="8" s="1"/>
  <c r="BE2127" i="8"/>
  <c r="BE2128" i="8"/>
  <c r="BF2128" i="8" s="1"/>
  <c r="BE2129" i="8"/>
  <c r="BF2129" i="8" s="1"/>
  <c r="BE2130" i="8"/>
  <c r="BF2130" i="8" s="1"/>
  <c r="BE2131" i="8"/>
  <c r="BF2131" i="8" s="1"/>
  <c r="BE2132" i="8"/>
  <c r="BF2132" i="8" s="1"/>
  <c r="BE2133" i="8"/>
  <c r="BE2134" i="8"/>
  <c r="BF2134" i="8" s="1"/>
  <c r="BE2135" i="8"/>
  <c r="BF2135" i="8" s="1"/>
  <c r="BE2136" i="8"/>
  <c r="BF2136" i="8" s="1"/>
  <c r="BE2137" i="8"/>
  <c r="BF2137" i="8" s="1"/>
  <c r="BE2138" i="8"/>
  <c r="BF2138" i="8" s="1"/>
  <c r="BE2139" i="8"/>
  <c r="BE2140" i="8"/>
  <c r="BF2140" i="8" s="1"/>
  <c r="BE2141" i="8"/>
  <c r="BF2141" i="8" s="1"/>
  <c r="BE2142" i="8"/>
  <c r="BF2142" i="8" s="1"/>
  <c r="BE2143" i="8"/>
  <c r="BF2143" i="8" s="1"/>
  <c r="BE2144" i="8"/>
  <c r="BF2144" i="8" s="1"/>
  <c r="BE2145" i="8"/>
  <c r="BE2146" i="8"/>
  <c r="BF2146" i="8" s="1"/>
  <c r="BE2147" i="8"/>
  <c r="BF2147" i="8" s="1"/>
  <c r="BE2148" i="8"/>
  <c r="BF2148" i="8" s="1"/>
  <c r="BE2149" i="8"/>
  <c r="BF2149" i="8" s="1"/>
  <c r="BE2150" i="8"/>
  <c r="BF2150" i="8" s="1"/>
  <c r="G869" i="8"/>
  <c r="H869" i="8"/>
  <c r="G870" i="8"/>
  <c r="H870" i="8"/>
  <c r="G871" i="8"/>
  <c r="H871" i="8"/>
  <c r="G872" i="8"/>
  <c r="H872" i="8"/>
  <c r="G873" i="8"/>
  <c r="H873" i="8"/>
  <c r="G874" i="8"/>
  <c r="H874" i="8"/>
  <c r="G875" i="8"/>
  <c r="H875" i="8"/>
  <c r="G876" i="8"/>
  <c r="H876" i="8"/>
  <c r="G877" i="8"/>
  <c r="H877" i="8"/>
  <c r="G878" i="8"/>
  <c r="H878" i="8"/>
  <c r="G879" i="8"/>
  <c r="H879" i="8"/>
  <c r="G880" i="8"/>
  <c r="H880" i="8"/>
  <c r="G881" i="8"/>
  <c r="H881" i="8"/>
  <c r="G882" i="8"/>
  <c r="H882" i="8"/>
  <c r="G883" i="8"/>
  <c r="H883" i="8"/>
  <c r="G884" i="8"/>
  <c r="H884" i="8"/>
  <c r="G885" i="8"/>
  <c r="H885" i="8"/>
  <c r="G886" i="8"/>
  <c r="H886" i="8"/>
  <c r="G887" i="8"/>
  <c r="H887" i="8"/>
  <c r="G888" i="8"/>
  <c r="H888" i="8"/>
  <c r="G889" i="8"/>
  <c r="H889" i="8"/>
  <c r="G890" i="8"/>
  <c r="H890" i="8"/>
  <c r="G891" i="8"/>
  <c r="H891" i="8"/>
  <c r="G892" i="8"/>
  <c r="H892" i="8"/>
  <c r="G893" i="8"/>
  <c r="H893" i="8"/>
  <c r="G894" i="8"/>
  <c r="H894" i="8"/>
  <c r="G895" i="8"/>
  <c r="H895" i="8"/>
  <c r="G896" i="8"/>
  <c r="H896" i="8"/>
  <c r="G897" i="8"/>
  <c r="H897" i="8"/>
  <c r="G898" i="8"/>
  <c r="H898" i="8"/>
  <c r="G899" i="8"/>
  <c r="H899" i="8"/>
  <c r="G900" i="8"/>
  <c r="H900" i="8"/>
  <c r="G901" i="8"/>
  <c r="H901" i="8"/>
  <c r="G902" i="8"/>
  <c r="H902" i="8"/>
  <c r="G903" i="8"/>
  <c r="H903" i="8"/>
  <c r="G904" i="8"/>
  <c r="H904" i="8"/>
  <c r="G905" i="8"/>
  <c r="H905" i="8"/>
  <c r="G906" i="8"/>
  <c r="H906" i="8"/>
  <c r="G907" i="8"/>
  <c r="H907" i="8"/>
  <c r="G908" i="8"/>
  <c r="H908" i="8"/>
  <c r="G909" i="8"/>
  <c r="H909" i="8"/>
  <c r="G910" i="8"/>
  <c r="H910" i="8"/>
  <c r="G911" i="8"/>
  <c r="H911" i="8"/>
  <c r="G912" i="8"/>
  <c r="H912" i="8"/>
  <c r="G913" i="8"/>
  <c r="H913" i="8"/>
  <c r="G914" i="8"/>
  <c r="H914" i="8"/>
  <c r="G915" i="8"/>
  <c r="H915" i="8"/>
  <c r="G916" i="8"/>
  <c r="H916" i="8"/>
  <c r="G917" i="8"/>
  <c r="H917" i="8"/>
  <c r="G918" i="8"/>
  <c r="H918" i="8"/>
  <c r="G919" i="8"/>
  <c r="H919" i="8"/>
  <c r="G920" i="8"/>
  <c r="H920" i="8"/>
  <c r="G921" i="8"/>
  <c r="H921" i="8"/>
  <c r="G922" i="8"/>
  <c r="H922" i="8"/>
  <c r="G923" i="8"/>
  <c r="H923" i="8"/>
  <c r="G924" i="8"/>
  <c r="H924" i="8"/>
  <c r="G925" i="8"/>
  <c r="H925" i="8"/>
  <c r="G926" i="8"/>
  <c r="H926" i="8"/>
  <c r="G927" i="8"/>
  <c r="H927" i="8"/>
  <c r="G928" i="8"/>
  <c r="H928" i="8"/>
  <c r="G929" i="8"/>
  <c r="H929" i="8"/>
  <c r="G930" i="8"/>
  <c r="H930" i="8"/>
  <c r="G931" i="8"/>
  <c r="H931" i="8"/>
  <c r="G932" i="8"/>
  <c r="H932" i="8"/>
  <c r="G933" i="8"/>
  <c r="H933" i="8"/>
  <c r="G934" i="8"/>
  <c r="H934" i="8"/>
  <c r="G935" i="8"/>
  <c r="H935" i="8"/>
  <c r="G936" i="8"/>
  <c r="H936" i="8"/>
  <c r="G937" i="8"/>
  <c r="H937" i="8"/>
  <c r="G938" i="8"/>
  <c r="H938" i="8"/>
  <c r="G939" i="8"/>
  <c r="H939" i="8"/>
  <c r="G940" i="8"/>
  <c r="H940" i="8"/>
  <c r="G941" i="8"/>
  <c r="H941" i="8"/>
  <c r="G942" i="8"/>
  <c r="H942" i="8"/>
  <c r="G943" i="8"/>
  <c r="H943" i="8"/>
  <c r="G944" i="8"/>
  <c r="H944" i="8"/>
  <c r="G945" i="8"/>
  <c r="H945" i="8"/>
  <c r="G946" i="8"/>
  <c r="H946" i="8"/>
  <c r="G947" i="8"/>
  <c r="H947" i="8"/>
  <c r="G948" i="8"/>
  <c r="H948" i="8"/>
  <c r="G949" i="8"/>
  <c r="H949" i="8"/>
  <c r="G950" i="8"/>
  <c r="H950" i="8"/>
  <c r="G951" i="8"/>
  <c r="H951" i="8"/>
  <c r="G952" i="8"/>
  <c r="H952" i="8"/>
  <c r="G953" i="8"/>
  <c r="H953" i="8"/>
  <c r="G954" i="8"/>
  <c r="H954" i="8"/>
  <c r="G955" i="8"/>
  <c r="H955" i="8"/>
  <c r="G956" i="8"/>
  <c r="H956" i="8"/>
  <c r="G957" i="8"/>
  <c r="H957" i="8"/>
  <c r="G958" i="8"/>
  <c r="H958" i="8"/>
  <c r="G959" i="8"/>
  <c r="H959" i="8"/>
  <c r="G960" i="8"/>
  <c r="H960" i="8"/>
  <c r="G961" i="8"/>
  <c r="H961" i="8"/>
  <c r="G962" i="8"/>
  <c r="H962" i="8"/>
  <c r="G963" i="8"/>
  <c r="H963" i="8"/>
  <c r="G964" i="8"/>
  <c r="H964" i="8"/>
  <c r="G965" i="8"/>
  <c r="H965" i="8"/>
  <c r="G966" i="8"/>
  <c r="H966" i="8"/>
  <c r="G967" i="8"/>
  <c r="H967" i="8"/>
  <c r="G968" i="8"/>
  <c r="H968" i="8"/>
  <c r="G969" i="8"/>
  <c r="H969" i="8"/>
  <c r="G970" i="8"/>
  <c r="H970" i="8"/>
  <c r="G971" i="8"/>
  <c r="H971" i="8"/>
  <c r="G972" i="8"/>
  <c r="H972" i="8"/>
  <c r="G973" i="8"/>
  <c r="H973" i="8"/>
  <c r="G974" i="8"/>
  <c r="H974" i="8"/>
  <c r="G975" i="8"/>
  <c r="H975" i="8"/>
  <c r="G976" i="8"/>
  <c r="H976" i="8"/>
  <c r="G977" i="8"/>
  <c r="H977" i="8"/>
  <c r="G978" i="8"/>
  <c r="H978" i="8"/>
  <c r="G979" i="8"/>
  <c r="H979" i="8"/>
  <c r="G980" i="8"/>
  <c r="H980" i="8"/>
  <c r="G981" i="8"/>
  <c r="H981" i="8"/>
  <c r="G982" i="8"/>
  <c r="H982" i="8"/>
  <c r="G983" i="8"/>
  <c r="H983" i="8"/>
  <c r="G984" i="8"/>
  <c r="H984" i="8"/>
  <c r="G985" i="8"/>
  <c r="H985" i="8"/>
  <c r="G986" i="8"/>
  <c r="H986" i="8"/>
  <c r="G987" i="8"/>
  <c r="H987" i="8"/>
  <c r="G988" i="8"/>
  <c r="H988" i="8"/>
  <c r="G989" i="8"/>
  <c r="H989" i="8"/>
  <c r="G990" i="8"/>
  <c r="H990" i="8"/>
  <c r="G991" i="8"/>
  <c r="H991" i="8"/>
  <c r="G992" i="8"/>
  <c r="H992" i="8"/>
  <c r="G993" i="8"/>
  <c r="H993" i="8"/>
  <c r="G994" i="8"/>
  <c r="H994" i="8"/>
  <c r="G995" i="8"/>
  <c r="H995" i="8"/>
  <c r="G996" i="8"/>
  <c r="H996" i="8"/>
  <c r="G997" i="8"/>
  <c r="H997" i="8"/>
  <c r="G998" i="8"/>
  <c r="H998" i="8"/>
  <c r="G999" i="8"/>
  <c r="H999" i="8"/>
  <c r="G1000" i="8"/>
  <c r="H1000" i="8"/>
  <c r="G1001" i="8"/>
  <c r="H1001" i="8"/>
  <c r="G1002" i="8"/>
  <c r="H1002" i="8"/>
  <c r="G1003" i="8"/>
  <c r="H1003" i="8"/>
  <c r="G1004" i="8"/>
  <c r="H1004" i="8"/>
  <c r="G1005" i="8"/>
  <c r="H1005" i="8"/>
  <c r="G1006" i="8"/>
  <c r="H1006" i="8"/>
  <c r="G1007" i="8"/>
  <c r="H1007" i="8"/>
  <c r="G1008" i="8"/>
  <c r="H1008" i="8"/>
  <c r="G1009" i="8"/>
  <c r="H1009" i="8"/>
  <c r="G1010" i="8"/>
  <c r="H1010" i="8"/>
  <c r="G1011" i="8"/>
  <c r="H1011" i="8"/>
  <c r="G1012" i="8"/>
  <c r="H1012" i="8"/>
  <c r="G1013" i="8"/>
  <c r="H1013" i="8"/>
  <c r="G1014" i="8"/>
  <c r="H1014" i="8"/>
  <c r="G1015" i="8"/>
  <c r="H1015" i="8"/>
  <c r="G1016" i="8"/>
  <c r="H1016" i="8"/>
  <c r="G1017" i="8"/>
  <c r="H1017" i="8"/>
  <c r="G1018" i="8"/>
  <c r="H1018" i="8"/>
  <c r="G1019" i="8"/>
  <c r="H1019" i="8"/>
  <c r="G1020" i="8"/>
  <c r="H1020" i="8"/>
  <c r="G1021" i="8"/>
  <c r="H1021" i="8"/>
  <c r="G1022" i="8"/>
  <c r="H1022" i="8"/>
  <c r="G1023" i="8"/>
  <c r="H1023" i="8"/>
  <c r="G1024" i="8"/>
  <c r="H1024" i="8"/>
  <c r="G1025" i="8"/>
  <c r="H1025" i="8"/>
  <c r="G1026" i="8"/>
  <c r="H1026" i="8"/>
  <c r="G1027" i="8"/>
  <c r="H1027" i="8"/>
  <c r="G1028" i="8"/>
  <c r="H1028" i="8"/>
  <c r="G1029" i="8"/>
  <c r="H1029" i="8"/>
  <c r="G1030" i="8"/>
  <c r="H1030" i="8"/>
  <c r="G1031" i="8"/>
  <c r="H1031" i="8"/>
  <c r="G1032" i="8"/>
  <c r="H1032" i="8"/>
  <c r="G1033" i="8"/>
  <c r="H1033" i="8"/>
  <c r="G1034" i="8"/>
  <c r="H1034" i="8"/>
  <c r="G1035" i="8"/>
  <c r="H1035" i="8"/>
  <c r="G1036" i="8"/>
  <c r="H1036" i="8"/>
  <c r="G1037" i="8"/>
  <c r="H1037" i="8"/>
  <c r="G1038" i="8"/>
  <c r="H1038" i="8"/>
  <c r="G1039" i="8"/>
  <c r="H1039" i="8"/>
  <c r="G1040" i="8"/>
  <c r="H1040" i="8"/>
  <c r="G1041" i="8"/>
  <c r="H1041" i="8"/>
  <c r="G1042" i="8"/>
  <c r="H1042" i="8"/>
  <c r="G1043" i="8"/>
  <c r="H1043" i="8"/>
  <c r="G1044" i="8"/>
  <c r="H1044" i="8"/>
  <c r="G1045" i="8"/>
  <c r="H1045" i="8"/>
  <c r="G1046" i="8"/>
  <c r="H1046" i="8"/>
  <c r="G1047" i="8"/>
  <c r="H1047" i="8"/>
  <c r="G1048" i="8"/>
  <c r="H1048" i="8"/>
  <c r="G1049" i="8"/>
  <c r="H1049" i="8"/>
  <c r="G1050" i="8"/>
  <c r="H1050" i="8"/>
  <c r="G1051" i="8"/>
  <c r="H1051" i="8"/>
  <c r="G1052" i="8"/>
  <c r="H1052" i="8"/>
  <c r="G1053" i="8"/>
  <c r="H1053" i="8"/>
  <c r="G1054" i="8"/>
  <c r="H1054" i="8"/>
  <c r="G1055" i="8"/>
  <c r="H1055" i="8"/>
  <c r="G1056" i="8"/>
  <c r="H1056" i="8"/>
  <c r="G1057" i="8"/>
  <c r="H1057" i="8"/>
  <c r="G1058" i="8"/>
  <c r="H1058" i="8"/>
  <c r="G1059" i="8"/>
  <c r="H1059" i="8"/>
  <c r="G1060" i="8"/>
  <c r="H1060" i="8"/>
  <c r="G1061" i="8"/>
  <c r="H1061" i="8"/>
  <c r="G1062" i="8"/>
  <c r="H1062" i="8"/>
  <c r="G1063" i="8"/>
  <c r="H1063" i="8"/>
  <c r="G1064" i="8"/>
  <c r="H1064" i="8"/>
  <c r="G1065" i="8"/>
  <c r="H1065" i="8"/>
  <c r="G1066" i="8"/>
  <c r="H1066" i="8"/>
  <c r="G1067" i="8"/>
  <c r="H1067" i="8"/>
  <c r="G1068" i="8"/>
  <c r="H1068" i="8"/>
  <c r="G1069" i="8"/>
  <c r="H1069" i="8"/>
  <c r="G1070" i="8"/>
  <c r="H1070" i="8"/>
  <c r="G1071" i="8"/>
  <c r="H1071" i="8"/>
  <c r="G1072" i="8"/>
  <c r="H1072" i="8"/>
  <c r="G1073" i="8"/>
  <c r="H1073" i="8"/>
  <c r="G1074" i="8"/>
  <c r="H1074" i="8"/>
  <c r="G1075" i="8"/>
  <c r="H1075" i="8"/>
  <c r="G1076" i="8"/>
  <c r="H1076" i="8"/>
  <c r="G1077" i="8"/>
  <c r="H1077" i="8"/>
  <c r="G1078" i="8"/>
  <c r="H1078" i="8"/>
  <c r="G1079" i="8"/>
  <c r="H1079" i="8"/>
  <c r="G1080" i="8"/>
  <c r="H1080" i="8"/>
  <c r="G1081" i="8"/>
  <c r="H1081" i="8"/>
  <c r="G1082" i="8"/>
  <c r="H1082" i="8"/>
  <c r="G1083" i="8"/>
  <c r="H1083" i="8"/>
  <c r="G1084" i="8"/>
  <c r="H1084" i="8"/>
  <c r="G1085" i="8"/>
  <c r="H1085" i="8"/>
  <c r="G1086" i="8"/>
  <c r="H1086" i="8"/>
  <c r="G1087" i="8"/>
  <c r="H1087" i="8"/>
  <c r="G1088" i="8"/>
  <c r="H1088" i="8"/>
  <c r="G1089" i="8"/>
  <c r="H1089" i="8"/>
  <c r="G1090" i="8"/>
  <c r="H1090" i="8"/>
  <c r="G1091" i="8"/>
  <c r="H1091" i="8"/>
  <c r="G1092" i="8"/>
  <c r="H1092" i="8"/>
  <c r="G1093" i="8"/>
  <c r="H1093" i="8"/>
  <c r="G1094" i="8"/>
  <c r="H1094" i="8"/>
  <c r="G1095" i="8"/>
  <c r="H1095" i="8"/>
  <c r="G1096" i="8"/>
  <c r="H1096" i="8"/>
  <c r="G1097" i="8"/>
  <c r="H1097" i="8"/>
  <c r="G1098" i="8"/>
  <c r="H1098" i="8"/>
  <c r="G1099" i="8"/>
  <c r="H1099" i="8"/>
  <c r="G1100" i="8"/>
  <c r="H1100" i="8"/>
  <c r="G1101" i="8"/>
  <c r="H1101" i="8"/>
  <c r="G1102" i="8"/>
  <c r="H1102" i="8"/>
  <c r="G1103" i="8"/>
  <c r="H1103" i="8"/>
  <c r="G1104" i="8"/>
  <c r="H1104" i="8"/>
  <c r="G1105" i="8"/>
  <c r="H1105" i="8"/>
  <c r="G1106" i="8"/>
  <c r="H1106" i="8"/>
  <c r="G1107" i="8"/>
  <c r="H1107" i="8"/>
  <c r="G1108" i="8"/>
  <c r="H1108" i="8"/>
  <c r="G1109" i="8"/>
  <c r="H1109" i="8"/>
  <c r="G1110" i="8"/>
  <c r="H1110" i="8"/>
  <c r="G1111" i="8"/>
  <c r="H1111" i="8"/>
  <c r="G1112" i="8"/>
  <c r="H1112" i="8"/>
  <c r="G1113" i="8"/>
  <c r="H1113" i="8"/>
  <c r="G1114" i="8"/>
  <c r="H1114" i="8"/>
  <c r="G1115" i="8"/>
  <c r="H1115" i="8"/>
  <c r="G1116" i="8"/>
  <c r="H1116" i="8"/>
  <c r="G1117" i="8"/>
  <c r="H1117" i="8"/>
  <c r="G1118" i="8"/>
  <c r="H1118" i="8"/>
  <c r="G1119" i="8"/>
  <c r="H1119" i="8"/>
  <c r="G1120" i="8"/>
  <c r="H1120" i="8"/>
  <c r="G1121" i="8"/>
  <c r="H1121" i="8"/>
  <c r="G1122" i="8"/>
  <c r="H1122" i="8"/>
  <c r="G1123" i="8"/>
  <c r="H1123" i="8"/>
  <c r="G1124" i="8"/>
  <c r="H1124" i="8"/>
  <c r="G1125" i="8"/>
  <c r="H1125" i="8"/>
  <c r="G1126" i="8"/>
  <c r="H1126" i="8"/>
  <c r="G1127" i="8"/>
  <c r="H1127" i="8"/>
  <c r="G1128" i="8"/>
  <c r="H1128" i="8"/>
  <c r="G1129" i="8"/>
  <c r="H1129" i="8"/>
  <c r="G1130" i="8"/>
  <c r="H1130" i="8"/>
  <c r="G1131" i="8"/>
  <c r="H1131" i="8"/>
  <c r="G1132" i="8"/>
  <c r="H1132" i="8"/>
  <c r="G1133" i="8"/>
  <c r="H1133" i="8"/>
  <c r="G1134" i="8"/>
  <c r="H1134" i="8"/>
  <c r="G1135" i="8"/>
  <c r="H1135" i="8"/>
  <c r="G1136" i="8"/>
  <c r="H1136" i="8"/>
  <c r="G1137" i="8"/>
  <c r="H1137" i="8"/>
  <c r="G1138" i="8"/>
  <c r="H1138" i="8"/>
  <c r="G1139" i="8"/>
  <c r="H1139" i="8"/>
  <c r="G1140" i="8"/>
  <c r="H1140" i="8"/>
  <c r="G1141" i="8"/>
  <c r="H1141" i="8"/>
  <c r="G1142" i="8"/>
  <c r="H1142" i="8"/>
  <c r="G1143" i="8"/>
  <c r="H1143" i="8"/>
  <c r="G1144" i="8"/>
  <c r="H1144" i="8"/>
  <c r="G1145" i="8"/>
  <c r="H1145" i="8"/>
  <c r="G1146" i="8"/>
  <c r="H1146" i="8"/>
  <c r="G1147" i="8"/>
  <c r="H1147" i="8"/>
  <c r="G1148" i="8"/>
  <c r="H1148" i="8"/>
  <c r="G1149" i="8"/>
  <c r="H1149" i="8"/>
  <c r="G1150" i="8"/>
  <c r="H1150" i="8"/>
  <c r="G1151" i="8"/>
  <c r="H1151" i="8"/>
  <c r="G1152" i="8"/>
  <c r="H1152" i="8"/>
  <c r="G1153" i="8"/>
  <c r="H1153" i="8"/>
  <c r="G1154" i="8"/>
  <c r="H1154" i="8"/>
  <c r="G1155" i="8"/>
  <c r="H1155" i="8"/>
  <c r="G1156" i="8"/>
  <c r="H1156" i="8"/>
  <c r="G1157" i="8"/>
  <c r="H1157" i="8"/>
  <c r="G1158" i="8"/>
  <c r="H1158" i="8"/>
  <c r="G1159" i="8"/>
  <c r="H1159" i="8"/>
  <c r="G1160" i="8"/>
  <c r="H1160" i="8"/>
  <c r="G1161" i="8"/>
  <c r="H1161" i="8"/>
  <c r="G1162" i="8"/>
  <c r="H1162" i="8"/>
  <c r="G1163" i="8"/>
  <c r="H1163" i="8"/>
  <c r="G1164" i="8"/>
  <c r="H1164" i="8"/>
  <c r="G1165" i="8"/>
  <c r="H1165" i="8"/>
  <c r="G1166" i="8"/>
  <c r="H1166" i="8"/>
  <c r="G1167" i="8"/>
  <c r="H1167" i="8"/>
  <c r="G1168" i="8"/>
  <c r="H1168" i="8"/>
  <c r="G1169" i="8"/>
  <c r="H1169" i="8"/>
  <c r="G1170" i="8"/>
  <c r="H1170" i="8"/>
  <c r="G1171" i="8"/>
  <c r="H1171" i="8"/>
  <c r="G1172" i="8"/>
  <c r="H1172" i="8"/>
  <c r="G1173" i="8"/>
  <c r="H1173" i="8"/>
  <c r="G1174" i="8"/>
  <c r="H1174" i="8"/>
  <c r="G1175" i="8"/>
  <c r="H1175" i="8"/>
  <c r="G1176" i="8"/>
  <c r="H1176" i="8"/>
  <c r="G1177" i="8"/>
  <c r="H1177" i="8"/>
  <c r="G1178" i="8"/>
  <c r="H1178" i="8"/>
  <c r="G1179" i="8"/>
  <c r="H1179" i="8"/>
  <c r="G1180" i="8"/>
  <c r="H1180" i="8"/>
  <c r="G1181" i="8"/>
  <c r="H1181" i="8"/>
  <c r="G1182" i="8"/>
  <c r="H1182" i="8"/>
  <c r="G1183" i="8"/>
  <c r="H1183" i="8"/>
  <c r="G1184" i="8"/>
  <c r="H1184" i="8"/>
  <c r="G1185" i="8"/>
  <c r="H1185" i="8"/>
  <c r="G1186" i="8"/>
  <c r="H1186" i="8"/>
  <c r="G1187" i="8"/>
  <c r="H1187" i="8"/>
  <c r="G1188" i="8"/>
  <c r="H1188" i="8"/>
  <c r="G1189" i="8"/>
  <c r="H1189" i="8"/>
  <c r="G1190" i="8"/>
  <c r="H1190" i="8"/>
  <c r="G1191" i="8"/>
  <c r="H1191" i="8"/>
  <c r="G1192" i="8"/>
  <c r="H1192" i="8"/>
  <c r="G1193" i="8"/>
  <c r="H1193" i="8"/>
  <c r="G1194" i="8"/>
  <c r="H1194" i="8"/>
  <c r="G1195" i="8"/>
  <c r="H1195" i="8"/>
  <c r="G1196" i="8"/>
  <c r="H1196" i="8"/>
  <c r="G1197" i="8"/>
  <c r="H1197" i="8"/>
  <c r="G1198" i="8"/>
  <c r="H1198" i="8"/>
  <c r="G1199" i="8"/>
  <c r="H1199" i="8"/>
  <c r="G1200" i="8"/>
  <c r="H1200" i="8"/>
  <c r="G1201" i="8"/>
  <c r="H1201" i="8"/>
  <c r="G1202" i="8"/>
  <c r="H1202" i="8"/>
  <c r="G1203" i="8"/>
  <c r="H1203" i="8"/>
  <c r="G1204" i="8"/>
  <c r="H1204" i="8"/>
  <c r="G1205" i="8"/>
  <c r="H1205" i="8"/>
  <c r="G1206" i="8"/>
  <c r="H1206" i="8"/>
  <c r="G1207" i="8"/>
  <c r="H1207" i="8"/>
  <c r="G1208" i="8"/>
  <c r="H1208" i="8"/>
  <c r="G1209" i="8"/>
  <c r="H1209" i="8"/>
  <c r="G1210" i="8"/>
  <c r="H1210" i="8"/>
  <c r="G1211" i="8"/>
  <c r="H1211" i="8"/>
  <c r="G1212" i="8"/>
  <c r="H1212" i="8"/>
  <c r="G1213" i="8"/>
  <c r="H1213" i="8"/>
  <c r="G1214" i="8"/>
  <c r="H1214" i="8"/>
  <c r="G1215" i="8"/>
  <c r="H1215" i="8"/>
  <c r="G1216" i="8"/>
  <c r="H1216" i="8"/>
  <c r="G1217" i="8"/>
  <c r="H1217" i="8"/>
  <c r="G1218" i="8"/>
  <c r="H1218" i="8"/>
  <c r="G1219" i="8"/>
  <c r="H1219" i="8"/>
  <c r="G1220" i="8"/>
  <c r="H1220" i="8"/>
  <c r="G1221" i="8"/>
  <c r="H1221" i="8"/>
  <c r="G1222" i="8"/>
  <c r="H1222" i="8"/>
  <c r="G1223" i="8"/>
  <c r="H1223" i="8"/>
  <c r="G1224" i="8"/>
  <c r="H1224" i="8"/>
  <c r="G1225" i="8"/>
  <c r="H1225" i="8"/>
  <c r="G1226" i="8"/>
  <c r="H1226" i="8"/>
  <c r="G1227" i="8"/>
  <c r="H1227" i="8"/>
  <c r="G1228" i="8"/>
  <c r="H1228" i="8"/>
  <c r="G1229" i="8"/>
  <c r="H1229" i="8"/>
  <c r="G1230" i="8"/>
  <c r="H1230" i="8"/>
  <c r="G1231" i="8"/>
  <c r="H1231" i="8"/>
  <c r="G1232" i="8"/>
  <c r="H1232" i="8"/>
  <c r="G1233" i="8"/>
  <c r="H1233" i="8"/>
  <c r="G1234" i="8"/>
  <c r="H1234" i="8"/>
  <c r="G1235" i="8"/>
  <c r="H1235" i="8"/>
  <c r="G1236" i="8"/>
  <c r="H1236" i="8"/>
  <c r="G1237" i="8"/>
  <c r="H1237" i="8"/>
  <c r="G1238" i="8"/>
  <c r="H1238" i="8"/>
  <c r="G1239" i="8"/>
  <c r="H1239" i="8"/>
  <c r="G1240" i="8"/>
  <c r="H1240" i="8"/>
  <c r="G1241" i="8"/>
  <c r="H1241" i="8"/>
  <c r="G1242" i="8"/>
  <c r="H1242" i="8"/>
  <c r="G1243" i="8"/>
  <c r="H1243" i="8"/>
  <c r="G1244" i="8"/>
  <c r="H1244" i="8"/>
  <c r="G1245" i="8"/>
  <c r="H1245" i="8"/>
  <c r="G1246" i="8"/>
  <c r="H1246" i="8"/>
  <c r="G1247" i="8"/>
  <c r="H1247" i="8"/>
  <c r="G1248" i="8"/>
  <c r="H1248" i="8"/>
  <c r="G1249" i="8"/>
  <c r="H1249" i="8"/>
  <c r="G1250" i="8"/>
  <c r="H1250" i="8"/>
  <c r="G1251" i="8"/>
  <c r="H1251" i="8"/>
  <c r="G1252" i="8"/>
  <c r="H1252" i="8"/>
  <c r="G1253" i="8"/>
  <c r="H1253" i="8"/>
  <c r="G1254" i="8"/>
  <c r="H1254" i="8"/>
  <c r="G1255" i="8"/>
  <c r="H1255" i="8"/>
  <c r="G1256" i="8"/>
  <c r="H1256" i="8"/>
  <c r="G1257" i="8"/>
  <c r="H1257" i="8"/>
  <c r="G1258" i="8"/>
  <c r="H1258" i="8"/>
  <c r="G1259" i="8"/>
  <c r="H1259" i="8"/>
  <c r="G1260" i="8"/>
  <c r="H1260" i="8"/>
  <c r="G1261" i="8"/>
  <c r="H1261" i="8"/>
  <c r="G1262" i="8"/>
  <c r="H1262" i="8"/>
  <c r="G1263" i="8"/>
  <c r="H1263" i="8"/>
  <c r="G1264" i="8"/>
  <c r="H1264" i="8"/>
  <c r="G1265" i="8"/>
  <c r="H1265" i="8"/>
  <c r="G1266" i="8"/>
  <c r="H1266" i="8"/>
  <c r="G1267" i="8"/>
  <c r="H1267" i="8"/>
  <c r="G1268" i="8"/>
  <c r="H1268" i="8"/>
  <c r="G1269" i="8"/>
  <c r="H1269" i="8"/>
  <c r="G1270" i="8"/>
  <c r="H1270" i="8"/>
  <c r="G1271" i="8"/>
  <c r="H1271" i="8"/>
  <c r="G1272" i="8"/>
  <c r="H1272" i="8"/>
  <c r="G1273" i="8"/>
  <c r="H1273" i="8"/>
  <c r="G1274" i="8"/>
  <c r="H1274" i="8"/>
  <c r="G1275" i="8"/>
  <c r="H1275" i="8"/>
  <c r="G1276" i="8"/>
  <c r="H1276" i="8"/>
  <c r="G1277" i="8"/>
  <c r="H1277" i="8"/>
  <c r="G1278" i="8"/>
  <c r="H1278" i="8"/>
  <c r="G1279" i="8"/>
  <c r="H1279" i="8"/>
  <c r="G1280" i="8"/>
  <c r="H1280" i="8"/>
  <c r="G1281" i="8"/>
  <c r="H1281" i="8"/>
  <c r="G1282" i="8"/>
  <c r="H1282" i="8"/>
  <c r="G1283" i="8"/>
  <c r="H1283" i="8"/>
  <c r="G1284" i="8"/>
  <c r="H1284" i="8"/>
  <c r="G1285" i="8"/>
  <c r="H1285" i="8"/>
  <c r="G1286" i="8"/>
  <c r="H1286" i="8"/>
  <c r="G1287" i="8"/>
  <c r="H1287" i="8"/>
  <c r="G1288" i="8"/>
  <c r="H1288" i="8"/>
  <c r="G1289" i="8"/>
  <c r="H1289" i="8"/>
  <c r="G1290" i="8"/>
  <c r="H1290" i="8"/>
  <c r="G1291" i="8"/>
  <c r="H1291" i="8"/>
  <c r="G1292" i="8"/>
  <c r="H1292" i="8"/>
  <c r="G1293" i="8"/>
  <c r="H1293" i="8"/>
  <c r="G1294" i="8"/>
  <c r="H1294" i="8"/>
  <c r="G1295" i="8"/>
  <c r="H1295" i="8"/>
  <c r="G1296" i="8"/>
  <c r="H1296" i="8"/>
  <c r="G1297" i="8"/>
  <c r="H1297" i="8"/>
  <c r="G1298" i="8"/>
  <c r="H1298" i="8"/>
  <c r="G1299" i="8"/>
  <c r="H1299" i="8"/>
  <c r="G1300" i="8"/>
  <c r="H1300" i="8"/>
  <c r="G1301" i="8"/>
  <c r="H1301" i="8"/>
  <c r="G1302" i="8"/>
  <c r="H1302" i="8"/>
  <c r="G1303" i="8"/>
  <c r="H1303" i="8"/>
  <c r="G1304" i="8"/>
  <c r="H1304" i="8"/>
  <c r="G1305" i="8"/>
  <c r="H1305" i="8"/>
  <c r="G1306" i="8"/>
  <c r="H1306" i="8"/>
  <c r="G1307" i="8"/>
  <c r="H1307" i="8"/>
  <c r="G1308" i="8"/>
  <c r="H1308" i="8"/>
  <c r="G1309" i="8"/>
  <c r="H1309" i="8"/>
  <c r="G1310" i="8"/>
  <c r="H1310" i="8"/>
  <c r="G1311" i="8"/>
  <c r="H1311" i="8"/>
  <c r="G1312" i="8"/>
  <c r="H1312" i="8"/>
  <c r="G1313" i="8"/>
  <c r="H1313" i="8"/>
  <c r="G1314" i="8"/>
  <c r="H1314" i="8"/>
  <c r="G1315" i="8"/>
  <c r="H1315" i="8"/>
  <c r="G1316" i="8"/>
  <c r="H1316" i="8"/>
  <c r="G1317" i="8"/>
  <c r="H1317" i="8"/>
  <c r="G1318" i="8"/>
  <c r="H1318" i="8"/>
  <c r="G1319" i="8"/>
  <c r="H1319" i="8"/>
  <c r="G1320" i="8"/>
  <c r="H1320" i="8"/>
  <c r="G1321" i="8"/>
  <c r="H1321" i="8"/>
  <c r="G1322" i="8"/>
  <c r="H1322" i="8"/>
  <c r="G1323" i="8"/>
  <c r="H1323" i="8"/>
  <c r="G1324" i="8"/>
  <c r="H1324" i="8"/>
  <c r="G1325" i="8"/>
  <c r="H1325" i="8"/>
  <c r="G1326" i="8"/>
  <c r="H1326" i="8"/>
  <c r="G1327" i="8"/>
  <c r="H1327" i="8"/>
  <c r="G1328" i="8"/>
  <c r="H1328" i="8"/>
  <c r="G1329" i="8"/>
  <c r="H1329" i="8"/>
  <c r="G1330" i="8"/>
  <c r="H1330" i="8"/>
  <c r="G1331" i="8"/>
  <c r="H1331" i="8"/>
  <c r="G1332" i="8"/>
  <c r="H1332" i="8"/>
  <c r="G1333" i="8"/>
  <c r="H1333" i="8"/>
  <c r="G1334" i="8"/>
  <c r="H1334" i="8"/>
  <c r="G1335" i="8"/>
  <c r="H1335" i="8"/>
  <c r="G1336" i="8"/>
  <c r="H1336" i="8"/>
  <c r="G1337" i="8"/>
  <c r="H1337" i="8"/>
  <c r="G1338" i="8"/>
  <c r="H1338" i="8"/>
  <c r="G1339" i="8"/>
  <c r="H1339" i="8"/>
  <c r="G1340" i="8"/>
  <c r="H1340" i="8"/>
  <c r="G1341" i="8"/>
  <c r="H1341" i="8"/>
  <c r="G1342" i="8"/>
  <c r="H1342" i="8"/>
  <c r="G1343" i="8"/>
  <c r="H1343" i="8"/>
  <c r="G1344" i="8"/>
  <c r="H1344" i="8"/>
  <c r="G1345" i="8"/>
  <c r="H1345" i="8"/>
  <c r="G1346" i="8"/>
  <c r="H1346" i="8"/>
  <c r="G1347" i="8"/>
  <c r="H1347" i="8"/>
  <c r="G1348" i="8"/>
  <c r="H1348" i="8"/>
  <c r="G1349" i="8"/>
  <c r="H1349" i="8"/>
  <c r="G1350" i="8"/>
  <c r="H1350" i="8"/>
  <c r="G1351" i="8"/>
  <c r="H1351" i="8"/>
  <c r="G1352" i="8"/>
  <c r="H1352" i="8"/>
  <c r="G1353" i="8"/>
  <c r="H1353" i="8"/>
  <c r="G1354" i="8"/>
  <c r="H1354" i="8"/>
  <c r="G1355" i="8"/>
  <c r="H1355" i="8"/>
  <c r="G1356" i="8"/>
  <c r="H1356" i="8"/>
  <c r="G1357" i="8"/>
  <c r="H1357" i="8"/>
  <c r="G1358" i="8"/>
  <c r="H1358" i="8"/>
  <c r="G1359" i="8"/>
  <c r="H1359" i="8"/>
  <c r="G1360" i="8"/>
  <c r="H1360" i="8"/>
  <c r="G1361" i="8"/>
  <c r="H1361" i="8"/>
  <c r="G1362" i="8"/>
  <c r="H1362" i="8"/>
  <c r="G1363" i="8"/>
  <c r="H1363" i="8"/>
  <c r="G1364" i="8"/>
  <c r="H1364" i="8"/>
  <c r="G1365" i="8"/>
  <c r="H1365" i="8"/>
  <c r="G1366" i="8"/>
  <c r="H1366" i="8"/>
  <c r="G1367" i="8"/>
  <c r="H1367" i="8"/>
  <c r="G1368" i="8"/>
  <c r="H1368" i="8"/>
  <c r="G1369" i="8"/>
  <c r="H1369" i="8"/>
  <c r="G1370" i="8"/>
  <c r="H1370" i="8"/>
  <c r="G1371" i="8"/>
  <c r="H1371" i="8"/>
  <c r="G1372" i="8"/>
  <c r="H1372" i="8"/>
  <c r="G1373" i="8"/>
  <c r="H1373" i="8"/>
  <c r="G1374" i="8"/>
  <c r="H1374" i="8"/>
  <c r="G1375" i="8"/>
  <c r="H1375" i="8"/>
  <c r="G1376" i="8"/>
  <c r="H1376" i="8"/>
  <c r="G1377" i="8"/>
  <c r="H1377" i="8"/>
  <c r="G1378" i="8"/>
  <c r="H1378" i="8"/>
  <c r="G1379" i="8"/>
  <c r="H1379" i="8"/>
  <c r="G1380" i="8"/>
  <c r="H1380" i="8"/>
  <c r="G1381" i="8"/>
  <c r="H1381" i="8"/>
  <c r="G1382" i="8"/>
  <c r="H1382" i="8"/>
  <c r="G1383" i="8"/>
  <c r="H1383" i="8"/>
  <c r="G1384" i="8"/>
  <c r="H1384" i="8"/>
  <c r="G1385" i="8"/>
  <c r="H1385" i="8"/>
  <c r="G1386" i="8"/>
  <c r="H1386" i="8"/>
  <c r="G1387" i="8"/>
  <c r="H1387" i="8"/>
  <c r="G1388" i="8"/>
  <c r="H1388" i="8"/>
  <c r="G1389" i="8"/>
  <c r="H1389" i="8"/>
  <c r="G1390" i="8"/>
  <c r="H1390" i="8"/>
  <c r="G1391" i="8"/>
  <c r="H1391" i="8"/>
  <c r="G1392" i="8"/>
  <c r="H1392" i="8"/>
  <c r="G1393" i="8"/>
  <c r="H1393" i="8"/>
  <c r="G1394" i="8"/>
  <c r="H1394" i="8"/>
  <c r="G1395" i="8"/>
  <c r="H1395" i="8"/>
  <c r="G1396" i="8"/>
  <c r="H1396" i="8"/>
  <c r="G1397" i="8"/>
  <c r="H1397" i="8"/>
  <c r="G1398" i="8"/>
  <c r="H1398" i="8"/>
  <c r="G1399" i="8"/>
  <c r="H1399" i="8"/>
  <c r="G1400" i="8"/>
  <c r="H1400" i="8"/>
  <c r="G1401" i="8"/>
  <c r="H1401" i="8"/>
  <c r="G1402" i="8"/>
  <c r="H1402" i="8"/>
  <c r="G1403" i="8"/>
  <c r="H1403" i="8"/>
  <c r="G1404" i="8"/>
  <c r="H1404" i="8"/>
  <c r="G1405" i="8"/>
  <c r="H1405" i="8"/>
  <c r="G1406" i="8"/>
  <c r="H1406" i="8"/>
  <c r="G1407" i="8"/>
  <c r="H1407" i="8"/>
  <c r="G1408" i="8"/>
  <c r="H1408" i="8"/>
  <c r="G1409" i="8"/>
  <c r="H1409" i="8"/>
  <c r="G1410" i="8"/>
  <c r="H1410" i="8"/>
  <c r="G1411" i="8"/>
  <c r="H1411" i="8"/>
  <c r="G1412" i="8"/>
  <c r="H1412" i="8"/>
  <c r="G1413" i="8"/>
  <c r="H1413" i="8"/>
  <c r="G1414" i="8"/>
  <c r="H1414" i="8"/>
  <c r="G1415" i="8"/>
  <c r="H1415" i="8"/>
  <c r="G1416" i="8"/>
  <c r="H1416" i="8"/>
  <c r="G1417" i="8"/>
  <c r="H1417" i="8"/>
  <c r="G1418" i="8"/>
  <c r="H1418" i="8"/>
  <c r="G1419" i="8"/>
  <c r="H1419" i="8"/>
  <c r="G1420" i="8"/>
  <c r="H1420" i="8"/>
  <c r="G1421" i="8"/>
  <c r="H1421" i="8"/>
  <c r="G1422" i="8"/>
  <c r="H1422" i="8"/>
  <c r="G1423" i="8"/>
  <c r="H1423" i="8"/>
  <c r="G1424" i="8"/>
  <c r="H1424" i="8"/>
  <c r="G1425" i="8"/>
  <c r="H1425" i="8"/>
  <c r="G1426" i="8"/>
  <c r="H1426" i="8"/>
  <c r="G1427" i="8"/>
  <c r="H1427" i="8"/>
  <c r="G1428" i="8"/>
  <c r="H1428" i="8"/>
  <c r="G1429" i="8"/>
  <c r="H1429" i="8"/>
  <c r="G1430" i="8"/>
  <c r="H1430" i="8"/>
  <c r="G1431" i="8"/>
  <c r="H1431" i="8"/>
  <c r="G1432" i="8"/>
  <c r="H1432" i="8"/>
  <c r="G1433" i="8"/>
  <c r="H1433" i="8"/>
  <c r="G1434" i="8"/>
  <c r="H1434" i="8"/>
  <c r="G1435" i="8"/>
  <c r="H1435" i="8"/>
  <c r="G1436" i="8"/>
  <c r="H1436" i="8"/>
  <c r="G1437" i="8"/>
  <c r="H1437" i="8"/>
  <c r="G1438" i="8"/>
  <c r="H1438" i="8"/>
  <c r="G1439" i="8"/>
  <c r="H1439" i="8"/>
  <c r="G1440" i="8"/>
  <c r="H1440" i="8"/>
  <c r="G1441" i="8"/>
  <c r="H1441" i="8"/>
  <c r="G1442" i="8"/>
  <c r="H1442" i="8"/>
  <c r="G1443" i="8"/>
  <c r="H1443" i="8"/>
  <c r="G1444" i="8"/>
  <c r="H1444" i="8"/>
  <c r="G1445" i="8"/>
  <c r="H1445" i="8"/>
  <c r="G1446" i="8"/>
  <c r="H1446" i="8"/>
  <c r="G1447" i="8"/>
  <c r="H1447" i="8"/>
  <c r="G1448" i="8"/>
  <c r="H1448" i="8"/>
  <c r="G1449" i="8"/>
  <c r="H1449" i="8"/>
  <c r="G1450" i="8"/>
  <c r="H1450" i="8"/>
  <c r="G1451" i="8"/>
  <c r="H1451" i="8"/>
  <c r="G1452" i="8"/>
  <c r="H1452" i="8"/>
  <c r="G1453" i="8"/>
  <c r="H1453" i="8"/>
  <c r="G1454" i="8"/>
  <c r="H1454" i="8"/>
  <c r="G1455" i="8"/>
  <c r="H1455" i="8"/>
  <c r="G1456" i="8"/>
  <c r="H1456" i="8"/>
  <c r="G1457" i="8"/>
  <c r="H1457" i="8"/>
  <c r="G1458" i="8"/>
  <c r="H1458" i="8"/>
  <c r="G1459" i="8"/>
  <c r="H1459" i="8"/>
  <c r="G1460" i="8"/>
  <c r="H1460" i="8"/>
  <c r="G1461" i="8"/>
  <c r="H1461" i="8"/>
  <c r="G1462" i="8"/>
  <c r="H1462" i="8"/>
  <c r="G1463" i="8"/>
  <c r="H1463" i="8"/>
  <c r="G1464" i="8"/>
  <c r="H1464" i="8"/>
  <c r="G1465" i="8"/>
  <c r="H1465" i="8"/>
  <c r="G1466" i="8"/>
  <c r="H1466" i="8"/>
  <c r="G1467" i="8"/>
  <c r="H1467" i="8"/>
  <c r="G1468" i="8"/>
  <c r="H1468" i="8"/>
  <c r="G1469" i="8"/>
  <c r="H1469" i="8"/>
  <c r="G1470" i="8"/>
  <c r="H1470" i="8"/>
  <c r="G1471" i="8"/>
  <c r="H1471" i="8"/>
  <c r="G1472" i="8"/>
  <c r="H1472" i="8"/>
  <c r="G1473" i="8"/>
  <c r="H1473" i="8"/>
  <c r="G1474" i="8"/>
  <c r="H1474" i="8"/>
  <c r="G1475" i="8"/>
  <c r="H1475" i="8"/>
  <c r="G1476" i="8"/>
  <c r="H1476" i="8"/>
  <c r="G1477" i="8"/>
  <c r="H1477" i="8"/>
  <c r="G1478" i="8"/>
  <c r="H1478" i="8"/>
  <c r="G1479" i="8"/>
  <c r="H1479" i="8"/>
  <c r="G1480" i="8"/>
  <c r="H1480" i="8"/>
  <c r="G1481" i="8"/>
  <c r="H1481" i="8"/>
  <c r="G1482" i="8"/>
  <c r="H1482" i="8"/>
  <c r="G1483" i="8"/>
  <c r="H1483" i="8"/>
  <c r="G1484" i="8"/>
  <c r="H1484" i="8"/>
  <c r="G1485" i="8"/>
  <c r="H1485" i="8"/>
  <c r="G1486" i="8"/>
  <c r="H1486" i="8"/>
  <c r="G1487" i="8"/>
  <c r="H1487" i="8"/>
  <c r="G1488" i="8"/>
  <c r="H1488" i="8"/>
  <c r="G1489" i="8"/>
  <c r="H1489" i="8"/>
  <c r="G1490" i="8"/>
  <c r="H1490" i="8"/>
  <c r="G1491" i="8"/>
  <c r="H1491" i="8"/>
  <c r="G1492" i="8"/>
  <c r="H1492" i="8"/>
  <c r="G1493" i="8"/>
  <c r="H1493" i="8"/>
  <c r="G1494" i="8"/>
  <c r="H1494" i="8"/>
  <c r="G1495" i="8"/>
  <c r="H1495" i="8"/>
  <c r="G1496" i="8"/>
  <c r="H1496" i="8"/>
  <c r="G1497" i="8"/>
  <c r="H1497" i="8"/>
  <c r="G1498" i="8"/>
  <c r="H1498" i="8"/>
  <c r="G1499" i="8"/>
  <c r="H1499" i="8"/>
  <c r="G1500" i="8"/>
  <c r="H1500" i="8"/>
  <c r="G1501" i="8"/>
  <c r="H1501" i="8"/>
  <c r="G1502" i="8"/>
  <c r="H1502" i="8"/>
  <c r="G1503" i="8"/>
  <c r="H1503" i="8"/>
  <c r="G1504" i="8"/>
  <c r="H1504" i="8"/>
  <c r="G1505" i="8"/>
  <c r="H1505" i="8"/>
  <c r="G1506" i="8"/>
  <c r="H1506" i="8"/>
  <c r="G1507" i="8"/>
  <c r="H1507" i="8"/>
  <c r="G1508" i="8"/>
  <c r="H1508" i="8"/>
  <c r="G1509" i="8"/>
  <c r="H1509" i="8"/>
  <c r="G1510" i="8"/>
  <c r="H1510" i="8"/>
  <c r="G1511" i="8"/>
  <c r="H1511" i="8"/>
  <c r="G1512" i="8"/>
  <c r="H1512" i="8"/>
  <c r="G1513" i="8"/>
  <c r="H1513" i="8"/>
  <c r="G1514" i="8"/>
  <c r="H1514" i="8"/>
  <c r="G1515" i="8"/>
  <c r="H1515" i="8"/>
  <c r="G1516" i="8"/>
  <c r="H1516" i="8"/>
  <c r="G1517" i="8"/>
  <c r="H1517" i="8"/>
  <c r="G1518" i="8"/>
  <c r="H1518" i="8"/>
  <c r="G1519" i="8"/>
  <c r="H1519" i="8"/>
  <c r="G1520" i="8"/>
  <c r="H1520" i="8"/>
  <c r="G1521" i="8"/>
  <c r="H1521" i="8"/>
  <c r="G1522" i="8"/>
  <c r="H1522" i="8"/>
  <c r="G1523" i="8"/>
  <c r="H1523" i="8"/>
  <c r="G1524" i="8"/>
  <c r="H1524" i="8"/>
  <c r="G1525" i="8"/>
  <c r="H1525" i="8"/>
  <c r="G1526" i="8"/>
  <c r="H1526" i="8"/>
  <c r="G1527" i="8"/>
  <c r="H1527" i="8"/>
  <c r="G1528" i="8"/>
  <c r="H1528" i="8"/>
  <c r="G1529" i="8"/>
  <c r="H1529" i="8"/>
  <c r="G1530" i="8"/>
  <c r="H1530" i="8"/>
  <c r="G1531" i="8"/>
  <c r="H1531" i="8"/>
  <c r="G1532" i="8"/>
  <c r="H1532" i="8"/>
  <c r="G1533" i="8"/>
  <c r="H1533" i="8"/>
  <c r="G1534" i="8"/>
  <c r="H1534" i="8"/>
  <c r="G1535" i="8"/>
  <c r="H1535" i="8"/>
  <c r="G1536" i="8"/>
  <c r="H1536" i="8"/>
  <c r="G1537" i="8"/>
  <c r="H1537" i="8"/>
  <c r="G1538" i="8"/>
  <c r="H1538" i="8"/>
  <c r="G1539" i="8"/>
  <c r="H1539" i="8"/>
  <c r="G1540" i="8"/>
  <c r="H1540" i="8"/>
  <c r="G1541" i="8"/>
  <c r="H1541" i="8"/>
  <c r="G1542" i="8"/>
  <c r="H1542" i="8"/>
  <c r="G1543" i="8"/>
  <c r="H1543" i="8"/>
  <c r="G1544" i="8"/>
  <c r="H1544" i="8"/>
  <c r="G1545" i="8"/>
  <c r="H1545" i="8"/>
  <c r="G1546" i="8"/>
  <c r="H1546" i="8"/>
  <c r="G1547" i="8"/>
  <c r="H1547" i="8"/>
  <c r="G1548" i="8"/>
  <c r="H1548" i="8"/>
  <c r="G1549" i="8"/>
  <c r="H1549" i="8"/>
  <c r="G1550" i="8"/>
  <c r="H1550" i="8"/>
  <c r="G1551" i="8"/>
  <c r="H1551" i="8"/>
  <c r="G1552" i="8"/>
  <c r="H1552" i="8"/>
  <c r="G1553" i="8"/>
  <c r="H1553" i="8"/>
  <c r="G1554" i="8"/>
  <c r="H1554" i="8"/>
  <c r="G1555" i="8"/>
  <c r="H1555" i="8"/>
  <c r="G1556" i="8"/>
  <c r="H1556" i="8"/>
  <c r="G1557" i="8"/>
  <c r="H1557" i="8"/>
  <c r="G1558" i="8"/>
  <c r="H1558" i="8"/>
  <c r="G1559" i="8"/>
  <c r="H1559" i="8"/>
  <c r="G1560" i="8"/>
  <c r="H1560" i="8"/>
  <c r="G1561" i="8"/>
  <c r="H1561" i="8"/>
  <c r="G1562" i="8"/>
  <c r="H1562" i="8"/>
  <c r="G1563" i="8"/>
  <c r="H1563" i="8"/>
  <c r="G1564" i="8"/>
  <c r="H1564" i="8"/>
  <c r="G1565" i="8"/>
  <c r="H1565" i="8"/>
  <c r="G1566" i="8"/>
  <c r="H1566" i="8"/>
  <c r="G1567" i="8"/>
  <c r="H1567" i="8"/>
  <c r="G1568" i="8"/>
  <c r="H1568" i="8"/>
  <c r="G1569" i="8"/>
  <c r="H1569" i="8"/>
  <c r="G1570" i="8"/>
  <c r="H1570" i="8"/>
  <c r="G1571" i="8"/>
  <c r="H1571" i="8"/>
  <c r="G1572" i="8"/>
  <c r="H1572" i="8"/>
  <c r="G1573" i="8"/>
  <c r="H1573" i="8"/>
  <c r="G1574" i="8"/>
  <c r="H1574" i="8"/>
  <c r="G1575" i="8"/>
  <c r="H1575" i="8"/>
  <c r="G1576" i="8"/>
  <c r="H1576" i="8"/>
  <c r="G1577" i="8"/>
  <c r="H1577" i="8"/>
  <c r="G1578" i="8"/>
  <c r="H1578" i="8"/>
  <c r="G1579" i="8"/>
  <c r="H1579" i="8"/>
  <c r="G1580" i="8"/>
  <c r="H1580" i="8"/>
  <c r="G1581" i="8"/>
  <c r="H1581" i="8"/>
  <c r="G1582" i="8"/>
  <c r="H1582" i="8"/>
  <c r="G1583" i="8"/>
  <c r="H1583" i="8"/>
  <c r="G1584" i="8"/>
  <c r="H1584" i="8"/>
  <c r="G1585" i="8"/>
  <c r="H1585" i="8"/>
  <c r="G1586" i="8"/>
  <c r="H1586" i="8"/>
  <c r="G1587" i="8"/>
  <c r="H1587" i="8"/>
  <c r="G1588" i="8"/>
  <c r="H1588" i="8"/>
  <c r="G1589" i="8"/>
  <c r="H1589" i="8"/>
  <c r="G1590" i="8"/>
  <c r="H1590" i="8"/>
  <c r="G1591" i="8"/>
  <c r="H1591" i="8"/>
  <c r="G1592" i="8"/>
  <c r="H1592" i="8"/>
  <c r="G1593" i="8"/>
  <c r="H1593" i="8"/>
  <c r="G1594" i="8"/>
  <c r="H1594" i="8"/>
  <c r="G1595" i="8"/>
  <c r="H1595" i="8"/>
  <c r="G1596" i="8"/>
  <c r="H1596" i="8"/>
  <c r="G1597" i="8"/>
  <c r="H1597" i="8"/>
  <c r="G1598" i="8"/>
  <c r="H1598" i="8"/>
  <c r="G1599" i="8"/>
  <c r="H1599" i="8"/>
  <c r="G1600" i="8"/>
  <c r="H1600" i="8"/>
  <c r="G1601" i="8"/>
  <c r="H1601" i="8"/>
  <c r="G1602" i="8"/>
  <c r="H1602" i="8"/>
  <c r="G1603" i="8"/>
  <c r="H1603" i="8"/>
  <c r="G1604" i="8"/>
  <c r="H1604" i="8"/>
  <c r="G1605" i="8"/>
  <c r="H1605" i="8"/>
  <c r="G1606" i="8"/>
  <c r="H1606" i="8"/>
  <c r="G1607" i="8"/>
  <c r="H1607" i="8"/>
  <c r="G1608" i="8"/>
  <c r="H1608" i="8"/>
  <c r="G1609" i="8"/>
  <c r="H1609" i="8"/>
  <c r="G1610" i="8"/>
  <c r="H1610" i="8"/>
  <c r="G1611" i="8"/>
  <c r="H1611" i="8"/>
  <c r="G1612" i="8"/>
  <c r="H1612" i="8"/>
  <c r="G1613" i="8"/>
  <c r="H1613" i="8"/>
  <c r="G1614" i="8"/>
  <c r="H1614" i="8"/>
  <c r="G1615" i="8"/>
  <c r="H1615" i="8"/>
  <c r="G1616" i="8"/>
  <c r="H1616" i="8"/>
  <c r="G1617" i="8"/>
  <c r="H1617" i="8"/>
  <c r="G1618" i="8"/>
  <c r="H1618" i="8"/>
  <c r="G1619" i="8"/>
  <c r="H1619" i="8"/>
  <c r="G1620" i="8"/>
  <c r="H1620" i="8"/>
  <c r="G1621" i="8"/>
  <c r="H1621" i="8"/>
  <c r="G1622" i="8"/>
  <c r="H1622" i="8"/>
  <c r="G1623" i="8"/>
  <c r="H1623" i="8"/>
  <c r="G1624" i="8"/>
  <c r="H1624" i="8"/>
  <c r="G1625" i="8"/>
  <c r="H1625" i="8"/>
  <c r="G1626" i="8"/>
  <c r="H1626" i="8"/>
  <c r="G1627" i="8"/>
  <c r="H1627" i="8"/>
  <c r="G1628" i="8"/>
  <c r="H1628" i="8"/>
  <c r="G1629" i="8"/>
  <c r="H1629" i="8"/>
  <c r="G1630" i="8"/>
  <c r="H1630" i="8"/>
  <c r="G1631" i="8"/>
  <c r="H1631" i="8"/>
  <c r="G1632" i="8"/>
  <c r="H1632" i="8"/>
  <c r="G1633" i="8"/>
  <c r="H1633" i="8"/>
  <c r="G1634" i="8"/>
  <c r="H1634" i="8"/>
  <c r="G1635" i="8"/>
  <c r="H1635" i="8"/>
  <c r="G1636" i="8"/>
  <c r="H1636" i="8"/>
  <c r="G1637" i="8"/>
  <c r="H1637" i="8"/>
  <c r="G1638" i="8"/>
  <c r="H1638" i="8"/>
  <c r="G1639" i="8"/>
  <c r="H1639" i="8"/>
  <c r="G1640" i="8"/>
  <c r="H1640" i="8"/>
  <c r="G1641" i="8"/>
  <c r="H1641" i="8"/>
  <c r="G1642" i="8"/>
  <c r="H1642" i="8"/>
  <c r="G1643" i="8"/>
  <c r="H1643" i="8"/>
  <c r="G1644" i="8"/>
  <c r="H1644" i="8"/>
  <c r="G1645" i="8"/>
  <c r="H1645" i="8"/>
  <c r="G1646" i="8"/>
  <c r="H1646" i="8"/>
  <c r="G1647" i="8"/>
  <c r="H1647" i="8"/>
  <c r="G1648" i="8"/>
  <c r="H1648" i="8"/>
  <c r="G1649" i="8"/>
  <c r="H1649" i="8"/>
  <c r="G1650" i="8"/>
  <c r="H1650" i="8"/>
  <c r="G1651" i="8"/>
  <c r="H1651" i="8"/>
  <c r="G1652" i="8"/>
  <c r="H1652" i="8"/>
  <c r="G1653" i="8"/>
  <c r="H1653" i="8"/>
  <c r="G1654" i="8"/>
  <c r="H1654" i="8"/>
  <c r="G1655" i="8"/>
  <c r="H1655" i="8"/>
  <c r="G1656" i="8"/>
  <c r="H1656" i="8"/>
  <c r="G1657" i="8"/>
  <c r="H1657" i="8"/>
  <c r="G1658" i="8"/>
  <c r="H1658" i="8"/>
  <c r="G1659" i="8"/>
  <c r="H1659" i="8"/>
  <c r="G1660" i="8"/>
  <c r="H1660" i="8"/>
  <c r="G1661" i="8"/>
  <c r="H1661" i="8"/>
  <c r="G1662" i="8"/>
  <c r="H1662" i="8"/>
  <c r="G1663" i="8"/>
  <c r="H1663" i="8"/>
  <c r="G1664" i="8"/>
  <c r="H1664" i="8"/>
  <c r="G1665" i="8"/>
  <c r="H1665" i="8"/>
  <c r="G1666" i="8"/>
  <c r="H1666" i="8"/>
  <c r="G1667" i="8"/>
  <c r="H1667" i="8"/>
  <c r="G1668" i="8"/>
  <c r="H1668" i="8"/>
  <c r="G1669" i="8"/>
  <c r="H1669" i="8"/>
  <c r="G1670" i="8"/>
  <c r="H1670" i="8"/>
  <c r="G1671" i="8"/>
  <c r="H1671" i="8"/>
  <c r="G1672" i="8"/>
  <c r="H1672" i="8"/>
  <c r="G1673" i="8"/>
  <c r="H1673" i="8"/>
  <c r="G1674" i="8"/>
  <c r="H1674" i="8"/>
  <c r="G1675" i="8"/>
  <c r="H1675" i="8"/>
  <c r="G1676" i="8"/>
  <c r="H1676" i="8"/>
  <c r="G1677" i="8"/>
  <c r="H1677" i="8"/>
  <c r="G1678" i="8"/>
  <c r="H1678" i="8"/>
  <c r="G1679" i="8"/>
  <c r="H1679" i="8"/>
  <c r="G1680" i="8"/>
  <c r="H1680" i="8"/>
  <c r="G1681" i="8"/>
  <c r="H1681" i="8"/>
  <c r="G1682" i="8"/>
  <c r="H1682" i="8"/>
  <c r="G1683" i="8"/>
  <c r="H1683" i="8"/>
  <c r="G1684" i="8"/>
  <c r="H1684" i="8"/>
  <c r="G1685" i="8"/>
  <c r="H1685" i="8"/>
  <c r="G1686" i="8"/>
  <c r="H1686" i="8"/>
  <c r="G1687" i="8"/>
  <c r="H1687" i="8"/>
  <c r="G1688" i="8"/>
  <c r="H1688" i="8"/>
  <c r="G1689" i="8"/>
  <c r="H1689" i="8"/>
  <c r="G1690" i="8"/>
  <c r="H1690" i="8"/>
  <c r="G1691" i="8"/>
  <c r="H1691" i="8"/>
  <c r="G1692" i="8"/>
  <c r="H1692" i="8"/>
  <c r="G1693" i="8"/>
  <c r="H1693" i="8"/>
  <c r="G1694" i="8"/>
  <c r="H1694" i="8"/>
  <c r="G1695" i="8"/>
  <c r="H1695" i="8"/>
  <c r="G1696" i="8"/>
  <c r="H1696" i="8"/>
  <c r="G1697" i="8"/>
  <c r="H1697" i="8"/>
  <c r="G1698" i="8"/>
  <c r="H1698" i="8"/>
  <c r="G1699" i="8"/>
  <c r="H1699" i="8"/>
  <c r="G1700" i="8"/>
  <c r="H1700" i="8"/>
  <c r="G1701" i="8"/>
  <c r="H1701" i="8"/>
  <c r="G1702" i="8"/>
  <c r="H1702" i="8"/>
  <c r="G1703" i="8"/>
  <c r="H1703" i="8"/>
  <c r="G1704" i="8"/>
  <c r="H1704" i="8"/>
  <c r="G1705" i="8"/>
  <c r="H1705" i="8"/>
  <c r="G1706" i="8"/>
  <c r="H1706" i="8"/>
  <c r="G1707" i="8"/>
  <c r="H1707" i="8"/>
  <c r="G1708" i="8"/>
  <c r="H1708" i="8"/>
  <c r="G1709" i="8"/>
  <c r="H1709" i="8"/>
  <c r="G1710" i="8"/>
  <c r="H1710" i="8"/>
  <c r="G1711" i="8"/>
  <c r="H1711" i="8"/>
  <c r="G1712" i="8"/>
  <c r="H1712" i="8"/>
  <c r="G1713" i="8"/>
  <c r="H1713" i="8"/>
  <c r="G1714" i="8"/>
  <c r="H1714" i="8"/>
  <c r="G1715" i="8"/>
  <c r="H1715" i="8"/>
  <c r="G1716" i="8"/>
  <c r="H1716" i="8"/>
  <c r="G1717" i="8"/>
  <c r="H1717" i="8"/>
  <c r="G1718" i="8"/>
  <c r="H1718" i="8"/>
  <c r="G1719" i="8"/>
  <c r="H1719" i="8"/>
  <c r="G1720" i="8"/>
  <c r="H1720" i="8"/>
  <c r="G1721" i="8"/>
  <c r="H1721" i="8"/>
  <c r="G1722" i="8"/>
  <c r="H1722" i="8"/>
  <c r="G1723" i="8"/>
  <c r="H1723" i="8"/>
  <c r="G1724" i="8"/>
  <c r="H1724" i="8"/>
  <c r="G1725" i="8"/>
  <c r="H1725" i="8"/>
  <c r="G1726" i="8"/>
  <c r="H1726" i="8"/>
  <c r="G1727" i="8"/>
  <c r="H1727" i="8"/>
  <c r="G1728" i="8"/>
  <c r="H1728" i="8"/>
  <c r="G1729" i="8"/>
  <c r="H1729" i="8"/>
  <c r="G1730" i="8"/>
  <c r="H1730" i="8"/>
  <c r="G1731" i="8"/>
  <c r="H1731" i="8"/>
  <c r="G1732" i="8"/>
  <c r="H1732" i="8"/>
  <c r="G1733" i="8"/>
  <c r="H1733" i="8"/>
  <c r="G1734" i="8"/>
  <c r="H1734" i="8"/>
  <c r="G1735" i="8"/>
  <c r="H1735" i="8"/>
  <c r="G1736" i="8"/>
  <c r="H1736" i="8"/>
  <c r="G1737" i="8"/>
  <c r="H1737" i="8"/>
  <c r="G1738" i="8"/>
  <c r="H1738" i="8"/>
  <c r="G1739" i="8"/>
  <c r="H1739" i="8"/>
  <c r="G1740" i="8"/>
  <c r="H1740" i="8"/>
  <c r="G1741" i="8"/>
  <c r="H1741" i="8"/>
  <c r="G1742" i="8"/>
  <c r="H1742" i="8"/>
  <c r="G1743" i="8"/>
  <c r="H1743" i="8"/>
  <c r="G1744" i="8"/>
  <c r="H1744" i="8"/>
  <c r="G1745" i="8"/>
  <c r="H1745" i="8"/>
  <c r="G1746" i="8"/>
  <c r="H1746" i="8"/>
  <c r="G1747" i="8"/>
  <c r="H1747" i="8"/>
  <c r="G1748" i="8"/>
  <c r="H1748" i="8"/>
  <c r="G1749" i="8"/>
  <c r="H1749" i="8"/>
  <c r="G1750" i="8"/>
  <c r="H1750" i="8"/>
  <c r="G1751" i="8"/>
  <c r="H1751" i="8"/>
  <c r="G1752" i="8"/>
  <c r="H1752" i="8"/>
  <c r="G1753" i="8"/>
  <c r="H1753" i="8"/>
  <c r="G1754" i="8"/>
  <c r="H1754" i="8"/>
  <c r="G1755" i="8"/>
  <c r="H1755" i="8"/>
  <c r="G1756" i="8"/>
  <c r="H1756" i="8"/>
  <c r="G1757" i="8"/>
  <c r="H1757" i="8"/>
  <c r="G1758" i="8"/>
  <c r="H1758" i="8"/>
  <c r="G1759" i="8"/>
  <c r="H1759" i="8"/>
  <c r="G1760" i="8"/>
  <c r="H1760" i="8"/>
  <c r="G1761" i="8"/>
  <c r="H1761" i="8"/>
  <c r="G1762" i="8"/>
  <c r="H1762" i="8"/>
  <c r="G1763" i="8"/>
  <c r="H1763" i="8"/>
  <c r="G1764" i="8"/>
  <c r="H1764" i="8"/>
  <c r="G1765" i="8"/>
  <c r="H1765" i="8"/>
  <c r="G1766" i="8"/>
  <c r="H1766" i="8"/>
  <c r="G1767" i="8"/>
  <c r="H1767" i="8"/>
  <c r="G1768" i="8"/>
  <c r="H1768" i="8"/>
  <c r="G1769" i="8"/>
  <c r="H1769" i="8"/>
  <c r="G1770" i="8"/>
  <c r="H1770" i="8"/>
  <c r="G1771" i="8"/>
  <c r="H1771" i="8"/>
  <c r="G1772" i="8"/>
  <c r="H1772" i="8"/>
  <c r="G1773" i="8"/>
  <c r="H1773" i="8"/>
  <c r="G1774" i="8"/>
  <c r="H1774" i="8"/>
  <c r="G1775" i="8"/>
  <c r="H1775" i="8"/>
  <c r="G1776" i="8"/>
  <c r="H1776" i="8"/>
  <c r="G1777" i="8"/>
  <c r="H1777" i="8"/>
  <c r="G1778" i="8"/>
  <c r="H1778" i="8"/>
  <c r="G1779" i="8"/>
  <c r="H1779" i="8"/>
  <c r="G1780" i="8"/>
  <c r="H1780" i="8"/>
  <c r="G1781" i="8"/>
  <c r="H1781" i="8"/>
  <c r="G1782" i="8"/>
  <c r="H1782" i="8"/>
  <c r="G1783" i="8"/>
  <c r="H1783" i="8"/>
  <c r="G1784" i="8"/>
  <c r="H1784" i="8"/>
  <c r="G1785" i="8"/>
  <c r="H1785" i="8"/>
  <c r="G1786" i="8"/>
  <c r="H1786" i="8"/>
  <c r="G1787" i="8"/>
  <c r="H1787" i="8"/>
  <c r="G1788" i="8"/>
  <c r="H1788" i="8"/>
  <c r="G1789" i="8"/>
  <c r="H1789" i="8"/>
  <c r="G1790" i="8"/>
  <c r="H1790" i="8"/>
  <c r="G1791" i="8"/>
  <c r="H1791" i="8"/>
  <c r="G1792" i="8"/>
  <c r="H1792" i="8"/>
  <c r="G1793" i="8"/>
  <c r="H1793" i="8"/>
  <c r="G1794" i="8"/>
  <c r="H1794" i="8"/>
  <c r="G1795" i="8"/>
  <c r="H1795" i="8"/>
  <c r="G1796" i="8"/>
  <c r="H1796" i="8"/>
  <c r="G1797" i="8"/>
  <c r="H1797" i="8"/>
  <c r="G1798" i="8"/>
  <c r="H1798" i="8"/>
  <c r="G1799" i="8"/>
  <c r="H1799" i="8"/>
  <c r="G1800" i="8"/>
  <c r="H1800" i="8"/>
  <c r="G1801" i="8"/>
  <c r="H1801" i="8"/>
  <c r="G1802" i="8"/>
  <c r="H1802" i="8"/>
  <c r="G1803" i="8"/>
  <c r="H1803" i="8"/>
  <c r="G1804" i="8"/>
  <c r="H1804" i="8"/>
  <c r="G1805" i="8"/>
  <c r="H1805" i="8"/>
  <c r="G1806" i="8"/>
  <c r="H1806" i="8"/>
  <c r="G1807" i="8"/>
  <c r="H1807" i="8"/>
  <c r="G1808" i="8"/>
  <c r="H1808" i="8"/>
  <c r="G1809" i="8"/>
  <c r="H1809" i="8"/>
  <c r="G1810" i="8"/>
  <c r="H1810" i="8"/>
  <c r="G1811" i="8"/>
  <c r="H1811" i="8"/>
  <c r="G1812" i="8"/>
  <c r="H1812" i="8"/>
  <c r="G1813" i="8"/>
  <c r="H1813" i="8"/>
  <c r="G1814" i="8"/>
  <c r="H1814" i="8"/>
  <c r="G1815" i="8"/>
  <c r="H1815" i="8"/>
  <c r="G1816" i="8"/>
  <c r="H1816" i="8"/>
  <c r="G1817" i="8"/>
  <c r="H1817" i="8"/>
  <c r="G1818" i="8"/>
  <c r="H1818" i="8"/>
  <c r="G1819" i="8"/>
  <c r="H1819" i="8"/>
  <c r="G1820" i="8"/>
  <c r="H1820" i="8"/>
  <c r="G1821" i="8"/>
  <c r="H1821" i="8"/>
  <c r="G1822" i="8"/>
  <c r="H1822" i="8"/>
  <c r="G1823" i="8"/>
  <c r="H1823" i="8"/>
  <c r="G1824" i="8"/>
  <c r="H1824" i="8"/>
  <c r="G1825" i="8"/>
  <c r="H1825" i="8"/>
  <c r="G1826" i="8"/>
  <c r="H1826" i="8"/>
  <c r="G1827" i="8"/>
  <c r="H1827" i="8"/>
  <c r="G1828" i="8"/>
  <c r="H1828" i="8"/>
  <c r="G1829" i="8"/>
  <c r="H1829" i="8"/>
  <c r="G1830" i="8"/>
  <c r="H1830" i="8"/>
  <c r="G1831" i="8"/>
  <c r="H1831" i="8"/>
  <c r="G1832" i="8"/>
  <c r="H1832" i="8"/>
  <c r="G1833" i="8"/>
  <c r="H1833" i="8"/>
  <c r="G1834" i="8"/>
  <c r="H1834" i="8"/>
  <c r="G1835" i="8"/>
  <c r="H1835" i="8"/>
  <c r="G1836" i="8"/>
  <c r="H1836" i="8"/>
  <c r="G1837" i="8"/>
  <c r="H1837" i="8"/>
  <c r="G1838" i="8"/>
  <c r="H1838" i="8"/>
  <c r="G1839" i="8"/>
  <c r="H1839" i="8"/>
  <c r="G1840" i="8"/>
  <c r="H1840" i="8"/>
  <c r="G1841" i="8"/>
  <c r="H1841" i="8"/>
  <c r="G1842" i="8"/>
  <c r="H1842" i="8"/>
  <c r="G1843" i="8"/>
  <c r="H1843" i="8"/>
  <c r="G1844" i="8"/>
  <c r="H1844" i="8"/>
  <c r="G1845" i="8"/>
  <c r="H1845" i="8"/>
  <c r="G1846" i="8"/>
  <c r="H1846" i="8"/>
  <c r="G1847" i="8"/>
  <c r="H1847" i="8"/>
  <c r="G1848" i="8"/>
  <c r="H1848" i="8"/>
  <c r="G1849" i="8"/>
  <c r="H1849" i="8"/>
  <c r="G1850" i="8"/>
  <c r="H1850" i="8"/>
  <c r="G1851" i="8"/>
  <c r="H1851" i="8"/>
  <c r="G1852" i="8"/>
  <c r="H1852" i="8"/>
  <c r="G1853" i="8"/>
  <c r="H1853" i="8"/>
  <c r="G1854" i="8"/>
  <c r="H1854" i="8"/>
  <c r="G1855" i="8"/>
  <c r="H1855" i="8"/>
  <c r="G1856" i="8"/>
  <c r="H1856" i="8"/>
  <c r="G1857" i="8"/>
  <c r="H1857" i="8"/>
  <c r="G1858" i="8"/>
  <c r="H1858" i="8"/>
  <c r="G1859" i="8"/>
  <c r="H1859" i="8"/>
  <c r="G1860" i="8"/>
  <c r="H1860" i="8"/>
  <c r="G1861" i="8"/>
  <c r="H1861" i="8"/>
  <c r="G1862" i="8"/>
  <c r="H1862" i="8"/>
  <c r="G1863" i="8"/>
  <c r="H1863" i="8"/>
  <c r="G1864" i="8"/>
  <c r="H1864" i="8"/>
  <c r="G1865" i="8"/>
  <c r="H1865" i="8"/>
  <c r="G1866" i="8"/>
  <c r="H1866" i="8"/>
  <c r="G1867" i="8"/>
  <c r="H1867" i="8"/>
  <c r="G1868" i="8"/>
  <c r="H1868" i="8"/>
  <c r="G1869" i="8"/>
  <c r="H1869" i="8"/>
  <c r="G1870" i="8"/>
  <c r="H1870" i="8"/>
  <c r="G1871" i="8"/>
  <c r="H1871" i="8"/>
  <c r="G1872" i="8"/>
  <c r="H1872" i="8"/>
  <c r="G1873" i="8"/>
  <c r="H1873" i="8"/>
  <c r="G1874" i="8"/>
  <c r="H1874" i="8"/>
  <c r="G1875" i="8"/>
  <c r="H1875" i="8"/>
  <c r="G1876" i="8"/>
  <c r="H1876" i="8"/>
  <c r="G1877" i="8"/>
  <c r="H1877" i="8"/>
  <c r="G1878" i="8"/>
  <c r="H1878" i="8"/>
  <c r="G1879" i="8"/>
  <c r="H1879" i="8"/>
  <c r="G1880" i="8"/>
  <c r="H1880" i="8"/>
  <c r="G1881" i="8"/>
  <c r="H1881" i="8"/>
  <c r="G1882" i="8"/>
  <c r="H1882" i="8"/>
  <c r="G1883" i="8"/>
  <c r="H1883" i="8"/>
  <c r="G1884" i="8"/>
  <c r="H1884" i="8"/>
  <c r="G1885" i="8"/>
  <c r="H1885" i="8"/>
  <c r="G1886" i="8"/>
  <c r="H1886" i="8"/>
  <c r="G1887" i="8"/>
  <c r="H1887" i="8"/>
  <c r="G1888" i="8"/>
  <c r="H1888" i="8"/>
  <c r="G1889" i="8"/>
  <c r="H1889" i="8"/>
  <c r="G1890" i="8"/>
  <c r="H1890" i="8"/>
  <c r="G1891" i="8"/>
  <c r="H1891" i="8"/>
  <c r="G1892" i="8"/>
  <c r="H1892" i="8"/>
  <c r="G1893" i="8"/>
  <c r="H1893" i="8"/>
  <c r="G1894" i="8"/>
  <c r="H1894" i="8"/>
  <c r="G1895" i="8"/>
  <c r="H1895" i="8"/>
  <c r="G1896" i="8"/>
  <c r="H1896" i="8"/>
  <c r="G1897" i="8"/>
  <c r="H1897" i="8"/>
  <c r="G1898" i="8"/>
  <c r="H1898" i="8"/>
  <c r="G1899" i="8"/>
  <c r="H1899" i="8"/>
  <c r="G1900" i="8"/>
  <c r="H1900" i="8"/>
  <c r="G1901" i="8"/>
  <c r="H1901" i="8"/>
  <c r="G1902" i="8"/>
  <c r="H1902" i="8"/>
  <c r="G1903" i="8"/>
  <c r="H1903" i="8"/>
  <c r="G1904" i="8"/>
  <c r="H1904" i="8"/>
  <c r="G1905" i="8"/>
  <c r="H1905" i="8"/>
  <c r="G1906" i="8"/>
  <c r="H1906" i="8"/>
  <c r="G1907" i="8"/>
  <c r="H1907" i="8"/>
  <c r="G1908" i="8"/>
  <c r="H1908" i="8"/>
  <c r="G1909" i="8"/>
  <c r="H1909" i="8"/>
  <c r="G1910" i="8"/>
  <c r="H1910" i="8"/>
  <c r="G1911" i="8"/>
  <c r="H1911" i="8"/>
  <c r="G1912" i="8"/>
  <c r="H1912" i="8"/>
  <c r="G1913" i="8"/>
  <c r="H1913" i="8"/>
  <c r="G1914" i="8"/>
  <c r="H1914" i="8"/>
  <c r="G1915" i="8"/>
  <c r="H1915" i="8"/>
  <c r="G1916" i="8"/>
  <c r="H1916" i="8"/>
  <c r="G1917" i="8"/>
  <c r="H1917" i="8"/>
  <c r="G1918" i="8"/>
  <c r="H1918" i="8"/>
  <c r="G1919" i="8"/>
  <c r="H1919" i="8"/>
  <c r="G1920" i="8"/>
  <c r="H1920" i="8"/>
  <c r="G1921" i="8"/>
  <c r="H1921" i="8"/>
  <c r="G1922" i="8"/>
  <c r="H1922" i="8"/>
  <c r="G1923" i="8"/>
  <c r="H1923" i="8"/>
  <c r="G1924" i="8"/>
  <c r="H1924" i="8"/>
  <c r="G1925" i="8"/>
  <c r="H1925" i="8"/>
  <c r="G1926" i="8"/>
  <c r="H1926" i="8"/>
  <c r="G1927" i="8"/>
  <c r="H1927" i="8"/>
  <c r="G1928" i="8"/>
  <c r="H1928" i="8"/>
  <c r="G1929" i="8"/>
  <c r="H1929" i="8"/>
  <c r="G1930" i="8"/>
  <c r="H1930" i="8"/>
  <c r="G1931" i="8"/>
  <c r="H1931" i="8"/>
  <c r="G1932" i="8"/>
  <c r="H1932" i="8"/>
  <c r="G1933" i="8"/>
  <c r="H1933" i="8"/>
  <c r="G1934" i="8"/>
  <c r="H1934" i="8"/>
  <c r="G1935" i="8"/>
  <c r="H1935" i="8"/>
  <c r="G1936" i="8"/>
  <c r="H1936" i="8"/>
  <c r="G1937" i="8"/>
  <c r="H1937" i="8"/>
  <c r="G1938" i="8"/>
  <c r="H1938" i="8"/>
  <c r="G1939" i="8"/>
  <c r="H1939" i="8"/>
  <c r="G1940" i="8"/>
  <c r="H1940" i="8"/>
  <c r="G1941" i="8"/>
  <c r="H1941" i="8"/>
  <c r="G1942" i="8"/>
  <c r="H1942" i="8"/>
  <c r="G1943" i="8"/>
  <c r="H1943" i="8"/>
  <c r="G1944" i="8"/>
  <c r="H1944" i="8"/>
  <c r="G1945" i="8"/>
  <c r="H1945" i="8"/>
  <c r="G1946" i="8"/>
  <c r="H1946" i="8"/>
  <c r="G1947" i="8"/>
  <c r="H1947" i="8"/>
  <c r="G1948" i="8"/>
  <c r="H1948" i="8"/>
  <c r="G1949" i="8"/>
  <c r="H1949" i="8"/>
  <c r="G1950" i="8"/>
  <c r="H1950" i="8"/>
  <c r="G1951" i="8"/>
  <c r="H1951" i="8"/>
  <c r="G1952" i="8"/>
  <c r="H1952" i="8"/>
  <c r="G1953" i="8"/>
  <c r="H1953" i="8"/>
  <c r="G1954" i="8"/>
  <c r="H1954" i="8"/>
  <c r="G1955" i="8"/>
  <c r="H1955" i="8"/>
  <c r="G1956" i="8"/>
  <c r="H1956" i="8"/>
  <c r="G1957" i="8"/>
  <c r="H1957" i="8"/>
  <c r="G1958" i="8"/>
  <c r="H1958" i="8"/>
  <c r="G1959" i="8"/>
  <c r="H1959" i="8"/>
  <c r="G1960" i="8"/>
  <c r="H1960" i="8"/>
  <c r="G1961" i="8"/>
  <c r="H1961" i="8"/>
  <c r="G1962" i="8"/>
  <c r="H1962" i="8"/>
  <c r="G1963" i="8"/>
  <c r="H1963" i="8"/>
  <c r="G1964" i="8"/>
  <c r="H1964" i="8"/>
  <c r="G1965" i="8"/>
  <c r="H1965" i="8"/>
  <c r="G1966" i="8"/>
  <c r="H1966" i="8"/>
  <c r="G1967" i="8"/>
  <c r="H1967" i="8"/>
  <c r="G1968" i="8"/>
  <c r="H1968" i="8"/>
  <c r="G1969" i="8"/>
  <c r="H1969" i="8"/>
  <c r="G1970" i="8"/>
  <c r="H1970" i="8"/>
  <c r="G1971" i="8"/>
  <c r="H1971" i="8"/>
  <c r="G1972" i="8"/>
  <c r="H1972" i="8"/>
  <c r="G1973" i="8"/>
  <c r="H1973" i="8"/>
  <c r="G1974" i="8"/>
  <c r="H1974" i="8"/>
  <c r="G1975" i="8"/>
  <c r="H1975" i="8"/>
  <c r="G1976" i="8"/>
  <c r="H1976" i="8"/>
  <c r="G1977" i="8"/>
  <c r="H1977" i="8"/>
  <c r="G1978" i="8"/>
  <c r="H1978" i="8"/>
  <c r="G1979" i="8"/>
  <c r="H1979" i="8"/>
  <c r="G1980" i="8"/>
  <c r="H1980" i="8"/>
  <c r="G1981" i="8"/>
  <c r="H1981" i="8"/>
  <c r="G1982" i="8"/>
  <c r="H1982" i="8"/>
  <c r="G1983" i="8"/>
  <c r="H1983" i="8"/>
  <c r="G1984" i="8"/>
  <c r="H1984" i="8"/>
  <c r="G1985" i="8"/>
  <c r="H1985" i="8"/>
  <c r="G1986" i="8"/>
  <c r="H1986" i="8"/>
  <c r="G1987" i="8"/>
  <c r="H1987" i="8"/>
  <c r="G1988" i="8"/>
  <c r="H1988" i="8"/>
  <c r="G1989" i="8"/>
  <c r="H1989" i="8"/>
  <c r="G1990" i="8"/>
  <c r="H1990" i="8"/>
  <c r="G1991" i="8"/>
  <c r="H1991" i="8"/>
  <c r="G1992" i="8"/>
  <c r="H1992" i="8"/>
  <c r="G1993" i="8"/>
  <c r="H1993" i="8"/>
  <c r="G1994" i="8"/>
  <c r="H1994" i="8"/>
  <c r="G1995" i="8"/>
  <c r="H1995" i="8"/>
  <c r="G1996" i="8"/>
  <c r="H1996" i="8"/>
  <c r="G1997" i="8"/>
  <c r="H1997" i="8"/>
  <c r="G1998" i="8"/>
  <c r="H1998" i="8"/>
  <c r="G1999" i="8"/>
  <c r="H1999" i="8"/>
  <c r="G2000" i="8"/>
  <c r="H2000" i="8"/>
  <c r="G2001" i="8"/>
  <c r="H2001" i="8"/>
  <c r="G2002" i="8"/>
  <c r="H2002" i="8"/>
  <c r="G2003" i="8"/>
  <c r="H2003" i="8"/>
  <c r="G2004" i="8"/>
  <c r="H2004" i="8"/>
  <c r="G2005" i="8"/>
  <c r="H2005" i="8"/>
  <c r="G2006" i="8"/>
  <c r="H2006" i="8"/>
  <c r="G2007" i="8"/>
  <c r="H2007" i="8"/>
  <c r="G2008" i="8"/>
  <c r="H2008" i="8"/>
  <c r="G2009" i="8"/>
  <c r="H2009" i="8"/>
  <c r="G2010" i="8"/>
  <c r="H2010" i="8"/>
  <c r="G2011" i="8"/>
  <c r="H2011" i="8"/>
  <c r="G2012" i="8"/>
  <c r="H2012" i="8"/>
  <c r="G2013" i="8"/>
  <c r="H2013" i="8"/>
  <c r="G2014" i="8"/>
  <c r="H2014" i="8"/>
  <c r="G2015" i="8"/>
  <c r="H2015" i="8"/>
  <c r="G2016" i="8"/>
  <c r="H2016" i="8"/>
  <c r="G2017" i="8"/>
  <c r="H2017" i="8"/>
  <c r="G2018" i="8"/>
  <c r="H2018" i="8"/>
  <c r="G2019" i="8"/>
  <c r="H2019" i="8"/>
  <c r="G2020" i="8"/>
  <c r="H2020" i="8"/>
  <c r="G2021" i="8"/>
  <c r="H2021" i="8"/>
  <c r="G2022" i="8"/>
  <c r="H2022" i="8"/>
  <c r="G2023" i="8"/>
  <c r="H2023" i="8"/>
  <c r="G2024" i="8"/>
  <c r="H2024" i="8"/>
  <c r="G2025" i="8"/>
  <c r="H2025" i="8"/>
  <c r="G2026" i="8"/>
  <c r="H2026" i="8"/>
  <c r="G2027" i="8"/>
  <c r="H2027" i="8"/>
  <c r="G2028" i="8"/>
  <c r="H2028" i="8"/>
  <c r="G2029" i="8"/>
  <c r="H2029" i="8"/>
  <c r="G2030" i="8"/>
  <c r="H2030" i="8"/>
  <c r="G2031" i="8"/>
  <c r="H2031" i="8"/>
  <c r="G2032" i="8"/>
  <c r="H2032" i="8"/>
  <c r="G2033" i="8"/>
  <c r="H2033" i="8"/>
  <c r="G2034" i="8"/>
  <c r="H2034" i="8"/>
  <c r="G2035" i="8"/>
  <c r="H2035" i="8"/>
  <c r="G2036" i="8"/>
  <c r="H2036" i="8"/>
  <c r="G2037" i="8"/>
  <c r="H2037" i="8"/>
  <c r="G2038" i="8"/>
  <c r="H2038" i="8"/>
  <c r="G2039" i="8"/>
  <c r="H2039" i="8"/>
  <c r="G2040" i="8"/>
  <c r="H2040" i="8"/>
  <c r="G2041" i="8"/>
  <c r="H2041" i="8"/>
  <c r="G2042" i="8"/>
  <c r="H2042" i="8"/>
  <c r="G2043" i="8"/>
  <c r="H2043" i="8"/>
  <c r="G2044" i="8"/>
  <c r="H2044" i="8"/>
  <c r="G2045" i="8"/>
  <c r="H2045" i="8"/>
  <c r="G2046" i="8"/>
  <c r="H2046" i="8"/>
  <c r="G2047" i="8"/>
  <c r="H2047" i="8"/>
  <c r="G2048" i="8"/>
  <c r="H2048" i="8"/>
  <c r="G2049" i="8"/>
  <c r="H2049" i="8"/>
  <c r="G2050" i="8"/>
  <c r="H2050" i="8"/>
  <c r="G2051" i="8"/>
  <c r="H2051" i="8"/>
  <c r="G2052" i="8"/>
  <c r="H2052" i="8"/>
  <c r="G2053" i="8"/>
  <c r="H2053" i="8"/>
  <c r="G2054" i="8"/>
  <c r="H2054" i="8"/>
  <c r="G2055" i="8"/>
  <c r="H2055" i="8"/>
  <c r="G2056" i="8"/>
  <c r="H2056" i="8"/>
  <c r="G2057" i="8"/>
  <c r="H2057" i="8"/>
  <c r="G2058" i="8"/>
  <c r="H2058" i="8"/>
  <c r="G2059" i="8"/>
  <c r="H2059" i="8"/>
  <c r="G2060" i="8"/>
  <c r="H2060" i="8"/>
  <c r="G2061" i="8"/>
  <c r="H2061" i="8"/>
  <c r="G2062" i="8"/>
  <c r="H2062" i="8"/>
  <c r="G2063" i="8"/>
  <c r="H2063" i="8"/>
  <c r="G2064" i="8"/>
  <c r="H2064" i="8"/>
  <c r="G2065" i="8"/>
  <c r="H2065" i="8"/>
  <c r="G2066" i="8"/>
  <c r="H2066" i="8"/>
  <c r="G2067" i="8"/>
  <c r="H2067" i="8"/>
  <c r="G2068" i="8"/>
  <c r="H2068" i="8"/>
  <c r="G2069" i="8"/>
  <c r="H2069" i="8"/>
  <c r="G2070" i="8"/>
  <c r="H2070" i="8"/>
  <c r="G2071" i="8"/>
  <c r="H2071" i="8"/>
  <c r="G2072" i="8"/>
  <c r="H2072" i="8"/>
  <c r="G2073" i="8"/>
  <c r="H2073" i="8"/>
  <c r="G2074" i="8"/>
  <c r="H2074" i="8"/>
  <c r="G2075" i="8"/>
  <c r="H2075" i="8"/>
  <c r="G2076" i="8"/>
  <c r="H2076" i="8"/>
  <c r="G2077" i="8"/>
  <c r="H2077" i="8"/>
  <c r="G2078" i="8"/>
  <c r="H2078" i="8"/>
  <c r="G2079" i="8"/>
  <c r="H2079" i="8"/>
  <c r="G2080" i="8"/>
  <c r="H2080" i="8"/>
  <c r="G2081" i="8"/>
  <c r="H2081" i="8"/>
  <c r="G2082" i="8"/>
  <c r="H2082" i="8"/>
  <c r="G2083" i="8"/>
  <c r="H2083" i="8"/>
  <c r="G2084" i="8"/>
  <c r="H2084" i="8"/>
  <c r="G2085" i="8"/>
  <c r="H2085" i="8"/>
  <c r="G2086" i="8"/>
  <c r="H2086" i="8"/>
  <c r="G2087" i="8"/>
  <c r="H2087" i="8"/>
  <c r="G2088" i="8"/>
  <c r="H2088" i="8"/>
  <c r="G2089" i="8"/>
  <c r="H2089" i="8"/>
  <c r="G2090" i="8"/>
  <c r="H2090" i="8"/>
  <c r="G2091" i="8"/>
  <c r="H2091" i="8"/>
  <c r="G2092" i="8"/>
  <c r="H2092" i="8"/>
  <c r="G2093" i="8"/>
  <c r="H2093" i="8"/>
  <c r="G2094" i="8"/>
  <c r="H2094" i="8"/>
  <c r="G2095" i="8"/>
  <c r="H2095" i="8"/>
  <c r="G2096" i="8"/>
  <c r="H2096" i="8"/>
  <c r="G2097" i="8"/>
  <c r="H2097" i="8"/>
  <c r="G2098" i="8"/>
  <c r="H2098" i="8"/>
  <c r="G2099" i="8"/>
  <c r="H2099" i="8"/>
  <c r="G2100" i="8"/>
  <c r="H2100" i="8"/>
  <c r="G2101" i="8"/>
  <c r="H2101" i="8"/>
  <c r="G2102" i="8"/>
  <c r="H2102" i="8"/>
  <c r="G2103" i="8"/>
  <c r="H2103" i="8"/>
  <c r="G2104" i="8"/>
  <c r="H2104" i="8"/>
  <c r="G2105" i="8"/>
  <c r="H2105" i="8"/>
  <c r="G2106" i="8"/>
  <c r="H2106" i="8"/>
  <c r="G2107" i="8"/>
  <c r="H2107" i="8"/>
  <c r="G2108" i="8"/>
  <c r="H2108" i="8"/>
  <c r="G2109" i="8"/>
  <c r="H2109" i="8"/>
  <c r="G2110" i="8"/>
  <c r="H2110" i="8"/>
  <c r="G2111" i="8"/>
  <c r="H2111" i="8"/>
  <c r="G2112" i="8"/>
  <c r="H2112" i="8"/>
  <c r="G2113" i="8"/>
  <c r="H2113" i="8"/>
  <c r="G2114" i="8"/>
  <c r="H2114" i="8"/>
  <c r="G2115" i="8"/>
  <c r="H2115" i="8"/>
  <c r="G2116" i="8"/>
  <c r="H2116" i="8"/>
  <c r="G2117" i="8"/>
  <c r="H2117" i="8"/>
  <c r="G2118" i="8"/>
  <c r="H2118" i="8"/>
  <c r="G2119" i="8"/>
  <c r="H2119" i="8"/>
  <c r="G2120" i="8"/>
  <c r="H2120" i="8"/>
  <c r="G2121" i="8"/>
  <c r="H2121" i="8"/>
  <c r="G2122" i="8"/>
  <c r="H2122" i="8"/>
  <c r="G2123" i="8"/>
  <c r="H2123" i="8"/>
  <c r="G2124" i="8"/>
  <c r="H2124" i="8"/>
  <c r="G2125" i="8"/>
  <c r="H2125" i="8"/>
  <c r="G2126" i="8"/>
  <c r="H2126" i="8"/>
  <c r="G2127" i="8"/>
  <c r="H2127" i="8"/>
  <c r="G2128" i="8"/>
  <c r="H2128" i="8"/>
  <c r="G2129" i="8"/>
  <c r="H2129" i="8"/>
  <c r="G2130" i="8"/>
  <c r="H2130" i="8"/>
  <c r="G2131" i="8"/>
  <c r="H2131" i="8"/>
  <c r="G2132" i="8"/>
  <c r="H2132" i="8"/>
  <c r="G2133" i="8"/>
  <c r="H2133" i="8"/>
  <c r="G2134" i="8"/>
  <c r="H2134" i="8"/>
  <c r="G2135" i="8"/>
  <c r="H2135" i="8"/>
  <c r="G2136" i="8"/>
  <c r="H2136" i="8"/>
  <c r="G2137" i="8"/>
  <c r="H2137" i="8"/>
  <c r="G2138" i="8"/>
  <c r="H2138" i="8"/>
  <c r="G2139" i="8"/>
  <c r="H2139" i="8"/>
  <c r="G2140" i="8"/>
  <c r="H2140" i="8"/>
  <c r="G2141" i="8"/>
  <c r="H2141" i="8"/>
  <c r="G2142" i="8"/>
  <c r="H2142" i="8"/>
  <c r="G2143" i="8"/>
  <c r="H2143" i="8"/>
  <c r="G2144" i="8"/>
  <c r="H2144" i="8"/>
  <c r="G2145" i="8"/>
  <c r="H2145" i="8"/>
  <c r="G2146" i="8"/>
  <c r="H2146" i="8"/>
  <c r="G2147" i="8"/>
  <c r="H2147" i="8"/>
  <c r="G2148" i="8"/>
  <c r="H2148" i="8"/>
  <c r="G2149" i="8"/>
  <c r="H2149" i="8"/>
  <c r="G2150" i="8"/>
  <c r="H2150" i="8"/>
  <c r="G4" i="8"/>
  <c r="H4" i="8"/>
  <c r="G11" i="8"/>
  <c r="H11" i="8"/>
  <c r="G24" i="8"/>
  <c r="H24" i="8"/>
  <c r="G8" i="8"/>
  <c r="H8" i="8"/>
  <c r="G31" i="8"/>
  <c r="H31" i="8"/>
  <c r="G44" i="8"/>
  <c r="H44" i="8"/>
  <c r="G47" i="8"/>
  <c r="H47" i="8"/>
  <c r="G9" i="8"/>
  <c r="H9" i="8"/>
  <c r="G49" i="8"/>
  <c r="H49" i="8"/>
  <c r="G10" i="8"/>
  <c r="H10" i="8"/>
  <c r="G59" i="8"/>
  <c r="H59" i="8"/>
  <c r="G60" i="8"/>
  <c r="H60" i="8"/>
  <c r="G61" i="8"/>
  <c r="H61" i="8"/>
  <c r="G63" i="8"/>
  <c r="H63" i="8"/>
  <c r="G68" i="8"/>
  <c r="H68" i="8"/>
  <c r="G69" i="8"/>
  <c r="H69" i="8"/>
  <c r="G70" i="8"/>
  <c r="H70" i="8"/>
  <c r="G71" i="8"/>
  <c r="H71" i="8"/>
  <c r="G72" i="8"/>
  <c r="H72" i="8"/>
  <c r="G73" i="8"/>
  <c r="H73" i="8"/>
  <c r="G77" i="8"/>
  <c r="H77" i="8"/>
  <c r="G81" i="8"/>
  <c r="H81" i="8"/>
  <c r="G82" i="8"/>
  <c r="H82" i="8"/>
  <c r="G85" i="8"/>
  <c r="H85" i="8"/>
  <c r="G90" i="8"/>
  <c r="H90" i="8"/>
  <c r="G91" i="8"/>
  <c r="H91" i="8"/>
  <c r="G92" i="8"/>
  <c r="H92" i="8"/>
  <c r="G96" i="8"/>
  <c r="H96" i="8"/>
  <c r="G97" i="8"/>
  <c r="H97" i="8"/>
  <c r="G101" i="8"/>
  <c r="H101" i="8"/>
  <c r="G102" i="8"/>
  <c r="H102" i="8"/>
  <c r="G103" i="8"/>
  <c r="H103" i="8"/>
  <c r="G104" i="8"/>
  <c r="H104" i="8"/>
  <c r="G108" i="8"/>
  <c r="H108" i="8"/>
  <c r="G109" i="8"/>
  <c r="H109" i="8"/>
  <c r="G110" i="8"/>
  <c r="H110" i="8"/>
  <c r="G112" i="8"/>
  <c r="H112" i="8"/>
  <c r="G113" i="8"/>
  <c r="H113" i="8"/>
  <c r="G115" i="8"/>
  <c r="H115" i="8"/>
  <c r="G116" i="8"/>
  <c r="H116" i="8"/>
  <c r="G120" i="8"/>
  <c r="H120" i="8"/>
  <c r="G121" i="8"/>
  <c r="H121" i="8"/>
  <c r="G122" i="8"/>
  <c r="H122" i="8"/>
  <c r="G126" i="8"/>
  <c r="H126" i="8"/>
  <c r="G127" i="8"/>
  <c r="H127" i="8"/>
  <c r="G128" i="8"/>
  <c r="H128" i="8"/>
  <c r="G132" i="8"/>
  <c r="H132" i="8"/>
  <c r="G134" i="8"/>
  <c r="H134" i="8"/>
  <c r="G138" i="8"/>
  <c r="H138" i="8"/>
  <c r="G139" i="8"/>
  <c r="H139" i="8"/>
  <c r="G140" i="8"/>
  <c r="H140" i="8"/>
  <c r="G146" i="8"/>
  <c r="H146" i="8"/>
  <c r="G147" i="8"/>
  <c r="H147" i="8"/>
  <c r="G148" i="8"/>
  <c r="H148" i="8"/>
  <c r="G149" i="8"/>
  <c r="H149" i="8"/>
  <c r="G150" i="8"/>
  <c r="H150" i="8"/>
  <c r="G151" i="8"/>
  <c r="H151" i="8"/>
  <c r="G152" i="8"/>
  <c r="H152" i="8"/>
  <c r="G153" i="8"/>
  <c r="H153" i="8"/>
  <c r="G154" i="8"/>
  <c r="H154" i="8"/>
  <c r="G158" i="8"/>
  <c r="H158" i="8"/>
  <c r="G159" i="8"/>
  <c r="H159" i="8"/>
  <c r="G160" i="8"/>
  <c r="H160" i="8"/>
  <c r="G161" i="8"/>
  <c r="H161" i="8"/>
  <c r="G162" i="8"/>
  <c r="H162" i="8"/>
  <c r="G163" i="8"/>
  <c r="H163" i="8"/>
  <c r="G177" i="8"/>
  <c r="H177" i="8"/>
  <c r="G178" i="8"/>
  <c r="H178" i="8"/>
  <c r="G179" i="8"/>
  <c r="H179" i="8"/>
  <c r="G180" i="8"/>
  <c r="H180" i="8"/>
  <c r="G181" i="8"/>
  <c r="H181" i="8"/>
  <c r="G182" i="8"/>
  <c r="H182" i="8"/>
  <c r="G187" i="8"/>
  <c r="H187" i="8"/>
  <c r="G191" i="8"/>
  <c r="H191" i="8"/>
  <c r="G192" i="8"/>
  <c r="H192" i="8"/>
  <c r="G200" i="8"/>
  <c r="H200" i="8"/>
  <c r="G205" i="8"/>
  <c r="H205" i="8"/>
  <c r="G206" i="8"/>
  <c r="H206" i="8"/>
  <c r="G207" i="8"/>
  <c r="H207" i="8"/>
  <c r="G208" i="8"/>
  <c r="H208" i="8"/>
  <c r="G209" i="8"/>
  <c r="H209" i="8"/>
  <c r="G210" i="8"/>
  <c r="H210" i="8"/>
  <c r="G211" i="8"/>
  <c r="H211" i="8"/>
  <c r="G212" i="8"/>
  <c r="H212" i="8"/>
  <c r="G216" i="8"/>
  <c r="H216" i="8"/>
  <c r="G220" i="8"/>
  <c r="H220" i="8"/>
  <c r="G221" i="8"/>
  <c r="H221" i="8"/>
  <c r="G225" i="8"/>
  <c r="H225" i="8"/>
  <c r="G229" i="8"/>
  <c r="H229" i="8"/>
  <c r="G230" i="8"/>
  <c r="H230" i="8"/>
  <c r="G231" i="8"/>
  <c r="H231" i="8"/>
  <c r="G232" i="8"/>
  <c r="H232" i="8"/>
  <c r="G233" i="8"/>
  <c r="H233" i="8"/>
  <c r="G234" i="8"/>
  <c r="H234" i="8"/>
  <c r="G235" i="8"/>
  <c r="H235" i="8"/>
  <c r="G236" i="8"/>
  <c r="H236" i="8"/>
  <c r="G237" i="8"/>
  <c r="H237" i="8"/>
  <c r="G238" i="8"/>
  <c r="H238" i="8"/>
  <c r="G239" i="8"/>
  <c r="H239" i="8"/>
  <c r="G240" i="8"/>
  <c r="H240" i="8"/>
  <c r="G241" i="8"/>
  <c r="H241" i="8"/>
  <c r="G242" i="8"/>
  <c r="H242" i="8"/>
  <c r="G243" i="8"/>
  <c r="H243" i="8"/>
  <c r="G244" i="8"/>
  <c r="H244" i="8"/>
  <c r="G245" i="8"/>
  <c r="H245" i="8"/>
  <c r="G246" i="8"/>
  <c r="H246" i="8"/>
  <c r="G247" i="8"/>
  <c r="H247" i="8"/>
  <c r="G248" i="8"/>
  <c r="H248" i="8"/>
  <c r="G249" i="8"/>
  <c r="H249" i="8"/>
  <c r="G250" i="8"/>
  <c r="H250" i="8"/>
  <c r="G251" i="8"/>
  <c r="H251" i="8"/>
  <c r="G252" i="8"/>
  <c r="H252" i="8"/>
  <c r="G253" i="8"/>
  <c r="H253" i="8"/>
  <c r="G254" i="8"/>
  <c r="H254" i="8"/>
  <c r="G255" i="8"/>
  <c r="H255" i="8"/>
  <c r="G256" i="8"/>
  <c r="H256" i="8"/>
  <c r="G257" i="8"/>
  <c r="H257" i="8"/>
  <c r="G258" i="8"/>
  <c r="H258" i="8"/>
  <c r="G259" i="8"/>
  <c r="H259" i="8"/>
  <c r="G260" i="8"/>
  <c r="H260" i="8"/>
  <c r="G261" i="8"/>
  <c r="H261" i="8"/>
  <c r="G262" i="8"/>
  <c r="H262" i="8"/>
  <c r="G263" i="8"/>
  <c r="H263" i="8"/>
  <c r="G264" i="8"/>
  <c r="H264" i="8"/>
  <c r="G265" i="8"/>
  <c r="H265" i="8"/>
  <c r="G266" i="8"/>
  <c r="H266" i="8"/>
  <c r="G267" i="8"/>
  <c r="H267" i="8"/>
  <c r="G268" i="8"/>
  <c r="H268" i="8"/>
  <c r="G269" i="8"/>
  <c r="H269" i="8"/>
  <c r="G270" i="8"/>
  <c r="H270" i="8"/>
  <c r="G271" i="8"/>
  <c r="H271" i="8"/>
  <c r="G272" i="8"/>
  <c r="H272" i="8"/>
  <c r="G273" i="8"/>
  <c r="H273" i="8"/>
  <c r="G274" i="8"/>
  <c r="H274" i="8"/>
  <c r="G275" i="8"/>
  <c r="H275" i="8"/>
  <c r="G276" i="8"/>
  <c r="H276" i="8"/>
  <c r="G278" i="8"/>
  <c r="H278" i="8"/>
  <c r="G279" i="8"/>
  <c r="H279" i="8"/>
  <c r="G280" i="8"/>
  <c r="H280" i="8"/>
  <c r="G281" i="8"/>
  <c r="H281" i="8"/>
  <c r="G282" i="8"/>
  <c r="H282" i="8"/>
  <c r="G283" i="8"/>
  <c r="H283" i="8"/>
  <c r="G284" i="8"/>
  <c r="H284" i="8"/>
  <c r="G285" i="8"/>
  <c r="H285" i="8"/>
  <c r="G286" i="8"/>
  <c r="H286" i="8"/>
  <c r="G287" i="8"/>
  <c r="H287" i="8"/>
  <c r="G288" i="8"/>
  <c r="H288" i="8"/>
  <c r="G289" i="8"/>
  <c r="H289" i="8"/>
  <c r="G290" i="8"/>
  <c r="H290" i="8"/>
  <c r="G291" i="8"/>
  <c r="H291" i="8"/>
  <c r="G292" i="8"/>
  <c r="H292" i="8"/>
  <c r="G293" i="8"/>
  <c r="H293" i="8"/>
  <c r="G297" i="8"/>
  <c r="H297" i="8"/>
  <c r="G302" i="8"/>
  <c r="H302" i="8"/>
  <c r="G303" i="8"/>
  <c r="H303" i="8"/>
  <c r="G304" i="8"/>
  <c r="H304" i="8"/>
  <c r="G307" i="8"/>
  <c r="H307" i="8"/>
  <c r="G310" i="8"/>
  <c r="H310" i="8"/>
  <c r="G311" i="8"/>
  <c r="H311" i="8"/>
  <c r="G315" i="8"/>
  <c r="H315" i="8"/>
  <c r="G316" i="8"/>
  <c r="H316" i="8"/>
  <c r="G322" i="8"/>
  <c r="H322" i="8"/>
  <c r="G329" i="8"/>
  <c r="H329" i="8"/>
  <c r="G330" i="8"/>
  <c r="H330" i="8"/>
  <c r="G333" i="8"/>
  <c r="H333" i="8"/>
  <c r="G334" i="8"/>
  <c r="H334" i="8"/>
  <c r="G335" i="8"/>
  <c r="H335" i="8"/>
  <c r="G336" i="8"/>
  <c r="H336" i="8"/>
  <c r="G337" i="8"/>
  <c r="H337" i="8"/>
  <c r="G338" i="8"/>
  <c r="H338" i="8"/>
  <c r="G339" i="8"/>
  <c r="H339" i="8"/>
  <c r="G340" i="8"/>
  <c r="H340" i="8"/>
  <c r="G341" i="8"/>
  <c r="H341" i="8"/>
  <c r="G342" i="8"/>
  <c r="H342" i="8"/>
  <c r="G343" i="8"/>
  <c r="H343" i="8"/>
  <c r="G344" i="8"/>
  <c r="H344" i="8"/>
  <c r="G345" i="8"/>
  <c r="H345" i="8"/>
  <c r="G346" i="8"/>
  <c r="H346" i="8"/>
  <c r="G347" i="8"/>
  <c r="H347" i="8"/>
  <c r="G348" i="8"/>
  <c r="H348" i="8"/>
  <c r="G349" i="8"/>
  <c r="H349" i="8"/>
  <c r="G350" i="8"/>
  <c r="H350" i="8"/>
  <c r="G351" i="8"/>
  <c r="H351" i="8"/>
  <c r="G352" i="8"/>
  <c r="H352" i="8"/>
  <c r="G353" i="8"/>
  <c r="H353" i="8"/>
  <c r="G354" i="8"/>
  <c r="H354" i="8"/>
  <c r="G355" i="8"/>
  <c r="H355" i="8"/>
  <c r="G356" i="8"/>
  <c r="H356" i="8"/>
  <c r="G357" i="8"/>
  <c r="H357" i="8"/>
  <c r="G358" i="8"/>
  <c r="H358" i="8"/>
  <c r="G359" i="8"/>
  <c r="H359" i="8"/>
  <c r="G360" i="8"/>
  <c r="H360" i="8"/>
  <c r="G361" i="8"/>
  <c r="H361" i="8"/>
  <c r="G362" i="8"/>
  <c r="H362" i="8"/>
  <c r="G363" i="8"/>
  <c r="H363" i="8"/>
  <c r="G364" i="8"/>
  <c r="H364" i="8"/>
  <c r="G365" i="8"/>
  <c r="H365" i="8"/>
  <c r="G366" i="8"/>
  <c r="H366" i="8"/>
  <c r="G370" i="8"/>
  <c r="H370" i="8"/>
  <c r="G371" i="8"/>
  <c r="H371" i="8"/>
  <c r="G372" i="8"/>
  <c r="H372" i="8"/>
  <c r="G373" i="8"/>
  <c r="H373" i="8"/>
  <c r="G374" i="8"/>
  <c r="H374" i="8"/>
  <c r="G375" i="8"/>
  <c r="H375" i="8"/>
  <c r="G376" i="8"/>
  <c r="H376" i="8"/>
  <c r="G377" i="8"/>
  <c r="H377" i="8"/>
  <c r="G378" i="8"/>
  <c r="H378" i="8"/>
  <c r="G379" i="8"/>
  <c r="H379" i="8"/>
  <c r="G380" i="8"/>
  <c r="H380" i="8"/>
  <c r="G381" i="8"/>
  <c r="H381" i="8"/>
  <c r="G382" i="8"/>
  <c r="H382" i="8"/>
  <c r="G383" i="8"/>
  <c r="H383" i="8"/>
  <c r="G384" i="8"/>
  <c r="H384" i="8"/>
  <c r="G385" i="8"/>
  <c r="H385" i="8"/>
  <c r="G386" i="8"/>
  <c r="H386" i="8"/>
  <c r="G387" i="8"/>
  <c r="H387" i="8"/>
  <c r="G388" i="8"/>
  <c r="H388" i="8"/>
  <c r="G389" i="8"/>
  <c r="H389" i="8"/>
  <c r="G390" i="8"/>
  <c r="H390" i="8"/>
  <c r="G391" i="8"/>
  <c r="H391" i="8"/>
  <c r="G392" i="8"/>
  <c r="H392" i="8"/>
  <c r="G396" i="8"/>
  <c r="H396" i="8"/>
  <c r="G397" i="8"/>
  <c r="H397" i="8"/>
  <c r="G398" i="8"/>
  <c r="H398" i="8"/>
  <c r="G401" i="8"/>
  <c r="H401" i="8"/>
  <c r="G402" i="8"/>
  <c r="H402" i="8"/>
  <c r="G403" i="8"/>
  <c r="H403" i="8"/>
  <c r="G405" i="8"/>
  <c r="H405" i="8"/>
  <c r="G406" i="8"/>
  <c r="H406" i="8"/>
  <c r="G407" i="8"/>
  <c r="H407" i="8"/>
  <c r="G408" i="8"/>
  <c r="H408" i="8"/>
  <c r="G410" i="8"/>
  <c r="H410" i="8"/>
  <c r="G411" i="8"/>
  <c r="H411" i="8"/>
  <c r="G412" i="8"/>
  <c r="H412" i="8"/>
  <c r="G413" i="8"/>
  <c r="H413" i="8"/>
  <c r="G414" i="8"/>
  <c r="H414" i="8"/>
  <c r="G418" i="8"/>
  <c r="H418" i="8"/>
  <c r="G419" i="8"/>
  <c r="H419" i="8"/>
  <c r="G423" i="8"/>
  <c r="H423" i="8"/>
  <c r="G424" i="8"/>
  <c r="H424" i="8"/>
  <c r="G425" i="8"/>
  <c r="H425" i="8"/>
  <c r="G426" i="8"/>
  <c r="H426" i="8"/>
  <c r="G427" i="8"/>
  <c r="H427" i="8"/>
  <c r="G428" i="8"/>
  <c r="H428" i="8"/>
  <c r="G429" i="8"/>
  <c r="H429" i="8"/>
  <c r="G430" i="8"/>
  <c r="H430" i="8"/>
  <c r="H431" i="8"/>
  <c r="G439" i="8"/>
  <c r="H439" i="8"/>
  <c r="G447" i="8"/>
  <c r="H447" i="8"/>
  <c r="G448" i="8"/>
  <c r="H448" i="8"/>
  <c r="G449" i="8"/>
  <c r="H449" i="8"/>
  <c r="G453" i="8"/>
  <c r="H453" i="8"/>
  <c r="G457" i="8"/>
  <c r="H457" i="8"/>
  <c r="G458" i="8"/>
  <c r="H458" i="8"/>
  <c r="G459" i="8"/>
  <c r="H459" i="8"/>
  <c r="G460" i="8"/>
  <c r="H460" i="8"/>
  <c r="G462" i="8"/>
  <c r="H462" i="8"/>
  <c r="G464" i="8"/>
  <c r="H464" i="8"/>
  <c r="G465" i="8"/>
  <c r="H465" i="8"/>
  <c r="G466" i="8"/>
  <c r="H466" i="8"/>
  <c r="G468" i="8"/>
  <c r="H468" i="8"/>
  <c r="G469" i="8"/>
  <c r="H469" i="8"/>
  <c r="G470" i="8"/>
  <c r="H470" i="8"/>
  <c r="G471" i="8"/>
  <c r="H471" i="8"/>
  <c r="G475" i="8"/>
  <c r="H475" i="8"/>
  <c r="G476" i="8"/>
  <c r="H476" i="8"/>
  <c r="G477" i="8"/>
  <c r="H477" i="8"/>
  <c r="G478" i="8"/>
  <c r="H478" i="8"/>
  <c r="G479" i="8"/>
  <c r="H479" i="8"/>
  <c r="G480" i="8"/>
  <c r="H480" i="8"/>
  <c r="G481" i="8"/>
  <c r="H481" i="8"/>
  <c r="G482" i="8"/>
  <c r="H482" i="8"/>
  <c r="G483" i="8"/>
  <c r="H483" i="8"/>
  <c r="G486" i="8"/>
  <c r="H486" i="8"/>
  <c r="G490" i="8"/>
  <c r="H490" i="8"/>
  <c r="G491" i="8"/>
  <c r="H491" i="8"/>
  <c r="G492" i="8"/>
  <c r="H492" i="8"/>
  <c r="G493" i="8"/>
  <c r="H493" i="8"/>
  <c r="G494" i="8"/>
  <c r="H494" i="8"/>
  <c r="G495" i="8"/>
  <c r="H495" i="8"/>
  <c r="G496" i="8"/>
  <c r="H496" i="8"/>
  <c r="G497" i="8"/>
  <c r="H497" i="8"/>
  <c r="G498" i="8"/>
  <c r="H498" i="8"/>
  <c r="G499" i="8"/>
  <c r="H499" i="8"/>
  <c r="G501" i="8"/>
  <c r="H501" i="8"/>
  <c r="G502" i="8"/>
  <c r="H502" i="8"/>
  <c r="G503" i="8"/>
  <c r="H503" i="8"/>
  <c r="G504" i="8"/>
  <c r="H504" i="8"/>
  <c r="G505" i="8"/>
  <c r="H505" i="8"/>
  <c r="G506" i="8"/>
  <c r="H506" i="8"/>
  <c r="G507" i="8"/>
  <c r="H507" i="8"/>
  <c r="G508" i="8"/>
  <c r="H508" i="8"/>
  <c r="G509" i="8"/>
  <c r="H509" i="8"/>
  <c r="G510" i="8"/>
  <c r="H510" i="8"/>
  <c r="G511" i="8"/>
  <c r="H511" i="8"/>
  <c r="G512" i="8"/>
  <c r="H512" i="8"/>
  <c r="G513" i="8"/>
  <c r="H513" i="8"/>
  <c r="G514" i="8"/>
  <c r="H514" i="8"/>
  <c r="G515" i="8"/>
  <c r="H515" i="8"/>
  <c r="G516" i="8"/>
  <c r="H516" i="8"/>
  <c r="G517" i="8"/>
  <c r="H517" i="8"/>
  <c r="G518" i="8"/>
  <c r="H518" i="8"/>
  <c r="G519" i="8"/>
  <c r="H519" i="8"/>
  <c r="G520" i="8"/>
  <c r="H520" i="8"/>
  <c r="G521" i="8"/>
  <c r="H521" i="8"/>
  <c r="G523" i="8"/>
  <c r="H523" i="8"/>
  <c r="G524" i="8"/>
  <c r="H524" i="8"/>
  <c r="G525" i="8"/>
  <c r="H525" i="8"/>
  <c r="G526" i="8"/>
  <c r="H526" i="8"/>
  <c r="G527" i="8"/>
  <c r="H527" i="8"/>
  <c r="G528" i="8"/>
  <c r="H528" i="8"/>
  <c r="G529" i="8"/>
  <c r="H529" i="8"/>
  <c r="G530" i="8"/>
  <c r="H530" i="8"/>
  <c r="G531" i="8"/>
  <c r="H531" i="8"/>
  <c r="G532" i="8"/>
  <c r="H532" i="8"/>
  <c r="G533" i="8"/>
  <c r="H533" i="8"/>
  <c r="G534" i="8"/>
  <c r="H534" i="8"/>
  <c r="G535" i="8"/>
  <c r="H535" i="8"/>
  <c r="G536" i="8"/>
  <c r="H536" i="8"/>
  <c r="G537" i="8"/>
  <c r="H537" i="8"/>
  <c r="G538" i="8"/>
  <c r="H538" i="8"/>
  <c r="G539" i="8"/>
  <c r="H539" i="8"/>
  <c r="G541" i="8"/>
  <c r="H541" i="8"/>
  <c r="G542" i="8"/>
  <c r="H542" i="8"/>
  <c r="G543" i="8"/>
  <c r="H543" i="8"/>
  <c r="G544" i="8"/>
  <c r="H544" i="8"/>
  <c r="G545" i="8"/>
  <c r="H545" i="8"/>
  <c r="G546" i="8"/>
  <c r="H546" i="8"/>
  <c r="G547" i="8"/>
  <c r="H547" i="8"/>
  <c r="G549" i="8"/>
  <c r="H549" i="8"/>
  <c r="G550" i="8"/>
  <c r="H550" i="8"/>
  <c r="G551" i="8"/>
  <c r="H551" i="8"/>
  <c r="G552" i="8"/>
  <c r="H552" i="8"/>
  <c r="G553" i="8"/>
  <c r="H553" i="8"/>
  <c r="G554" i="8"/>
  <c r="H554" i="8"/>
  <c r="G559" i="8"/>
  <c r="H559" i="8"/>
  <c r="G564" i="8"/>
  <c r="H564" i="8"/>
  <c r="G565" i="8"/>
  <c r="H565" i="8"/>
  <c r="G566" i="8"/>
  <c r="H566" i="8"/>
  <c r="G570" i="8"/>
  <c r="H570" i="8"/>
  <c r="G571" i="8"/>
  <c r="H571" i="8"/>
  <c r="G572" i="8"/>
  <c r="H572" i="8"/>
  <c r="G573" i="8"/>
  <c r="H573" i="8"/>
  <c r="G574" i="8"/>
  <c r="H574" i="8"/>
  <c r="G575" i="8"/>
  <c r="H575" i="8"/>
  <c r="G580" i="8"/>
  <c r="H580" i="8"/>
  <c r="G583" i="8"/>
  <c r="H583" i="8"/>
  <c r="G586" i="8"/>
  <c r="H586" i="8"/>
  <c r="G587" i="8"/>
  <c r="H587" i="8"/>
  <c r="G591" i="8"/>
  <c r="H591" i="8"/>
  <c r="G592" i="8"/>
  <c r="H592" i="8"/>
  <c r="G593" i="8"/>
  <c r="H593" i="8"/>
  <c r="G594" i="8"/>
  <c r="H594" i="8"/>
  <c r="G599" i="8"/>
  <c r="H599" i="8"/>
  <c r="G600" i="8"/>
  <c r="H600" i="8"/>
  <c r="G601" i="8"/>
  <c r="H601" i="8"/>
  <c r="G602" i="8"/>
  <c r="H602" i="8"/>
  <c r="G603" i="8"/>
  <c r="H603" i="8"/>
  <c r="G605" i="8"/>
  <c r="H605" i="8"/>
  <c r="G606" i="8"/>
  <c r="H606" i="8"/>
  <c r="G607" i="8"/>
  <c r="H607" i="8"/>
  <c r="G609" i="8"/>
  <c r="H609" i="8"/>
  <c r="G610" i="8"/>
  <c r="H610" i="8"/>
  <c r="G611" i="8"/>
  <c r="H611" i="8"/>
  <c r="G612" i="8"/>
  <c r="H612" i="8"/>
  <c r="G613" i="8"/>
  <c r="H613" i="8"/>
  <c r="G614" i="8"/>
  <c r="H614" i="8"/>
  <c r="G615" i="8"/>
  <c r="H615" i="8"/>
  <c r="G616" i="8"/>
  <c r="H616" i="8"/>
  <c r="G617" i="8"/>
  <c r="H617" i="8"/>
  <c r="G618" i="8"/>
  <c r="H618" i="8"/>
  <c r="G619" i="8"/>
  <c r="H619" i="8"/>
  <c r="G620" i="8"/>
  <c r="H620" i="8"/>
  <c r="G621" i="8"/>
  <c r="H621" i="8"/>
  <c r="G622" i="8"/>
  <c r="H622" i="8"/>
  <c r="G623" i="8"/>
  <c r="H623" i="8"/>
  <c r="G624" i="8"/>
  <c r="H624" i="8"/>
  <c r="G625" i="8"/>
  <c r="H625" i="8"/>
  <c r="G633" i="8"/>
  <c r="H633" i="8"/>
  <c r="G634" i="8"/>
  <c r="H634" i="8"/>
  <c r="G635" i="8"/>
  <c r="H635" i="8"/>
  <c r="G636" i="8"/>
  <c r="H636" i="8"/>
  <c r="G637" i="8"/>
  <c r="H637" i="8"/>
  <c r="G638" i="8"/>
  <c r="H638" i="8"/>
  <c r="G639" i="8"/>
  <c r="H639" i="8"/>
  <c r="G640" i="8"/>
  <c r="H640" i="8"/>
  <c r="G641" i="8"/>
  <c r="H641" i="8"/>
  <c r="G642" i="8"/>
  <c r="H642" i="8"/>
  <c r="G643" i="8"/>
  <c r="H643" i="8"/>
  <c r="G644" i="8"/>
  <c r="H644" i="8"/>
  <c r="G645" i="8"/>
  <c r="H645" i="8"/>
  <c r="G646" i="8"/>
  <c r="H646" i="8"/>
  <c r="G647" i="8"/>
  <c r="H647" i="8"/>
  <c r="G648" i="8"/>
  <c r="H648" i="8"/>
  <c r="G649" i="8"/>
  <c r="H649" i="8"/>
  <c r="G650" i="8"/>
  <c r="H650" i="8"/>
  <c r="G651" i="8"/>
  <c r="H651" i="8"/>
  <c r="G652" i="8"/>
  <c r="H652" i="8"/>
  <c r="G653" i="8"/>
  <c r="H653" i="8"/>
  <c r="G654" i="8"/>
  <c r="H654" i="8"/>
  <c r="G655" i="8"/>
  <c r="H655" i="8"/>
  <c r="G656" i="8"/>
  <c r="H656" i="8"/>
  <c r="G657" i="8"/>
  <c r="H657" i="8"/>
  <c r="G658" i="8"/>
  <c r="H658" i="8"/>
  <c r="G659" i="8"/>
  <c r="H659" i="8"/>
  <c r="G660" i="8"/>
  <c r="H660" i="8"/>
  <c r="G661" i="8"/>
  <c r="H661" i="8"/>
  <c r="G662" i="8"/>
  <c r="H662" i="8"/>
  <c r="G663" i="8"/>
  <c r="H663" i="8"/>
  <c r="G664" i="8"/>
  <c r="H664" i="8"/>
  <c r="G665" i="8"/>
  <c r="H665" i="8"/>
  <c r="G666" i="8"/>
  <c r="H666" i="8"/>
  <c r="G667" i="8"/>
  <c r="H667" i="8"/>
  <c r="G668" i="8"/>
  <c r="H668" i="8"/>
  <c r="G669" i="8"/>
  <c r="H669" i="8"/>
  <c r="G670" i="8"/>
  <c r="H670" i="8"/>
  <c r="G671" i="8"/>
  <c r="H671" i="8"/>
  <c r="G672" i="8"/>
  <c r="H672" i="8"/>
  <c r="G673" i="8"/>
  <c r="H673" i="8"/>
  <c r="G674" i="8"/>
  <c r="H674" i="8"/>
  <c r="G675" i="8"/>
  <c r="H675" i="8"/>
  <c r="G676" i="8"/>
  <c r="H676" i="8"/>
  <c r="G677" i="8"/>
  <c r="H677" i="8"/>
  <c r="G678" i="8"/>
  <c r="H678" i="8"/>
  <c r="G679" i="8"/>
  <c r="H679" i="8"/>
  <c r="G680" i="8"/>
  <c r="H680" i="8"/>
  <c r="G681" i="8"/>
  <c r="H681" i="8"/>
  <c r="G682" i="8"/>
  <c r="H682" i="8"/>
  <c r="G683" i="8"/>
  <c r="H683" i="8"/>
  <c r="G684" i="8"/>
  <c r="H684" i="8"/>
  <c r="G685" i="8"/>
  <c r="H685" i="8"/>
  <c r="G686" i="8"/>
  <c r="H686" i="8"/>
  <c r="G687" i="8"/>
  <c r="H687" i="8"/>
  <c r="G688" i="8"/>
  <c r="H688" i="8"/>
  <c r="G689" i="8"/>
  <c r="H689" i="8"/>
  <c r="G690" i="8"/>
  <c r="H690" i="8"/>
  <c r="G691" i="8"/>
  <c r="H691" i="8"/>
  <c r="G692" i="8"/>
  <c r="H692" i="8"/>
  <c r="G693" i="8"/>
  <c r="H693" i="8"/>
  <c r="G694" i="8"/>
  <c r="H694" i="8"/>
  <c r="G695" i="8"/>
  <c r="H695" i="8"/>
  <c r="G696" i="8"/>
  <c r="H696" i="8"/>
  <c r="G697" i="8"/>
  <c r="H697" i="8"/>
  <c r="G698" i="8"/>
  <c r="H698" i="8"/>
  <c r="G699" i="8"/>
  <c r="H699" i="8"/>
  <c r="G700" i="8"/>
  <c r="H700" i="8"/>
  <c r="G701" i="8"/>
  <c r="H701" i="8"/>
  <c r="G702" i="8"/>
  <c r="H702" i="8"/>
  <c r="G703" i="8"/>
  <c r="H703" i="8"/>
  <c r="G704" i="8"/>
  <c r="H704" i="8"/>
  <c r="G705" i="8"/>
  <c r="H705" i="8"/>
  <c r="G706" i="8"/>
  <c r="H706" i="8"/>
  <c r="G707" i="8"/>
  <c r="H707" i="8"/>
  <c r="G708" i="8"/>
  <c r="H708" i="8"/>
  <c r="G709" i="8"/>
  <c r="H709" i="8"/>
  <c r="G710" i="8"/>
  <c r="H710" i="8"/>
  <c r="G711" i="8"/>
  <c r="H711" i="8"/>
  <c r="G712" i="8"/>
  <c r="H712" i="8"/>
  <c r="G713" i="8"/>
  <c r="H713" i="8"/>
  <c r="G714" i="8"/>
  <c r="H714" i="8"/>
  <c r="G715" i="8"/>
  <c r="H715" i="8"/>
  <c r="G716" i="8"/>
  <c r="H716" i="8"/>
  <c r="G717" i="8"/>
  <c r="H717" i="8"/>
  <c r="G718" i="8"/>
  <c r="H718" i="8"/>
  <c r="G719" i="8"/>
  <c r="H719" i="8"/>
  <c r="G720" i="8"/>
  <c r="H720" i="8"/>
  <c r="G721" i="8"/>
  <c r="H721" i="8"/>
  <c r="G722" i="8"/>
  <c r="H722" i="8"/>
  <c r="G723" i="8"/>
  <c r="H723" i="8"/>
  <c r="G724" i="8"/>
  <c r="H724" i="8"/>
  <c r="G725" i="8"/>
  <c r="H725" i="8"/>
  <c r="G726" i="8"/>
  <c r="H726" i="8"/>
  <c r="G727" i="8"/>
  <c r="H727" i="8"/>
  <c r="G728" i="8"/>
  <c r="H728" i="8"/>
  <c r="G729" i="8"/>
  <c r="H729" i="8"/>
  <c r="G730" i="8"/>
  <c r="H730" i="8"/>
  <c r="G731" i="8"/>
  <c r="H731" i="8"/>
  <c r="G732" i="8"/>
  <c r="H732" i="8"/>
  <c r="G733" i="8"/>
  <c r="H733" i="8"/>
  <c r="G734" i="8"/>
  <c r="H734" i="8"/>
  <c r="G735" i="8"/>
  <c r="H735" i="8"/>
  <c r="G736" i="8"/>
  <c r="H736" i="8"/>
  <c r="G737" i="8"/>
  <c r="H737" i="8"/>
  <c r="G738" i="8"/>
  <c r="H738" i="8"/>
  <c r="G739" i="8"/>
  <c r="H739" i="8"/>
  <c r="G740" i="8"/>
  <c r="H740" i="8"/>
  <c r="G741" i="8"/>
  <c r="H741" i="8"/>
  <c r="G742" i="8"/>
  <c r="H742" i="8"/>
  <c r="G743" i="8"/>
  <c r="H743" i="8"/>
  <c r="G744" i="8"/>
  <c r="H744" i="8"/>
  <c r="G745" i="8"/>
  <c r="H745" i="8"/>
  <c r="G746" i="8"/>
  <c r="H746" i="8"/>
  <c r="G747" i="8"/>
  <c r="H747" i="8"/>
  <c r="G748" i="8"/>
  <c r="H748" i="8"/>
  <c r="G749" i="8"/>
  <c r="H749" i="8"/>
  <c r="G750" i="8"/>
  <c r="H750" i="8"/>
  <c r="G751" i="8"/>
  <c r="H751" i="8"/>
  <c r="G752" i="8"/>
  <c r="H752" i="8"/>
  <c r="G753" i="8"/>
  <c r="H753" i="8"/>
  <c r="G754" i="8"/>
  <c r="H754" i="8"/>
  <c r="G755" i="8"/>
  <c r="H755" i="8"/>
  <c r="G756" i="8"/>
  <c r="H756" i="8"/>
  <c r="G757" i="8"/>
  <c r="H757" i="8"/>
  <c r="G758" i="8"/>
  <c r="H758" i="8"/>
  <c r="G759" i="8"/>
  <c r="H759" i="8"/>
  <c r="G760" i="8"/>
  <c r="H760" i="8"/>
  <c r="G761" i="8"/>
  <c r="H761" i="8"/>
  <c r="G762" i="8"/>
  <c r="H762" i="8"/>
  <c r="G763" i="8"/>
  <c r="H763" i="8"/>
  <c r="G764" i="8"/>
  <c r="H764" i="8"/>
  <c r="G765" i="8"/>
  <c r="H765" i="8"/>
  <c r="G766" i="8"/>
  <c r="H766" i="8"/>
  <c r="G767" i="8"/>
  <c r="H767" i="8"/>
  <c r="G768" i="8"/>
  <c r="H768" i="8"/>
  <c r="G769" i="8"/>
  <c r="H769" i="8"/>
  <c r="G770" i="8"/>
  <c r="H770" i="8"/>
  <c r="G771" i="8"/>
  <c r="H771" i="8"/>
  <c r="G772" i="8"/>
  <c r="H772" i="8"/>
  <c r="G773" i="8"/>
  <c r="H773" i="8"/>
  <c r="G774" i="8"/>
  <c r="H774" i="8"/>
  <c r="G775" i="8"/>
  <c r="H775" i="8"/>
  <c r="G776" i="8"/>
  <c r="H776" i="8"/>
  <c r="G777" i="8"/>
  <c r="H777" i="8"/>
  <c r="G778" i="8"/>
  <c r="H778" i="8"/>
  <c r="G779" i="8"/>
  <c r="H779" i="8"/>
  <c r="G780" i="8"/>
  <c r="H780" i="8"/>
  <c r="G781" i="8"/>
  <c r="H781" i="8"/>
  <c r="G782" i="8"/>
  <c r="H782" i="8"/>
  <c r="G783" i="8"/>
  <c r="H783" i="8"/>
  <c r="G784" i="8"/>
  <c r="H784" i="8"/>
  <c r="G785" i="8"/>
  <c r="H785" i="8"/>
  <c r="G786" i="8"/>
  <c r="H786" i="8"/>
  <c r="G787" i="8"/>
  <c r="H787" i="8"/>
  <c r="G788" i="8"/>
  <c r="H788" i="8"/>
  <c r="G789" i="8"/>
  <c r="H789" i="8"/>
  <c r="G790" i="8"/>
  <c r="H790" i="8"/>
  <c r="G791" i="8"/>
  <c r="H791" i="8"/>
  <c r="G792" i="8"/>
  <c r="H792" i="8"/>
  <c r="G793" i="8"/>
  <c r="H793" i="8"/>
  <c r="G794" i="8"/>
  <c r="H794" i="8"/>
  <c r="G795" i="8"/>
  <c r="H795" i="8"/>
  <c r="G796" i="8"/>
  <c r="H796" i="8"/>
  <c r="G797" i="8"/>
  <c r="H797" i="8"/>
  <c r="G798" i="8"/>
  <c r="H798" i="8"/>
  <c r="G799" i="8"/>
  <c r="H799" i="8"/>
  <c r="G800" i="8"/>
  <c r="H800" i="8"/>
  <c r="G801" i="8"/>
  <c r="H801" i="8"/>
  <c r="G802" i="8"/>
  <c r="H802" i="8"/>
  <c r="G803" i="8"/>
  <c r="H803" i="8"/>
  <c r="G804" i="8"/>
  <c r="H804" i="8"/>
  <c r="G805" i="8"/>
  <c r="H805" i="8"/>
  <c r="G806" i="8"/>
  <c r="H806" i="8"/>
  <c r="G807" i="8"/>
  <c r="H807" i="8"/>
  <c r="G808" i="8"/>
  <c r="H808" i="8"/>
  <c r="G809" i="8"/>
  <c r="H809" i="8"/>
  <c r="G810" i="8"/>
  <c r="H810" i="8"/>
  <c r="G811" i="8"/>
  <c r="H811" i="8"/>
  <c r="G812" i="8"/>
  <c r="H812" i="8"/>
  <c r="G813" i="8"/>
  <c r="H813" i="8"/>
  <c r="G814" i="8"/>
  <c r="H814" i="8"/>
  <c r="G815" i="8"/>
  <c r="H815" i="8"/>
  <c r="G816" i="8"/>
  <c r="H816" i="8"/>
  <c r="G817" i="8"/>
  <c r="H817" i="8"/>
  <c r="G818" i="8"/>
  <c r="H818" i="8"/>
  <c r="G819" i="8"/>
  <c r="H819" i="8"/>
  <c r="G820" i="8"/>
  <c r="H820" i="8"/>
  <c r="G821" i="8"/>
  <c r="H821" i="8"/>
  <c r="G822" i="8"/>
  <c r="H822" i="8"/>
  <c r="G823" i="8"/>
  <c r="H823" i="8"/>
  <c r="G824" i="8"/>
  <c r="H824" i="8"/>
  <c r="G825" i="8"/>
  <c r="H825" i="8"/>
  <c r="G826" i="8"/>
  <c r="H826" i="8"/>
  <c r="G827" i="8"/>
  <c r="H827" i="8"/>
  <c r="G828" i="8"/>
  <c r="H828" i="8"/>
  <c r="G829" i="8"/>
  <c r="H829" i="8"/>
  <c r="G830" i="8"/>
  <c r="H830" i="8"/>
  <c r="G831" i="8"/>
  <c r="H831" i="8"/>
  <c r="G832" i="8"/>
  <c r="H832" i="8"/>
  <c r="G833" i="8"/>
  <c r="H833" i="8"/>
  <c r="G834" i="8"/>
  <c r="H834" i="8"/>
  <c r="G835" i="8"/>
  <c r="H835" i="8"/>
  <c r="G836" i="8"/>
  <c r="H836" i="8"/>
  <c r="G837" i="8"/>
  <c r="H837" i="8"/>
  <c r="G838" i="8"/>
  <c r="H838" i="8"/>
  <c r="G839" i="8"/>
  <c r="H839" i="8"/>
  <c r="G840" i="8"/>
  <c r="H840" i="8"/>
  <c r="G841" i="8"/>
  <c r="H841" i="8"/>
  <c r="G842" i="8"/>
  <c r="H842" i="8"/>
  <c r="G843" i="8"/>
  <c r="H843" i="8"/>
  <c r="G844" i="8"/>
  <c r="H844" i="8"/>
  <c r="G845" i="8"/>
  <c r="H845" i="8"/>
  <c r="G846" i="8"/>
  <c r="H846" i="8"/>
  <c r="G847" i="8"/>
  <c r="H847" i="8"/>
  <c r="G848" i="8"/>
  <c r="H848" i="8"/>
  <c r="G849" i="8"/>
  <c r="H849" i="8"/>
  <c r="G850" i="8"/>
  <c r="H850" i="8"/>
  <c r="G851" i="8"/>
  <c r="H851" i="8"/>
  <c r="G852" i="8"/>
  <c r="H852" i="8"/>
  <c r="G853" i="8"/>
  <c r="H853" i="8"/>
  <c r="G854" i="8"/>
  <c r="H854" i="8"/>
  <c r="G855" i="8"/>
  <c r="H855" i="8"/>
  <c r="G856" i="8"/>
  <c r="H856" i="8"/>
  <c r="G857" i="8"/>
  <c r="H857" i="8"/>
  <c r="G858" i="8"/>
  <c r="H858" i="8"/>
  <c r="G859" i="8"/>
  <c r="H859" i="8"/>
  <c r="G860" i="8"/>
  <c r="H860" i="8"/>
  <c r="G861" i="8"/>
  <c r="H861" i="8"/>
  <c r="G862" i="8"/>
  <c r="H862" i="8"/>
  <c r="G863" i="8"/>
  <c r="H863" i="8"/>
  <c r="G864" i="8"/>
  <c r="H864" i="8"/>
  <c r="G865" i="8"/>
  <c r="H865" i="8"/>
  <c r="G866" i="8"/>
  <c r="H866" i="8"/>
  <c r="G867" i="8"/>
  <c r="H867" i="8"/>
  <c r="G868" i="8"/>
  <c r="H868" i="8"/>
  <c r="C23" i="8"/>
  <c r="B23" i="8"/>
  <c r="E23" i="8"/>
  <c r="V23" i="8"/>
  <c r="E25" i="8"/>
  <c r="V25" i="8"/>
  <c r="E26" i="8"/>
  <c r="V26" i="8"/>
  <c r="E27" i="8"/>
  <c r="V27" i="8"/>
  <c r="E29" i="8"/>
  <c r="V29" i="8"/>
  <c r="E30" i="8"/>
  <c r="V30" i="8"/>
  <c r="E32" i="8"/>
  <c r="V32" i="8"/>
  <c r="E33" i="8"/>
  <c r="V33" i="8"/>
  <c r="E4" i="8"/>
  <c r="V4" i="8"/>
  <c r="E5" i="8"/>
  <c r="V5" i="8"/>
  <c r="E6" i="8"/>
  <c r="V6" i="8"/>
  <c r="E7" i="8"/>
  <c r="V7" i="8"/>
  <c r="E11" i="8"/>
  <c r="V11" i="8"/>
  <c r="E12" i="8"/>
  <c r="V12" i="8"/>
  <c r="E13" i="8"/>
  <c r="V13" i="8"/>
  <c r="E14" i="8"/>
  <c r="V14" i="8"/>
  <c r="E18" i="8"/>
  <c r="V18" i="8"/>
  <c r="E19" i="8"/>
  <c r="V19" i="8"/>
  <c r="E20" i="8"/>
  <c r="V20" i="8"/>
  <c r="E21" i="8"/>
  <c r="V21" i="8"/>
  <c r="E24" i="8"/>
  <c r="V24" i="8"/>
  <c r="E8" i="8"/>
  <c r="V8" i="8"/>
  <c r="E55" i="8"/>
  <c r="V55" i="8"/>
  <c r="E56" i="8"/>
  <c r="V56" i="8"/>
  <c r="E35" i="8"/>
  <c r="V35" i="8"/>
  <c r="E36" i="8"/>
  <c r="V36" i="8"/>
  <c r="E37" i="8"/>
  <c r="V37" i="8"/>
  <c r="E31" i="8"/>
  <c r="V31" i="8"/>
  <c r="E15" i="8"/>
  <c r="V15" i="8"/>
  <c r="E16" i="8"/>
  <c r="V16" i="8"/>
  <c r="E17" i="8"/>
  <c r="E42" i="8"/>
  <c r="V42" i="8"/>
  <c r="E43" i="8"/>
  <c r="V43" i="8"/>
  <c r="E48" i="8"/>
  <c r="V48" i="8"/>
  <c r="E50" i="8"/>
  <c r="V50" i="8"/>
  <c r="E51" i="8"/>
  <c r="V51" i="8"/>
  <c r="E52" i="8"/>
  <c r="V52" i="8"/>
  <c r="E53" i="8"/>
  <c r="V53" i="8"/>
  <c r="E54" i="8"/>
  <c r="V54" i="8"/>
  <c r="E38" i="8"/>
  <c r="V38" i="8"/>
  <c r="E44" i="8"/>
  <c r="V44" i="8"/>
  <c r="E45" i="8"/>
  <c r="V45" i="8"/>
  <c r="E46" i="8"/>
  <c r="V46" i="8"/>
  <c r="E47" i="8"/>
  <c r="V47" i="8"/>
  <c r="E9" i="8"/>
  <c r="V9" i="8"/>
  <c r="E49" i="8"/>
  <c r="V49" i="8"/>
  <c r="E57" i="8"/>
  <c r="V57" i="8"/>
  <c r="E58" i="8"/>
  <c r="V58" i="8"/>
  <c r="E62" i="8"/>
  <c r="V62" i="8"/>
  <c r="E64" i="8"/>
  <c r="V64" i="8"/>
  <c r="E65" i="8"/>
  <c r="V65" i="8"/>
  <c r="E66" i="8"/>
  <c r="V66" i="8"/>
  <c r="E67" i="8"/>
  <c r="V67" i="8"/>
  <c r="E10" i="8"/>
  <c r="V10" i="8"/>
  <c r="E22" i="8"/>
  <c r="V22" i="8"/>
  <c r="E59" i="8"/>
  <c r="V59" i="8"/>
  <c r="E60" i="8"/>
  <c r="V60" i="8"/>
  <c r="E61" i="8"/>
  <c r="V61" i="8"/>
  <c r="E28" i="8"/>
  <c r="V28" i="8"/>
  <c r="E63" i="8"/>
  <c r="V63" i="8"/>
  <c r="E39" i="8"/>
  <c r="E40" i="8"/>
  <c r="E34" i="8"/>
  <c r="V34" i="8"/>
  <c r="E41" i="8"/>
  <c r="E68" i="8"/>
  <c r="V68" i="8"/>
  <c r="E69" i="8"/>
  <c r="V69" i="8"/>
  <c r="E70" i="8"/>
  <c r="V70" i="8"/>
  <c r="E71" i="8"/>
  <c r="V71" i="8"/>
  <c r="E72" i="8"/>
  <c r="V72" i="8"/>
  <c r="E73" i="8"/>
  <c r="V73" i="8"/>
  <c r="E74" i="8"/>
  <c r="V74" i="8"/>
  <c r="E75" i="8"/>
  <c r="V75" i="8"/>
  <c r="E76" i="8"/>
  <c r="V76" i="8"/>
  <c r="E77" i="8"/>
  <c r="V77" i="8"/>
  <c r="E78" i="8"/>
  <c r="V78" i="8"/>
  <c r="E79" i="8"/>
  <c r="V79" i="8"/>
  <c r="E80" i="8"/>
  <c r="V80" i="8"/>
  <c r="E81" i="8"/>
  <c r="V81" i="8"/>
  <c r="E82" i="8"/>
  <c r="V82" i="8"/>
  <c r="E83" i="8"/>
  <c r="V83" i="8"/>
  <c r="E84" i="8"/>
  <c r="V84" i="8"/>
  <c r="E85" i="8"/>
  <c r="V85" i="8"/>
  <c r="E86" i="8"/>
  <c r="V86" i="8"/>
  <c r="E87" i="8"/>
  <c r="V87" i="8"/>
  <c r="E88" i="8"/>
  <c r="V88" i="8"/>
  <c r="E89" i="8"/>
  <c r="V89" i="8"/>
  <c r="E90" i="8"/>
  <c r="V90" i="8"/>
  <c r="E91" i="8"/>
  <c r="V91" i="8"/>
  <c r="E92" i="8"/>
  <c r="V92" i="8"/>
  <c r="E93" i="8"/>
  <c r="V93" i="8"/>
  <c r="E94" i="8"/>
  <c r="V94" i="8"/>
  <c r="E95" i="8"/>
  <c r="V95" i="8"/>
  <c r="E96" i="8"/>
  <c r="V96" i="8"/>
  <c r="E97" i="8"/>
  <c r="V97" i="8"/>
  <c r="E98" i="8"/>
  <c r="V98" i="8"/>
  <c r="E99" i="8"/>
  <c r="V99" i="8"/>
  <c r="E100" i="8"/>
  <c r="V100" i="8"/>
  <c r="E101" i="8"/>
  <c r="V101" i="8"/>
  <c r="E102" i="8"/>
  <c r="V102" i="8"/>
  <c r="E103" i="8"/>
  <c r="V103" i="8"/>
  <c r="E104" i="8"/>
  <c r="V104" i="8"/>
  <c r="E105" i="8"/>
  <c r="V105" i="8"/>
  <c r="E106" i="8"/>
  <c r="V106" i="8"/>
  <c r="E107" i="8"/>
  <c r="V107" i="8"/>
  <c r="E108" i="8"/>
  <c r="V108" i="8"/>
  <c r="E109" i="8"/>
  <c r="V109" i="8"/>
  <c r="E110" i="8"/>
  <c r="V110" i="8"/>
  <c r="E111" i="8"/>
  <c r="V111" i="8"/>
  <c r="E112" i="8"/>
  <c r="V112" i="8"/>
  <c r="E113" i="8"/>
  <c r="V113" i="8"/>
  <c r="E114" i="8"/>
  <c r="V114" i="8"/>
  <c r="E115" i="8"/>
  <c r="V115" i="8"/>
  <c r="E116" i="8"/>
  <c r="V116" i="8"/>
  <c r="E117" i="8"/>
  <c r="V117" i="8"/>
  <c r="E118" i="8"/>
  <c r="V118" i="8"/>
  <c r="E119" i="8"/>
  <c r="V119" i="8"/>
  <c r="E120" i="8"/>
  <c r="V120" i="8"/>
  <c r="E121" i="8"/>
  <c r="V121" i="8"/>
  <c r="E122" i="8"/>
  <c r="V122" i="8"/>
  <c r="E123" i="8"/>
  <c r="V123" i="8"/>
  <c r="E124" i="8"/>
  <c r="V124" i="8"/>
  <c r="E125" i="8"/>
  <c r="V125" i="8"/>
  <c r="E126" i="8"/>
  <c r="V126" i="8"/>
  <c r="E127" i="8"/>
  <c r="V127" i="8"/>
  <c r="E128" i="8"/>
  <c r="V128" i="8"/>
  <c r="E129" i="8"/>
  <c r="V129" i="8"/>
  <c r="E130" i="8"/>
  <c r="V130" i="8"/>
  <c r="E131" i="8"/>
  <c r="V131" i="8"/>
  <c r="E132" i="8"/>
  <c r="V132" i="8"/>
  <c r="E133" i="8"/>
  <c r="V133" i="8"/>
  <c r="E134" i="8"/>
  <c r="V134" i="8"/>
  <c r="E135" i="8"/>
  <c r="V135" i="8"/>
  <c r="E136" i="8"/>
  <c r="V136" i="8"/>
  <c r="E137" i="8"/>
  <c r="V137" i="8"/>
  <c r="E138" i="8"/>
  <c r="E139" i="8"/>
  <c r="E140" i="8"/>
  <c r="E141" i="8"/>
  <c r="E142" i="8"/>
  <c r="E143" i="8"/>
  <c r="E144" i="8"/>
  <c r="V144" i="8"/>
  <c r="E145" i="8"/>
  <c r="V145" i="8"/>
  <c r="E146" i="8"/>
  <c r="V146" i="8"/>
  <c r="E147" i="8"/>
  <c r="V147" i="8"/>
  <c r="E148" i="8"/>
  <c r="V148" i="8"/>
  <c r="E149" i="8"/>
  <c r="V149" i="8"/>
  <c r="E150" i="8"/>
  <c r="V150" i="8"/>
  <c r="E151" i="8"/>
  <c r="V151" i="8"/>
  <c r="E152" i="8"/>
  <c r="V152" i="8"/>
  <c r="E153" i="8"/>
  <c r="V153" i="8"/>
  <c r="E154" i="8"/>
  <c r="V154" i="8"/>
  <c r="E155" i="8"/>
  <c r="V155" i="8"/>
  <c r="E156" i="8"/>
  <c r="V156" i="8"/>
  <c r="E157" i="8"/>
  <c r="V157" i="8"/>
  <c r="E158" i="8"/>
  <c r="V158" i="8"/>
  <c r="E159" i="8"/>
  <c r="V159" i="8"/>
  <c r="E160" i="8"/>
  <c r="V160" i="8"/>
  <c r="E161" i="8"/>
  <c r="V161" i="8"/>
  <c r="E162" i="8"/>
  <c r="V162" i="8"/>
  <c r="E163" i="8"/>
  <c r="V163" i="8"/>
  <c r="E164" i="8"/>
  <c r="V164" i="8"/>
  <c r="E165" i="8"/>
  <c r="V165" i="8"/>
  <c r="E166" i="8"/>
  <c r="V166" i="8"/>
  <c r="E167" i="8"/>
  <c r="V167" i="8"/>
  <c r="E168" i="8"/>
  <c r="V168" i="8"/>
  <c r="E169" i="8"/>
  <c r="V169" i="8"/>
  <c r="E170" i="8"/>
  <c r="V170" i="8"/>
  <c r="E171" i="8"/>
  <c r="V171" i="8"/>
  <c r="E172" i="8"/>
  <c r="V172" i="8"/>
  <c r="E173" i="8"/>
  <c r="V173" i="8"/>
  <c r="E174" i="8"/>
  <c r="V174" i="8"/>
  <c r="E175" i="8"/>
  <c r="V175" i="8"/>
  <c r="E176" i="8"/>
  <c r="V176" i="8"/>
  <c r="E177" i="8"/>
  <c r="V177" i="8"/>
  <c r="E178" i="8"/>
  <c r="V178" i="8"/>
  <c r="E179" i="8"/>
  <c r="V179" i="8"/>
  <c r="E180" i="8"/>
  <c r="V180" i="8"/>
  <c r="E181" i="8"/>
  <c r="V181" i="8"/>
  <c r="E182" i="8"/>
  <c r="V182" i="8"/>
  <c r="E183" i="8"/>
  <c r="V183" i="8"/>
  <c r="E184" i="8"/>
  <c r="V184" i="8"/>
  <c r="E185" i="8"/>
  <c r="V185" i="8"/>
  <c r="E186" i="8"/>
  <c r="V186" i="8"/>
  <c r="E187" i="8"/>
  <c r="V187" i="8"/>
  <c r="E188" i="8"/>
  <c r="V188" i="8"/>
  <c r="E189" i="8"/>
  <c r="V189" i="8"/>
  <c r="E190" i="8"/>
  <c r="V190" i="8"/>
  <c r="E191" i="8"/>
  <c r="V191" i="8"/>
  <c r="E192" i="8"/>
  <c r="V192" i="8"/>
  <c r="E193" i="8"/>
  <c r="V193" i="8"/>
  <c r="E194" i="8"/>
  <c r="V194" i="8"/>
  <c r="E195" i="8"/>
  <c r="V195" i="8"/>
  <c r="E196" i="8"/>
  <c r="V196" i="8"/>
  <c r="E197" i="8"/>
  <c r="V197" i="8"/>
  <c r="E198" i="8"/>
  <c r="V198" i="8"/>
  <c r="E199" i="8"/>
  <c r="V199" i="8"/>
  <c r="E200" i="8"/>
  <c r="V200" i="8"/>
  <c r="E201" i="8"/>
  <c r="V201" i="8"/>
  <c r="E202" i="8"/>
  <c r="V202" i="8"/>
  <c r="E203" i="8"/>
  <c r="V203" i="8"/>
  <c r="E204" i="8"/>
  <c r="V204" i="8"/>
  <c r="E205" i="8"/>
  <c r="V205" i="8"/>
  <c r="E206" i="8"/>
  <c r="V206" i="8"/>
  <c r="E207" i="8"/>
  <c r="V207" i="8"/>
  <c r="E208" i="8"/>
  <c r="V208" i="8"/>
  <c r="E209" i="8"/>
  <c r="V209" i="8"/>
  <c r="E210" i="8"/>
  <c r="V210" i="8"/>
  <c r="E211" i="8"/>
  <c r="V211" i="8"/>
  <c r="E212" i="8"/>
  <c r="V212" i="8"/>
  <c r="E213" i="8"/>
  <c r="V213" i="8"/>
  <c r="E214" i="8"/>
  <c r="V214" i="8"/>
  <c r="E215" i="8"/>
  <c r="V215" i="8"/>
  <c r="E216" i="8"/>
  <c r="V216" i="8"/>
  <c r="E217" i="8"/>
  <c r="V217" i="8"/>
  <c r="E218" i="8"/>
  <c r="V218" i="8"/>
  <c r="E219" i="8"/>
  <c r="V219" i="8"/>
  <c r="E220" i="8"/>
  <c r="V220" i="8"/>
  <c r="E221" i="8"/>
  <c r="V221" i="8"/>
  <c r="E222" i="8"/>
  <c r="V222" i="8"/>
  <c r="E223" i="8"/>
  <c r="V223" i="8"/>
  <c r="E224" i="8"/>
  <c r="V224" i="8"/>
  <c r="E225" i="8"/>
  <c r="V225" i="8"/>
  <c r="E226" i="8"/>
  <c r="V226" i="8"/>
  <c r="E227" i="8"/>
  <c r="V227" i="8"/>
  <c r="E228" i="8"/>
  <c r="V228" i="8"/>
  <c r="E229" i="8"/>
  <c r="V229" i="8"/>
  <c r="E230" i="8"/>
  <c r="V230" i="8"/>
  <c r="E231" i="8"/>
  <c r="V231" i="8"/>
  <c r="E232" i="8"/>
  <c r="V232" i="8"/>
  <c r="E233" i="8"/>
  <c r="V233" i="8"/>
  <c r="E234" i="8"/>
  <c r="V234" i="8"/>
  <c r="E235" i="8"/>
  <c r="V235" i="8"/>
  <c r="E236" i="8"/>
  <c r="V236" i="8"/>
  <c r="E237" i="8"/>
  <c r="V237" i="8"/>
  <c r="E238" i="8"/>
  <c r="V238" i="8"/>
  <c r="E239" i="8"/>
  <c r="V239" i="8"/>
  <c r="E240" i="8"/>
  <c r="V240" i="8"/>
  <c r="E241" i="8"/>
  <c r="V241" i="8"/>
  <c r="E242" i="8"/>
  <c r="E243" i="8"/>
  <c r="V243" i="8"/>
  <c r="E244" i="8"/>
  <c r="V244" i="8"/>
  <c r="E245" i="8"/>
  <c r="V245" i="8"/>
  <c r="E246" i="8"/>
  <c r="V246" i="8"/>
  <c r="E247" i="8"/>
  <c r="V247" i="8"/>
  <c r="E248" i="8"/>
  <c r="V248" i="8"/>
  <c r="E249" i="8"/>
  <c r="V249" i="8"/>
  <c r="E250" i="8"/>
  <c r="V250" i="8"/>
  <c r="E251" i="8"/>
  <c r="V251" i="8"/>
  <c r="E252" i="8"/>
  <c r="V252" i="8"/>
  <c r="E253" i="8"/>
  <c r="V253" i="8"/>
  <c r="E254" i="8"/>
  <c r="V254" i="8"/>
  <c r="E255" i="8"/>
  <c r="V255" i="8"/>
  <c r="E256" i="8"/>
  <c r="V256" i="8"/>
  <c r="E257" i="8"/>
  <c r="V257" i="8"/>
  <c r="E258" i="8"/>
  <c r="V258" i="8"/>
  <c r="E259" i="8"/>
  <c r="V259" i="8"/>
  <c r="E260" i="8"/>
  <c r="V260" i="8"/>
  <c r="E261" i="8"/>
  <c r="V261" i="8"/>
  <c r="E262" i="8"/>
  <c r="V262" i="8"/>
  <c r="E263" i="8"/>
  <c r="V263" i="8"/>
  <c r="E264" i="8"/>
  <c r="V264" i="8"/>
  <c r="E265" i="8"/>
  <c r="V265" i="8"/>
  <c r="E266" i="8"/>
  <c r="V266" i="8"/>
  <c r="E267" i="8"/>
  <c r="V267" i="8"/>
  <c r="E268" i="8"/>
  <c r="V268" i="8"/>
  <c r="E269" i="8"/>
  <c r="V269" i="8"/>
  <c r="E270" i="8"/>
  <c r="V270" i="8"/>
  <c r="E271" i="8"/>
  <c r="V271" i="8"/>
  <c r="E272" i="8"/>
  <c r="V272" i="8"/>
  <c r="E273" i="8"/>
  <c r="V273" i="8"/>
  <c r="E274" i="8"/>
  <c r="V274" i="8"/>
  <c r="E275" i="8"/>
  <c r="V275" i="8"/>
  <c r="E276" i="8"/>
  <c r="V276" i="8"/>
  <c r="E277" i="8"/>
  <c r="V277" i="8"/>
  <c r="E278" i="8"/>
  <c r="V278" i="8"/>
  <c r="E279" i="8"/>
  <c r="V279" i="8"/>
  <c r="E280" i="8"/>
  <c r="V280" i="8"/>
  <c r="E281" i="8"/>
  <c r="V281" i="8"/>
  <c r="E282" i="8"/>
  <c r="V282" i="8"/>
  <c r="E283" i="8"/>
  <c r="V283" i="8"/>
  <c r="E284" i="8"/>
  <c r="V284" i="8"/>
  <c r="E285" i="8"/>
  <c r="V285" i="8"/>
  <c r="E286" i="8"/>
  <c r="V286" i="8"/>
  <c r="E287" i="8"/>
  <c r="V287" i="8"/>
  <c r="E288" i="8"/>
  <c r="V288" i="8"/>
  <c r="E289" i="8"/>
  <c r="V289" i="8"/>
  <c r="E290" i="8"/>
  <c r="V290" i="8"/>
  <c r="E291" i="8"/>
  <c r="V291" i="8"/>
  <c r="E292" i="8"/>
  <c r="V292" i="8"/>
  <c r="E293" i="8"/>
  <c r="V293" i="8"/>
  <c r="E294" i="8"/>
  <c r="V294" i="8"/>
  <c r="E295" i="8"/>
  <c r="V295" i="8"/>
  <c r="E296" i="8"/>
  <c r="V296" i="8"/>
  <c r="E297" i="8"/>
  <c r="V297" i="8"/>
  <c r="E298" i="8"/>
  <c r="V298" i="8"/>
  <c r="E299" i="8"/>
  <c r="V299" i="8"/>
  <c r="E300" i="8"/>
  <c r="V300" i="8"/>
  <c r="E301" i="8"/>
  <c r="V301" i="8"/>
  <c r="E302" i="8"/>
  <c r="V302" i="8"/>
  <c r="E303" i="8"/>
  <c r="V303" i="8"/>
  <c r="E304" i="8"/>
  <c r="V304" i="8"/>
  <c r="E305" i="8"/>
  <c r="V305" i="8"/>
  <c r="E306" i="8"/>
  <c r="V306" i="8"/>
  <c r="E307" i="8"/>
  <c r="V307" i="8"/>
  <c r="E308" i="8"/>
  <c r="V308" i="8"/>
  <c r="E309" i="8"/>
  <c r="V309" i="8"/>
  <c r="E310" i="8"/>
  <c r="V310" i="8"/>
  <c r="E311" i="8"/>
  <c r="V311" i="8"/>
  <c r="E312" i="8"/>
  <c r="V312" i="8"/>
  <c r="E313" i="8"/>
  <c r="V313" i="8"/>
  <c r="E314" i="8"/>
  <c r="V314" i="8"/>
  <c r="E315" i="8"/>
  <c r="V315" i="8"/>
  <c r="E316" i="8"/>
  <c r="V316" i="8"/>
  <c r="E317" i="8"/>
  <c r="V317" i="8"/>
  <c r="E318" i="8"/>
  <c r="V318" i="8"/>
  <c r="E319" i="8"/>
  <c r="V319" i="8"/>
  <c r="E320" i="8"/>
  <c r="V320" i="8"/>
  <c r="E321" i="8"/>
  <c r="V321" i="8"/>
  <c r="E322" i="8"/>
  <c r="V322" i="8"/>
  <c r="E323" i="8"/>
  <c r="V323" i="8"/>
  <c r="E324" i="8"/>
  <c r="V324" i="8"/>
  <c r="E325" i="8"/>
  <c r="V325" i="8"/>
  <c r="E326" i="8"/>
  <c r="V326" i="8"/>
  <c r="E327" i="8"/>
  <c r="V327" i="8"/>
  <c r="E328" i="8"/>
  <c r="V328" i="8"/>
  <c r="E329" i="8"/>
  <c r="V329" i="8"/>
  <c r="E330" i="8"/>
  <c r="V330" i="8"/>
  <c r="E331" i="8"/>
  <c r="V331" i="8"/>
  <c r="E332" i="8"/>
  <c r="V332" i="8"/>
  <c r="E333" i="8"/>
  <c r="V333" i="8"/>
  <c r="E334" i="8"/>
  <c r="V334" i="8"/>
  <c r="E335" i="8"/>
  <c r="V335" i="8"/>
  <c r="E336" i="8"/>
  <c r="V336" i="8"/>
  <c r="E337" i="8"/>
  <c r="V337" i="8"/>
  <c r="E338" i="8"/>
  <c r="V338" i="8"/>
  <c r="E339" i="8"/>
  <c r="V339" i="8"/>
  <c r="E340" i="8"/>
  <c r="V340" i="8"/>
  <c r="E341" i="8"/>
  <c r="V341" i="8"/>
  <c r="E342" i="8"/>
  <c r="V342" i="8"/>
  <c r="E343" i="8"/>
  <c r="V343" i="8"/>
  <c r="E344" i="8"/>
  <c r="V344" i="8"/>
  <c r="E345" i="8"/>
  <c r="V345" i="8"/>
  <c r="E346" i="8"/>
  <c r="V346" i="8"/>
  <c r="E347" i="8"/>
  <c r="V347" i="8"/>
  <c r="E348" i="8"/>
  <c r="V348" i="8"/>
  <c r="E349" i="8"/>
  <c r="V349" i="8"/>
  <c r="E350" i="8"/>
  <c r="V350" i="8"/>
  <c r="E351" i="8"/>
  <c r="V351" i="8"/>
  <c r="E352" i="8"/>
  <c r="V352" i="8"/>
  <c r="E353" i="8"/>
  <c r="V353" i="8"/>
  <c r="E354" i="8"/>
  <c r="V354" i="8"/>
  <c r="E355" i="8"/>
  <c r="V355" i="8"/>
  <c r="E356" i="8"/>
  <c r="V356" i="8"/>
  <c r="E357" i="8"/>
  <c r="V357" i="8"/>
  <c r="E358" i="8"/>
  <c r="V358" i="8"/>
  <c r="E359" i="8"/>
  <c r="V359" i="8"/>
  <c r="E360" i="8"/>
  <c r="V360" i="8"/>
  <c r="E361" i="8"/>
  <c r="V361" i="8"/>
  <c r="E362" i="8"/>
  <c r="V362" i="8"/>
  <c r="E363" i="8"/>
  <c r="V363" i="8"/>
  <c r="E364" i="8"/>
  <c r="V364" i="8"/>
  <c r="E365" i="8"/>
  <c r="V365" i="8"/>
  <c r="E366" i="8"/>
  <c r="V366" i="8"/>
  <c r="E367" i="8"/>
  <c r="V367" i="8"/>
  <c r="E368" i="8"/>
  <c r="V368" i="8"/>
  <c r="E369" i="8"/>
  <c r="V369" i="8"/>
  <c r="E370" i="8"/>
  <c r="V370" i="8"/>
  <c r="E371" i="8"/>
  <c r="V371" i="8"/>
  <c r="E372" i="8"/>
  <c r="V372" i="8"/>
  <c r="E373" i="8"/>
  <c r="V373" i="8"/>
  <c r="E374" i="8"/>
  <c r="V374" i="8"/>
  <c r="E375" i="8"/>
  <c r="V375" i="8"/>
  <c r="E376" i="8"/>
  <c r="V376" i="8"/>
  <c r="E377" i="8"/>
  <c r="V377" i="8"/>
  <c r="E378" i="8"/>
  <c r="V378" i="8"/>
  <c r="E379" i="8"/>
  <c r="V379" i="8"/>
  <c r="E380" i="8"/>
  <c r="V380" i="8"/>
  <c r="E381" i="8"/>
  <c r="V381" i="8"/>
  <c r="E382" i="8"/>
  <c r="V382" i="8"/>
  <c r="E383" i="8"/>
  <c r="V383" i="8"/>
  <c r="E384" i="8"/>
  <c r="V384" i="8"/>
  <c r="E385" i="8"/>
  <c r="V385" i="8"/>
  <c r="E386" i="8"/>
  <c r="V386" i="8"/>
  <c r="E387" i="8"/>
  <c r="V387" i="8"/>
  <c r="E388" i="8"/>
  <c r="V388" i="8"/>
  <c r="E389" i="8"/>
  <c r="V389" i="8"/>
  <c r="E390" i="8"/>
  <c r="V390" i="8"/>
  <c r="E391" i="8"/>
  <c r="V391" i="8"/>
  <c r="E392" i="8"/>
  <c r="V392" i="8"/>
  <c r="E393" i="8"/>
  <c r="V393" i="8"/>
  <c r="E394" i="8"/>
  <c r="V394" i="8"/>
  <c r="E395" i="8"/>
  <c r="V395" i="8"/>
  <c r="E396" i="8"/>
  <c r="V396" i="8"/>
  <c r="E397" i="8"/>
  <c r="V397" i="8"/>
  <c r="E398" i="8"/>
  <c r="V398" i="8"/>
  <c r="E399" i="8"/>
  <c r="V399" i="8"/>
  <c r="E400" i="8"/>
  <c r="V400" i="8"/>
  <c r="E401" i="8"/>
  <c r="V401" i="8"/>
  <c r="E402" i="8"/>
  <c r="V402" i="8"/>
  <c r="E403" i="8"/>
  <c r="V403" i="8"/>
  <c r="E404" i="8"/>
  <c r="V404" i="8"/>
  <c r="E405" i="8"/>
  <c r="V405" i="8"/>
  <c r="E406" i="8"/>
  <c r="V406" i="8"/>
  <c r="E407" i="8"/>
  <c r="V407" i="8"/>
  <c r="E408" i="8"/>
  <c r="V408" i="8"/>
  <c r="E409" i="8"/>
  <c r="V409" i="8"/>
  <c r="E410" i="8"/>
  <c r="V410" i="8"/>
  <c r="E411" i="8"/>
  <c r="V411" i="8"/>
  <c r="E412" i="8"/>
  <c r="V412" i="8"/>
  <c r="E413" i="8"/>
  <c r="V413" i="8"/>
  <c r="E414" i="8"/>
  <c r="V414" i="8"/>
  <c r="E415" i="8"/>
  <c r="V415" i="8"/>
  <c r="E416" i="8"/>
  <c r="V416" i="8"/>
  <c r="E417" i="8"/>
  <c r="V417" i="8"/>
  <c r="E418" i="8"/>
  <c r="V418" i="8"/>
  <c r="E419" i="8"/>
  <c r="V419" i="8"/>
  <c r="E420" i="8"/>
  <c r="V420" i="8"/>
  <c r="E421" i="8"/>
  <c r="V421" i="8"/>
  <c r="E422" i="8"/>
  <c r="V422" i="8"/>
  <c r="E423" i="8"/>
  <c r="V423" i="8"/>
  <c r="E424" i="8"/>
  <c r="V424" i="8"/>
  <c r="E425" i="8"/>
  <c r="V425" i="8"/>
  <c r="E426" i="8"/>
  <c r="V426" i="8"/>
  <c r="E427" i="8"/>
  <c r="V427" i="8"/>
  <c r="E428" i="8"/>
  <c r="V428" i="8"/>
  <c r="E429" i="8"/>
  <c r="V429" i="8"/>
  <c r="E430" i="8"/>
  <c r="V430" i="8"/>
  <c r="E431" i="8"/>
  <c r="V431" i="8"/>
  <c r="E432" i="8"/>
  <c r="V432" i="8"/>
  <c r="E433" i="8"/>
  <c r="V433" i="8"/>
  <c r="E434" i="8"/>
  <c r="V434" i="8"/>
  <c r="E435" i="8"/>
  <c r="V435" i="8"/>
  <c r="E436" i="8"/>
  <c r="V436" i="8"/>
  <c r="E437" i="8"/>
  <c r="V437" i="8"/>
  <c r="E438" i="8"/>
  <c r="V438" i="8"/>
  <c r="E439" i="8"/>
  <c r="V439" i="8"/>
  <c r="E440" i="8"/>
  <c r="V440" i="8"/>
  <c r="E441" i="8"/>
  <c r="V441" i="8"/>
  <c r="E442" i="8"/>
  <c r="V442" i="8"/>
  <c r="E443" i="8"/>
  <c r="V443" i="8"/>
  <c r="E444" i="8"/>
  <c r="V444" i="8"/>
  <c r="E445" i="8"/>
  <c r="V445" i="8"/>
  <c r="E446" i="8"/>
  <c r="V446" i="8"/>
  <c r="E447" i="8"/>
  <c r="V447" i="8"/>
  <c r="E448" i="8"/>
  <c r="V448" i="8"/>
  <c r="E449" i="8"/>
  <c r="V449" i="8"/>
  <c r="E450" i="8"/>
  <c r="V450" i="8"/>
  <c r="E451" i="8"/>
  <c r="V451" i="8"/>
  <c r="E452" i="8"/>
  <c r="V452" i="8"/>
  <c r="E453" i="8"/>
  <c r="V453" i="8"/>
  <c r="E454" i="8"/>
  <c r="V454" i="8"/>
  <c r="E455" i="8"/>
  <c r="V455" i="8"/>
  <c r="E456" i="8"/>
  <c r="V456" i="8"/>
  <c r="E457" i="8"/>
  <c r="V457" i="8"/>
  <c r="E458" i="8"/>
  <c r="V458" i="8"/>
  <c r="E459" i="8"/>
  <c r="V459" i="8"/>
  <c r="E460" i="8"/>
  <c r="V460" i="8"/>
  <c r="E461" i="8"/>
  <c r="V461" i="8"/>
  <c r="E462" i="8"/>
  <c r="V462" i="8"/>
  <c r="E463" i="8"/>
  <c r="V463" i="8"/>
  <c r="E464" i="8"/>
  <c r="V464" i="8"/>
  <c r="E465" i="8"/>
  <c r="V465" i="8"/>
  <c r="E466" i="8"/>
  <c r="V466" i="8"/>
  <c r="E467" i="8"/>
  <c r="E468" i="8"/>
  <c r="V468" i="8"/>
  <c r="E469" i="8"/>
  <c r="V469" i="8"/>
  <c r="E470" i="8"/>
  <c r="V470" i="8"/>
  <c r="E471" i="8"/>
  <c r="V471" i="8"/>
  <c r="E472" i="8"/>
  <c r="V472" i="8"/>
  <c r="E473" i="8"/>
  <c r="V473" i="8"/>
  <c r="E474" i="8"/>
  <c r="V474" i="8"/>
  <c r="E475" i="8"/>
  <c r="V475" i="8"/>
  <c r="E476" i="8"/>
  <c r="V476" i="8"/>
  <c r="E477" i="8"/>
  <c r="V477" i="8"/>
  <c r="E478" i="8"/>
  <c r="V478" i="8"/>
  <c r="E479" i="8"/>
  <c r="V479" i="8"/>
  <c r="E480" i="8"/>
  <c r="V480" i="8"/>
  <c r="E481" i="8"/>
  <c r="V481" i="8"/>
  <c r="E482" i="8"/>
  <c r="V482" i="8"/>
  <c r="E483" i="8"/>
  <c r="V483" i="8"/>
  <c r="E484" i="8"/>
  <c r="V484" i="8"/>
  <c r="E485" i="8"/>
  <c r="V485" i="8"/>
  <c r="E486" i="8"/>
  <c r="V486" i="8"/>
  <c r="E490" i="8"/>
  <c r="V490" i="8"/>
  <c r="E491" i="8"/>
  <c r="V491" i="8"/>
  <c r="E492" i="8"/>
  <c r="V492" i="8"/>
  <c r="E493" i="8"/>
  <c r="V493" i="8"/>
  <c r="E494" i="8"/>
  <c r="V494" i="8"/>
  <c r="E495" i="8"/>
  <c r="V495" i="8"/>
  <c r="E496" i="8"/>
  <c r="V496" i="8"/>
  <c r="E497" i="8"/>
  <c r="V497" i="8"/>
  <c r="E498" i="8"/>
  <c r="V498" i="8"/>
  <c r="E499" i="8"/>
  <c r="V499" i="8"/>
  <c r="E500" i="8"/>
  <c r="V500" i="8"/>
  <c r="E501" i="8"/>
  <c r="V501" i="8"/>
  <c r="E502" i="8"/>
  <c r="V502" i="8"/>
  <c r="E503" i="8"/>
  <c r="V503" i="8"/>
  <c r="E504" i="8"/>
  <c r="V504" i="8"/>
  <c r="E505" i="8"/>
  <c r="V505" i="8"/>
  <c r="E506" i="8"/>
  <c r="V506" i="8"/>
  <c r="E507" i="8"/>
  <c r="V507" i="8"/>
  <c r="E508" i="8"/>
  <c r="V508" i="8"/>
  <c r="E509" i="8"/>
  <c r="V509" i="8"/>
  <c r="E510" i="8"/>
  <c r="V510" i="8"/>
  <c r="E511" i="8"/>
  <c r="V511" i="8"/>
  <c r="E512" i="8"/>
  <c r="V512" i="8"/>
  <c r="E513" i="8"/>
  <c r="V513" i="8"/>
  <c r="E514" i="8"/>
  <c r="V514" i="8"/>
  <c r="E515" i="8"/>
  <c r="V515" i="8"/>
  <c r="E516" i="8"/>
  <c r="V516" i="8"/>
  <c r="E517" i="8"/>
  <c r="V517" i="8"/>
  <c r="E518" i="8"/>
  <c r="V518" i="8"/>
  <c r="E519" i="8"/>
  <c r="V519" i="8"/>
  <c r="E520" i="8"/>
  <c r="V520" i="8"/>
  <c r="E521" i="8"/>
  <c r="V521" i="8"/>
  <c r="E522" i="8"/>
  <c r="V522" i="8"/>
  <c r="E523" i="8"/>
  <c r="V523" i="8"/>
  <c r="E524" i="8"/>
  <c r="V524" i="8"/>
  <c r="E525" i="8"/>
  <c r="V525" i="8"/>
  <c r="E526" i="8"/>
  <c r="V526" i="8"/>
  <c r="V527" i="8"/>
  <c r="V528" i="8"/>
  <c r="E529" i="8"/>
  <c r="V529" i="8"/>
  <c r="E530" i="8"/>
  <c r="V530" i="8"/>
  <c r="E531" i="8"/>
  <c r="V531" i="8"/>
  <c r="E532" i="8"/>
  <c r="V532" i="8"/>
  <c r="E533" i="8"/>
  <c r="V533" i="8"/>
  <c r="E534" i="8"/>
  <c r="V534" i="8"/>
  <c r="E535" i="8"/>
  <c r="V535" i="8"/>
  <c r="E536" i="8"/>
  <c r="V536" i="8"/>
  <c r="E537" i="8"/>
  <c r="V537" i="8"/>
  <c r="E538" i="8"/>
  <c r="V538" i="8"/>
  <c r="E539" i="8"/>
  <c r="V539" i="8"/>
  <c r="E540" i="8"/>
  <c r="V540" i="8"/>
  <c r="E541" i="8"/>
  <c r="V541" i="8"/>
  <c r="E542" i="8"/>
  <c r="V542" i="8"/>
  <c r="E543" i="8"/>
  <c r="E544" i="8"/>
  <c r="V544" i="8"/>
  <c r="E545" i="8"/>
  <c r="V545" i="8"/>
  <c r="E546" i="8"/>
  <c r="V546" i="8"/>
  <c r="E547" i="8"/>
  <c r="V547" i="8"/>
  <c r="E548" i="8"/>
  <c r="V548" i="8"/>
  <c r="E549" i="8"/>
  <c r="V549" i="8"/>
  <c r="E550" i="8"/>
  <c r="V550" i="8"/>
  <c r="E551" i="8"/>
  <c r="V551" i="8"/>
  <c r="E552" i="8"/>
  <c r="V552" i="8"/>
  <c r="E553" i="8"/>
  <c r="V553" i="8"/>
  <c r="E554" i="8"/>
  <c r="V554" i="8"/>
  <c r="E555" i="8"/>
  <c r="V555" i="8"/>
  <c r="E556" i="8"/>
  <c r="V556" i="8"/>
  <c r="E557" i="8"/>
  <c r="V557" i="8"/>
  <c r="E558" i="8"/>
  <c r="V558" i="8"/>
  <c r="E559" i="8"/>
  <c r="V559" i="8"/>
  <c r="E560" i="8"/>
  <c r="V560" i="8"/>
  <c r="E561" i="8"/>
  <c r="V561" i="8"/>
  <c r="E562" i="8"/>
  <c r="V562" i="8"/>
  <c r="E563" i="8"/>
  <c r="V563" i="8"/>
  <c r="E564" i="8"/>
  <c r="V564" i="8"/>
  <c r="E565" i="8"/>
  <c r="V565" i="8"/>
  <c r="E566" i="8"/>
  <c r="V566" i="8"/>
  <c r="E567" i="8"/>
  <c r="V567" i="8"/>
  <c r="E568" i="8"/>
  <c r="V568" i="8"/>
  <c r="E569" i="8"/>
  <c r="V569" i="8"/>
  <c r="E570" i="8"/>
  <c r="V570" i="8"/>
  <c r="E571" i="8"/>
  <c r="V571" i="8"/>
  <c r="E572" i="8"/>
  <c r="V572" i="8"/>
  <c r="E573" i="8"/>
  <c r="V573" i="8"/>
  <c r="E574" i="8"/>
  <c r="V574" i="8"/>
  <c r="E575" i="8"/>
  <c r="V575" i="8"/>
  <c r="E576" i="8"/>
  <c r="V576" i="8"/>
  <c r="E577" i="8"/>
  <c r="V577" i="8"/>
  <c r="E578" i="8"/>
  <c r="V578" i="8"/>
  <c r="E579" i="8"/>
  <c r="V579" i="8"/>
  <c r="E580" i="8"/>
  <c r="V580" i="8"/>
  <c r="E581" i="8"/>
  <c r="V581" i="8"/>
  <c r="E582" i="8"/>
  <c r="V582" i="8"/>
  <c r="E583" i="8"/>
  <c r="V583" i="8"/>
  <c r="E584" i="8"/>
  <c r="V584" i="8"/>
  <c r="E585" i="8"/>
  <c r="V585" i="8"/>
  <c r="E586" i="8"/>
  <c r="E587" i="8"/>
  <c r="V587" i="8"/>
  <c r="E588" i="8"/>
  <c r="V588" i="8"/>
  <c r="E589" i="8"/>
  <c r="V589" i="8"/>
  <c r="E590" i="8"/>
  <c r="V590" i="8"/>
  <c r="E591" i="8"/>
  <c r="V591" i="8"/>
  <c r="E592" i="8"/>
  <c r="V592" i="8"/>
  <c r="E593" i="8"/>
  <c r="V593" i="8"/>
  <c r="E594" i="8"/>
  <c r="V594" i="8"/>
  <c r="E595" i="8"/>
  <c r="V595" i="8"/>
  <c r="E596" i="8"/>
  <c r="V596" i="8"/>
  <c r="E597" i="8"/>
  <c r="V597" i="8"/>
  <c r="E598" i="8"/>
  <c r="V598" i="8"/>
  <c r="E599" i="8"/>
  <c r="V599" i="8"/>
  <c r="E600" i="8"/>
  <c r="V600" i="8"/>
  <c r="E601" i="8"/>
  <c r="V601" i="8"/>
  <c r="E602" i="8"/>
  <c r="V602" i="8"/>
  <c r="E603" i="8"/>
  <c r="V603" i="8"/>
  <c r="E604" i="8"/>
  <c r="V604" i="8"/>
  <c r="E605" i="8"/>
  <c r="V605" i="8"/>
  <c r="E606" i="8"/>
  <c r="V606" i="8"/>
  <c r="E607" i="8"/>
  <c r="V607" i="8"/>
  <c r="E609" i="8"/>
  <c r="V609" i="8"/>
  <c r="E610" i="8"/>
  <c r="V610" i="8"/>
  <c r="E611" i="8"/>
  <c r="V611" i="8"/>
  <c r="E612" i="8"/>
  <c r="V612" i="8"/>
  <c r="E613" i="8"/>
  <c r="V613" i="8"/>
  <c r="E614" i="8"/>
  <c r="V614" i="8"/>
  <c r="E615" i="8"/>
  <c r="V615" i="8"/>
  <c r="E616" i="8"/>
  <c r="V616" i="8"/>
  <c r="E617" i="8"/>
  <c r="V617" i="8"/>
  <c r="E618" i="8"/>
  <c r="V618" i="8"/>
  <c r="E619" i="8"/>
  <c r="V619" i="8"/>
  <c r="E620" i="8"/>
  <c r="V620" i="8"/>
  <c r="E621" i="8"/>
  <c r="E622" i="8"/>
  <c r="V622" i="8"/>
  <c r="E623" i="8"/>
  <c r="V623" i="8"/>
  <c r="E624" i="8"/>
  <c r="V624" i="8"/>
  <c r="E625" i="8"/>
  <c r="V625" i="8"/>
  <c r="E626" i="8"/>
  <c r="V626" i="8"/>
  <c r="E627" i="8"/>
  <c r="V627" i="8"/>
  <c r="E628" i="8"/>
  <c r="V628" i="8"/>
  <c r="E629" i="8"/>
  <c r="V629" i="8"/>
  <c r="E630" i="8"/>
  <c r="V630" i="8"/>
  <c r="E631" i="8"/>
  <c r="V631" i="8"/>
  <c r="E632" i="8"/>
  <c r="V632" i="8"/>
  <c r="E633" i="8"/>
  <c r="V633" i="8"/>
  <c r="E634" i="8"/>
  <c r="V634" i="8"/>
  <c r="E635" i="8"/>
  <c r="E636" i="8"/>
  <c r="V636" i="8"/>
  <c r="E637" i="8"/>
  <c r="V637" i="8"/>
  <c r="E638" i="8"/>
  <c r="V638" i="8"/>
  <c r="E639" i="8"/>
  <c r="V639" i="8"/>
  <c r="E640" i="8"/>
  <c r="V640" i="8"/>
  <c r="E641" i="8"/>
  <c r="V641" i="8"/>
  <c r="E642" i="8"/>
  <c r="V642" i="8"/>
  <c r="E643" i="8"/>
  <c r="V643" i="8"/>
  <c r="E644" i="8"/>
  <c r="V644" i="8"/>
  <c r="E645" i="8"/>
  <c r="V645" i="8"/>
  <c r="E646" i="8"/>
  <c r="V646" i="8"/>
  <c r="E647" i="8"/>
  <c r="V647" i="8"/>
  <c r="E648" i="8"/>
  <c r="V648" i="8"/>
  <c r="E649" i="8"/>
  <c r="V649" i="8"/>
  <c r="E650" i="8"/>
  <c r="V650" i="8"/>
  <c r="E651" i="8"/>
  <c r="V651" i="8"/>
  <c r="E652" i="8"/>
  <c r="V652" i="8"/>
  <c r="E653" i="8"/>
  <c r="V653" i="8"/>
  <c r="E654" i="8"/>
  <c r="V654" i="8"/>
  <c r="E655" i="8"/>
  <c r="V655" i="8"/>
  <c r="E656" i="8"/>
  <c r="V656" i="8"/>
  <c r="E657" i="8"/>
  <c r="V657" i="8"/>
  <c r="E658" i="8"/>
  <c r="V658" i="8"/>
  <c r="E659" i="8"/>
  <c r="V659" i="8"/>
  <c r="E660" i="8"/>
  <c r="V660" i="8"/>
  <c r="E661" i="8"/>
  <c r="V661" i="8"/>
  <c r="E662" i="8"/>
  <c r="V662" i="8"/>
  <c r="E663" i="8"/>
  <c r="V663" i="8"/>
  <c r="E664" i="8"/>
  <c r="V664" i="8"/>
  <c r="E665" i="8"/>
  <c r="V665" i="8"/>
  <c r="E666" i="8"/>
  <c r="V666" i="8"/>
  <c r="E667" i="8"/>
  <c r="V667" i="8"/>
  <c r="E668" i="8"/>
  <c r="V668" i="8"/>
  <c r="E669" i="8"/>
  <c r="V669" i="8"/>
  <c r="E670" i="8"/>
  <c r="V670" i="8"/>
  <c r="E671" i="8"/>
  <c r="V671" i="8"/>
  <c r="E672" i="8"/>
  <c r="V672" i="8"/>
  <c r="E673" i="8"/>
  <c r="V673" i="8"/>
  <c r="E674" i="8"/>
  <c r="V674" i="8"/>
  <c r="E675" i="8"/>
  <c r="V675" i="8"/>
  <c r="E676" i="8"/>
  <c r="V676" i="8"/>
  <c r="E677" i="8"/>
  <c r="V677" i="8"/>
  <c r="E678" i="8"/>
  <c r="V678" i="8"/>
  <c r="E679" i="8"/>
  <c r="V679" i="8"/>
  <c r="E680" i="8"/>
  <c r="V680" i="8"/>
  <c r="E681" i="8"/>
  <c r="V681" i="8"/>
  <c r="E682" i="8"/>
  <c r="V682" i="8"/>
  <c r="E683" i="8"/>
  <c r="V683" i="8"/>
  <c r="E684" i="8"/>
  <c r="V684" i="8"/>
  <c r="E685" i="8"/>
  <c r="V685" i="8"/>
  <c r="E686" i="8"/>
  <c r="V686" i="8"/>
  <c r="E687" i="8"/>
  <c r="V687" i="8"/>
  <c r="E688" i="8"/>
  <c r="V688" i="8"/>
  <c r="E689" i="8"/>
  <c r="V689" i="8"/>
  <c r="E690" i="8"/>
  <c r="V690" i="8"/>
  <c r="E691" i="8"/>
  <c r="V691" i="8"/>
  <c r="E692" i="8"/>
  <c r="V692" i="8"/>
  <c r="E693" i="8"/>
  <c r="V693" i="8"/>
  <c r="E694" i="8"/>
  <c r="V694" i="8"/>
  <c r="E695" i="8"/>
  <c r="V695" i="8"/>
  <c r="E696" i="8"/>
  <c r="V696" i="8"/>
  <c r="E697" i="8"/>
  <c r="V697" i="8"/>
  <c r="E698" i="8"/>
  <c r="V698" i="8"/>
  <c r="E699" i="8"/>
  <c r="V699" i="8"/>
  <c r="E700" i="8"/>
  <c r="V700" i="8"/>
  <c r="E701" i="8"/>
  <c r="V701" i="8"/>
  <c r="E702" i="8"/>
  <c r="V702" i="8"/>
  <c r="E703" i="8"/>
  <c r="V703" i="8"/>
  <c r="E704" i="8"/>
  <c r="V704" i="8"/>
  <c r="E705" i="8"/>
  <c r="V705" i="8"/>
  <c r="E706" i="8"/>
  <c r="V706" i="8"/>
  <c r="E707" i="8"/>
  <c r="V707" i="8"/>
  <c r="E708" i="8"/>
  <c r="V708" i="8"/>
  <c r="E709" i="8"/>
  <c r="V709" i="8"/>
  <c r="E710" i="8"/>
  <c r="V710" i="8"/>
  <c r="E711" i="8"/>
  <c r="V711" i="8"/>
  <c r="E712" i="8"/>
  <c r="V712" i="8"/>
  <c r="E713" i="8"/>
  <c r="V713" i="8"/>
  <c r="E714" i="8"/>
  <c r="V714" i="8"/>
  <c r="E715" i="8"/>
  <c r="V715" i="8"/>
  <c r="E716" i="8"/>
  <c r="V716" i="8"/>
  <c r="E717" i="8"/>
  <c r="V717" i="8"/>
  <c r="E718" i="8"/>
  <c r="V718" i="8"/>
  <c r="E719" i="8"/>
  <c r="V719" i="8"/>
  <c r="E720" i="8"/>
  <c r="V720" i="8"/>
  <c r="E721" i="8"/>
  <c r="V721" i="8"/>
  <c r="E722" i="8"/>
  <c r="V722" i="8"/>
  <c r="E723" i="8"/>
  <c r="V723" i="8"/>
  <c r="E724" i="8"/>
  <c r="V724" i="8"/>
  <c r="E725" i="8"/>
  <c r="V725" i="8"/>
  <c r="E726" i="8"/>
  <c r="V726" i="8"/>
  <c r="E727" i="8"/>
  <c r="V727" i="8"/>
  <c r="E728" i="8"/>
  <c r="V728" i="8"/>
  <c r="E729" i="8"/>
  <c r="V729" i="8"/>
  <c r="E730" i="8"/>
  <c r="V730" i="8"/>
  <c r="E731" i="8"/>
  <c r="V731" i="8"/>
  <c r="E732" i="8"/>
  <c r="V732" i="8"/>
  <c r="E733" i="8"/>
  <c r="V733" i="8"/>
  <c r="E734" i="8"/>
  <c r="V734" i="8"/>
  <c r="E735" i="8"/>
  <c r="V735" i="8"/>
  <c r="E736" i="8"/>
  <c r="V736" i="8"/>
  <c r="E737" i="8"/>
  <c r="V737" i="8"/>
  <c r="E738" i="8"/>
  <c r="V738" i="8"/>
  <c r="E739" i="8"/>
  <c r="V739" i="8"/>
  <c r="E740" i="8"/>
  <c r="V740" i="8"/>
  <c r="E741" i="8"/>
  <c r="V741" i="8"/>
  <c r="E742" i="8"/>
  <c r="V742" i="8"/>
  <c r="E743" i="8"/>
  <c r="V743" i="8"/>
  <c r="E744" i="8"/>
  <c r="V744" i="8"/>
  <c r="E745" i="8"/>
  <c r="V745" i="8"/>
  <c r="E746" i="8"/>
  <c r="V746" i="8"/>
  <c r="E747" i="8"/>
  <c r="V747" i="8"/>
  <c r="E748" i="8"/>
  <c r="V748" i="8"/>
  <c r="E749" i="8"/>
  <c r="V749" i="8"/>
  <c r="E750" i="8"/>
  <c r="V750" i="8"/>
  <c r="E751" i="8"/>
  <c r="V751" i="8"/>
  <c r="E752" i="8"/>
  <c r="V752" i="8"/>
  <c r="E753" i="8"/>
  <c r="V753" i="8"/>
  <c r="E754" i="8"/>
  <c r="V754" i="8"/>
  <c r="E755" i="8"/>
  <c r="V755" i="8"/>
  <c r="E756" i="8"/>
  <c r="V756" i="8"/>
  <c r="E757" i="8"/>
  <c r="V757" i="8"/>
  <c r="E758" i="8"/>
  <c r="V758" i="8"/>
  <c r="E759" i="8"/>
  <c r="V759" i="8"/>
  <c r="E760" i="8"/>
  <c r="V760" i="8"/>
  <c r="E761" i="8"/>
  <c r="V761" i="8"/>
  <c r="E762" i="8"/>
  <c r="V762" i="8"/>
  <c r="E763" i="8"/>
  <c r="V763" i="8"/>
  <c r="E764" i="8"/>
  <c r="V764" i="8"/>
  <c r="E765" i="8"/>
  <c r="V765" i="8"/>
  <c r="E766" i="8"/>
  <c r="V766" i="8"/>
  <c r="E767" i="8"/>
  <c r="V767" i="8"/>
  <c r="E768" i="8"/>
  <c r="V768" i="8"/>
  <c r="E769" i="8"/>
  <c r="V769" i="8"/>
  <c r="E770" i="8"/>
  <c r="V770" i="8"/>
  <c r="E771" i="8"/>
  <c r="V771" i="8"/>
  <c r="E772" i="8"/>
  <c r="V772" i="8"/>
  <c r="E773" i="8"/>
  <c r="V773" i="8"/>
  <c r="E774" i="8"/>
  <c r="V774" i="8"/>
  <c r="E775" i="8"/>
  <c r="V775" i="8"/>
  <c r="E776" i="8"/>
  <c r="V776" i="8"/>
  <c r="E777" i="8"/>
  <c r="V777" i="8"/>
  <c r="E778" i="8"/>
  <c r="V778" i="8"/>
  <c r="E779" i="8"/>
  <c r="V779" i="8"/>
  <c r="E780" i="8"/>
  <c r="V780" i="8"/>
  <c r="E781" i="8"/>
  <c r="V781" i="8"/>
  <c r="E782" i="8"/>
  <c r="V782" i="8"/>
  <c r="E783" i="8"/>
  <c r="V783" i="8"/>
  <c r="E784" i="8"/>
  <c r="V784" i="8"/>
  <c r="E785" i="8"/>
  <c r="V785" i="8"/>
  <c r="E786" i="8"/>
  <c r="V786" i="8"/>
  <c r="E787" i="8"/>
  <c r="V787" i="8"/>
  <c r="E788" i="8"/>
  <c r="V788" i="8"/>
  <c r="E789" i="8"/>
  <c r="V789" i="8"/>
  <c r="E790" i="8"/>
  <c r="V790" i="8"/>
  <c r="E791" i="8"/>
  <c r="V791" i="8"/>
  <c r="E792" i="8"/>
  <c r="V792" i="8"/>
  <c r="E793" i="8"/>
  <c r="V793" i="8"/>
  <c r="E794" i="8"/>
  <c r="V794" i="8"/>
  <c r="E795" i="8"/>
  <c r="V795" i="8"/>
  <c r="E796" i="8"/>
  <c r="V796" i="8"/>
  <c r="E797" i="8"/>
  <c r="V797" i="8"/>
  <c r="E798" i="8"/>
  <c r="V798" i="8"/>
  <c r="E799" i="8"/>
  <c r="V799" i="8"/>
  <c r="E800" i="8"/>
  <c r="V800" i="8"/>
  <c r="E801" i="8"/>
  <c r="V801" i="8"/>
  <c r="E802" i="8"/>
  <c r="V802" i="8"/>
  <c r="E803" i="8"/>
  <c r="V803" i="8"/>
  <c r="E804" i="8"/>
  <c r="V804" i="8"/>
  <c r="E805" i="8"/>
  <c r="V805" i="8"/>
  <c r="E806" i="8"/>
  <c r="V806" i="8"/>
  <c r="E807" i="8"/>
  <c r="V807" i="8"/>
  <c r="E808" i="8"/>
  <c r="V808" i="8"/>
  <c r="E809" i="8"/>
  <c r="V809" i="8"/>
  <c r="E810" i="8"/>
  <c r="V810" i="8"/>
  <c r="E811" i="8"/>
  <c r="V811" i="8"/>
  <c r="E812" i="8"/>
  <c r="V812" i="8"/>
  <c r="E813" i="8"/>
  <c r="V813" i="8"/>
  <c r="E814" i="8"/>
  <c r="V814" i="8"/>
  <c r="E815" i="8"/>
  <c r="V815" i="8"/>
  <c r="E816" i="8"/>
  <c r="V816" i="8"/>
  <c r="E817" i="8"/>
  <c r="V817" i="8"/>
  <c r="E818" i="8"/>
  <c r="V818" i="8"/>
  <c r="E819" i="8"/>
  <c r="V819" i="8"/>
  <c r="E820" i="8"/>
  <c r="V820" i="8"/>
  <c r="E821" i="8"/>
  <c r="V821" i="8"/>
  <c r="E822" i="8"/>
  <c r="V822" i="8"/>
  <c r="E823" i="8"/>
  <c r="V823" i="8"/>
  <c r="E824" i="8"/>
  <c r="V824" i="8"/>
  <c r="E825" i="8"/>
  <c r="V825" i="8"/>
  <c r="E826" i="8"/>
  <c r="V826" i="8"/>
  <c r="E827" i="8"/>
  <c r="V827" i="8"/>
  <c r="E828" i="8"/>
  <c r="V828" i="8"/>
  <c r="E829" i="8"/>
  <c r="V829" i="8"/>
  <c r="E830" i="8"/>
  <c r="V830" i="8"/>
  <c r="E831" i="8"/>
  <c r="V831" i="8"/>
  <c r="E832" i="8"/>
  <c r="V832" i="8"/>
  <c r="E833" i="8"/>
  <c r="V833" i="8"/>
  <c r="E834" i="8"/>
  <c r="V834" i="8"/>
  <c r="E835" i="8"/>
  <c r="V835" i="8"/>
  <c r="E836" i="8"/>
  <c r="V836" i="8"/>
  <c r="E837" i="8"/>
  <c r="V837" i="8"/>
  <c r="E838" i="8"/>
  <c r="V838" i="8"/>
  <c r="E839" i="8"/>
  <c r="V839" i="8"/>
  <c r="E840" i="8"/>
  <c r="V840" i="8"/>
  <c r="E841" i="8"/>
  <c r="V841" i="8"/>
  <c r="E842" i="8"/>
  <c r="V842" i="8"/>
  <c r="E843" i="8"/>
  <c r="V843" i="8"/>
  <c r="E844" i="8"/>
  <c r="V844" i="8"/>
  <c r="E845" i="8"/>
  <c r="V845" i="8"/>
  <c r="E846" i="8"/>
  <c r="V846" i="8"/>
  <c r="E847" i="8"/>
  <c r="V847" i="8"/>
  <c r="E848" i="8"/>
  <c r="V848" i="8"/>
  <c r="E849" i="8"/>
  <c r="V849" i="8"/>
  <c r="E850" i="8"/>
  <c r="V850" i="8"/>
  <c r="E851" i="8"/>
  <c r="V851" i="8"/>
  <c r="E852" i="8"/>
  <c r="V852" i="8"/>
  <c r="E853" i="8"/>
  <c r="V853" i="8"/>
  <c r="E854" i="8"/>
  <c r="V854" i="8"/>
  <c r="E855" i="8"/>
  <c r="V855" i="8"/>
  <c r="E856" i="8"/>
  <c r="V856" i="8"/>
  <c r="E857" i="8"/>
  <c r="V857" i="8"/>
  <c r="E858" i="8"/>
  <c r="V858" i="8"/>
  <c r="E859" i="8"/>
  <c r="V859" i="8"/>
  <c r="E860" i="8"/>
  <c r="V860" i="8"/>
  <c r="E861" i="8"/>
  <c r="V861" i="8"/>
  <c r="E862" i="8"/>
  <c r="V862" i="8"/>
  <c r="E863" i="8"/>
  <c r="V863" i="8"/>
  <c r="E864" i="8"/>
  <c r="V864" i="8"/>
  <c r="E865" i="8"/>
  <c r="V865" i="8"/>
  <c r="E866" i="8"/>
  <c r="V866" i="8"/>
  <c r="E867" i="8"/>
  <c r="V867" i="8"/>
  <c r="E868" i="8"/>
  <c r="V868" i="8"/>
  <c r="E869" i="8"/>
  <c r="V869" i="8"/>
  <c r="E870" i="8"/>
  <c r="V870" i="8"/>
  <c r="E871" i="8"/>
  <c r="V871" i="8"/>
  <c r="E872" i="8"/>
  <c r="V872" i="8"/>
  <c r="E873" i="8"/>
  <c r="V873" i="8"/>
  <c r="E874" i="8"/>
  <c r="V874" i="8"/>
  <c r="E875" i="8"/>
  <c r="V875" i="8"/>
  <c r="E876" i="8"/>
  <c r="V876" i="8"/>
  <c r="E877" i="8"/>
  <c r="V877" i="8"/>
  <c r="E878" i="8"/>
  <c r="V878" i="8"/>
  <c r="E879" i="8"/>
  <c r="V879" i="8"/>
  <c r="E880" i="8"/>
  <c r="V880" i="8"/>
  <c r="E881" i="8"/>
  <c r="V881" i="8"/>
  <c r="E882" i="8"/>
  <c r="V882" i="8"/>
  <c r="E883" i="8"/>
  <c r="V883" i="8"/>
  <c r="E884" i="8"/>
  <c r="V884" i="8"/>
  <c r="E885" i="8"/>
  <c r="V885" i="8"/>
  <c r="E886" i="8"/>
  <c r="V886" i="8"/>
  <c r="E887" i="8"/>
  <c r="V887" i="8"/>
  <c r="E888" i="8"/>
  <c r="V888" i="8"/>
  <c r="E889" i="8"/>
  <c r="V889" i="8"/>
  <c r="E890" i="8"/>
  <c r="V890" i="8"/>
  <c r="E891" i="8"/>
  <c r="V891" i="8"/>
  <c r="E892" i="8"/>
  <c r="V892" i="8"/>
  <c r="E893" i="8"/>
  <c r="V893" i="8"/>
  <c r="E894" i="8"/>
  <c r="V894" i="8"/>
  <c r="E895" i="8"/>
  <c r="V895" i="8"/>
  <c r="E896" i="8"/>
  <c r="V896" i="8"/>
  <c r="E897" i="8"/>
  <c r="V897" i="8"/>
  <c r="E898" i="8"/>
  <c r="V898" i="8"/>
  <c r="E899" i="8"/>
  <c r="V899" i="8"/>
  <c r="E900" i="8"/>
  <c r="V900" i="8"/>
  <c r="E901" i="8"/>
  <c r="V901" i="8"/>
  <c r="E902" i="8"/>
  <c r="V902" i="8"/>
  <c r="E903" i="8"/>
  <c r="V903" i="8"/>
  <c r="E904" i="8"/>
  <c r="V904" i="8"/>
  <c r="E905" i="8"/>
  <c r="V905" i="8"/>
  <c r="E906" i="8"/>
  <c r="V906" i="8"/>
  <c r="E907" i="8"/>
  <c r="V907" i="8"/>
  <c r="E908" i="8"/>
  <c r="V908" i="8"/>
  <c r="E909" i="8"/>
  <c r="V909" i="8"/>
  <c r="E910" i="8"/>
  <c r="V910" i="8"/>
  <c r="E911" i="8"/>
  <c r="V911" i="8"/>
  <c r="E912" i="8"/>
  <c r="V912" i="8"/>
  <c r="E913" i="8"/>
  <c r="V913" i="8"/>
  <c r="E914" i="8"/>
  <c r="V914" i="8"/>
  <c r="E915" i="8"/>
  <c r="V915" i="8"/>
  <c r="E916" i="8"/>
  <c r="V916" i="8"/>
  <c r="E917" i="8"/>
  <c r="V917" i="8"/>
  <c r="E918" i="8"/>
  <c r="V918" i="8"/>
  <c r="E919" i="8"/>
  <c r="V919" i="8"/>
  <c r="E920" i="8"/>
  <c r="V920" i="8"/>
  <c r="E921" i="8"/>
  <c r="V921" i="8"/>
  <c r="E922" i="8"/>
  <c r="V922" i="8"/>
  <c r="E923" i="8"/>
  <c r="V923" i="8"/>
  <c r="E924" i="8"/>
  <c r="V924" i="8"/>
  <c r="E925" i="8"/>
  <c r="V925" i="8"/>
  <c r="E926" i="8"/>
  <c r="V926" i="8"/>
  <c r="E927" i="8"/>
  <c r="V927" i="8"/>
  <c r="E928" i="8"/>
  <c r="V928" i="8"/>
  <c r="E929" i="8"/>
  <c r="V929" i="8"/>
  <c r="E930" i="8"/>
  <c r="V930" i="8"/>
  <c r="E931" i="8"/>
  <c r="V931" i="8"/>
  <c r="E932" i="8"/>
  <c r="V932" i="8"/>
  <c r="E933" i="8"/>
  <c r="V933" i="8"/>
  <c r="E934" i="8"/>
  <c r="V934" i="8"/>
  <c r="E935" i="8"/>
  <c r="V935" i="8"/>
  <c r="E936" i="8"/>
  <c r="V936" i="8"/>
  <c r="E937" i="8"/>
  <c r="V937" i="8"/>
  <c r="E938" i="8"/>
  <c r="V938" i="8"/>
  <c r="E939" i="8"/>
  <c r="V939" i="8"/>
  <c r="E940" i="8"/>
  <c r="V940" i="8"/>
  <c r="E941" i="8"/>
  <c r="V941" i="8"/>
  <c r="E942" i="8"/>
  <c r="V942" i="8"/>
  <c r="E943" i="8"/>
  <c r="V943" i="8"/>
  <c r="E944" i="8"/>
  <c r="V944" i="8"/>
  <c r="E945" i="8"/>
  <c r="V945" i="8"/>
  <c r="E946" i="8"/>
  <c r="V946" i="8"/>
  <c r="E947" i="8"/>
  <c r="V947" i="8"/>
  <c r="E948" i="8"/>
  <c r="V948" i="8"/>
  <c r="E949" i="8"/>
  <c r="V949" i="8"/>
  <c r="E950" i="8"/>
  <c r="V950" i="8"/>
  <c r="E951" i="8"/>
  <c r="V951" i="8"/>
  <c r="E952" i="8"/>
  <c r="V952" i="8"/>
  <c r="E953" i="8"/>
  <c r="V953" i="8"/>
  <c r="E954" i="8"/>
  <c r="V954" i="8"/>
  <c r="E955" i="8"/>
  <c r="V955" i="8"/>
  <c r="E956" i="8"/>
  <c r="V956" i="8"/>
  <c r="E957" i="8"/>
  <c r="V957" i="8"/>
  <c r="E958" i="8"/>
  <c r="V958" i="8"/>
  <c r="E959" i="8"/>
  <c r="V959" i="8"/>
  <c r="E960" i="8"/>
  <c r="V960" i="8"/>
  <c r="E961" i="8"/>
  <c r="V961" i="8"/>
  <c r="E962" i="8"/>
  <c r="V962" i="8"/>
  <c r="E963" i="8"/>
  <c r="V963" i="8"/>
  <c r="E964" i="8"/>
  <c r="V964" i="8"/>
  <c r="E965" i="8"/>
  <c r="V965" i="8"/>
  <c r="E966" i="8"/>
  <c r="V966" i="8"/>
  <c r="E967" i="8"/>
  <c r="V967" i="8"/>
  <c r="E968" i="8"/>
  <c r="V968" i="8"/>
  <c r="E969" i="8"/>
  <c r="V969" i="8"/>
  <c r="E970" i="8"/>
  <c r="V970" i="8"/>
  <c r="E971" i="8"/>
  <c r="V971" i="8"/>
  <c r="E972" i="8"/>
  <c r="V972" i="8"/>
  <c r="E973" i="8"/>
  <c r="V973" i="8"/>
  <c r="E974" i="8"/>
  <c r="V974" i="8"/>
  <c r="E975" i="8"/>
  <c r="V975" i="8"/>
  <c r="E976" i="8"/>
  <c r="V976" i="8"/>
  <c r="E977" i="8"/>
  <c r="V977" i="8"/>
  <c r="E978" i="8"/>
  <c r="V978" i="8"/>
  <c r="E979" i="8"/>
  <c r="V979" i="8"/>
  <c r="E980" i="8"/>
  <c r="V980" i="8"/>
  <c r="E981" i="8"/>
  <c r="V981" i="8"/>
  <c r="E982" i="8"/>
  <c r="V982" i="8"/>
  <c r="E983" i="8"/>
  <c r="V983" i="8"/>
  <c r="E984" i="8"/>
  <c r="V984" i="8"/>
  <c r="E985" i="8"/>
  <c r="V985" i="8"/>
  <c r="E986" i="8"/>
  <c r="V986" i="8"/>
  <c r="E987" i="8"/>
  <c r="V987" i="8"/>
  <c r="E988" i="8"/>
  <c r="V988" i="8"/>
  <c r="E989" i="8"/>
  <c r="V989" i="8"/>
  <c r="E990" i="8"/>
  <c r="V990" i="8"/>
  <c r="E991" i="8"/>
  <c r="V991" i="8"/>
  <c r="E992" i="8"/>
  <c r="V992" i="8"/>
  <c r="E993" i="8"/>
  <c r="V993" i="8"/>
  <c r="E994" i="8"/>
  <c r="V994" i="8"/>
  <c r="E995" i="8"/>
  <c r="V995" i="8"/>
  <c r="E996" i="8"/>
  <c r="V996" i="8"/>
  <c r="E997" i="8"/>
  <c r="V997" i="8"/>
  <c r="E998" i="8"/>
  <c r="V998" i="8"/>
  <c r="E999" i="8"/>
  <c r="V999" i="8"/>
  <c r="E1000" i="8"/>
  <c r="V1000" i="8"/>
  <c r="E1001" i="8"/>
  <c r="V1001" i="8"/>
  <c r="E1002" i="8"/>
  <c r="V1002" i="8"/>
  <c r="E1003" i="8"/>
  <c r="V1003" i="8"/>
  <c r="E1004" i="8"/>
  <c r="V1004" i="8"/>
  <c r="E1005" i="8"/>
  <c r="V1005" i="8"/>
  <c r="E1006" i="8"/>
  <c r="V1006" i="8"/>
  <c r="E1007" i="8"/>
  <c r="V1007" i="8"/>
  <c r="E1008" i="8"/>
  <c r="V1008" i="8"/>
  <c r="E1009" i="8"/>
  <c r="V1009" i="8"/>
  <c r="E1010" i="8"/>
  <c r="V1010" i="8"/>
  <c r="E1011" i="8"/>
  <c r="V1011" i="8"/>
  <c r="E1012" i="8"/>
  <c r="V1012" i="8"/>
  <c r="E1013" i="8"/>
  <c r="V1013" i="8"/>
  <c r="E1014" i="8"/>
  <c r="V1014" i="8"/>
  <c r="E1015" i="8"/>
  <c r="V1015" i="8"/>
  <c r="E1016" i="8"/>
  <c r="V1016" i="8"/>
  <c r="E1017" i="8"/>
  <c r="V1017" i="8"/>
  <c r="E1018" i="8"/>
  <c r="V1018" i="8"/>
  <c r="E1019" i="8"/>
  <c r="V1019" i="8"/>
  <c r="E1020" i="8"/>
  <c r="V1020" i="8"/>
  <c r="E1021" i="8"/>
  <c r="V1021" i="8"/>
  <c r="E1022" i="8"/>
  <c r="V1022" i="8"/>
  <c r="E1023" i="8"/>
  <c r="V1023" i="8"/>
  <c r="E1024" i="8"/>
  <c r="V1024" i="8"/>
  <c r="E1025" i="8"/>
  <c r="V1025" i="8"/>
  <c r="E1026" i="8"/>
  <c r="V1026" i="8"/>
  <c r="E1027" i="8"/>
  <c r="V1027" i="8"/>
  <c r="E1028" i="8"/>
  <c r="V1028" i="8"/>
  <c r="E1029" i="8"/>
  <c r="V1029" i="8"/>
  <c r="E1030" i="8"/>
  <c r="V1030" i="8"/>
  <c r="E1031" i="8"/>
  <c r="V1031" i="8"/>
  <c r="E1032" i="8"/>
  <c r="V1032" i="8"/>
  <c r="E1033" i="8"/>
  <c r="V1033" i="8"/>
  <c r="E1034" i="8"/>
  <c r="V1034" i="8"/>
  <c r="E1035" i="8"/>
  <c r="V1035" i="8"/>
  <c r="E1036" i="8"/>
  <c r="V1036" i="8"/>
  <c r="E1037" i="8"/>
  <c r="V1037" i="8"/>
  <c r="E1038" i="8"/>
  <c r="V1038" i="8"/>
  <c r="E1039" i="8"/>
  <c r="V1039" i="8"/>
  <c r="E1040" i="8"/>
  <c r="V1040" i="8"/>
  <c r="E1041" i="8"/>
  <c r="V1041" i="8"/>
  <c r="E1042" i="8"/>
  <c r="V1042" i="8"/>
  <c r="E1043" i="8"/>
  <c r="V1043" i="8"/>
  <c r="E1044" i="8"/>
  <c r="V1044" i="8"/>
  <c r="E1045" i="8"/>
  <c r="V1045" i="8"/>
  <c r="E1046" i="8"/>
  <c r="V1046" i="8"/>
  <c r="E1047" i="8"/>
  <c r="V1047" i="8"/>
  <c r="E1048" i="8"/>
  <c r="V1048" i="8"/>
  <c r="E1049" i="8"/>
  <c r="V1049" i="8"/>
  <c r="E1050" i="8"/>
  <c r="V1050" i="8"/>
  <c r="E1051" i="8"/>
  <c r="V1051" i="8"/>
  <c r="E1052" i="8"/>
  <c r="V1052" i="8"/>
  <c r="E1053" i="8"/>
  <c r="V1053" i="8"/>
  <c r="E1054" i="8"/>
  <c r="V1054" i="8"/>
  <c r="E1055" i="8"/>
  <c r="V1055" i="8"/>
  <c r="E1056" i="8"/>
  <c r="V1056" i="8"/>
  <c r="E1057" i="8"/>
  <c r="V1057" i="8"/>
  <c r="E1058" i="8"/>
  <c r="V1058" i="8"/>
  <c r="E1059" i="8"/>
  <c r="V1059" i="8"/>
  <c r="E1060" i="8"/>
  <c r="V1060" i="8"/>
  <c r="E1061" i="8"/>
  <c r="V1061" i="8"/>
  <c r="E1062" i="8"/>
  <c r="V1062" i="8"/>
  <c r="E1063" i="8"/>
  <c r="V1063" i="8"/>
  <c r="E1064" i="8"/>
  <c r="V1064" i="8"/>
  <c r="E1065" i="8"/>
  <c r="V1065" i="8"/>
  <c r="E1066" i="8"/>
  <c r="V1066" i="8"/>
  <c r="E1067" i="8"/>
  <c r="V1067" i="8"/>
  <c r="E1068" i="8"/>
  <c r="V1068" i="8"/>
  <c r="E1069" i="8"/>
  <c r="V1069" i="8"/>
  <c r="E1070" i="8"/>
  <c r="V1070" i="8"/>
  <c r="E1071" i="8"/>
  <c r="V1071" i="8"/>
  <c r="E1072" i="8"/>
  <c r="V1072" i="8"/>
  <c r="E1073" i="8"/>
  <c r="V1073" i="8"/>
  <c r="E1074" i="8"/>
  <c r="V1074" i="8"/>
  <c r="E1075" i="8"/>
  <c r="V1075" i="8"/>
  <c r="E1076" i="8"/>
  <c r="V1076" i="8"/>
  <c r="E1077" i="8"/>
  <c r="V1077" i="8"/>
  <c r="E1078" i="8"/>
  <c r="V1078" i="8"/>
  <c r="E1079" i="8"/>
  <c r="V1079" i="8"/>
  <c r="E1080" i="8"/>
  <c r="V1080" i="8"/>
  <c r="E1081" i="8"/>
  <c r="V1081" i="8"/>
  <c r="E1082" i="8"/>
  <c r="V1082" i="8"/>
  <c r="E1083" i="8"/>
  <c r="V1083" i="8"/>
  <c r="E1084" i="8"/>
  <c r="V1084" i="8"/>
  <c r="E1085" i="8"/>
  <c r="V1085" i="8"/>
  <c r="E1086" i="8"/>
  <c r="V1086" i="8"/>
  <c r="E1087" i="8"/>
  <c r="V1087" i="8"/>
  <c r="E1088" i="8"/>
  <c r="V1088" i="8"/>
  <c r="E1089" i="8"/>
  <c r="V1089" i="8"/>
  <c r="E1090" i="8"/>
  <c r="V1090" i="8"/>
  <c r="E1091" i="8"/>
  <c r="V1091" i="8"/>
  <c r="E1092" i="8"/>
  <c r="V1092" i="8"/>
  <c r="E1093" i="8"/>
  <c r="V1093" i="8"/>
  <c r="E1094" i="8"/>
  <c r="V1094" i="8"/>
  <c r="E1095" i="8"/>
  <c r="V1095" i="8"/>
  <c r="E1096" i="8"/>
  <c r="V1096" i="8"/>
  <c r="E1097" i="8"/>
  <c r="V1097" i="8"/>
  <c r="E1098" i="8"/>
  <c r="V1098" i="8"/>
  <c r="E1099" i="8"/>
  <c r="V1099" i="8"/>
  <c r="E1100" i="8"/>
  <c r="V1100" i="8"/>
  <c r="E1101" i="8"/>
  <c r="V1101" i="8"/>
  <c r="E1102" i="8"/>
  <c r="V1102" i="8"/>
  <c r="E1103" i="8"/>
  <c r="V1103" i="8"/>
  <c r="E1104" i="8"/>
  <c r="V1104" i="8"/>
  <c r="E1105" i="8"/>
  <c r="V1105" i="8"/>
  <c r="E1106" i="8"/>
  <c r="V1106" i="8"/>
  <c r="E1107" i="8"/>
  <c r="V1107" i="8"/>
  <c r="E1108" i="8"/>
  <c r="V1108" i="8"/>
  <c r="E1109" i="8"/>
  <c r="V1109" i="8"/>
  <c r="E1110" i="8"/>
  <c r="V1110" i="8"/>
  <c r="E1111" i="8"/>
  <c r="V1111" i="8"/>
  <c r="E1112" i="8"/>
  <c r="V1112" i="8"/>
  <c r="E1113" i="8"/>
  <c r="V1113" i="8"/>
  <c r="E1114" i="8"/>
  <c r="V1114" i="8"/>
  <c r="E1115" i="8"/>
  <c r="V1115" i="8"/>
  <c r="E1116" i="8"/>
  <c r="V1116" i="8"/>
  <c r="E1117" i="8"/>
  <c r="V1117" i="8"/>
  <c r="E1118" i="8"/>
  <c r="V1118" i="8"/>
  <c r="E1119" i="8"/>
  <c r="V1119" i="8"/>
  <c r="E1120" i="8"/>
  <c r="V1120" i="8"/>
  <c r="E1121" i="8"/>
  <c r="V1121" i="8"/>
  <c r="E1122" i="8"/>
  <c r="V1122" i="8"/>
  <c r="E1123" i="8"/>
  <c r="V1123" i="8"/>
  <c r="E1124" i="8"/>
  <c r="V1124" i="8"/>
  <c r="E1125" i="8"/>
  <c r="V1125" i="8"/>
  <c r="E1126" i="8"/>
  <c r="V1126" i="8"/>
  <c r="E1127" i="8"/>
  <c r="V1127" i="8"/>
  <c r="E1128" i="8"/>
  <c r="V1128" i="8"/>
  <c r="E1129" i="8"/>
  <c r="V1129" i="8"/>
  <c r="E1130" i="8"/>
  <c r="V1130" i="8"/>
  <c r="E1131" i="8"/>
  <c r="V1131" i="8"/>
  <c r="E1132" i="8"/>
  <c r="V1132" i="8"/>
  <c r="E1133" i="8"/>
  <c r="V1133" i="8"/>
  <c r="E1134" i="8"/>
  <c r="V1134" i="8"/>
  <c r="E1135" i="8"/>
  <c r="V1135" i="8"/>
  <c r="E1136" i="8"/>
  <c r="V1136" i="8"/>
  <c r="E1137" i="8"/>
  <c r="V1137" i="8"/>
  <c r="E1138" i="8"/>
  <c r="V1138" i="8"/>
  <c r="E1139" i="8"/>
  <c r="V1139" i="8"/>
  <c r="E1140" i="8"/>
  <c r="V1140" i="8"/>
  <c r="E1141" i="8"/>
  <c r="V1141" i="8"/>
  <c r="E1142" i="8"/>
  <c r="V1142" i="8"/>
  <c r="E1143" i="8"/>
  <c r="V1143" i="8"/>
  <c r="E1144" i="8"/>
  <c r="V1144" i="8"/>
  <c r="E1145" i="8"/>
  <c r="V1145" i="8"/>
  <c r="E1146" i="8"/>
  <c r="V1146" i="8"/>
  <c r="E1147" i="8"/>
  <c r="V1147" i="8"/>
  <c r="E1148" i="8"/>
  <c r="V1148" i="8"/>
  <c r="E1149" i="8"/>
  <c r="V1149" i="8"/>
  <c r="E1150" i="8"/>
  <c r="V1150" i="8"/>
  <c r="E1151" i="8"/>
  <c r="V1151" i="8"/>
  <c r="E1152" i="8"/>
  <c r="V1152" i="8"/>
  <c r="E1153" i="8"/>
  <c r="V1153" i="8"/>
  <c r="E1154" i="8"/>
  <c r="V1154" i="8"/>
  <c r="E1155" i="8"/>
  <c r="V1155" i="8"/>
  <c r="E1156" i="8"/>
  <c r="V1156" i="8"/>
  <c r="E1157" i="8"/>
  <c r="V1157" i="8"/>
  <c r="E1158" i="8"/>
  <c r="V1158" i="8"/>
  <c r="E1159" i="8"/>
  <c r="V1159" i="8"/>
  <c r="E1160" i="8"/>
  <c r="V1160" i="8"/>
  <c r="E1161" i="8"/>
  <c r="V1161" i="8"/>
  <c r="E1162" i="8"/>
  <c r="V1162" i="8"/>
  <c r="E1163" i="8"/>
  <c r="V1163" i="8"/>
  <c r="E1164" i="8"/>
  <c r="V1164" i="8"/>
  <c r="E1165" i="8"/>
  <c r="V1165" i="8"/>
  <c r="E1166" i="8"/>
  <c r="V1166" i="8"/>
  <c r="E1167" i="8"/>
  <c r="V1167" i="8"/>
  <c r="E1168" i="8"/>
  <c r="V1168" i="8"/>
  <c r="E1169" i="8"/>
  <c r="E1170" i="8"/>
  <c r="V1170" i="8"/>
  <c r="E1171" i="8"/>
  <c r="V1171" i="8"/>
  <c r="E1172" i="8"/>
  <c r="V1172" i="8"/>
  <c r="E1173" i="8"/>
  <c r="V1173" i="8"/>
  <c r="E1174" i="8"/>
  <c r="E1175" i="8"/>
  <c r="V1175" i="8"/>
  <c r="E1176" i="8"/>
  <c r="V1176" i="8"/>
  <c r="E1177" i="8"/>
  <c r="V1177" i="8"/>
  <c r="E1178" i="8"/>
  <c r="V1178" i="8"/>
  <c r="E1179" i="8"/>
  <c r="V1179" i="8"/>
  <c r="E1180" i="8"/>
  <c r="V1180" i="8"/>
  <c r="E1181" i="8"/>
  <c r="V1181" i="8"/>
  <c r="E1182" i="8"/>
  <c r="V1182" i="8"/>
  <c r="E1183" i="8"/>
  <c r="V1183" i="8"/>
  <c r="E1184" i="8"/>
  <c r="V1184" i="8"/>
  <c r="E1185" i="8"/>
  <c r="V1185" i="8"/>
  <c r="E1186" i="8"/>
  <c r="V1186" i="8"/>
  <c r="E1187" i="8"/>
  <c r="V1187" i="8"/>
  <c r="E1188" i="8"/>
  <c r="V1188" i="8"/>
  <c r="E1189" i="8"/>
  <c r="V1189" i="8"/>
  <c r="E1190" i="8"/>
  <c r="V1190" i="8"/>
  <c r="E1191" i="8"/>
  <c r="V1191" i="8"/>
  <c r="E1192" i="8"/>
  <c r="V1192" i="8"/>
  <c r="E1193" i="8"/>
  <c r="V1193" i="8"/>
  <c r="E1194" i="8"/>
  <c r="V1194" i="8"/>
  <c r="E1195" i="8"/>
  <c r="V1195" i="8"/>
  <c r="E1196" i="8"/>
  <c r="V1196" i="8"/>
  <c r="E1197" i="8"/>
  <c r="V1197" i="8"/>
  <c r="E1198" i="8"/>
  <c r="V1198" i="8"/>
  <c r="E1199" i="8"/>
  <c r="V1199" i="8"/>
  <c r="E1200" i="8"/>
  <c r="E1201" i="8"/>
  <c r="V1201" i="8"/>
  <c r="E1202" i="8"/>
  <c r="V1202" i="8"/>
  <c r="E1203" i="8"/>
  <c r="V1203" i="8"/>
  <c r="E1204" i="8"/>
  <c r="V1204" i="8"/>
  <c r="E1205" i="8"/>
  <c r="V1205" i="8"/>
  <c r="E1206" i="8"/>
  <c r="V1206" i="8"/>
  <c r="E1207" i="8"/>
  <c r="V1207" i="8"/>
  <c r="E1208" i="8"/>
  <c r="V1208" i="8"/>
  <c r="E1209" i="8"/>
  <c r="V1209" i="8"/>
  <c r="E1210" i="8"/>
  <c r="V1210" i="8"/>
  <c r="E1211" i="8"/>
  <c r="V1211" i="8"/>
  <c r="E1212" i="8"/>
  <c r="V1212" i="8"/>
  <c r="E1213" i="8"/>
  <c r="V1213" i="8"/>
  <c r="E1214" i="8"/>
  <c r="V1214" i="8"/>
  <c r="E1215" i="8"/>
  <c r="V1215" i="8"/>
  <c r="E1216" i="8"/>
  <c r="V1216" i="8"/>
  <c r="E1217" i="8"/>
  <c r="V1217" i="8"/>
  <c r="E1218" i="8"/>
  <c r="V1218" i="8"/>
  <c r="E1219" i="8"/>
  <c r="V1219" i="8"/>
  <c r="E1220" i="8"/>
  <c r="V1220" i="8"/>
  <c r="E1221" i="8"/>
  <c r="V1221" i="8"/>
  <c r="E1222" i="8"/>
  <c r="V1222" i="8"/>
  <c r="E1223" i="8"/>
  <c r="V1223" i="8"/>
  <c r="E1224" i="8"/>
  <c r="V1224" i="8"/>
  <c r="E1225" i="8"/>
  <c r="V1225" i="8"/>
  <c r="E1226" i="8"/>
  <c r="V1226" i="8"/>
  <c r="E1227" i="8"/>
  <c r="V1227" i="8"/>
  <c r="E1228" i="8"/>
  <c r="V1228" i="8"/>
  <c r="E1229" i="8"/>
  <c r="V1229" i="8"/>
  <c r="E1230" i="8"/>
  <c r="V1230" i="8"/>
  <c r="E1231" i="8"/>
  <c r="V1231" i="8"/>
  <c r="E1232" i="8"/>
  <c r="V1232" i="8"/>
  <c r="E1233" i="8"/>
  <c r="V1233" i="8"/>
  <c r="E1234" i="8"/>
  <c r="V1234" i="8"/>
  <c r="E1235" i="8"/>
  <c r="V1235" i="8"/>
  <c r="E1236" i="8"/>
  <c r="V1236" i="8"/>
  <c r="E1237" i="8"/>
  <c r="V1237" i="8"/>
  <c r="E1238" i="8"/>
  <c r="V1238" i="8"/>
  <c r="E1239" i="8"/>
  <c r="V1239" i="8"/>
  <c r="E1240" i="8"/>
  <c r="V1240" i="8"/>
  <c r="E1241" i="8"/>
  <c r="V1241" i="8"/>
  <c r="E1242" i="8"/>
  <c r="V1242" i="8"/>
  <c r="E1243" i="8"/>
  <c r="V1243" i="8"/>
  <c r="E1244" i="8"/>
  <c r="V1244" i="8"/>
  <c r="E1245" i="8"/>
  <c r="V1245" i="8"/>
  <c r="E1246" i="8"/>
  <c r="V1246" i="8"/>
  <c r="E1247" i="8"/>
  <c r="V1247" i="8"/>
  <c r="E1248" i="8"/>
  <c r="V1248" i="8"/>
  <c r="E1249" i="8"/>
  <c r="V1249" i="8"/>
  <c r="E1250" i="8"/>
  <c r="V1250" i="8"/>
  <c r="E1251" i="8"/>
  <c r="V1251" i="8"/>
  <c r="E1252" i="8"/>
  <c r="V1252" i="8"/>
  <c r="E1253" i="8"/>
  <c r="V1253" i="8"/>
  <c r="E1254" i="8"/>
  <c r="V1254" i="8"/>
  <c r="E1255" i="8"/>
  <c r="V1255" i="8"/>
  <c r="E1256" i="8"/>
  <c r="V1256" i="8"/>
  <c r="E1257" i="8"/>
  <c r="V1257" i="8"/>
  <c r="E1258" i="8"/>
  <c r="V1258" i="8"/>
  <c r="E1259" i="8"/>
  <c r="V1259" i="8"/>
  <c r="E1260" i="8"/>
  <c r="V1260" i="8"/>
  <c r="E1261" i="8"/>
  <c r="V1261" i="8"/>
  <c r="E1262" i="8"/>
  <c r="V1262" i="8"/>
  <c r="E1263" i="8"/>
  <c r="V1263" i="8"/>
  <c r="E1264" i="8"/>
  <c r="V1264" i="8"/>
  <c r="E1265" i="8"/>
  <c r="V1265" i="8"/>
  <c r="E1266" i="8"/>
  <c r="V1266" i="8"/>
  <c r="E1267" i="8"/>
  <c r="V1267" i="8"/>
  <c r="E1268" i="8"/>
  <c r="V1268" i="8"/>
  <c r="E1269" i="8"/>
  <c r="V1269" i="8"/>
  <c r="E1270" i="8"/>
  <c r="V1270" i="8"/>
  <c r="E1271" i="8"/>
  <c r="V1271" i="8"/>
  <c r="E1272" i="8"/>
  <c r="V1272" i="8"/>
  <c r="E1273" i="8"/>
  <c r="V1273" i="8"/>
  <c r="E1274" i="8"/>
  <c r="V1274" i="8"/>
  <c r="E1275" i="8"/>
  <c r="V1275" i="8"/>
  <c r="E1276" i="8"/>
  <c r="V1276" i="8"/>
  <c r="E1277" i="8"/>
  <c r="V1277" i="8"/>
  <c r="E1278" i="8"/>
  <c r="V1278" i="8"/>
  <c r="E1279" i="8"/>
  <c r="V1279" i="8"/>
  <c r="E1280" i="8"/>
  <c r="V1280" i="8"/>
  <c r="E1281" i="8"/>
  <c r="V1281" i="8"/>
  <c r="E1282" i="8"/>
  <c r="V1282" i="8"/>
  <c r="E1283" i="8"/>
  <c r="V1283" i="8"/>
  <c r="E1284" i="8"/>
  <c r="V1284" i="8"/>
  <c r="E1285" i="8"/>
  <c r="V1285" i="8"/>
  <c r="E1286" i="8"/>
  <c r="V1286" i="8"/>
  <c r="E1287" i="8"/>
  <c r="V1287" i="8"/>
  <c r="E1288" i="8"/>
  <c r="V1288" i="8"/>
  <c r="E1289" i="8"/>
  <c r="V1289" i="8"/>
  <c r="E1290" i="8"/>
  <c r="V1290" i="8"/>
  <c r="E1291" i="8"/>
  <c r="V1291" i="8"/>
  <c r="E1292" i="8"/>
  <c r="V1292" i="8"/>
  <c r="E1293" i="8"/>
  <c r="V1293" i="8"/>
  <c r="E1294" i="8"/>
  <c r="V1294" i="8"/>
  <c r="E1295" i="8"/>
  <c r="V1295" i="8"/>
  <c r="E1296" i="8"/>
  <c r="V1296" i="8"/>
  <c r="E1297" i="8"/>
  <c r="V1297" i="8"/>
  <c r="E1298" i="8"/>
  <c r="V1298" i="8"/>
  <c r="E1299" i="8"/>
  <c r="V1299" i="8"/>
  <c r="E1300" i="8"/>
  <c r="V1300" i="8"/>
  <c r="E1301" i="8"/>
  <c r="V1301" i="8"/>
  <c r="E1302" i="8"/>
  <c r="V1302" i="8"/>
  <c r="E1303" i="8"/>
  <c r="V1303" i="8"/>
  <c r="E1304" i="8"/>
  <c r="V1304" i="8"/>
  <c r="E1305" i="8"/>
  <c r="V1305" i="8"/>
  <c r="E1306" i="8"/>
  <c r="V1306" i="8"/>
  <c r="E1307" i="8"/>
  <c r="V1307" i="8"/>
  <c r="E1308" i="8"/>
  <c r="V1308" i="8"/>
  <c r="E1309" i="8"/>
  <c r="V1309" i="8"/>
  <c r="E1310" i="8"/>
  <c r="V1310" i="8"/>
  <c r="E1311" i="8"/>
  <c r="V1311" i="8"/>
  <c r="E1312" i="8"/>
  <c r="V1312" i="8"/>
  <c r="E1313" i="8"/>
  <c r="V1313" i="8"/>
  <c r="E1314" i="8"/>
  <c r="V1314" i="8"/>
  <c r="E1315" i="8"/>
  <c r="V1315" i="8"/>
  <c r="E1316" i="8"/>
  <c r="V1316" i="8"/>
  <c r="E1317" i="8"/>
  <c r="V1317" i="8"/>
  <c r="E1318" i="8"/>
  <c r="V1318" i="8"/>
  <c r="E1319" i="8"/>
  <c r="V1319" i="8"/>
  <c r="E1320" i="8"/>
  <c r="V1320" i="8"/>
  <c r="E1321" i="8"/>
  <c r="V1321" i="8"/>
  <c r="E1322" i="8"/>
  <c r="V1322" i="8"/>
  <c r="E1323" i="8"/>
  <c r="V1323" i="8"/>
  <c r="E1324" i="8"/>
  <c r="V1324" i="8"/>
  <c r="E1325" i="8"/>
  <c r="V1325" i="8"/>
  <c r="E1326" i="8"/>
  <c r="V1326" i="8"/>
  <c r="E1327" i="8"/>
  <c r="V1327" i="8"/>
  <c r="E1328" i="8"/>
  <c r="V1328" i="8"/>
  <c r="E1329" i="8"/>
  <c r="V1329" i="8"/>
  <c r="E1330" i="8"/>
  <c r="V1330" i="8"/>
  <c r="E1331" i="8"/>
  <c r="V1331" i="8"/>
  <c r="E1332" i="8"/>
  <c r="V1332" i="8"/>
  <c r="E1333" i="8"/>
  <c r="V1333" i="8"/>
  <c r="E1334" i="8"/>
  <c r="V1334" i="8"/>
  <c r="E1335" i="8"/>
  <c r="V1335" i="8"/>
  <c r="E1336" i="8"/>
  <c r="V1336" i="8"/>
  <c r="E1337" i="8"/>
  <c r="V1337" i="8"/>
  <c r="E1338" i="8"/>
  <c r="V1338" i="8"/>
  <c r="E1339" i="8"/>
  <c r="V1339" i="8"/>
  <c r="E1340" i="8"/>
  <c r="V1340" i="8"/>
  <c r="E1341" i="8"/>
  <c r="V1341" i="8"/>
  <c r="E1342" i="8"/>
  <c r="V1342" i="8"/>
  <c r="E1343" i="8"/>
  <c r="V1343" i="8"/>
  <c r="E1344" i="8"/>
  <c r="V1344" i="8"/>
  <c r="E1345" i="8"/>
  <c r="V1345" i="8"/>
  <c r="E1346" i="8"/>
  <c r="V1346" i="8"/>
  <c r="E1347" i="8"/>
  <c r="V1347" i="8"/>
  <c r="E1348" i="8"/>
  <c r="V1348" i="8"/>
  <c r="E1349" i="8"/>
  <c r="V1349" i="8"/>
  <c r="E1350" i="8"/>
  <c r="V1350" i="8"/>
  <c r="E1351" i="8"/>
  <c r="V1351" i="8"/>
  <c r="E1352" i="8"/>
  <c r="V1352" i="8"/>
  <c r="E1353" i="8"/>
  <c r="V1353" i="8"/>
  <c r="E1354" i="8"/>
  <c r="V1354" i="8"/>
  <c r="E1355" i="8"/>
  <c r="V1355" i="8"/>
  <c r="E1356" i="8"/>
  <c r="V1356" i="8"/>
  <c r="E1357" i="8"/>
  <c r="V1357" i="8"/>
  <c r="E1358" i="8"/>
  <c r="V1358" i="8"/>
  <c r="E1359" i="8"/>
  <c r="V1359" i="8"/>
  <c r="E1360" i="8"/>
  <c r="V1360" i="8"/>
  <c r="E1361" i="8"/>
  <c r="V1361" i="8"/>
  <c r="E1362" i="8"/>
  <c r="V1362" i="8"/>
  <c r="E1363" i="8"/>
  <c r="V1363" i="8"/>
  <c r="E1364" i="8"/>
  <c r="V1364" i="8"/>
  <c r="E1365" i="8"/>
  <c r="V1365" i="8"/>
  <c r="E1366" i="8"/>
  <c r="V1366" i="8"/>
  <c r="E1367" i="8"/>
  <c r="V1367" i="8"/>
  <c r="E1368" i="8"/>
  <c r="V1368" i="8"/>
  <c r="E1369" i="8"/>
  <c r="V1369" i="8"/>
  <c r="E1370" i="8"/>
  <c r="V1370" i="8"/>
  <c r="E1371" i="8"/>
  <c r="V1371" i="8"/>
  <c r="E1372" i="8"/>
  <c r="V1372" i="8"/>
  <c r="E1373" i="8"/>
  <c r="V1373" i="8"/>
  <c r="E1374" i="8"/>
  <c r="V1374" i="8"/>
  <c r="E1375" i="8"/>
  <c r="V1375" i="8"/>
  <c r="E1376" i="8"/>
  <c r="V1376" i="8"/>
  <c r="E1377" i="8"/>
  <c r="V1377" i="8"/>
  <c r="E1378" i="8"/>
  <c r="V1378" i="8"/>
  <c r="E1379" i="8"/>
  <c r="V1379" i="8"/>
  <c r="E1380" i="8"/>
  <c r="V1380" i="8"/>
  <c r="E1381" i="8"/>
  <c r="V1381" i="8"/>
  <c r="E1382" i="8"/>
  <c r="V1382" i="8"/>
  <c r="E1383" i="8"/>
  <c r="V1383" i="8"/>
  <c r="E1384" i="8"/>
  <c r="V1384" i="8"/>
  <c r="E1385" i="8"/>
  <c r="V1385" i="8"/>
  <c r="E1386" i="8"/>
  <c r="V1386" i="8"/>
  <c r="E1387" i="8"/>
  <c r="V1387" i="8"/>
  <c r="E1388" i="8"/>
  <c r="V1388" i="8"/>
  <c r="E1389" i="8"/>
  <c r="V1389" i="8"/>
  <c r="E1390" i="8"/>
  <c r="V1390" i="8"/>
  <c r="E1391" i="8"/>
  <c r="V1391" i="8"/>
  <c r="E1392" i="8"/>
  <c r="V1392" i="8"/>
  <c r="E1393" i="8"/>
  <c r="V1393" i="8"/>
  <c r="E1394" i="8"/>
  <c r="V1394" i="8"/>
  <c r="E1395" i="8"/>
  <c r="V1395" i="8"/>
  <c r="E1396" i="8"/>
  <c r="V1396" i="8"/>
  <c r="E1397" i="8"/>
  <c r="V1397" i="8"/>
  <c r="E1398" i="8"/>
  <c r="V1398" i="8"/>
  <c r="E1399" i="8"/>
  <c r="V1399" i="8"/>
  <c r="E1400" i="8"/>
  <c r="V1400" i="8"/>
  <c r="E1401" i="8"/>
  <c r="V1401" i="8"/>
  <c r="E1402" i="8"/>
  <c r="V1402" i="8"/>
  <c r="E1403" i="8"/>
  <c r="V1403" i="8"/>
  <c r="E1404" i="8"/>
  <c r="V1404" i="8"/>
  <c r="E1405" i="8"/>
  <c r="V1405" i="8"/>
  <c r="E1406" i="8"/>
  <c r="V1406" i="8"/>
  <c r="E1407" i="8"/>
  <c r="V1407" i="8"/>
  <c r="E1408" i="8"/>
  <c r="V1408" i="8"/>
  <c r="E1409" i="8"/>
  <c r="V1409" i="8"/>
  <c r="E1410" i="8"/>
  <c r="V1410" i="8"/>
  <c r="E1411" i="8"/>
  <c r="V1411" i="8"/>
  <c r="E1412" i="8"/>
  <c r="V1412" i="8"/>
  <c r="E1413" i="8"/>
  <c r="V1413" i="8"/>
  <c r="E1414" i="8"/>
  <c r="V1414" i="8"/>
  <c r="E1415" i="8"/>
  <c r="V1415" i="8"/>
  <c r="E1416" i="8"/>
  <c r="V1416" i="8"/>
  <c r="E1417" i="8"/>
  <c r="V1417" i="8"/>
  <c r="E1418" i="8"/>
  <c r="V1418" i="8"/>
  <c r="E1419" i="8"/>
  <c r="V1419" i="8"/>
  <c r="E1420" i="8"/>
  <c r="V1420" i="8"/>
  <c r="E1421" i="8"/>
  <c r="V1421" i="8"/>
  <c r="E1422" i="8"/>
  <c r="V1422" i="8"/>
  <c r="E1423" i="8"/>
  <c r="V1423" i="8"/>
  <c r="E1424" i="8"/>
  <c r="V1424" i="8"/>
  <c r="E1425" i="8"/>
  <c r="V1425" i="8"/>
  <c r="E1426" i="8"/>
  <c r="V1426" i="8"/>
  <c r="E1427" i="8"/>
  <c r="V1427" i="8"/>
  <c r="E1428" i="8"/>
  <c r="V1428" i="8"/>
  <c r="E1429" i="8"/>
  <c r="V1429" i="8"/>
  <c r="E1430" i="8"/>
  <c r="V1430" i="8"/>
  <c r="E1431" i="8"/>
  <c r="V1431" i="8"/>
  <c r="E1432" i="8"/>
  <c r="V1432" i="8"/>
  <c r="E1433" i="8"/>
  <c r="V1433" i="8"/>
  <c r="E1434" i="8"/>
  <c r="V1434" i="8"/>
  <c r="E1435" i="8"/>
  <c r="V1435" i="8"/>
  <c r="E1436" i="8"/>
  <c r="V1436" i="8"/>
  <c r="E1437" i="8"/>
  <c r="V1437" i="8"/>
  <c r="E1438" i="8"/>
  <c r="V1438" i="8"/>
  <c r="E1439" i="8"/>
  <c r="V1439" i="8"/>
  <c r="E1440" i="8"/>
  <c r="V1440" i="8"/>
  <c r="E1441" i="8"/>
  <c r="V1441" i="8"/>
  <c r="E1442" i="8"/>
  <c r="V1442" i="8"/>
  <c r="E1443" i="8"/>
  <c r="V1443" i="8"/>
  <c r="E1444" i="8"/>
  <c r="V1444" i="8"/>
  <c r="E1445" i="8"/>
  <c r="V1445" i="8"/>
  <c r="E1446" i="8"/>
  <c r="V1446" i="8"/>
  <c r="E1447" i="8"/>
  <c r="V1447" i="8"/>
  <c r="E1448" i="8"/>
  <c r="V1448" i="8"/>
  <c r="E1449" i="8"/>
  <c r="V1449" i="8"/>
  <c r="E1450" i="8"/>
  <c r="V1450" i="8"/>
  <c r="E1451" i="8"/>
  <c r="V1451" i="8"/>
  <c r="E1452" i="8"/>
  <c r="V1452" i="8"/>
  <c r="E1453" i="8"/>
  <c r="V1453" i="8"/>
  <c r="E1454" i="8"/>
  <c r="V1454" i="8"/>
  <c r="E1455" i="8"/>
  <c r="V1455" i="8"/>
  <c r="E1456" i="8"/>
  <c r="V1456" i="8"/>
  <c r="E1457" i="8"/>
  <c r="V1457" i="8"/>
  <c r="E1458" i="8"/>
  <c r="V1458" i="8"/>
  <c r="E1459" i="8"/>
  <c r="V1459" i="8"/>
  <c r="E1460" i="8"/>
  <c r="V1460" i="8"/>
  <c r="E1461" i="8"/>
  <c r="V1461" i="8"/>
  <c r="E1462" i="8"/>
  <c r="V1462" i="8"/>
  <c r="E1463" i="8"/>
  <c r="V1463" i="8"/>
  <c r="E1464" i="8"/>
  <c r="V1464" i="8"/>
  <c r="E1465" i="8"/>
  <c r="V1465" i="8"/>
  <c r="E1466" i="8"/>
  <c r="V1466" i="8"/>
  <c r="E1467" i="8"/>
  <c r="V1467" i="8"/>
  <c r="E1468" i="8"/>
  <c r="V1468" i="8"/>
  <c r="E1469" i="8"/>
  <c r="V1469" i="8"/>
  <c r="E1470" i="8"/>
  <c r="V1470" i="8"/>
  <c r="E1471" i="8"/>
  <c r="V1471" i="8"/>
  <c r="E1472" i="8"/>
  <c r="V1472" i="8"/>
  <c r="E1473" i="8"/>
  <c r="V1473" i="8"/>
  <c r="E1474" i="8"/>
  <c r="V1474" i="8"/>
  <c r="E1475" i="8"/>
  <c r="V1475" i="8"/>
  <c r="E1476" i="8"/>
  <c r="V1476" i="8"/>
  <c r="E1477" i="8"/>
  <c r="V1477" i="8"/>
  <c r="E1478" i="8"/>
  <c r="V1478" i="8"/>
  <c r="E1479" i="8"/>
  <c r="V1479" i="8"/>
  <c r="E1480" i="8"/>
  <c r="V1480" i="8"/>
  <c r="E1481" i="8"/>
  <c r="V1481" i="8"/>
  <c r="E1482" i="8"/>
  <c r="V1482" i="8"/>
  <c r="E1483" i="8"/>
  <c r="V1483" i="8"/>
  <c r="E1484" i="8"/>
  <c r="V1484" i="8"/>
  <c r="E1485" i="8"/>
  <c r="V1485" i="8"/>
  <c r="E1486" i="8"/>
  <c r="V1486" i="8"/>
  <c r="E1487" i="8"/>
  <c r="V1487" i="8"/>
  <c r="E1488" i="8"/>
  <c r="V1488" i="8"/>
  <c r="E1489" i="8"/>
  <c r="V1489" i="8"/>
  <c r="E1490" i="8"/>
  <c r="V1490" i="8"/>
  <c r="E1491" i="8"/>
  <c r="V1491" i="8"/>
  <c r="E1492" i="8"/>
  <c r="V1492" i="8"/>
  <c r="E1493" i="8"/>
  <c r="V1493" i="8"/>
  <c r="E1494" i="8"/>
  <c r="V1494" i="8"/>
  <c r="E1495" i="8"/>
  <c r="V1495" i="8"/>
  <c r="E1496" i="8"/>
  <c r="V1496" i="8"/>
  <c r="E1497" i="8"/>
  <c r="V1497" i="8"/>
  <c r="E1498" i="8"/>
  <c r="V1498" i="8"/>
  <c r="E1499" i="8"/>
  <c r="V1499" i="8"/>
  <c r="E1500" i="8"/>
  <c r="V1500" i="8"/>
  <c r="E1501" i="8"/>
  <c r="V1501" i="8"/>
  <c r="E1502" i="8"/>
  <c r="V1502" i="8"/>
  <c r="E1503" i="8"/>
  <c r="V1503" i="8"/>
  <c r="E1504" i="8"/>
  <c r="V1504" i="8"/>
  <c r="E1505" i="8"/>
  <c r="V1505" i="8"/>
  <c r="E1506" i="8"/>
  <c r="V1506" i="8"/>
  <c r="E1507" i="8"/>
  <c r="V1507" i="8"/>
  <c r="E1508" i="8"/>
  <c r="V1508" i="8"/>
  <c r="E1509" i="8"/>
  <c r="V1509" i="8"/>
  <c r="E1510" i="8"/>
  <c r="V1510" i="8"/>
  <c r="E1511" i="8"/>
  <c r="V1511" i="8"/>
  <c r="E1512" i="8"/>
  <c r="V1512" i="8"/>
  <c r="E1513" i="8"/>
  <c r="V1513" i="8"/>
  <c r="E1514" i="8"/>
  <c r="V1514" i="8"/>
  <c r="E1515" i="8"/>
  <c r="V1515" i="8"/>
  <c r="E1516" i="8"/>
  <c r="V1516" i="8"/>
  <c r="E1517" i="8"/>
  <c r="V1517" i="8"/>
  <c r="E1518" i="8"/>
  <c r="V1518" i="8"/>
  <c r="E1519" i="8"/>
  <c r="V1519" i="8"/>
  <c r="E1520" i="8"/>
  <c r="V1520" i="8"/>
  <c r="E1521" i="8"/>
  <c r="V1521" i="8"/>
  <c r="E1522" i="8"/>
  <c r="V1522" i="8"/>
  <c r="E1523" i="8"/>
  <c r="V1523" i="8"/>
  <c r="E1524" i="8"/>
  <c r="V1524" i="8"/>
  <c r="E1525" i="8"/>
  <c r="V1525" i="8"/>
  <c r="E1526" i="8"/>
  <c r="V1526" i="8"/>
  <c r="E1527" i="8"/>
  <c r="V1527" i="8"/>
  <c r="E1528" i="8"/>
  <c r="V1528" i="8"/>
  <c r="E1529" i="8"/>
  <c r="V1529" i="8"/>
  <c r="E1530" i="8"/>
  <c r="V1530" i="8"/>
  <c r="E1531" i="8"/>
  <c r="V1531" i="8"/>
  <c r="E1532" i="8"/>
  <c r="V1532" i="8"/>
  <c r="E1533" i="8"/>
  <c r="V1533" i="8"/>
  <c r="E1534" i="8"/>
  <c r="V1534" i="8"/>
  <c r="E1535" i="8"/>
  <c r="V1535" i="8"/>
  <c r="E1536" i="8"/>
  <c r="V1536" i="8"/>
  <c r="E1537" i="8"/>
  <c r="V1537" i="8"/>
  <c r="E1538" i="8"/>
  <c r="V1538" i="8"/>
  <c r="E1539" i="8"/>
  <c r="V1539" i="8"/>
  <c r="E1540" i="8"/>
  <c r="V1540" i="8"/>
  <c r="E1541" i="8"/>
  <c r="V1541" i="8"/>
  <c r="E1542" i="8"/>
  <c r="V1542" i="8"/>
  <c r="E1543" i="8"/>
  <c r="V1543" i="8"/>
  <c r="E1544" i="8"/>
  <c r="V1544" i="8"/>
  <c r="E1545" i="8"/>
  <c r="V1545" i="8"/>
  <c r="E1546" i="8"/>
  <c r="V1546" i="8"/>
  <c r="E1547" i="8"/>
  <c r="V1547" i="8"/>
  <c r="E1548" i="8"/>
  <c r="V1548" i="8"/>
  <c r="E1549" i="8"/>
  <c r="V1549" i="8"/>
  <c r="E1550" i="8"/>
  <c r="V1550" i="8"/>
  <c r="E1551" i="8"/>
  <c r="V1551" i="8"/>
  <c r="E1552" i="8"/>
  <c r="V1552" i="8"/>
  <c r="E1553" i="8"/>
  <c r="V1553" i="8"/>
  <c r="E1554" i="8"/>
  <c r="V1554" i="8"/>
  <c r="E1555" i="8"/>
  <c r="V1555" i="8"/>
  <c r="E1556" i="8"/>
  <c r="V1556" i="8"/>
  <c r="E1557" i="8"/>
  <c r="V1557" i="8"/>
  <c r="E1558" i="8"/>
  <c r="V1558" i="8"/>
  <c r="E1559" i="8"/>
  <c r="V1559" i="8"/>
  <c r="E1560" i="8"/>
  <c r="V1560" i="8"/>
  <c r="E1561" i="8"/>
  <c r="V1561" i="8"/>
  <c r="E1562" i="8"/>
  <c r="V1562" i="8"/>
  <c r="E1563" i="8"/>
  <c r="V1563" i="8"/>
  <c r="E1564" i="8"/>
  <c r="V1564" i="8"/>
  <c r="E1565" i="8"/>
  <c r="V1565" i="8"/>
  <c r="E1566" i="8"/>
  <c r="V1566" i="8"/>
  <c r="E1567" i="8"/>
  <c r="V1567" i="8"/>
  <c r="E1568" i="8"/>
  <c r="V1568" i="8"/>
  <c r="E1569" i="8"/>
  <c r="V1569" i="8"/>
  <c r="E1570" i="8"/>
  <c r="V1570" i="8"/>
  <c r="E1571" i="8"/>
  <c r="V1571" i="8"/>
  <c r="E1572" i="8"/>
  <c r="V1572" i="8"/>
  <c r="E1573" i="8"/>
  <c r="V1573" i="8"/>
  <c r="E1574" i="8"/>
  <c r="V1574" i="8"/>
  <c r="E1575" i="8"/>
  <c r="V1575" i="8"/>
  <c r="E1576" i="8"/>
  <c r="V1576" i="8"/>
  <c r="E1577" i="8"/>
  <c r="V1577" i="8"/>
  <c r="E1578" i="8"/>
  <c r="V1578" i="8"/>
  <c r="E1579" i="8"/>
  <c r="V1579" i="8"/>
  <c r="E1580" i="8"/>
  <c r="V1580" i="8"/>
  <c r="E1581" i="8"/>
  <c r="V1581" i="8"/>
  <c r="E1582" i="8"/>
  <c r="V1582" i="8"/>
  <c r="E1583" i="8"/>
  <c r="V1583" i="8"/>
  <c r="E1584" i="8"/>
  <c r="V1584" i="8"/>
  <c r="E1585" i="8"/>
  <c r="V1585" i="8"/>
  <c r="E1586" i="8"/>
  <c r="V1586" i="8"/>
  <c r="E1587" i="8"/>
  <c r="V1587" i="8"/>
  <c r="E1588" i="8"/>
  <c r="V1588" i="8"/>
  <c r="E1589" i="8"/>
  <c r="V1589" i="8"/>
  <c r="E1590" i="8"/>
  <c r="V1590" i="8"/>
  <c r="E1591" i="8"/>
  <c r="V1591" i="8"/>
  <c r="E1592" i="8"/>
  <c r="V1592" i="8"/>
  <c r="E1593" i="8"/>
  <c r="V1593" i="8"/>
  <c r="E1594" i="8"/>
  <c r="V1594" i="8"/>
  <c r="E1595" i="8"/>
  <c r="V1595" i="8"/>
  <c r="E1596" i="8"/>
  <c r="V1596" i="8"/>
  <c r="E1597" i="8"/>
  <c r="V1597" i="8"/>
  <c r="E1598" i="8"/>
  <c r="V1598" i="8"/>
  <c r="E1599" i="8"/>
  <c r="V1599" i="8"/>
  <c r="E1600" i="8"/>
  <c r="V1600" i="8"/>
  <c r="E1601" i="8"/>
  <c r="V1601" i="8"/>
  <c r="E1602" i="8"/>
  <c r="V1602" i="8"/>
  <c r="E1603" i="8"/>
  <c r="V1603" i="8"/>
  <c r="E1604" i="8"/>
  <c r="V1604" i="8"/>
  <c r="E1605" i="8"/>
  <c r="V1605" i="8"/>
  <c r="E1606" i="8"/>
  <c r="V1606" i="8"/>
  <c r="E1607" i="8"/>
  <c r="V1607" i="8"/>
  <c r="E1608" i="8"/>
  <c r="V1608" i="8"/>
  <c r="E1609" i="8"/>
  <c r="V1609" i="8"/>
  <c r="E1610" i="8"/>
  <c r="V1610" i="8"/>
  <c r="E1611" i="8"/>
  <c r="V1611" i="8"/>
  <c r="E1612" i="8"/>
  <c r="V1612" i="8"/>
  <c r="E1613" i="8"/>
  <c r="V1613" i="8"/>
  <c r="E1614" i="8"/>
  <c r="V1614" i="8"/>
  <c r="E1615" i="8"/>
  <c r="V1615" i="8"/>
  <c r="E1616" i="8"/>
  <c r="V1616" i="8"/>
  <c r="E1617" i="8"/>
  <c r="V1617" i="8"/>
  <c r="E1618" i="8"/>
  <c r="V1618" i="8"/>
  <c r="E1619" i="8"/>
  <c r="V1619" i="8"/>
  <c r="E1620" i="8"/>
  <c r="V1620" i="8"/>
  <c r="E1621" i="8"/>
  <c r="V1621" i="8"/>
  <c r="E1622" i="8"/>
  <c r="V1622" i="8"/>
  <c r="E1623" i="8"/>
  <c r="V1623" i="8"/>
  <c r="E1624" i="8"/>
  <c r="V1624" i="8"/>
  <c r="E1625" i="8"/>
  <c r="V1625" i="8"/>
  <c r="E1626" i="8"/>
  <c r="V1626" i="8"/>
  <c r="E1627" i="8"/>
  <c r="V1627" i="8"/>
  <c r="E1628" i="8"/>
  <c r="V1628" i="8"/>
  <c r="E1629" i="8"/>
  <c r="V1629" i="8"/>
  <c r="E1630" i="8"/>
  <c r="V1630" i="8"/>
  <c r="E1631" i="8"/>
  <c r="V1631" i="8"/>
  <c r="E1632" i="8"/>
  <c r="V1632" i="8"/>
  <c r="E1633" i="8"/>
  <c r="V1633" i="8"/>
  <c r="E1634" i="8"/>
  <c r="V1634" i="8"/>
  <c r="E1635" i="8"/>
  <c r="V1635" i="8"/>
  <c r="E1636" i="8"/>
  <c r="V1636" i="8"/>
  <c r="E1637" i="8"/>
  <c r="V1637" i="8"/>
  <c r="E1638" i="8"/>
  <c r="V1638" i="8"/>
  <c r="E1639" i="8"/>
  <c r="V1639" i="8"/>
  <c r="E1640" i="8"/>
  <c r="V1640" i="8"/>
  <c r="E1641" i="8"/>
  <c r="V1641" i="8"/>
  <c r="E1642" i="8"/>
  <c r="V1642" i="8"/>
  <c r="E1643" i="8"/>
  <c r="V1643" i="8"/>
  <c r="E1644" i="8"/>
  <c r="V1644" i="8"/>
  <c r="E1645" i="8"/>
  <c r="V1645" i="8"/>
  <c r="E1646" i="8"/>
  <c r="V1646" i="8"/>
  <c r="E1647" i="8"/>
  <c r="V1647" i="8"/>
  <c r="E1648" i="8"/>
  <c r="V1648" i="8"/>
  <c r="E1649" i="8"/>
  <c r="V1649" i="8"/>
  <c r="E1650" i="8"/>
  <c r="V1650" i="8"/>
  <c r="E1651" i="8"/>
  <c r="V1651" i="8"/>
  <c r="E1652" i="8"/>
  <c r="V1652" i="8"/>
  <c r="E1653" i="8"/>
  <c r="V1653" i="8"/>
  <c r="E1654" i="8"/>
  <c r="V1654" i="8"/>
  <c r="E1655" i="8"/>
  <c r="V1655" i="8"/>
  <c r="E1656" i="8"/>
  <c r="V1656" i="8"/>
  <c r="E1657" i="8"/>
  <c r="V1657" i="8"/>
  <c r="E1658" i="8"/>
  <c r="V1658" i="8"/>
  <c r="E1659" i="8"/>
  <c r="V1659" i="8"/>
  <c r="E1660" i="8"/>
  <c r="V1660" i="8"/>
  <c r="E1661" i="8"/>
  <c r="V1661" i="8"/>
  <c r="E1662" i="8"/>
  <c r="V1662" i="8"/>
  <c r="E1663" i="8"/>
  <c r="V1663" i="8"/>
  <c r="E1664" i="8"/>
  <c r="V1664" i="8"/>
  <c r="E1665" i="8"/>
  <c r="V1665" i="8"/>
  <c r="E1666" i="8"/>
  <c r="V1666" i="8"/>
  <c r="E1667" i="8"/>
  <c r="V1667" i="8"/>
  <c r="E1668" i="8"/>
  <c r="V1668" i="8"/>
  <c r="E1669" i="8"/>
  <c r="V1669" i="8"/>
  <c r="E1670" i="8"/>
  <c r="V1670" i="8"/>
  <c r="E1671" i="8"/>
  <c r="V1671" i="8"/>
  <c r="E1672" i="8"/>
  <c r="V1672" i="8"/>
  <c r="E1673" i="8"/>
  <c r="V1673" i="8"/>
  <c r="E1674" i="8"/>
  <c r="V1674" i="8"/>
  <c r="E1675" i="8"/>
  <c r="V1675" i="8"/>
  <c r="E1676" i="8"/>
  <c r="V1676" i="8"/>
  <c r="E1677" i="8"/>
  <c r="V1677" i="8"/>
  <c r="E1678" i="8"/>
  <c r="V1678" i="8"/>
  <c r="E1679" i="8"/>
  <c r="V1679" i="8"/>
  <c r="E1680" i="8"/>
  <c r="V1680" i="8"/>
  <c r="E1681" i="8"/>
  <c r="V1681" i="8"/>
  <c r="E1682" i="8"/>
  <c r="V1682" i="8"/>
  <c r="E1683" i="8"/>
  <c r="V1683" i="8"/>
  <c r="E1684" i="8"/>
  <c r="V1684" i="8"/>
  <c r="E1685" i="8"/>
  <c r="V1685" i="8"/>
  <c r="E1686" i="8"/>
  <c r="V1686" i="8"/>
  <c r="E1687" i="8"/>
  <c r="V1687" i="8"/>
  <c r="E1688" i="8"/>
  <c r="V1688" i="8"/>
  <c r="E1689" i="8"/>
  <c r="V1689" i="8"/>
  <c r="E1690" i="8"/>
  <c r="V1690" i="8"/>
  <c r="E1691" i="8"/>
  <c r="V1691" i="8"/>
  <c r="E1692" i="8"/>
  <c r="V1692" i="8"/>
  <c r="E1693" i="8"/>
  <c r="V1693" i="8"/>
  <c r="E1694" i="8"/>
  <c r="V1694" i="8"/>
  <c r="E1695" i="8"/>
  <c r="V1695" i="8"/>
  <c r="E1696" i="8"/>
  <c r="V1696" i="8"/>
  <c r="E1697" i="8"/>
  <c r="V1697" i="8"/>
  <c r="E1698" i="8"/>
  <c r="V1698" i="8"/>
  <c r="E1699" i="8"/>
  <c r="V1699" i="8"/>
  <c r="E1700" i="8"/>
  <c r="V1700" i="8"/>
  <c r="E1701" i="8"/>
  <c r="V1701" i="8"/>
  <c r="E1702" i="8"/>
  <c r="V1702" i="8"/>
  <c r="E1703" i="8"/>
  <c r="V1703" i="8"/>
  <c r="E1704" i="8"/>
  <c r="V1704" i="8"/>
  <c r="E1705" i="8"/>
  <c r="V1705" i="8"/>
  <c r="E1706" i="8"/>
  <c r="V1706" i="8"/>
  <c r="E1707" i="8"/>
  <c r="V1707" i="8"/>
  <c r="E1708" i="8"/>
  <c r="V1708" i="8"/>
  <c r="E1709" i="8"/>
  <c r="V1709" i="8"/>
  <c r="E1710" i="8"/>
  <c r="V1710" i="8"/>
  <c r="E1711" i="8"/>
  <c r="V1711" i="8"/>
  <c r="E1712" i="8"/>
  <c r="V1712" i="8"/>
  <c r="E1713" i="8"/>
  <c r="V1713" i="8"/>
  <c r="E1714" i="8"/>
  <c r="V1714" i="8"/>
  <c r="E1715" i="8"/>
  <c r="V1715" i="8"/>
  <c r="E1716" i="8"/>
  <c r="V1716" i="8"/>
  <c r="E1717" i="8"/>
  <c r="V1717" i="8"/>
  <c r="E1718" i="8"/>
  <c r="V1718" i="8"/>
  <c r="E1719" i="8"/>
  <c r="V1719" i="8"/>
  <c r="E1720" i="8"/>
  <c r="V1720" i="8"/>
  <c r="E1721" i="8"/>
  <c r="V1721" i="8"/>
  <c r="E1722" i="8"/>
  <c r="V1722" i="8"/>
  <c r="E1723" i="8"/>
  <c r="V1723" i="8"/>
  <c r="E1724" i="8"/>
  <c r="V1724" i="8"/>
  <c r="E1725" i="8"/>
  <c r="V1725" i="8"/>
  <c r="E1726" i="8"/>
  <c r="V1726" i="8"/>
  <c r="E1727" i="8"/>
  <c r="V1727" i="8"/>
  <c r="E1728" i="8"/>
  <c r="V1728" i="8"/>
  <c r="E1729" i="8"/>
  <c r="V1729" i="8"/>
  <c r="E1730" i="8"/>
  <c r="V1730" i="8"/>
  <c r="E1731" i="8"/>
  <c r="V1731" i="8"/>
  <c r="E1732" i="8"/>
  <c r="V1732" i="8"/>
  <c r="E1733" i="8"/>
  <c r="V1733" i="8"/>
  <c r="E1734" i="8"/>
  <c r="V1734" i="8"/>
  <c r="E1735" i="8"/>
  <c r="V1735" i="8"/>
  <c r="E1736" i="8"/>
  <c r="V1736" i="8"/>
  <c r="E1737" i="8"/>
  <c r="V1737" i="8"/>
  <c r="E1738" i="8"/>
  <c r="V1738" i="8"/>
  <c r="E1739" i="8"/>
  <c r="V1739" i="8"/>
  <c r="E1740" i="8"/>
  <c r="V1740" i="8"/>
  <c r="E1741" i="8"/>
  <c r="V1741" i="8"/>
  <c r="E1742" i="8"/>
  <c r="V1742" i="8"/>
  <c r="E1743" i="8"/>
  <c r="V1743" i="8"/>
  <c r="E1744" i="8"/>
  <c r="V1744" i="8"/>
  <c r="E1745" i="8"/>
  <c r="V1745" i="8"/>
  <c r="E1746" i="8"/>
  <c r="V1746" i="8"/>
  <c r="E1747" i="8"/>
  <c r="V1747" i="8"/>
  <c r="E1748" i="8"/>
  <c r="V1748" i="8"/>
  <c r="E1749" i="8"/>
  <c r="V1749" i="8"/>
  <c r="E1750" i="8"/>
  <c r="V1750" i="8"/>
  <c r="E1751" i="8"/>
  <c r="V1751" i="8"/>
  <c r="E1752" i="8"/>
  <c r="V1752" i="8"/>
  <c r="E1753" i="8"/>
  <c r="V1753" i="8"/>
  <c r="E1754" i="8"/>
  <c r="V1754" i="8"/>
  <c r="E1755" i="8"/>
  <c r="V1755" i="8"/>
  <c r="E1756" i="8"/>
  <c r="V1756" i="8"/>
  <c r="E1757" i="8"/>
  <c r="V1757" i="8"/>
  <c r="E1758" i="8"/>
  <c r="V1758" i="8"/>
  <c r="E1759" i="8"/>
  <c r="V1759" i="8"/>
  <c r="E1760" i="8"/>
  <c r="V1760" i="8"/>
  <c r="E1761" i="8"/>
  <c r="V1761" i="8"/>
  <c r="E1762" i="8"/>
  <c r="V1762" i="8"/>
  <c r="E1763" i="8"/>
  <c r="V1763" i="8"/>
  <c r="E1764" i="8"/>
  <c r="V1764" i="8"/>
  <c r="E1765" i="8"/>
  <c r="V1765" i="8"/>
  <c r="E1766" i="8"/>
  <c r="V1766" i="8"/>
  <c r="E1767" i="8"/>
  <c r="V1767" i="8"/>
  <c r="E1768" i="8"/>
  <c r="V1768" i="8"/>
  <c r="E1769" i="8"/>
  <c r="V1769" i="8"/>
  <c r="E1770" i="8"/>
  <c r="V1770" i="8"/>
  <c r="E1771" i="8"/>
  <c r="V1771" i="8"/>
  <c r="E1772" i="8"/>
  <c r="V1772" i="8"/>
  <c r="E1773" i="8"/>
  <c r="V1773" i="8"/>
  <c r="E1774" i="8"/>
  <c r="V1774" i="8"/>
  <c r="E1775" i="8"/>
  <c r="V1775" i="8"/>
  <c r="E1776" i="8"/>
  <c r="V1776" i="8"/>
  <c r="E1777" i="8"/>
  <c r="V1777" i="8"/>
  <c r="E1778" i="8"/>
  <c r="V1778" i="8"/>
  <c r="E1779" i="8"/>
  <c r="V1779" i="8"/>
  <c r="E1780" i="8"/>
  <c r="V1780" i="8"/>
  <c r="E1781" i="8"/>
  <c r="V1781" i="8"/>
  <c r="E1782" i="8"/>
  <c r="V1782" i="8"/>
  <c r="E1783" i="8"/>
  <c r="V1783" i="8"/>
  <c r="E1784" i="8"/>
  <c r="V1784" i="8"/>
  <c r="E1785" i="8"/>
  <c r="V1785" i="8"/>
  <c r="E1786" i="8"/>
  <c r="V1786" i="8"/>
  <c r="E1787" i="8"/>
  <c r="V1787" i="8"/>
  <c r="E1788" i="8"/>
  <c r="V1788" i="8"/>
  <c r="E1789" i="8"/>
  <c r="V1789" i="8"/>
  <c r="E1790" i="8"/>
  <c r="V1790" i="8"/>
  <c r="E1791" i="8"/>
  <c r="V1791" i="8"/>
  <c r="E1792" i="8"/>
  <c r="V1792" i="8"/>
  <c r="E1793" i="8"/>
  <c r="V1793" i="8"/>
  <c r="E1794" i="8"/>
  <c r="V1794" i="8"/>
  <c r="E1795" i="8"/>
  <c r="V1795" i="8"/>
  <c r="E1796" i="8"/>
  <c r="V1796" i="8"/>
  <c r="E1797" i="8"/>
  <c r="V1797" i="8"/>
  <c r="E1798" i="8"/>
  <c r="V1798" i="8"/>
  <c r="E1799" i="8"/>
  <c r="V1799" i="8"/>
  <c r="E1800" i="8"/>
  <c r="V1800" i="8"/>
  <c r="E1801" i="8"/>
  <c r="V1801" i="8"/>
  <c r="E1802" i="8"/>
  <c r="V1802" i="8"/>
  <c r="E1803" i="8"/>
  <c r="V1803" i="8"/>
  <c r="E1804" i="8"/>
  <c r="V1804" i="8"/>
  <c r="E1805" i="8"/>
  <c r="V1805" i="8"/>
  <c r="E1806" i="8"/>
  <c r="V1806" i="8"/>
  <c r="E1807" i="8"/>
  <c r="V1807" i="8"/>
  <c r="E1808" i="8"/>
  <c r="V1808" i="8"/>
  <c r="E1809" i="8"/>
  <c r="V1809" i="8"/>
  <c r="E1810" i="8"/>
  <c r="V1810" i="8"/>
  <c r="E1811" i="8"/>
  <c r="V1811" i="8"/>
  <c r="E1812" i="8"/>
  <c r="V1812" i="8"/>
  <c r="E1813" i="8"/>
  <c r="V1813" i="8"/>
  <c r="E1814" i="8"/>
  <c r="V1814" i="8"/>
  <c r="E1815" i="8"/>
  <c r="V1815" i="8"/>
  <c r="E1816" i="8"/>
  <c r="V1816" i="8"/>
  <c r="E1817" i="8"/>
  <c r="V1817" i="8"/>
  <c r="E1818" i="8"/>
  <c r="V1818" i="8"/>
  <c r="E1819" i="8"/>
  <c r="V1819" i="8"/>
  <c r="E1820" i="8"/>
  <c r="V1820" i="8"/>
  <c r="E1821" i="8"/>
  <c r="V1821" i="8"/>
  <c r="E1822" i="8"/>
  <c r="V1822" i="8"/>
  <c r="E1823" i="8"/>
  <c r="V1823" i="8"/>
  <c r="E1824" i="8"/>
  <c r="V1824" i="8"/>
  <c r="E1825" i="8"/>
  <c r="V1825" i="8"/>
  <c r="E1826" i="8"/>
  <c r="V1826" i="8"/>
  <c r="E1827" i="8"/>
  <c r="V1827" i="8"/>
  <c r="E1828" i="8"/>
  <c r="V1828" i="8"/>
  <c r="E1829" i="8"/>
  <c r="V1829" i="8"/>
  <c r="E1830" i="8"/>
  <c r="V1830" i="8"/>
  <c r="E1831" i="8"/>
  <c r="V1831" i="8"/>
  <c r="E1832" i="8"/>
  <c r="V1832" i="8"/>
  <c r="E1833" i="8"/>
  <c r="V1833" i="8"/>
  <c r="E1834" i="8"/>
  <c r="V1834" i="8"/>
  <c r="E1835" i="8"/>
  <c r="V1835" i="8"/>
  <c r="E1836" i="8"/>
  <c r="V1836" i="8"/>
  <c r="E1837" i="8"/>
  <c r="V1837" i="8"/>
  <c r="E1838" i="8"/>
  <c r="V1838" i="8"/>
  <c r="E1839" i="8"/>
  <c r="V1839" i="8"/>
  <c r="E1840" i="8"/>
  <c r="V1840" i="8"/>
  <c r="E1841" i="8"/>
  <c r="V1841" i="8"/>
  <c r="E1842" i="8"/>
  <c r="V1842" i="8"/>
  <c r="E1843" i="8"/>
  <c r="V1843" i="8"/>
  <c r="E1844" i="8"/>
  <c r="V1844" i="8"/>
  <c r="E1845" i="8"/>
  <c r="V1845" i="8"/>
  <c r="E1846" i="8"/>
  <c r="V1846" i="8"/>
  <c r="E1847" i="8"/>
  <c r="V1847" i="8"/>
  <c r="E1848" i="8"/>
  <c r="V1848" i="8"/>
  <c r="E1849" i="8"/>
  <c r="V1849" i="8"/>
  <c r="E1850" i="8"/>
  <c r="V1850" i="8"/>
  <c r="E1851" i="8"/>
  <c r="V1851" i="8"/>
  <c r="E1852" i="8"/>
  <c r="V1852" i="8"/>
  <c r="E1853" i="8"/>
  <c r="V1853" i="8"/>
  <c r="E1854" i="8"/>
  <c r="V1854" i="8"/>
  <c r="E1855" i="8"/>
  <c r="V1855" i="8"/>
  <c r="E1856" i="8"/>
  <c r="V1856" i="8"/>
  <c r="E1857" i="8"/>
  <c r="V1857" i="8"/>
  <c r="E1858" i="8"/>
  <c r="V1858" i="8"/>
  <c r="E1859" i="8"/>
  <c r="V1859" i="8"/>
  <c r="E1860" i="8"/>
  <c r="V1860" i="8"/>
  <c r="E1861" i="8"/>
  <c r="V1861" i="8"/>
  <c r="E1862" i="8"/>
  <c r="V1862" i="8"/>
  <c r="E1863" i="8"/>
  <c r="V1863" i="8"/>
  <c r="E1864" i="8"/>
  <c r="V1864" i="8"/>
  <c r="E1865" i="8"/>
  <c r="V1865" i="8"/>
  <c r="E1866" i="8"/>
  <c r="V1866" i="8"/>
  <c r="E1867" i="8"/>
  <c r="V1867" i="8"/>
  <c r="E1868" i="8"/>
  <c r="V1868" i="8"/>
  <c r="E1869" i="8"/>
  <c r="V1869" i="8"/>
  <c r="E1870" i="8"/>
  <c r="V1870" i="8"/>
  <c r="E1871" i="8"/>
  <c r="V1871" i="8"/>
  <c r="E1872" i="8"/>
  <c r="V1872" i="8"/>
  <c r="E1873" i="8"/>
  <c r="V1873" i="8"/>
  <c r="E1874" i="8"/>
  <c r="V1874" i="8"/>
  <c r="E1875" i="8"/>
  <c r="V1875" i="8"/>
  <c r="E1876" i="8"/>
  <c r="V1876" i="8"/>
  <c r="E1877" i="8"/>
  <c r="V1877" i="8"/>
  <c r="E1878" i="8"/>
  <c r="V1878" i="8"/>
  <c r="E1879" i="8"/>
  <c r="V1879" i="8"/>
  <c r="E1880" i="8"/>
  <c r="V1880" i="8"/>
  <c r="E1881" i="8"/>
  <c r="V1881" i="8"/>
  <c r="E1882" i="8"/>
  <c r="V1882" i="8"/>
  <c r="E1883" i="8"/>
  <c r="V1883" i="8"/>
  <c r="E1884" i="8"/>
  <c r="V1884" i="8"/>
  <c r="E1885" i="8"/>
  <c r="V1885" i="8"/>
  <c r="E1886" i="8"/>
  <c r="V1886" i="8"/>
  <c r="E1887" i="8"/>
  <c r="V1887" i="8"/>
  <c r="E1888" i="8"/>
  <c r="V1888" i="8"/>
  <c r="E1889" i="8"/>
  <c r="V1889" i="8"/>
  <c r="E1890" i="8"/>
  <c r="V1890" i="8"/>
  <c r="E1891" i="8"/>
  <c r="V1891" i="8"/>
  <c r="E1892" i="8"/>
  <c r="V1892" i="8"/>
  <c r="E1893" i="8"/>
  <c r="V1893" i="8"/>
  <c r="E1894" i="8"/>
  <c r="V1894" i="8"/>
  <c r="E1895" i="8"/>
  <c r="V1895" i="8"/>
  <c r="E1896" i="8"/>
  <c r="V1896" i="8"/>
  <c r="E1897" i="8"/>
  <c r="V1897" i="8"/>
  <c r="E1898" i="8"/>
  <c r="V1898" i="8"/>
  <c r="E1899" i="8"/>
  <c r="V1899" i="8"/>
  <c r="E1900" i="8"/>
  <c r="V1900" i="8"/>
  <c r="E1901" i="8"/>
  <c r="V1901" i="8"/>
  <c r="E1902" i="8"/>
  <c r="V1902" i="8"/>
  <c r="E1903" i="8"/>
  <c r="V1903" i="8"/>
  <c r="E1904" i="8"/>
  <c r="V1904" i="8"/>
  <c r="E1905" i="8"/>
  <c r="V1905" i="8"/>
  <c r="E1906" i="8"/>
  <c r="V1906" i="8"/>
  <c r="E1907" i="8"/>
  <c r="V1907" i="8"/>
  <c r="E1908" i="8"/>
  <c r="V1908" i="8"/>
  <c r="E1909" i="8"/>
  <c r="V1909" i="8"/>
  <c r="E1910" i="8"/>
  <c r="V1910" i="8"/>
  <c r="E1911" i="8"/>
  <c r="V1911" i="8"/>
  <c r="E1912" i="8"/>
  <c r="V1912" i="8"/>
  <c r="E1913" i="8"/>
  <c r="V1913" i="8"/>
  <c r="E1914" i="8"/>
  <c r="V1914" i="8"/>
  <c r="E1915" i="8"/>
  <c r="V1915" i="8"/>
  <c r="E1916" i="8"/>
  <c r="V1916" i="8"/>
  <c r="E1917" i="8"/>
  <c r="V1917" i="8"/>
  <c r="E1918" i="8"/>
  <c r="V1918" i="8"/>
  <c r="E1919" i="8"/>
  <c r="V1919" i="8"/>
  <c r="E1920" i="8"/>
  <c r="V1920" i="8"/>
  <c r="E1921" i="8"/>
  <c r="V1921" i="8"/>
  <c r="E1922" i="8"/>
  <c r="V1922" i="8"/>
  <c r="E1923" i="8"/>
  <c r="V1923" i="8"/>
  <c r="E1924" i="8"/>
  <c r="V1924" i="8"/>
  <c r="E1925" i="8"/>
  <c r="V1925" i="8"/>
  <c r="E1926" i="8"/>
  <c r="V1926" i="8"/>
  <c r="E1927" i="8"/>
  <c r="V1927" i="8"/>
  <c r="E1928" i="8"/>
  <c r="V1928" i="8"/>
  <c r="E1929" i="8"/>
  <c r="V1929" i="8"/>
  <c r="E1930" i="8"/>
  <c r="V1930" i="8"/>
  <c r="E1931" i="8"/>
  <c r="V1931" i="8"/>
  <c r="E1932" i="8"/>
  <c r="V1932" i="8"/>
  <c r="E1933" i="8"/>
  <c r="V1933" i="8"/>
  <c r="E1934" i="8"/>
  <c r="V1934" i="8"/>
  <c r="E1935" i="8"/>
  <c r="V1935" i="8"/>
  <c r="E1936" i="8"/>
  <c r="V1936" i="8"/>
  <c r="E1937" i="8"/>
  <c r="V1937" i="8"/>
  <c r="E1938" i="8"/>
  <c r="V1938" i="8"/>
  <c r="E1939" i="8"/>
  <c r="V1939" i="8"/>
  <c r="E1940" i="8"/>
  <c r="V1940" i="8"/>
  <c r="E1941" i="8"/>
  <c r="V1941" i="8"/>
  <c r="E1942" i="8"/>
  <c r="V1942" i="8"/>
  <c r="E1943" i="8"/>
  <c r="V1943" i="8"/>
  <c r="E1944" i="8"/>
  <c r="V1944" i="8"/>
  <c r="E1945" i="8"/>
  <c r="V1945" i="8"/>
  <c r="E1946" i="8"/>
  <c r="V1946" i="8"/>
  <c r="E1947" i="8"/>
  <c r="V1947" i="8"/>
  <c r="E1948" i="8"/>
  <c r="V1948" i="8"/>
  <c r="E1949" i="8"/>
  <c r="V1949" i="8"/>
  <c r="E1950" i="8"/>
  <c r="V1950" i="8"/>
  <c r="E1951" i="8"/>
  <c r="V1951" i="8"/>
  <c r="E1952" i="8"/>
  <c r="V1952" i="8"/>
  <c r="E1953" i="8"/>
  <c r="V1953" i="8"/>
  <c r="E1954" i="8"/>
  <c r="V1954" i="8"/>
  <c r="E1955" i="8"/>
  <c r="V1955" i="8"/>
  <c r="E1956" i="8"/>
  <c r="V1956" i="8"/>
  <c r="E1957" i="8"/>
  <c r="V1957" i="8"/>
  <c r="E1958" i="8"/>
  <c r="V1958" i="8"/>
  <c r="E1959" i="8"/>
  <c r="V1959" i="8"/>
  <c r="E1960" i="8"/>
  <c r="V1960" i="8"/>
  <c r="E1961" i="8"/>
  <c r="V1961" i="8"/>
  <c r="E1962" i="8"/>
  <c r="V1962" i="8"/>
  <c r="E1963" i="8"/>
  <c r="V1963" i="8"/>
  <c r="E1964" i="8"/>
  <c r="V1964" i="8"/>
  <c r="E1965" i="8"/>
  <c r="V1965" i="8"/>
  <c r="E1966" i="8"/>
  <c r="V1966" i="8"/>
  <c r="E1967" i="8"/>
  <c r="V1967" i="8"/>
  <c r="E1968" i="8"/>
  <c r="V1968" i="8"/>
  <c r="E1969" i="8"/>
  <c r="V1969" i="8"/>
  <c r="E1970" i="8"/>
  <c r="V1970" i="8"/>
  <c r="E1971" i="8"/>
  <c r="V1971" i="8"/>
  <c r="E1972" i="8"/>
  <c r="V1972" i="8"/>
  <c r="E1973" i="8"/>
  <c r="V1973" i="8"/>
  <c r="E1974" i="8"/>
  <c r="V1974" i="8"/>
  <c r="E1975" i="8"/>
  <c r="V1975" i="8"/>
  <c r="E1976" i="8"/>
  <c r="V1976" i="8"/>
  <c r="E1977" i="8"/>
  <c r="V1977" i="8"/>
  <c r="E1978" i="8"/>
  <c r="V1978" i="8"/>
  <c r="E1979" i="8"/>
  <c r="V1979" i="8"/>
  <c r="E1980" i="8"/>
  <c r="V1980" i="8"/>
  <c r="E1981" i="8"/>
  <c r="V1981" i="8"/>
  <c r="E1982" i="8"/>
  <c r="V1982" i="8"/>
  <c r="E1983" i="8"/>
  <c r="V1983" i="8"/>
  <c r="E1984" i="8"/>
  <c r="V1984" i="8"/>
  <c r="E1985" i="8"/>
  <c r="V1985" i="8"/>
  <c r="E1986" i="8"/>
  <c r="V1986" i="8"/>
  <c r="E1987" i="8"/>
  <c r="V1987" i="8"/>
  <c r="E1988" i="8"/>
  <c r="V1988" i="8"/>
  <c r="E1989" i="8"/>
  <c r="V1989" i="8"/>
  <c r="E1990" i="8"/>
  <c r="V1990" i="8"/>
  <c r="E1991" i="8"/>
  <c r="V1991" i="8"/>
  <c r="E1992" i="8"/>
  <c r="V1992" i="8"/>
  <c r="E1993" i="8"/>
  <c r="V1993" i="8"/>
  <c r="E1994" i="8"/>
  <c r="V1994" i="8"/>
  <c r="E1995" i="8"/>
  <c r="V1995" i="8"/>
  <c r="E1996" i="8"/>
  <c r="V1996" i="8"/>
  <c r="E1997" i="8"/>
  <c r="V1997" i="8"/>
  <c r="E1998" i="8"/>
  <c r="V1998" i="8"/>
  <c r="E1999" i="8"/>
  <c r="V1999" i="8"/>
  <c r="E2000" i="8"/>
  <c r="V2000" i="8"/>
  <c r="E2001" i="8"/>
  <c r="V2001" i="8"/>
  <c r="E2002" i="8"/>
  <c r="V2002" i="8"/>
  <c r="E2003" i="8"/>
  <c r="V2003" i="8"/>
  <c r="E2004" i="8"/>
  <c r="V2004" i="8"/>
  <c r="E2005" i="8"/>
  <c r="V2005" i="8"/>
  <c r="E2006" i="8"/>
  <c r="V2006" i="8"/>
  <c r="E2007" i="8"/>
  <c r="V2007" i="8"/>
  <c r="E2008" i="8"/>
  <c r="V2008" i="8"/>
  <c r="E2009" i="8"/>
  <c r="V2009" i="8"/>
  <c r="E2010" i="8"/>
  <c r="V2010" i="8"/>
  <c r="E2011" i="8"/>
  <c r="V2011" i="8"/>
  <c r="E2012" i="8"/>
  <c r="V2012" i="8"/>
  <c r="E2013" i="8"/>
  <c r="V2013" i="8"/>
  <c r="E2014" i="8"/>
  <c r="V2014" i="8"/>
  <c r="E2015" i="8"/>
  <c r="V2015" i="8"/>
  <c r="E2016" i="8"/>
  <c r="V2016" i="8"/>
  <c r="E2017" i="8"/>
  <c r="V2017" i="8"/>
  <c r="E2018" i="8"/>
  <c r="V2018" i="8"/>
  <c r="E2019" i="8"/>
  <c r="V2019" i="8"/>
  <c r="E2020" i="8"/>
  <c r="V2020" i="8"/>
  <c r="E2021" i="8"/>
  <c r="V2021" i="8"/>
  <c r="E2022" i="8"/>
  <c r="V2022" i="8"/>
  <c r="E2023" i="8"/>
  <c r="V2023" i="8"/>
  <c r="E2024" i="8"/>
  <c r="V2024" i="8"/>
  <c r="E2025" i="8"/>
  <c r="V2025" i="8"/>
  <c r="E2026" i="8"/>
  <c r="V2026" i="8"/>
  <c r="E2027" i="8"/>
  <c r="V2027" i="8"/>
  <c r="E2028" i="8"/>
  <c r="V2028" i="8"/>
  <c r="E2029" i="8"/>
  <c r="V2029" i="8"/>
  <c r="E2030" i="8"/>
  <c r="V2030" i="8"/>
  <c r="E2031" i="8"/>
  <c r="V2031" i="8"/>
  <c r="E2032" i="8"/>
  <c r="V2032" i="8"/>
  <c r="E2033" i="8"/>
  <c r="V2033" i="8"/>
  <c r="E2034" i="8"/>
  <c r="V2034" i="8"/>
  <c r="E2035" i="8"/>
  <c r="V2035" i="8"/>
  <c r="E2036" i="8"/>
  <c r="V2036" i="8"/>
  <c r="E2037" i="8"/>
  <c r="V2037" i="8"/>
  <c r="E2038" i="8"/>
  <c r="V2038" i="8"/>
  <c r="E2039" i="8"/>
  <c r="V2039" i="8"/>
  <c r="E2040" i="8"/>
  <c r="V2040" i="8"/>
  <c r="E2041" i="8"/>
  <c r="V2041" i="8"/>
  <c r="E2042" i="8"/>
  <c r="V2042" i="8"/>
  <c r="E2043" i="8"/>
  <c r="V2043" i="8"/>
  <c r="E2044" i="8"/>
  <c r="V2044" i="8"/>
  <c r="E2045" i="8"/>
  <c r="V2045" i="8"/>
  <c r="E2046" i="8"/>
  <c r="V2046" i="8"/>
  <c r="E2047" i="8"/>
  <c r="V2047" i="8"/>
  <c r="E2048" i="8"/>
  <c r="V2048" i="8"/>
  <c r="E2049" i="8"/>
  <c r="V2049" i="8"/>
  <c r="E2050" i="8"/>
  <c r="V2050" i="8"/>
  <c r="E2051" i="8"/>
  <c r="V2051" i="8"/>
  <c r="E2052" i="8"/>
  <c r="V2052" i="8"/>
  <c r="E2053" i="8"/>
  <c r="V2053" i="8"/>
  <c r="E2054" i="8"/>
  <c r="V2054" i="8"/>
  <c r="E2055" i="8"/>
  <c r="V2055" i="8"/>
  <c r="E2056" i="8"/>
  <c r="V2056" i="8"/>
  <c r="E2057" i="8"/>
  <c r="V2057" i="8"/>
  <c r="E2058" i="8"/>
  <c r="V2058" i="8"/>
  <c r="E2059" i="8"/>
  <c r="V2059" i="8"/>
  <c r="E2060" i="8"/>
  <c r="V2060" i="8"/>
  <c r="E2061" i="8"/>
  <c r="V2061" i="8"/>
  <c r="E2062" i="8"/>
  <c r="V2062" i="8"/>
  <c r="E2063" i="8"/>
  <c r="V2063" i="8"/>
  <c r="E2064" i="8"/>
  <c r="V2064" i="8"/>
  <c r="E2065" i="8"/>
  <c r="V2065" i="8"/>
  <c r="E2066" i="8"/>
  <c r="V2066" i="8"/>
  <c r="E2067" i="8"/>
  <c r="V2067" i="8"/>
  <c r="E2068" i="8"/>
  <c r="V2068" i="8"/>
  <c r="E2069" i="8"/>
  <c r="V2069" i="8"/>
  <c r="E2070" i="8"/>
  <c r="V2070" i="8"/>
  <c r="E2071" i="8"/>
  <c r="V2071" i="8"/>
  <c r="E2072" i="8"/>
  <c r="V2072" i="8"/>
  <c r="E2073" i="8"/>
  <c r="V2073" i="8"/>
  <c r="E2074" i="8"/>
  <c r="V2074" i="8"/>
  <c r="E2075" i="8"/>
  <c r="V2075" i="8"/>
  <c r="E2076" i="8"/>
  <c r="V2076" i="8"/>
  <c r="E2077" i="8"/>
  <c r="V2077" i="8"/>
  <c r="E2078" i="8"/>
  <c r="V2078" i="8"/>
  <c r="E2079" i="8"/>
  <c r="V2079" i="8"/>
  <c r="E2080" i="8"/>
  <c r="V2080" i="8"/>
  <c r="E2081" i="8"/>
  <c r="V2081" i="8"/>
  <c r="E2082" i="8"/>
  <c r="V2082" i="8"/>
  <c r="E2083" i="8"/>
  <c r="V2083" i="8"/>
  <c r="E2084" i="8"/>
  <c r="V2084" i="8"/>
  <c r="E2085" i="8"/>
  <c r="V2085" i="8"/>
  <c r="E2086" i="8"/>
  <c r="V2086" i="8"/>
  <c r="E2087" i="8"/>
  <c r="V2087" i="8"/>
  <c r="E2088" i="8"/>
  <c r="V2088" i="8"/>
  <c r="E2089" i="8"/>
  <c r="V2089" i="8"/>
  <c r="E2090" i="8"/>
  <c r="V2090" i="8"/>
  <c r="E2091" i="8"/>
  <c r="V2091" i="8"/>
  <c r="E2092" i="8"/>
  <c r="V2092" i="8"/>
  <c r="E2093" i="8"/>
  <c r="V2093" i="8"/>
  <c r="E2094" i="8"/>
  <c r="V2094" i="8"/>
  <c r="E2095" i="8"/>
  <c r="V2095" i="8"/>
  <c r="E2096" i="8"/>
  <c r="V2096" i="8"/>
  <c r="E2097" i="8"/>
  <c r="V2097" i="8"/>
  <c r="E2098" i="8"/>
  <c r="V2098" i="8"/>
  <c r="E2099" i="8"/>
  <c r="V2099" i="8"/>
  <c r="E2100" i="8"/>
  <c r="V2100" i="8"/>
  <c r="E2101" i="8"/>
  <c r="V2101" i="8"/>
  <c r="E2102" i="8"/>
  <c r="V2102" i="8"/>
  <c r="E2103" i="8"/>
  <c r="V2103" i="8"/>
  <c r="E2104" i="8"/>
  <c r="V2104" i="8"/>
  <c r="E2105" i="8"/>
  <c r="V2105" i="8"/>
  <c r="E2106" i="8"/>
  <c r="V2106" i="8"/>
  <c r="E2107" i="8"/>
  <c r="V2107" i="8"/>
  <c r="E2108" i="8"/>
  <c r="V2108" i="8"/>
  <c r="E2109" i="8"/>
  <c r="V2109" i="8"/>
  <c r="E2110" i="8"/>
  <c r="V2110" i="8"/>
  <c r="E2111" i="8"/>
  <c r="V2111" i="8"/>
  <c r="E2112" i="8"/>
  <c r="V2112" i="8"/>
  <c r="E2113" i="8"/>
  <c r="V2113" i="8"/>
  <c r="E2114" i="8"/>
  <c r="V2114" i="8"/>
  <c r="E2115" i="8"/>
  <c r="V2115" i="8"/>
  <c r="E2116" i="8"/>
  <c r="V2116" i="8"/>
  <c r="E2117" i="8"/>
  <c r="V2117" i="8"/>
  <c r="E2118" i="8"/>
  <c r="V2118" i="8"/>
  <c r="E2119" i="8"/>
  <c r="V2119" i="8"/>
  <c r="E2120" i="8"/>
  <c r="V2120" i="8"/>
  <c r="E2121" i="8"/>
  <c r="V2121" i="8"/>
  <c r="E2122" i="8"/>
  <c r="V2122" i="8"/>
  <c r="E2123" i="8"/>
  <c r="V2123" i="8"/>
  <c r="E2124" i="8"/>
  <c r="V2124" i="8"/>
  <c r="E2125" i="8"/>
  <c r="V2125" i="8"/>
  <c r="E2126" i="8"/>
  <c r="V2126" i="8"/>
  <c r="E2127" i="8"/>
  <c r="V2127" i="8"/>
  <c r="E2128" i="8"/>
  <c r="V2128" i="8"/>
  <c r="E2129" i="8"/>
  <c r="V2129" i="8"/>
  <c r="E2130" i="8"/>
  <c r="V2130" i="8"/>
  <c r="E2131" i="8"/>
  <c r="V2131" i="8"/>
  <c r="E2132" i="8"/>
  <c r="V2132" i="8"/>
  <c r="E2133" i="8"/>
  <c r="V2133" i="8"/>
  <c r="E2134" i="8"/>
  <c r="V2134" i="8"/>
  <c r="E2135" i="8"/>
  <c r="V2135" i="8"/>
  <c r="E2136" i="8"/>
  <c r="V2136" i="8"/>
  <c r="E2137" i="8"/>
  <c r="V2137" i="8"/>
  <c r="E2138" i="8"/>
  <c r="V2138" i="8"/>
  <c r="E2139" i="8"/>
  <c r="V2139" i="8"/>
  <c r="E2140" i="8"/>
  <c r="V2140" i="8"/>
  <c r="E2141" i="8"/>
  <c r="V2141" i="8"/>
  <c r="E2142" i="8"/>
  <c r="V2142" i="8"/>
  <c r="E2143" i="8"/>
  <c r="V2143" i="8"/>
  <c r="E2144" i="8"/>
  <c r="V2144" i="8"/>
  <c r="E2145" i="8"/>
  <c r="V2145" i="8"/>
  <c r="E2146" i="8"/>
  <c r="V2146" i="8"/>
  <c r="E2147" i="8"/>
  <c r="V2147" i="8"/>
  <c r="E2148" i="8"/>
  <c r="V2148" i="8"/>
  <c r="E2149" i="8"/>
  <c r="V2149" i="8"/>
  <c r="E2150" i="8"/>
  <c r="V2150" i="8"/>
  <c r="BE4" i="8"/>
  <c r="BT439" i="8" l="1"/>
  <c r="BG2150" i="8"/>
  <c r="BI2150" i="8" s="1"/>
  <c r="BJ2150" i="8" s="1"/>
  <c r="P2150" i="8" s="1"/>
  <c r="BT2150" i="8"/>
  <c r="BG2149" i="8"/>
  <c r="BI2149" i="8" s="1"/>
  <c r="BJ2149" i="8" s="1"/>
  <c r="P2149" i="8" s="1"/>
  <c r="BT2149" i="8"/>
  <c r="BG2148" i="8"/>
  <c r="BI2148" i="8" s="1"/>
  <c r="BJ2148" i="8" s="1"/>
  <c r="P2148" i="8" s="1"/>
  <c r="BT2148" i="8"/>
  <c r="BG2147" i="8"/>
  <c r="BI2147" i="8" s="1"/>
  <c r="BJ2147" i="8" s="1"/>
  <c r="P2147" i="8" s="1"/>
  <c r="BT2147" i="8"/>
  <c r="BG2146" i="8"/>
  <c r="BI2146" i="8" s="1"/>
  <c r="BT2146" i="8"/>
  <c r="BF2145" i="8"/>
  <c r="BT2145" i="8" s="1"/>
  <c r="BG2144" i="8"/>
  <c r="BI2144" i="8" s="1"/>
  <c r="BJ2144" i="8" s="1"/>
  <c r="P2144" i="8" s="1"/>
  <c r="BT2144" i="8"/>
  <c r="BG2143" i="8"/>
  <c r="BI2143" i="8" s="1"/>
  <c r="BJ2143" i="8" s="1"/>
  <c r="P2143" i="8" s="1"/>
  <c r="BT2143" i="8"/>
  <c r="BG2142" i="8"/>
  <c r="BI2142" i="8" s="1"/>
  <c r="BJ2142" i="8" s="1"/>
  <c r="P2142" i="8" s="1"/>
  <c r="BT2142" i="8"/>
  <c r="BG2141" i="8"/>
  <c r="BI2141" i="8" s="1"/>
  <c r="BJ2141" i="8" s="1"/>
  <c r="P2141" i="8" s="1"/>
  <c r="BT2141" i="8"/>
  <c r="BG2140" i="8"/>
  <c r="BI2140" i="8" s="1"/>
  <c r="BT2140" i="8"/>
  <c r="BF2139" i="8"/>
  <c r="BT2139" i="8" s="1"/>
  <c r="BG2138" i="8"/>
  <c r="BI2138" i="8" s="1"/>
  <c r="BJ2138" i="8" s="1"/>
  <c r="P2138" i="8" s="1"/>
  <c r="BT2138" i="8"/>
  <c r="BG2137" i="8"/>
  <c r="BI2137" i="8" s="1"/>
  <c r="BJ2137" i="8" s="1"/>
  <c r="P2137" i="8" s="1"/>
  <c r="BT2137" i="8"/>
  <c r="BG2136" i="8"/>
  <c r="BI2136" i="8" s="1"/>
  <c r="BJ2136" i="8" s="1"/>
  <c r="P2136" i="8" s="1"/>
  <c r="BT2136" i="8"/>
  <c r="BG2135" i="8"/>
  <c r="BI2135" i="8" s="1"/>
  <c r="BJ2135" i="8" s="1"/>
  <c r="P2135" i="8" s="1"/>
  <c r="BT2135" i="8"/>
  <c r="BG2134" i="8"/>
  <c r="BI2134" i="8" s="1"/>
  <c r="BT2134" i="8"/>
  <c r="BF2133" i="8"/>
  <c r="BT2133" i="8" s="1"/>
  <c r="BG2132" i="8"/>
  <c r="BI2132" i="8" s="1"/>
  <c r="BJ2132" i="8" s="1"/>
  <c r="P2132" i="8" s="1"/>
  <c r="BT2132" i="8"/>
  <c r="BG2131" i="8"/>
  <c r="BI2131" i="8" s="1"/>
  <c r="BJ2131" i="8" s="1"/>
  <c r="P2131" i="8" s="1"/>
  <c r="BT2131" i="8"/>
  <c r="BG2130" i="8"/>
  <c r="BI2130" i="8" s="1"/>
  <c r="BJ2130" i="8" s="1"/>
  <c r="P2130" i="8" s="1"/>
  <c r="BT2130" i="8"/>
  <c r="BG2129" i="8"/>
  <c r="BI2129" i="8" s="1"/>
  <c r="BJ2129" i="8" s="1"/>
  <c r="P2129" i="8" s="1"/>
  <c r="BT2129" i="8"/>
  <c r="BG2128" i="8"/>
  <c r="BI2128" i="8" s="1"/>
  <c r="BT2128" i="8"/>
  <c r="BF2127" i="8"/>
  <c r="BT2127" i="8" s="1"/>
  <c r="BG2126" i="8"/>
  <c r="BI2126" i="8" s="1"/>
  <c r="BJ2126" i="8" s="1"/>
  <c r="P2126" i="8" s="1"/>
  <c r="BT2126" i="8"/>
  <c r="BG2125" i="8"/>
  <c r="BI2125" i="8" s="1"/>
  <c r="BJ2125" i="8" s="1"/>
  <c r="P2125" i="8" s="1"/>
  <c r="BT2125" i="8"/>
  <c r="BG2124" i="8"/>
  <c r="BI2124" i="8" s="1"/>
  <c r="BJ2124" i="8" s="1"/>
  <c r="P2124" i="8" s="1"/>
  <c r="BT2124" i="8"/>
  <c r="BG2123" i="8"/>
  <c r="BI2123" i="8" s="1"/>
  <c r="BJ2123" i="8" s="1"/>
  <c r="P2123" i="8" s="1"/>
  <c r="BT2123" i="8"/>
  <c r="BG2122" i="8"/>
  <c r="BI2122" i="8" s="1"/>
  <c r="BT2122" i="8"/>
  <c r="BF2121" i="8"/>
  <c r="BT2121" i="8" s="1"/>
  <c r="BG2120" i="8"/>
  <c r="BI2120" i="8" s="1"/>
  <c r="BJ2120" i="8" s="1"/>
  <c r="P2120" i="8" s="1"/>
  <c r="BT2120" i="8"/>
  <c r="BG2119" i="8"/>
  <c r="BI2119" i="8" s="1"/>
  <c r="BJ2119" i="8" s="1"/>
  <c r="P2119" i="8" s="1"/>
  <c r="BT2119" i="8"/>
  <c r="BG2118" i="8"/>
  <c r="BI2118" i="8" s="1"/>
  <c r="BJ2118" i="8" s="1"/>
  <c r="P2118" i="8" s="1"/>
  <c r="BT2118" i="8"/>
  <c r="BG2117" i="8"/>
  <c r="BI2117" i="8" s="1"/>
  <c r="BJ2117" i="8" s="1"/>
  <c r="P2117" i="8" s="1"/>
  <c r="BT2117" i="8"/>
  <c r="BG2116" i="8"/>
  <c r="BI2116" i="8" s="1"/>
  <c r="BT2116" i="8"/>
  <c r="BF2115" i="8"/>
  <c r="BT2115" i="8" s="1"/>
  <c r="BG2114" i="8"/>
  <c r="BI2114" i="8" s="1"/>
  <c r="BJ2114" i="8" s="1"/>
  <c r="P2114" i="8" s="1"/>
  <c r="BT2114" i="8"/>
  <c r="BG2113" i="8"/>
  <c r="BI2113" i="8" s="1"/>
  <c r="BJ2113" i="8" s="1"/>
  <c r="P2113" i="8" s="1"/>
  <c r="BT2113" i="8"/>
  <c r="BG2112" i="8"/>
  <c r="BI2112" i="8" s="1"/>
  <c r="BJ2112" i="8" s="1"/>
  <c r="P2112" i="8" s="1"/>
  <c r="BT2112" i="8"/>
  <c r="BG2111" i="8"/>
  <c r="BI2111" i="8" s="1"/>
  <c r="BJ2111" i="8" s="1"/>
  <c r="P2111" i="8" s="1"/>
  <c r="BT2111" i="8"/>
  <c r="BG2110" i="8"/>
  <c r="BI2110" i="8" s="1"/>
  <c r="BT2110" i="8"/>
  <c r="BF2109" i="8"/>
  <c r="BT2109" i="8" s="1"/>
  <c r="BG2108" i="8"/>
  <c r="BI2108" i="8" s="1"/>
  <c r="BJ2108" i="8" s="1"/>
  <c r="P2108" i="8" s="1"/>
  <c r="BT2108" i="8"/>
  <c r="BG2107" i="8"/>
  <c r="BI2107" i="8" s="1"/>
  <c r="BJ2107" i="8" s="1"/>
  <c r="P2107" i="8" s="1"/>
  <c r="BT2107" i="8"/>
  <c r="BG2106" i="8"/>
  <c r="BI2106" i="8" s="1"/>
  <c r="BJ2106" i="8" s="1"/>
  <c r="P2106" i="8" s="1"/>
  <c r="BT2106" i="8"/>
  <c r="BG2105" i="8"/>
  <c r="BI2105" i="8" s="1"/>
  <c r="BJ2105" i="8" s="1"/>
  <c r="P2105" i="8" s="1"/>
  <c r="BT2105" i="8"/>
  <c r="BG2104" i="8"/>
  <c r="BI2104" i="8" s="1"/>
  <c r="BT2104" i="8"/>
  <c r="BF2103" i="8"/>
  <c r="BT2103" i="8" s="1"/>
  <c r="BG2102" i="8"/>
  <c r="BI2102" i="8" s="1"/>
  <c r="BJ2102" i="8" s="1"/>
  <c r="P2102" i="8" s="1"/>
  <c r="BT2102" i="8"/>
  <c r="BG2101" i="8"/>
  <c r="BI2101" i="8" s="1"/>
  <c r="BJ2101" i="8" s="1"/>
  <c r="P2101" i="8" s="1"/>
  <c r="BT2101" i="8"/>
  <c r="BG2100" i="8"/>
  <c r="BI2100" i="8" s="1"/>
  <c r="BJ2100" i="8" s="1"/>
  <c r="P2100" i="8" s="1"/>
  <c r="BT2100" i="8"/>
  <c r="BG2099" i="8"/>
  <c r="BI2099" i="8" s="1"/>
  <c r="BJ2099" i="8" s="1"/>
  <c r="P2099" i="8" s="1"/>
  <c r="BT2099" i="8"/>
  <c r="BG2098" i="8"/>
  <c r="BI2098" i="8" s="1"/>
  <c r="BT2098" i="8"/>
  <c r="BF2097" i="8"/>
  <c r="BT2097" i="8" s="1"/>
  <c r="BG2096" i="8"/>
  <c r="BI2096" i="8" s="1"/>
  <c r="BJ2096" i="8" s="1"/>
  <c r="P2096" i="8" s="1"/>
  <c r="BT2096" i="8"/>
  <c r="BG2095" i="8"/>
  <c r="BI2095" i="8" s="1"/>
  <c r="BJ2095" i="8" s="1"/>
  <c r="P2095" i="8" s="1"/>
  <c r="BT2095" i="8"/>
  <c r="BG2094" i="8"/>
  <c r="BI2094" i="8" s="1"/>
  <c r="BJ2094" i="8" s="1"/>
  <c r="P2094" i="8" s="1"/>
  <c r="BT2094" i="8"/>
  <c r="BG2093" i="8"/>
  <c r="BI2093" i="8" s="1"/>
  <c r="BJ2093" i="8" s="1"/>
  <c r="P2093" i="8" s="1"/>
  <c r="BT2093" i="8"/>
  <c r="BG2092" i="8"/>
  <c r="BI2092" i="8" s="1"/>
  <c r="BT2092" i="8"/>
  <c r="BF2091" i="8"/>
  <c r="BT2091" i="8" s="1"/>
  <c r="BG2090" i="8"/>
  <c r="BI2090" i="8" s="1"/>
  <c r="BJ2090" i="8" s="1"/>
  <c r="P2090" i="8" s="1"/>
  <c r="BT2090" i="8"/>
  <c r="BG2089" i="8"/>
  <c r="BI2089" i="8" s="1"/>
  <c r="BJ2089" i="8" s="1"/>
  <c r="P2089" i="8" s="1"/>
  <c r="BT2089" i="8"/>
  <c r="BG2088" i="8"/>
  <c r="BI2088" i="8" s="1"/>
  <c r="BJ2088" i="8" s="1"/>
  <c r="P2088" i="8" s="1"/>
  <c r="BT2088" i="8"/>
  <c r="BG2087" i="8"/>
  <c r="BI2087" i="8" s="1"/>
  <c r="BJ2087" i="8" s="1"/>
  <c r="P2087" i="8" s="1"/>
  <c r="BT2087" i="8"/>
  <c r="BG2086" i="8"/>
  <c r="BI2086" i="8" s="1"/>
  <c r="BT2086" i="8"/>
  <c r="BF2085" i="8"/>
  <c r="BT2085" i="8" s="1"/>
  <c r="BG2084" i="8"/>
  <c r="BI2084" i="8" s="1"/>
  <c r="BJ2084" i="8" s="1"/>
  <c r="P2084" i="8" s="1"/>
  <c r="BT2084" i="8"/>
  <c r="BG2083" i="8"/>
  <c r="BI2083" i="8" s="1"/>
  <c r="BJ2083" i="8" s="1"/>
  <c r="P2083" i="8" s="1"/>
  <c r="BT2083" i="8"/>
  <c r="BG2082" i="8"/>
  <c r="BI2082" i="8" s="1"/>
  <c r="BJ2082" i="8" s="1"/>
  <c r="P2082" i="8" s="1"/>
  <c r="BT2082" i="8"/>
  <c r="BG2081" i="8"/>
  <c r="BI2081" i="8" s="1"/>
  <c r="BJ2081" i="8" s="1"/>
  <c r="P2081" i="8" s="1"/>
  <c r="BT2081" i="8"/>
  <c r="BG2080" i="8"/>
  <c r="BI2080" i="8" s="1"/>
  <c r="BT2080" i="8"/>
  <c r="BF2079" i="8"/>
  <c r="BT2079" i="8" s="1"/>
  <c r="BG2078" i="8"/>
  <c r="BI2078" i="8" s="1"/>
  <c r="BJ2078" i="8" s="1"/>
  <c r="P2078" i="8" s="1"/>
  <c r="BT2078" i="8"/>
  <c r="BG2077" i="8"/>
  <c r="BI2077" i="8" s="1"/>
  <c r="BJ2077" i="8" s="1"/>
  <c r="P2077" i="8" s="1"/>
  <c r="BT2077" i="8"/>
  <c r="BG2076" i="8"/>
  <c r="BI2076" i="8" s="1"/>
  <c r="BJ2076" i="8" s="1"/>
  <c r="P2076" i="8" s="1"/>
  <c r="BT2076" i="8"/>
  <c r="BG2075" i="8"/>
  <c r="BI2075" i="8" s="1"/>
  <c r="BJ2075" i="8" s="1"/>
  <c r="P2075" i="8" s="1"/>
  <c r="BT2075" i="8"/>
  <c r="BG2074" i="8"/>
  <c r="BI2074" i="8" s="1"/>
  <c r="BT2074" i="8"/>
  <c r="BF2073" i="8"/>
  <c r="BT2073" i="8" s="1"/>
  <c r="BG2072" i="8"/>
  <c r="BI2072" i="8" s="1"/>
  <c r="BJ2072" i="8" s="1"/>
  <c r="P2072" i="8" s="1"/>
  <c r="BT2072" i="8"/>
  <c r="BG2071" i="8"/>
  <c r="BI2071" i="8" s="1"/>
  <c r="BJ2071" i="8" s="1"/>
  <c r="P2071" i="8" s="1"/>
  <c r="BT2071" i="8"/>
  <c r="BG2070" i="8"/>
  <c r="BI2070" i="8" s="1"/>
  <c r="BJ2070" i="8" s="1"/>
  <c r="P2070" i="8" s="1"/>
  <c r="BT2070" i="8"/>
  <c r="BG2069" i="8"/>
  <c r="BI2069" i="8" s="1"/>
  <c r="BJ2069" i="8" s="1"/>
  <c r="P2069" i="8" s="1"/>
  <c r="BT2069" i="8"/>
  <c r="BG2068" i="8"/>
  <c r="BI2068" i="8" s="1"/>
  <c r="BT2068" i="8"/>
  <c r="BF2067" i="8"/>
  <c r="BT2067" i="8" s="1"/>
  <c r="BG2066" i="8"/>
  <c r="BI2066" i="8" s="1"/>
  <c r="BJ2066" i="8" s="1"/>
  <c r="P2066" i="8" s="1"/>
  <c r="BT2066" i="8"/>
  <c r="BG2065" i="8"/>
  <c r="BI2065" i="8" s="1"/>
  <c r="BJ2065" i="8" s="1"/>
  <c r="P2065" i="8" s="1"/>
  <c r="BT2065" i="8"/>
  <c r="BG2064" i="8"/>
  <c r="BI2064" i="8" s="1"/>
  <c r="BJ2064" i="8" s="1"/>
  <c r="P2064" i="8" s="1"/>
  <c r="BT2064" i="8"/>
  <c r="BG2063" i="8"/>
  <c r="BI2063" i="8" s="1"/>
  <c r="BJ2063" i="8" s="1"/>
  <c r="P2063" i="8" s="1"/>
  <c r="BT2063" i="8"/>
  <c r="BG2062" i="8"/>
  <c r="BI2062" i="8" s="1"/>
  <c r="BT2062" i="8"/>
  <c r="BF2061" i="8"/>
  <c r="BT2061" i="8" s="1"/>
  <c r="BG2060" i="8"/>
  <c r="BI2060" i="8" s="1"/>
  <c r="BJ2060" i="8" s="1"/>
  <c r="P2060" i="8" s="1"/>
  <c r="BT2060" i="8"/>
  <c r="BG2059" i="8"/>
  <c r="BI2059" i="8" s="1"/>
  <c r="BJ2059" i="8" s="1"/>
  <c r="P2059" i="8" s="1"/>
  <c r="BT2059" i="8"/>
  <c r="BG2058" i="8"/>
  <c r="BI2058" i="8" s="1"/>
  <c r="BJ2058" i="8" s="1"/>
  <c r="P2058" i="8" s="1"/>
  <c r="BT2058" i="8"/>
  <c r="BG2057" i="8"/>
  <c r="BI2057" i="8" s="1"/>
  <c r="BJ2057" i="8" s="1"/>
  <c r="P2057" i="8" s="1"/>
  <c r="BT2057" i="8"/>
  <c r="BG2056" i="8"/>
  <c r="BI2056" i="8" s="1"/>
  <c r="BT2056" i="8"/>
  <c r="BF2055" i="8"/>
  <c r="BT2055" i="8" s="1"/>
  <c r="BG2054" i="8"/>
  <c r="BI2054" i="8" s="1"/>
  <c r="BJ2054" i="8" s="1"/>
  <c r="P2054" i="8" s="1"/>
  <c r="BT2054" i="8"/>
  <c r="BG2053" i="8"/>
  <c r="BI2053" i="8" s="1"/>
  <c r="BJ2053" i="8" s="1"/>
  <c r="P2053" i="8" s="1"/>
  <c r="BT2053" i="8"/>
  <c r="BG2052" i="8"/>
  <c r="BI2052" i="8" s="1"/>
  <c r="BJ2052" i="8" s="1"/>
  <c r="P2052" i="8" s="1"/>
  <c r="BT2052" i="8"/>
  <c r="BG2051" i="8"/>
  <c r="BI2051" i="8" s="1"/>
  <c r="BJ2051" i="8" s="1"/>
  <c r="P2051" i="8" s="1"/>
  <c r="BT2051" i="8"/>
  <c r="BG2050" i="8"/>
  <c r="BI2050" i="8" s="1"/>
  <c r="BT2050" i="8"/>
  <c r="BF2049" i="8"/>
  <c r="BT2049" i="8" s="1"/>
  <c r="BG2048" i="8"/>
  <c r="BI2048" i="8" s="1"/>
  <c r="BJ2048" i="8" s="1"/>
  <c r="P2048" i="8" s="1"/>
  <c r="BT2048" i="8"/>
  <c r="BG2047" i="8"/>
  <c r="BI2047" i="8" s="1"/>
  <c r="BJ2047" i="8" s="1"/>
  <c r="P2047" i="8" s="1"/>
  <c r="BT2047" i="8"/>
  <c r="BG2046" i="8"/>
  <c r="BI2046" i="8" s="1"/>
  <c r="BJ2046" i="8" s="1"/>
  <c r="P2046" i="8" s="1"/>
  <c r="BT2046" i="8"/>
  <c r="BG2045" i="8"/>
  <c r="BI2045" i="8" s="1"/>
  <c r="BJ2045" i="8" s="1"/>
  <c r="P2045" i="8" s="1"/>
  <c r="BT2045" i="8"/>
  <c r="BG2044" i="8"/>
  <c r="BI2044" i="8" s="1"/>
  <c r="BT2044" i="8"/>
  <c r="BF2043" i="8"/>
  <c r="BT2043" i="8" s="1"/>
  <c r="BG2042" i="8"/>
  <c r="BI2042" i="8" s="1"/>
  <c r="BJ2042" i="8" s="1"/>
  <c r="P2042" i="8" s="1"/>
  <c r="BT2042" i="8"/>
  <c r="BG2041" i="8"/>
  <c r="BI2041" i="8" s="1"/>
  <c r="BJ2041" i="8" s="1"/>
  <c r="P2041" i="8" s="1"/>
  <c r="BT2041" i="8"/>
  <c r="BG2040" i="8"/>
  <c r="BI2040" i="8" s="1"/>
  <c r="BJ2040" i="8" s="1"/>
  <c r="P2040" i="8" s="1"/>
  <c r="BT2040" i="8"/>
  <c r="BG2039" i="8"/>
  <c r="BI2039" i="8" s="1"/>
  <c r="BJ2039" i="8" s="1"/>
  <c r="P2039" i="8" s="1"/>
  <c r="BT2039" i="8"/>
  <c r="BG2038" i="8"/>
  <c r="BI2038" i="8" s="1"/>
  <c r="BT2038" i="8"/>
  <c r="BF2037" i="8"/>
  <c r="BT2037" i="8" s="1"/>
  <c r="BG2036" i="8"/>
  <c r="BI2036" i="8" s="1"/>
  <c r="BJ2036" i="8" s="1"/>
  <c r="P2036" i="8" s="1"/>
  <c r="BT2036" i="8"/>
  <c r="BG2035" i="8"/>
  <c r="BI2035" i="8" s="1"/>
  <c r="BJ2035" i="8" s="1"/>
  <c r="P2035" i="8" s="1"/>
  <c r="BT2035" i="8"/>
  <c r="BG2034" i="8"/>
  <c r="BI2034" i="8" s="1"/>
  <c r="BJ2034" i="8" s="1"/>
  <c r="P2034" i="8" s="1"/>
  <c r="BT2034" i="8"/>
  <c r="BG2033" i="8"/>
  <c r="BI2033" i="8" s="1"/>
  <c r="BJ2033" i="8" s="1"/>
  <c r="P2033" i="8" s="1"/>
  <c r="BT2033" i="8"/>
  <c r="BG2032" i="8"/>
  <c r="BI2032" i="8" s="1"/>
  <c r="BT2032" i="8"/>
  <c r="BF2031" i="8"/>
  <c r="BT2031" i="8" s="1"/>
  <c r="BG2030" i="8"/>
  <c r="BI2030" i="8" s="1"/>
  <c r="BJ2030" i="8" s="1"/>
  <c r="P2030" i="8" s="1"/>
  <c r="BT2030" i="8"/>
  <c r="BG2029" i="8"/>
  <c r="BI2029" i="8" s="1"/>
  <c r="BJ2029" i="8" s="1"/>
  <c r="P2029" i="8" s="1"/>
  <c r="BT2029" i="8"/>
  <c r="BG2028" i="8"/>
  <c r="BI2028" i="8" s="1"/>
  <c r="BJ2028" i="8" s="1"/>
  <c r="P2028" i="8" s="1"/>
  <c r="BT2028" i="8"/>
  <c r="BG2027" i="8"/>
  <c r="BI2027" i="8" s="1"/>
  <c r="BJ2027" i="8" s="1"/>
  <c r="P2027" i="8" s="1"/>
  <c r="BT2027" i="8"/>
  <c r="BG2026" i="8"/>
  <c r="BI2026" i="8" s="1"/>
  <c r="BT2026" i="8"/>
  <c r="BF2025" i="8"/>
  <c r="BT2025" i="8" s="1"/>
  <c r="BG2024" i="8"/>
  <c r="BI2024" i="8" s="1"/>
  <c r="BJ2024" i="8" s="1"/>
  <c r="P2024" i="8" s="1"/>
  <c r="BT2024" i="8"/>
  <c r="BG2023" i="8"/>
  <c r="BI2023" i="8" s="1"/>
  <c r="BJ2023" i="8" s="1"/>
  <c r="P2023" i="8" s="1"/>
  <c r="BT2023" i="8"/>
  <c r="BG2022" i="8"/>
  <c r="BI2022" i="8" s="1"/>
  <c r="BJ2022" i="8" s="1"/>
  <c r="P2022" i="8" s="1"/>
  <c r="BT2022" i="8"/>
  <c r="BG2021" i="8"/>
  <c r="BI2021" i="8" s="1"/>
  <c r="BJ2021" i="8" s="1"/>
  <c r="P2021" i="8" s="1"/>
  <c r="BT2021" i="8"/>
  <c r="BG2020" i="8"/>
  <c r="BI2020" i="8" s="1"/>
  <c r="BT2020" i="8"/>
  <c r="BF2019" i="8"/>
  <c r="BT2019" i="8" s="1"/>
  <c r="BG2018" i="8"/>
  <c r="BI2018" i="8" s="1"/>
  <c r="BJ2018" i="8" s="1"/>
  <c r="P2018" i="8" s="1"/>
  <c r="BT2018" i="8"/>
  <c r="BG2017" i="8"/>
  <c r="BI2017" i="8" s="1"/>
  <c r="BJ2017" i="8" s="1"/>
  <c r="P2017" i="8" s="1"/>
  <c r="BT2017" i="8"/>
  <c r="BG2016" i="8"/>
  <c r="BI2016" i="8" s="1"/>
  <c r="BJ2016" i="8" s="1"/>
  <c r="P2016" i="8" s="1"/>
  <c r="BT2016" i="8"/>
  <c r="BG2015" i="8"/>
  <c r="BI2015" i="8" s="1"/>
  <c r="BJ2015" i="8" s="1"/>
  <c r="P2015" i="8" s="1"/>
  <c r="BT2015" i="8"/>
  <c r="BG2014" i="8"/>
  <c r="BI2014" i="8" s="1"/>
  <c r="BT2014" i="8"/>
  <c r="BF2013" i="8"/>
  <c r="BT2013" i="8" s="1"/>
  <c r="BG2012" i="8"/>
  <c r="BI2012" i="8" s="1"/>
  <c r="BJ2012" i="8" s="1"/>
  <c r="P2012" i="8" s="1"/>
  <c r="BT2012" i="8"/>
  <c r="BG2011" i="8"/>
  <c r="BI2011" i="8" s="1"/>
  <c r="BJ2011" i="8" s="1"/>
  <c r="P2011" i="8" s="1"/>
  <c r="BT2011" i="8"/>
  <c r="BG2010" i="8"/>
  <c r="BI2010" i="8" s="1"/>
  <c r="BJ2010" i="8" s="1"/>
  <c r="P2010" i="8" s="1"/>
  <c r="BT2010" i="8"/>
  <c r="BG2009" i="8"/>
  <c r="BI2009" i="8" s="1"/>
  <c r="BJ2009" i="8" s="1"/>
  <c r="P2009" i="8" s="1"/>
  <c r="BT2009" i="8"/>
  <c r="BG2008" i="8"/>
  <c r="BI2008" i="8" s="1"/>
  <c r="BT2008" i="8"/>
  <c r="BF2007" i="8"/>
  <c r="BT2007" i="8" s="1"/>
  <c r="BG2006" i="8"/>
  <c r="BI2006" i="8" s="1"/>
  <c r="BJ2006" i="8" s="1"/>
  <c r="P2006" i="8" s="1"/>
  <c r="BT2006" i="8"/>
  <c r="BG2005" i="8"/>
  <c r="BI2005" i="8" s="1"/>
  <c r="BJ2005" i="8" s="1"/>
  <c r="P2005" i="8" s="1"/>
  <c r="BT2005" i="8"/>
  <c r="BG2004" i="8"/>
  <c r="BI2004" i="8" s="1"/>
  <c r="BJ2004" i="8" s="1"/>
  <c r="P2004" i="8" s="1"/>
  <c r="BT2004" i="8"/>
  <c r="BG2003" i="8"/>
  <c r="BI2003" i="8" s="1"/>
  <c r="BJ2003" i="8" s="1"/>
  <c r="P2003" i="8" s="1"/>
  <c r="BT2003" i="8"/>
  <c r="BG2002" i="8"/>
  <c r="BI2002" i="8" s="1"/>
  <c r="BT2002" i="8"/>
  <c r="BF2001" i="8"/>
  <c r="BT2001" i="8" s="1"/>
  <c r="BF2000" i="8"/>
  <c r="BT2000" i="8" s="1"/>
  <c r="BG1999" i="8"/>
  <c r="BI1999" i="8" s="1"/>
  <c r="BJ1999" i="8" s="1"/>
  <c r="P1999" i="8" s="1"/>
  <c r="BT1999" i="8"/>
  <c r="BG1998" i="8"/>
  <c r="BI1998" i="8" s="1"/>
  <c r="BJ1998" i="8" s="1"/>
  <c r="P1998" i="8" s="1"/>
  <c r="BT1998" i="8"/>
  <c r="BG1997" i="8"/>
  <c r="BI1997" i="8" s="1"/>
  <c r="BJ1997" i="8" s="1"/>
  <c r="P1997" i="8" s="1"/>
  <c r="BT1997" i="8"/>
  <c r="BG1996" i="8"/>
  <c r="BI1996" i="8" s="1"/>
  <c r="BT1996" i="8"/>
  <c r="BF1995" i="8"/>
  <c r="BT1995" i="8" s="1"/>
  <c r="BF1994" i="8"/>
  <c r="BT1994" i="8" s="1"/>
  <c r="BG1993" i="8"/>
  <c r="BI1993" i="8" s="1"/>
  <c r="BJ1993" i="8" s="1"/>
  <c r="P1993" i="8" s="1"/>
  <c r="BT1993" i="8"/>
  <c r="BG1992" i="8"/>
  <c r="BI1992" i="8" s="1"/>
  <c r="BJ1992" i="8" s="1"/>
  <c r="P1992" i="8" s="1"/>
  <c r="BT1992" i="8"/>
  <c r="BG1991" i="8"/>
  <c r="BI1991" i="8" s="1"/>
  <c r="BJ1991" i="8" s="1"/>
  <c r="P1991" i="8" s="1"/>
  <c r="BT1991" i="8"/>
  <c r="BG1990" i="8"/>
  <c r="BI1990" i="8" s="1"/>
  <c r="BT1990" i="8"/>
  <c r="BF1989" i="8"/>
  <c r="BT1989" i="8" s="1"/>
  <c r="BF1988" i="8"/>
  <c r="BT1988" i="8" s="1"/>
  <c r="BG1987" i="8"/>
  <c r="BI1987" i="8" s="1"/>
  <c r="BJ1987" i="8" s="1"/>
  <c r="P1987" i="8" s="1"/>
  <c r="BT1987" i="8"/>
  <c r="BG1986" i="8"/>
  <c r="BI1986" i="8" s="1"/>
  <c r="BJ1986" i="8" s="1"/>
  <c r="P1986" i="8" s="1"/>
  <c r="BT1986" i="8"/>
  <c r="BG1985" i="8"/>
  <c r="BI1985" i="8" s="1"/>
  <c r="BJ1985" i="8" s="1"/>
  <c r="P1985" i="8" s="1"/>
  <c r="BT1985" i="8"/>
  <c r="BG1984" i="8"/>
  <c r="BI1984" i="8" s="1"/>
  <c r="BT1984" i="8"/>
  <c r="BF1983" i="8"/>
  <c r="BT1983" i="8" s="1"/>
  <c r="BF1982" i="8"/>
  <c r="BT1982" i="8" s="1"/>
  <c r="BG1981" i="8"/>
  <c r="BI1981" i="8" s="1"/>
  <c r="BJ1981" i="8" s="1"/>
  <c r="P1981" i="8" s="1"/>
  <c r="BT1981" i="8"/>
  <c r="BG1980" i="8"/>
  <c r="BI1980" i="8" s="1"/>
  <c r="BJ1980" i="8" s="1"/>
  <c r="P1980" i="8" s="1"/>
  <c r="BT1980" i="8"/>
  <c r="BG1979" i="8"/>
  <c r="BI1979" i="8" s="1"/>
  <c r="BJ1979" i="8" s="1"/>
  <c r="P1979" i="8" s="1"/>
  <c r="BT1979" i="8"/>
  <c r="BG1978" i="8"/>
  <c r="BI1978" i="8" s="1"/>
  <c r="BT1978" i="8"/>
  <c r="BF1977" i="8"/>
  <c r="BT1977" i="8" s="1"/>
  <c r="BF1976" i="8"/>
  <c r="BT1976" i="8" s="1"/>
  <c r="BG1975" i="8"/>
  <c r="BI1975" i="8" s="1"/>
  <c r="BJ1975" i="8" s="1"/>
  <c r="P1975" i="8" s="1"/>
  <c r="BT1975" i="8"/>
  <c r="BF1974" i="8"/>
  <c r="BT1974" i="8" s="1"/>
  <c r="BG1973" i="8"/>
  <c r="BI1973" i="8" s="1"/>
  <c r="BJ1973" i="8" s="1"/>
  <c r="P1973" i="8" s="1"/>
  <c r="BT1973" i="8"/>
  <c r="BF1972" i="8"/>
  <c r="BT1972" i="8" s="1"/>
  <c r="BG1971" i="8"/>
  <c r="BI1971" i="8" s="1"/>
  <c r="BT1971" i="8"/>
  <c r="BG1970" i="8"/>
  <c r="BI1970" i="8" s="1"/>
  <c r="BJ1970" i="8" s="1"/>
  <c r="P1970" i="8" s="1"/>
  <c r="BT1970" i="8"/>
  <c r="BG1969" i="8"/>
  <c r="BT1969" i="8"/>
  <c r="BG1968" i="8"/>
  <c r="BI1968" i="8" s="1"/>
  <c r="BT1968" i="8"/>
  <c r="BG1967" i="8"/>
  <c r="BI1967" i="8" s="1"/>
  <c r="BJ1967" i="8" s="1"/>
  <c r="P1967" i="8" s="1"/>
  <c r="BT1967" i="8"/>
  <c r="BG1966" i="8"/>
  <c r="BI1966" i="8" s="1"/>
  <c r="BT1966" i="8"/>
  <c r="BG1965" i="8"/>
  <c r="BI1965" i="8" s="1"/>
  <c r="BT1965" i="8"/>
  <c r="BF1964" i="8"/>
  <c r="BT1964" i="8" s="1"/>
  <c r="BG1963" i="8"/>
  <c r="BI1963" i="8" s="1"/>
  <c r="BJ1963" i="8" s="1"/>
  <c r="P1963" i="8" s="1"/>
  <c r="BT1963" i="8"/>
  <c r="BF1962" i="8"/>
  <c r="BT1962" i="8" s="1"/>
  <c r="BF1961" i="8"/>
  <c r="BT1961" i="8" s="1"/>
  <c r="BG1960" i="8"/>
  <c r="BI1960" i="8" s="1"/>
  <c r="BT1960" i="8"/>
  <c r="BF1959" i="8"/>
  <c r="BT1959" i="8" s="1"/>
  <c r="BG1958" i="8"/>
  <c r="BI1958" i="8" s="1"/>
  <c r="BJ1958" i="8" s="1"/>
  <c r="P1958" i="8" s="1"/>
  <c r="BT1958" i="8"/>
  <c r="BG1957" i="8"/>
  <c r="BT1957" i="8"/>
  <c r="BF1956" i="8"/>
  <c r="BT1956" i="8" s="1"/>
  <c r="BG1955" i="8"/>
  <c r="BI1955" i="8" s="1"/>
  <c r="BT1955" i="8"/>
  <c r="BG1954" i="8"/>
  <c r="BI1954" i="8" s="1"/>
  <c r="BT1954" i="8"/>
  <c r="BG1953" i="8"/>
  <c r="BI1953" i="8" s="1"/>
  <c r="BT1953" i="8"/>
  <c r="BG1952" i="8"/>
  <c r="BI1952" i="8" s="1"/>
  <c r="BJ1952" i="8" s="1"/>
  <c r="P1952" i="8" s="1"/>
  <c r="BT1952" i="8"/>
  <c r="BG1951" i="8"/>
  <c r="BI1951" i="8" s="1"/>
  <c r="BJ1951" i="8" s="1"/>
  <c r="P1951" i="8" s="1"/>
  <c r="BT1951" i="8"/>
  <c r="BG1950" i="8"/>
  <c r="BT1950" i="8"/>
  <c r="BF1949" i="8"/>
  <c r="BT1949" i="8" s="1"/>
  <c r="BF1948" i="8"/>
  <c r="BT1948" i="8" s="1"/>
  <c r="BG1947" i="8"/>
  <c r="BT1947" i="8"/>
  <c r="BF1946" i="8"/>
  <c r="BT1946" i="8" s="1"/>
  <c r="BG1945" i="8"/>
  <c r="BI1945" i="8" s="1"/>
  <c r="BJ1945" i="8" s="1"/>
  <c r="P1945" i="8" s="1"/>
  <c r="BT1945" i="8"/>
  <c r="BF1944" i="8"/>
  <c r="BT1944" i="8" s="1"/>
  <c r="BF1943" i="8"/>
  <c r="BT1943" i="8" s="1"/>
  <c r="BG1942" i="8"/>
  <c r="BI1942" i="8" s="1"/>
  <c r="BT1942" i="8"/>
  <c r="BG1941" i="8"/>
  <c r="BI1941" i="8" s="1"/>
  <c r="BT1941" i="8"/>
  <c r="BG1940" i="8"/>
  <c r="BT1940" i="8"/>
  <c r="BG1939" i="8"/>
  <c r="BT1939" i="8"/>
  <c r="BG1938" i="8"/>
  <c r="BI1938" i="8" s="1"/>
  <c r="BT1938" i="8"/>
  <c r="BG1937" i="8"/>
  <c r="BI1937" i="8" s="1"/>
  <c r="BJ1937" i="8" s="1"/>
  <c r="P1937" i="8" s="1"/>
  <c r="BT1937" i="8"/>
  <c r="BF1936" i="8"/>
  <c r="BT1936" i="8" s="1"/>
  <c r="BF1935" i="8"/>
  <c r="BT1935" i="8" s="1"/>
  <c r="BG1934" i="8"/>
  <c r="BI1934" i="8" s="1"/>
  <c r="BJ1934" i="8" s="1"/>
  <c r="P1934" i="8" s="1"/>
  <c r="BT1934" i="8"/>
  <c r="BG1933" i="8"/>
  <c r="BI1933" i="8" s="1"/>
  <c r="BJ1933" i="8" s="1"/>
  <c r="P1933" i="8" s="1"/>
  <c r="BT1933" i="8"/>
  <c r="BG1932" i="8"/>
  <c r="BI1932" i="8" s="1"/>
  <c r="BJ1932" i="8" s="1"/>
  <c r="P1932" i="8" s="1"/>
  <c r="BT1932" i="8"/>
  <c r="BF1931" i="8"/>
  <c r="BT1931" i="8" s="1"/>
  <c r="BF1930" i="8"/>
  <c r="BT1930" i="8" s="1"/>
  <c r="BG1929" i="8"/>
  <c r="BI1929" i="8" s="1"/>
  <c r="BT1929" i="8"/>
  <c r="BG1928" i="8"/>
  <c r="BI1928" i="8" s="1"/>
  <c r="BJ1928" i="8" s="1"/>
  <c r="P1928" i="8" s="1"/>
  <c r="BT1928" i="8"/>
  <c r="BG1927" i="8"/>
  <c r="BI1927" i="8" s="1"/>
  <c r="BJ1927" i="8" s="1"/>
  <c r="P1927" i="8" s="1"/>
  <c r="BT1927" i="8"/>
  <c r="BF1926" i="8"/>
  <c r="BT1926" i="8" s="1"/>
  <c r="BG1925" i="8"/>
  <c r="BI1925" i="8" s="1"/>
  <c r="BJ1925" i="8" s="1"/>
  <c r="P1925" i="8" s="1"/>
  <c r="BT1925" i="8"/>
  <c r="BG1924" i="8"/>
  <c r="BI1924" i="8" s="1"/>
  <c r="BT1924" i="8"/>
  <c r="BF1923" i="8"/>
  <c r="BT1923" i="8" s="1"/>
  <c r="BF1922" i="8"/>
  <c r="BT1922" i="8" s="1"/>
  <c r="BG1921" i="8"/>
  <c r="BI1921" i="8" s="1"/>
  <c r="BJ1921" i="8" s="1"/>
  <c r="P1921" i="8" s="1"/>
  <c r="BT1921" i="8"/>
  <c r="BG1920" i="8"/>
  <c r="BI1920" i="8" s="1"/>
  <c r="BJ1920" i="8" s="1"/>
  <c r="P1920" i="8" s="1"/>
  <c r="BT1920" i="8"/>
  <c r="BG1919" i="8"/>
  <c r="BI1919" i="8" s="1"/>
  <c r="BJ1919" i="8" s="1"/>
  <c r="P1919" i="8" s="1"/>
  <c r="BT1919" i="8"/>
  <c r="BF1918" i="8"/>
  <c r="BT1918" i="8" s="1"/>
  <c r="BF1917" i="8"/>
  <c r="BT1917" i="8" s="1"/>
  <c r="BG1916" i="8"/>
  <c r="BI1916" i="8" s="1"/>
  <c r="BJ1916" i="8" s="1"/>
  <c r="P1916" i="8" s="1"/>
  <c r="BT1916" i="8"/>
  <c r="BG1915" i="8"/>
  <c r="BI1915" i="8" s="1"/>
  <c r="BJ1915" i="8" s="1"/>
  <c r="P1915" i="8" s="1"/>
  <c r="BT1915" i="8"/>
  <c r="BG1914" i="8"/>
  <c r="BI1914" i="8" s="1"/>
  <c r="BJ1914" i="8" s="1"/>
  <c r="P1914" i="8" s="1"/>
  <c r="BT1914" i="8"/>
  <c r="BF1913" i="8"/>
  <c r="BT1913" i="8" s="1"/>
  <c r="BG1912" i="8"/>
  <c r="BT1912" i="8"/>
  <c r="BG1911" i="8"/>
  <c r="BI1911" i="8" s="1"/>
  <c r="BT1911" i="8"/>
  <c r="BF1910" i="8"/>
  <c r="BT1910" i="8" s="1"/>
  <c r="BG1909" i="8"/>
  <c r="BI1909" i="8" s="1"/>
  <c r="BJ1909" i="8" s="1"/>
  <c r="P1909" i="8" s="1"/>
  <c r="BT1909" i="8"/>
  <c r="BG1908" i="8"/>
  <c r="BI1908" i="8" s="1"/>
  <c r="BJ1908" i="8" s="1"/>
  <c r="P1908" i="8" s="1"/>
  <c r="BT1908" i="8"/>
  <c r="BG1907" i="8"/>
  <c r="BI1907" i="8" s="1"/>
  <c r="BJ1907" i="8" s="1"/>
  <c r="P1907" i="8" s="1"/>
  <c r="BT1907" i="8"/>
  <c r="BG1906" i="8"/>
  <c r="BI1906" i="8" s="1"/>
  <c r="BT1906" i="8"/>
  <c r="BF1905" i="8"/>
  <c r="BT1905" i="8" s="1"/>
  <c r="BF1904" i="8"/>
  <c r="BT1904" i="8" s="1"/>
  <c r="BG1903" i="8"/>
  <c r="BI1903" i="8" s="1"/>
  <c r="BJ1903" i="8" s="1"/>
  <c r="P1903" i="8" s="1"/>
  <c r="BT1903" i="8"/>
  <c r="BF1902" i="8"/>
  <c r="BT1902" i="8" s="1"/>
  <c r="BG1901" i="8"/>
  <c r="BI1901" i="8" s="1"/>
  <c r="BJ1901" i="8" s="1"/>
  <c r="P1901" i="8" s="1"/>
  <c r="BT1901" i="8"/>
  <c r="BF1900" i="8"/>
  <c r="BT1900" i="8" s="1"/>
  <c r="BG1899" i="8"/>
  <c r="BI1899" i="8" s="1"/>
  <c r="BT1899" i="8"/>
  <c r="BG1898" i="8"/>
  <c r="BI1898" i="8" s="1"/>
  <c r="BT1898" i="8"/>
  <c r="BG1897" i="8"/>
  <c r="BI1897" i="8" s="1"/>
  <c r="BJ1897" i="8" s="1"/>
  <c r="P1897" i="8" s="1"/>
  <c r="BT1897" i="8"/>
  <c r="BG1896" i="8"/>
  <c r="BI1896" i="8" s="1"/>
  <c r="BT1896" i="8"/>
  <c r="BG1895" i="8"/>
  <c r="BI1895" i="8" s="1"/>
  <c r="BT1895" i="8"/>
  <c r="BG1894" i="8"/>
  <c r="BI1894" i="8" s="1"/>
  <c r="BT1894" i="8"/>
  <c r="BG1893" i="8"/>
  <c r="BI1893" i="8" s="1"/>
  <c r="BT1893" i="8"/>
  <c r="BF1892" i="8"/>
  <c r="BT1892" i="8" s="1"/>
  <c r="BG1891" i="8"/>
  <c r="BI1891" i="8" s="1"/>
  <c r="BT1891" i="8"/>
  <c r="BF1890" i="8"/>
  <c r="BT1890" i="8" s="1"/>
  <c r="BF1889" i="8"/>
  <c r="BT1889" i="8" s="1"/>
  <c r="BG1888" i="8"/>
  <c r="BI1888" i="8" s="1"/>
  <c r="BT1888" i="8"/>
  <c r="BF1887" i="8"/>
  <c r="BT1887" i="8" s="1"/>
  <c r="BG1886" i="8"/>
  <c r="BI1886" i="8" s="1"/>
  <c r="BJ1886" i="8" s="1"/>
  <c r="P1886" i="8" s="1"/>
  <c r="BT1886" i="8"/>
  <c r="BG1885" i="8"/>
  <c r="BI1885" i="8" s="1"/>
  <c r="BJ1885" i="8" s="1"/>
  <c r="P1885" i="8" s="1"/>
  <c r="BT1885" i="8"/>
  <c r="BF1884" i="8"/>
  <c r="BT1884" i="8" s="1"/>
  <c r="BG1883" i="8"/>
  <c r="BI1883" i="8" s="1"/>
  <c r="BJ1883" i="8" s="1"/>
  <c r="P1883" i="8" s="1"/>
  <c r="BT1883" i="8"/>
  <c r="BG1882" i="8"/>
  <c r="BI1882" i="8" s="1"/>
  <c r="BT1882" i="8"/>
  <c r="BG1881" i="8"/>
  <c r="BI1881" i="8" s="1"/>
  <c r="BT1881" i="8"/>
  <c r="BG1880" i="8"/>
  <c r="BI1880" i="8" s="1"/>
  <c r="BJ1880" i="8" s="1"/>
  <c r="P1880" i="8" s="1"/>
  <c r="BT1880" i="8"/>
  <c r="BG1879" i="8"/>
  <c r="BI1879" i="8" s="1"/>
  <c r="BJ1879" i="8" s="1"/>
  <c r="P1879" i="8" s="1"/>
  <c r="BT1879" i="8"/>
  <c r="BG1878" i="8"/>
  <c r="BI1878" i="8" s="1"/>
  <c r="BJ1878" i="8" s="1"/>
  <c r="P1878" i="8" s="1"/>
  <c r="BT1878" i="8"/>
  <c r="BF1877" i="8"/>
  <c r="BT1877" i="8" s="1"/>
  <c r="BF1876" i="8"/>
  <c r="BT1876" i="8" s="1"/>
  <c r="BG1875" i="8"/>
  <c r="BI1875" i="8" s="1"/>
  <c r="BT1875" i="8"/>
  <c r="BF1874" i="8"/>
  <c r="BT1874" i="8" s="1"/>
  <c r="BG1873" i="8"/>
  <c r="BI1873" i="8" s="1"/>
  <c r="BJ1873" i="8" s="1"/>
  <c r="P1873" i="8" s="1"/>
  <c r="BT1873" i="8"/>
  <c r="BF1872" i="8"/>
  <c r="BT1872" i="8" s="1"/>
  <c r="BF1871" i="8"/>
  <c r="BT1871" i="8" s="1"/>
  <c r="BG1870" i="8"/>
  <c r="BI1870" i="8" s="1"/>
  <c r="BT1870" i="8"/>
  <c r="BG1869" i="8"/>
  <c r="BI1869" i="8" s="1"/>
  <c r="BT1869" i="8"/>
  <c r="BG1868" i="8"/>
  <c r="BI1868" i="8" s="1"/>
  <c r="BJ1868" i="8" s="1"/>
  <c r="P1868" i="8" s="1"/>
  <c r="BT1868" i="8"/>
  <c r="BG1867" i="8"/>
  <c r="BI1867" i="8" s="1"/>
  <c r="BJ1867" i="8" s="1"/>
  <c r="P1867" i="8" s="1"/>
  <c r="BT1867" i="8"/>
  <c r="BG1866" i="8"/>
  <c r="BI1866" i="8" s="1"/>
  <c r="BT1866" i="8"/>
  <c r="BG1865" i="8"/>
  <c r="BT1865" i="8"/>
  <c r="BF1864" i="8"/>
  <c r="BT1864" i="8" s="1"/>
  <c r="BF1863" i="8"/>
  <c r="BT1863" i="8" s="1"/>
  <c r="BG1862" i="8"/>
  <c r="BI1862" i="8" s="1"/>
  <c r="BJ1862" i="8" s="1"/>
  <c r="P1862" i="8" s="1"/>
  <c r="BT1862" i="8"/>
  <c r="BG1861" i="8"/>
  <c r="BI1861" i="8" s="1"/>
  <c r="BT1861" i="8"/>
  <c r="BG1860" i="8"/>
  <c r="BI1860" i="8" s="1"/>
  <c r="BT1860" i="8"/>
  <c r="BF1859" i="8"/>
  <c r="BT1859" i="8" s="1"/>
  <c r="BF1858" i="8"/>
  <c r="BT1858" i="8" s="1"/>
  <c r="BG1857" i="8"/>
  <c r="BI1857" i="8" s="1"/>
  <c r="BT1857" i="8"/>
  <c r="BG1856" i="8"/>
  <c r="BI1856" i="8" s="1"/>
  <c r="BJ1856" i="8" s="1"/>
  <c r="P1856" i="8" s="1"/>
  <c r="BT1856" i="8"/>
  <c r="BG1855" i="8"/>
  <c r="BI1855" i="8" s="1"/>
  <c r="BJ1855" i="8" s="1"/>
  <c r="P1855" i="8" s="1"/>
  <c r="BT1855" i="8"/>
  <c r="BG1854" i="8"/>
  <c r="BI1854" i="8" s="1"/>
  <c r="BT1854" i="8"/>
  <c r="BG1853" i="8"/>
  <c r="BI1853" i="8" s="1"/>
  <c r="BT1853" i="8"/>
  <c r="BF1852" i="8"/>
  <c r="BT1852" i="8" s="1"/>
  <c r="BF1851" i="8"/>
  <c r="BT1851" i="8" s="1"/>
  <c r="BG1850" i="8"/>
  <c r="BI1850" i="8" s="1"/>
  <c r="BT1850" i="8"/>
  <c r="BG1849" i="8"/>
  <c r="BI1849" i="8" s="1"/>
  <c r="BT1849" i="8"/>
  <c r="BG1848" i="8"/>
  <c r="BI1848" i="8" s="1"/>
  <c r="BJ1848" i="8" s="1"/>
  <c r="P1848" i="8" s="1"/>
  <c r="BT1848" i="8"/>
  <c r="BG1847" i="8"/>
  <c r="BI1847" i="8" s="1"/>
  <c r="BJ1847" i="8" s="1"/>
  <c r="P1847" i="8" s="1"/>
  <c r="BT1847" i="8"/>
  <c r="BF1846" i="8"/>
  <c r="BT1846" i="8" s="1"/>
  <c r="BF1845" i="8"/>
  <c r="BT1845" i="8" s="1"/>
  <c r="BF1844" i="8"/>
  <c r="BT1844" i="8" s="1"/>
  <c r="BG1843" i="8"/>
  <c r="BT1843" i="8"/>
  <c r="BG1842" i="8"/>
  <c r="BI1842" i="8" s="1"/>
  <c r="BT1842" i="8"/>
  <c r="BG1841" i="8"/>
  <c r="BI1841" i="8" s="1"/>
  <c r="BJ1841" i="8" s="1"/>
  <c r="P1841" i="8" s="1"/>
  <c r="BT1841" i="8"/>
  <c r="BG1840" i="8"/>
  <c r="BI1840" i="8" s="1"/>
  <c r="BT1840" i="8"/>
  <c r="BF1839" i="8"/>
  <c r="BT1839" i="8" s="1"/>
  <c r="BF1838" i="8"/>
  <c r="BG1837" i="8"/>
  <c r="BI1837" i="8" s="1"/>
  <c r="BJ1837" i="8" s="1"/>
  <c r="P1837" i="8" s="1"/>
  <c r="BT1837" i="8"/>
  <c r="BG1836" i="8"/>
  <c r="BI1836" i="8" s="1"/>
  <c r="BJ1836" i="8" s="1"/>
  <c r="P1836" i="8" s="1"/>
  <c r="BT1836" i="8"/>
  <c r="BG1835" i="8"/>
  <c r="BI1835" i="8" s="1"/>
  <c r="BJ1835" i="8" s="1"/>
  <c r="P1835" i="8" s="1"/>
  <c r="BT1835" i="8"/>
  <c r="BG1834" i="8"/>
  <c r="BI1834" i="8" s="1"/>
  <c r="BT1834" i="8"/>
  <c r="BG1833" i="8"/>
  <c r="BI1833" i="8" s="1"/>
  <c r="BT1833" i="8"/>
  <c r="BF1832" i="8"/>
  <c r="BT1832" i="8" s="1"/>
  <c r="BG1831" i="8"/>
  <c r="BI1831" i="8" s="1"/>
  <c r="BJ1831" i="8" s="1"/>
  <c r="P1831" i="8" s="1"/>
  <c r="BT1831" i="8"/>
  <c r="BG1830" i="8"/>
  <c r="BT1830" i="8"/>
  <c r="BF1829" i="8"/>
  <c r="BT1829" i="8" s="1"/>
  <c r="BG1828" i="8"/>
  <c r="BI1828" i="8" s="1"/>
  <c r="BT1828" i="8"/>
  <c r="BG1827" i="8"/>
  <c r="BI1827" i="8" s="1"/>
  <c r="BT1827" i="8"/>
  <c r="BG1826" i="8"/>
  <c r="BI1826" i="8" s="1"/>
  <c r="BT1826" i="8"/>
  <c r="BG1825" i="8"/>
  <c r="BI1825" i="8" s="1"/>
  <c r="BJ1825" i="8" s="1"/>
  <c r="P1825" i="8" s="1"/>
  <c r="BT1825" i="8"/>
  <c r="BG1824" i="8"/>
  <c r="BI1824" i="8" s="1"/>
  <c r="BT1824" i="8"/>
  <c r="BF1823" i="8"/>
  <c r="BT1823" i="8" s="1"/>
  <c r="BF1822" i="8"/>
  <c r="BT1822" i="8" s="1"/>
  <c r="BG1821" i="8"/>
  <c r="BI1821" i="8" s="1"/>
  <c r="BT1821" i="8"/>
  <c r="BG1820" i="8"/>
  <c r="BI1820" i="8" s="1"/>
  <c r="BJ1820" i="8" s="1"/>
  <c r="P1820" i="8" s="1"/>
  <c r="BT1820" i="8"/>
  <c r="BG1819" i="8"/>
  <c r="BI1819" i="8" s="1"/>
  <c r="BJ1819" i="8" s="1"/>
  <c r="P1819" i="8" s="1"/>
  <c r="BT1819" i="8"/>
  <c r="BG1818" i="8"/>
  <c r="BI1818" i="8" s="1"/>
  <c r="BT1818" i="8"/>
  <c r="BF1817" i="8"/>
  <c r="BT1817" i="8" s="1"/>
  <c r="BF1816" i="8"/>
  <c r="BT1816" i="8" s="1"/>
  <c r="BF1815" i="8"/>
  <c r="BT1815" i="8" s="1"/>
  <c r="BG1814" i="8"/>
  <c r="BT1814" i="8"/>
  <c r="BG1813" i="8"/>
  <c r="BI1813" i="8" s="1"/>
  <c r="BJ1813" i="8" s="1"/>
  <c r="P1813" i="8" s="1"/>
  <c r="BT1813" i="8"/>
  <c r="BG1812" i="8"/>
  <c r="BI1812" i="8" s="1"/>
  <c r="BT1812" i="8"/>
  <c r="BG1811" i="8"/>
  <c r="BT1811" i="8"/>
  <c r="BF1810" i="8"/>
  <c r="BT1810" i="8" s="1"/>
  <c r="BF1809" i="8"/>
  <c r="BT1809" i="8" s="1"/>
  <c r="BF1808" i="8"/>
  <c r="BT1808" i="8" s="1"/>
  <c r="BG1807" i="8"/>
  <c r="BI1807" i="8" s="1"/>
  <c r="BT1807" i="8"/>
  <c r="BG1806" i="8"/>
  <c r="BI1806" i="8" s="1"/>
  <c r="BT1806" i="8"/>
  <c r="BG1805" i="8"/>
  <c r="BI1805" i="8" s="1"/>
  <c r="BJ1805" i="8" s="1"/>
  <c r="P1805" i="8" s="1"/>
  <c r="BT1805" i="8"/>
  <c r="BG1804" i="8"/>
  <c r="BI1804" i="8" s="1"/>
  <c r="BJ1804" i="8" s="1"/>
  <c r="P1804" i="8" s="1"/>
  <c r="BT1804" i="8"/>
  <c r="BF1803" i="8"/>
  <c r="BT1803" i="8" s="1"/>
  <c r="BF1802" i="8"/>
  <c r="BT1802" i="8" s="1"/>
  <c r="BG1801" i="8"/>
  <c r="BI1801" i="8" s="1"/>
  <c r="BJ1801" i="8" s="1"/>
  <c r="P1801" i="8" s="1"/>
  <c r="BT1801" i="8"/>
  <c r="BG1800" i="8"/>
  <c r="BI1800" i="8" s="1"/>
  <c r="BT1800" i="8"/>
  <c r="BG1799" i="8"/>
  <c r="BI1799" i="8" s="1"/>
  <c r="BJ1799" i="8" s="1"/>
  <c r="P1799" i="8" s="1"/>
  <c r="BT1799" i="8"/>
  <c r="BG1798" i="8"/>
  <c r="BT1798" i="8"/>
  <c r="BG1797" i="8"/>
  <c r="BI1797" i="8" s="1"/>
  <c r="BT1797" i="8"/>
  <c r="BF1796" i="8"/>
  <c r="BT1796" i="8" s="1"/>
  <c r="BG1795" i="8"/>
  <c r="BI1795" i="8" s="1"/>
  <c r="BJ1795" i="8" s="1"/>
  <c r="P1795" i="8" s="1"/>
  <c r="BT1795" i="8"/>
  <c r="BG1794" i="8"/>
  <c r="BI1794" i="8" s="1"/>
  <c r="BT1794" i="8"/>
  <c r="BF1793" i="8"/>
  <c r="BT1793" i="8" s="1"/>
  <c r="BG1792" i="8"/>
  <c r="BI1792" i="8" s="1"/>
  <c r="BJ1792" i="8" s="1"/>
  <c r="P1792" i="8" s="1"/>
  <c r="BT1792" i="8"/>
  <c r="BG1791" i="8"/>
  <c r="BI1791" i="8" s="1"/>
  <c r="BJ1791" i="8" s="1"/>
  <c r="P1791" i="8" s="1"/>
  <c r="BT1791" i="8"/>
  <c r="BG1790" i="8"/>
  <c r="BI1790" i="8" s="1"/>
  <c r="BJ1790" i="8" s="1"/>
  <c r="P1790" i="8" s="1"/>
  <c r="BT1790" i="8"/>
  <c r="BG1789" i="8"/>
  <c r="BI1789" i="8" s="1"/>
  <c r="BJ1789" i="8" s="1"/>
  <c r="P1789" i="8" s="1"/>
  <c r="BT1789" i="8"/>
  <c r="BG1788" i="8"/>
  <c r="BI1788" i="8" s="1"/>
  <c r="BT1788" i="8"/>
  <c r="BF1787" i="8"/>
  <c r="BT1787" i="8" s="1"/>
  <c r="BF1786" i="8"/>
  <c r="BT1786" i="8" s="1"/>
  <c r="BG1785" i="8"/>
  <c r="BI1785" i="8" s="1"/>
  <c r="BJ1785" i="8" s="1"/>
  <c r="P1785" i="8" s="1"/>
  <c r="BT1785" i="8"/>
  <c r="BG1784" i="8"/>
  <c r="BI1784" i="8" s="1"/>
  <c r="BJ1784" i="8" s="1"/>
  <c r="P1784" i="8" s="1"/>
  <c r="BT1784" i="8"/>
  <c r="BG1783" i="8"/>
  <c r="BI1783" i="8" s="1"/>
  <c r="BJ1783" i="8" s="1"/>
  <c r="P1783" i="8" s="1"/>
  <c r="BT1783" i="8"/>
  <c r="BG1782" i="8"/>
  <c r="BI1782" i="8" s="1"/>
  <c r="BT1782" i="8"/>
  <c r="BF1781" i="8"/>
  <c r="BT1781" i="8" s="1"/>
  <c r="BF1780" i="8"/>
  <c r="BT1780" i="8" s="1"/>
  <c r="BF1779" i="8"/>
  <c r="BT1779" i="8" s="1"/>
  <c r="BG1778" i="8"/>
  <c r="BI1778" i="8" s="1"/>
  <c r="BJ1778" i="8" s="1"/>
  <c r="P1778" i="8" s="1"/>
  <c r="BT1778" i="8"/>
  <c r="BG1777" i="8"/>
  <c r="BI1777" i="8" s="1"/>
  <c r="BJ1777" i="8" s="1"/>
  <c r="P1777" i="8" s="1"/>
  <c r="BT1777" i="8"/>
  <c r="BG1776" i="8"/>
  <c r="BI1776" i="8" s="1"/>
  <c r="BT1776" i="8"/>
  <c r="BG1775" i="8"/>
  <c r="BT1775" i="8"/>
  <c r="BF1774" i="8"/>
  <c r="BT1774" i="8" s="1"/>
  <c r="BF1773" i="8"/>
  <c r="BT1773" i="8" s="1"/>
  <c r="BG1772" i="8"/>
  <c r="BI1772" i="8" s="1"/>
  <c r="BJ1772" i="8" s="1"/>
  <c r="P1772" i="8" s="1"/>
  <c r="BT1772" i="8"/>
  <c r="BG1771" i="8"/>
  <c r="BI1771" i="8" s="1"/>
  <c r="BJ1771" i="8" s="1"/>
  <c r="P1771" i="8" s="1"/>
  <c r="BT1771" i="8"/>
  <c r="BG1770" i="8"/>
  <c r="BI1770" i="8" s="1"/>
  <c r="BT1770" i="8"/>
  <c r="BG1769" i="8"/>
  <c r="BI1769" i="8" s="1"/>
  <c r="BT1769" i="8"/>
  <c r="BG1768" i="8"/>
  <c r="BI1768" i="8" s="1"/>
  <c r="BT1768" i="8"/>
  <c r="BF1767" i="8"/>
  <c r="BT1767" i="8" s="1"/>
  <c r="BG1766" i="8"/>
  <c r="BI1766" i="8" s="1"/>
  <c r="BT1766" i="8"/>
  <c r="BG1765" i="8"/>
  <c r="BI1765" i="8" s="1"/>
  <c r="BJ1765" i="8" s="1"/>
  <c r="P1765" i="8" s="1"/>
  <c r="BT1765" i="8"/>
  <c r="BG1764" i="8"/>
  <c r="BI1764" i="8" s="1"/>
  <c r="BT1764" i="8"/>
  <c r="BF1763" i="8"/>
  <c r="BT1763" i="8" s="1"/>
  <c r="BG1762" i="8"/>
  <c r="BI1762" i="8" s="1"/>
  <c r="BT1762" i="8"/>
  <c r="BF1761" i="8"/>
  <c r="BT1761" i="8" s="1"/>
  <c r="BG1760" i="8"/>
  <c r="BI1760" i="8" s="1"/>
  <c r="BT1760" i="8"/>
  <c r="BG1759" i="8"/>
  <c r="BI1759" i="8" s="1"/>
  <c r="BT1759" i="8"/>
  <c r="BG1758" i="8"/>
  <c r="BI1758" i="8" s="1"/>
  <c r="BT1758" i="8"/>
  <c r="BG1757" i="8"/>
  <c r="BI1757" i="8" s="1"/>
  <c r="BJ1757" i="8" s="1"/>
  <c r="P1757" i="8" s="1"/>
  <c r="BT1757" i="8"/>
  <c r="BG1756" i="8"/>
  <c r="BI1756" i="8" s="1"/>
  <c r="BJ1756" i="8" s="1"/>
  <c r="P1756" i="8" s="1"/>
  <c r="BT1756" i="8"/>
  <c r="BF1755" i="8"/>
  <c r="BT1755" i="8" s="1"/>
  <c r="BG1754" i="8"/>
  <c r="BI1754" i="8" s="1"/>
  <c r="BT1754" i="8"/>
  <c r="BG1753" i="8"/>
  <c r="BI1753" i="8" s="1"/>
  <c r="BJ1753" i="8" s="1"/>
  <c r="P1753" i="8" s="1"/>
  <c r="BT1753" i="8"/>
  <c r="BG1752" i="8"/>
  <c r="BI1752" i="8" s="1"/>
  <c r="BT1752" i="8"/>
  <c r="BG1751" i="8"/>
  <c r="BT1751" i="8"/>
  <c r="BF1750" i="8"/>
  <c r="BT1750" i="8" s="1"/>
  <c r="BF1749" i="8"/>
  <c r="BT1749" i="8" s="1"/>
  <c r="BG1748" i="8"/>
  <c r="BI1748" i="8" s="1"/>
  <c r="BJ1748" i="8" s="1"/>
  <c r="P1748" i="8" s="1"/>
  <c r="BT1748" i="8"/>
  <c r="BG1747" i="8"/>
  <c r="BI1747" i="8" s="1"/>
  <c r="BT1747" i="8"/>
  <c r="BG1746" i="8"/>
  <c r="BI1746" i="8" s="1"/>
  <c r="BT1746" i="8"/>
  <c r="BG1745" i="8"/>
  <c r="BI1745" i="8" s="1"/>
  <c r="BJ1745" i="8" s="1"/>
  <c r="P1745" i="8" s="1"/>
  <c r="BT1745" i="8"/>
  <c r="BG1744" i="8"/>
  <c r="BI1744" i="8" s="1"/>
  <c r="BJ1744" i="8" s="1"/>
  <c r="P1744" i="8" s="1"/>
  <c r="BT1744" i="8"/>
  <c r="BF1743" i="8"/>
  <c r="BT1743" i="8" s="1"/>
  <c r="BG1742" i="8"/>
  <c r="BI1742" i="8" s="1"/>
  <c r="BT1742" i="8"/>
  <c r="BG1741" i="8"/>
  <c r="BI1741" i="8" s="1"/>
  <c r="BJ1741" i="8" s="1"/>
  <c r="P1741" i="8" s="1"/>
  <c r="BT1741" i="8"/>
  <c r="BG1740" i="8"/>
  <c r="BI1740" i="8" s="1"/>
  <c r="BT1740" i="8"/>
  <c r="BF1739" i="8"/>
  <c r="BT1739" i="8" s="1"/>
  <c r="BG1738" i="8"/>
  <c r="BI1738" i="8" s="1"/>
  <c r="BJ1738" i="8" s="1"/>
  <c r="P1738" i="8" s="1"/>
  <c r="BT1738" i="8"/>
  <c r="BF1737" i="8"/>
  <c r="BT1737" i="8" s="1"/>
  <c r="BG1736" i="8"/>
  <c r="BI1736" i="8" s="1"/>
  <c r="BT1736" i="8"/>
  <c r="BG1735" i="8"/>
  <c r="BI1735" i="8" s="1"/>
  <c r="BJ1735" i="8" s="1"/>
  <c r="P1735" i="8" s="1"/>
  <c r="BT1735" i="8"/>
  <c r="BG1734" i="8"/>
  <c r="BI1734" i="8" s="1"/>
  <c r="BT1734" i="8"/>
  <c r="BG1733" i="8"/>
  <c r="BI1733" i="8" s="1"/>
  <c r="BJ1733" i="8" s="1"/>
  <c r="P1733" i="8" s="1"/>
  <c r="BT1733" i="8"/>
  <c r="BG1732" i="8"/>
  <c r="BI1732" i="8" s="1"/>
  <c r="BT1732" i="8"/>
  <c r="BF1731" i="8"/>
  <c r="BT1731" i="8" s="1"/>
  <c r="BG1730" i="8"/>
  <c r="BT1730" i="8"/>
  <c r="BG1729" i="8"/>
  <c r="BI1729" i="8" s="1"/>
  <c r="BT1729" i="8"/>
  <c r="BG1728" i="8"/>
  <c r="BI1728" i="8" s="1"/>
  <c r="BT1728" i="8"/>
  <c r="BG1727" i="8"/>
  <c r="BI1727" i="8" s="1"/>
  <c r="BJ1727" i="8" s="1"/>
  <c r="P1727" i="8" s="1"/>
  <c r="BT1727" i="8"/>
  <c r="BF1726" i="8"/>
  <c r="BT1726" i="8" s="1"/>
  <c r="BF1725" i="8"/>
  <c r="BT1725" i="8" s="1"/>
  <c r="BG1724" i="8"/>
  <c r="BI1724" i="8" s="1"/>
  <c r="BT1724" i="8"/>
  <c r="BG1723" i="8"/>
  <c r="BI1723" i="8" s="1"/>
  <c r="BT1723" i="8"/>
  <c r="BG1722" i="8"/>
  <c r="BI1722" i="8" s="1"/>
  <c r="BT1722" i="8"/>
  <c r="BG1721" i="8"/>
  <c r="BI1721" i="8" s="1"/>
  <c r="BJ1721" i="8" s="1"/>
  <c r="P1721" i="8" s="1"/>
  <c r="BT1721" i="8"/>
  <c r="BG1720" i="8"/>
  <c r="BI1720" i="8" s="1"/>
  <c r="BT1720" i="8"/>
  <c r="BF1719" i="8"/>
  <c r="BT1719" i="8" s="1"/>
  <c r="BG1718" i="8"/>
  <c r="BI1718" i="8" s="1"/>
  <c r="BT1718" i="8"/>
  <c r="BG1717" i="8"/>
  <c r="BI1717" i="8" s="1"/>
  <c r="BJ1717" i="8" s="1"/>
  <c r="P1717" i="8" s="1"/>
  <c r="BT1717" i="8"/>
  <c r="BG1716" i="8"/>
  <c r="BI1716" i="8" s="1"/>
  <c r="BT1716" i="8"/>
  <c r="BF1715" i="8"/>
  <c r="BT1715" i="8" s="1"/>
  <c r="BG1714" i="8"/>
  <c r="BI1714" i="8" s="1"/>
  <c r="BT1714" i="8"/>
  <c r="BF1713" i="8"/>
  <c r="BT1713" i="8" s="1"/>
  <c r="BG1712" i="8"/>
  <c r="BI1712" i="8" s="1"/>
  <c r="BJ1712" i="8" s="1"/>
  <c r="P1712" i="8" s="1"/>
  <c r="BT1712" i="8"/>
  <c r="BG1711" i="8"/>
  <c r="BI1711" i="8" s="1"/>
  <c r="BJ1711" i="8" s="1"/>
  <c r="P1711" i="8" s="1"/>
  <c r="BT1711" i="8"/>
  <c r="BG1710" i="8"/>
  <c r="BI1710" i="8" s="1"/>
  <c r="BT1710" i="8"/>
  <c r="BG1709" i="8"/>
  <c r="BI1709" i="8" s="1"/>
  <c r="BJ1709" i="8" s="1"/>
  <c r="P1709" i="8" s="1"/>
  <c r="BT1709" i="8"/>
  <c r="BG1708" i="8"/>
  <c r="BI1708" i="8" s="1"/>
  <c r="BT1708" i="8"/>
  <c r="BF1707" i="8"/>
  <c r="BT1707" i="8" s="1"/>
  <c r="BG1706" i="8"/>
  <c r="BI1706" i="8" s="1"/>
  <c r="BT1706" i="8"/>
  <c r="BG1705" i="8"/>
  <c r="BI1705" i="8" s="1"/>
  <c r="BJ1705" i="8" s="1"/>
  <c r="P1705" i="8" s="1"/>
  <c r="BT1705" i="8"/>
  <c r="BG1704" i="8"/>
  <c r="BI1704" i="8" s="1"/>
  <c r="BT1704" i="8"/>
  <c r="BG1703" i="8"/>
  <c r="BT1703" i="8"/>
  <c r="BF1702" i="8"/>
  <c r="BT1702" i="8" s="1"/>
  <c r="BF1701" i="8"/>
  <c r="BG1700" i="8"/>
  <c r="BI1700" i="8" s="1"/>
  <c r="BT1700" i="8"/>
  <c r="BG1699" i="8"/>
  <c r="BT1699" i="8"/>
  <c r="BG1698" i="8"/>
  <c r="BI1698" i="8" s="1"/>
  <c r="BT1698" i="8"/>
  <c r="BG1697" i="8"/>
  <c r="BI1697" i="8" s="1"/>
  <c r="BJ1697" i="8" s="1"/>
  <c r="P1697" i="8" s="1"/>
  <c r="BT1697" i="8"/>
  <c r="BG1696" i="8"/>
  <c r="BI1696" i="8" s="1"/>
  <c r="BT1696" i="8"/>
  <c r="BF1695" i="8"/>
  <c r="BT1695" i="8" s="1"/>
  <c r="BG1694" i="8"/>
  <c r="BI1694" i="8" s="1"/>
  <c r="BT1694" i="8"/>
  <c r="BG1693" i="8"/>
  <c r="BI1693" i="8" s="1"/>
  <c r="BT1693" i="8"/>
  <c r="BG1692" i="8"/>
  <c r="BI1692" i="8" s="1"/>
  <c r="BT1692" i="8"/>
  <c r="BF1691" i="8"/>
  <c r="BT1691" i="8" s="1"/>
  <c r="BG1690" i="8"/>
  <c r="BI1690" i="8" s="1"/>
  <c r="BT1690" i="8"/>
  <c r="BF1689" i="8"/>
  <c r="BT1689" i="8" s="1"/>
  <c r="BG1688" i="8"/>
  <c r="BI1688" i="8" s="1"/>
  <c r="BT1688" i="8"/>
  <c r="BG1687" i="8"/>
  <c r="BI1687" i="8" s="1"/>
  <c r="BJ1687" i="8" s="1"/>
  <c r="P1687" i="8" s="1"/>
  <c r="BT1687" i="8"/>
  <c r="BG1686" i="8"/>
  <c r="BI1686" i="8" s="1"/>
  <c r="BT1686" i="8"/>
  <c r="BG1685" i="8"/>
  <c r="BT1685" i="8"/>
  <c r="BG1684" i="8"/>
  <c r="BI1684" i="8" s="1"/>
  <c r="BT1684" i="8"/>
  <c r="BF1683" i="8"/>
  <c r="BT1683" i="8" s="1"/>
  <c r="BG1682" i="8"/>
  <c r="BI1682" i="8" s="1"/>
  <c r="BT1682" i="8"/>
  <c r="BG1681" i="8"/>
  <c r="BI1681" i="8" s="1"/>
  <c r="BT1681" i="8"/>
  <c r="BG1680" i="8"/>
  <c r="BI1680" i="8" s="1"/>
  <c r="BT1680" i="8"/>
  <c r="BG1679" i="8"/>
  <c r="BI1679" i="8" s="1"/>
  <c r="BJ1679" i="8" s="1"/>
  <c r="P1679" i="8" s="1"/>
  <c r="BT1679" i="8"/>
  <c r="BF1678" i="8"/>
  <c r="BT1678" i="8" s="1"/>
  <c r="BF1677" i="8"/>
  <c r="BT1677" i="8" s="1"/>
  <c r="BG1676" i="8"/>
  <c r="BI1676" i="8" s="1"/>
  <c r="BJ1676" i="8" s="1"/>
  <c r="P1676" i="8" s="1"/>
  <c r="BT1676" i="8"/>
  <c r="BG1675" i="8"/>
  <c r="BI1675" i="8" s="1"/>
  <c r="BJ1675" i="8" s="1"/>
  <c r="P1675" i="8" s="1"/>
  <c r="BT1675" i="8"/>
  <c r="BG1674" i="8"/>
  <c r="BT1674" i="8"/>
  <c r="BG1673" i="8"/>
  <c r="BI1673" i="8" s="1"/>
  <c r="BT1673" i="8"/>
  <c r="BG1672" i="8"/>
  <c r="BI1672" i="8" s="1"/>
  <c r="BJ1672" i="8" s="1"/>
  <c r="P1672" i="8" s="1"/>
  <c r="BT1672" i="8"/>
  <c r="BF1671" i="8"/>
  <c r="BT1671" i="8" s="1"/>
  <c r="BG1670" i="8"/>
  <c r="BI1670" i="8" s="1"/>
  <c r="BT1670" i="8"/>
  <c r="BG1669" i="8"/>
  <c r="BI1669" i="8" s="1"/>
  <c r="BJ1669" i="8" s="1"/>
  <c r="P1669" i="8" s="1"/>
  <c r="BT1669" i="8"/>
  <c r="BG1668" i="8"/>
  <c r="BI1668" i="8" s="1"/>
  <c r="BT1668" i="8"/>
  <c r="BF1667" i="8"/>
  <c r="BT1667" i="8" s="1"/>
  <c r="BG1666" i="8"/>
  <c r="BT1666" i="8"/>
  <c r="BF1665" i="8"/>
  <c r="BT1665" i="8" s="1"/>
  <c r="BG1664" i="8"/>
  <c r="BI1664" i="8" s="1"/>
  <c r="BT1664" i="8"/>
  <c r="BG1663" i="8"/>
  <c r="BT1663" i="8"/>
  <c r="BG1662" i="8"/>
  <c r="BI1662" i="8" s="1"/>
  <c r="BT1662" i="8"/>
  <c r="BG1661" i="8"/>
  <c r="BI1661" i="8" s="1"/>
  <c r="BJ1661" i="8" s="1"/>
  <c r="P1661" i="8" s="1"/>
  <c r="BT1661" i="8"/>
  <c r="BG1660" i="8"/>
  <c r="BI1660" i="8" s="1"/>
  <c r="BJ1660" i="8" s="1"/>
  <c r="P1660" i="8" s="1"/>
  <c r="BT1660" i="8"/>
  <c r="BF1659" i="8"/>
  <c r="BT1659" i="8" s="1"/>
  <c r="BG1658" i="8"/>
  <c r="BI1658" i="8" s="1"/>
  <c r="BJ1658" i="8" s="1"/>
  <c r="P1658" i="8" s="1"/>
  <c r="BT1658" i="8"/>
  <c r="BG1657" i="8"/>
  <c r="BI1657" i="8" s="1"/>
  <c r="BJ1657" i="8" s="1"/>
  <c r="P1657" i="8" s="1"/>
  <c r="BT1657" i="8"/>
  <c r="BG1656" i="8"/>
  <c r="BI1656" i="8" s="1"/>
  <c r="BT1656" i="8"/>
  <c r="BG1655" i="8"/>
  <c r="BI1655" i="8" s="1"/>
  <c r="BT1655" i="8"/>
  <c r="BF1654" i="8"/>
  <c r="BT1654" i="8" s="1"/>
  <c r="BF1653" i="8"/>
  <c r="BT1653" i="8" s="1"/>
  <c r="BG1652" i="8"/>
  <c r="BI1652" i="8" s="1"/>
  <c r="BT1652" i="8"/>
  <c r="BG1651" i="8"/>
  <c r="BI1651" i="8" s="1"/>
  <c r="BJ1651" i="8" s="1"/>
  <c r="P1651" i="8" s="1"/>
  <c r="BT1651" i="8"/>
  <c r="BG1650" i="8"/>
  <c r="BI1650" i="8" s="1"/>
  <c r="BT1650" i="8"/>
  <c r="BG1649" i="8"/>
  <c r="BI1649" i="8" s="1"/>
  <c r="BT1649" i="8"/>
  <c r="BG1648" i="8"/>
  <c r="BT1648" i="8"/>
  <c r="BF1647" i="8"/>
  <c r="BT1647" i="8" s="1"/>
  <c r="BG1646" i="8"/>
  <c r="BI1646" i="8" s="1"/>
  <c r="BT1646" i="8"/>
  <c r="BG1645" i="8"/>
  <c r="BI1645" i="8" s="1"/>
  <c r="BT1645" i="8"/>
  <c r="BG1644" i="8"/>
  <c r="BI1644" i="8" s="1"/>
  <c r="BT1644" i="8"/>
  <c r="BF1643" i="8"/>
  <c r="BT1643" i="8" s="1"/>
  <c r="BG1642" i="8"/>
  <c r="BI1642" i="8" s="1"/>
  <c r="BJ1642" i="8" s="1"/>
  <c r="P1642" i="8" s="1"/>
  <c r="BT1642" i="8"/>
  <c r="BF1641" i="8"/>
  <c r="BT1641" i="8" s="1"/>
  <c r="BG1640" i="8"/>
  <c r="BI1640" i="8" s="1"/>
  <c r="BT1640" i="8"/>
  <c r="BG1639" i="8"/>
  <c r="BT1639" i="8"/>
  <c r="BG1638" i="8"/>
  <c r="BI1638" i="8" s="1"/>
  <c r="BT1638" i="8"/>
  <c r="BG1637" i="8"/>
  <c r="BI1637" i="8" s="1"/>
  <c r="BJ1637" i="8" s="1"/>
  <c r="P1637" i="8" s="1"/>
  <c r="BT1637" i="8"/>
  <c r="BG1636" i="8"/>
  <c r="BI1636" i="8" s="1"/>
  <c r="BJ1636" i="8" s="1"/>
  <c r="P1636" i="8" s="1"/>
  <c r="BT1636" i="8"/>
  <c r="BF1635" i="8"/>
  <c r="BT1635" i="8" s="1"/>
  <c r="BG1634" i="8"/>
  <c r="BT1634" i="8"/>
  <c r="BG1633" i="8"/>
  <c r="BT1633" i="8"/>
  <c r="BG1632" i="8"/>
  <c r="BI1632" i="8" s="1"/>
  <c r="BT1632" i="8"/>
  <c r="BG1631" i="8"/>
  <c r="BI1631" i="8" s="1"/>
  <c r="BJ1631" i="8" s="1"/>
  <c r="P1631" i="8" s="1"/>
  <c r="BT1631" i="8"/>
  <c r="BF1630" i="8"/>
  <c r="BT1630" i="8" s="1"/>
  <c r="BF1629" i="8"/>
  <c r="BT1629" i="8" s="1"/>
  <c r="BG1628" i="8"/>
  <c r="BT1628" i="8"/>
  <c r="BG1627" i="8"/>
  <c r="BI1627" i="8" s="1"/>
  <c r="BJ1627" i="8" s="1"/>
  <c r="P1627" i="8" s="1"/>
  <c r="BT1627" i="8"/>
  <c r="BG1626" i="8"/>
  <c r="BI1626" i="8" s="1"/>
  <c r="BT1626" i="8"/>
  <c r="BG1625" i="8"/>
  <c r="BI1625" i="8" s="1"/>
  <c r="BT1625" i="8"/>
  <c r="BG1624" i="8"/>
  <c r="BI1624" i="8" s="1"/>
  <c r="BT1624" i="8"/>
  <c r="BF1623" i="8"/>
  <c r="BT1623" i="8" s="1"/>
  <c r="BG1622" i="8"/>
  <c r="BI1622" i="8" s="1"/>
  <c r="BT1622" i="8"/>
  <c r="BG1621" i="8"/>
  <c r="BI1621" i="8" s="1"/>
  <c r="BJ1621" i="8" s="1"/>
  <c r="P1621" i="8" s="1"/>
  <c r="BT1621" i="8"/>
  <c r="BG1620" i="8"/>
  <c r="BI1620" i="8" s="1"/>
  <c r="BT1620" i="8"/>
  <c r="BF1619" i="8"/>
  <c r="BT1619" i="8" s="1"/>
  <c r="BG1618" i="8"/>
  <c r="BI1618" i="8" s="1"/>
  <c r="BJ1618" i="8" s="1"/>
  <c r="P1618" i="8" s="1"/>
  <c r="BT1618" i="8"/>
  <c r="BF1617" i="8"/>
  <c r="BT1617" i="8" s="1"/>
  <c r="BG1616" i="8"/>
  <c r="BI1616" i="8" s="1"/>
  <c r="BT1616" i="8"/>
  <c r="BG1615" i="8"/>
  <c r="BI1615" i="8" s="1"/>
  <c r="BT1615" i="8"/>
  <c r="BG1614" i="8"/>
  <c r="BT1614" i="8"/>
  <c r="BG1613" i="8"/>
  <c r="BI1613" i="8" s="1"/>
  <c r="BJ1613" i="8" s="1"/>
  <c r="P1613" i="8" s="1"/>
  <c r="BT1613" i="8"/>
  <c r="BG1612" i="8"/>
  <c r="BI1612" i="8" s="1"/>
  <c r="BJ1612" i="8" s="1"/>
  <c r="P1612" i="8" s="1"/>
  <c r="BT1612" i="8"/>
  <c r="BF1611" i="8"/>
  <c r="BT1611" i="8" s="1"/>
  <c r="BG1610" i="8"/>
  <c r="BI1610" i="8" s="1"/>
  <c r="BT1610" i="8"/>
  <c r="BG1609" i="8"/>
  <c r="BI1609" i="8" s="1"/>
  <c r="BJ1609" i="8" s="1"/>
  <c r="P1609" i="8" s="1"/>
  <c r="BT1609" i="8"/>
  <c r="BG1608" i="8"/>
  <c r="BI1608" i="8" s="1"/>
  <c r="BT1608" i="8"/>
  <c r="BG1607" i="8"/>
  <c r="BT1607" i="8"/>
  <c r="BF1606" i="8"/>
  <c r="BT1606" i="8" s="1"/>
  <c r="BF1605" i="8"/>
  <c r="BT1605" i="8" s="1"/>
  <c r="BG1604" i="8"/>
  <c r="BI1604" i="8" s="1"/>
  <c r="BJ1604" i="8" s="1"/>
  <c r="P1604" i="8" s="1"/>
  <c r="BT1604" i="8"/>
  <c r="BG1603" i="8"/>
  <c r="BI1603" i="8" s="1"/>
  <c r="BJ1603" i="8" s="1"/>
  <c r="P1603" i="8" s="1"/>
  <c r="BT1603" i="8"/>
  <c r="BG1602" i="8"/>
  <c r="BI1602" i="8" s="1"/>
  <c r="BT1602" i="8"/>
  <c r="BF1601" i="8"/>
  <c r="BT1601" i="8" s="1"/>
  <c r="BG1600" i="8"/>
  <c r="BT1600" i="8"/>
  <c r="BF1599" i="8"/>
  <c r="BT1599" i="8" s="1"/>
  <c r="BG1598" i="8"/>
  <c r="BT1598" i="8"/>
  <c r="BG1597" i="8"/>
  <c r="BI1597" i="8" s="1"/>
  <c r="BJ1597" i="8" s="1"/>
  <c r="P1597" i="8" s="1"/>
  <c r="BT1597" i="8"/>
  <c r="BG1596" i="8"/>
  <c r="BI1596" i="8" s="1"/>
  <c r="BT1596" i="8"/>
  <c r="BF1595" i="8"/>
  <c r="BT1595" i="8" s="1"/>
  <c r="BG1594" i="8"/>
  <c r="BI1594" i="8" s="1"/>
  <c r="BT1594" i="8"/>
  <c r="BF1593" i="8"/>
  <c r="BT1593" i="8" s="1"/>
  <c r="BG1592" i="8"/>
  <c r="BT1592" i="8"/>
  <c r="BG1591" i="8"/>
  <c r="BT1591" i="8"/>
  <c r="BG1590" i="8"/>
  <c r="BI1590" i="8" s="1"/>
  <c r="BT1590" i="8"/>
  <c r="BF1589" i="8"/>
  <c r="BT1589" i="8" s="1"/>
  <c r="BG1588" i="8"/>
  <c r="BI1588" i="8" s="1"/>
  <c r="BJ1588" i="8" s="1"/>
  <c r="P1588" i="8" s="1"/>
  <c r="BT1588" i="8"/>
  <c r="BF1587" i="8"/>
  <c r="BT1587" i="8" s="1"/>
  <c r="BG1586" i="8"/>
  <c r="BI1586" i="8" s="1"/>
  <c r="BJ1586" i="8" s="1"/>
  <c r="P1586" i="8" s="1"/>
  <c r="BT1586" i="8"/>
  <c r="BG1585" i="8"/>
  <c r="BI1585" i="8" s="1"/>
  <c r="BJ1585" i="8" s="1"/>
  <c r="P1585" i="8" s="1"/>
  <c r="BT1585" i="8"/>
  <c r="BG1584" i="8"/>
  <c r="BI1584" i="8" s="1"/>
  <c r="BT1584" i="8"/>
  <c r="BF1583" i="8"/>
  <c r="BT1583" i="8" s="1"/>
  <c r="BF1582" i="8"/>
  <c r="BT1582" i="8" s="1"/>
  <c r="BF1581" i="8"/>
  <c r="BT1581" i="8" s="1"/>
  <c r="BG1580" i="8"/>
  <c r="BI1580" i="8" s="1"/>
  <c r="BT1580" i="8"/>
  <c r="BG1579" i="8"/>
  <c r="BI1579" i="8" s="1"/>
  <c r="BJ1579" i="8" s="1"/>
  <c r="P1579" i="8" s="1"/>
  <c r="BT1579" i="8"/>
  <c r="BG1578" i="8"/>
  <c r="BI1578" i="8" s="1"/>
  <c r="BT1578" i="8"/>
  <c r="BF1577" i="8"/>
  <c r="BT1577" i="8" s="1"/>
  <c r="BG1576" i="8"/>
  <c r="BT1576" i="8"/>
  <c r="BF1575" i="8"/>
  <c r="BT1575" i="8" s="1"/>
  <c r="BG1574" i="8"/>
  <c r="BT1574" i="8"/>
  <c r="BG1573" i="8"/>
  <c r="BI1573" i="8" s="1"/>
  <c r="BT1573" i="8"/>
  <c r="BF1572" i="8"/>
  <c r="BT1572" i="8" s="1"/>
  <c r="BF1571" i="8"/>
  <c r="BT1571" i="8" s="1"/>
  <c r="BG1570" i="8"/>
  <c r="BI1570" i="8" s="1"/>
  <c r="BJ1570" i="8" s="1"/>
  <c r="P1570" i="8" s="1"/>
  <c r="BT1570" i="8"/>
  <c r="BG1569" i="8"/>
  <c r="BI1569" i="8" s="1"/>
  <c r="BT1569" i="8"/>
  <c r="BG1568" i="8"/>
  <c r="BI1568" i="8" s="1"/>
  <c r="BT1568" i="8"/>
  <c r="BF1567" i="8"/>
  <c r="BT1567" i="8" s="1"/>
  <c r="BF1566" i="8"/>
  <c r="BT1566" i="8" s="1"/>
  <c r="BG1565" i="8"/>
  <c r="BI1565" i="8" s="1"/>
  <c r="BJ1565" i="8" s="1"/>
  <c r="P1565" i="8" s="1"/>
  <c r="BT1565" i="8"/>
  <c r="BF1564" i="8"/>
  <c r="BT1564" i="8" s="1"/>
  <c r="BG1563" i="8"/>
  <c r="BI1563" i="8" s="1"/>
  <c r="BT1563" i="8"/>
  <c r="BG1562" i="8"/>
  <c r="BI1562" i="8" s="1"/>
  <c r="BT1562" i="8"/>
  <c r="BG1561" i="8"/>
  <c r="BI1561" i="8" s="1"/>
  <c r="BT1561" i="8"/>
  <c r="BF1560" i="8"/>
  <c r="BT1560" i="8" s="1"/>
  <c r="BG1559" i="8"/>
  <c r="BI1559" i="8" s="1"/>
  <c r="BJ1559" i="8" s="1"/>
  <c r="P1559" i="8" s="1"/>
  <c r="BT1559" i="8"/>
  <c r="BF1558" i="8"/>
  <c r="BT1558" i="8" s="1"/>
  <c r="BG1557" i="8"/>
  <c r="BI1557" i="8" s="1"/>
  <c r="BT1557" i="8"/>
  <c r="BG1556" i="8"/>
  <c r="BI1556" i="8" s="1"/>
  <c r="BT1556" i="8"/>
  <c r="BF1555" i="8"/>
  <c r="BT1555" i="8" s="1"/>
  <c r="BG1554" i="8"/>
  <c r="BI1554" i="8" s="1"/>
  <c r="BT1554" i="8"/>
  <c r="BG1553" i="8"/>
  <c r="BI1553" i="8" s="1"/>
  <c r="BT1553" i="8"/>
  <c r="BG1552" i="8"/>
  <c r="BT1552" i="8"/>
  <c r="BG1551" i="8"/>
  <c r="BI1551" i="8" s="1"/>
  <c r="BT1551" i="8"/>
  <c r="BG1550" i="8"/>
  <c r="BI1550" i="8" s="1"/>
  <c r="BT1550" i="8"/>
  <c r="BG1549" i="8"/>
  <c r="BI1549" i="8" s="1"/>
  <c r="BT1549" i="8"/>
  <c r="BG1548" i="8"/>
  <c r="BI1548" i="8" s="1"/>
  <c r="BT1548" i="8"/>
  <c r="BG1547" i="8"/>
  <c r="BI1547" i="8" s="1"/>
  <c r="BJ1547" i="8" s="1"/>
  <c r="P1547" i="8" s="1"/>
  <c r="BT1547" i="8"/>
  <c r="BG1546" i="8"/>
  <c r="BI1546" i="8" s="1"/>
  <c r="BJ1546" i="8" s="1"/>
  <c r="P1546" i="8" s="1"/>
  <c r="BT1546" i="8"/>
  <c r="BG1545" i="8"/>
  <c r="BI1545" i="8" s="1"/>
  <c r="BJ1545" i="8" s="1"/>
  <c r="P1545" i="8" s="1"/>
  <c r="BT1545" i="8"/>
  <c r="BF1544" i="8"/>
  <c r="BT1544" i="8" s="1"/>
  <c r="BG1543" i="8"/>
  <c r="BT1543" i="8"/>
  <c r="BG1542" i="8"/>
  <c r="BI1542" i="8" s="1"/>
  <c r="BT1542" i="8"/>
  <c r="BG1541" i="8"/>
  <c r="BI1541" i="8" s="1"/>
  <c r="BJ1541" i="8" s="1"/>
  <c r="P1541" i="8" s="1"/>
  <c r="BT1541" i="8"/>
  <c r="BF1540" i="8"/>
  <c r="BT1540" i="8" s="1"/>
  <c r="BG1539" i="8"/>
  <c r="BI1539" i="8" s="1"/>
  <c r="BT1539" i="8"/>
  <c r="BF1538" i="8"/>
  <c r="BT1538" i="8" s="1"/>
  <c r="BF1537" i="8"/>
  <c r="BT1537" i="8" s="1"/>
  <c r="BG1536" i="8"/>
  <c r="BI1536" i="8" s="1"/>
  <c r="BT1536" i="8"/>
  <c r="BG1535" i="8"/>
  <c r="BI1535" i="8" s="1"/>
  <c r="BT1535" i="8"/>
  <c r="BF1534" i="8"/>
  <c r="BT1534" i="8" s="1"/>
  <c r="BG1533" i="8"/>
  <c r="BT1533" i="8"/>
  <c r="BG1532" i="8"/>
  <c r="BI1532" i="8" s="1"/>
  <c r="BJ1532" i="8" s="1"/>
  <c r="P1532" i="8" s="1"/>
  <c r="BT1532" i="8"/>
  <c r="BF1531" i="8"/>
  <c r="BT1531" i="8" s="1"/>
  <c r="BF1530" i="8"/>
  <c r="BT1530" i="8" s="1"/>
  <c r="BG1529" i="8"/>
  <c r="BT1529" i="8"/>
  <c r="BF1528" i="8"/>
  <c r="BT1528" i="8" s="1"/>
  <c r="BG1527" i="8"/>
  <c r="BI1527" i="8" s="1"/>
  <c r="BT1527" i="8"/>
  <c r="BF1526" i="8"/>
  <c r="BT1526" i="8" s="1"/>
  <c r="BG1525" i="8"/>
  <c r="BI1525" i="8" s="1"/>
  <c r="BJ1525" i="8" s="1"/>
  <c r="P1525" i="8" s="1"/>
  <c r="BT1525" i="8"/>
  <c r="BF1524" i="8"/>
  <c r="BT1524" i="8" s="1"/>
  <c r="BG1523" i="8"/>
  <c r="BI1523" i="8" s="1"/>
  <c r="BT1523" i="8"/>
  <c r="BF1522" i="8"/>
  <c r="BT1522" i="8" s="1"/>
  <c r="BG1521" i="8"/>
  <c r="BI1521" i="8" s="1"/>
  <c r="BT1521" i="8"/>
  <c r="BG1520" i="8"/>
  <c r="BI1520" i="8" s="1"/>
  <c r="BT1520" i="8"/>
  <c r="BG1519" i="8"/>
  <c r="BT1519" i="8"/>
  <c r="BG1518" i="8"/>
  <c r="BI1518" i="8" s="1"/>
  <c r="BT1518" i="8"/>
  <c r="BG1517" i="8"/>
  <c r="BI1517" i="8" s="1"/>
  <c r="BJ1517" i="8" s="1"/>
  <c r="P1517" i="8" s="1"/>
  <c r="BT1517" i="8"/>
  <c r="BG1516" i="8"/>
  <c r="BI1516" i="8" s="1"/>
  <c r="BJ1516" i="8" s="1"/>
  <c r="P1516" i="8" s="1"/>
  <c r="BT1516" i="8"/>
  <c r="BG1515" i="8"/>
  <c r="BI1515" i="8" s="1"/>
  <c r="BJ1515" i="8" s="1"/>
  <c r="P1515" i="8" s="1"/>
  <c r="BT1515" i="8"/>
  <c r="BG1514" i="8"/>
  <c r="BI1514" i="8" s="1"/>
  <c r="BJ1514" i="8" s="1"/>
  <c r="P1514" i="8" s="1"/>
  <c r="BT1514" i="8"/>
  <c r="BG1513" i="8"/>
  <c r="BI1513" i="8" s="1"/>
  <c r="BJ1513" i="8" s="1"/>
  <c r="P1513" i="8" s="1"/>
  <c r="BT1513" i="8"/>
  <c r="BF1512" i="8"/>
  <c r="BT1512" i="8" s="1"/>
  <c r="BG1511" i="8"/>
  <c r="BI1511" i="8" s="1"/>
  <c r="BT1511" i="8"/>
  <c r="BG1510" i="8"/>
  <c r="BT1510" i="8"/>
  <c r="BG1509" i="8"/>
  <c r="BI1509" i="8" s="1"/>
  <c r="BT1509" i="8"/>
  <c r="BF1508" i="8"/>
  <c r="BT1508" i="8" s="1"/>
  <c r="BG1507" i="8"/>
  <c r="BI1507" i="8" s="1"/>
  <c r="BJ1507" i="8" s="1"/>
  <c r="P1507" i="8" s="1"/>
  <c r="BT1507" i="8"/>
  <c r="BG1506" i="8"/>
  <c r="BI1506" i="8" s="1"/>
  <c r="BT1506" i="8"/>
  <c r="BG1505" i="8"/>
  <c r="BI1505" i="8" s="1"/>
  <c r="BT1505" i="8"/>
  <c r="BF1504" i="8"/>
  <c r="BT1504" i="8" s="1"/>
  <c r="BG1503" i="8"/>
  <c r="BT1503" i="8"/>
  <c r="BF1502" i="8"/>
  <c r="BT1502" i="8" s="1"/>
  <c r="BF1501" i="8"/>
  <c r="BT1501" i="8" s="1"/>
  <c r="BG1500" i="8"/>
  <c r="BI1500" i="8" s="1"/>
  <c r="BT1500" i="8"/>
  <c r="BG1499" i="8"/>
  <c r="BI1499" i="8" s="1"/>
  <c r="BJ1499" i="8" s="1"/>
  <c r="P1499" i="8" s="1"/>
  <c r="BT1499" i="8"/>
  <c r="BG1498" i="8"/>
  <c r="BI1498" i="8" s="1"/>
  <c r="BJ1498" i="8" s="1"/>
  <c r="P1498" i="8" s="1"/>
  <c r="BT1498" i="8"/>
  <c r="BG1497" i="8"/>
  <c r="BI1497" i="8" s="1"/>
  <c r="BJ1497" i="8" s="1"/>
  <c r="P1497" i="8" s="1"/>
  <c r="BT1497" i="8"/>
  <c r="BG1496" i="8"/>
  <c r="BI1496" i="8" s="1"/>
  <c r="BJ1496" i="8" s="1"/>
  <c r="P1496" i="8" s="1"/>
  <c r="BT1496" i="8"/>
  <c r="BF1495" i="8"/>
  <c r="BT1495" i="8" s="1"/>
  <c r="BF1494" i="8"/>
  <c r="BT1494" i="8" s="1"/>
  <c r="BG1493" i="8"/>
  <c r="BT1493" i="8"/>
  <c r="BF1492" i="8"/>
  <c r="BT1492" i="8" s="1"/>
  <c r="BG1491" i="8"/>
  <c r="BI1491" i="8" s="1"/>
  <c r="BT1491" i="8"/>
  <c r="BG1490" i="8"/>
  <c r="BI1490" i="8" s="1"/>
  <c r="BJ1490" i="8" s="1"/>
  <c r="P1490" i="8" s="1"/>
  <c r="BT1490" i="8"/>
  <c r="BG1489" i="8"/>
  <c r="BI1489" i="8" s="1"/>
  <c r="BJ1489" i="8" s="1"/>
  <c r="P1489" i="8" s="1"/>
  <c r="BT1489" i="8"/>
  <c r="BF1488" i="8"/>
  <c r="BT1488" i="8" s="1"/>
  <c r="BG1487" i="8"/>
  <c r="BT1487" i="8"/>
  <c r="BG1486" i="8"/>
  <c r="BT1486" i="8"/>
  <c r="BG1485" i="8"/>
  <c r="BI1485" i="8" s="1"/>
  <c r="BT1485" i="8"/>
  <c r="BG1484" i="8"/>
  <c r="BI1484" i="8" s="1"/>
  <c r="BT1484" i="8"/>
  <c r="BG1483" i="8"/>
  <c r="BT1483" i="8"/>
  <c r="BG1482" i="8"/>
  <c r="BI1482" i="8" s="1"/>
  <c r="BT1482" i="8"/>
  <c r="BG1481" i="8"/>
  <c r="BI1481" i="8" s="1"/>
  <c r="BJ1481" i="8" s="1"/>
  <c r="P1481" i="8" s="1"/>
  <c r="BT1481" i="8"/>
  <c r="BG1480" i="8"/>
  <c r="BI1480" i="8" s="1"/>
  <c r="BJ1480" i="8" s="1"/>
  <c r="P1480" i="8" s="1"/>
  <c r="BT1480" i="8"/>
  <c r="BG1479" i="8"/>
  <c r="BI1479" i="8" s="1"/>
  <c r="BT1479" i="8"/>
  <c r="BG1478" i="8"/>
  <c r="BI1478" i="8" s="1"/>
  <c r="BT1478" i="8"/>
  <c r="BG1477" i="8"/>
  <c r="BI1477" i="8" s="1"/>
  <c r="BJ1477" i="8" s="1"/>
  <c r="P1477" i="8" s="1"/>
  <c r="BT1477" i="8"/>
  <c r="BF1476" i="8"/>
  <c r="BT1476" i="8" s="1"/>
  <c r="BG1475" i="8"/>
  <c r="BI1475" i="8" s="1"/>
  <c r="BT1475" i="8"/>
  <c r="BG1474" i="8"/>
  <c r="BI1474" i="8" s="1"/>
  <c r="BT1474" i="8"/>
  <c r="BG1473" i="8"/>
  <c r="BI1473" i="8" s="1"/>
  <c r="BT1473" i="8"/>
  <c r="BF1472" i="8"/>
  <c r="BT1472" i="8" s="1"/>
  <c r="BG1471" i="8"/>
  <c r="BI1471" i="8" s="1"/>
  <c r="BJ1471" i="8" s="1"/>
  <c r="P1471" i="8" s="1"/>
  <c r="BT1471" i="8"/>
  <c r="BG1470" i="8"/>
  <c r="BI1470" i="8" s="1"/>
  <c r="BT1470" i="8"/>
  <c r="BG1469" i="8"/>
  <c r="BI1469" i="8" s="1"/>
  <c r="BT1469" i="8"/>
  <c r="BF1468" i="8"/>
  <c r="BT1468" i="8" s="1"/>
  <c r="BG1467" i="8"/>
  <c r="BI1467" i="8" s="1"/>
  <c r="BT1467" i="8"/>
  <c r="BF1466" i="8"/>
  <c r="BT1466" i="8" s="1"/>
  <c r="BF1465" i="8"/>
  <c r="BT1465" i="8" s="1"/>
  <c r="BG1464" i="8"/>
  <c r="BI1464" i="8" s="1"/>
  <c r="BT1464" i="8"/>
  <c r="BG1463" i="8"/>
  <c r="BI1463" i="8" s="1"/>
  <c r="BJ1463" i="8" s="1"/>
  <c r="P1463" i="8" s="1"/>
  <c r="BT1463" i="8"/>
  <c r="BG1462" i="8"/>
  <c r="BI1462" i="8" s="1"/>
  <c r="BJ1462" i="8" s="1"/>
  <c r="P1462" i="8" s="1"/>
  <c r="BT1462" i="8"/>
  <c r="BG1461" i="8"/>
  <c r="BI1461" i="8" s="1"/>
  <c r="BT1461" i="8"/>
  <c r="BG1460" i="8"/>
  <c r="BT1460" i="8"/>
  <c r="BF1459" i="8"/>
  <c r="BT1459" i="8" s="1"/>
  <c r="BF1458" i="8"/>
  <c r="BT1458" i="8" s="1"/>
  <c r="BG1457" i="8"/>
  <c r="BI1457" i="8" s="1"/>
  <c r="BJ1457" i="8" s="1"/>
  <c r="P1457" i="8" s="1"/>
  <c r="BT1457" i="8"/>
  <c r="BF1456" i="8"/>
  <c r="BT1456" i="8" s="1"/>
  <c r="BG1455" i="8"/>
  <c r="BI1455" i="8" s="1"/>
  <c r="BJ1455" i="8" s="1"/>
  <c r="P1455" i="8" s="1"/>
  <c r="BT1455" i="8"/>
  <c r="BG1454" i="8"/>
  <c r="BI1454" i="8" s="1"/>
  <c r="BT1454" i="8"/>
  <c r="BG1453" i="8"/>
  <c r="BI1453" i="8" s="1"/>
  <c r="BT1453" i="8"/>
  <c r="BF1452" i="8"/>
  <c r="BT1452" i="8" s="1"/>
  <c r="BG1451" i="8"/>
  <c r="BI1451" i="8" s="1"/>
  <c r="BJ1451" i="8" s="1"/>
  <c r="P1451" i="8" s="1"/>
  <c r="BT1451" i="8"/>
  <c r="BG1450" i="8"/>
  <c r="BI1450" i="8" s="1"/>
  <c r="BJ1450" i="8" s="1"/>
  <c r="P1450" i="8" s="1"/>
  <c r="BT1450" i="8"/>
  <c r="BG1449" i="8"/>
  <c r="BT1449" i="8"/>
  <c r="BG1448" i="8"/>
  <c r="BI1448" i="8" s="1"/>
  <c r="BT1448" i="8"/>
  <c r="BF1447" i="8"/>
  <c r="BT1447" i="8" s="1"/>
  <c r="BF1446" i="8"/>
  <c r="BT1446" i="8" s="1"/>
  <c r="BG1445" i="8"/>
  <c r="BI1445" i="8" s="1"/>
  <c r="BT1445" i="8"/>
  <c r="BG1444" i="8"/>
  <c r="BT1444" i="8"/>
  <c r="BG1443" i="8"/>
  <c r="BT1443" i="8"/>
  <c r="BG1442" i="8"/>
  <c r="BT1442" i="8"/>
  <c r="BG1441" i="8"/>
  <c r="BI1441" i="8" s="1"/>
  <c r="BT1441" i="8"/>
  <c r="BG1440" i="8"/>
  <c r="BI1440" i="8" s="1"/>
  <c r="BT1440" i="8"/>
  <c r="BG1439" i="8"/>
  <c r="BI1439" i="8" s="1"/>
  <c r="BJ1439" i="8" s="1"/>
  <c r="P1439" i="8" s="1"/>
  <c r="BT1439" i="8"/>
  <c r="BG1438" i="8"/>
  <c r="BI1438" i="8" s="1"/>
  <c r="BJ1438" i="8" s="1"/>
  <c r="P1438" i="8" s="1"/>
  <c r="BT1438" i="8"/>
  <c r="BG1437" i="8"/>
  <c r="BI1437" i="8" s="1"/>
  <c r="BJ1437" i="8" s="1"/>
  <c r="P1437" i="8" s="1"/>
  <c r="BT1437" i="8"/>
  <c r="BF1436" i="8"/>
  <c r="BT1436" i="8" s="1"/>
  <c r="BG1435" i="8"/>
  <c r="BI1435" i="8" s="1"/>
  <c r="BT1435" i="8"/>
  <c r="BG1434" i="8"/>
  <c r="BI1434" i="8" s="1"/>
  <c r="BT1434" i="8"/>
  <c r="BG1433" i="8"/>
  <c r="BI1433" i="8" s="1"/>
  <c r="BJ1433" i="8" s="1"/>
  <c r="P1433" i="8" s="1"/>
  <c r="BT1433" i="8"/>
  <c r="BF1432" i="8"/>
  <c r="BT1432" i="8" s="1"/>
  <c r="BG1431" i="8"/>
  <c r="BI1431" i="8" s="1"/>
  <c r="BJ1431" i="8" s="1"/>
  <c r="P1431" i="8" s="1"/>
  <c r="BT1431" i="8"/>
  <c r="BF1430" i="8"/>
  <c r="BT1430" i="8" s="1"/>
  <c r="BF1429" i="8"/>
  <c r="BT1429" i="8" s="1"/>
  <c r="BG1428" i="8"/>
  <c r="BI1428" i="8" s="1"/>
  <c r="BT1428" i="8"/>
  <c r="BG1427" i="8"/>
  <c r="BI1427" i="8" s="1"/>
  <c r="BT1427" i="8"/>
  <c r="BG1426" i="8"/>
  <c r="BT1426" i="8"/>
  <c r="BG1425" i="8"/>
  <c r="BI1425" i="8" s="1"/>
  <c r="BT1425" i="8"/>
  <c r="BF1424" i="8"/>
  <c r="BT1424" i="8" s="1"/>
  <c r="BF1423" i="8"/>
  <c r="BT1423" i="8" s="1"/>
  <c r="BF1422" i="8"/>
  <c r="BT1422" i="8" s="1"/>
  <c r="BG1421" i="8"/>
  <c r="BT1421" i="8"/>
  <c r="BG1420" i="8"/>
  <c r="BI1420" i="8" s="1"/>
  <c r="BT1420" i="8"/>
  <c r="BG1419" i="8"/>
  <c r="BI1419" i="8" s="1"/>
  <c r="BT1419" i="8"/>
  <c r="BG1418" i="8"/>
  <c r="BT1418" i="8"/>
  <c r="BF1417" i="8"/>
  <c r="BT1417" i="8" s="1"/>
  <c r="BF1416" i="8"/>
  <c r="BT1416" i="8" s="1"/>
  <c r="BG1415" i="8"/>
  <c r="BI1415" i="8" s="1"/>
  <c r="BJ1415" i="8" s="1"/>
  <c r="P1415" i="8" s="1"/>
  <c r="BT1415" i="8"/>
  <c r="BG1414" i="8"/>
  <c r="BI1414" i="8" s="1"/>
  <c r="BJ1414" i="8" s="1"/>
  <c r="P1414" i="8" s="1"/>
  <c r="BT1414" i="8"/>
  <c r="BG1413" i="8"/>
  <c r="BI1413" i="8" s="1"/>
  <c r="BJ1413" i="8" s="1"/>
  <c r="P1413" i="8" s="1"/>
  <c r="BT1413" i="8"/>
  <c r="BG1412" i="8"/>
  <c r="BI1412" i="8" s="1"/>
  <c r="BT1412" i="8"/>
  <c r="BF1411" i="8"/>
  <c r="BT1411" i="8" s="1"/>
  <c r="BF1410" i="8"/>
  <c r="BT1410" i="8" s="1"/>
  <c r="BG1409" i="8"/>
  <c r="BI1409" i="8" s="1"/>
  <c r="BJ1409" i="8" s="1"/>
  <c r="P1409" i="8" s="1"/>
  <c r="BT1409" i="8"/>
  <c r="BG1408" i="8"/>
  <c r="BI1408" i="8" s="1"/>
  <c r="BJ1408" i="8" s="1"/>
  <c r="P1408" i="8" s="1"/>
  <c r="BT1408" i="8"/>
  <c r="BG1407" i="8"/>
  <c r="BI1407" i="8" s="1"/>
  <c r="BJ1407" i="8" s="1"/>
  <c r="P1407" i="8" s="1"/>
  <c r="BT1407" i="8"/>
  <c r="BG1406" i="8"/>
  <c r="BI1406" i="8" s="1"/>
  <c r="BJ1406" i="8" s="1"/>
  <c r="P1406" i="8" s="1"/>
  <c r="BT1406" i="8"/>
  <c r="BG1405" i="8"/>
  <c r="BI1405" i="8" s="1"/>
  <c r="BJ1405" i="8" s="1"/>
  <c r="P1405" i="8" s="1"/>
  <c r="BT1405" i="8"/>
  <c r="BG1404" i="8"/>
  <c r="BI1404" i="8" s="1"/>
  <c r="BT1404" i="8"/>
  <c r="BG1403" i="8"/>
  <c r="BI1403" i="8" s="1"/>
  <c r="BT1403" i="8"/>
  <c r="BG1402" i="8"/>
  <c r="BT1402" i="8"/>
  <c r="BG1401" i="8"/>
  <c r="BT1401" i="8"/>
  <c r="BF1400" i="8"/>
  <c r="BT1400" i="8" s="1"/>
  <c r="BF1399" i="8"/>
  <c r="BT1399" i="8" s="1"/>
  <c r="BG1398" i="8"/>
  <c r="BI1398" i="8" s="1"/>
  <c r="BT1398" i="8"/>
  <c r="BG1397" i="8"/>
  <c r="BT1397" i="8"/>
  <c r="BF1396" i="8"/>
  <c r="BT1396" i="8" s="1"/>
  <c r="BG1395" i="8"/>
  <c r="BI1395" i="8" s="1"/>
  <c r="BT1395" i="8"/>
  <c r="BF1394" i="8"/>
  <c r="BT1394" i="8" s="1"/>
  <c r="BF1393" i="8"/>
  <c r="BT1393" i="8" s="1"/>
  <c r="BF1392" i="8"/>
  <c r="BT1392" i="8" s="1"/>
  <c r="BG1391" i="8"/>
  <c r="BI1391" i="8" s="1"/>
  <c r="BT1391" i="8"/>
  <c r="BF1390" i="8"/>
  <c r="BT1390" i="8" s="1"/>
  <c r="BG1389" i="8"/>
  <c r="BT1389" i="8"/>
  <c r="BF1388" i="8"/>
  <c r="BT1388" i="8" s="1"/>
  <c r="BF1387" i="8"/>
  <c r="BT1387" i="8" s="1"/>
  <c r="BF1386" i="8"/>
  <c r="BT1386" i="8" s="1"/>
  <c r="BG1385" i="8"/>
  <c r="BI1385" i="8" s="1"/>
  <c r="BJ1385" i="8" s="1"/>
  <c r="P1385" i="8" s="1"/>
  <c r="BT1385" i="8"/>
  <c r="BG1384" i="8"/>
  <c r="BI1384" i="8" s="1"/>
  <c r="BJ1384" i="8" s="1"/>
  <c r="P1384" i="8" s="1"/>
  <c r="BT1384" i="8"/>
  <c r="BG1383" i="8"/>
  <c r="BI1383" i="8" s="1"/>
  <c r="BJ1383" i="8" s="1"/>
  <c r="P1383" i="8" s="1"/>
  <c r="BT1383" i="8"/>
  <c r="BF1382" i="8"/>
  <c r="BT1382" i="8" s="1"/>
  <c r="BF1381" i="8"/>
  <c r="BT1381" i="8" s="1"/>
  <c r="BF1380" i="8"/>
  <c r="BT1380" i="8" s="1"/>
  <c r="BG1379" i="8"/>
  <c r="BT1379" i="8"/>
  <c r="BG1378" i="8"/>
  <c r="BI1378" i="8" s="1"/>
  <c r="BT1378" i="8"/>
  <c r="BG1377" i="8"/>
  <c r="BI1377" i="8" s="1"/>
  <c r="BT1377" i="8"/>
  <c r="BG1376" i="8"/>
  <c r="BI1376" i="8" s="1"/>
  <c r="BT1376" i="8"/>
  <c r="BF1375" i="8"/>
  <c r="BT1375" i="8" s="1"/>
  <c r="BF1374" i="8"/>
  <c r="BT1374" i="8" s="1"/>
  <c r="BG1373" i="8"/>
  <c r="BI1373" i="8" s="1"/>
  <c r="BT1373" i="8"/>
  <c r="BG1372" i="8"/>
  <c r="BI1372" i="8" s="1"/>
  <c r="BJ1372" i="8" s="1"/>
  <c r="P1372" i="8" s="1"/>
  <c r="BT1372" i="8"/>
  <c r="BG1371" i="8"/>
  <c r="BI1371" i="8" s="1"/>
  <c r="BJ1371" i="8" s="1"/>
  <c r="P1371" i="8" s="1"/>
  <c r="BT1371" i="8"/>
  <c r="BF1370" i="8"/>
  <c r="BT1370" i="8" s="1"/>
  <c r="BG1369" i="8"/>
  <c r="BI1369" i="8" s="1"/>
  <c r="BT1369" i="8"/>
  <c r="BG1368" i="8"/>
  <c r="BT1368" i="8"/>
  <c r="BG1367" i="8"/>
  <c r="BI1367" i="8" s="1"/>
  <c r="BT1367" i="8"/>
  <c r="BG1366" i="8"/>
  <c r="BI1366" i="8" s="1"/>
  <c r="BJ1366" i="8" s="1"/>
  <c r="P1366" i="8" s="1"/>
  <c r="BT1366" i="8"/>
  <c r="BG1365" i="8"/>
  <c r="BI1365" i="8" s="1"/>
  <c r="BT1365" i="8"/>
  <c r="BF1364" i="8"/>
  <c r="BT1364" i="8" s="1"/>
  <c r="BF1363" i="8"/>
  <c r="BT1363" i="8" s="1"/>
  <c r="BG1362" i="8"/>
  <c r="BI1362" i="8" s="1"/>
  <c r="BT1362" i="8"/>
  <c r="BG1361" i="8"/>
  <c r="BI1361" i="8" s="1"/>
  <c r="BJ1361" i="8" s="1"/>
  <c r="P1361" i="8" s="1"/>
  <c r="BT1361" i="8"/>
  <c r="BF1360" i="8"/>
  <c r="BT1360" i="8" s="1"/>
  <c r="BG1359" i="8"/>
  <c r="BT1359" i="8"/>
  <c r="BF1358" i="8"/>
  <c r="BT1358" i="8" s="1"/>
  <c r="BF1357" i="8"/>
  <c r="BT1357" i="8" s="1"/>
  <c r="BF1356" i="8"/>
  <c r="BT1356" i="8" s="1"/>
  <c r="BG1355" i="8"/>
  <c r="BI1355" i="8" s="1"/>
  <c r="BT1355" i="8"/>
  <c r="BG1354" i="8"/>
  <c r="BI1354" i="8" s="1"/>
  <c r="BT1354" i="8"/>
  <c r="BG1353" i="8"/>
  <c r="BI1353" i="8" s="1"/>
  <c r="BT1353" i="8"/>
  <c r="BF1352" i="8"/>
  <c r="BT1352" i="8" s="1"/>
  <c r="BF1351" i="8"/>
  <c r="BT1351" i="8" s="1"/>
  <c r="BF1350" i="8"/>
  <c r="BT1350" i="8" s="1"/>
  <c r="BG1349" i="8"/>
  <c r="BI1349" i="8" s="1"/>
  <c r="BT1349" i="8"/>
  <c r="BG1348" i="8"/>
  <c r="BI1348" i="8" s="1"/>
  <c r="BT1348" i="8"/>
  <c r="BG1347" i="8"/>
  <c r="BI1347" i="8" s="1"/>
  <c r="BT1347" i="8"/>
  <c r="BF1346" i="8"/>
  <c r="BT1346" i="8" s="1"/>
  <c r="BF1345" i="8"/>
  <c r="BT1345" i="8" s="1"/>
  <c r="BF1344" i="8"/>
  <c r="BT1344" i="8" s="1"/>
  <c r="BG1343" i="8"/>
  <c r="BI1343" i="8" s="1"/>
  <c r="BT1343" i="8"/>
  <c r="BG1342" i="8"/>
  <c r="BI1342" i="8" s="1"/>
  <c r="BT1342" i="8"/>
  <c r="BG1341" i="8"/>
  <c r="BI1341" i="8" s="1"/>
  <c r="BT1341" i="8"/>
  <c r="BG1340" i="8"/>
  <c r="BI1340" i="8" s="1"/>
  <c r="BJ1340" i="8" s="1"/>
  <c r="P1340" i="8" s="1"/>
  <c r="BT1340" i="8"/>
  <c r="BF1339" i="8"/>
  <c r="BT1339" i="8" s="1"/>
  <c r="BF1338" i="8"/>
  <c r="BT1338" i="8" s="1"/>
  <c r="BG1337" i="8"/>
  <c r="BT1337" i="8"/>
  <c r="BG1336" i="8"/>
  <c r="BT1336" i="8"/>
  <c r="BG1335" i="8"/>
  <c r="BT1335" i="8"/>
  <c r="BF1334" i="8"/>
  <c r="BT1334" i="8" s="1"/>
  <c r="BF1333" i="8"/>
  <c r="BT1333" i="8" s="1"/>
  <c r="BG1332" i="8"/>
  <c r="BI1332" i="8" s="1"/>
  <c r="BT1332" i="8"/>
  <c r="BG1331" i="8"/>
  <c r="BI1331" i="8" s="1"/>
  <c r="BT1331" i="8"/>
  <c r="BG1330" i="8"/>
  <c r="BT1330" i="8"/>
  <c r="BG1329" i="8"/>
  <c r="BI1329" i="8" s="1"/>
  <c r="BT1329" i="8"/>
  <c r="BG1328" i="8"/>
  <c r="BI1328" i="8" s="1"/>
  <c r="BT1328" i="8"/>
  <c r="BG1327" i="8"/>
  <c r="BI1327" i="8" s="1"/>
  <c r="BT1327" i="8"/>
  <c r="BG1326" i="8"/>
  <c r="BI1326" i="8" s="1"/>
  <c r="BT1326" i="8"/>
  <c r="BG1325" i="8"/>
  <c r="BT1325" i="8"/>
  <c r="BG1324" i="8"/>
  <c r="BT1324" i="8"/>
  <c r="BG1323" i="8"/>
  <c r="BI1323" i="8" s="1"/>
  <c r="BT1323" i="8"/>
  <c r="BF1322" i="8"/>
  <c r="BT1322" i="8" s="1"/>
  <c r="BF1321" i="8"/>
  <c r="BT1321" i="8" s="1"/>
  <c r="BF1320" i="8"/>
  <c r="BT1320" i="8" s="1"/>
  <c r="BG1319" i="8"/>
  <c r="BI1319" i="8" s="1"/>
  <c r="BT1319" i="8"/>
  <c r="BG1318" i="8"/>
  <c r="BT1318" i="8"/>
  <c r="BG1317" i="8"/>
  <c r="BI1317" i="8" s="1"/>
  <c r="BT1317" i="8"/>
  <c r="BG1316" i="8"/>
  <c r="BI1316" i="8" s="1"/>
  <c r="BJ1316" i="8" s="1"/>
  <c r="P1316" i="8" s="1"/>
  <c r="BT1316" i="8"/>
  <c r="BF1315" i="8"/>
  <c r="BT1315" i="8" s="1"/>
  <c r="BF1314" i="8"/>
  <c r="BT1314" i="8" s="1"/>
  <c r="BG1313" i="8"/>
  <c r="BI1313" i="8" s="1"/>
  <c r="BJ1313" i="8" s="1"/>
  <c r="P1313" i="8" s="1"/>
  <c r="BT1313" i="8"/>
  <c r="BG1312" i="8"/>
  <c r="BI1312" i="8" s="1"/>
  <c r="BJ1312" i="8" s="1"/>
  <c r="P1312" i="8" s="1"/>
  <c r="BT1312" i="8"/>
  <c r="BG1311" i="8"/>
  <c r="BI1311" i="8" s="1"/>
  <c r="BJ1311" i="8" s="1"/>
  <c r="P1311" i="8" s="1"/>
  <c r="BT1311" i="8"/>
  <c r="BF1310" i="8"/>
  <c r="BT1310" i="8" s="1"/>
  <c r="BF1309" i="8"/>
  <c r="BT1309" i="8" s="1"/>
  <c r="BG1308" i="8"/>
  <c r="BI1308" i="8" s="1"/>
  <c r="BT1308" i="8"/>
  <c r="BG1307" i="8"/>
  <c r="BI1307" i="8" s="1"/>
  <c r="BJ1307" i="8" s="1"/>
  <c r="P1307" i="8" s="1"/>
  <c r="BT1307" i="8"/>
  <c r="BG1306" i="8"/>
  <c r="BI1306" i="8" s="1"/>
  <c r="BJ1306" i="8" s="1"/>
  <c r="P1306" i="8" s="1"/>
  <c r="BT1306" i="8"/>
  <c r="BG1305" i="8"/>
  <c r="BI1305" i="8" s="1"/>
  <c r="BT1305" i="8"/>
  <c r="BG1304" i="8"/>
  <c r="BI1304" i="8" s="1"/>
  <c r="BT1304" i="8"/>
  <c r="BG1303" i="8"/>
  <c r="BT1303" i="8"/>
  <c r="BG1302" i="8"/>
  <c r="BI1302" i="8" s="1"/>
  <c r="BT1302" i="8"/>
  <c r="BG1301" i="8"/>
  <c r="BI1301" i="8" s="1"/>
  <c r="BT1301" i="8"/>
  <c r="BG1300" i="8"/>
  <c r="BI1300" i="8" s="1"/>
  <c r="BJ1300" i="8" s="1"/>
  <c r="P1300" i="8" s="1"/>
  <c r="BT1300" i="8"/>
  <c r="BG1299" i="8"/>
  <c r="BI1299" i="8" s="1"/>
  <c r="BJ1299" i="8" s="1"/>
  <c r="P1299" i="8" s="1"/>
  <c r="BT1299" i="8"/>
  <c r="BF1298" i="8"/>
  <c r="BT1298" i="8" s="1"/>
  <c r="BF1297" i="8"/>
  <c r="BT1297" i="8" s="1"/>
  <c r="BF1296" i="8"/>
  <c r="BT1296" i="8" s="1"/>
  <c r="BG1295" i="8"/>
  <c r="BI1295" i="8" s="1"/>
  <c r="BT1295" i="8"/>
  <c r="BG1294" i="8"/>
  <c r="BI1294" i="8" s="1"/>
  <c r="BJ1294" i="8" s="1"/>
  <c r="P1294" i="8" s="1"/>
  <c r="BT1294" i="8"/>
  <c r="BG1293" i="8"/>
  <c r="BI1293" i="8" s="1"/>
  <c r="BT1293" i="8"/>
  <c r="BG1292" i="8"/>
  <c r="BI1292" i="8" s="1"/>
  <c r="BT1292" i="8"/>
  <c r="BG1291" i="8"/>
  <c r="BI1291" i="8" s="1"/>
  <c r="BT1291" i="8"/>
  <c r="BG1290" i="8"/>
  <c r="BI1290" i="8" s="1"/>
  <c r="BT1290" i="8"/>
  <c r="BG1289" i="8"/>
  <c r="BT1289" i="8"/>
  <c r="BG1288" i="8"/>
  <c r="BI1288" i="8" s="1"/>
  <c r="BJ1288" i="8" s="1"/>
  <c r="P1288" i="8" s="1"/>
  <c r="BT1288" i="8"/>
  <c r="BG1287" i="8"/>
  <c r="BT1287" i="8"/>
  <c r="BF1286" i="8"/>
  <c r="BT1286" i="8" s="1"/>
  <c r="BF1285" i="8"/>
  <c r="BT1285" i="8" s="1"/>
  <c r="BG1284" i="8"/>
  <c r="BI1284" i="8" s="1"/>
  <c r="BT1284" i="8"/>
  <c r="BG1283" i="8"/>
  <c r="BI1283" i="8" s="1"/>
  <c r="BT1283" i="8"/>
  <c r="BG1282" i="8"/>
  <c r="BT1282" i="8"/>
  <c r="BG1281" i="8"/>
  <c r="BI1281" i="8" s="1"/>
  <c r="BJ1281" i="8" s="1"/>
  <c r="P1281" i="8" s="1"/>
  <c r="BT1281" i="8"/>
  <c r="BG1280" i="8"/>
  <c r="BI1280" i="8" s="1"/>
  <c r="BT1280" i="8"/>
  <c r="BG1279" i="8"/>
  <c r="BI1279" i="8" s="1"/>
  <c r="BT1279" i="8"/>
  <c r="BG1278" i="8"/>
  <c r="BT1278" i="8"/>
  <c r="BG1277" i="8"/>
  <c r="BT1277" i="8"/>
  <c r="BG1276" i="8"/>
  <c r="BT1276" i="8"/>
  <c r="BG1275" i="8"/>
  <c r="BI1275" i="8" s="1"/>
  <c r="BT1275" i="8"/>
  <c r="BF1274" i="8"/>
  <c r="BT1274" i="8" s="1"/>
  <c r="BF1273" i="8"/>
  <c r="BT1273" i="8" s="1"/>
  <c r="BF1272" i="8"/>
  <c r="BT1272" i="8" s="1"/>
  <c r="BG1271" i="8"/>
  <c r="BI1271" i="8" s="1"/>
  <c r="BT1271" i="8"/>
  <c r="BG1270" i="8"/>
  <c r="BT1270" i="8"/>
  <c r="BG1269" i="8"/>
  <c r="BI1269" i="8" s="1"/>
  <c r="BT1269" i="8"/>
  <c r="BG1268" i="8"/>
  <c r="BI1268" i="8" s="1"/>
  <c r="BJ1268" i="8" s="1"/>
  <c r="P1268" i="8" s="1"/>
  <c r="BT1268" i="8"/>
  <c r="BG1267" i="8"/>
  <c r="BI1267" i="8" s="1"/>
  <c r="BT1267" i="8"/>
  <c r="BG1266" i="8"/>
  <c r="BI1266" i="8" s="1"/>
  <c r="BT1266" i="8"/>
  <c r="BG1265" i="8"/>
  <c r="BI1265" i="8" s="1"/>
  <c r="BJ1265" i="8" s="1"/>
  <c r="P1265" i="8" s="1"/>
  <c r="BT1265" i="8"/>
  <c r="BG1264" i="8"/>
  <c r="BT1264" i="8"/>
  <c r="BG1263" i="8"/>
  <c r="BT1263" i="8"/>
  <c r="BF1262" i="8"/>
  <c r="BT1262" i="8" s="1"/>
  <c r="BF1261" i="8"/>
  <c r="BT1261" i="8" s="1"/>
  <c r="BG1260" i="8"/>
  <c r="BI1260" i="8" s="1"/>
  <c r="BT1260" i="8"/>
  <c r="BG1259" i="8"/>
  <c r="BI1259" i="8" s="1"/>
  <c r="BT1259" i="8"/>
  <c r="BG1258" i="8"/>
  <c r="BT1258" i="8"/>
  <c r="BG1257" i="8"/>
  <c r="BI1257" i="8" s="1"/>
  <c r="BJ1257" i="8" s="1"/>
  <c r="P1257" i="8" s="1"/>
  <c r="BT1257" i="8"/>
  <c r="BG1256" i="8"/>
  <c r="BT1256" i="8"/>
  <c r="BG1255" i="8"/>
  <c r="BT1255" i="8"/>
  <c r="BG1254" i="8"/>
  <c r="BI1254" i="8" s="1"/>
  <c r="BT1254" i="8"/>
  <c r="BG1253" i="8"/>
  <c r="BT1253" i="8"/>
  <c r="BG1252" i="8"/>
  <c r="BT1252" i="8"/>
  <c r="BG1251" i="8"/>
  <c r="BT1251" i="8"/>
  <c r="BF1250" i="8"/>
  <c r="BT1250" i="8" s="1"/>
  <c r="BF1249" i="8"/>
  <c r="BT1249" i="8" s="1"/>
  <c r="BF1248" i="8"/>
  <c r="BT1248" i="8" s="1"/>
  <c r="BG1247" i="8"/>
  <c r="BI1247" i="8" s="1"/>
  <c r="BT1247" i="8"/>
  <c r="BG1246" i="8"/>
  <c r="BI1246" i="8" s="1"/>
  <c r="BT1246" i="8"/>
  <c r="BG1245" i="8"/>
  <c r="BI1245" i="8" s="1"/>
  <c r="BT1245" i="8"/>
  <c r="BG1244" i="8"/>
  <c r="BI1244" i="8" s="1"/>
  <c r="BJ1244" i="8" s="1"/>
  <c r="P1244" i="8" s="1"/>
  <c r="BT1244" i="8"/>
  <c r="BG1243" i="8"/>
  <c r="BI1243" i="8" s="1"/>
  <c r="BT1243" i="8"/>
  <c r="BG1242" i="8"/>
  <c r="BI1242" i="8" s="1"/>
  <c r="BT1242" i="8"/>
  <c r="BG1241" i="8"/>
  <c r="BI1241" i="8" s="1"/>
  <c r="BJ1241" i="8" s="1"/>
  <c r="P1241" i="8" s="1"/>
  <c r="BT1241" i="8"/>
  <c r="BG1240" i="8"/>
  <c r="BI1240" i="8" s="1"/>
  <c r="BJ1240" i="8" s="1"/>
  <c r="P1240" i="8" s="1"/>
  <c r="BT1240" i="8"/>
  <c r="BG1239" i="8"/>
  <c r="BI1239" i="8" s="1"/>
  <c r="BJ1239" i="8" s="1"/>
  <c r="P1239" i="8" s="1"/>
  <c r="BT1239" i="8"/>
  <c r="BF1238" i="8"/>
  <c r="BT1238" i="8" s="1"/>
  <c r="BF1237" i="8"/>
  <c r="BT1237" i="8" s="1"/>
  <c r="BG1236" i="8"/>
  <c r="BI1236" i="8" s="1"/>
  <c r="BT1236" i="8"/>
  <c r="BG1235" i="8"/>
  <c r="BI1235" i="8" s="1"/>
  <c r="BJ1235" i="8" s="1"/>
  <c r="P1235" i="8" s="1"/>
  <c r="BT1235" i="8"/>
  <c r="BG1234" i="8"/>
  <c r="BI1234" i="8" s="1"/>
  <c r="BJ1234" i="8" s="1"/>
  <c r="P1234" i="8" s="1"/>
  <c r="BT1234" i="8"/>
  <c r="BG1233" i="8"/>
  <c r="BI1233" i="8" s="1"/>
  <c r="BT1233" i="8"/>
  <c r="BG1232" i="8"/>
  <c r="BI1232" i="8" s="1"/>
  <c r="BT1232" i="8"/>
  <c r="BG1231" i="8"/>
  <c r="BI1231" i="8" s="1"/>
  <c r="BT1231" i="8"/>
  <c r="BG1230" i="8"/>
  <c r="BI1230" i="8" s="1"/>
  <c r="BT1230" i="8"/>
  <c r="BG1229" i="8"/>
  <c r="BI1229" i="8" s="1"/>
  <c r="BJ1229" i="8" s="1"/>
  <c r="P1229" i="8" s="1"/>
  <c r="BT1229" i="8"/>
  <c r="BG1228" i="8"/>
  <c r="BT1228" i="8"/>
  <c r="BG1227" i="8"/>
  <c r="BI1227" i="8" s="1"/>
  <c r="BJ1227" i="8" s="1"/>
  <c r="P1227" i="8" s="1"/>
  <c r="BT1227" i="8"/>
  <c r="BF1226" i="8"/>
  <c r="BT1226" i="8" s="1"/>
  <c r="BF1225" i="8"/>
  <c r="BT1225" i="8" s="1"/>
  <c r="BF1224" i="8"/>
  <c r="BT1224" i="8" s="1"/>
  <c r="BG1223" i="8"/>
  <c r="BI1223" i="8" s="1"/>
  <c r="BJ1223" i="8" s="1"/>
  <c r="P1223" i="8" s="1"/>
  <c r="BT1223" i="8"/>
  <c r="BG1222" i="8"/>
  <c r="BI1222" i="8" s="1"/>
  <c r="BJ1222" i="8" s="1"/>
  <c r="P1222" i="8" s="1"/>
  <c r="BT1222" i="8"/>
  <c r="BG1221" i="8"/>
  <c r="BI1221" i="8" s="1"/>
  <c r="BT1221" i="8"/>
  <c r="BG1220" i="8"/>
  <c r="BI1220" i="8" s="1"/>
  <c r="BT1220" i="8"/>
  <c r="BG1219" i="8"/>
  <c r="BI1219" i="8" s="1"/>
  <c r="BT1219" i="8"/>
  <c r="BG1218" i="8"/>
  <c r="BI1218" i="8" s="1"/>
  <c r="BJ1218" i="8" s="1"/>
  <c r="P1218" i="8" s="1"/>
  <c r="BT1218" i="8"/>
  <c r="BG1217" i="8"/>
  <c r="BI1217" i="8" s="1"/>
  <c r="BT1217" i="8"/>
  <c r="BG1216" i="8"/>
  <c r="BI1216" i="8" s="1"/>
  <c r="BJ1216" i="8" s="1"/>
  <c r="P1216" i="8" s="1"/>
  <c r="BT1216" i="8"/>
  <c r="BG1215" i="8"/>
  <c r="BI1215" i="8" s="1"/>
  <c r="BJ1215" i="8" s="1"/>
  <c r="P1215" i="8" s="1"/>
  <c r="BT1215" i="8"/>
  <c r="BF1214" i="8"/>
  <c r="BT1214" i="8" s="1"/>
  <c r="BF1213" i="8"/>
  <c r="BT1213" i="8" s="1"/>
  <c r="BG1212" i="8"/>
  <c r="BT1212" i="8"/>
  <c r="BG1211" i="8"/>
  <c r="BI1211" i="8" s="1"/>
  <c r="BJ1211" i="8" s="1"/>
  <c r="P1211" i="8" s="1"/>
  <c r="BT1211" i="8"/>
  <c r="BG1210" i="8"/>
  <c r="BI1210" i="8" s="1"/>
  <c r="BT1210" i="8"/>
  <c r="BG1209" i="8"/>
  <c r="BI1209" i="8" s="1"/>
  <c r="BJ1209" i="8" s="1"/>
  <c r="P1209" i="8" s="1"/>
  <c r="BT1209" i="8"/>
  <c r="BG1208" i="8"/>
  <c r="BI1208" i="8" s="1"/>
  <c r="BT1208" i="8"/>
  <c r="BG1207" i="8"/>
  <c r="BI1207" i="8" s="1"/>
  <c r="BT1207" i="8"/>
  <c r="BG1206" i="8"/>
  <c r="BI1206" i="8" s="1"/>
  <c r="BT1206" i="8"/>
  <c r="BG1205" i="8"/>
  <c r="BI1205" i="8" s="1"/>
  <c r="BJ1205" i="8" s="1"/>
  <c r="P1205" i="8" s="1"/>
  <c r="BT1205" i="8"/>
  <c r="BG1204" i="8"/>
  <c r="BI1204" i="8" s="1"/>
  <c r="BJ1204" i="8" s="1"/>
  <c r="P1204" i="8" s="1"/>
  <c r="BT1204" i="8"/>
  <c r="BG1203" i="8"/>
  <c r="BI1203" i="8" s="1"/>
  <c r="BT1203" i="8"/>
  <c r="BF1202" i="8"/>
  <c r="BT1202" i="8" s="1"/>
  <c r="BF1201" i="8"/>
  <c r="BT1201" i="8" s="1"/>
  <c r="BF1200" i="8"/>
  <c r="BT1200" i="8" s="1"/>
  <c r="BG1199" i="8"/>
  <c r="BI1199" i="8" s="1"/>
  <c r="BJ1199" i="8" s="1"/>
  <c r="P1199" i="8" s="1"/>
  <c r="BT1199" i="8"/>
  <c r="BG1198" i="8"/>
  <c r="BI1198" i="8" s="1"/>
  <c r="BJ1198" i="8" s="1"/>
  <c r="P1198" i="8" s="1"/>
  <c r="BT1198" i="8"/>
  <c r="BG1197" i="8"/>
  <c r="BI1197" i="8" s="1"/>
  <c r="BT1197" i="8"/>
  <c r="BG1196" i="8"/>
  <c r="BI1196" i="8" s="1"/>
  <c r="BJ1196" i="8" s="1"/>
  <c r="P1196" i="8" s="1"/>
  <c r="BT1196" i="8"/>
  <c r="BG1195" i="8"/>
  <c r="BI1195" i="8" s="1"/>
  <c r="BT1195" i="8"/>
  <c r="BG1194" i="8"/>
  <c r="BI1194" i="8" s="1"/>
  <c r="BJ1194" i="8" s="1"/>
  <c r="P1194" i="8" s="1"/>
  <c r="BT1194" i="8"/>
  <c r="BG1193" i="8"/>
  <c r="BI1193" i="8" s="1"/>
  <c r="BJ1193" i="8" s="1"/>
  <c r="P1193" i="8" s="1"/>
  <c r="BT1193" i="8"/>
  <c r="BG1192" i="8"/>
  <c r="BI1192" i="8" s="1"/>
  <c r="BJ1192" i="8" s="1"/>
  <c r="P1192" i="8" s="1"/>
  <c r="BT1192" i="8"/>
  <c r="BG1191" i="8"/>
  <c r="BI1191" i="8" s="1"/>
  <c r="BJ1191" i="8" s="1"/>
  <c r="P1191" i="8" s="1"/>
  <c r="BT1191" i="8"/>
  <c r="BF1190" i="8"/>
  <c r="BT1190" i="8" s="1"/>
  <c r="BF1189" i="8"/>
  <c r="BT1189" i="8" s="1"/>
  <c r="BG1188" i="8"/>
  <c r="BI1188" i="8" s="1"/>
  <c r="BT1188" i="8"/>
  <c r="BG1187" i="8"/>
  <c r="BT1187" i="8"/>
  <c r="BG1186" i="8"/>
  <c r="BI1186" i="8" s="1"/>
  <c r="BJ1186" i="8" s="1"/>
  <c r="P1186" i="8" s="1"/>
  <c r="BT1186" i="8"/>
  <c r="BG1185" i="8"/>
  <c r="BI1185" i="8" s="1"/>
  <c r="BJ1185" i="8" s="1"/>
  <c r="P1185" i="8" s="1"/>
  <c r="BT1185" i="8"/>
  <c r="BG1184" i="8"/>
  <c r="BI1184" i="8" s="1"/>
  <c r="BT1184" i="8"/>
  <c r="BG1183" i="8"/>
  <c r="BI1183" i="8" s="1"/>
  <c r="BT1183" i="8"/>
  <c r="BG1182" i="8"/>
  <c r="BI1182" i="8" s="1"/>
  <c r="BJ1182" i="8" s="1"/>
  <c r="P1182" i="8" s="1"/>
  <c r="BT1182" i="8"/>
  <c r="BG1181" i="8"/>
  <c r="BI1181" i="8" s="1"/>
  <c r="BJ1181" i="8" s="1"/>
  <c r="P1181" i="8" s="1"/>
  <c r="BT1181" i="8"/>
  <c r="BG1180" i="8"/>
  <c r="BT1180" i="8"/>
  <c r="BG1179" i="8"/>
  <c r="BI1179" i="8" s="1"/>
  <c r="BJ1179" i="8" s="1"/>
  <c r="P1179" i="8" s="1"/>
  <c r="BT1179" i="8"/>
  <c r="BF1178" i="8"/>
  <c r="BT1178" i="8" s="1"/>
  <c r="BF1177" i="8"/>
  <c r="BT1177" i="8" s="1"/>
  <c r="BF1176" i="8"/>
  <c r="BT1176" i="8" s="1"/>
  <c r="BG1175" i="8"/>
  <c r="BI1175" i="8" s="1"/>
  <c r="BJ1175" i="8" s="1"/>
  <c r="P1175" i="8" s="1"/>
  <c r="BT1175" i="8"/>
  <c r="BG1174" i="8"/>
  <c r="BI1174" i="8" s="1"/>
  <c r="BJ1174" i="8" s="1"/>
  <c r="P1174" i="8" s="1"/>
  <c r="BT1174" i="8"/>
  <c r="BG1173" i="8"/>
  <c r="BI1173" i="8" s="1"/>
  <c r="BT1173" i="8"/>
  <c r="BG1172" i="8"/>
  <c r="BI1172" i="8" s="1"/>
  <c r="BJ1172" i="8" s="1"/>
  <c r="P1172" i="8" s="1"/>
  <c r="BT1172" i="8"/>
  <c r="BG1171" i="8"/>
  <c r="BI1171" i="8" s="1"/>
  <c r="BT1171" i="8"/>
  <c r="BG1170" i="8"/>
  <c r="BI1170" i="8" s="1"/>
  <c r="BT1170" i="8"/>
  <c r="BG1169" i="8"/>
  <c r="BT1169" i="8"/>
  <c r="BG1168" i="8"/>
  <c r="BI1168" i="8" s="1"/>
  <c r="BJ1168" i="8" s="1"/>
  <c r="P1168" i="8" s="1"/>
  <c r="BT1168" i="8"/>
  <c r="BG1167" i="8"/>
  <c r="BI1167" i="8" s="1"/>
  <c r="BJ1167" i="8" s="1"/>
  <c r="P1167" i="8" s="1"/>
  <c r="BT1167" i="8"/>
  <c r="BF1166" i="8"/>
  <c r="BT1166" i="8" s="1"/>
  <c r="BF1165" i="8"/>
  <c r="BT1165" i="8" s="1"/>
  <c r="BG1164" i="8"/>
  <c r="BI1164" i="8" s="1"/>
  <c r="BT1164" i="8"/>
  <c r="BG1163" i="8"/>
  <c r="BI1163" i="8" s="1"/>
  <c r="BJ1163" i="8" s="1"/>
  <c r="P1163" i="8" s="1"/>
  <c r="BT1163" i="8"/>
  <c r="BG1162" i="8"/>
  <c r="BI1162" i="8" s="1"/>
  <c r="BT1162" i="8"/>
  <c r="BG1161" i="8"/>
  <c r="BI1161" i="8" s="1"/>
  <c r="BT1161" i="8"/>
  <c r="BG1160" i="8"/>
  <c r="BI1160" i="8" s="1"/>
  <c r="BT1160" i="8"/>
  <c r="BG1159" i="8"/>
  <c r="BT1159" i="8"/>
  <c r="BG1158" i="8"/>
  <c r="BI1158" i="8" s="1"/>
  <c r="BJ1158" i="8" s="1"/>
  <c r="P1158" i="8" s="1"/>
  <c r="BT1158" i="8"/>
  <c r="BG1157" i="8"/>
  <c r="BI1157" i="8" s="1"/>
  <c r="BJ1157" i="8" s="1"/>
  <c r="P1157" i="8" s="1"/>
  <c r="BT1157" i="8"/>
  <c r="BG1156" i="8"/>
  <c r="BI1156" i="8" s="1"/>
  <c r="BJ1156" i="8" s="1"/>
  <c r="P1156" i="8" s="1"/>
  <c r="BT1156" i="8"/>
  <c r="BG1155" i="8"/>
  <c r="BI1155" i="8" s="1"/>
  <c r="BJ1155" i="8" s="1"/>
  <c r="P1155" i="8" s="1"/>
  <c r="BT1155" i="8"/>
  <c r="BF1154" i="8"/>
  <c r="BT1154" i="8" s="1"/>
  <c r="BF1153" i="8"/>
  <c r="BT1153" i="8" s="1"/>
  <c r="BF1152" i="8"/>
  <c r="BT1152" i="8" s="1"/>
  <c r="BG1151" i="8"/>
  <c r="BI1151" i="8" s="1"/>
  <c r="BJ1151" i="8" s="1"/>
  <c r="P1151" i="8" s="1"/>
  <c r="BT1151" i="8"/>
  <c r="BG1150" i="8"/>
  <c r="BI1150" i="8" s="1"/>
  <c r="BJ1150" i="8" s="1"/>
  <c r="P1150" i="8" s="1"/>
  <c r="BT1150" i="8"/>
  <c r="BG1149" i="8"/>
  <c r="BI1149" i="8" s="1"/>
  <c r="BT1149" i="8"/>
  <c r="BF1148" i="8"/>
  <c r="BT1148" i="8" s="1"/>
  <c r="BG1147" i="8"/>
  <c r="BI1147" i="8" s="1"/>
  <c r="BT1147" i="8"/>
  <c r="BG1146" i="8"/>
  <c r="BI1146" i="8" s="1"/>
  <c r="BJ1146" i="8" s="1"/>
  <c r="P1146" i="8" s="1"/>
  <c r="BT1146" i="8"/>
  <c r="BG1145" i="8"/>
  <c r="BI1145" i="8" s="1"/>
  <c r="BJ1145" i="8" s="1"/>
  <c r="P1145" i="8" s="1"/>
  <c r="BT1145" i="8"/>
  <c r="BG1144" i="8"/>
  <c r="BI1144" i="8" s="1"/>
  <c r="BJ1144" i="8" s="1"/>
  <c r="P1144" i="8" s="1"/>
  <c r="BT1144" i="8"/>
  <c r="BG1143" i="8"/>
  <c r="BI1143" i="8" s="1"/>
  <c r="BJ1143" i="8" s="1"/>
  <c r="P1143" i="8" s="1"/>
  <c r="BT1143" i="8"/>
  <c r="BF1142" i="8"/>
  <c r="BT1142" i="8" s="1"/>
  <c r="BF1141" i="8"/>
  <c r="BT1141" i="8" s="1"/>
  <c r="BG1140" i="8"/>
  <c r="BI1140" i="8" s="1"/>
  <c r="BT1140" i="8"/>
  <c r="BG1139" i="8"/>
  <c r="BI1139" i="8" s="1"/>
  <c r="BJ1139" i="8" s="1"/>
  <c r="P1139" i="8" s="1"/>
  <c r="BT1139" i="8"/>
  <c r="BG1138" i="8"/>
  <c r="BI1138" i="8" s="1"/>
  <c r="BJ1138" i="8" s="1"/>
  <c r="P1138" i="8" s="1"/>
  <c r="BT1138" i="8"/>
  <c r="BG1137" i="8"/>
  <c r="BI1137" i="8" s="1"/>
  <c r="BJ1137" i="8" s="1"/>
  <c r="P1137" i="8" s="1"/>
  <c r="BT1137" i="8"/>
  <c r="BF1136" i="8"/>
  <c r="BT1136" i="8" s="1"/>
  <c r="BG1135" i="8"/>
  <c r="BI1135" i="8" s="1"/>
  <c r="BT1135" i="8"/>
  <c r="BG1134" i="8"/>
  <c r="BI1134" i="8" s="1"/>
  <c r="BJ1134" i="8" s="1"/>
  <c r="P1134" i="8" s="1"/>
  <c r="BT1134" i="8"/>
  <c r="BG1133" i="8"/>
  <c r="BI1133" i="8" s="1"/>
  <c r="BJ1133" i="8" s="1"/>
  <c r="P1133" i="8" s="1"/>
  <c r="BT1133" i="8"/>
  <c r="BG1132" i="8"/>
  <c r="BI1132" i="8" s="1"/>
  <c r="BJ1132" i="8" s="1"/>
  <c r="P1132" i="8" s="1"/>
  <c r="BT1132" i="8"/>
  <c r="BG1131" i="8"/>
  <c r="BI1131" i="8" s="1"/>
  <c r="BJ1131" i="8" s="1"/>
  <c r="P1131" i="8" s="1"/>
  <c r="BT1131" i="8"/>
  <c r="BF1130" i="8"/>
  <c r="BT1130" i="8" s="1"/>
  <c r="BF1129" i="8"/>
  <c r="BT1129" i="8" s="1"/>
  <c r="BF1128" i="8"/>
  <c r="BT1128" i="8" s="1"/>
  <c r="BG1127" i="8"/>
  <c r="BI1127" i="8" s="1"/>
  <c r="BJ1127" i="8" s="1"/>
  <c r="P1127" i="8" s="1"/>
  <c r="BT1127" i="8"/>
  <c r="BG1126" i="8"/>
  <c r="BI1126" i="8" s="1"/>
  <c r="BJ1126" i="8" s="1"/>
  <c r="P1126" i="8" s="1"/>
  <c r="BT1126" i="8"/>
  <c r="BG1125" i="8"/>
  <c r="BI1125" i="8" s="1"/>
  <c r="BT1125" i="8"/>
  <c r="BF1124" i="8"/>
  <c r="BT1124" i="8" s="1"/>
  <c r="BF1123" i="8"/>
  <c r="BT1123" i="8" s="1"/>
  <c r="BF1122" i="8"/>
  <c r="BT1122" i="8" s="1"/>
  <c r="BG1121" i="8"/>
  <c r="BI1121" i="8" s="1"/>
  <c r="BJ1121" i="8" s="1"/>
  <c r="P1121" i="8" s="1"/>
  <c r="BT1121" i="8"/>
  <c r="BG1120" i="8"/>
  <c r="BI1120" i="8" s="1"/>
  <c r="BJ1120" i="8" s="1"/>
  <c r="P1120" i="8" s="1"/>
  <c r="BT1120" i="8"/>
  <c r="BG1119" i="8"/>
  <c r="BI1119" i="8" s="1"/>
  <c r="BJ1119" i="8" s="1"/>
  <c r="P1119" i="8" s="1"/>
  <c r="BT1119" i="8"/>
  <c r="BF1118" i="8"/>
  <c r="BT1118" i="8" s="1"/>
  <c r="BF1117" i="8"/>
  <c r="BT1117" i="8" s="1"/>
  <c r="BG1116" i="8"/>
  <c r="BT1116" i="8"/>
  <c r="BG1115" i="8"/>
  <c r="BI1115" i="8" s="1"/>
  <c r="BJ1115" i="8" s="1"/>
  <c r="P1115" i="8" s="1"/>
  <c r="BT1115" i="8"/>
  <c r="BG1114" i="8"/>
  <c r="BI1114" i="8" s="1"/>
  <c r="BJ1114" i="8" s="1"/>
  <c r="P1114" i="8" s="1"/>
  <c r="BT1114" i="8"/>
  <c r="BG1113" i="8"/>
  <c r="BI1113" i="8" s="1"/>
  <c r="BJ1113" i="8" s="1"/>
  <c r="P1113" i="8" s="1"/>
  <c r="BT1113" i="8"/>
  <c r="BF1112" i="8"/>
  <c r="BT1112" i="8" s="1"/>
  <c r="BG1111" i="8"/>
  <c r="BI1111" i="8" s="1"/>
  <c r="BT1111" i="8"/>
  <c r="BF1110" i="8"/>
  <c r="BT1110" i="8" s="1"/>
  <c r="BG1109" i="8"/>
  <c r="BI1109" i="8" s="1"/>
  <c r="BJ1109" i="8" s="1"/>
  <c r="P1109" i="8" s="1"/>
  <c r="BT1109" i="8"/>
  <c r="BG1108" i="8"/>
  <c r="BI1108" i="8" s="1"/>
  <c r="BJ1108" i="8" s="1"/>
  <c r="P1108" i="8" s="1"/>
  <c r="BT1108" i="8"/>
  <c r="BG1107" i="8"/>
  <c r="BI1107" i="8" s="1"/>
  <c r="BT1107" i="8"/>
  <c r="BF1106" i="8"/>
  <c r="BT1106" i="8" s="1"/>
  <c r="BF1105" i="8"/>
  <c r="BT1105" i="8" s="1"/>
  <c r="BF1104" i="8"/>
  <c r="BT1104" i="8" s="1"/>
  <c r="BG1103" i="8"/>
  <c r="BI1103" i="8" s="1"/>
  <c r="BJ1103" i="8" s="1"/>
  <c r="P1103" i="8" s="1"/>
  <c r="BT1103" i="8"/>
  <c r="BG1102" i="8"/>
  <c r="BI1102" i="8" s="1"/>
  <c r="BJ1102" i="8" s="1"/>
  <c r="P1102" i="8" s="1"/>
  <c r="BT1102" i="8"/>
  <c r="BG1101" i="8"/>
  <c r="BI1101" i="8" s="1"/>
  <c r="BT1101" i="8"/>
  <c r="BF1100" i="8"/>
  <c r="BT1100" i="8" s="1"/>
  <c r="BF1099" i="8"/>
  <c r="BT1099" i="8" s="1"/>
  <c r="BF1098" i="8"/>
  <c r="BT1098" i="8" s="1"/>
  <c r="BG1097" i="8"/>
  <c r="BI1097" i="8" s="1"/>
  <c r="BJ1097" i="8" s="1"/>
  <c r="P1097" i="8" s="1"/>
  <c r="BT1097" i="8"/>
  <c r="BG1096" i="8"/>
  <c r="BT1096" i="8"/>
  <c r="BG1095" i="8"/>
  <c r="BI1095" i="8" s="1"/>
  <c r="BT1095" i="8"/>
  <c r="BF1094" i="8"/>
  <c r="BT1094" i="8" s="1"/>
  <c r="BF1093" i="8"/>
  <c r="BT1093" i="8" s="1"/>
  <c r="BG1092" i="8"/>
  <c r="BI1092" i="8" s="1"/>
  <c r="BJ1092" i="8" s="1"/>
  <c r="P1092" i="8" s="1"/>
  <c r="BT1092" i="8"/>
  <c r="BG1091" i="8"/>
  <c r="BI1091" i="8" s="1"/>
  <c r="BJ1091" i="8" s="1"/>
  <c r="P1091" i="8" s="1"/>
  <c r="BT1091" i="8"/>
  <c r="BG1090" i="8"/>
  <c r="BI1090" i="8" s="1"/>
  <c r="BJ1090" i="8" s="1"/>
  <c r="P1090" i="8" s="1"/>
  <c r="BT1090" i="8"/>
  <c r="BG1089" i="8"/>
  <c r="BI1089" i="8" s="1"/>
  <c r="BT1089" i="8"/>
  <c r="BF1088" i="8"/>
  <c r="BT1088" i="8" s="1"/>
  <c r="BF1087" i="8"/>
  <c r="BT1087" i="8" s="1"/>
  <c r="BF1086" i="8"/>
  <c r="BT1086" i="8" s="1"/>
  <c r="BG1085" i="8"/>
  <c r="BI1085" i="8" s="1"/>
  <c r="BJ1085" i="8" s="1"/>
  <c r="P1085" i="8" s="1"/>
  <c r="BT1085" i="8"/>
  <c r="BG1084" i="8"/>
  <c r="BI1084" i="8" s="1"/>
  <c r="BJ1084" i="8" s="1"/>
  <c r="P1084" i="8" s="1"/>
  <c r="BT1084" i="8"/>
  <c r="BG1083" i="8"/>
  <c r="BI1083" i="8" s="1"/>
  <c r="BT1083" i="8"/>
  <c r="BF1082" i="8"/>
  <c r="BT1082" i="8" s="1"/>
  <c r="BF1081" i="8"/>
  <c r="BT1081" i="8" s="1"/>
  <c r="BF1080" i="8"/>
  <c r="BT1080" i="8" s="1"/>
  <c r="BG1079" i="8"/>
  <c r="BI1079" i="8" s="1"/>
  <c r="BJ1079" i="8" s="1"/>
  <c r="P1079" i="8" s="1"/>
  <c r="BT1079" i="8"/>
  <c r="BG1078" i="8"/>
  <c r="BI1078" i="8" s="1"/>
  <c r="BJ1078" i="8" s="1"/>
  <c r="P1078" i="8" s="1"/>
  <c r="BT1078" i="8"/>
  <c r="BG1077" i="8"/>
  <c r="BI1077" i="8" s="1"/>
  <c r="BT1077" i="8"/>
  <c r="BF1076" i="8"/>
  <c r="BT1076" i="8" s="1"/>
  <c r="BF1075" i="8"/>
  <c r="BT1075" i="8" s="1"/>
  <c r="BF1074" i="8"/>
  <c r="BT1074" i="8" s="1"/>
  <c r="BG1073" i="8"/>
  <c r="BI1073" i="8" s="1"/>
  <c r="BJ1073" i="8" s="1"/>
  <c r="P1073" i="8" s="1"/>
  <c r="BT1073" i="8"/>
  <c r="BG1072" i="8"/>
  <c r="BI1072" i="8" s="1"/>
  <c r="BJ1072" i="8" s="1"/>
  <c r="P1072" i="8" s="1"/>
  <c r="BT1072" i="8"/>
  <c r="BG1071" i="8"/>
  <c r="BT1071" i="8"/>
  <c r="BF1070" i="8"/>
  <c r="BT1070" i="8" s="1"/>
  <c r="BF1069" i="8"/>
  <c r="BT1069" i="8" s="1"/>
  <c r="BG1068" i="8"/>
  <c r="BI1068" i="8" s="1"/>
  <c r="BJ1068" i="8" s="1"/>
  <c r="P1068" i="8" s="1"/>
  <c r="BT1068" i="8"/>
  <c r="BG1067" i="8"/>
  <c r="BI1067" i="8" s="1"/>
  <c r="BJ1067" i="8" s="1"/>
  <c r="P1067" i="8" s="1"/>
  <c r="BT1067" i="8"/>
  <c r="BG1066" i="8"/>
  <c r="BI1066" i="8" s="1"/>
  <c r="BJ1066" i="8" s="1"/>
  <c r="P1066" i="8" s="1"/>
  <c r="BT1066" i="8"/>
  <c r="BG1065" i="8"/>
  <c r="BI1065" i="8" s="1"/>
  <c r="BT1065" i="8"/>
  <c r="BF1064" i="8"/>
  <c r="BT1064" i="8" s="1"/>
  <c r="BF1063" i="8"/>
  <c r="BT1063" i="8" s="1"/>
  <c r="BF1062" i="8"/>
  <c r="BT1062" i="8" s="1"/>
  <c r="BF1061" i="8"/>
  <c r="BT1061" i="8" s="1"/>
  <c r="BG1060" i="8"/>
  <c r="BI1060" i="8" s="1"/>
  <c r="BJ1060" i="8" s="1"/>
  <c r="P1060" i="8" s="1"/>
  <c r="BT1060" i="8"/>
  <c r="BG1059" i="8"/>
  <c r="BI1059" i="8" s="1"/>
  <c r="BT1059" i="8"/>
  <c r="BF1058" i="8"/>
  <c r="BT1058" i="8" s="1"/>
  <c r="BF1057" i="8"/>
  <c r="BT1057" i="8" s="1"/>
  <c r="BG1056" i="8"/>
  <c r="BI1056" i="8" s="1"/>
  <c r="BJ1056" i="8" s="1"/>
  <c r="P1056" i="8" s="1"/>
  <c r="BT1056" i="8"/>
  <c r="BF1055" i="8"/>
  <c r="BT1055" i="8" s="1"/>
  <c r="BG1054" i="8"/>
  <c r="BI1054" i="8" s="1"/>
  <c r="BJ1054" i="8" s="1"/>
  <c r="P1054" i="8" s="1"/>
  <c r="BT1054" i="8"/>
  <c r="BG1053" i="8"/>
  <c r="BI1053" i="8" s="1"/>
  <c r="BT1053" i="8"/>
  <c r="BF1052" i="8"/>
  <c r="BT1052" i="8" s="1"/>
  <c r="BF1051" i="8"/>
  <c r="BT1051" i="8" s="1"/>
  <c r="BF1050" i="8"/>
  <c r="BT1050" i="8" s="1"/>
  <c r="BF1049" i="8"/>
  <c r="BT1049" i="8" s="1"/>
  <c r="BG1048" i="8"/>
  <c r="BI1048" i="8" s="1"/>
  <c r="BJ1048" i="8" s="1"/>
  <c r="P1048" i="8" s="1"/>
  <c r="BT1048" i="8"/>
  <c r="BG1047" i="8"/>
  <c r="BI1047" i="8" s="1"/>
  <c r="BT1047" i="8"/>
  <c r="BF1046" i="8"/>
  <c r="BT1046" i="8" s="1"/>
  <c r="BF1045" i="8"/>
  <c r="BT1045" i="8" s="1"/>
  <c r="BF1044" i="8"/>
  <c r="BT1044" i="8" s="1"/>
  <c r="BF1043" i="8"/>
  <c r="BT1043" i="8" s="1"/>
  <c r="BG1042" i="8"/>
  <c r="BI1042" i="8" s="1"/>
  <c r="BT1042" i="8"/>
  <c r="BG1041" i="8"/>
  <c r="BI1041" i="8" s="1"/>
  <c r="BT1041" i="8"/>
  <c r="BF1040" i="8"/>
  <c r="BT1040" i="8" s="1"/>
  <c r="BF1039" i="8"/>
  <c r="BT1039" i="8" s="1"/>
  <c r="BF1038" i="8"/>
  <c r="BT1038" i="8" s="1"/>
  <c r="BF1037" i="8"/>
  <c r="BT1037" i="8" s="1"/>
  <c r="BG1036" i="8"/>
  <c r="BI1036" i="8" s="1"/>
  <c r="BJ1036" i="8" s="1"/>
  <c r="P1036" i="8" s="1"/>
  <c r="BT1036" i="8"/>
  <c r="BG1035" i="8"/>
  <c r="BI1035" i="8" s="1"/>
  <c r="BT1035" i="8"/>
  <c r="BF1034" i="8"/>
  <c r="BT1034" i="8" s="1"/>
  <c r="BF1033" i="8"/>
  <c r="BT1033" i="8" s="1"/>
  <c r="BF1032" i="8"/>
  <c r="BT1032" i="8" s="1"/>
  <c r="BF1031" i="8"/>
  <c r="BT1031" i="8" s="1"/>
  <c r="BG1030" i="8"/>
  <c r="BI1030" i="8" s="1"/>
  <c r="BJ1030" i="8" s="1"/>
  <c r="P1030" i="8" s="1"/>
  <c r="BT1030" i="8"/>
  <c r="BG1029" i="8"/>
  <c r="BI1029" i="8" s="1"/>
  <c r="BT1029" i="8"/>
  <c r="BF1028" i="8"/>
  <c r="BT1028" i="8" s="1"/>
  <c r="BF1027" i="8"/>
  <c r="BT1027" i="8" s="1"/>
  <c r="BF1026" i="8"/>
  <c r="BT1026" i="8" s="1"/>
  <c r="BF1025" i="8"/>
  <c r="BT1025" i="8" s="1"/>
  <c r="BG1024" i="8"/>
  <c r="BI1024" i="8" s="1"/>
  <c r="BJ1024" i="8" s="1"/>
  <c r="P1024" i="8" s="1"/>
  <c r="BT1024" i="8"/>
  <c r="BG1023" i="8"/>
  <c r="BI1023" i="8" s="1"/>
  <c r="BT1023" i="8"/>
  <c r="BF1022" i="8"/>
  <c r="BT1022" i="8" s="1"/>
  <c r="BF1021" i="8"/>
  <c r="BT1021" i="8" s="1"/>
  <c r="BF1020" i="8"/>
  <c r="BT1020" i="8" s="1"/>
  <c r="BF1019" i="8"/>
  <c r="BT1019" i="8" s="1"/>
  <c r="BG1018" i="8"/>
  <c r="BI1018" i="8" s="1"/>
  <c r="BJ1018" i="8" s="1"/>
  <c r="P1018" i="8" s="1"/>
  <c r="BT1018" i="8"/>
  <c r="BG1017" i="8"/>
  <c r="BT1017" i="8"/>
  <c r="BF1016" i="8"/>
  <c r="BT1016" i="8" s="1"/>
  <c r="BF1015" i="8"/>
  <c r="BT1015" i="8" s="1"/>
  <c r="BF1014" i="8"/>
  <c r="BT1014" i="8" s="1"/>
  <c r="BF1013" i="8"/>
  <c r="BT1013" i="8" s="1"/>
  <c r="BG1012" i="8"/>
  <c r="BI1012" i="8" s="1"/>
  <c r="BJ1012" i="8" s="1"/>
  <c r="P1012" i="8" s="1"/>
  <c r="BT1012" i="8"/>
  <c r="BG1011" i="8"/>
  <c r="BI1011" i="8" s="1"/>
  <c r="BT1011" i="8"/>
  <c r="BF1010" i="8"/>
  <c r="BT1010" i="8" s="1"/>
  <c r="BF1009" i="8"/>
  <c r="BT1009" i="8" s="1"/>
  <c r="BF1008" i="8"/>
  <c r="BT1008" i="8" s="1"/>
  <c r="BF1007" i="8"/>
  <c r="BT1007" i="8" s="1"/>
  <c r="BG1006" i="8"/>
  <c r="BI1006" i="8" s="1"/>
  <c r="BJ1006" i="8" s="1"/>
  <c r="P1006" i="8" s="1"/>
  <c r="BT1006" i="8"/>
  <c r="BG1005" i="8"/>
  <c r="BI1005" i="8" s="1"/>
  <c r="BT1005" i="8"/>
  <c r="BF1004" i="8"/>
  <c r="BT1004" i="8" s="1"/>
  <c r="BF1003" i="8"/>
  <c r="BT1003" i="8" s="1"/>
  <c r="BF1002" i="8"/>
  <c r="BT1002" i="8" s="1"/>
  <c r="BF1001" i="8"/>
  <c r="BT1001" i="8" s="1"/>
  <c r="BG1000" i="8"/>
  <c r="BI1000" i="8" s="1"/>
  <c r="BJ1000" i="8" s="1"/>
  <c r="P1000" i="8" s="1"/>
  <c r="BT1000" i="8"/>
  <c r="BG999" i="8"/>
  <c r="BI999" i="8" s="1"/>
  <c r="BT999" i="8"/>
  <c r="BF998" i="8"/>
  <c r="BT998" i="8" s="1"/>
  <c r="BF997" i="8"/>
  <c r="BT997" i="8" s="1"/>
  <c r="BF996" i="8"/>
  <c r="BT996" i="8" s="1"/>
  <c r="BF995" i="8"/>
  <c r="BT995" i="8" s="1"/>
  <c r="BG994" i="8"/>
  <c r="BI994" i="8" s="1"/>
  <c r="BJ994" i="8" s="1"/>
  <c r="P994" i="8" s="1"/>
  <c r="BT994" i="8"/>
  <c r="BG993" i="8"/>
  <c r="BI993" i="8" s="1"/>
  <c r="BT993" i="8"/>
  <c r="BF992" i="8"/>
  <c r="BT992" i="8" s="1"/>
  <c r="BF991" i="8"/>
  <c r="BT991" i="8" s="1"/>
  <c r="BF990" i="8"/>
  <c r="BT990" i="8" s="1"/>
  <c r="BF989" i="8"/>
  <c r="BT989" i="8" s="1"/>
  <c r="BG988" i="8"/>
  <c r="BT988" i="8"/>
  <c r="BG987" i="8"/>
  <c r="BI987" i="8" s="1"/>
  <c r="BT987" i="8"/>
  <c r="BF986" i="8"/>
  <c r="BT986" i="8" s="1"/>
  <c r="BF985" i="8"/>
  <c r="BT985" i="8" s="1"/>
  <c r="BF984" i="8"/>
  <c r="BT984" i="8" s="1"/>
  <c r="BF983" i="8"/>
  <c r="BT983" i="8" s="1"/>
  <c r="BG982" i="8"/>
  <c r="BI982" i="8" s="1"/>
  <c r="BJ982" i="8" s="1"/>
  <c r="P982" i="8" s="1"/>
  <c r="BT982" i="8"/>
  <c r="BF981" i="8"/>
  <c r="BT981" i="8" s="1"/>
  <c r="BF980" i="8"/>
  <c r="BT980" i="8" s="1"/>
  <c r="BF979" i="8"/>
  <c r="BT979" i="8" s="1"/>
  <c r="BF978" i="8"/>
  <c r="BT978" i="8" s="1"/>
  <c r="BF977" i="8"/>
  <c r="BT977" i="8" s="1"/>
  <c r="BG976" i="8"/>
  <c r="BI976" i="8" s="1"/>
  <c r="BJ976" i="8" s="1"/>
  <c r="P976" i="8" s="1"/>
  <c r="BT976" i="8"/>
  <c r="BF975" i="8"/>
  <c r="BT975" i="8" s="1"/>
  <c r="BF974" i="8"/>
  <c r="BT974" i="8" s="1"/>
  <c r="BG973" i="8"/>
  <c r="BI973" i="8" s="1"/>
  <c r="BT973" i="8"/>
  <c r="BG972" i="8"/>
  <c r="BI972" i="8" s="1"/>
  <c r="BT972" i="8"/>
  <c r="BG971" i="8"/>
  <c r="BI971" i="8" s="1"/>
  <c r="BJ971" i="8" s="1"/>
  <c r="P971" i="8" s="1"/>
  <c r="BT971" i="8"/>
  <c r="BG970" i="8"/>
  <c r="BI970" i="8" s="1"/>
  <c r="BJ970" i="8" s="1"/>
  <c r="P970" i="8" s="1"/>
  <c r="BT970" i="8"/>
  <c r="BF969" i="8"/>
  <c r="BT969" i="8" s="1"/>
  <c r="BG968" i="8"/>
  <c r="BI968" i="8" s="1"/>
  <c r="BT968" i="8"/>
  <c r="BG967" i="8"/>
  <c r="BI967" i="8" s="1"/>
  <c r="BT967" i="8"/>
  <c r="BF966" i="8"/>
  <c r="BT966" i="8" s="1"/>
  <c r="BF965" i="8"/>
  <c r="BT965" i="8" s="1"/>
  <c r="BF964" i="8"/>
  <c r="BT964" i="8" s="1"/>
  <c r="BG963" i="8"/>
  <c r="BI963" i="8" s="1"/>
  <c r="BT963" i="8"/>
  <c r="BF962" i="8"/>
  <c r="BT962" i="8" s="1"/>
  <c r="BG961" i="8"/>
  <c r="BI961" i="8" s="1"/>
  <c r="BT961" i="8"/>
  <c r="BG960" i="8"/>
  <c r="BI960" i="8" s="1"/>
  <c r="BJ960" i="8" s="1"/>
  <c r="P960" i="8" s="1"/>
  <c r="BT960" i="8"/>
  <c r="BG959" i="8"/>
  <c r="BI959" i="8" s="1"/>
  <c r="BJ959" i="8" s="1"/>
  <c r="P959" i="8" s="1"/>
  <c r="BT959" i="8"/>
  <c r="BG958" i="8"/>
  <c r="BI958" i="8" s="1"/>
  <c r="BJ958" i="8" s="1"/>
  <c r="P958" i="8" s="1"/>
  <c r="BT958" i="8"/>
  <c r="BG957" i="8"/>
  <c r="BI957" i="8" s="1"/>
  <c r="BT957" i="8"/>
  <c r="BF956" i="8"/>
  <c r="BT956" i="8" s="1"/>
  <c r="BG955" i="8"/>
  <c r="BI955" i="8" s="1"/>
  <c r="BT955" i="8"/>
  <c r="BF954" i="8"/>
  <c r="BT954" i="8" s="1"/>
  <c r="BF953" i="8"/>
  <c r="BT953" i="8" s="1"/>
  <c r="BF952" i="8"/>
  <c r="BT952" i="8" s="1"/>
  <c r="BF951" i="8"/>
  <c r="BT951" i="8" s="1"/>
  <c r="BG950" i="8"/>
  <c r="BI950" i="8" s="1"/>
  <c r="BT950" i="8"/>
  <c r="BG949" i="8"/>
  <c r="BI949" i="8" s="1"/>
  <c r="BT949" i="8"/>
  <c r="BG948" i="8"/>
  <c r="BI948" i="8" s="1"/>
  <c r="BJ948" i="8" s="1"/>
  <c r="P948" i="8" s="1"/>
  <c r="BT948" i="8"/>
  <c r="BG947" i="8"/>
  <c r="BI947" i="8" s="1"/>
  <c r="BJ947" i="8" s="1"/>
  <c r="P947" i="8" s="1"/>
  <c r="BT947" i="8"/>
  <c r="BG946" i="8"/>
  <c r="BI946" i="8" s="1"/>
  <c r="BJ946" i="8" s="1"/>
  <c r="P946" i="8" s="1"/>
  <c r="BT946" i="8"/>
  <c r="BG945" i="8"/>
  <c r="BI945" i="8" s="1"/>
  <c r="BT945" i="8"/>
  <c r="BG944" i="8"/>
  <c r="BI944" i="8" s="1"/>
  <c r="BT944" i="8"/>
  <c r="BG943" i="8"/>
  <c r="BI943" i="8" s="1"/>
  <c r="BJ943" i="8" s="1"/>
  <c r="P943" i="8" s="1"/>
  <c r="BT943" i="8"/>
  <c r="BF942" i="8"/>
  <c r="BT942" i="8" s="1"/>
  <c r="BF941" i="8"/>
  <c r="BT941" i="8" s="1"/>
  <c r="BF940" i="8"/>
  <c r="BT940" i="8" s="1"/>
  <c r="BF939" i="8"/>
  <c r="BT939" i="8" s="1"/>
  <c r="BF938" i="8"/>
  <c r="BT938" i="8" s="1"/>
  <c r="BG937" i="8"/>
  <c r="BI937" i="8" s="1"/>
  <c r="BT937" i="8"/>
  <c r="BF936" i="8"/>
  <c r="BT936" i="8" s="1"/>
  <c r="BG935" i="8"/>
  <c r="BI935" i="8" s="1"/>
  <c r="BT935" i="8"/>
  <c r="BG934" i="8"/>
  <c r="BI934" i="8" s="1"/>
  <c r="BT934" i="8"/>
  <c r="BG933" i="8"/>
  <c r="BI933" i="8" s="1"/>
  <c r="BT933" i="8"/>
  <c r="BG932" i="8"/>
  <c r="BT932" i="8"/>
  <c r="BG931" i="8"/>
  <c r="BT931" i="8"/>
  <c r="BG930" i="8"/>
  <c r="BI930" i="8" s="1"/>
  <c r="BT930" i="8"/>
  <c r="BF929" i="8"/>
  <c r="BT929" i="8" s="1"/>
  <c r="BF928" i="8"/>
  <c r="BT928" i="8" s="1"/>
  <c r="BF927" i="8"/>
  <c r="BT927" i="8" s="1"/>
  <c r="BF926" i="8"/>
  <c r="BT926" i="8" s="1"/>
  <c r="BG925" i="8"/>
  <c r="BI925" i="8" s="1"/>
  <c r="BT925" i="8"/>
  <c r="BG924" i="8"/>
  <c r="BI924" i="8" s="1"/>
  <c r="BT924" i="8"/>
  <c r="BF923" i="8"/>
  <c r="BT923" i="8" s="1"/>
  <c r="BG922" i="8"/>
  <c r="BI922" i="8" s="1"/>
  <c r="BJ922" i="8" s="1"/>
  <c r="P922" i="8" s="1"/>
  <c r="BT922" i="8"/>
  <c r="BG921" i="8"/>
  <c r="BI921" i="8" s="1"/>
  <c r="BT921" i="8"/>
  <c r="BG920" i="8"/>
  <c r="BI920" i="8" s="1"/>
  <c r="BJ920" i="8" s="1"/>
  <c r="P920" i="8" s="1"/>
  <c r="BT920" i="8"/>
  <c r="BG919" i="8"/>
  <c r="BI919" i="8" s="1"/>
  <c r="BT919" i="8"/>
  <c r="BF918" i="8"/>
  <c r="BT918" i="8" s="1"/>
  <c r="BG917" i="8"/>
  <c r="BI917" i="8" s="1"/>
  <c r="BT917" i="8"/>
  <c r="BF916" i="8"/>
  <c r="BT916" i="8" s="1"/>
  <c r="BF915" i="8"/>
  <c r="BT915" i="8" s="1"/>
  <c r="BF914" i="8"/>
  <c r="BT914" i="8" s="1"/>
  <c r="BG913" i="8"/>
  <c r="BI913" i="8" s="1"/>
  <c r="BT913" i="8"/>
  <c r="BG912" i="8"/>
  <c r="BT912" i="8"/>
  <c r="BG911" i="8"/>
  <c r="BI911" i="8" s="1"/>
  <c r="BT911" i="8"/>
  <c r="BF910" i="8"/>
  <c r="BT910" i="8" s="1"/>
  <c r="BG909" i="8"/>
  <c r="BI909" i="8" s="1"/>
  <c r="BT909" i="8"/>
  <c r="BG908" i="8"/>
  <c r="BI908" i="8" s="1"/>
  <c r="BJ908" i="8" s="1"/>
  <c r="P908" i="8" s="1"/>
  <c r="BT908" i="8"/>
  <c r="BG907" i="8"/>
  <c r="BI907" i="8" s="1"/>
  <c r="BT907" i="8"/>
  <c r="BF906" i="8"/>
  <c r="BT906" i="8" s="1"/>
  <c r="BF905" i="8"/>
  <c r="BT905" i="8" s="1"/>
  <c r="BG904" i="8"/>
  <c r="BI904" i="8" s="1"/>
  <c r="BT904" i="8"/>
  <c r="BF903" i="8"/>
  <c r="BT903" i="8" s="1"/>
  <c r="BF902" i="8"/>
  <c r="BT902" i="8" s="1"/>
  <c r="BG901" i="8"/>
  <c r="BI901" i="8" s="1"/>
  <c r="BT901" i="8"/>
  <c r="BG900" i="8"/>
  <c r="BI900" i="8" s="1"/>
  <c r="BJ900" i="8" s="1"/>
  <c r="P900" i="8" s="1"/>
  <c r="BT900" i="8"/>
  <c r="BG899" i="8"/>
  <c r="BI899" i="8" s="1"/>
  <c r="BT899" i="8"/>
  <c r="BG898" i="8"/>
  <c r="BI898" i="8" s="1"/>
  <c r="BT898" i="8"/>
  <c r="BG897" i="8"/>
  <c r="BI897" i="8" s="1"/>
  <c r="BT897" i="8"/>
  <c r="BF896" i="8"/>
  <c r="BT896" i="8" s="1"/>
  <c r="BG895" i="8"/>
  <c r="BI895" i="8" s="1"/>
  <c r="BT895" i="8"/>
  <c r="BG894" i="8"/>
  <c r="BI894" i="8" s="1"/>
  <c r="BT894" i="8"/>
  <c r="BG893" i="8"/>
  <c r="BT893" i="8"/>
  <c r="BG892" i="8"/>
  <c r="BI892" i="8" s="1"/>
  <c r="BT892" i="8"/>
  <c r="BG891" i="8"/>
  <c r="BI891" i="8" s="1"/>
  <c r="BT891" i="8"/>
  <c r="BG890" i="8"/>
  <c r="BI890" i="8" s="1"/>
  <c r="BJ890" i="8" s="1"/>
  <c r="P890" i="8" s="1"/>
  <c r="BT890" i="8"/>
  <c r="BG889" i="8"/>
  <c r="BI889" i="8" s="1"/>
  <c r="BT889" i="8"/>
  <c r="BG888" i="8"/>
  <c r="BI888" i="8" s="1"/>
  <c r="BT888" i="8"/>
  <c r="BG887" i="8"/>
  <c r="BI887" i="8" s="1"/>
  <c r="BT887" i="8"/>
  <c r="BG886" i="8"/>
  <c r="BI886" i="8" s="1"/>
  <c r="BJ886" i="8" s="1"/>
  <c r="P886" i="8" s="1"/>
  <c r="BT886" i="8"/>
  <c r="BG885" i="8"/>
  <c r="BI885" i="8" s="1"/>
  <c r="BT885" i="8"/>
  <c r="BG884" i="8"/>
  <c r="BI884" i="8" s="1"/>
  <c r="BT884" i="8"/>
  <c r="BG883" i="8"/>
  <c r="BI883" i="8" s="1"/>
  <c r="BT883" i="8"/>
  <c r="BG882" i="8"/>
  <c r="BT882" i="8"/>
  <c r="BF881" i="8"/>
  <c r="BT881" i="8" s="1"/>
  <c r="BG880" i="8"/>
  <c r="BI880" i="8" s="1"/>
  <c r="BT880" i="8"/>
  <c r="BG879" i="8"/>
  <c r="BI879" i="8" s="1"/>
  <c r="BT879" i="8"/>
  <c r="BG878" i="8"/>
  <c r="BI878" i="8" s="1"/>
  <c r="BT878" i="8"/>
  <c r="BG877" i="8"/>
  <c r="BI877" i="8" s="1"/>
  <c r="BT877" i="8"/>
  <c r="BG876" i="8"/>
  <c r="BI876" i="8" s="1"/>
  <c r="BT876" i="8"/>
  <c r="BG875" i="8"/>
  <c r="BI875" i="8" s="1"/>
  <c r="BT875" i="8"/>
  <c r="BG874" i="8"/>
  <c r="BI874" i="8" s="1"/>
  <c r="BT874" i="8"/>
  <c r="BG873" i="8"/>
  <c r="BI873" i="8" s="1"/>
  <c r="BT873" i="8"/>
  <c r="BG872" i="8"/>
  <c r="BI872" i="8" s="1"/>
  <c r="BJ872" i="8" s="1"/>
  <c r="P872" i="8" s="1"/>
  <c r="BT872" i="8"/>
  <c r="BG871" i="8"/>
  <c r="BT871" i="8"/>
  <c r="BG870" i="8"/>
  <c r="BI870" i="8" s="1"/>
  <c r="BT870" i="8"/>
  <c r="BG869" i="8"/>
  <c r="BI869" i="8" s="1"/>
  <c r="BT869" i="8"/>
  <c r="BG868" i="8"/>
  <c r="BI868" i="8" s="1"/>
  <c r="BT868" i="8"/>
  <c r="BG867" i="8"/>
  <c r="BI867" i="8" s="1"/>
  <c r="BT867" i="8"/>
  <c r="BG866" i="8"/>
  <c r="BI866" i="8" s="1"/>
  <c r="BT866" i="8"/>
  <c r="BG865" i="8"/>
  <c r="BI865" i="8" s="1"/>
  <c r="BT865" i="8"/>
  <c r="BG864" i="8"/>
  <c r="BI864" i="8" s="1"/>
  <c r="BJ864" i="8" s="1"/>
  <c r="P864" i="8" s="1"/>
  <c r="BT864" i="8"/>
  <c r="BF863" i="8"/>
  <c r="BT863" i="8" s="1"/>
  <c r="BG862" i="8"/>
  <c r="BI862" i="8" s="1"/>
  <c r="BT862" i="8"/>
  <c r="BG861" i="8"/>
  <c r="BI861" i="8" s="1"/>
  <c r="BT861" i="8"/>
  <c r="BG860" i="8"/>
  <c r="BI860" i="8" s="1"/>
  <c r="BJ860" i="8" s="1"/>
  <c r="P860" i="8" s="1"/>
  <c r="BT860" i="8"/>
  <c r="BG859" i="8"/>
  <c r="BI859" i="8" s="1"/>
  <c r="BT859" i="8"/>
  <c r="BG858" i="8"/>
  <c r="BI858" i="8" s="1"/>
  <c r="BT858" i="8"/>
  <c r="BG857" i="8"/>
  <c r="BI857" i="8" s="1"/>
  <c r="BJ857" i="8" s="1"/>
  <c r="P857" i="8" s="1"/>
  <c r="BT857" i="8"/>
  <c r="BG856" i="8"/>
  <c r="BI856" i="8" s="1"/>
  <c r="BT856" i="8"/>
  <c r="BG855" i="8"/>
  <c r="BI855" i="8" s="1"/>
  <c r="BT855" i="8"/>
  <c r="BG854" i="8"/>
  <c r="BI854" i="8" s="1"/>
  <c r="BJ854" i="8" s="1"/>
  <c r="P854" i="8" s="1"/>
  <c r="BT854" i="8"/>
  <c r="BG853" i="8"/>
  <c r="BI853" i="8" s="1"/>
  <c r="BT853" i="8"/>
  <c r="BG852" i="8"/>
  <c r="BI852" i="8" s="1"/>
  <c r="BT852" i="8"/>
  <c r="BG851" i="8"/>
  <c r="BT851" i="8"/>
  <c r="BG850" i="8"/>
  <c r="BI850" i="8" s="1"/>
  <c r="BJ850" i="8" s="1"/>
  <c r="P850" i="8" s="1"/>
  <c r="BT850" i="8"/>
  <c r="BG849" i="8"/>
  <c r="BI849" i="8" s="1"/>
  <c r="BT849" i="8"/>
  <c r="BG848" i="8"/>
  <c r="BI848" i="8" s="1"/>
  <c r="BJ848" i="8" s="1"/>
  <c r="P848" i="8" s="1"/>
  <c r="BT848" i="8"/>
  <c r="BG847" i="8"/>
  <c r="BI847" i="8" s="1"/>
  <c r="BT847" i="8"/>
  <c r="BG846" i="8"/>
  <c r="BI846" i="8" s="1"/>
  <c r="BT846" i="8"/>
  <c r="BF845" i="8"/>
  <c r="BT845" i="8" s="1"/>
  <c r="BG844" i="8"/>
  <c r="BI844" i="8" s="1"/>
  <c r="BT844" i="8"/>
  <c r="BG843" i="8"/>
  <c r="BI843" i="8" s="1"/>
  <c r="BT843" i="8"/>
  <c r="BG842" i="8"/>
  <c r="BI842" i="8" s="1"/>
  <c r="BT842" i="8"/>
  <c r="BG841" i="8"/>
  <c r="BI841" i="8" s="1"/>
  <c r="BT841" i="8"/>
  <c r="BG840" i="8"/>
  <c r="BT840" i="8"/>
  <c r="BG839" i="8"/>
  <c r="BI839" i="8" s="1"/>
  <c r="BT839" i="8"/>
  <c r="BG838" i="8"/>
  <c r="BI838" i="8" s="1"/>
  <c r="BT838" i="8"/>
  <c r="BG837" i="8"/>
  <c r="BI837" i="8" s="1"/>
  <c r="BT837" i="8"/>
  <c r="BG836" i="8"/>
  <c r="BI836" i="8" s="1"/>
  <c r="BT836" i="8"/>
  <c r="BG835" i="8"/>
  <c r="BI835" i="8" s="1"/>
  <c r="BT835" i="8"/>
  <c r="BG834" i="8"/>
  <c r="BI834" i="8" s="1"/>
  <c r="BT834" i="8"/>
  <c r="BG833" i="8"/>
  <c r="BI833" i="8" s="1"/>
  <c r="BT833" i="8"/>
  <c r="BG832" i="8"/>
  <c r="BI832" i="8" s="1"/>
  <c r="BT832" i="8"/>
  <c r="BG831" i="8"/>
  <c r="BI831" i="8" s="1"/>
  <c r="BT831" i="8"/>
  <c r="BG830" i="8"/>
  <c r="BI830" i="8" s="1"/>
  <c r="BT830" i="8"/>
  <c r="BG829" i="8"/>
  <c r="BT829" i="8"/>
  <c r="BG828" i="8"/>
  <c r="BI828" i="8" s="1"/>
  <c r="BJ828" i="8" s="1"/>
  <c r="P828" i="8" s="1"/>
  <c r="BT828" i="8"/>
  <c r="BF827" i="8"/>
  <c r="BT827" i="8" s="1"/>
  <c r="BG826" i="8"/>
  <c r="BI826" i="8" s="1"/>
  <c r="BT826" i="8"/>
  <c r="BG825" i="8"/>
  <c r="BI825" i="8" s="1"/>
  <c r="BT825" i="8"/>
  <c r="BG824" i="8"/>
  <c r="BI824" i="8" s="1"/>
  <c r="BJ824" i="8" s="1"/>
  <c r="P824" i="8" s="1"/>
  <c r="BT824" i="8"/>
  <c r="BG823" i="8"/>
  <c r="BI823" i="8" s="1"/>
  <c r="BT823" i="8"/>
  <c r="BG822" i="8"/>
  <c r="BI822" i="8" s="1"/>
  <c r="BT822" i="8"/>
  <c r="BF821" i="8"/>
  <c r="BT821" i="8" s="1"/>
  <c r="BG820" i="8"/>
  <c r="BI820" i="8" s="1"/>
  <c r="BT820" i="8"/>
  <c r="BG819" i="8"/>
  <c r="BI819" i="8" s="1"/>
  <c r="BT819" i="8"/>
  <c r="BG818" i="8"/>
  <c r="BI818" i="8" s="1"/>
  <c r="BJ818" i="8" s="1"/>
  <c r="P818" i="8" s="1"/>
  <c r="BT818" i="8"/>
  <c r="BG817" i="8"/>
  <c r="BI817" i="8" s="1"/>
  <c r="BT817" i="8"/>
  <c r="BG816" i="8"/>
  <c r="BI816" i="8" s="1"/>
  <c r="BT816" i="8"/>
  <c r="BG815" i="8"/>
  <c r="BI815" i="8" s="1"/>
  <c r="BT815" i="8"/>
  <c r="BG814" i="8"/>
  <c r="BI814" i="8" s="1"/>
  <c r="BJ814" i="8" s="1"/>
  <c r="P814" i="8" s="1"/>
  <c r="BT814" i="8"/>
  <c r="BG813" i="8"/>
  <c r="BI813" i="8" s="1"/>
  <c r="BT813" i="8"/>
  <c r="BG812" i="8"/>
  <c r="BI812" i="8" s="1"/>
  <c r="BJ812" i="8" s="1"/>
  <c r="P812" i="8" s="1"/>
  <c r="BT812" i="8"/>
  <c r="BG811" i="8"/>
  <c r="BI811" i="8" s="1"/>
  <c r="BT811" i="8"/>
  <c r="BG810" i="8"/>
  <c r="BT810" i="8"/>
  <c r="BF809" i="8"/>
  <c r="BT809" i="8" s="1"/>
  <c r="BG808" i="8"/>
  <c r="BI808" i="8" s="1"/>
  <c r="BT808" i="8"/>
  <c r="BG807" i="8"/>
  <c r="BI807" i="8" s="1"/>
  <c r="BT807" i="8"/>
  <c r="BG806" i="8"/>
  <c r="BI806" i="8" s="1"/>
  <c r="BT806" i="8"/>
  <c r="BG805" i="8"/>
  <c r="BI805" i="8" s="1"/>
  <c r="BT805" i="8"/>
  <c r="BG804" i="8"/>
  <c r="BI804" i="8" s="1"/>
  <c r="BT804" i="8"/>
  <c r="BF803" i="8"/>
  <c r="BT803" i="8" s="1"/>
  <c r="BG802" i="8"/>
  <c r="BI802" i="8" s="1"/>
  <c r="BT802" i="8"/>
  <c r="BG801" i="8"/>
  <c r="BI801" i="8" s="1"/>
  <c r="BT801" i="8"/>
  <c r="BG800" i="8"/>
  <c r="BI800" i="8" s="1"/>
  <c r="BJ800" i="8" s="1"/>
  <c r="P800" i="8" s="1"/>
  <c r="BT800" i="8"/>
  <c r="BG799" i="8"/>
  <c r="BI799" i="8" s="1"/>
  <c r="BT799" i="8"/>
  <c r="BG798" i="8"/>
  <c r="BI798" i="8" s="1"/>
  <c r="BT798" i="8"/>
  <c r="BG797" i="8"/>
  <c r="BI797" i="8" s="1"/>
  <c r="BT797" i="8"/>
  <c r="BG796" i="8"/>
  <c r="BI796" i="8" s="1"/>
  <c r="BT796" i="8"/>
  <c r="BG795" i="8"/>
  <c r="BI795" i="8" s="1"/>
  <c r="BT795" i="8"/>
  <c r="BG794" i="8"/>
  <c r="BI794" i="8" s="1"/>
  <c r="BT794" i="8"/>
  <c r="BG793" i="8"/>
  <c r="BI793" i="8" s="1"/>
  <c r="BT793" i="8"/>
  <c r="BG792" i="8"/>
  <c r="BI792" i="8" s="1"/>
  <c r="BJ792" i="8" s="1"/>
  <c r="P792" i="8" s="1"/>
  <c r="BT792" i="8"/>
  <c r="BF791" i="8"/>
  <c r="BT791" i="8" s="1"/>
  <c r="BG790" i="8"/>
  <c r="BI790" i="8" s="1"/>
  <c r="BT790" i="8"/>
  <c r="BG789" i="8"/>
  <c r="BI789" i="8" s="1"/>
  <c r="BT789" i="8"/>
  <c r="BG788" i="8"/>
  <c r="BI788" i="8" s="1"/>
  <c r="BJ788" i="8" s="1"/>
  <c r="P788" i="8" s="1"/>
  <c r="BT788" i="8"/>
  <c r="BG787" i="8"/>
  <c r="BI787" i="8" s="1"/>
  <c r="BT787" i="8"/>
  <c r="BG786" i="8"/>
  <c r="BI786" i="8" s="1"/>
  <c r="BT786" i="8"/>
  <c r="BF785" i="8"/>
  <c r="BT785" i="8" s="1"/>
  <c r="BG784" i="8"/>
  <c r="BI784" i="8" s="1"/>
  <c r="BT784" i="8"/>
  <c r="BG783" i="8"/>
  <c r="BI783" i="8" s="1"/>
  <c r="BT783" i="8"/>
  <c r="BG782" i="8"/>
  <c r="BI782" i="8" s="1"/>
  <c r="BT782" i="8"/>
  <c r="BG781" i="8"/>
  <c r="BI781" i="8" s="1"/>
  <c r="BT781" i="8"/>
  <c r="BG780" i="8"/>
  <c r="BI780" i="8" s="1"/>
  <c r="BT780" i="8"/>
  <c r="BG779" i="8"/>
  <c r="BI779" i="8" s="1"/>
  <c r="BT779" i="8"/>
  <c r="BG778" i="8"/>
  <c r="BI778" i="8" s="1"/>
  <c r="BJ778" i="8" s="1"/>
  <c r="P778" i="8" s="1"/>
  <c r="BT778" i="8"/>
  <c r="BG777" i="8"/>
  <c r="BI777" i="8" s="1"/>
  <c r="BT777" i="8"/>
  <c r="BG776" i="8"/>
  <c r="BI776" i="8" s="1"/>
  <c r="BJ776" i="8" s="1"/>
  <c r="P776" i="8" s="1"/>
  <c r="BT776" i="8"/>
  <c r="BG775" i="8"/>
  <c r="BI775" i="8" s="1"/>
  <c r="BT775" i="8"/>
  <c r="BG774" i="8"/>
  <c r="BI774" i="8" s="1"/>
  <c r="BT774" i="8"/>
  <c r="BF773" i="8"/>
  <c r="BT773" i="8" s="1"/>
  <c r="BG772" i="8"/>
  <c r="BI772" i="8" s="1"/>
  <c r="BT772" i="8"/>
  <c r="BG771" i="8"/>
  <c r="BI771" i="8" s="1"/>
  <c r="BT771" i="8"/>
  <c r="BG770" i="8"/>
  <c r="BI770" i="8" s="1"/>
  <c r="BT770" i="8"/>
  <c r="BG769" i="8"/>
  <c r="BI769" i="8" s="1"/>
  <c r="BT769" i="8"/>
  <c r="BG768" i="8"/>
  <c r="BI768" i="8" s="1"/>
  <c r="BT768" i="8"/>
  <c r="BF767" i="8"/>
  <c r="BT767" i="8" s="1"/>
  <c r="BG766" i="8"/>
  <c r="BI766" i="8" s="1"/>
  <c r="BT766" i="8"/>
  <c r="BG765" i="8"/>
  <c r="BI765" i="8" s="1"/>
  <c r="BT765" i="8"/>
  <c r="BG764" i="8"/>
  <c r="BI764" i="8" s="1"/>
  <c r="BT764" i="8"/>
  <c r="BG763" i="8"/>
  <c r="BI763" i="8" s="1"/>
  <c r="BT763" i="8"/>
  <c r="BG762" i="8"/>
  <c r="BI762" i="8" s="1"/>
  <c r="BT762" i="8"/>
  <c r="BG761" i="8"/>
  <c r="BI761" i="8" s="1"/>
  <c r="BT761" i="8"/>
  <c r="BG760" i="8"/>
  <c r="BI760" i="8" s="1"/>
  <c r="BT760" i="8"/>
  <c r="BG759" i="8"/>
  <c r="BT759" i="8"/>
  <c r="BG758" i="8"/>
  <c r="BI758" i="8" s="1"/>
  <c r="BT758" i="8"/>
  <c r="BG757" i="8"/>
  <c r="BT757" i="8"/>
  <c r="BG756" i="8"/>
  <c r="BI756" i="8" s="1"/>
  <c r="BJ756" i="8" s="1"/>
  <c r="P756" i="8" s="1"/>
  <c r="BT756" i="8"/>
  <c r="BF755" i="8"/>
  <c r="BT755" i="8" s="1"/>
  <c r="BG754" i="8"/>
  <c r="BI754" i="8" s="1"/>
  <c r="BT754" i="8"/>
  <c r="BG753" i="8"/>
  <c r="BI753" i="8" s="1"/>
  <c r="BT753" i="8"/>
  <c r="BG752" i="8"/>
  <c r="BI752" i="8" s="1"/>
  <c r="BJ752" i="8" s="1"/>
  <c r="P752" i="8" s="1"/>
  <c r="BT752" i="8"/>
  <c r="BG751" i="8"/>
  <c r="BI751" i="8" s="1"/>
  <c r="BT751" i="8"/>
  <c r="BG750" i="8"/>
  <c r="BI750" i="8" s="1"/>
  <c r="BT750" i="8"/>
  <c r="BF749" i="8"/>
  <c r="BT749" i="8" s="1"/>
  <c r="BG748" i="8"/>
  <c r="BI748" i="8" s="1"/>
  <c r="BT748" i="8"/>
  <c r="BG747" i="8"/>
  <c r="BI747" i="8" s="1"/>
  <c r="BT747" i="8"/>
  <c r="BG746" i="8"/>
  <c r="BI746" i="8" s="1"/>
  <c r="BJ746" i="8" s="1"/>
  <c r="P746" i="8" s="1"/>
  <c r="BT746" i="8"/>
  <c r="BG745" i="8"/>
  <c r="BI745" i="8" s="1"/>
  <c r="BT745" i="8"/>
  <c r="BG744" i="8"/>
  <c r="BI744" i="8" s="1"/>
  <c r="BT744" i="8"/>
  <c r="BG743" i="8"/>
  <c r="BI743" i="8" s="1"/>
  <c r="BT743" i="8"/>
  <c r="BG742" i="8"/>
  <c r="BI742" i="8" s="1"/>
  <c r="BJ742" i="8" s="1"/>
  <c r="P742" i="8" s="1"/>
  <c r="BT742" i="8"/>
  <c r="BG741" i="8"/>
  <c r="BI741" i="8" s="1"/>
  <c r="BT741" i="8"/>
  <c r="BG740" i="8"/>
  <c r="BI740" i="8" s="1"/>
  <c r="BJ740" i="8" s="1"/>
  <c r="P740" i="8" s="1"/>
  <c r="BT740" i="8"/>
  <c r="BG739" i="8"/>
  <c r="BT739" i="8"/>
  <c r="BG738" i="8"/>
  <c r="BI738" i="8" s="1"/>
  <c r="BT738" i="8"/>
  <c r="BF737" i="8"/>
  <c r="BT737" i="8" s="1"/>
  <c r="BG736" i="8"/>
  <c r="BI736" i="8" s="1"/>
  <c r="BT736" i="8"/>
  <c r="BG735" i="8"/>
  <c r="BI735" i="8" s="1"/>
  <c r="BT735" i="8"/>
  <c r="BG734" i="8"/>
  <c r="BI734" i="8" s="1"/>
  <c r="BT734" i="8"/>
  <c r="BG733" i="8"/>
  <c r="BI733" i="8" s="1"/>
  <c r="BT733" i="8"/>
  <c r="BG732" i="8"/>
  <c r="BI732" i="8" s="1"/>
  <c r="BT732" i="8"/>
  <c r="BF731" i="8"/>
  <c r="BT731" i="8" s="1"/>
  <c r="BG730" i="8"/>
  <c r="BI730" i="8" s="1"/>
  <c r="BT730" i="8"/>
  <c r="BG729" i="8"/>
  <c r="BI729" i="8" s="1"/>
  <c r="BT729" i="8"/>
  <c r="BG728" i="8"/>
  <c r="BI728" i="8" s="1"/>
  <c r="BJ728" i="8" s="1"/>
  <c r="P728" i="8" s="1"/>
  <c r="BT728" i="8"/>
  <c r="BG727" i="8"/>
  <c r="BI727" i="8" s="1"/>
  <c r="BT727" i="8"/>
  <c r="BG726" i="8"/>
  <c r="BI726" i="8" s="1"/>
  <c r="BT726" i="8"/>
  <c r="BG725" i="8"/>
  <c r="BI725" i="8" s="1"/>
  <c r="BT725" i="8"/>
  <c r="BG724" i="8"/>
  <c r="BI724" i="8" s="1"/>
  <c r="BT724" i="8"/>
  <c r="BG723" i="8"/>
  <c r="BI723" i="8" s="1"/>
  <c r="BT723" i="8"/>
  <c r="BG722" i="8"/>
  <c r="BI722" i="8" s="1"/>
  <c r="BT722" i="8"/>
  <c r="BG721" i="8"/>
  <c r="BI721" i="8" s="1"/>
  <c r="BT721" i="8"/>
  <c r="BG720" i="8"/>
  <c r="BT720" i="8"/>
  <c r="BF719" i="8"/>
  <c r="BT719" i="8" s="1"/>
  <c r="BG718" i="8"/>
  <c r="BI718" i="8" s="1"/>
  <c r="BT718" i="8"/>
  <c r="BG717" i="8"/>
  <c r="BI717" i="8" s="1"/>
  <c r="BT717" i="8"/>
  <c r="BG716" i="8"/>
  <c r="BI716" i="8" s="1"/>
  <c r="BJ716" i="8" s="1"/>
  <c r="P716" i="8" s="1"/>
  <c r="BT716" i="8"/>
  <c r="BG715" i="8"/>
  <c r="BI715" i="8" s="1"/>
  <c r="BT715" i="8"/>
  <c r="BG714" i="8"/>
  <c r="BI714" i="8" s="1"/>
  <c r="BT714" i="8"/>
  <c r="BF713" i="8"/>
  <c r="BT713" i="8" s="1"/>
  <c r="BG712" i="8"/>
  <c r="BI712" i="8" s="1"/>
  <c r="BT712" i="8"/>
  <c r="BG711" i="8"/>
  <c r="BI711" i="8" s="1"/>
  <c r="BT711" i="8"/>
  <c r="BG710" i="8"/>
  <c r="BI710" i="8" s="1"/>
  <c r="BJ710" i="8" s="1"/>
  <c r="P710" i="8" s="1"/>
  <c r="BT710" i="8"/>
  <c r="BG709" i="8"/>
  <c r="BT709" i="8"/>
  <c r="BG708" i="8"/>
  <c r="BI708" i="8" s="1"/>
  <c r="BT708" i="8"/>
  <c r="BG707" i="8"/>
  <c r="BI707" i="8" s="1"/>
  <c r="BT707" i="8"/>
  <c r="BG706" i="8"/>
  <c r="BI706" i="8" s="1"/>
  <c r="BJ706" i="8" s="1"/>
  <c r="P706" i="8" s="1"/>
  <c r="BT706" i="8"/>
  <c r="BG705" i="8"/>
  <c r="BI705" i="8" s="1"/>
  <c r="BT705" i="8"/>
  <c r="BG704" i="8"/>
  <c r="BI704" i="8" s="1"/>
  <c r="BJ704" i="8" s="1"/>
  <c r="P704" i="8" s="1"/>
  <c r="BT704" i="8"/>
  <c r="BG703" i="8"/>
  <c r="BI703" i="8" s="1"/>
  <c r="BT703" i="8"/>
  <c r="BG702" i="8"/>
  <c r="BI702" i="8" s="1"/>
  <c r="BT702" i="8"/>
  <c r="BF701" i="8"/>
  <c r="BT701" i="8" s="1"/>
  <c r="BG700" i="8"/>
  <c r="BI700" i="8" s="1"/>
  <c r="BT700" i="8"/>
  <c r="BG699" i="8"/>
  <c r="BI699" i="8" s="1"/>
  <c r="BT699" i="8"/>
  <c r="BG698" i="8"/>
  <c r="BI698" i="8" s="1"/>
  <c r="BT698" i="8"/>
  <c r="BG697" i="8"/>
  <c r="BI697" i="8" s="1"/>
  <c r="BT697" i="8"/>
  <c r="BG696" i="8"/>
  <c r="BI696" i="8" s="1"/>
  <c r="BT696" i="8"/>
  <c r="BF695" i="8"/>
  <c r="BT695" i="8" s="1"/>
  <c r="BG694" i="8"/>
  <c r="BI694" i="8" s="1"/>
  <c r="BT694" i="8"/>
  <c r="BG693" i="8"/>
  <c r="BI693" i="8" s="1"/>
  <c r="BT693" i="8"/>
  <c r="BG692" i="8"/>
  <c r="BI692" i="8" s="1"/>
  <c r="BJ692" i="8" s="1"/>
  <c r="P692" i="8" s="1"/>
  <c r="BT692" i="8"/>
  <c r="BG691" i="8"/>
  <c r="BI691" i="8" s="1"/>
  <c r="BT691" i="8"/>
  <c r="BG690" i="8"/>
  <c r="BI690" i="8" s="1"/>
  <c r="BT690" i="8"/>
  <c r="BG689" i="8"/>
  <c r="BT689" i="8"/>
  <c r="BG688" i="8"/>
  <c r="BT688" i="8"/>
  <c r="BG687" i="8"/>
  <c r="BI687" i="8" s="1"/>
  <c r="BT687" i="8"/>
  <c r="BG686" i="8"/>
  <c r="BI686" i="8" s="1"/>
  <c r="BT686" i="8"/>
  <c r="BG685" i="8"/>
  <c r="BI685" i="8" s="1"/>
  <c r="BT685" i="8"/>
  <c r="BG684" i="8"/>
  <c r="BI684" i="8" s="1"/>
  <c r="BJ684" i="8" s="1"/>
  <c r="P684" i="8" s="1"/>
  <c r="BT684" i="8"/>
  <c r="BF683" i="8"/>
  <c r="BT683" i="8" s="1"/>
  <c r="BG682" i="8"/>
  <c r="BI682" i="8" s="1"/>
  <c r="BT682" i="8"/>
  <c r="BG681" i="8"/>
  <c r="BI681" i="8" s="1"/>
  <c r="BT681" i="8"/>
  <c r="BG680" i="8"/>
  <c r="BT680" i="8"/>
  <c r="BG679" i="8"/>
  <c r="BI679" i="8" s="1"/>
  <c r="BT679" i="8"/>
  <c r="BG678" i="8"/>
  <c r="BI678" i="8" s="1"/>
  <c r="BT678" i="8"/>
  <c r="BF677" i="8"/>
  <c r="BT677" i="8" s="1"/>
  <c r="BG676" i="8"/>
  <c r="BI676" i="8" s="1"/>
  <c r="BT676" i="8"/>
  <c r="BG675" i="8"/>
  <c r="BI675" i="8" s="1"/>
  <c r="BT675" i="8"/>
  <c r="BG674" i="8"/>
  <c r="BI674" i="8" s="1"/>
  <c r="BJ674" i="8" s="1"/>
  <c r="P674" i="8" s="1"/>
  <c r="BT674" i="8"/>
  <c r="BG673" i="8"/>
  <c r="BI673" i="8" s="1"/>
  <c r="BT673" i="8"/>
  <c r="BG672" i="8"/>
  <c r="BI672" i="8" s="1"/>
  <c r="BT672" i="8"/>
  <c r="BG671" i="8"/>
  <c r="BI671" i="8" s="1"/>
  <c r="BT671" i="8"/>
  <c r="BG670" i="8"/>
  <c r="BI670" i="8" s="1"/>
  <c r="BJ670" i="8" s="1"/>
  <c r="P670" i="8" s="1"/>
  <c r="BT670" i="8"/>
  <c r="BG669" i="8"/>
  <c r="BI669" i="8" s="1"/>
  <c r="BT669" i="8"/>
  <c r="BG668" i="8"/>
  <c r="BI668" i="8" s="1"/>
  <c r="BJ668" i="8" s="1"/>
  <c r="P668" i="8" s="1"/>
  <c r="BT668" i="8"/>
  <c r="BG667" i="8"/>
  <c r="BI667" i="8" s="1"/>
  <c r="BT667" i="8"/>
  <c r="BG666" i="8"/>
  <c r="BI666" i="8" s="1"/>
  <c r="BT666" i="8"/>
  <c r="BF665" i="8"/>
  <c r="BT665" i="8" s="1"/>
  <c r="BG664" i="8"/>
  <c r="BI664" i="8" s="1"/>
  <c r="BT664" i="8"/>
  <c r="BG663" i="8"/>
  <c r="BI663" i="8" s="1"/>
  <c r="BT663" i="8"/>
  <c r="BG662" i="8"/>
  <c r="BI662" i="8" s="1"/>
  <c r="BT662" i="8"/>
  <c r="BG661" i="8"/>
  <c r="BI661" i="8" s="1"/>
  <c r="BT661" i="8"/>
  <c r="BG660" i="8"/>
  <c r="BI660" i="8" s="1"/>
  <c r="BT660" i="8"/>
  <c r="BF659" i="8"/>
  <c r="BT659" i="8" s="1"/>
  <c r="BG658" i="8"/>
  <c r="BI658" i="8" s="1"/>
  <c r="BT658" i="8"/>
  <c r="BG657" i="8"/>
  <c r="BI657" i="8" s="1"/>
  <c r="BT657" i="8"/>
  <c r="BG656" i="8"/>
  <c r="BI656" i="8" s="1"/>
  <c r="BJ656" i="8" s="1"/>
  <c r="P656" i="8" s="1"/>
  <c r="BT656" i="8"/>
  <c r="BG655" i="8"/>
  <c r="BI655" i="8" s="1"/>
  <c r="BT655" i="8"/>
  <c r="BG654" i="8"/>
  <c r="BI654" i="8" s="1"/>
  <c r="BT654" i="8"/>
  <c r="BG653" i="8"/>
  <c r="BI653" i="8" s="1"/>
  <c r="BT653" i="8"/>
  <c r="BG652" i="8"/>
  <c r="BI652" i="8" s="1"/>
  <c r="BT652" i="8"/>
  <c r="BG651" i="8"/>
  <c r="BI651" i="8" s="1"/>
  <c r="BT651" i="8"/>
  <c r="BG650" i="8"/>
  <c r="BI650" i="8" s="1"/>
  <c r="BT650" i="8"/>
  <c r="BG649" i="8"/>
  <c r="BI649" i="8" s="1"/>
  <c r="BT649" i="8"/>
  <c r="BG648" i="8"/>
  <c r="BI648" i="8" s="1"/>
  <c r="BJ648" i="8" s="1"/>
  <c r="P648" i="8" s="1"/>
  <c r="BT648" i="8"/>
  <c r="BF647" i="8"/>
  <c r="BT647" i="8" s="1"/>
  <c r="BG646" i="8"/>
  <c r="BI646" i="8" s="1"/>
  <c r="BT646" i="8"/>
  <c r="BG645" i="8"/>
  <c r="BI645" i="8" s="1"/>
  <c r="BT645" i="8"/>
  <c r="BG644" i="8"/>
  <c r="BI644" i="8" s="1"/>
  <c r="BJ644" i="8" s="1"/>
  <c r="P644" i="8" s="1"/>
  <c r="BT644" i="8"/>
  <c r="BG643" i="8"/>
  <c r="BI643" i="8" s="1"/>
  <c r="BT643" i="8"/>
  <c r="BG642" i="8"/>
  <c r="BI642" i="8" s="1"/>
  <c r="BT642" i="8"/>
  <c r="BF641" i="8"/>
  <c r="BT641" i="8" s="1"/>
  <c r="BG640" i="8"/>
  <c r="BI640" i="8" s="1"/>
  <c r="BT640" i="8"/>
  <c r="BG639" i="8"/>
  <c r="BI639" i="8" s="1"/>
  <c r="BT639" i="8"/>
  <c r="BG638" i="8"/>
  <c r="BI638" i="8" s="1"/>
  <c r="BJ638" i="8" s="1"/>
  <c r="P638" i="8" s="1"/>
  <c r="BT638" i="8"/>
  <c r="BG637" i="8"/>
  <c r="BI637" i="8" s="1"/>
  <c r="BT637" i="8"/>
  <c r="BG636" i="8"/>
  <c r="BI636" i="8" s="1"/>
  <c r="BT636" i="8"/>
  <c r="BG635" i="8"/>
  <c r="BI635" i="8" s="1"/>
  <c r="BT635" i="8"/>
  <c r="BG634" i="8"/>
  <c r="BI634" i="8" s="1"/>
  <c r="BJ634" i="8" s="1"/>
  <c r="P634" i="8" s="1"/>
  <c r="BT634" i="8"/>
  <c r="BG633" i="8"/>
  <c r="BI633" i="8" s="1"/>
  <c r="BT633" i="8"/>
  <c r="BG632" i="8"/>
  <c r="BI632" i="8" s="1"/>
  <c r="BJ632" i="8" s="1"/>
  <c r="P632" i="8" s="1"/>
  <c r="BT632" i="8"/>
  <c r="BG631" i="8"/>
  <c r="BI631" i="8" s="1"/>
  <c r="BT631" i="8"/>
  <c r="BG630" i="8"/>
  <c r="BI630" i="8" s="1"/>
  <c r="BT630" i="8"/>
  <c r="BF629" i="8"/>
  <c r="BT629" i="8" s="1"/>
  <c r="BG628" i="8"/>
  <c r="BI628" i="8" s="1"/>
  <c r="BT628" i="8"/>
  <c r="BG627" i="8"/>
  <c r="BI627" i="8" s="1"/>
  <c r="BT627" i="8"/>
  <c r="BG626" i="8"/>
  <c r="BI626" i="8" s="1"/>
  <c r="BT626" i="8"/>
  <c r="BG625" i="8"/>
  <c r="BI625" i="8" s="1"/>
  <c r="BT625" i="8"/>
  <c r="BG624" i="8"/>
  <c r="BI624" i="8" s="1"/>
  <c r="BT624" i="8"/>
  <c r="BF623" i="8"/>
  <c r="BT623" i="8" s="1"/>
  <c r="BG622" i="8"/>
  <c r="BI622" i="8" s="1"/>
  <c r="BT622" i="8"/>
  <c r="BG621" i="8"/>
  <c r="BI621" i="8" s="1"/>
  <c r="BT621" i="8"/>
  <c r="BG620" i="8"/>
  <c r="BI620" i="8" s="1"/>
  <c r="BT620" i="8"/>
  <c r="BG619" i="8"/>
  <c r="BI619" i="8" s="1"/>
  <c r="BT619" i="8"/>
  <c r="BG618" i="8"/>
  <c r="BT618" i="8"/>
  <c r="BG617" i="8"/>
  <c r="BI617" i="8" s="1"/>
  <c r="BT617" i="8"/>
  <c r="BG616" i="8"/>
  <c r="BI616" i="8" s="1"/>
  <c r="BT616" i="8"/>
  <c r="BG615" i="8"/>
  <c r="BI615" i="8" s="1"/>
  <c r="BT615" i="8"/>
  <c r="BG614" i="8"/>
  <c r="BI614" i="8" s="1"/>
  <c r="BT614" i="8"/>
  <c r="BG613" i="8"/>
  <c r="BI613" i="8" s="1"/>
  <c r="BT613" i="8"/>
  <c r="BG612" i="8"/>
  <c r="BI612" i="8" s="1"/>
  <c r="BJ612" i="8" s="1"/>
  <c r="P612" i="8" s="1"/>
  <c r="BT612" i="8"/>
  <c r="BF611" i="8"/>
  <c r="BT611" i="8" s="1"/>
  <c r="BG610" i="8"/>
  <c r="BI610" i="8" s="1"/>
  <c r="BT610" i="8"/>
  <c r="BG609" i="8"/>
  <c r="BI609" i="8" s="1"/>
  <c r="BT609" i="8"/>
  <c r="BG607" i="8"/>
  <c r="BT607" i="8"/>
  <c r="BF606" i="8"/>
  <c r="BT606" i="8" s="1"/>
  <c r="BF605" i="8"/>
  <c r="BT605" i="8" s="1"/>
  <c r="BG604" i="8"/>
  <c r="BI604" i="8" s="1"/>
  <c r="BT604" i="8"/>
  <c r="BG603" i="8"/>
  <c r="BI603" i="8" s="1"/>
  <c r="BT603" i="8"/>
  <c r="BG602" i="8"/>
  <c r="BI602" i="8" s="1"/>
  <c r="BJ602" i="8" s="1"/>
  <c r="P602" i="8" s="1"/>
  <c r="BT602" i="8"/>
  <c r="BG601" i="8"/>
  <c r="BI601" i="8" s="1"/>
  <c r="BT601" i="8"/>
  <c r="BG600" i="8"/>
  <c r="BI600" i="8" s="1"/>
  <c r="BT600" i="8"/>
  <c r="BG599" i="8"/>
  <c r="BI599" i="8" s="1"/>
  <c r="BT599" i="8"/>
  <c r="BG598" i="8"/>
  <c r="BI598" i="8" s="1"/>
  <c r="BJ598" i="8" s="1"/>
  <c r="P598" i="8" s="1"/>
  <c r="BT598" i="8"/>
  <c r="BG597" i="8"/>
  <c r="BI597" i="8" s="1"/>
  <c r="BT597" i="8"/>
  <c r="BG596" i="8"/>
  <c r="BI596" i="8" s="1"/>
  <c r="BJ596" i="8" s="1"/>
  <c r="P596" i="8" s="1"/>
  <c r="BT596" i="8"/>
  <c r="BG595" i="8"/>
  <c r="BI595" i="8" s="1"/>
  <c r="BT595" i="8"/>
  <c r="BG594" i="8"/>
  <c r="BI594" i="8" s="1"/>
  <c r="BT594" i="8"/>
  <c r="BF593" i="8"/>
  <c r="BT593" i="8" s="1"/>
  <c r="BG592" i="8"/>
  <c r="BI592" i="8" s="1"/>
  <c r="BT592" i="8"/>
  <c r="BG591" i="8"/>
  <c r="BI591" i="8" s="1"/>
  <c r="BT591" i="8"/>
  <c r="BG590" i="8"/>
  <c r="BI590" i="8" s="1"/>
  <c r="BT590" i="8"/>
  <c r="BG589" i="8"/>
  <c r="BT589" i="8"/>
  <c r="BF588" i="8"/>
  <c r="BT588" i="8" s="1"/>
  <c r="BG587" i="8"/>
  <c r="BI587" i="8" s="1"/>
  <c r="BT587" i="8"/>
  <c r="BG586" i="8"/>
  <c r="BI586" i="8" s="1"/>
  <c r="BT586" i="8"/>
  <c r="BG585" i="8"/>
  <c r="BI585" i="8" s="1"/>
  <c r="BT585" i="8"/>
  <c r="BG584" i="8"/>
  <c r="BI584" i="8" s="1"/>
  <c r="BJ584" i="8" s="1"/>
  <c r="P584" i="8" s="1"/>
  <c r="BT584" i="8"/>
  <c r="BG583" i="8"/>
  <c r="BI583" i="8" s="1"/>
  <c r="BT583" i="8"/>
  <c r="BG582" i="8"/>
  <c r="BI582" i="8" s="1"/>
  <c r="BT582" i="8"/>
  <c r="BF581" i="8"/>
  <c r="BT581" i="8" s="1"/>
  <c r="BG580" i="8"/>
  <c r="BI580" i="8" s="1"/>
  <c r="BT580" i="8"/>
  <c r="BG579" i="8"/>
  <c r="BI579" i="8" s="1"/>
  <c r="BT579" i="8"/>
  <c r="BG578" i="8"/>
  <c r="BT578" i="8"/>
  <c r="BG577" i="8"/>
  <c r="BI577" i="8" s="1"/>
  <c r="BT577" i="8"/>
  <c r="BG576" i="8"/>
  <c r="BI576" i="8" s="1"/>
  <c r="BJ576" i="8" s="1"/>
  <c r="P576" i="8" s="1"/>
  <c r="BT576" i="8"/>
  <c r="BF575" i="8"/>
  <c r="BT575" i="8" s="1"/>
  <c r="BG574" i="8"/>
  <c r="BI574" i="8" s="1"/>
  <c r="BT574" i="8"/>
  <c r="BG573" i="8"/>
  <c r="BI573" i="8" s="1"/>
  <c r="BT573" i="8"/>
  <c r="BG572" i="8"/>
  <c r="BI572" i="8" s="1"/>
  <c r="BJ572" i="8" s="1"/>
  <c r="P572" i="8" s="1"/>
  <c r="BT572" i="8"/>
  <c r="BG571" i="8"/>
  <c r="BI571" i="8" s="1"/>
  <c r="BT571" i="8"/>
  <c r="BF570" i="8"/>
  <c r="BT570" i="8" s="1"/>
  <c r="BF569" i="8"/>
  <c r="BT569" i="8" s="1"/>
  <c r="BG568" i="8"/>
  <c r="BI568" i="8" s="1"/>
  <c r="BT568" i="8"/>
  <c r="BG567" i="8"/>
  <c r="BI567" i="8" s="1"/>
  <c r="BT567" i="8"/>
  <c r="BG566" i="8"/>
  <c r="BI566" i="8" s="1"/>
  <c r="BJ566" i="8" s="1"/>
  <c r="P566" i="8" s="1"/>
  <c r="BT566" i="8"/>
  <c r="BG565" i="8"/>
  <c r="BI565" i="8" s="1"/>
  <c r="BT565" i="8"/>
  <c r="BG564" i="8"/>
  <c r="BI564" i="8" s="1"/>
  <c r="BT564" i="8"/>
  <c r="BF563" i="8"/>
  <c r="BT563" i="8" s="1"/>
  <c r="BG562" i="8"/>
  <c r="BI562" i="8" s="1"/>
  <c r="BJ562" i="8" s="1"/>
  <c r="P562" i="8" s="1"/>
  <c r="BT562" i="8"/>
  <c r="BG561" i="8"/>
  <c r="BI561" i="8" s="1"/>
  <c r="BT561" i="8"/>
  <c r="BG560" i="8"/>
  <c r="BI560" i="8" s="1"/>
  <c r="BJ560" i="8" s="1"/>
  <c r="P560" i="8" s="1"/>
  <c r="BT560" i="8"/>
  <c r="BG559" i="8"/>
  <c r="BI559" i="8" s="1"/>
  <c r="BT559" i="8"/>
  <c r="BF558" i="8"/>
  <c r="BT558" i="8" s="1"/>
  <c r="BF557" i="8"/>
  <c r="BT557" i="8" s="1"/>
  <c r="BF556" i="8"/>
  <c r="BT556" i="8" s="1"/>
  <c r="BG555" i="8"/>
  <c r="BI555" i="8" s="1"/>
  <c r="BT555" i="8"/>
  <c r="BG554" i="8"/>
  <c r="BI554" i="8" s="1"/>
  <c r="BT554" i="8"/>
  <c r="BG553" i="8"/>
  <c r="BI553" i="8" s="1"/>
  <c r="BT553" i="8"/>
  <c r="BF552" i="8"/>
  <c r="BT552" i="8" s="1"/>
  <c r="BF551" i="8"/>
  <c r="BT551" i="8" s="1"/>
  <c r="BF550" i="8"/>
  <c r="BT550" i="8" s="1"/>
  <c r="BG549" i="8"/>
  <c r="BI549" i="8" s="1"/>
  <c r="BT549" i="8"/>
  <c r="BG548" i="8"/>
  <c r="BI548" i="8" s="1"/>
  <c r="BT548" i="8"/>
  <c r="BG547" i="8"/>
  <c r="BT547" i="8"/>
  <c r="BF546" i="8"/>
  <c r="BT546" i="8" s="1"/>
  <c r="BF545" i="8"/>
  <c r="BT545" i="8" s="1"/>
  <c r="BF544" i="8"/>
  <c r="BT544" i="8" s="1"/>
  <c r="BG543" i="8"/>
  <c r="BI543" i="8" s="1"/>
  <c r="BT543" i="8"/>
  <c r="BG542" i="8"/>
  <c r="BI542" i="8" s="1"/>
  <c r="BT542" i="8"/>
  <c r="BG541" i="8"/>
  <c r="BI541" i="8" s="1"/>
  <c r="BT541" i="8"/>
  <c r="BF540" i="8"/>
  <c r="BT540" i="8" s="1"/>
  <c r="BF539" i="8"/>
  <c r="BT539" i="8" s="1"/>
  <c r="BF538" i="8"/>
  <c r="BT538" i="8" s="1"/>
  <c r="BG537" i="8"/>
  <c r="BI537" i="8" s="1"/>
  <c r="BT537" i="8"/>
  <c r="BG536" i="8"/>
  <c r="BI536" i="8" s="1"/>
  <c r="BJ536" i="8" s="1"/>
  <c r="P536" i="8" s="1"/>
  <c r="BT536" i="8"/>
  <c r="BG535" i="8"/>
  <c r="BI535" i="8" s="1"/>
  <c r="BT535" i="8"/>
  <c r="BF534" i="8"/>
  <c r="BT534" i="8" s="1"/>
  <c r="BF533" i="8"/>
  <c r="BT533" i="8" s="1"/>
  <c r="BF532" i="8"/>
  <c r="BT532" i="8" s="1"/>
  <c r="BG531" i="8"/>
  <c r="BI531" i="8" s="1"/>
  <c r="BT531" i="8"/>
  <c r="BG530" i="8"/>
  <c r="BI530" i="8" s="1"/>
  <c r="BJ530" i="8" s="1"/>
  <c r="P530" i="8" s="1"/>
  <c r="BT530" i="8"/>
  <c r="BG529" i="8"/>
  <c r="BI529" i="8" s="1"/>
  <c r="BT529" i="8"/>
  <c r="BF528" i="8"/>
  <c r="BT528" i="8" s="1"/>
  <c r="BF527" i="8"/>
  <c r="BT527" i="8" s="1"/>
  <c r="BF526" i="8"/>
  <c r="BT526" i="8" s="1"/>
  <c r="BG525" i="8"/>
  <c r="BI525" i="8" s="1"/>
  <c r="BT525" i="8"/>
  <c r="BG524" i="8"/>
  <c r="BI524" i="8" s="1"/>
  <c r="BJ524" i="8" s="1"/>
  <c r="P524" i="8" s="1"/>
  <c r="BT524" i="8"/>
  <c r="BG523" i="8"/>
  <c r="BI523" i="8" s="1"/>
  <c r="BT523" i="8"/>
  <c r="BF522" i="8"/>
  <c r="BT522" i="8" s="1"/>
  <c r="BF521" i="8"/>
  <c r="BT521" i="8" s="1"/>
  <c r="BF520" i="8"/>
  <c r="BT520" i="8" s="1"/>
  <c r="BG519" i="8"/>
  <c r="BI519" i="8" s="1"/>
  <c r="BT519" i="8"/>
  <c r="BG518" i="8"/>
  <c r="BT518" i="8"/>
  <c r="BG517" i="8"/>
  <c r="BT517" i="8"/>
  <c r="BF516" i="8"/>
  <c r="BT516" i="8" s="1"/>
  <c r="BF515" i="8"/>
  <c r="BT515" i="8" s="1"/>
  <c r="BF514" i="8"/>
  <c r="BT514" i="8" s="1"/>
  <c r="BG513" i="8"/>
  <c r="BI513" i="8" s="1"/>
  <c r="BT513" i="8"/>
  <c r="BG512" i="8"/>
  <c r="BI512" i="8" s="1"/>
  <c r="BT512" i="8"/>
  <c r="BG511" i="8"/>
  <c r="BI511" i="8" s="1"/>
  <c r="BT511" i="8"/>
  <c r="BG510" i="8"/>
  <c r="BI510" i="8" s="1"/>
  <c r="BT510" i="8"/>
  <c r="BG509" i="8"/>
  <c r="BI509" i="8" s="1"/>
  <c r="BT509" i="8"/>
  <c r="BG508" i="8"/>
  <c r="BI508" i="8" s="1"/>
  <c r="BT508" i="8"/>
  <c r="BF507" i="8"/>
  <c r="BT507" i="8" s="1"/>
  <c r="BG506" i="8"/>
  <c r="BT506" i="8"/>
  <c r="BG505" i="8"/>
  <c r="BI505" i="8" s="1"/>
  <c r="BT505" i="8"/>
  <c r="BF504" i="8"/>
  <c r="BT504" i="8" s="1"/>
  <c r="BG503" i="8"/>
  <c r="BI503" i="8" s="1"/>
  <c r="BT503" i="8"/>
  <c r="BG502" i="8"/>
  <c r="BI502" i="8" s="1"/>
  <c r="BT502" i="8"/>
  <c r="BF501" i="8"/>
  <c r="BT501" i="8" s="1"/>
  <c r="BF500" i="8"/>
  <c r="BT500" i="8" s="1"/>
  <c r="BG499" i="8"/>
  <c r="BI499" i="8" s="1"/>
  <c r="BT499" i="8"/>
  <c r="BF498" i="8"/>
  <c r="BT498" i="8" s="1"/>
  <c r="BF497" i="8"/>
  <c r="BT497" i="8" s="1"/>
  <c r="BG496" i="8"/>
  <c r="BI496" i="8" s="1"/>
  <c r="BT496" i="8"/>
  <c r="BF495" i="8"/>
  <c r="BT495" i="8" s="1"/>
  <c r="BF494" i="8"/>
  <c r="BT494" i="8" s="1"/>
  <c r="BG493" i="8"/>
  <c r="BI493" i="8" s="1"/>
  <c r="BT493" i="8"/>
  <c r="BG492" i="8"/>
  <c r="BI492" i="8" s="1"/>
  <c r="BT492" i="8"/>
  <c r="BF491" i="8"/>
  <c r="BT491" i="8" s="1"/>
  <c r="BG490" i="8"/>
  <c r="BI490" i="8" s="1"/>
  <c r="BT490" i="8"/>
  <c r="BG486" i="8"/>
  <c r="BI486" i="8" s="1"/>
  <c r="BT486" i="8"/>
  <c r="BG485" i="8"/>
  <c r="BI485" i="8" s="1"/>
  <c r="BT485" i="8"/>
  <c r="BG484" i="8"/>
  <c r="BT484" i="8"/>
  <c r="BG483" i="8"/>
  <c r="BI483" i="8" s="1"/>
  <c r="BJ483" i="8" s="1"/>
  <c r="P483" i="8" s="1"/>
  <c r="BT483" i="8"/>
  <c r="BG482" i="8"/>
  <c r="BI482" i="8" s="1"/>
  <c r="BT482" i="8"/>
  <c r="BG481" i="8"/>
  <c r="BI481" i="8" s="1"/>
  <c r="BT481" i="8"/>
  <c r="BG480" i="8"/>
  <c r="BI480" i="8" s="1"/>
  <c r="BT480" i="8"/>
  <c r="BF479" i="8"/>
  <c r="BT479" i="8" s="1"/>
  <c r="BG478" i="8"/>
  <c r="BI478" i="8" s="1"/>
  <c r="BT478" i="8"/>
  <c r="BG477" i="8"/>
  <c r="BI477" i="8" s="1"/>
  <c r="BJ477" i="8" s="1"/>
  <c r="P477" i="8" s="1"/>
  <c r="BT477" i="8"/>
  <c r="BF476" i="8"/>
  <c r="BT476" i="8" s="1"/>
  <c r="BG475" i="8"/>
  <c r="BI475" i="8" s="1"/>
  <c r="BT475" i="8"/>
  <c r="BG474" i="8"/>
  <c r="BI474" i="8" s="1"/>
  <c r="BT474" i="8"/>
  <c r="BG473" i="8"/>
  <c r="BI473" i="8" s="1"/>
  <c r="BJ473" i="8" s="1"/>
  <c r="P473" i="8" s="1"/>
  <c r="BT473" i="8"/>
  <c r="BG472" i="8"/>
  <c r="BI472" i="8" s="1"/>
  <c r="BT472" i="8"/>
  <c r="BF471" i="8"/>
  <c r="BT471" i="8" s="1"/>
  <c r="BF470" i="8"/>
  <c r="BT470" i="8" s="1"/>
  <c r="BG469" i="8"/>
  <c r="BI469" i="8" s="1"/>
  <c r="BT469" i="8"/>
  <c r="BG468" i="8"/>
  <c r="BI468" i="8" s="1"/>
  <c r="BT468" i="8"/>
  <c r="BG467" i="8"/>
  <c r="BI467" i="8" s="1"/>
  <c r="BT467" i="8"/>
  <c r="BG466" i="8"/>
  <c r="BI466" i="8" s="1"/>
  <c r="BT466" i="8"/>
  <c r="BG465" i="8"/>
  <c r="BI465" i="8" s="1"/>
  <c r="BT465" i="8"/>
  <c r="BF464" i="8"/>
  <c r="BT464" i="8" s="1"/>
  <c r="BG463" i="8"/>
  <c r="BI463" i="8" s="1"/>
  <c r="BT463" i="8"/>
  <c r="BG462" i="8"/>
  <c r="BI462" i="8" s="1"/>
  <c r="BT462" i="8"/>
  <c r="BF461" i="8"/>
  <c r="BT461" i="8" s="1"/>
  <c r="BG460" i="8"/>
  <c r="BI460" i="8" s="1"/>
  <c r="BT460" i="8"/>
  <c r="BG459" i="8"/>
  <c r="BI459" i="8" s="1"/>
  <c r="BJ459" i="8" s="1"/>
  <c r="P459" i="8" s="1"/>
  <c r="BT459" i="8"/>
  <c r="BG458" i="8"/>
  <c r="BI458" i="8" s="1"/>
  <c r="BT458" i="8"/>
  <c r="BG457" i="8"/>
  <c r="BI457" i="8" s="1"/>
  <c r="BT457" i="8"/>
  <c r="BG456" i="8"/>
  <c r="BI456" i="8" s="1"/>
  <c r="BT456" i="8"/>
  <c r="BG455" i="8"/>
  <c r="BT455" i="8"/>
  <c r="BG454" i="8"/>
  <c r="BI454" i="8" s="1"/>
  <c r="BT454" i="8"/>
  <c r="BG453" i="8"/>
  <c r="BI453" i="8" s="1"/>
  <c r="BJ453" i="8" s="1"/>
  <c r="P453" i="8" s="1"/>
  <c r="BT453" i="8"/>
  <c r="BG452" i="8"/>
  <c r="BI452" i="8" s="1"/>
  <c r="BT452" i="8"/>
  <c r="BG451" i="8"/>
  <c r="BI451" i="8" s="1"/>
  <c r="BT451" i="8"/>
  <c r="BG450" i="8"/>
  <c r="BI450" i="8" s="1"/>
  <c r="BT450" i="8"/>
  <c r="BG449" i="8"/>
  <c r="BI449" i="8" s="1"/>
  <c r="BT449" i="8"/>
  <c r="BG448" i="8"/>
  <c r="BI448" i="8" s="1"/>
  <c r="BT448" i="8"/>
  <c r="BG447" i="8"/>
  <c r="BI447" i="8" s="1"/>
  <c r="BT447" i="8"/>
  <c r="BG446" i="8"/>
  <c r="BI446" i="8" s="1"/>
  <c r="BT446" i="8"/>
  <c r="BG445" i="8"/>
  <c r="BI445" i="8" s="1"/>
  <c r="BT445" i="8"/>
  <c r="BG444" i="8"/>
  <c r="BI444" i="8" s="1"/>
  <c r="BT444" i="8"/>
  <c r="BG443" i="8"/>
  <c r="BI443" i="8" s="1"/>
  <c r="BT443" i="8"/>
  <c r="BG442" i="8"/>
  <c r="BI442" i="8" s="1"/>
  <c r="BT442" i="8"/>
  <c r="BG441" i="8"/>
  <c r="BI441" i="8" s="1"/>
  <c r="BJ441" i="8" s="1"/>
  <c r="P441" i="8" s="1"/>
  <c r="BT441" i="8"/>
  <c r="BG440" i="8"/>
  <c r="BI440" i="8" s="1"/>
  <c r="BT440" i="8"/>
  <c r="BG439" i="8"/>
  <c r="BI439" i="8" s="1"/>
  <c r="BQ439" i="8" s="1"/>
  <c r="BG438" i="8"/>
  <c r="BI438" i="8" s="1"/>
  <c r="BT438" i="8"/>
  <c r="BG437" i="8"/>
  <c r="BI437" i="8" s="1"/>
  <c r="BJ437" i="8" s="1"/>
  <c r="P437" i="8" s="1"/>
  <c r="BT437" i="8"/>
  <c r="BG436" i="8"/>
  <c r="BI436" i="8" s="1"/>
  <c r="BT436" i="8"/>
  <c r="BG435" i="8"/>
  <c r="BI435" i="8" s="1"/>
  <c r="BT435" i="8"/>
  <c r="BG434" i="8"/>
  <c r="BI434" i="8" s="1"/>
  <c r="BT434" i="8"/>
  <c r="BG433" i="8"/>
  <c r="BI433" i="8" s="1"/>
  <c r="BT433" i="8"/>
  <c r="BG432" i="8"/>
  <c r="BI432" i="8" s="1"/>
  <c r="BT432" i="8"/>
  <c r="BG431" i="8"/>
  <c r="BI431" i="8" s="1"/>
  <c r="BT431" i="8"/>
  <c r="BG430" i="8"/>
  <c r="BI430" i="8" s="1"/>
  <c r="BT430" i="8"/>
  <c r="BG429" i="8"/>
  <c r="BI429" i="8" s="1"/>
  <c r="BT429" i="8"/>
  <c r="BG428" i="8"/>
  <c r="BI428" i="8" s="1"/>
  <c r="BT428" i="8"/>
  <c r="BG427" i="8"/>
  <c r="BI427" i="8" s="1"/>
  <c r="BT427" i="8"/>
  <c r="BG426" i="8"/>
  <c r="BI426" i="8" s="1"/>
  <c r="BT426" i="8"/>
  <c r="BG425" i="8"/>
  <c r="BI425" i="8" s="1"/>
  <c r="BT425" i="8"/>
  <c r="BG424" i="8"/>
  <c r="BI424" i="8" s="1"/>
  <c r="BT424" i="8"/>
  <c r="BG423" i="8"/>
  <c r="BI423" i="8" s="1"/>
  <c r="BJ423" i="8" s="1"/>
  <c r="BT423" i="8"/>
  <c r="BG422" i="8"/>
  <c r="BI422" i="8" s="1"/>
  <c r="BT422" i="8"/>
  <c r="BG421" i="8"/>
  <c r="BI421" i="8" s="1"/>
  <c r="BT421" i="8"/>
  <c r="BG420" i="8"/>
  <c r="BI420" i="8" s="1"/>
  <c r="BT420" i="8"/>
  <c r="BG419" i="8"/>
  <c r="BI419" i="8" s="1"/>
  <c r="BJ419" i="8" s="1"/>
  <c r="P419" i="8" s="1"/>
  <c r="BT419" i="8"/>
  <c r="BG418" i="8"/>
  <c r="BI418" i="8" s="1"/>
  <c r="BT418" i="8"/>
  <c r="BG417" i="8"/>
  <c r="BI417" i="8" s="1"/>
  <c r="BJ417" i="8" s="1"/>
  <c r="P417" i="8" s="1"/>
  <c r="BT417" i="8"/>
  <c r="BG416" i="8"/>
  <c r="BI416" i="8" s="1"/>
  <c r="BT416" i="8"/>
  <c r="BG415" i="8"/>
  <c r="BI415" i="8" s="1"/>
  <c r="BT415" i="8"/>
  <c r="BG414" i="8"/>
  <c r="BI414" i="8" s="1"/>
  <c r="BT414" i="8"/>
  <c r="BF413" i="8"/>
  <c r="BT413" i="8" s="1"/>
  <c r="BG412" i="8"/>
  <c r="BI412" i="8" s="1"/>
  <c r="BT412" i="8"/>
  <c r="BG411" i="8"/>
  <c r="BI411" i="8" s="1"/>
  <c r="BT411" i="8"/>
  <c r="BG410" i="8"/>
  <c r="BI410" i="8" s="1"/>
  <c r="BT410" i="8"/>
  <c r="BG409" i="8"/>
  <c r="BI409" i="8" s="1"/>
  <c r="BT409" i="8"/>
  <c r="BG408" i="8"/>
  <c r="BI408" i="8" s="1"/>
  <c r="BT408" i="8"/>
  <c r="BF407" i="8"/>
  <c r="BT407" i="8" s="1"/>
  <c r="BG406" i="8"/>
  <c r="BI406" i="8" s="1"/>
  <c r="BT406" i="8"/>
  <c r="BG405" i="8"/>
  <c r="BI405" i="8" s="1"/>
  <c r="BJ405" i="8" s="1"/>
  <c r="P405" i="8" s="1"/>
  <c r="BT405" i="8"/>
  <c r="BG404" i="8"/>
  <c r="BI404" i="8" s="1"/>
  <c r="BT404" i="8"/>
  <c r="BG403" i="8"/>
  <c r="BI403" i="8" s="1"/>
  <c r="BT403" i="8"/>
  <c r="BG402" i="8"/>
  <c r="BI402" i="8" s="1"/>
  <c r="BT402" i="8"/>
  <c r="BF401" i="8"/>
  <c r="BT401" i="8" s="1"/>
  <c r="BG400" i="8"/>
  <c r="BI400" i="8" s="1"/>
  <c r="BT400" i="8"/>
  <c r="BG399" i="8"/>
  <c r="BI399" i="8" s="1"/>
  <c r="BJ399" i="8" s="1"/>
  <c r="P399" i="8" s="1"/>
  <c r="BT399" i="8"/>
  <c r="BG398" i="8"/>
  <c r="BI398" i="8" s="1"/>
  <c r="BT398" i="8"/>
  <c r="BG397" i="8"/>
  <c r="BI397" i="8" s="1"/>
  <c r="BT397" i="8"/>
  <c r="BG396" i="8"/>
  <c r="BI396" i="8" s="1"/>
  <c r="BT396" i="8"/>
  <c r="BF395" i="8"/>
  <c r="BT395" i="8" s="1"/>
  <c r="BG394" i="8"/>
  <c r="BI394" i="8" s="1"/>
  <c r="BT394" i="8"/>
  <c r="BG393" i="8"/>
  <c r="BI393" i="8" s="1"/>
  <c r="BT393" i="8"/>
  <c r="BG392" i="8"/>
  <c r="BI392" i="8" s="1"/>
  <c r="BT392" i="8"/>
  <c r="BG391" i="8"/>
  <c r="BI391" i="8" s="1"/>
  <c r="BT391" i="8"/>
  <c r="BG390" i="8"/>
  <c r="BI390" i="8" s="1"/>
  <c r="BT390" i="8"/>
  <c r="BF389" i="8"/>
  <c r="BT389" i="8" s="1"/>
  <c r="BG388" i="8"/>
  <c r="BI388" i="8" s="1"/>
  <c r="BT388" i="8"/>
  <c r="BG387" i="8"/>
  <c r="BT387" i="8"/>
  <c r="BG386" i="8"/>
  <c r="BI386" i="8" s="1"/>
  <c r="BT386" i="8"/>
  <c r="BG385" i="8"/>
  <c r="BI385" i="8" s="1"/>
  <c r="BT385" i="8"/>
  <c r="BG384" i="8"/>
  <c r="BI384" i="8" s="1"/>
  <c r="BT384" i="8"/>
  <c r="BG383" i="8"/>
  <c r="BI383" i="8" s="1"/>
  <c r="BJ383" i="8" s="1"/>
  <c r="P383" i="8" s="1"/>
  <c r="BT383" i="8"/>
  <c r="BG382" i="8"/>
  <c r="BI382" i="8" s="1"/>
  <c r="BT382" i="8"/>
  <c r="BG381" i="8"/>
  <c r="BI381" i="8" s="1"/>
  <c r="BJ381" i="8" s="1"/>
  <c r="P381" i="8" s="1"/>
  <c r="BT381" i="8"/>
  <c r="BG380" i="8"/>
  <c r="BI380" i="8" s="1"/>
  <c r="BT380" i="8"/>
  <c r="BG379" i="8"/>
  <c r="BI379" i="8" s="1"/>
  <c r="BT379" i="8"/>
  <c r="BG378" i="8"/>
  <c r="BI378" i="8" s="1"/>
  <c r="BJ378" i="8" s="1"/>
  <c r="P378" i="8" s="1"/>
  <c r="BT378" i="8"/>
  <c r="BG377" i="8"/>
  <c r="BI377" i="8" s="1"/>
  <c r="BT377" i="8"/>
  <c r="BG376" i="8"/>
  <c r="BI376" i="8" s="1"/>
  <c r="BT376" i="8"/>
  <c r="BG375" i="8"/>
  <c r="BI375" i="8" s="1"/>
  <c r="BJ375" i="8" s="1"/>
  <c r="P375" i="8" s="1"/>
  <c r="BT375" i="8"/>
  <c r="BG374" i="8"/>
  <c r="BI374" i="8" s="1"/>
  <c r="BT374" i="8"/>
  <c r="BG373" i="8"/>
  <c r="BI373" i="8" s="1"/>
  <c r="BT373" i="8"/>
  <c r="BG372" i="8"/>
  <c r="BI372" i="8" s="1"/>
  <c r="BT372" i="8"/>
  <c r="BG371" i="8"/>
  <c r="BT371" i="8"/>
  <c r="BG370" i="8"/>
  <c r="BI370" i="8" s="1"/>
  <c r="BT370" i="8"/>
  <c r="BG369" i="8"/>
  <c r="BI369" i="8" s="1"/>
  <c r="BJ369" i="8" s="1"/>
  <c r="P369" i="8" s="1"/>
  <c r="BT369" i="8"/>
  <c r="BG368" i="8"/>
  <c r="BI368" i="8" s="1"/>
  <c r="BT368" i="8"/>
  <c r="BG367" i="8"/>
  <c r="BI367" i="8" s="1"/>
  <c r="BT367" i="8"/>
  <c r="BG366" i="8"/>
  <c r="BI366" i="8" s="1"/>
  <c r="BJ366" i="8" s="1"/>
  <c r="P366" i="8" s="1"/>
  <c r="BT366" i="8"/>
  <c r="BG365" i="8"/>
  <c r="BI365" i="8" s="1"/>
  <c r="BJ365" i="8" s="1"/>
  <c r="P365" i="8" s="1"/>
  <c r="BT365" i="8"/>
  <c r="BG364" i="8"/>
  <c r="BI364" i="8" s="1"/>
  <c r="BT364" i="8"/>
  <c r="BG363" i="8"/>
  <c r="BI363" i="8" s="1"/>
  <c r="BJ363" i="8" s="1"/>
  <c r="P363" i="8" s="1"/>
  <c r="BT363" i="8"/>
  <c r="BG362" i="8"/>
  <c r="BT362" i="8"/>
  <c r="BG361" i="8"/>
  <c r="BI361" i="8" s="1"/>
  <c r="BJ361" i="8" s="1"/>
  <c r="P361" i="8" s="1"/>
  <c r="BT361" i="8"/>
  <c r="BG360" i="8"/>
  <c r="BI360" i="8" s="1"/>
  <c r="BT360" i="8"/>
  <c r="BG359" i="8"/>
  <c r="BI359" i="8" s="1"/>
  <c r="BT359" i="8"/>
  <c r="BG358" i="8"/>
  <c r="BI358" i="8" s="1"/>
  <c r="BT358" i="8"/>
  <c r="BG357" i="8"/>
  <c r="BI357" i="8" s="1"/>
  <c r="BT357" i="8"/>
  <c r="BG356" i="8"/>
  <c r="BI356" i="8" s="1"/>
  <c r="BT356" i="8"/>
  <c r="BG355" i="8"/>
  <c r="BI355" i="8" s="1"/>
  <c r="BJ355" i="8" s="1"/>
  <c r="P355" i="8" s="1"/>
  <c r="BT355" i="8"/>
  <c r="BG354" i="8"/>
  <c r="BI354" i="8" s="1"/>
  <c r="BT354" i="8"/>
  <c r="BG353" i="8"/>
  <c r="BI353" i="8" s="1"/>
  <c r="BT353" i="8"/>
  <c r="BG352" i="8"/>
  <c r="BI352" i="8" s="1"/>
  <c r="BJ352" i="8" s="1"/>
  <c r="P352" i="8" s="1"/>
  <c r="BT352" i="8"/>
  <c r="BG351" i="8"/>
  <c r="BT351" i="8"/>
  <c r="BG350" i="8"/>
  <c r="BI350" i="8" s="1"/>
  <c r="BT350" i="8"/>
  <c r="BG349" i="8"/>
  <c r="BI349" i="8" s="1"/>
  <c r="BT349" i="8"/>
  <c r="BG348" i="8"/>
  <c r="BI348" i="8" s="1"/>
  <c r="BJ348" i="8" s="1"/>
  <c r="P348" i="8" s="1"/>
  <c r="BT348" i="8"/>
  <c r="BG347" i="8"/>
  <c r="BI347" i="8" s="1"/>
  <c r="BT347" i="8"/>
  <c r="BG346" i="8"/>
  <c r="BI346" i="8" s="1"/>
  <c r="BT346" i="8"/>
  <c r="BG345" i="8"/>
  <c r="BI345" i="8" s="1"/>
  <c r="BT345" i="8"/>
  <c r="BG344" i="8"/>
  <c r="BI344" i="8" s="1"/>
  <c r="BT344" i="8"/>
  <c r="BG343" i="8"/>
  <c r="BI343" i="8" s="1"/>
  <c r="BT343" i="8"/>
  <c r="BG342" i="8"/>
  <c r="BI342" i="8" s="1"/>
  <c r="BJ342" i="8" s="1"/>
  <c r="P342" i="8" s="1"/>
  <c r="BT342" i="8"/>
  <c r="BF341" i="8"/>
  <c r="BT341" i="8" s="1"/>
  <c r="BG340" i="8"/>
  <c r="BI340" i="8" s="1"/>
  <c r="BT340" i="8"/>
  <c r="BG339" i="8"/>
  <c r="BI339" i="8" s="1"/>
  <c r="BT339" i="8"/>
  <c r="BG338" i="8"/>
  <c r="BI338" i="8" s="1"/>
  <c r="BT338" i="8"/>
  <c r="BG337" i="8"/>
  <c r="BT337" i="8"/>
  <c r="BG336" i="8"/>
  <c r="BI336" i="8" s="1"/>
  <c r="BT336" i="8"/>
  <c r="BF335" i="8"/>
  <c r="BT335" i="8" s="1"/>
  <c r="BG334" i="8"/>
  <c r="BI334" i="8" s="1"/>
  <c r="BT334" i="8"/>
  <c r="BG333" i="8"/>
  <c r="BI333" i="8" s="1"/>
  <c r="BJ333" i="8" s="1"/>
  <c r="P333" i="8" s="1"/>
  <c r="BT333" i="8"/>
  <c r="BG332" i="8"/>
  <c r="BI332" i="8" s="1"/>
  <c r="BT332" i="8"/>
  <c r="BG331" i="8"/>
  <c r="BI331" i="8" s="1"/>
  <c r="BT331" i="8"/>
  <c r="BG330" i="8"/>
  <c r="BI330" i="8" s="1"/>
  <c r="BT330" i="8"/>
  <c r="BF329" i="8"/>
  <c r="BT329" i="8" s="1"/>
  <c r="BG328" i="8"/>
  <c r="BT328" i="8"/>
  <c r="BG327" i="8"/>
  <c r="BT327" i="8"/>
  <c r="BG326" i="8"/>
  <c r="BI326" i="8" s="1"/>
  <c r="BT326" i="8"/>
  <c r="BG325" i="8"/>
  <c r="BI325" i="8" s="1"/>
  <c r="BT325" i="8"/>
  <c r="BG324" i="8"/>
  <c r="BI324" i="8" s="1"/>
  <c r="BT324" i="8"/>
  <c r="BF323" i="8"/>
  <c r="BT323" i="8" s="1"/>
  <c r="BG322" i="8"/>
  <c r="BI322" i="8" s="1"/>
  <c r="BT322" i="8"/>
  <c r="BG321" i="8"/>
  <c r="BI321" i="8" s="1"/>
  <c r="BT321" i="8"/>
  <c r="BG320" i="8"/>
  <c r="BI320" i="8" s="1"/>
  <c r="BT320" i="8"/>
  <c r="BG319" i="8"/>
  <c r="BI319" i="8" s="1"/>
  <c r="BT319" i="8"/>
  <c r="BG318" i="8"/>
  <c r="BI318" i="8" s="1"/>
  <c r="BT318" i="8"/>
  <c r="BF317" i="8"/>
  <c r="BT317" i="8" s="1"/>
  <c r="BG316" i="8"/>
  <c r="BI316" i="8" s="1"/>
  <c r="BT316" i="8"/>
  <c r="BG315" i="8"/>
  <c r="BI315" i="8" s="1"/>
  <c r="BJ315" i="8" s="1"/>
  <c r="P315" i="8" s="1"/>
  <c r="BT315" i="8"/>
  <c r="BG314" i="8"/>
  <c r="BI314" i="8" s="1"/>
  <c r="BT314" i="8"/>
  <c r="BG313" i="8"/>
  <c r="BI313" i="8" s="1"/>
  <c r="BT313" i="8"/>
  <c r="BG312" i="8"/>
  <c r="BI312" i="8" s="1"/>
  <c r="BT312" i="8"/>
  <c r="BG311" i="8"/>
  <c r="BI311" i="8" s="1"/>
  <c r="BJ311" i="8" s="1"/>
  <c r="P311" i="8" s="1"/>
  <c r="BT311" i="8"/>
  <c r="BG310" i="8"/>
  <c r="BI310" i="8" s="1"/>
  <c r="BT310" i="8"/>
  <c r="BG309" i="8"/>
  <c r="BI309" i="8" s="1"/>
  <c r="BT309" i="8"/>
  <c r="BG308" i="8"/>
  <c r="BI308" i="8" s="1"/>
  <c r="BT308" i="8"/>
  <c r="BG307" i="8"/>
  <c r="BI307" i="8" s="1"/>
  <c r="BT307" i="8"/>
  <c r="BG306" i="8"/>
  <c r="BI306" i="8" s="1"/>
  <c r="BT306" i="8"/>
  <c r="BG305" i="8"/>
  <c r="BI305" i="8" s="1"/>
  <c r="BT305" i="8"/>
  <c r="BG304" i="8"/>
  <c r="BI304" i="8" s="1"/>
  <c r="BT304" i="8"/>
  <c r="BG303" i="8"/>
  <c r="BT303" i="8"/>
  <c r="BG302" i="8"/>
  <c r="BI302" i="8" s="1"/>
  <c r="BT302" i="8"/>
  <c r="BG301" i="8"/>
  <c r="BI301" i="8" s="1"/>
  <c r="BT301" i="8"/>
  <c r="BG300" i="8"/>
  <c r="BI300" i="8" s="1"/>
  <c r="BT300" i="8"/>
  <c r="BG299" i="8"/>
  <c r="BI299" i="8" s="1"/>
  <c r="BT299" i="8"/>
  <c r="BG298" i="8"/>
  <c r="BT298" i="8"/>
  <c r="BG297" i="8"/>
  <c r="BI297" i="8" s="1"/>
  <c r="BJ297" i="8" s="1"/>
  <c r="P297" i="8" s="1"/>
  <c r="BT297" i="8"/>
  <c r="BG296" i="8"/>
  <c r="BI296" i="8" s="1"/>
  <c r="BT296" i="8"/>
  <c r="BG295" i="8"/>
  <c r="BI295" i="8" s="1"/>
  <c r="BT295" i="8"/>
  <c r="BG294" i="8"/>
  <c r="BI294" i="8" s="1"/>
  <c r="BT294" i="8"/>
  <c r="BG293" i="8"/>
  <c r="BT293" i="8"/>
  <c r="BG292" i="8"/>
  <c r="BI292" i="8" s="1"/>
  <c r="BT292" i="8"/>
  <c r="BG291" i="8"/>
  <c r="BI291" i="8" s="1"/>
  <c r="BJ291" i="8" s="1"/>
  <c r="P291" i="8" s="1"/>
  <c r="BT291" i="8"/>
  <c r="BG290" i="8"/>
  <c r="BI290" i="8" s="1"/>
  <c r="BT290" i="8"/>
  <c r="BG289" i="8"/>
  <c r="BI289" i="8" s="1"/>
  <c r="BT289" i="8"/>
  <c r="BG288" i="8"/>
  <c r="BI288" i="8" s="1"/>
  <c r="BT288" i="8"/>
  <c r="BG287" i="8"/>
  <c r="BI287" i="8" s="1"/>
  <c r="BT287" i="8"/>
  <c r="BG286" i="8"/>
  <c r="BI286" i="8" s="1"/>
  <c r="BT286" i="8"/>
  <c r="BG285" i="8"/>
  <c r="BI285" i="8" s="1"/>
  <c r="BT285" i="8"/>
  <c r="BG284" i="8"/>
  <c r="BI284" i="8" s="1"/>
  <c r="BT284" i="8"/>
  <c r="BG283" i="8"/>
  <c r="BI283" i="8" s="1"/>
  <c r="BT283" i="8"/>
  <c r="BG282" i="8"/>
  <c r="BI282" i="8" s="1"/>
  <c r="BT282" i="8"/>
  <c r="BG281" i="8"/>
  <c r="BI281" i="8" s="1"/>
  <c r="BJ281" i="8" s="1"/>
  <c r="P281" i="8" s="1"/>
  <c r="BT281" i="8"/>
  <c r="BG280" i="8"/>
  <c r="BI280" i="8" s="1"/>
  <c r="BT280" i="8"/>
  <c r="BG279" i="8"/>
  <c r="BI279" i="8" s="1"/>
  <c r="BJ279" i="8" s="1"/>
  <c r="P279" i="8" s="1"/>
  <c r="BT279" i="8"/>
  <c r="BG278" i="8"/>
  <c r="BI278" i="8" s="1"/>
  <c r="BT278" i="8"/>
  <c r="BG277" i="8"/>
  <c r="BI277" i="8" s="1"/>
  <c r="BT277" i="8"/>
  <c r="BG276" i="8"/>
  <c r="BI276" i="8" s="1"/>
  <c r="BT276" i="8"/>
  <c r="BG275" i="8"/>
  <c r="BI275" i="8" s="1"/>
  <c r="BJ275" i="8" s="1"/>
  <c r="P275" i="8" s="1"/>
  <c r="BT275" i="8"/>
  <c r="BG274" i="8"/>
  <c r="BI274" i="8" s="1"/>
  <c r="BT274" i="8"/>
  <c r="BG273" i="8"/>
  <c r="BI273" i="8" s="1"/>
  <c r="BJ273" i="8" s="1"/>
  <c r="P273" i="8" s="1"/>
  <c r="BT273" i="8"/>
  <c r="BG272" i="8"/>
  <c r="BI272" i="8" s="1"/>
  <c r="BT272" i="8"/>
  <c r="BG271" i="8"/>
  <c r="BI271" i="8" s="1"/>
  <c r="BT271" i="8"/>
  <c r="BG270" i="8"/>
  <c r="BI270" i="8" s="1"/>
  <c r="BT270" i="8"/>
  <c r="BF269" i="8"/>
  <c r="BT269" i="8" s="1"/>
  <c r="BG268" i="8"/>
  <c r="BI268" i="8" s="1"/>
  <c r="BT268" i="8"/>
  <c r="BG267" i="8"/>
  <c r="BI267" i="8" s="1"/>
  <c r="BT267" i="8"/>
  <c r="BG266" i="8"/>
  <c r="BI266" i="8" s="1"/>
  <c r="BT266" i="8"/>
  <c r="BG265" i="8"/>
  <c r="BI265" i="8" s="1"/>
  <c r="BT265" i="8"/>
  <c r="BG264" i="8"/>
  <c r="BI264" i="8" s="1"/>
  <c r="BT264" i="8"/>
  <c r="BF263" i="8"/>
  <c r="BT263" i="8" s="1"/>
  <c r="BG262" i="8"/>
  <c r="BI262" i="8" s="1"/>
  <c r="BT262" i="8"/>
  <c r="BG261" i="8"/>
  <c r="BI261" i="8" s="1"/>
  <c r="BT261" i="8"/>
  <c r="BG260" i="8"/>
  <c r="BI260" i="8" s="1"/>
  <c r="BT260" i="8"/>
  <c r="BG259" i="8"/>
  <c r="BI259" i="8" s="1"/>
  <c r="BT259" i="8"/>
  <c r="BG258" i="8"/>
  <c r="BI258" i="8" s="1"/>
  <c r="BT258" i="8"/>
  <c r="BF257" i="8"/>
  <c r="BT257" i="8" s="1"/>
  <c r="BG256" i="8"/>
  <c r="BI256" i="8" s="1"/>
  <c r="BT256" i="8"/>
  <c r="BG255" i="8"/>
  <c r="BI255" i="8" s="1"/>
  <c r="BT255" i="8"/>
  <c r="BG254" i="8"/>
  <c r="BI254" i="8" s="1"/>
  <c r="BT254" i="8"/>
  <c r="BG253" i="8"/>
  <c r="BI253" i="8" s="1"/>
  <c r="BT253" i="8"/>
  <c r="BG252" i="8"/>
  <c r="BI252" i="8" s="1"/>
  <c r="BT252" i="8"/>
  <c r="BF251" i="8"/>
  <c r="BT251" i="8" s="1"/>
  <c r="BG250" i="8"/>
  <c r="BI250" i="8" s="1"/>
  <c r="BT250" i="8"/>
  <c r="BG249" i="8"/>
  <c r="BT249" i="8"/>
  <c r="BG248" i="8"/>
  <c r="BI248" i="8" s="1"/>
  <c r="BT248" i="8"/>
  <c r="BG247" i="8"/>
  <c r="BI247" i="8" s="1"/>
  <c r="BT247" i="8"/>
  <c r="BG246" i="8"/>
  <c r="BI246" i="8" s="1"/>
  <c r="BT246" i="8"/>
  <c r="BF245" i="8"/>
  <c r="BT245" i="8" s="1"/>
  <c r="BG244" i="8"/>
  <c r="BI244" i="8" s="1"/>
  <c r="BT244" i="8"/>
  <c r="BG243" i="8"/>
  <c r="BI243" i="8" s="1"/>
  <c r="BT243" i="8"/>
  <c r="BG242" i="8"/>
  <c r="BI242" i="8" s="1"/>
  <c r="BT242" i="8"/>
  <c r="BG241" i="8"/>
  <c r="BI241" i="8" s="1"/>
  <c r="BT241" i="8"/>
  <c r="BG240" i="8"/>
  <c r="BI240" i="8" s="1"/>
  <c r="BT240" i="8"/>
  <c r="BG239" i="8"/>
  <c r="BI239" i="8" s="1"/>
  <c r="BJ239" i="8" s="1"/>
  <c r="P239" i="8" s="1"/>
  <c r="BT239" i="8"/>
  <c r="BG238" i="8"/>
  <c r="BI238" i="8" s="1"/>
  <c r="BT238" i="8"/>
  <c r="BG237" i="8"/>
  <c r="BI237" i="8" s="1"/>
  <c r="BT237" i="8"/>
  <c r="BG236" i="8"/>
  <c r="BI236" i="8" s="1"/>
  <c r="BT236" i="8"/>
  <c r="BG235" i="8"/>
  <c r="BI235" i="8" s="1"/>
  <c r="BT235" i="8"/>
  <c r="BG234" i="8"/>
  <c r="BI234" i="8" s="1"/>
  <c r="BT234" i="8"/>
  <c r="BG233" i="8"/>
  <c r="BI233" i="8" s="1"/>
  <c r="BJ233" i="8" s="1"/>
  <c r="P233" i="8" s="1"/>
  <c r="BT233" i="8"/>
  <c r="BG232" i="8"/>
  <c r="BI232" i="8" s="1"/>
  <c r="BT232" i="8"/>
  <c r="BG231" i="8"/>
  <c r="BT231" i="8"/>
  <c r="BG230" i="8"/>
  <c r="BI230" i="8" s="1"/>
  <c r="BT230" i="8"/>
  <c r="BG229" i="8"/>
  <c r="BI229" i="8" s="1"/>
  <c r="BT229" i="8"/>
  <c r="BG228" i="8"/>
  <c r="BT228" i="8"/>
  <c r="BG227" i="8"/>
  <c r="BI227" i="8" s="1"/>
  <c r="BJ227" i="8" s="1"/>
  <c r="P227" i="8" s="1"/>
  <c r="BT227" i="8"/>
  <c r="BG226" i="8"/>
  <c r="BI226" i="8" s="1"/>
  <c r="BT226" i="8"/>
  <c r="BG225" i="8"/>
  <c r="BT225" i="8"/>
  <c r="BG224" i="8"/>
  <c r="BI224" i="8" s="1"/>
  <c r="BT224" i="8"/>
  <c r="BG223" i="8"/>
  <c r="BI223" i="8" s="1"/>
  <c r="BT223" i="8"/>
  <c r="BG222" i="8"/>
  <c r="BI222" i="8" s="1"/>
  <c r="BT222" i="8"/>
  <c r="BG221" i="8"/>
  <c r="BI221" i="8" s="1"/>
  <c r="BJ221" i="8" s="1"/>
  <c r="P221" i="8" s="1"/>
  <c r="BT221" i="8"/>
  <c r="BG220" i="8"/>
  <c r="BI220" i="8" s="1"/>
  <c r="BT220" i="8"/>
  <c r="BG219" i="8"/>
  <c r="BI219" i="8" s="1"/>
  <c r="BT219" i="8"/>
  <c r="BG218" i="8"/>
  <c r="BI218" i="8" s="1"/>
  <c r="BT218" i="8"/>
  <c r="BG217" i="8"/>
  <c r="BI217" i="8" s="1"/>
  <c r="BT217" i="8"/>
  <c r="BG216" i="8"/>
  <c r="BI216" i="8" s="1"/>
  <c r="BT216" i="8"/>
  <c r="BG215" i="8"/>
  <c r="BI215" i="8" s="1"/>
  <c r="BJ215" i="8" s="1"/>
  <c r="P215" i="8" s="1"/>
  <c r="BT215" i="8"/>
  <c r="BG214" i="8"/>
  <c r="BI214" i="8" s="1"/>
  <c r="BT214" i="8"/>
  <c r="BG213" i="8"/>
  <c r="BT213" i="8"/>
  <c r="BG212" i="8"/>
  <c r="BI212" i="8" s="1"/>
  <c r="BT212" i="8"/>
  <c r="BG211" i="8"/>
  <c r="BI211" i="8" s="1"/>
  <c r="BT211" i="8"/>
  <c r="BG210" i="8"/>
  <c r="BI210" i="8" s="1"/>
  <c r="BT210" i="8"/>
  <c r="BG209" i="8"/>
  <c r="BI209" i="8" s="1"/>
  <c r="BJ209" i="8" s="1"/>
  <c r="P209" i="8" s="1"/>
  <c r="BT209" i="8"/>
  <c r="BG208" i="8"/>
  <c r="BI208" i="8" s="1"/>
  <c r="BT208" i="8"/>
  <c r="BG207" i="8"/>
  <c r="BT207" i="8"/>
  <c r="BG206" i="8"/>
  <c r="BI206" i="8" s="1"/>
  <c r="BT206" i="8"/>
  <c r="BG205" i="8"/>
  <c r="BI205" i="8" s="1"/>
  <c r="BT205" i="8"/>
  <c r="BG204" i="8"/>
  <c r="BI204" i="8" s="1"/>
  <c r="BT204" i="8"/>
  <c r="BG203" i="8"/>
  <c r="BI203" i="8" s="1"/>
  <c r="BJ203" i="8" s="1"/>
  <c r="P203" i="8" s="1"/>
  <c r="BT203" i="8"/>
  <c r="BG202" i="8"/>
  <c r="BI202" i="8" s="1"/>
  <c r="BT202" i="8"/>
  <c r="BG201" i="8"/>
  <c r="BI201" i="8" s="1"/>
  <c r="BT201" i="8"/>
  <c r="BG200" i="8"/>
  <c r="BI200" i="8" s="1"/>
  <c r="BT200" i="8"/>
  <c r="BG199" i="8"/>
  <c r="BI199" i="8" s="1"/>
  <c r="BT199" i="8"/>
  <c r="BG198" i="8"/>
  <c r="BT198" i="8"/>
  <c r="BF197" i="8"/>
  <c r="BT197" i="8" s="1"/>
  <c r="BG196" i="8"/>
  <c r="BI196" i="8" s="1"/>
  <c r="BT196" i="8"/>
  <c r="BG195" i="8"/>
  <c r="BT195" i="8"/>
  <c r="BG194" i="8"/>
  <c r="BI194" i="8" s="1"/>
  <c r="BT194" i="8"/>
  <c r="BG193" i="8"/>
  <c r="BI193" i="8" s="1"/>
  <c r="BT193" i="8"/>
  <c r="BG192" i="8"/>
  <c r="BI192" i="8" s="1"/>
  <c r="BT192" i="8"/>
  <c r="BF191" i="8"/>
  <c r="BT191" i="8" s="1"/>
  <c r="BG190" i="8"/>
  <c r="BI190" i="8" s="1"/>
  <c r="BT190" i="8"/>
  <c r="BG189" i="8"/>
  <c r="BT189" i="8"/>
  <c r="BG188" i="8"/>
  <c r="BI188" i="8" s="1"/>
  <c r="BT188" i="8"/>
  <c r="BG187" i="8"/>
  <c r="BT187" i="8"/>
  <c r="BG186" i="8"/>
  <c r="BI186" i="8" s="1"/>
  <c r="BT186" i="8"/>
  <c r="BF185" i="8"/>
  <c r="BT185" i="8" s="1"/>
  <c r="BG184" i="8"/>
  <c r="BI184" i="8" s="1"/>
  <c r="BT184" i="8"/>
  <c r="BG183" i="8"/>
  <c r="BI183" i="8" s="1"/>
  <c r="BT183" i="8"/>
  <c r="BG182" i="8"/>
  <c r="BI182" i="8" s="1"/>
  <c r="BT182" i="8"/>
  <c r="BG181" i="8"/>
  <c r="BI181" i="8" s="1"/>
  <c r="BT181" i="8"/>
  <c r="BG180" i="8"/>
  <c r="BI180" i="8" s="1"/>
  <c r="BT180" i="8"/>
  <c r="BF179" i="8"/>
  <c r="BT179" i="8" s="1"/>
  <c r="BG178" i="8"/>
  <c r="BI178" i="8" s="1"/>
  <c r="BT178" i="8"/>
  <c r="BG177" i="8"/>
  <c r="BI177" i="8" s="1"/>
  <c r="BT177" i="8"/>
  <c r="BG176" i="8"/>
  <c r="BT176" i="8"/>
  <c r="BG175" i="8"/>
  <c r="BI175" i="8" s="1"/>
  <c r="BT175" i="8"/>
  <c r="BG174" i="8"/>
  <c r="BI174" i="8" s="1"/>
  <c r="BT174" i="8"/>
  <c r="BF173" i="8"/>
  <c r="BT173" i="8" s="1"/>
  <c r="BG172" i="8"/>
  <c r="BI172" i="8" s="1"/>
  <c r="BT172" i="8"/>
  <c r="BG171" i="8"/>
  <c r="BT171" i="8"/>
  <c r="BG170" i="8"/>
  <c r="BI170" i="8" s="1"/>
  <c r="BT170" i="8"/>
  <c r="BG169" i="8"/>
  <c r="BI169" i="8" s="1"/>
  <c r="BT169" i="8"/>
  <c r="BG168" i="8"/>
  <c r="BI168" i="8" s="1"/>
  <c r="BT168" i="8"/>
  <c r="BG167" i="8"/>
  <c r="BI167" i="8" s="1"/>
  <c r="BJ167" i="8" s="1"/>
  <c r="P167" i="8" s="1"/>
  <c r="BT167" i="8"/>
  <c r="BG166" i="8"/>
  <c r="BI166" i="8" s="1"/>
  <c r="BT166" i="8"/>
  <c r="BG165" i="8"/>
  <c r="BT165" i="8"/>
  <c r="BG164" i="8"/>
  <c r="BI164" i="8" s="1"/>
  <c r="BT164" i="8"/>
  <c r="BG163" i="8"/>
  <c r="BI163" i="8" s="1"/>
  <c r="BT163" i="8"/>
  <c r="BG162" i="8"/>
  <c r="BI162" i="8" s="1"/>
  <c r="BT162" i="8"/>
  <c r="BG161" i="8"/>
  <c r="BI161" i="8" s="1"/>
  <c r="BJ161" i="8" s="1"/>
  <c r="P161" i="8" s="1"/>
  <c r="BT161" i="8"/>
  <c r="BG160" i="8"/>
  <c r="BI160" i="8" s="1"/>
  <c r="BT160" i="8"/>
  <c r="BG159" i="8"/>
  <c r="BI159" i="8" s="1"/>
  <c r="BT159" i="8"/>
  <c r="BG158" i="8"/>
  <c r="BI158" i="8" s="1"/>
  <c r="BT158" i="8"/>
  <c r="BG157" i="8"/>
  <c r="BI157" i="8" s="1"/>
  <c r="BT157" i="8"/>
  <c r="BG156" i="8"/>
  <c r="BI156" i="8" s="1"/>
  <c r="BT156" i="8"/>
  <c r="BG155" i="8"/>
  <c r="BI155" i="8" s="1"/>
  <c r="BJ155" i="8" s="1"/>
  <c r="P155" i="8" s="1"/>
  <c r="BT155" i="8"/>
  <c r="BG154" i="8"/>
  <c r="BI154" i="8" s="1"/>
  <c r="BT154" i="8"/>
  <c r="BG153" i="8"/>
  <c r="BI153" i="8" s="1"/>
  <c r="BT153" i="8"/>
  <c r="BG152" i="8"/>
  <c r="BI152" i="8" s="1"/>
  <c r="BT152" i="8"/>
  <c r="BG151" i="8"/>
  <c r="BI151" i="8" s="1"/>
  <c r="BT151" i="8"/>
  <c r="BG150" i="8"/>
  <c r="BI150" i="8" s="1"/>
  <c r="BT150" i="8"/>
  <c r="BG149" i="8"/>
  <c r="BI149" i="8" s="1"/>
  <c r="BJ149" i="8" s="1"/>
  <c r="P149" i="8" s="1"/>
  <c r="BT149" i="8"/>
  <c r="BG148" i="8"/>
  <c r="BI148" i="8" s="1"/>
  <c r="BT148" i="8"/>
  <c r="BG147" i="8"/>
  <c r="BT147" i="8"/>
  <c r="BG146" i="8"/>
  <c r="BI146" i="8" s="1"/>
  <c r="BT146" i="8"/>
  <c r="BG145" i="8"/>
  <c r="BI145" i="8" s="1"/>
  <c r="BT145" i="8"/>
  <c r="BG144" i="8"/>
  <c r="BI144" i="8" s="1"/>
  <c r="BT144" i="8"/>
  <c r="BF143" i="8"/>
  <c r="BT143" i="8" s="1"/>
  <c r="BG142" i="8"/>
  <c r="BI142" i="8" s="1"/>
  <c r="BT142" i="8"/>
  <c r="BG141" i="8"/>
  <c r="BT141" i="8"/>
  <c r="BG140" i="8"/>
  <c r="BI140" i="8" s="1"/>
  <c r="BT140" i="8"/>
  <c r="BG139" i="8"/>
  <c r="BI139" i="8" s="1"/>
  <c r="BT139" i="8"/>
  <c r="BG138" i="8"/>
  <c r="BI138" i="8" s="1"/>
  <c r="BT138" i="8"/>
  <c r="BG137" i="8"/>
  <c r="BI137" i="8" s="1"/>
  <c r="BT137" i="8"/>
  <c r="BG136" i="8"/>
  <c r="BT136" i="8"/>
  <c r="BG135" i="8"/>
  <c r="BI135" i="8" s="1"/>
  <c r="BT135" i="8"/>
  <c r="BG134" i="8"/>
  <c r="BI134" i="8" s="1"/>
  <c r="BT134" i="8"/>
  <c r="BG133" i="8"/>
  <c r="BI133" i="8" s="1"/>
  <c r="BT133" i="8"/>
  <c r="BG132" i="8"/>
  <c r="BI132" i="8" s="1"/>
  <c r="BJ132" i="8" s="1"/>
  <c r="BT132" i="8"/>
  <c r="BG131" i="8"/>
  <c r="BI131" i="8" s="1"/>
  <c r="BT131" i="8"/>
  <c r="BG130" i="8"/>
  <c r="BI130" i="8" s="1"/>
  <c r="BT130" i="8"/>
  <c r="BG129" i="8"/>
  <c r="BI129" i="8" s="1"/>
  <c r="BT129" i="8"/>
  <c r="BG128" i="8"/>
  <c r="BI128" i="8" s="1"/>
  <c r="BT128" i="8"/>
  <c r="BG127" i="8"/>
  <c r="BI127" i="8" s="1"/>
  <c r="BT127" i="8"/>
  <c r="BF126" i="8"/>
  <c r="BT126" i="8" s="1"/>
  <c r="BG125" i="8"/>
  <c r="BI125" i="8" s="1"/>
  <c r="BT125" i="8"/>
  <c r="BG124" i="8"/>
  <c r="BI124" i="8" s="1"/>
  <c r="BT124" i="8"/>
  <c r="BG123" i="8"/>
  <c r="BI123" i="8" s="1"/>
  <c r="BT123" i="8"/>
  <c r="BG122" i="8"/>
  <c r="BI122" i="8" s="1"/>
  <c r="BT122" i="8"/>
  <c r="BG121" i="8"/>
  <c r="BT121" i="8"/>
  <c r="BF120" i="8"/>
  <c r="BT120" i="8" s="1"/>
  <c r="BG119" i="8"/>
  <c r="BI119" i="8" s="1"/>
  <c r="BT119" i="8"/>
  <c r="BG118" i="8"/>
  <c r="BI118" i="8" s="1"/>
  <c r="BT118" i="8"/>
  <c r="BG117" i="8"/>
  <c r="BT117" i="8"/>
  <c r="BG116" i="8"/>
  <c r="BI116" i="8" s="1"/>
  <c r="BT116" i="8"/>
  <c r="BG115" i="8"/>
  <c r="BI115" i="8" s="1"/>
  <c r="BT115" i="8"/>
  <c r="BF114" i="8"/>
  <c r="BT114" i="8" s="1"/>
  <c r="BG113" i="8"/>
  <c r="BI113" i="8" s="1"/>
  <c r="BT113" i="8"/>
  <c r="BG112" i="8"/>
  <c r="BI112" i="8" s="1"/>
  <c r="BT112" i="8"/>
  <c r="BG111" i="8"/>
  <c r="BI111" i="8" s="1"/>
  <c r="BT111" i="8"/>
  <c r="BG110" i="8"/>
  <c r="BI110" i="8" s="1"/>
  <c r="BT110" i="8"/>
  <c r="BG109" i="8"/>
  <c r="BI109" i="8" s="1"/>
  <c r="BT109" i="8"/>
  <c r="BF108" i="8"/>
  <c r="BT108" i="8" s="1"/>
  <c r="BG107" i="8"/>
  <c r="BI107" i="8" s="1"/>
  <c r="BT107" i="8"/>
  <c r="BG106" i="8"/>
  <c r="BI106" i="8" s="1"/>
  <c r="BT106" i="8"/>
  <c r="BG105" i="8"/>
  <c r="BI105" i="8" s="1"/>
  <c r="BT105" i="8"/>
  <c r="BG104" i="8"/>
  <c r="BI104" i="8" s="1"/>
  <c r="BT104" i="8"/>
  <c r="BG103" i="8"/>
  <c r="BI103" i="8" s="1"/>
  <c r="BT103" i="8"/>
  <c r="BF102" i="8"/>
  <c r="BT102" i="8" s="1"/>
  <c r="BG101" i="8"/>
  <c r="BI101" i="8" s="1"/>
  <c r="BT101" i="8"/>
  <c r="BG100" i="8"/>
  <c r="BI100" i="8" s="1"/>
  <c r="BT100" i="8"/>
  <c r="BG99" i="8"/>
  <c r="BI99" i="8" s="1"/>
  <c r="BT99" i="8"/>
  <c r="BG98" i="8"/>
  <c r="BI98" i="8" s="1"/>
  <c r="BT98" i="8"/>
  <c r="BG97" i="8"/>
  <c r="BI97" i="8" s="1"/>
  <c r="BT97" i="8"/>
  <c r="BG96" i="8"/>
  <c r="BI96" i="8" s="1"/>
  <c r="BJ96" i="8" s="1"/>
  <c r="BT96" i="8"/>
  <c r="BG95" i="8"/>
  <c r="BI95" i="8" s="1"/>
  <c r="BT95" i="8"/>
  <c r="BG94" i="8"/>
  <c r="BT94" i="8"/>
  <c r="BG93" i="8"/>
  <c r="BI93" i="8" s="1"/>
  <c r="BT93" i="8"/>
  <c r="BG92" i="8"/>
  <c r="BI92" i="8" s="1"/>
  <c r="BT92" i="8"/>
  <c r="BG91" i="8"/>
  <c r="BT91" i="8"/>
  <c r="BG90" i="8"/>
  <c r="BI90" i="8" s="1"/>
  <c r="BJ90" i="8" s="1"/>
  <c r="BT90" i="8"/>
  <c r="BG89" i="8"/>
  <c r="BI89" i="8" s="1"/>
  <c r="BT89" i="8"/>
  <c r="BG88" i="8"/>
  <c r="BT88" i="8"/>
  <c r="BG87" i="8"/>
  <c r="BI87" i="8" s="1"/>
  <c r="BT87" i="8"/>
  <c r="BG86" i="8"/>
  <c r="BI86" i="8" s="1"/>
  <c r="BT86" i="8"/>
  <c r="BG85" i="8"/>
  <c r="BI85" i="8" s="1"/>
  <c r="BT85" i="8"/>
  <c r="BG84" i="8"/>
  <c r="BI84" i="8" s="1"/>
  <c r="BJ84" i="8" s="1"/>
  <c r="BT84" i="8"/>
  <c r="BG83" i="8"/>
  <c r="BI83" i="8" s="1"/>
  <c r="BT83" i="8"/>
  <c r="BG82" i="8"/>
  <c r="BI82" i="8" s="1"/>
  <c r="BT82" i="8"/>
  <c r="BG81" i="8"/>
  <c r="BI81" i="8" s="1"/>
  <c r="BT81" i="8"/>
  <c r="BG80" i="8"/>
  <c r="BI80" i="8" s="1"/>
  <c r="BT80" i="8"/>
  <c r="BG79" i="8"/>
  <c r="BI79" i="8" s="1"/>
  <c r="BT79" i="8"/>
  <c r="BG78" i="8"/>
  <c r="BI78" i="8" s="1"/>
  <c r="BJ78" i="8" s="1"/>
  <c r="BT78" i="8"/>
  <c r="BG77" i="8"/>
  <c r="BI77" i="8" s="1"/>
  <c r="BT77" i="8"/>
  <c r="BG76" i="8"/>
  <c r="BI76" i="8" s="1"/>
  <c r="BT76" i="8"/>
  <c r="BG75" i="8"/>
  <c r="BI75" i="8" s="1"/>
  <c r="BT75" i="8"/>
  <c r="BG74" i="8"/>
  <c r="BI74" i="8" s="1"/>
  <c r="BT74" i="8"/>
  <c r="BG73" i="8"/>
  <c r="BI73" i="8" s="1"/>
  <c r="BT73" i="8"/>
  <c r="BF72" i="8"/>
  <c r="BT72" i="8" s="1"/>
  <c r="BG71" i="8"/>
  <c r="BI71" i="8" s="1"/>
  <c r="BT71" i="8"/>
  <c r="BG70" i="8"/>
  <c r="BI70" i="8" s="1"/>
  <c r="BT70" i="8"/>
  <c r="BG69" i="8"/>
  <c r="BI69" i="8" s="1"/>
  <c r="BT69" i="8"/>
  <c r="BG68" i="8"/>
  <c r="BI68" i="8" s="1"/>
  <c r="BT68" i="8"/>
  <c r="BG67" i="8"/>
  <c r="BI67" i="8" s="1"/>
  <c r="BT67" i="8"/>
  <c r="BG66" i="8"/>
  <c r="BI66" i="8" s="1"/>
  <c r="BJ66" i="8" s="1"/>
  <c r="P66" i="8" s="1"/>
  <c r="BT66" i="8"/>
  <c r="BG65" i="8"/>
  <c r="BI65" i="8" s="1"/>
  <c r="BT65" i="8"/>
  <c r="BG64" i="8"/>
  <c r="BT64" i="8"/>
  <c r="BG63" i="8"/>
  <c r="BI63" i="8" s="1"/>
  <c r="BT63" i="8"/>
  <c r="BG62" i="8"/>
  <c r="BI62" i="8" s="1"/>
  <c r="BT62" i="8"/>
  <c r="BG61" i="8"/>
  <c r="BI61" i="8" s="1"/>
  <c r="BT61" i="8"/>
  <c r="BG60" i="8"/>
  <c r="BI60" i="8" s="1"/>
  <c r="BJ60" i="8" s="1"/>
  <c r="BT60" i="8"/>
  <c r="BG59" i="8"/>
  <c r="BI59" i="8" s="1"/>
  <c r="BT59" i="8"/>
  <c r="BG58" i="8"/>
  <c r="BI58" i="8" s="1"/>
  <c r="BT58" i="8"/>
  <c r="BG57" i="8"/>
  <c r="BI57" i="8" s="1"/>
  <c r="BT57" i="8"/>
  <c r="BG56" i="8"/>
  <c r="BI56" i="8" s="1"/>
  <c r="BT56" i="8"/>
  <c r="BG55" i="8"/>
  <c r="BI55" i="8" s="1"/>
  <c r="BT55" i="8"/>
  <c r="BF54" i="8"/>
  <c r="BT54" i="8" s="1"/>
  <c r="BG53" i="8"/>
  <c r="BI53" i="8" s="1"/>
  <c r="BT53" i="8"/>
  <c r="BG52" i="8"/>
  <c r="BT52" i="8"/>
  <c r="BG51" i="8"/>
  <c r="BI51" i="8" s="1"/>
  <c r="BT51" i="8"/>
  <c r="BG50" i="8"/>
  <c r="BI50" i="8" s="1"/>
  <c r="BT50" i="8"/>
  <c r="BG49" i="8"/>
  <c r="BI49" i="8" s="1"/>
  <c r="BT49" i="8"/>
  <c r="BG48" i="8"/>
  <c r="BI48" i="8" s="1"/>
  <c r="BJ48" i="8" s="1"/>
  <c r="BT48" i="8"/>
  <c r="BG47" i="8"/>
  <c r="BI47" i="8" s="1"/>
  <c r="BT47" i="8"/>
  <c r="BG46" i="8"/>
  <c r="BT46" i="8"/>
  <c r="BG45" i="8"/>
  <c r="BT45" i="8"/>
  <c r="BG44" i="8"/>
  <c r="BI44" i="8" s="1"/>
  <c r="BT44" i="8"/>
  <c r="BG43" i="8"/>
  <c r="BI43" i="8" s="1"/>
  <c r="BT43" i="8"/>
  <c r="BF42" i="8"/>
  <c r="BT42" i="8" s="1"/>
  <c r="BG41" i="8"/>
  <c r="BI41" i="8" s="1"/>
  <c r="BT41" i="8"/>
  <c r="BG40" i="8"/>
  <c r="BI40" i="8" s="1"/>
  <c r="BJ40" i="8" s="1"/>
  <c r="BT40" i="8"/>
  <c r="BG39" i="8"/>
  <c r="BI39" i="8" s="1"/>
  <c r="BT39" i="8"/>
  <c r="BG38" i="8"/>
  <c r="BI38" i="8" s="1"/>
  <c r="BT38" i="8"/>
  <c r="BG37" i="8"/>
  <c r="BI37" i="8" s="1"/>
  <c r="BT37" i="8"/>
  <c r="BF36" i="8"/>
  <c r="BT36" i="8" s="1"/>
  <c r="BG35" i="8"/>
  <c r="BI35" i="8" s="1"/>
  <c r="BT35" i="8"/>
  <c r="BG34" i="8"/>
  <c r="BT34" i="8"/>
  <c r="BG33" i="8"/>
  <c r="BT33" i="8"/>
  <c r="BG32" i="8"/>
  <c r="BI32" i="8" s="1"/>
  <c r="BT32" i="8"/>
  <c r="BG31" i="8"/>
  <c r="BI31" i="8" s="1"/>
  <c r="BT31" i="8"/>
  <c r="BF30" i="8"/>
  <c r="BT30" i="8" s="1"/>
  <c r="BG29" i="8"/>
  <c r="BI29" i="8" s="1"/>
  <c r="BT29" i="8"/>
  <c r="BG28" i="8"/>
  <c r="BI28" i="8" s="1"/>
  <c r="BJ28" i="8" s="1"/>
  <c r="BT28" i="8"/>
  <c r="BG27" i="8"/>
  <c r="BI27" i="8" s="1"/>
  <c r="BT27" i="8"/>
  <c r="BG26" i="8"/>
  <c r="BI26" i="8" s="1"/>
  <c r="BT26" i="8"/>
  <c r="BG25" i="8"/>
  <c r="BI25" i="8" s="1"/>
  <c r="BT25" i="8"/>
  <c r="BF24" i="8"/>
  <c r="BT24" i="8" s="1"/>
  <c r="BG23" i="8"/>
  <c r="BI23" i="8" s="1"/>
  <c r="BT23" i="8"/>
  <c r="BG22" i="8"/>
  <c r="BI22" i="8" s="1"/>
  <c r="BJ22" i="8" s="1"/>
  <c r="BT22" i="8"/>
  <c r="BG21" i="8"/>
  <c r="BI21" i="8" s="1"/>
  <c r="BT21" i="8"/>
  <c r="BG20" i="8"/>
  <c r="BI20" i="8" s="1"/>
  <c r="BT20" i="8"/>
  <c r="BG19" i="8"/>
  <c r="BI19" i="8" s="1"/>
  <c r="BT19" i="8"/>
  <c r="BF18" i="8"/>
  <c r="BT18" i="8" s="1"/>
  <c r="BG17" i="8"/>
  <c r="BI17" i="8" s="1"/>
  <c r="BT17" i="8"/>
  <c r="BG16" i="8"/>
  <c r="BI16" i="8" s="1"/>
  <c r="BJ16" i="8" s="1"/>
  <c r="BT16" i="8"/>
  <c r="BG15" i="8"/>
  <c r="BI15" i="8" s="1"/>
  <c r="BT15" i="8"/>
  <c r="BG14" i="8"/>
  <c r="BI14" i="8" s="1"/>
  <c r="BT14" i="8"/>
  <c r="BG13" i="8"/>
  <c r="BI13" i="8" s="1"/>
  <c r="BT13" i="8"/>
  <c r="BF12" i="8"/>
  <c r="BT12" i="8" s="1"/>
  <c r="BG11" i="8"/>
  <c r="BI11" i="8" s="1"/>
  <c r="BT11" i="8"/>
  <c r="BG10" i="8"/>
  <c r="BI10" i="8" s="1"/>
  <c r="BJ10" i="8" s="1"/>
  <c r="BT10" i="8"/>
  <c r="BG9" i="8"/>
  <c r="BI9" i="8" s="1"/>
  <c r="BT9" i="8"/>
  <c r="BG8" i="8"/>
  <c r="BI8" i="8" s="1"/>
  <c r="BT8" i="8"/>
  <c r="BG7" i="8"/>
  <c r="BI7" i="8" s="1"/>
  <c r="BT7" i="8"/>
  <c r="BF6" i="8"/>
  <c r="BT6" i="8" s="1"/>
  <c r="BG5" i="8"/>
  <c r="BI5" i="8" s="1"/>
  <c r="BT5" i="8"/>
  <c r="BU439" i="8" l="1"/>
  <c r="BV439" i="8" s="1"/>
  <c r="P84" i="8"/>
  <c r="BG1601" i="8"/>
  <c r="BI1601" i="8" s="1"/>
  <c r="BJ1601" i="8" s="1"/>
  <c r="P1601" i="8" s="1"/>
  <c r="BG2121" i="8"/>
  <c r="BI2121" i="8" s="1"/>
  <c r="BJ2121" i="8" s="1"/>
  <c r="P2121" i="8" s="1"/>
  <c r="BG2091" i="8"/>
  <c r="BI2091" i="8" s="1"/>
  <c r="BJ2091" i="8" s="1"/>
  <c r="P2091" i="8" s="1"/>
  <c r="BG2031" i="8"/>
  <c r="BI2031" i="8" s="1"/>
  <c r="BJ2031" i="8" s="1"/>
  <c r="P2031" i="8" s="1"/>
  <c r="BG2001" i="8"/>
  <c r="BI2001" i="8" s="1"/>
  <c r="BJ2001" i="8" s="1"/>
  <c r="P2001" i="8" s="1"/>
  <c r="BG1571" i="8"/>
  <c r="BI1571" i="8" s="1"/>
  <c r="BJ1571" i="8" s="1"/>
  <c r="P1571" i="8" s="1"/>
  <c r="BG461" i="8"/>
  <c r="BI461" i="8" s="1"/>
  <c r="BJ461" i="8" s="1"/>
  <c r="P461" i="8" s="1"/>
  <c r="BG991" i="8"/>
  <c r="BI991" i="8" s="1"/>
  <c r="BJ991" i="8" s="1"/>
  <c r="P991" i="8" s="1"/>
  <c r="BG1338" i="8"/>
  <c r="BI1338" i="8" s="1"/>
  <c r="BJ1338" i="8" s="1"/>
  <c r="P1338" i="8" s="1"/>
  <c r="BG1961" i="8"/>
  <c r="BI1961" i="8" s="1"/>
  <c r="BJ1961" i="8" s="1"/>
  <c r="P1961" i="8" s="1"/>
  <c r="BG941" i="8"/>
  <c r="BI941" i="8" s="1"/>
  <c r="BJ941" i="8" s="1"/>
  <c r="P941" i="8" s="1"/>
  <c r="BG1141" i="8"/>
  <c r="BI1141" i="8" s="1"/>
  <c r="BJ1141" i="8" s="1"/>
  <c r="P1141" i="8" s="1"/>
  <c r="BG981" i="8"/>
  <c r="BI981" i="8" s="1"/>
  <c r="BJ981" i="8" s="1"/>
  <c r="P981" i="8" s="1"/>
  <c r="BG501" i="8"/>
  <c r="BI501" i="8" s="1"/>
  <c r="BJ501" i="8" s="1"/>
  <c r="P501" i="8" s="1"/>
  <c r="BG1538" i="8"/>
  <c r="BI1538" i="8" s="1"/>
  <c r="BJ1538" i="8" s="1"/>
  <c r="P1538" i="8" s="1"/>
  <c r="BG12" i="8"/>
  <c r="BI12" i="8" s="1"/>
  <c r="BJ12" i="8" s="1"/>
  <c r="BG1388" i="8"/>
  <c r="BI1388" i="8" s="1"/>
  <c r="BJ1388" i="8" s="1"/>
  <c r="P1388" i="8" s="1"/>
  <c r="BG491" i="8"/>
  <c r="BI491" i="8" s="1"/>
  <c r="BJ491" i="8" s="1"/>
  <c r="P491" i="8" s="1"/>
  <c r="BG1781" i="8"/>
  <c r="BI1781" i="8" s="1"/>
  <c r="BJ1781" i="8" s="1"/>
  <c r="P1781" i="8" s="1"/>
  <c r="BG1851" i="8"/>
  <c r="BI1851" i="8" s="1"/>
  <c r="BJ1851" i="8" s="1"/>
  <c r="P1851" i="8" s="1"/>
  <c r="BG1528" i="8"/>
  <c r="BI1528" i="8" s="1"/>
  <c r="BJ1528" i="8" s="1"/>
  <c r="P1528" i="8" s="1"/>
  <c r="BG1238" i="8"/>
  <c r="BI1238" i="8" s="1"/>
  <c r="BJ1238" i="8" s="1"/>
  <c r="P1238" i="8" s="1"/>
  <c r="BG1248" i="8"/>
  <c r="BI1248" i="8" s="1"/>
  <c r="BJ1248" i="8" s="1"/>
  <c r="P1248" i="8" s="1"/>
  <c r="BG1531" i="8"/>
  <c r="BI1531" i="8" s="1"/>
  <c r="BJ1531" i="8" s="1"/>
  <c r="P1531" i="8" s="1"/>
  <c r="BG401" i="8"/>
  <c r="BI401" i="8" s="1"/>
  <c r="BJ401" i="8" s="1"/>
  <c r="P401" i="8" s="1"/>
  <c r="BG1808" i="8"/>
  <c r="BI1808" i="8" s="1"/>
  <c r="BJ1808" i="8" s="1"/>
  <c r="P1808" i="8" s="1"/>
  <c r="BG1358" i="8"/>
  <c r="BI1358" i="8" s="1"/>
  <c r="BJ1358" i="8" s="1"/>
  <c r="P1358" i="8" s="1"/>
  <c r="BG1488" i="8"/>
  <c r="BI1488" i="8" s="1"/>
  <c r="BJ1488" i="8" s="1"/>
  <c r="P1488" i="8" s="1"/>
  <c r="BG1581" i="8"/>
  <c r="BI1581" i="8" s="1"/>
  <c r="BJ1581" i="8" s="1"/>
  <c r="P1581" i="8" s="1"/>
  <c r="BG471" i="8"/>
  <c r="BI471" i="8" s="1"/>
  <c r="BJ471" i="8" s="1"/>
  <c r="P471" i="8" s="1"/>
  <c r="BG1731" i="8"/>
  <c r="BI1731" i="8" s="1"/>
  <c r="BJ1731" i="8" s="1"/>
  <c r="P1731" i="8" s="1"/>
  <c r="BG1858" i="8"/>
  <c r="BI1858" i="8" s="1"/>
  <c r="BJ1858" i="8" s="1"/>
  <c r="P1858" i="8" s="1"/>
  <c r="BG1871" i="8"/>
  <c r="BI1871" i="8" s="1"/>
  <c r="BJ1871" i="8" s="1"/>
  <c r="P1871" i="8" s="1"/>
  <c r="BG72" i="8"/>
  <c r="BI72" i="8" s="1"/>
  <c r="BJ72" i="8" s="1"/>
  <c r="BG102" i="8"/>
  <c r="BI102" i="8" s="1"/>
  <c r="BJ102" i="8" s="1"/>
  <c r="BG1051" i="8"/>
  <c r="BI1051" i="8" s="1"/>
  <c r="BJ1051" i="8" s="1"/>
  <c r="P1051" i="8" s="1"/>
  <c r="BG1261" i="8"/>
  <c r="BI1261" i="8" s="1"/>
  <c r="BJ1261" i="8" s="1"/>
  <c r="P1261" i="8" s="1"/>
  <c r="BG251" i="8"/>
  <c r="BI251" i="8" s="1"/>
  <c r="BJ251" i="8" s="1"/>
  <c r="P251" i="8" s="1"/>
  <c r="BG821" i="8"/>
  <c r="BI821" i="8" s="1"/>
  <c r="BJ821" i="8" s="1"/>
  <c r="P821" i="8" s="1"/>
  <c r="BG1081" i="8"/>
  <c r="BI1081" i="8" s="1"/>
  <c r="BJ1081" i="8" s="1"/>
  <c r="P1081" i="8" s="1"/>
  <c r="BG1298" i="8"/>
  <c r="BI1298" i="8" s="1"/>
  <c r="BJ1298" i="8" s="1"/>
  <c r="P1298" i="8" s="1"/>
  <c r="BG611" i="8"/>
  <c r="BI611" i="8" s="1"/>
  <c r="BJ611" i="8" s="1"/>
  <c r="P611" i="8" s="1"/>
  <c r="BG1061" i="8"/>
  <c r="BI1061" i="8" s="1"/>
  <c r="BJ1061" i="8" s="1"/>
  <c r="P1061" i="8" s="1"/>
  <c r="BG1411" i="8"/>
  <c r="BI1411" i="8" s="1"/>
  <c r="BJ1411" i="8" s="1"/>
  <c r="P1411" i="8" s="1"/>
  <c r="BG1931" i="8"/>
  <c r="BI1931" i="8" s="1"/>
  <c r="BJ1931" i="8" s="1"/>
  <c r="P1931" i="8" s="1"/>
  <c r="BG1691" i="8"/>
  <c r="BI1691" i="8" s="1"/>
  <c r="BJ1691" i="8" s="1"/>
  <c r="P1691" i="8" s="1"/>
  <c r="BG791" i="8"/>
  <c r="BI791" i="8" s="1"/>
  <c r="BJ791" i="8" s="1"/>
  <c r="P791" i="8" s="1"/>
  <c r="BG2061" i="8"/>
  <c r="BI2061" i="8" s="1"/>
  <c r="BJ2061" i="8" s="1"/>
  <c r="P2061" i="8" s="1"/>
  <c r="BG581" i="8"/>
  <c r="BI581" i="8" s="1"/>
  <c r="BJ581" i="8" s="1"/>
  <c r="P581" i="8" s="1"/>
  <c r="BG341" i="8"/>
  <c r="BI341" i="8" s="1"/>
  <c r="BJ341" i="8" s="1"/>
  <c r="P341" i="8" s="1"/>
  <c r="BG521" i="8"/>
  <c r="BI521" i="8" s="1"/>
  <c r="BJ521" i="8" s="1"/>
  <c r="BG731" i="8"/>
  <c r="BI731" i="8" s="1"/>
  <c r="BJ731" i="8" s="1"/>
  <c r="P731" i="8" s="1"/>
  <c r="BG1031" i="8"/>
  <c r="BI1031" i="8" s="1"/>
  <c r="BJ1031" i="8" s="1"/>
  <c r="P1031" i="8" s="1"/>
  <c r="BG1501" i="8"/>
  <c r="BI1501" i="8" s="1"/>
  <c r="BJ1501" i="8" s="1"/>
  <c r="P1501" i="8" s="1"/>
  <c r="BG42" i="8"/>
  <c r="BI42" i="8" s="1"/>
  <c r="BJ42" i="8" s="1"/>
  <c r="BG641" i="8"/>
  <c r="BI641" i="8" s="1"/>
  <c r="BJ641" i="8" s="1"/>
  <c r="P641" i="8" s="1"/>
  <c r="BG881" i="8"/>
  <c r="BI881" i="8" s="1"/>
  <c r="BJ881" i="8" s="1"/>
  <c r="P881" i="8" s="1"/>
  <c r="BG951" i="8"/>
  <c r="BI951" i="8" s="1"/>
  <c r="BJ951" i="8" s="1"/>
  <c r="P951" i="8" s="1"/>
  <c r="BG1021" i="8"/>
  <c r="BI1021" i="8" s="1"/>
  <c r="BJ1021" i="8" s="1"/>
  <c r="P1021" i="8" s="1"/>
  <c r="BT1701" i="8"/>
  <c r="BG1701" i="8"/>
  <c r="BI1701" i="8" s="1"/>
  <c r="BJ1701" i="8" s="1"/>
  <c r="P1701" i="8" s="1"/>
  <c r="BT1838" i="8"/>
  <c r="BG1838" i="8"/>
  <c r="BI1838" i="8" s="1"/>
  <c r="BJ1838" i="8" s="1"/>
  <c r="P1838" i="8" s="1"/>
  <c r="BG1671" i="8"/>
  <c r="BI1671" i="8" s="1"/>
  <c r="BJ1671" i="8" s="1"/>
  <c r="P1671" i="8" s="1"/>
  <c r="BG1468" i="8"/>
  <c r="BI1468" i="8" s="1"/>
  <c r="BJ1468" i="8" s="1"/>
  <c r="P1468" i="8" s="1"/>
  <c r="BG533" i="8"/>
  <c r="BI533" i="8" s="1"/>
  <c r="BJ533" i="8" s="1"/>
  <c r="P533" i="8" s="1"/>
  <c r="BG1351" i="8"/>
  <c r="BI1351" i="8" s="1"/>
  <c r="BJ1351" i="8" s="1"/>
  <c r="P1351" i="8" s="1"/>
  <c r="BG1458" i="8"/>
  <c r="BI1458" i="8" s="1"/>
  <c r="BJ1458" i="8" s="1"/>
  <c r="P1458" i="8" s="1"/>
  <c r="BG1558" i="8"/>
  <c r="BI1558" i="8" s="1"/>
  <c r="BJ1558" i="8" s="1"/>
  <c r="P1558" i="8" s="1"/>
  <c r="BG1761" i="8"/>
  <c r="BI1761" i="8" s="1"/>
  <c r="BJ1761" i="8" s="1"/>
  <c r="P1761" i="8" s="1"/>
  <c r="BG1948" i="8"/>
  <c r="BI1948" i="8" s="1"/>
  <c r="BJ1948" i="8" s="1"/>
  <c r="P1948" i="8" s="1"/>
  <c r="BG1641" i="8"/>
  <c r="BI1641" i="8" s="1"/>
  <c r="BJ1641" i="8" s="1"/>
  <c r="P1641" i="8" s="1"/>
  <c r="BG551" i="8"/>
  <c r="BI551" i="8" s="1"/>
  <c r="BJ551" i="8" s="1"/>
  <c r="P551" i="8" s="1"/>
  <c r="BG563" i="8"/>
  <c r="BI563" i="8" s="1"/>
  <c r="BJ563" i="8" s="1"/>
  <c r="P563" i="8" s="1"/>
  <c r="BG1321" i="8"/>
  <c r="BI1321" i="8" s="1"/>
  <c r="BJ1321" i="8" s="1"/>
  <c r="P1321" i="8" s="1"/>
  <c r="BG701" i="8"/>
  <c r="BI701" i="8" s="1"/>
  <c r="BJ701" i="8" s="1"/>
  <c r="P701" i="8" s="1"/>
  <c r="BG1918" i="8"/>
  <c r="BI1918" i="8" s="1"/>
  <c r="BJ1918" i="8" s="1"/>
  <c r="P1918" i="8" s="1"/>
  <c r="BG1988" i="8"/>
  <c r="BI1988" i="8" s="1"/>
  <c r="BJ1988" i="8" s="1"/>
  <c r="P1988" i="8" s="1"/>
  <c r="BG191" i="8"/>
  <c r="BI191" i="8" s="1"/>
  <c r="BJ191" i="8" s="1"/>
  <c r="P191" i="8" s="1"/>
  <c r="BG1001" i="8"/>
  <c r="BI1001" i="8" s="1"/>
  <c r="BJ1001" i="8" s="1"/>
  <c r="P1001" i="8" s="1"/>
  <c r="BG1201" i="8"/>
  <c r="BI1201" i="8" s="1"/>
  <c r="BJ1201" i="8" s="1"/>
  <c r="P1201" i="8" s="1"/>
  <c r="BG1381" i="8"/>
  <c r="BI1381" i="8" s="1"/>
  <c r="BJ1381" i="8" s="1"/>
  <c r="P1381" i="8" s="1"/>
  <c r="BG1508" i="8"/>
  <c r="BI1508" i="8" s="1"/>
  <c r="BJ1508" i="8" s="1"/>
  <c r="P1508" i="8" s="1"/>
  <c r="BG1611" i="8"/>
  <c r="BI1611" i="8" s="1"/>
  <c r="BJ1611" i="8" s="1"/>
  <c r="P1611" i="8" s="1"/>
  <c r="BG1678" i="8"/>
  <c r="BI1678" i="8" s="1"/>
  <c r="BJ1678" i="8" s="1"/>
  <c r="P1678" i="8" s="1"/>
  <c r="BG522" i="8"/>
  <c r="BI522" i="8" s="1"/>
  <c r="BJ522" i="8" s="1"/>
  <c r="P522" i="8" s="1"/>
  <c r="BG532" i="8"/>
  <c r="BI532" i="8" s="1"/>
  <c r="BJ532" i="8" s="1"/>
  <c r="P532" i="8" s="1"/>
  <c r="BG552" i="8"/>
  <c r="BI552" i="8" s="1"/>
  <c r="BJ552" i="8" s="1"/>
  <c r="P552" i="8" s="1"/>
  <c r="BG902" i="8"/>
  <c r="BI902" i="8" s="1"/>
  <c r="BJ902" i="8" s="1"/>
  <c r="P902" i="8" s="1"/>
  <c r="BG942" i="8"/>
  <c r="BI942" i="8" s="1"/>
  <c r="BJ942" i="8" s="1"/>
  <c r="P942" i="8" s="1"/>
  <c r="BG952" i="8"/>
  <c r="BI952" i="8" s="1"/>
  <c r="BJ952" i="8" s="1"/>
  <c r="P952" i="8" s="1"/>
  <c r="BG962" i="8"/>
  <c r="BI962" i="8" s="1"/>
  <c r="BJ962" i="8" s="1"/>
  <c r="P962" i="8" s="1"/>
  <c r="BG992" i="8"/>
  <c r="BI992" i="8" s="1"/>
  <c r="BJ992" i="8" s="1"/>
  <c r="P992" i="8" s="1"/>
  <c r="BG1002" i="8"/>
  <c r="BI1002" i="8" s="1"/>
  <c r="BJ1002" i="8" s="1"/>
  <c r="P1002" i="8" s="1"/>
  <c r="BG1022" i="8"/>
  <c r="BI1022" i="8" s="1"/>
  <c r="BJ1022" i="8" s="1"/>
  <c r="P1022" i="8" s="1"/>
  <c r="BG1032" i="8"/>
  <c r="BI1032" i="8" s="1"/>
  <c r="BJ1032" i="8" s="1"/>
  <c r="P1032" i="8" s="1"/>
  <c r="BG1052" i="8"/>
  <c r="BI1052" i="8" s="1"/>
  <c r="BJ1052" i="8" s="1"/>
  <c r="P1052" i="8" s="1"/>
  <c r="BG1062" i="8"/>
  <c r="BI1062" i="8" s="1"/>
  <c r="BJ1062" i="8" s="1"/>
  <c r="P1062" i="8" s="1"/>
  <c r="BG1082" i="8"/>
  <c r="BI1082" i="8" s="1"/>
  <c r="BJ1082" i="8" s="1"/>
  <c r="P1082" i="8" s="1"/>
  <c r="BG1112" i="8"/>
  <c r="BI1112" i="8" s="1"/>
  <c r="BJ1112" i="8" s="1"/>
  <c r="P1112" i="8" s="1"/>
  <c r="BG1122" i="8"/>
  <c r="BI1122" i="8" s="1"/>
  <c r="BJ1122" i="8" s="1"/>
  <c r="P1122" i="8" s="1"/>
  <c r="BG1142" i="8"/>
  <c r="BI1142" i="8" s="1"/>
  <c r="BJ1142" i="8" s="1"/>
  <c r="P1142" i="8" s="1"/>
  <c r="BG1152" i="8"/>
  <c r="BI1152" i="8" s="1"/>
  <c r="BJ1152" i="8" s="1"/>
  <c r="P1152" i="8" s="1"/>
  <c r="BG1202" i="8"/>
  <c r="BI1202" i="8" s="1"/>
  <c r="BJ1202" i="8" s="1"/>
  <c r="P1202" i="8" s="1"/>
  <c r="BG1262" i="8"/>
  <c r="BI1262" i="8" s="1"/>
  <c r="BJ1262" i="8" s="1"/>
  <c r="P1262" i="8" s="1"/>
  <c r="BG1272" i="8"/>
  <c r="BI1272" i="8" s="1"/>
  <c r="BJ1272" i="8" s="1"/>
  <c r="P1272" i="8" s="1"/>
  <c r="BG1322" i="8"/>
  <c r="BI1322" i="8" s="1"/>
  <c r="BJ1322" i="8" s="1"/>
  <c r="P1322" i="8" s="1"/>
  <c r="BG1352" i="8"/>
  <c r="BI1352" i="8" s="1"/>
  <c r="BJ1352" i="8" s="1"/>
  <c r="P1352" i="8" s="1"/>
  <c r="BG1382" i="8"/>
  <c r="BI1382" i="8" s="1"/>
  <c r="BJ1382" i="8" s="1"/>
  <c r="P1382" i="8" s="1"/>
  <c r="BG1392" i="8"/>
  <c r="BI1392" i="8" s="1"/>
  <c r="BJ1392" i="8" s="1"/>
  <c r="P1392" i="8" s="1"/>
  <c r="BG1422" i="8"/>
  <c r="BI1422" i="8" s="1"/>
  <c r="BJ1422" i="8" s="1"/>
  <c r="P1422" i="8" s="1"/>
  <c r="BG1432" i="8"/>
  <c r="BI1432" i="8" s="1"/>
  <c r="BJ1432" i="8" s="1"/>
  <c r="P1432" i="8" s="1"/>
  <c r="BG1452" i="8"/>
  <c r="BI1452" i="8" s="1"/>
  <c r="BJ1452" i="8" s="1"/>
  <c r="P1452" i="8" s="1"/>
  <c r="BG1472" i="8"/>
  <c r="BI1472" i="8" s="1"/>
  <c r="BJ1472" i="8" s="1"/>
  <c r="P1472" i="8" s="1"/>
  <c r="BG1492" i="8"/>
  <c r="BI1492" i="8" s="1"/>
  <c r="BJ1492" i="8" s="1"/>
  <c r="P1492" i="8" s="1"/>
  <c r="BG1502" i="8"/>
  <c r="BI1502" i="8" s="1"/>
  <c r="BJ1502" i="8" s="1"/>
  <c r="P1502" i="8" s="1"/>
  <c r="BG1512" i="8"/>
  <c r="BI1512" i="8" s="1"/>
  <c r="BJ1512" i="8" s="1"/>
  <c r="P1512" i="8" s="1"/>
  <c r="BG1522" i="8"/>
  <c r="BI1522" i="8" s="1"/>
  <c r="BJ1522" i="8" s="1"/>
  <c r="P1522" i="8" s="1"/>
  <c r="BG1572" i="8"/>
  <c r="BI1572" i="8" s="1"/>
  <c r="BJ1572" i="8" s="1"/>
  <c r="P1572" i="8" s="1"/>
  <c r="BG1582" i="8"/>
  <c r="BI1582" i="8" s="1"/>
  <c r="BJ1582" i="8" s="1"/>
  <c r="P1582" i="8" s="1"/>
  <c r="BG1702" i="8"/>
  <c r="BI1702" i="8" s="1"/>
  <c r="BJ1702" i="8" s="1"/>
  <c r="P1702" i="8" s="1"/>
  <c r="BG1802" i="8"/>
  <c r="BI1802" i="8" s="1"/>
  <c r="BJ1802" i="8" s="1"/>
  <c r="P1802" i="8" s="1"/>
  <c r="BG1822" i="8"/>
  <c r="BI1822" i="8" s="1"/>
  <c r="BJ1822" i="8" s="1"/>
  <c r="P1822" i="8" s="1"/>
  <c r="BG1832" i="8"/>
  <c r="BI1832" i="8" s="1"/>
  <c r="BJ1832" i="8" s="1"/>
  <c r="P1832" i="8" s="1"/>
  <c r="BG1852" i="8"/>
  <c r="BI1852" i="8" s="1"/>
  <c r="BJ1852" i="8" s="1"/>
  <c r="P1852" i="8" s="1"/>
  <c r="BG1872" i="8"/>
  <c r="BI1872" i="8" s="1"/>
  <c r="BJ1872" i="8" s="1"/>
  <c r="P1872" i="8" s="1"/>
  <c r="BG1892" i="8"/>
  <c r="BI1892" i="8" s="1"/>
  <c r="BJ1892" i="8" s="1"/>
  <c r="P1892" i="8" s="1"/>
  <c r="BG1902" i="8"/>
  <c r="BI1902" i="8" s="1"/>
  <c r="BJ1902" i="8" s="1"/>
  <c r="P1902" i="8" s="1"/>
  <c r="BG1922" i="8"/>
  <c r="BI1922" i="8" s="1"/>
  <c r="BJ1922" i="8" s="1"/>
  <c r="P1922" i="8" s="1"/>
  <c r="BG1962" i="8"/>
  <c r="BI1962" i="8" s="1"/>
  <c r="BJ1962" i="8" s="1"/>
  <c r="P1962" i="8" s="1"/>
  <c r="BG1972" i="8"/>
  <c r="BI1972" i="8" s="1"/>
  <c r="BJ1972" i="8" s="1"/>
  <c r="P1972" i="8" s="1"/>
  <c r="BG1982" i="8"/>
  <c r="BI1982" i="8" s="1"/>
  <c r="BJ1982" i="8" s="1"/>
  <c r="P1982" i="8" s="1"/>
  <c r="BG24" i="8"/>
  <c r="BI24" i="8" s="1"/>
  <c r="BJ24" i="8" s="1"/>
  <c r="BG54" i="8"/>
  <c r="BI54" i="8" s="1"/>
  <c r="BJ54" i="8" s="1"/>
  <c r="BG114" i="8"/>
  <c r="BI114" i="8" s="1"/>
  <c r="BJ114" i="8" s="1"/>
  <c r="P114" i="8" s="1"/>
  <c r="BG143" i="8"/>
  <c r="BI143" i="8" s="1"/>
  <c r="BJ143" i="8" s="1"/>
  <c r="P143" i="8" s="1"/>
  <c r="BG173" i="8"/>
  <c r="BI173" i="8" s="1"/>
  <c r="BJ173" i="8" s="1"/>
  <c r="P173" i="8" s="1"/>
  <c r="BG263" i="8"/>
  <c r="BI263" i="8" s="1"/>
  <c r="BJ263" i="8" s="1"/>
  <c r="P263" i="8" s="1"/>
  <c r="BG323" i="8"/>
  <c r="BI323" i="8" s="1"/>
  <c r="BJ323" i="8" s="1"/>
  <c r="P323" i="8" s="1"/>
  <c r="BG413" i="8"/>
  <c r="BI413" i="8" s="1"/>
  <c r="BJ413" i="8" s="1"/>
  <c r="P413" i="8" s="1"/>
  <c r="BG593" i="8"/>
  <c r="BI593" i="8" s="1"/>
  <c r="BJ593" i="8" s="1"/>
  <c r="P593" i="8" s="1"/>
  <c r="BG623" i="8"/>
  <c r="BI623" i="8" s="1"/>
  <c r="BJ623" i="8" s="1"/>
  <c r="P623" i="8" s="1"/>
  <c r="BG683" i="8"/>
  <c r="BI683" i="8" s="1"/>
  <c r="BJ683" i="8" s="1"/>
  <c r="P683" i="8" s="1"/>
  <c r="BG713" i="8"/>
  <c r="BI713" i="8" s="1"/>
  <c r="BJ713" i="8" s="1"/>
  <c r="P713" i="8" s="1"/>
  <c r="BG773" i="8"/>
  <c r="BI773" i="8" s="1"/>
  <c r="BJ773" i="8" s="1"/>
  <c r="P773" i="8" s="1"/>
  <c r="BG803" i="8"/>
  <c r="BI803" i="8" s="1"/>
  <c r="BJ803" i="8" s="1"/>
  <c r="P803" i="8" s="1"/>
  <c r="BG863" i="8"/>
  <c r="BI863" i="8" s="1"/>
  <c r="BJ863" i="8" s="1"/>
  <c r="P863" i="8" s="1"/>
  <c r="BG903" i="8"/>
  <c r="BI903" i="8" s="1"/>
  <c r="BJ903" i="8" s="1"/>
  <c r="P903" i="8" s="1"/>
  <c r="BG923" i="8"/>
  <c r="BI923" i="8" s="1"/>
  <c r="BJ923" i="8" s="1"/>
  <c r="P923" i="8" s="1"/>
  <c r="BG953" i="8"/>
  <c r="BI953" i="8" s="1"/>
  <c r="BJ953" i="8" s="1"/>
  <c r="P953" i="8" s="1"/>
  <c r="BG983" i="8"/>
  <c r="BI983" i="8" s="1"/>
  <c r="BJ983" i="8" s="1"/>
  <c r="P983" i="8" s="1"/>
  <c r="BG1003" i="8"/>
  <c r="BI1003" i="8" s="1"/>
  <c r="BJ1003" i="8" s="1"/>
  <c r="P1003" i="8" s="1"/>
  <c r="BG1013" i="8"/>
  <c r="BI1013" i="8" s="1"/>
  <c r="BJ1013" i="8" s="1"/>
  <c r="P1013" i="8" s="1"/>
  <c r="BG1033" i="8"/>
  <c r="BI1033" i="8" s="1"/>
  <c r="BJ1033" i="8" s="1"/>
  <c r="P1033" i="8" s="1"/>
  <c r="BG1043" i="8"/>
  <c r="BI1043" i="8" s="1"/>
  <c r="BJ1043" i="8" s="1"/>
  <c r="P1043" i="8" s="1"/>
  <c r="BG1063" i="8"/>
  <c r="BI1063" i="8" s="1"/>
  <c r="BJ1063" i="8" s="1"/>
  <c r="P1063" i="8" s="1"/>
  <c r="BG1093" i="8"/>
  <c r="BI1093" i="8" s="1"/>
  <c r="BJ1093" i="8" s="1"/>
  <c r="P1093" i="8" s="1"/>
  <c r="BG1123" i="8"/>
  <c r="BI1123" i="8" s="1"/>
  <c r="BJ1123" i="8" s="1"/>
  <c r="P1123" i="8" s="1"/>
  <c r="BG1153" i="8"/>
  <c r="BI1153" i="8" s="1"/>
  <c r="BJ1153" i="8" s="1"/>
  <c r="P1153" i="8" s="1"/>
  <c r="BG1213" i="8"/>
  <c r="BI1213" i="8" s="1"/>
  <c r="BJ1213" i="8" s="1"/>
  <c r="P1213" i="8" s="1"/>
  <c r="BG1273" i="8"/>
  <c r="BI1273" i="8" s="1"/>
  <c r="BJ1273" i="8" s="1"/>
  <c r="P1273" i="8" s="1"/>
  <c r="BG1333" i="8"/>
  <c r="BI1333" i="8" s="1"/>
  <c r="BJ1333" i="8" s="1"/>
  <c r="P1333" i="8" s="1"/>
  <c r="BG1363" i="8"/>
  <c r="BI1363" i="8" s="1"/>
  <c r="BJ1363" i="8" s="1"/>
  <c r="P1363" i="8" s="1"/>
  <c r="BG1393" i="8"/>
  <c r="BI1393" i="8" s="1"/>
  <c r="BJ1393" i="8" s="1"/>
  <c r="P1393" i="8" s="1"/>
  <c r="BG1423" i="8"/>
  <c r="BI1423" i="8" s="1"/>
  <c r="BJ1423" i="8" s="1"/>
  <c r="P1423" i="8" s="1"/>
  <c r="BG1583" i="8"/>
  <c r="BI1583" i="8" s="1"/>
  <c r="BJ1583" i="8" s="1"/>
  <c r="P1583" i="8" s="1"/>
  <c r="BG1593" i="8"/>
  <c r="BI1593" i="8" s="1"/>
  <c r="BJ1593" i="8" s="1"/>
  <c r="P1593" i="8" s="1"/>
  <c r="BG1623" i="8"/>
  <c r="BI1623" i="8" s="1"/>
  <c r="BJ1623" i="8" s="1"/>
  <c r="P1623" i="8" s="1"/>
  <c r="BG1643" i="8"/>
  <c r="BI1643" i="8" s="1"/>
  <c r="BJ1643" i="8" s="1"/>
  <c r="P1643" i="8" s="1"/>
  <c r="BG1653" i="8"/>
  <c r="BI1653" i="8" s="1"/>
  <c r="BJ1653" i="8" s="1"/>
  <c r="P1653" i="8" s="1"/>
  <c r="BG1683" i="8"/>
  <c r="BI1683" i="8" s="1"/>
  <c r="BJ1683" i="8" s="1"/>
  <c r="P1683" i="8" s="1"/>
  <c r="BG1713" i="8"/>
  <c r="BI1713" i="8" s="1"/>
  <c r="BJ1713" i="8" s="1"/>
  <c r="P1713" i="8" s="1"/>
  <c r="BG1743" i="8"/>
  <c r="BI1743" i="8" s="1"/>
  <c r="BJ1743" i="8" s="1"/>
  <c r="P1743" i="8" s="1"/>
  <c r="BG1763" i="8"/>
  <c r="BI1763" i="8" s="1"/>
  <c r="BJ1763" i="8" s="1"/>
  <c r="P1763" i="8" s="1"/>
  <c r="BG1773" i="8"/>
  <c r="BI1773" i="8" s="1"/>
  <c r="BJ1773" i="8" s="1"/>
  <c r="P1773" i="8" s="1"/>
  <c r="BG1793" i="8"/>
  <c r="BI1793" i="8" s="1"/>
  <c r="BJ1793" i="8" s="1"/>
  <c r="P1793" i="8" s="1"/>
  <c r="BG1803" i="8"/>
  <c r="BI1803" i="8" s="1"/>
  <c r="BJ1803" i="8" s="1"/>
  <c r="P1803" i="8" s="1"/>
  <c r="BG1823" i="8"/>
  <c r="BI1823" i="8" s="1"/>
  <c r="BJ1823" i="8" s="1"/>
  <c r="P1823" i="8" s="1"/>
  <c r="BG1863" i="8"/>
  <c r="BI1863" i="8" s="1"/>
  <c r="BJ1863" i="8" s="1"/>
  <c r="P1863" i="8" s="1"/>
  <c r="BG1913" i="8"/>
  <c r="BI1913" i="8" s="1"/>
  <c r="BJ1913" i="8" s="1"/>
  <c r="P1913" i="8" s="1"/>
  <c r="BG1923" i="8"/>
  <c r="BI1923" i="8" s="1"/>
  <c r="BJ1923" i="8" s="1"/>
  <c r="P1923" i="8" s="1"/>
  <c r="BG1943" i="8"/>
  <c r="BI1943" i="8" s="1"/>
  <c r="BJ1943" i="8" s="1"/>
  <c r="P1943" i="8" s="1"/>
  <c r="BG1983" i="8"/>
  <c r="BI1983" i="8" s="1"/>
  <c r="BJ1983" i="8" s="1"/>
  <c r="P1983" i="8" s="1"/>
  <c r="BG2013" i="8"/>
  <c r="BI2013" i="8" s="1"/>
  <c r="BJ2013" i="8" s="1"/>
  <c r="P2013" i="8" s="1"/>
  <c r="BG2043" i="8"/>
  <c r="BI2043" i="8" s="1"/>
  <c r="BJ2043" i="8" s="1"/>
  <c r="P2043" i="8" s="1"/>
  <c r="BG2073" i="8"/>
  <c r="BI2073" i="8" s="1"/>
  <c r="BJ2073" i="8" s="1"/>
  <c r="P2073" i="8" s="1"/>
  <c r="BG2103" i="8"/>
  <c r="BI2103" i="8" s="1"/>
  <c r="BJ2103" i="8" s="1"/>
  <c r="P2103" i="8" s="1"/>
  <c r="BG2133" i="8"/>
  <c r="BI2133" i="8" s="1"/>
  <c r="BJ2133" i="8" s="1"/>
  <c r="P2133" i="8" s="1"/>
  <c r="BG464" i="8"/>
  <c r="BI464" i="8" s="1"/>
  <c r="BJ464" i="8" s="1"/>
  <c r="P464" i="8" s="1"/>
  <c r="BG494" i="8"/>
  <c r="BI494" i="8" s="1"/>
  <c r="BJ494" i="8" s="1"/>
  <c r="P494" i="8" s="1"/>
  <c r="BG504" i="8"/>
  <c r="BI504" i="8" s="1"/>
  <c r="BJ504" i="8" s="1"/>
  <c r="P504" i="8" s="1"/>
  <c r="BG514" i="8"/>
  <c r="BI514" i="8" s="1"/>
  <c r="BJ514" i="8" s="1"/>
  <c r="P514" i="8" s="1"/>
  <c r="BG534" i="8"/>
  <c r="BI534" i="8" s="1"/>
  <c r="BJ534" i="8" s="1"/>
  <c r="P534" i="8" s="1"/>
  <c r="BG544" i="8"/>
  <c r="BI544" i="8" s="1"/>
  <c r="BJ544" i="8" s="1"/>
  <c r="P544" i="8" s="1"/>
  <c r="BG914" i="8"/>
  <c r="BI914" i="8" s="1"/>
  <c r="BJ914" i="8" s="1"/>
  <c r="P914" i="8" s="1"/>
  <c r="BG954" i="8"/>
  <c r="BI954" i="8" s="1"/>
  <c r="BJ954" i="8" s="1"/>
  <c r="P954" i="8" s="1"/>
  <c r="BG964" i="8"/>
  <c r="BI964" i="8" s="1"/>
  <c r="BJ964" i="8" s="1"/>
  <c r="P964" i="8" s="1"/>
  <c r="BG974" i="8"/>
  <c r="BI974" i="8" s="1"/>
  <c r="BJ974" i="8" s="1"/>
  <c r="P974" i="8" s="1"/>
  <c r="BG984" i="8"/>
  <c r="BI984" i="8" s="1"/>
  <c r="BJ984" i="8" s="1"/>
  <c r="P984" i="8" s="1"/>
  <c r="BG1004" i="8"/>
  <c r="BI1004" i="8" s="1"/>
  <c r="BJ1004" i="8" s="1"/>
  <c r="P1004" i="8" s="1"/>
  <c r="BG1014" i="8"/>
  <c r="BI1014" i="8" s="1"/>
  <c r="BJ1014" i="8" s="1"/>
  <c r="P1014" i="8" s="1"/>
  <c r="BG1034" i="8"/>
  <c r="BI1034" i="8" s="1"/>
  <c r="BJ1034" i="8" s="1"/>
  <c r="P1034" i="8" s="1"/>
  <c r="BG1044" i="8"/>
  <c r="BI1044" i="8" s="1"/>
  <c r="BJ1044" i="8" s="1"/>
  <c r="P1044" i="8" s="1"/>
  <c r="BG1064" i="8"/>
  <c r="BI1064" i="8" s="1"/>
  <c r="BJ1064" i="8" s="1"/>
  <c r="P1064" i="8" s="1"/>
  <c r="BG1074" i="8"/>
  <c r="BI1074" i="8" s="1"/>
  <c r="BJ1074" i="8" s="1"/>
  <c r="P1074" i="8" s="1"/>
  <c r="BG1094" i="8"/>
  <c r="BI1094" i="8" s="1"/>
  <c r="BJ1094" i="8" s="1"/>
  <c r="P1094" i="8" s="1"/>
  <c r="BG1104" i="8"/>
  <c r="BI1104" i="8" s="1"/>
  <c r="BJ1104" i="8" s="1"/>
  <c r="P1104" i="8" s="1"/>
  <c r="BG1124" i="8"/>
  <c r="BI1124" i="8" s="1"/>
  <c r="BJ1124" i="8" s="1"/>
  <c r="P1124" i="8" s="1"/>
  <c r="BG1154" i="8"/>
  <c r="BI1154" i="8" s="1"/>
  <c r="BJ1154" i="8" s="1"/>
  <c r="P1154" i="8" s="1"/>
  <c r="BG1214" i="8"/>
  <c r="BI1214" i="8" s="1"/>
  <c r="BJ1214" i="8" s="1"/>
  <c r="P1214" i="8" s="1"/>
  <c r="BG1224" i="8"/>
  <c r="BI1224" i="8" s="1"/>
  <c r="BJ1224" i="8" s="1"/>
  <c r="P1224" i="8" s="1"/>
  <c r="BG1274" i="8"/>
  <c r="BI1274" i="8" s="1"/>
  <c r="BJ1274" i="8" s="1"/>
  <c r="P1274" i="8" s="1"/>
  <c r="BG1314" i="8"/>
  <c r="BI1314" i="8" s="1"/>
  <c r="BJ1314" i="8" s="1"/>
  <c r="P1314" i="8" s="1"/>
  <c r="BG1334" i="8"/>
  <c r="BI1334" i="8" s="1"/>
  <c r="BJ1334" i="8" s="1"/>
  <c r="P1334" i="8" s="1"/>
  <c r="BG1344" i="8"/>
  <c r="BI1344" i="8" s="1"/>
  <c r="BJ1344" i="8" s="1"/>
  <c r="P1344" i="8" s="1"/>
  <c r="BG1364" i="8"/>
  <c r="BI1364" i="8" s="1"/>
  <c r="BJ1364" i="8" s="1"/>
  <c r="P1364" i="8" s="1"/>
  <c r="BG1374" i="8"/>
  <c r="BI1374" i="8" s="1"/>
  <c r="BJ1374" i="8" s="1"/>
  <c r="P1374" i="8" s="1"/>
  <c r="BG1394" i="8"/>
  <c r="BI1394" i="8" s="1"/>
  <c r="BJ1394" i="8" s="1"/>
  <c r="P1394" i="8" s="1"/>
  <c r="BG1424" i="8"/>
  <c r="BI1424" i="8" s="1"/>
  <c r="BJ1424" i="8" s="1"/>
  <c r="P1424" i="8" s="1"/>
  <c r="BG1494" i="8"/>
  <c r="BI1494" i="8" s="1"/>
  <c r="BJ1494" i="8" s="1"/>
  <c r="P1494" i="8" s="1"/>
  <c r="BG1504" i="8"/>
  <c r="BI1504" i="8" s="1"/>
  <c r="BJ1504" i="8" s="1"/>
  <c r="P1504" i="8" s="1"/>
  <c r="BG1524" i="8"/>
  <c r="BI1524" i="8" s="1"/>
  <c r="BJ1524" i="8" s="1"/>
  <c r="P1524" i="8" s="1"/>
  <c r="BG1534" i="8"/>
  <c r="BI1534" i="8" s="1"/>
  <c r="BJ1534" i="8" s="1"/>
  <c r="P1534" i="8" s="1"/>
  <c r="BG1544" i="8"/>
  <c r="BI1544" i="8" s="1"/>
  <c r="BJ1544" i="8" s="1"/>
  <c r="P1544" i="8" s="1"/>
  <c r="BG1564" i="8"/>
  <c r="BI1564" i="8" s="1"/>
  <c r="BJ1564" i="8" s="1"/>
  <c r="P1564" i="8" s="1"/>
  <c r="BG1654" i="8"/>
  <c r="BI1654" i="8" s="1"/>
  <c r="BJ1654" i="8" s="1"/>
  <c r="P1654" i="8" s="1"/>
  <c r="BG1774" i="8"/>
  <c r="BI1774" i="8" s="1"/>
  <c r="BJ1774" i="8" s="1"/>
  <c r="P1774" i="8" s="1"/>
  <c r="BG1844" i="8"/>
  <c r="BI1844" i="8" s="1"/>
  <c r="BJ1844" i="8" s="1"/>
  <c r="P1844" i="8" s="1"/>
  <c r="BG1864" i="8"/>
  <c r="BI1864" i="8" s="1"/>
  <c r="BJ1864" i="8" s="1"/>
  <c r="P1864" i="8" s="1"/>
  <c r="BG1874" i="8"/>
  <c r="BI1874" i="8" s="1"/>
  <c r="BJ1874" i="8" s="1"/>
  <c r="P1874" i="8" s="1"/>
  <c r="BG1884" i="8"/>
  <c r="BI1884" i="8" s="1"/>
  <c r="BJ1884" i="8" s="1"/>
  <c r="P1884" i="8" s="1"/>
  <c r="BG1904" i="8"/>
  <c r="BI1904" i="8" s="1"/>
  <c r="BJ1904" i="8" s="1"/>
  <c r="P1904" i="8" s="1"/>
  <c r="BG1944" i="8"/>
  <c r="BI1944" i="8" s="1"/>
  <c r="BJ1944" i="8" s="1"/>
  <c r="P1944" i="8" s="1"/>
  <c r="BG1964" i="8"/>
  <c r="BI1964" i="8" s="1"/>
  <c r="BJ1964" i="8" s="1"/>
  <c r="P1964" i="8" s="1"/>
  <c r="BG1974" i="8"/>
  <c r="BI1974" i="8" s="1"/>
  <c r="BJ1974" i="8" s="1"/>
  <c r="P1974" i="8" s="1"/>
  <c r="BG1994" i="8"/>
  <c r="BI1994" i="8" s="1"/>
  <c r="BJ1994" i="8" s="1"/>
  <c r="P1994" i="8" s="1"/>
  <c r="BG6" i="8"/>
  <c r="BI6" i="8" s="1"/>
  <c r="BJ6" i="8" s="1"/>
  <c r="BG36" i="8"/>
  <c r="BI36" i="8" s="1"/>
  <c r="BJ36" i="8" s="1"/>
  <c r="BG126" i="8"/>
  <c r="BI126" i="8" s="1"/>
  <c r="BJ126" i="8" s="1"/>
  <c r="BG185" i="8"/>
  <c r="BI185" i="8" s="1"/>
  <c r="BJ185" i="8" s="1"/>
  <c r="P185" i="8" s="1"/>
  <c r="BG245" i="8"/>
  <c r="BI245" i="8" s="1"/>
  <c r="BJ245" i="8" s="1"/>
  <c r="P245" i="8" s="1"/>
  <c r="BG335" i="8"/>
  <c r="BI335" i="8" s="1"/>
  <c r="BJ335" i="8" s="1"/>
  <c r="P335" i="8" s="1"/>
  <c r="BG395" i="8"/>
  <c r="BI395" i="8" s="1"/>
  <c r="BJ395" i="8" s="1"/>
  <c r="P395" i="8" s="1"/>
  <c r="BG495" i="8"/>
  <c r="BI495" i="8" s="1"/>
  <c r="BJ495" i="8" s="1"/>
  <c r="P495" i="8" s="1"/>
  <c r="BG515" i="8"/>
  <c r="BI515" i="8" s="1"/>
  <c r="BJ515" i="8" s="1"/>
  <c r="P515" i="8" s="1"/>
  <c r="BG545" i="8"/>
  <c r="BI545" i="8" s="1"/>
  <c r="BJ545" i="8" s="1"/>
  <c r="P545" i="8" s="1"/>
  <c r="BG575" i="8"/>
  <c r="BI575" i="8" s="1"/>
  <c r="BJ575" i="8" s="1"/>
  <c r="P575" i="8" s="1"/>
  <c r="BG605" i="8"/>
  <c r="BI605" i="8" s="1"/>
  <c r="BJ605" i="8" s="1"/>
  <c r="P605" i="8" s="1"/>
  <c r="BG665" i="8"/>
  <c r="BI665" i="8" s="1"/>
  <c r="BJ665" i="8" s="1"/>
  <c r="P665" i="8" s="1"/>
  <c r="BG695" i="8"/>
  <c r="BI695" i="8" s="1"/>
  <c r="BJ695" i="8" s="1"/>
  <c r="P695" i="8" s="1"/>
  <c r="BG755" i="8"/>
  <c r="BI755" i="8" s="1"/>
  <c r="BJ755" i="8" s="1"/>
  <c r="P755" i="8" s="1"/>
  <c r="BG785" i="8"/>
  <c r="BI785" i="8" s="1"/>
  <c r="BJ785" i="8" s="1"/>
  <c r="P785" i="8" s="1"/>
  <c r="BG845" i="8"/>
  <c r="BI845" i="8" s="1"/>
  <c r="BJ845" i="8" s="1"/>
  <c r="P845" i="8" s="1"/>
  <c r="BG905" i="8"/>
  <c r="BI905" i="8" s="1"/>
  <c r="BJ905" i="8" s="1"/>
  <c r="P905" i="8" s="1"/>
  <c r="BG915" i="8"/>
  <c r="BI915" i="8" s="1"/>
  <c r="BJ915" i="8" s="1"/>
  <c r="P915" i="8" s="1"/>
  <c r="BG965" i="8"/>
  <c r="BI965" i="8" s="1"/>
  <c r="BJ965" i="8" s="1"/>
  <c r="P965" i="8" s="1"/>
  <c r="BG975" i="8"/>
  <c r="BI975" i="8" s="1"/>
  <c r="BJ975" i="8" s="1"/>
  <c r="P975" i="8" s="1"/>
  <c r="BG985" i="8"/>
  <c r="BI985" i="8" s="1"/>
  <c r="BJ985" i="8" s="1"/>
  <c r="P985" i="8" s="1"/>
  <c r="BG995" i="8"/>
  <c r="BI995" i="8" s="1"/>
  <c r="BJ995" i="8" s="1"/>
  <c r="P995" i="8" s="1"/>
  <c r="BG1015" i="8"/>
  <c r="BI1015" i="8" s="1"/>
  <c r="BJ1015" i="8" s="1"/>
  <c r="P1015" i="8" s="1"/>
  <c r="BG1025" i="8"/>
  <c r="BI1025" i="8" s="1"/>
  <c r="BJ1025" i="8" s="1"/>
  <c r="P1025" i="8" s="1"/>
  <c r="BG1045" i="8"/>
  <c r="BI1045" i="8" s="1"/>
  <c r="BJ1045" i="8" s="1"/>
  <c r="P1045" i="8" s="1"/>
  <c r="BG1055" i="8"/>
  <c r="BI1055" i="8" s="1"/>
  <c r="BJ1055" i="8" s="1"/>
  <c r="P1055" i="8" s="1"/>
  <c r="BG1075" i="8"/>
  <c r="BI1075" i="8" s="1"/>
  <c r="BJ1075" i="8" s="1"/>
  <c r="P1075" i="8" s="1"/>
  <c r="BG1105" i="8"/>
  <c r="BI1105" i="8" s="1"/>
  <c r="BJ1105" i="8" s="1"/>
  <c r="P1105" i="8" s="1"/>
  <c r="BG1165" i="8"/>
  <c r="BI1165" i="8" s="1"/>
  <c r="BJ1165" i="8" s="1"/>
  <c r="P1165" i="8" s="1"/>
  <c r="BG1225" i="8"/>
  <c r="BI1225" i="8" s="1"/>
  <c r="BJ1225" i="8" s="1"/>
  <c r="P1225" i="8" s="1"/>
  <c r="BG1285" i="8"/>
  <c r="BI1285" i="8" s="1"/>
  <c r="BJ1285" i="8" s="1"/>
  <c r="P1285" i="8" s="1"/>
  <c r="BG1315" i="8"/>
  <c r="BI1315" i="8" s="1"/>
  <c r="BJ1315" i="8" s="1"/>
  <c r="P1315" i="8" s="1"/>
  <c r="BG1345" i="8"/>
  <c r="BI1345" i="8" s="1"/>
  <c r="BJ1345" i="8" s="1"/>
  <c r="P1345" i="8" s="1"/>
  <c r="BG1375" i="8"/>
  <c r="BI1375" i="8" s="1"/>
  <c r="BJ1375" i="8" s="1"/>
  <c r="P1375" i="8" s="1"/>
  <c r="BG1465" i="8"/>
  <c r="BI1465" i="8" s="1"/>
  <c r="BJ1465" i="8" s="1"/>
  <c r="P1465" i="8" s="1"/>
  <c r="BG1495" i="8"/>
  <c r="BI1495" i="8" s="1"/>
  <c r="BJ1495" i="8" s="1"/>
  <c r="P1495" i="8" s="1"/>
  <c r="BG1555" i="8"/>
  <c r="BI1555" i="8" s="1"/>
  <c r="BJ1555" i="8" s="1"/>
  <c r="P1555" i="8" s="1"/>
  <c r="BG1575" i="8"/>
  <c r="BI1575" i="8" s="1"/>
  <c r="BJ1575" i="8" s="1"/>
  <c r="P1575" i="8" s="1"/>
  <c r="BG1595" i="8"/>
  <c r="BI1595" i="8" s="1"/>
  <c r="BJ1595" i="8" s="1"/>
  <c r="P1595" i="8" s="1"/>
  <c r="BG1605" i="8"/>
  <c r="BI1605" i="8" s="1"/>
  <c r="BJ1605" i="8" s="1"/>
  <c r="P1605" i="8" s="1"/>
  <c r="BG1635" i="8"/>
  <c r="BI1635" i="8" s="1"/>
  <c r="BJ1635" i="8" s="1"/>
  <c r="P1635" i="8" s="1"/>
  <c r="BG1665" i="8"/>
  <c r="BI1665" i="8" s="1"/>
  <c r="BJ1665" i="8" s="1"/>
  <c r="P1665" i="8" s="1"/>
  <c r="BG1695" i="8"/>
  <c r="BI1695" i="8" s="1"/>
  <c r="BJ1695" i="8" s="1"/>
  <c r="P1695" i="8" s="1"/>
  <c r="BG1715" i="8"/>
  <c r="BI1715" i="8" s="1"/>
  <c r="BJ1715" i="8" s="1"/>
  <c r="P1715" i="8" s="1"/>
  <c r="BG1725" i="8"/>
  <c r="BI1725" i="8" s="1"/>
  <c r="BJ1725" i="8" s="1"/>
  <c r="P1725" i="8" s="1"/>
  <c r="BG1755" i="8"/>
  <c r="BI1755" i="8" s="1"/>
  <c r="BJ1755" i="8" s="1"/>
  <c r="P1755" i="8" s="1"/>
  <c r="BG1815" i="8"/>
  <c r="BI1815" i="8" s="1"/>
  <c r="BJ1815" i="8" s="1"/>
  <c r="P1815" i="8" s="1"/>
  <c r="BG1845" i="8"/>
  <c r="BI1845" i="8" s="1"/>
  <c r="BJ1845" i="8" s="1"/>
  <c r="P1845" i="8" s="1"/>
  <c r="BG1905" i="8"/>
  <c r="BI1905" i="8" s="1"/>
  <c r="BJ1905" i="8" s="1"/>
  <c r="P1905" i="8" s="1"/>
  <c r="BG1935" i="8"/>
  <c r="BI1935" i="8" s="1"/>
  <c r="BJ1935" i="8" s="1"/>
  <c r="P1935" i="8" s="1"/>
  <c r="BG1995" i="8"/>
  <c r="BI1995" i="8" s="1"/>
  <c r="BJ1995" i="8" s="1"/>
  <c r="P1995" i="8" s="1"/>
  <c r="BG2025" i="8"/>
  <c r="BI2025" i="8" s="1"/>
  <c r="BJ2025" i="8" s="1"/>
  <c r="P2025" i="8" s="1"/>
  <c r="BG2055" i="8"/>
  <c r="BI2055" i="8" s="1"/>
  <c r="BJ2055" i="8" s="1"/>
  <c r="P2055" i="8" s="1"/>
  <c r="BG2085" i="8"/>
  <c r="BI2085" i="8" s="1"/>
  <c r="BJ2085" i="8" s="1"/>
  <c r="P2085" i="8" s="1"/>
  <c r="BG2115" i="8"/>
  <c r="BI2115" i="8" s="1"/>
  <c r="BJ2115" i="8" s="1"/>
  <c r="P2115" i="8" s="1"/>
  <c r="BG2145" i="8"/>
  <c r="BI2145" i="8" s="1"/>
  <c r="BJ2145" i="8" s="1"/>
  <c r="P2145" i="8" s="1"/>
  <c r="BG476" i="8"/>
  <c r="BI476" i="8" s="1"/>
  <c r="BJ476" i="8" s="1"/>
  <c r="P476" i="8" s="1"/>
  <c r="BG516" i="8"/>
  <c r="BI516" i="8" s="1"/>
  <c r="BJ516" i="8" s="1"/>
  <c r="P516" i="8" s="1"/>
  <c r="BG526" i="8"/>
  <c r="BI526" i="8" s="1"/>
  <c r="BJ526" i="8" s="1"/>
  <c r="P526" i="8" s="1"/>
  <c r="BG546" i="8"/>
  <c r="BI546" i="8" s="1"/>
  <c r="BJ546" i="8" s="1"/>
  <c r="P546" i="8" s="1"/>
  <c r="BG556" i="8"/>
  <c r="BI556" i="8" s="1"/>
  <c r="BJ556" i="8" s="1"/>
  <c r="P556" i="8" s="1"/>
  <c r="BG606" i="8"/>
  <c r="BI606" i="8" s="1"/>
  <c r="BJ606" i="8" s="1"/>
  <c r="BG896" i="8"/>
  <c r="BI896" i="8" s="1"/>
  <c r="BJ896" i="8" s="1"/>
  <c r="P896" i="8" s="1"/>
  <c r="BG906" i="8"/>
  <c r="BI906" i="8" s="1"/>
  <c r="BJ906" i="8" s="1"/>
  <c r="P906" i="8" s="1"/>
  <c r="BG916" i="8"/>
  <c r="BI916" i="8" s="1"/>
  <c r="BJ916" i="8" s="1"/>
  <c r="P916" i="8" s="1"/>
  <c r="BG926" i="8"/>
  <c r="BI926" i="8" s="1"/>
  <c r="BJ926" i="8" s="1"/>
  <c r="P926" i="8" s="1"/>
  <c r="BG936" i="8"/>
  <c r="BI936" i="8" s="1"/>
  <c r="BJ936" i="8" s="1"/>
  <c r="P936" i="8" s="1"/>
  <c r="BG956" i="8"/>
  <c r="BI956" i="8" s="1"/>
  <c r="BJ956" i="8" s="1"/>
  <c r="P956" i="8" s="1"/>
  <c r="BG966" i="8"/>
  <c r="BI966" i="8" s="1"/>
  <c r="BJ966" i="8" s="1"/>
  <c r="P966" i="8" s="1"/>
  <c r="BG986" i="8"/>
  <c r="BI986" i="8" s="1"/>
  <c r="BJ986" i="8" s="1"/>
  <c r="P986" i="8" s="1"/>
  <c r="BG996" i="8"/>
  <c r="BI996" i="8" s="1"/>
  <c r="BJ996" i="8" s="1"/>
  <c r="P996" i="8" s="1"/>
  <c r="BG1016" i="8"/>
  <c r="BI1016" i="8" s="1"/>
  <c r="BJ1016" i="8" s="1"/>
  <c r="P1016" i="8" s="1"/>
  <c r="BG1026" i="8"/>
  <c r="BI1026" i="8" s="1"/>
  <c r="BJ1026" i="8" s="1"/>
  <c r="P1026" i="8" s="1"/>
  <c r="BG1046" i="8"/>
  <c r="BI1046" i="8" s="1"/>
  <c r="BJ1046" i="8" s="1"/>
  <c r="P1046" i="8" s="1"/>
  <c r="BG1076" i="8"/>
  <c r="BI1076" i="8" s="1"/>
  <c r="BJ1076" i="8" s="1"/>
  <c r="P1076" i="8" s="1"/>
  <c r="BG1086" i="8"/>
  <c r="BI1086" i="8" s="1"/>
  <c r="BJ1086" i="8" s="1"/>
  <c r="P1086" i="8" s="1"/>
  <c r="BG1106" i="8"/>
  <c r="BI1106" i="8" s="1"/>
  <c r="BJ1106" i="8" s="1"/>
  <c r="P1106" i="8" s="1"/>
  <c r="BG1136" i="8"/>
  <c r="BI1136" i="8" s="1"/>
  <c r="BJ1136" i="8" s="1"/>
  <c r="P1136" i="8" s="1"/>
  <c r="BG1166" i="8"/>
  <c r="BI1166" i="8" s="1"/>
  <c r="BJ1166" i="8" s="1"/>
  <c r="P1166" i="8" s="1"/>
  <c r="BG1176" i="8"/>
  <c r="BI1176" i="8" s="1"/>
  <c r="BJ1176" i="8" s="1"/>
  <c r="P1176" i="8" s="1"/>
  <c r="BG1226" i="8"/>
  <c r="BI1226" i="8" s="1"/>
  <c r="BJ1226" i="8" s="1"/>
  <c r="P1226" i="8" s="1"/>
  <c r="BG1286" i="8"/>
  <c r="BI1286" i="8" s="1"/>
  <c r="BJ1286" i="8" s="1"/>
  <c r="P1286" i="8" s="1"/>
  <c r="BG1296" i="8"/>
  <c r="BI1296" i="8" s="1"/>
  <c r="BJ1296" i="8" s="1"/>
  <c r="P1296" i="8" s="1"/>
  <c r="BG1346" i="8"/>
  <c r="BI1346" i="8" s="1"/>
  <c r="BJ1346" i="8" s="1"/>
  <c r="P1346" i="8" s="1"/>
  <c r="BG1356" i="8"/>
  <c r="BI1356" i="8" s="1"/>
  <c r="BJ1356" i="8" s="1"/>
  <c r="P1356" i="8" s="1"/>
  <c r="BG1386" i="8"/>
  <c r="BI1386" i="8" s="1"/>
  <c r="BJ1386" i="8" s="1"/>
  <c r="P1386" i="8" s="1"/>
  <c r="BG1396" i="8"/>
  <c r="BI1396" i="8" s="1"/>
  <c r="BJ1396" i="8" s="1"/>
  <c r="P1396" i="8" s="1"/>
  <c r="BG1416" i="8"/>
  <c r="BI1416" i="8" s="1"/>
  <c r="BJ1416" i="8" s="1"/>
  <c r="P1416" i="8" s="1"/>
  <c r="BG1436" i="8"/>
  <c r="BI1436" i="8" s="1"/>
  <c r="BJ1436" i="8" s="1"/>
  <c r="P1436" i="8" s="1"/>
  <c r="BG1446" i="8"/>
  <c r="BI1446" i="8" s="1"/>
  <c r="BJ1446" i="8" s="1"/>
  <c r="P1446" i="8" s="1"/>
  <c r="BG1456" i="8"/>
  <c r="BI1456" i="8" s="1"/>
  <c r="BJ1456" i="8" s="1"/>
  <c r="P1456" i="8" s="1"/>
  <c r="BG1466" i="8"/>
  <c r="BI1466" i="8" s="1"/>
  <c r="BJ1466" i="8" s="1"/>
  <c r="P1466" i="8" s="1"/>
  <c r="BG1476" i="8"/>
  <c r="BI1476" i="8" s="1"/>
  <c r="BJ1476" i="8" s="1"/>
  <c r="P1476" i="8" s="1"/>
  <c r="BG1526" i="8"/>
  <c r="BI1526" i="8" s="1"/>
  <c r="BJ1526" i="8" s="1"/>
  <c r="P1526" i="8" s="1"/>
  <c r="BG1566" i="8"/>
  <c r="BI1566" i="8" s="1"/>
  <c r="BJ1566" i="8" s="1"/>
  <c r="P1566" i="8" s="1"/>
  <c r="BG1606" i="8"/>
  <c r="BI1606" i="8" s="1"/>
  <c r="BJ1606" i="8" s="1"/>
  <c r="P1606" i="8" s="1"/>
  <c r="BG1726" i="8"/>
  <c r="BI1726" i="8" s="1"/>
  <c r="BJ1726" i="8" s="1"/>
  <c r="P1726" i="8" s="1"/>
  <c r="BG1786" i="8"/>
  <c r="BI1786" i="8" s="1"/>
  <c r="BJ1786" i="8" s="1"/>
  <c r="P1786" i="8" s="1"/>
  <c r="BG1796" i="8"/>
  <c r="BI1796" i="8" s="1"/>
  <c r="BJ1796" i="8" s="1"/>
  <c r="P1796" i="8" s="1"/>
  <c r="BG1816" i="8"/>
  <c r="BI1816" i="8" s="1"/>
  <c r="BJ1816" i="8" s="1"/>
  <c r="P1816" i="8" s="1"/>
  <c r="BG1846" i="8"/>
  <c r="BI1846" i="8" s="1"/>
  <c r="BJ1846" i="8" s="1"/>
  <c r="P1846" i="8" s="1"/>
  <c r="BG1876" i="8"/>
  <c r="BI1876" i="8" s="1"/>
  <c r="BJ1876" i="8" s="1"/>
  <c r="P1876" i="8" s="1"/>
  <c r="BG1926" i="8"/>
  <c r="BI1926" i="8" s="1"/>
  <c r="BJ1926" i="8" s="1"/>
  <c r="P1926" i="8" s="1"/>
  <c r="BG1936" i="8"/>
  <c r="BI1936" i="8" s="1"/>
  <c r="BJ1936" i="8" s="1"/>
  <c r="P1936" i="8" s="1"/>
  <c r="BG1946" i="8"/>
  <c r="BI1946" i="8" s="1"/>
  <c r="BJ1946" i="8" s="1"/>
  <c r="P1946" i="8" s="1"/>
  <c r="BG1956" i="8"/>
  <c r="BI1956" i="8" s="1"/>
  <c r="BJ1956" i="8" s="1"/>
  <c r="P1956" i="8" s="1"/>
  <c r="BG1976" i="8"/>
  <c r="BI1976" i="8" s="1"/>
  <c r="BJ1976" i="8" s="1"/>
  <c r="P1976" i="8" s="1"/>
  <c r="BG18" i="8"/>
  <c r="BI18" i="8" s="1"/>
  <c r="BJ18" i="8" s="1"/>
  <c r="BG108" i="8"/>
  <c r="BI108" i="8" s="1"/>
  <c r="BJ108" i="8" s="1"/>
  <c r="BG197" i="8"/>
  <c r="BI197" i="8" s="1"/>
  <c r="BJ197" i="8" s="1"/>
  <c r="P197" i="8" s="1"/>
  <c r="BG257" i="8"/>
  <c r="BI257" i="8" s="1"/>
  <c r="BJ257" i="8" s="1"/>
  <c r="P257" i="8" s="1"/>
  <c r="BG317" i="8"/>
  <c r="BI317" i="8" s="1"/>
  <c r="BJ317" i="8" s="1"/>
  <c r="P317" i="8" s="1"/>
  <c r="BG407" i="8"/>
  <c r="BI407" i="8" s="1"/>
  <c r="BJ407" i="8" s="1"/>
  <c r="P407" i="8" s="1"/>
  <c r="BG497" i="8"/>
  <c r="BI497" i="8" s="1"/>
  <c r="BJ497" i="8" s="1"/>
  <c r="P497" i="8" s="1"/>
  <c r="BG507" i="8"/>
  <c r="BI507" i="8" s="1"/>
  <c r="BJ507" i="8" s="1"/>
  <c r="P507" i="8" s="1"/>
  <c r="BG527" i="8"/>
  <c r="BI527" i="8" s="1"/>
  <c r="BJ527" i="8" s="1"/>
  <c r="P527" i="8" s="1"/>
  <c r="BG557" i="8"/>
  <c r="BI557" i="8" s="1"/>
  <c r="BJ557" i="8" s="1"/>
  <c r="P557" i="8" s="1"/>
  <c r="BG647" i="8"/>
  <c r="BI647" i="8" s="1"/>
  <c r="BJ647" i="8" s="1"/>
  <c r="P647" i="8" s="1"/>
  <c r="BG677" i="8"/>
  <c r="BI677" i="8" s="1"/>
  <c r="BJ677" i="8" s="1"/>
  <c r="P677" i="8" s="1"/>
  <c r="BG737" i="8"/>
  <c r="BI737" i="8" s="1"/>
  <c r="BJ737" i="8" s="1"/>
  <c r="P737" i="8" s="1"/>
  <c r="BG767" i="8"/>
  <c r="BI767" i="8" s="1"/>
  <c r="BJ767" i="8" s="1"/>
  <c r="P767" i="8" s="1"/>
  <c r="BG827" i="8"/>
  <c r="BI827" i="8" s="1"/>
  <c r="BJ827" i="8" s="1"/>
  <c r="P827" i="8" s="1"/>
  <c r="BG927" i="8"/>
  <c r="BI927" i="8" s="1"/>
  <c r="BJ927" i="8" s="1"/>
  <c r="P927" i="8" s="1"/>
  <c r="BG977" i="8"/>
  <c r="BI977" i="8" s="1"/>
  <c r="BJ977" i="8" s="1"/>
  <c r="P977" i="8" s="1"/>
  <c r="BG997" i="8"/>
  <c r="BI997" i="8" s="1"/>
  <c r="BJ997" i="8" s="1"/>
  <c r="P997" i="8" s="1"/>
  <c r="BG1007" i="8"/>
  <c r="BI1007" i="8" s="1"/>
  <c r="BJ1007" i="8" s="1"/>
  <c r="P1007" i="8" s="1"/>
  <c r="BG1027" i="8"/>
  <c r="BI1027" i="8" s="1"/>
  <c r="BJ1027" i="8" s="1"/>
  <c r="P1027" i="8" s="1"/>
  <c r="BG1037" i="8"/>
  <c r="BI1037" i="8" s="1"/>
  <c r="BJ1037" i="8" s="1"/>
  <c r="P1037" i="8" s="1"/>
  <c r="BG1057" i="8"/>
  <c r="BI1057" i="8" s="1"/>
  <c r="BJ1057" i="8" s="1"/>
  <c r="P1057" i="8" s="1"/>
  <c r="BG1087" i="8"/>
  <c r="BI1087" i="8" s="1"/>
  <c r="BJ1087" i="8" s="1"/>
  <c r="P1087" i="8" s="1"/>
  <c r="BG1117" i="8"/>
  <c r="BI1117" i="8" s="1"/>
  <c r="BJ1117" i="8" s="1"/>
  <c r="P1117" i="8" s="1"/>
  <c r="BG1177" i="8"/>
  <c r="BI1177" i="8" s="1"/>
  <c r="BJ1177" i="8" s="1"/>
  <c r="P1177" i="8" s="1"/>
  <c r="BG1237" i="8"/>
  <c r="BI1237" i="8" s="1"/>
  <c r="BJ1237" i="8" s="1"/>
  <c r="P1237" i="8" s="1"/>
  <c r="BG1297" i="8"/>
  <c r="BI1297" i="8" s="1"/>
  <c r="BJ1297" i="8" s="1"/>
  <c r="P1297" i="8" s="1"/>
  <c r="BG1357" i="8"/>
  <c r="BI1357" i="8" s="1"/>
  <c r="BJ1357" i="8" s="1"/>
  <c r="P1357" i="8" s="1"/>
  <c r="BG1387" i="8"/>
  <c r="BI1387" i="8" s="1"/>
  <c r="BJ1387" i="8" s="1"/>
  <c r="P1387" i="8" s="1"/>
  <c r="BG1417" i="8"/>
  <c r="BI1417" i="8" s="1"/>
  <c r="BJ1417" i="8" s="1"/>
  <c r="P1417" i="8" s="1"/>
  <c r="BG1447" i="8"/>
  <c r="BI1447" i="8" s="1"/>
  <c r="BJ1447" i="8" s="1"/>
  <c r="P1447" i="8" s="1"/>
  <c r="BG1537" i="8"/>
  <c r="BI1537" i="8" s="1"/>
  <c r="BJ1537" i="8" s="1"/>
  <c r="P1537" i="8" s="1"/>
  <c r="BG1567" i="8"/>
  <c r="BI1567" i="8" s="1"/>
  <c r="BJ1567" i="8" s="1"/>
  <c r="P1567" i="8" s="1"/>
  <c r="BG1577" i="8"/>
  <c r="BI1577" i="8" s="1"/>
  <c r="BJ1577" i="8" s="1"/>
  <c r="P1577" i="8" s="1"/>
  <c r="BG1587" i="8"/>
  <c r="BI1587" i="8" s="1"/>
  <c r="BJ1587" i="8" s="1"/>
  <c r="P1587" i="8" s="1"/>
  <c r="BG1617" i="8"/>
  <c r="BI1617" i="8" s="1"/>
  <c r="BJ1617" i="8" s="1"/>
  <c r="P1617" i="8" s="1"/>
  <c r="BG1647" i="8"/>
  <c r="BI1647" i="8" s="1"/>
  <c r="BJ1647" i="8" s="1"/>
  <c r="P1647" i="8" s="1"/>
  <c r="BG1667" i="8"/>
  <c r="BI1667" i="8" s="1"/>
  <c r="BJ1667" i="8" s="1"/>
  <c r="P1667" i="8" s="1"/>
  <c r="BG1677" i="8"/>
  <c r="BI1677" i="8" s="1"/>
  <c r="BJ1677" i="8" s="1"/>
  <c r="P1677" i="8" s="1"/>
  <c r="BG1707" i="8"/>
  <c r="BI1707" i="8" s="1"/>
  <c r="BJ1707" i="8" s="1"/>
  <c r="P1707" i="8" s="1"/>
  <c r="BG1737" i="8"/>
  <c r="BI1737" i="8" s="1"/>
  <c r="BJ1737" i="8" s="1"/>
  <c r="P1737" i="8" s="1"/>
  <c r="BG1767" i="8"/>
  <c r="BI1767" i="8" s="1"/>
  <c r="BJ1767" i="8" s="1"/>
  <c r="P1767" i="8" s="1"/>
  <c r="BG1787" i="8"/>
  <c r="BI1787" i="8" s="1"/>
  <c r="BJ1787" i="8" s="1"/>
  <c r="P1787" i="8" s="1"/>
  <c r="BG1817" i="8"/>
  <c r="BI1817" i="8" s="1"/>
  <c r="BJ1817" i="8" s="1"/>
  <c r="P1817" i="8" s="1"/>
  <c r="BG1877" i="8"/>
  <c r="BI1877" i="8" s="1"/>
  <c r="BJ1877" i="8" s="1"/>
  <c r="P1877" i="8" s="1"/>
  <c r="BG1887" i="8"/>
  <c r="BI1887" i="8" s="1"/>
  <c r="BJ1887" i="8" s="1"/>
  <c r="P1887" i="8" s="1"/>
  <c r="BG1917" i="8"/>
  <c r="BI1917" i="8" s="1"/>
  <c r="BJ1917" i="8" s="1"/>
  <c r="P1917" i="8" s="1"/>
  <c r="BG1977" i="8"/>
  <c r="BI1977" i="8" s="1"/>
  <c r="BJ1977" i="8" s="1"/>
  <c r="P1977" i="8" s="1"/>
  <c r="BG2007" i="8"/>
  <c r="BI2007" i="8" s="1"/>
  <c r="BJ2007" i="8" s="1"/>
  <c r="P2007" i="8" s="1"/>
  <c r="BG2037" i="8"/>
  <c r="BI2037" i="8" s="1"/>
  <c r="BJ2037" i="8" s="1"/>
  <c r="P2037" i="8" s="1"/>
  <c r="BG2067" i="8"/>
  <c r="BI2067" i="8" s="1"/>
  <c r="BJ2067" i="8" s="1"/>
  <c r="P2067" i="8" s="1"/>
  <c r="BG2097" i="8"/>
  <c r="BI2097" i="8" s="1"/>
  <c r="BJ2097" i="8" s="1"/>
  <c r="P2097" i="8" s="1"/>
  <c r="BG2127" i="8"/>
  <c r="BI2127" i="8" s="1"/>
  <c r="BJ2127" i="8" s="1"/>
  <c r="P2127" i="8" s="1"/>
  <c r="BG498" i="8"/>
  <c r="BI498" i="8" s="1"/>
  <c r="BJ498" i="8" s="1"/>
  <c r="P498" i="8" s="1"/>
  <c r="BG528" i="8"/>
  <c r="BI528" i="8" s="1"/>
  <c r="BJ528" i="8" s="1"/>
  <c r="P528" i="8" s="1"/>
  <c r="BG538" i="8"/>
  <c r="BI538" i="8" s="1"/>
  <c r="BJ538" i="8" s="1"/>
  <c r="P538" i="8" s="1"/>
  <c r="BG558" i="8"/>
  <c r="BI558" i="8" s="1"/>
  <c r="BJ558" i="8" s="1"/>
  <c r="P558" i="8" s="1"/>
  <c r="BG588" i="8"/>
  <c r="BI588" i="8" s="1"/>
  <c r="BJ588" i="8" s="1"/>
  <c r="P588" i="8" s="1"/>
  <c r="BG918" i="8"/>
  <c r="BI918" i="8" s="1"/>
  <c r="BJ918" i="8" s="1"/>
  <c r="P918" i="8" s="1"/>
  <c r="BG928" i="8"/>
  <c r="BI928" i="8" s="1"/>
  <c r="BJ928" i="8" s="1"/>
  <c r="P928" i="8" s="1"/>
  <c r="BG938" i="8"/>
  <c r="BI938" i="8" s="1"/>
  <c r="BJ938" i="8" s="1"/>
  <c r="P938" i="8" s="1"/>
  <c r="BG978" i="8"/>
  <c r="BI978" i="8" s="1"/>
  <c r="BJ978" i="8" s="1"/>
  <c r="P978" i="8" s="1"/>
  <c r="BG998" i="8"/>
  <c r="BI998" i="8" s="1"/>
  <c r="BJ998" i="8" s="1"/>
  <c r="P998" i="8" s="1"/>
  <c r="BG1008" i="8"/>
  <c r="BI1008" i="8" s="1"/>
  <c r="BJ1008" i="8" s="1"/>
  <c r="P1008" i="8" s="1"/>
  <c r="BG1028" i="8"/>
  <c r="BI1028" i="8" s="1"/>
  <c r="BJ1028" i="8" s="1"/>
  <c r="P1028" i="8" s="1"/>
  <c r="BG1038" i="8"/>
  <c r="BI1038" i="8" s="1"/>
  <c r="BJ1038" i="8" s="1"/>
  <c r="P1038" i="8" s="1"/>
  <c r="BG1058" i="8"/>
  <c r="BI1058" i="8" s="1"/>
  <c r="BJ1058" i="8" s="1"/>
  <c r="P1058" i="8" s="1"/>
  <c r="BG1088" i="8"/>
  <c r="BI1088" i="8" s="1"/>
  <c r="BJ1088" i="8" s="1"/>
  <c r="P1088" i="8" s="1"/>
  <c r="BG1098" i="8"/>
  <c r="BI1098" i="8" s="1"/>
  <c r="BJ1098" i="8" s="1"/>
  <c r="P1098" i="8" s="1"/>
  <c r="BG1118" i="8"/>
  <c r="BI1118" i="8" s="1"/>
  <c r="BJ1118" i="8" s="1"/>
  <c r="P1118" i="8" s="1"/>
  <c r="BG1128" i="8"/>
  <c r="BI1128" i="8" s="1"/>
  <c r="BJ1128" i="8" s="1"/>
  <c r="P1128" i="8" s="1"/>
  <c r="BG1148" i="8"/>
  <c r="BI1148" i="8" s="1"/>
  <c r="BJ1148" i="8" s="1"/>
  <c r="P1148" i="8" s="1"/>
  <c r="BG1178" i="8"/>
  <c r="BI1178" i="8" s="1"/>
  <c r="BJ1178" i="8" s="1"/>
  <c r="P1178" i="8" s="1"/>
  <c r="BG30" i="8"/>
  <c r="BI30" i="8" s="1"/>
  <c r="BJ30" i="8" s="1"/>
  <c r="BG120" i="8"/>
  <c r="BI120" i="8" s="1"/>
  <c r="BJ120" i="8" s="1"/>
  <c r="BG179" i="8"/>
  <c r="BI179" i="8" s="1"/>
  <c r="BJ179" i="8" s="1"/>
  <c r="P179" i="8" s="1"/>
  <c r="BG269" i="8"/>
  <c r="BI269" i="8" s="1"/>
  <c r="BJ269" i="8" s="1"/>
  <c r="P269" i="8" s="1"/>
  <c r="BG329" i="8"/>
  <c r="BI329" i="8" s="1"/>
  <c r="BJ329" i="8" s="1"/>
  <c r="P329" i="8" s="1"/>
  <c r="BG389" i="8"/>
  <c r="BI389" i="8" s="1"/>
  <c r="BJ389" i="8" s="1"/>
  <c r="P389" i="8" s="1"/>
  <c r="BG479" i="8"/>
  <c r="BI479" i="8" s="1"/>
  <c r="BJ479" i="8" s="1"/>
  <c r="P479" i="8" s="1"/>
  <c r="BG539" i="8"/>
  <c r="BI539" i="8" s="1"/>
  <c r="BJ539" i="8" s="1"/>
  <c r="P539" i="8" s="1"/>
  <c r="BG569" i="8"/>
  <c r="BI569" i="8" s="1"/>
  <c r="BJ569" i="8" s="1"/>
  <c r="P569" i="8" s="1"/>
  <c r="BG629" i="8"/>
  <c r="BI629" i="8" s="1"/>
  <c r="BJ629" i="8" s="1"/>
  <c r="P629" i="8" s="1"/>
  <c r="BG659" i="8"/>
  <c r="BI659" i="8" s="1"/>
  <c r="BJ659" i="8" s="1"/>
  <c r="P659" i="8" s="1"/>
  <c r="BG719" i="8"/>
  <c r="BI719" i="8" s="1"/>
  <c r="BJ719" i="8" s="1"/>
  <c r="P719" i="8" s="1"/>
  <c r="BG749" i="8"/>
  <c r="BI749" i="8" s="1"/>
  <c r="BJ749" i="8" s="1"/>
  <c r="P749" i="8" s="1"/>
  <c r="BG809" i="8"/>
  <c r="BI809" i="8" s="1"/>
  <c r="BJ809" i="8" s="1"/>
  <c r="P809" i="8" s="1"/>
  <c r="BG929" i="8"/>
  <c r="BI929" i="8" s="1"/>
  <c r="BJ929" i="8" s="1"/>
  <c r="P929" i="8" s="1"/>
  <c r="BG939" i="8"/>
  <c r="BI939" i="8" s="1"/>
  <c r="BJ939" i="8" s="1"/>
  <c r="P939" i="8" s="1"/>
  <c r="BG969" i="8"/>
  <c r="BI969" i="8" s="1"/>
  <c r="BJ969" i="8" s="1"/>
  <c r="P969" i="8" s="1"/>
  <c r="BG979" i="8"/>
  <c r="BI979" i="8" s="1"/>
  <c r="BJ979" i="8" s="1"/>
  <c r="P979" i="8" s="1"/>
  <c r="BG989" i="8"/>
  <c r="BI989" i="8" s="1"/>
  <c r="BJ989" i="8" s="1"/>
  <c r="P989" i="8" s="1"/>
  <c r="BG1009" i="8"/>
  <c r="BI1009" i="8" s="1"/>
  <c r="BJ1009" i="8" s="1"/>
  <c r="P1009" i="8" s="1"/>
  <c r="BG1019" i="8"/>
  <c r="BI1019" i="8" s="1"/>
  <c r="BJ1019" i="8" s="1"/>
  <c r="P1019" i="8" s="1"/>
  <c r="BG1039" i="8"/>
  <c r="BI1039" i="8" s="1"/>
  <c r="BJ1039" i="8" s="1"/>
  <c r="P1039" i="8" s="1"/>
  <c r="BG1049" i="8"/>
  <c r="BI1049" i="8" s="1"/>
  <c r="BJ1049" i="8" s="1"/>
  <c r="P1049" i="8" s="1"/>
  <c r="BG1069" i="8"/>
  <c r="BI1069" i="8" s="1"/>
  <c r="BJ1069" i="8" s="1"/>
  <c r="P1069" i="8" s="1"/>
  <c r="BG1099" i="8"/>
  <c r="BI1099" i="8" s="1"/>
  <c r="BJ1099" i="8" s="1"/>
  <c r="P1099" i="8" s="1"/>
  <c r="BG1129" i="8"/>
  <c r="BI1129" i="8" s="1"/>
  <c r="BJ1129" i="8" s="1"/>
  <c r="P1129" i="8" s="1"/>
  <c r="BG1189" i="8"/>
  <c r="BI1189" i="8" s="1"/>
  <c r="BJ1189" i="8" s="1"/>
  <c r="P1189" i="8" s="1"/>
  <c r="BG1249" i="8"/>
  <c r="BI1249" i="8" s="1"/>
  <c r="BJ1249" i="8" s="1"/>
  <c r="P1249" i="8" s="1"/>
  <c r="BG1309" i="8"/>
  <c r="BI1309" i="8" s="1"/>
  <c r="BJ1309" i="8" s="1"/>
  <c r="P1309" i="8" s="1"/>
  <c r="BG1339" i="8"/>
  <c r="BI1339" i="8" s="1"/>
  <c r="BJ1339" i="8" s="1"/>
  <c r="P1339" i="8" s="1"/>
  <c r="BG1399" i="8"/>
  <c r="BI1399" i="8" s="1"/>
  <c r="BJ1399" i="8" s="1"/>
  <c r="P1399" i="8" s="1"/>
  <c r="BG1429" i="8"/>
  <c r="BI1429" i="8" s="1"/>
  <c r="BJ1429" i="8" s="1"/>
  <c r="P1429" i="8" s="1"/>
  <c r="BG1459" i="8"/>
  <c r="BI1459" i="8" s="1"/>
  <c r="BJ1459" i="8" s="1"/>
  <c r="P1459" i="8" s="1"/>
  <c r="BG1589" i="8"/>
  <c r="BI1589" i="8" s="1"/>
  <c r="BJ1589" i="8" s="1"/>
  <c r="P1589" i="8" s="1"/>
  <c r="BG1599" i="8"/>
  <c r="BI1599" i="8" s="1"/>
  <c r="BJ1599" i="8" s="1"/>
  <c r="P1599" i="8" s="1"/>
  <c r="BG1619" i="8"/>
  <c r="BI1619" i="8" s="1"/>
  <c r="BJ1619" i="8" s="1"/>
  <c r="P1619" i="8" s="1"/>
  <c r="BG1629" i="8"/>
  <c r="BI1629" i="8" s="1"/>
  <c r="BJ1629" i="8" s="1"/>
  <c r="P1629" i="8" s="1"/>
  <c r="BG1659" i="8"/>
  <c r="BI1659" i="8" s="1"/>
  <c r="BJ1659" i="8" s="1"/>
  <c r="P1659" i="8" s="1"/>
  <c r="BG1689" i="8"/>
  <c r="BI1689" i="8" s="1"/>
  <c r="BJ1689" i="8" s="1"/>
  <c r="P1689" i="8" s="1"/>
  <c r="BG1719" i="8"/>
  <c r="BI1719" i="8" s="1"/>
  <c r="BJ1719" i="8" s="1"/>
  <c r="P1719" i="8" s="1"/>
  <c r="BG1739" i="8"/>
  <c r="BI1739" i="8" s="1"/>
  <c r="BJ1739" i="8" s="1"/>
  <c r="P1739" i="8" s="1"/>
  <c r="BG1749" i="8"/>
  <c r="BI1749" i="8" s="1"/>
  <c r="BJ1749" i="8" s="1"/>
  <c r="P1749" i="8" s="1"/>
  <c r="BG1779" i="8"/>
  <c r="BI1779" i="8" s="1"/>
  <c r="BJ1779" i="8" s="1"/>
  <c r="P1779" i="8" s="1"/>
  <c r="BG1809" i="8"/>
  <c r="BI1809" i="8" s="1"/>
  <c r="BJ1809" i="8" s="1"/>
  <c r="P1809" i="8" s="1"/>
  <c r="BG1829" i="8"/>
  <c r="BI1829" i="8" s="1"/>
  <c r="BJ1829" i="8" s="1"/>
  <c r="P1829" i="8" s="1"/>
  <c r="BG1839" i="8"/>
  <c r="BI1839" i="8" s="1"/>
  <c r="BJ1839" i="8" s="1"/>
  <c r="P1839" i="8" s="1"/>
  <c r="BG1859" i="8"/>
  <c r="BI1859" i="8" s="1"/>
  <c r="BJ1859" i="8" s="1"/>
  <c r="P1859" i="8" s="1"/>
  <c r="BG1889" i="8"/>
  <c r="BI1889" i="8" s="1"/>
  <c r="BJ1889" i="8" s="1"/>
  <c r="P1889" i="8" s="1"/>
  <c r="BG1949" i="8"/>
  <c r="BI1949" i="8" s="1"/>
  <c r="BJ1949" i="8" s="1"/>
  <c r="P1949" i="8" s="1"/>
  <c r="BG1959" i="8"/>
  <c r="BI1959" i="8" s="1"/>
  <c r="BJ1959" i="8" s="1"/>
  <c r="P1959" i="8" s="1"/>
  <c r="BG1989" i="8"/>
  <c r="BI1989" i="8" s="1"/>
  <c r="BJ1989" i="8" s="1"/>
  <c r="P1989" i="8" s="1"/>
  <c r="BG2019" i="8"/>
  <c r="BI2019" i="8" s="1"/>
  <c r="BJ2019" i="8" s="1"/>
  <c r="P2019" i="8" s="1"/>
  <c r="BG2049" i="8"/>
  <c r="BI2049" i="8" s="1"/>
  <c r="BJ2049" i="8" s="1"/>
  <c r="P2049" i="8" s="1"/>
  <c r="BG2079" i="8"/>
  <c r="BI2079" i="8" s="1"/>
  <c r="BJ2079" i="8" s="1"/>
  <c r="P2079" i="8" s="1"/>
  <c r="BG2109" i="8"/>
  <c r="BI2109" i="8" s="1"/>
  <c r="BJ2109" i="8" s="1"/>
  <c r="P2109" i="8" s="1"/>
  <c r="BG2139" i="8"/>
  <c r="BI2139" i="8" s="1"/>
  <c r="BJ2139" i="8" s="1"/>
  <c r="P2139" i="8" s="1"/>
  <c r="BG470" i="8"/>
  <c r="BI470" i="8" s="1"/>
  <c r="BJ470" i="8" s="1"/>
  <c r="P470" i="8" s="1"/>
  <c r="BG500" i="8"/>
  <c r="BI500" i="8" s="1"/>
  <c r="BJ500" i="8" s="1"/>
  <c r="P500" i="8" s="1"/>
  <c r="BG520" i="8"/>
  <c r="BI520" i="8" s="1"/>
  <c r="BJ520" i="8" s="1"/>
  <c r="P520" i="8" s="1"/>
  <c r="BG540" i="8"/>
  <c r="BI540" i="8" s="1"/>
  <c r="BJ540" i="8" s="1"/>
  <c r="P540" i="8" s="1"/>
  <c r="BG550" i="8"/>
  <c r="BI550" i="8" s="1"/>
  <c r="BJ550" i="8" s="1"/>
  <c r="P550" i="8" s="1"/>
  <c r="BG570" i="8"/>
  <c r="BI570" i="8" s="1"/>
  <c r="BJ570" i="8" s="1"/>
  <c r="P570" i="8" s="1"/>
  <c r="BG910" i="8"/>
  <c r="BI910" i="8" s="1"/>
  <c r="BJ910" i="8" s="1"/>
  <c r="P910" i="8" s="1"/>
  <c r="BG940" i="8"/>
  <c r="BI940" i="8" s="1"/>
  <c r="BJ940" i="8" s="1"/>
  <c r="P940" i="8" s="1"/>
  <c r="BG980" i="8"/>
  <c r="BI980" i="8" s="1"/>
  <c r="BJ980" i="8" s="1"/>
  <c r="P980" i="8" s="1"/>
  <c r="BG990" i="8"/>
  <c r="BI990" i="8" s="1"/>
  <c r="BJ990" i="8" s="1"/>
  <c r="P990" i="8" s="1"/>
  <c r="BG1010" i="8"/>
  <c r="BI1010" i="8" s="1"/>
  <c r="BJ1010" i="8" s="1"/>
  <c r="P1010" i="8" s="1"/>
  <c r="BG1020" i="8"/>
  <c r="BI1020" i="8" s="1"/>
  <c r="BJ1020" i="8" s="1"/>
  <c r="P1020" i="8" s="1"/>
  <c r="BG1040" i="8"/>
  <c r="BI1040" i="8" s="1"/>
  <c r="BJ1040" i="8" s="1"/>
  <c r="P1040" i="8" s="1"/>
  <c r="BG1050" i="8"/>
  <c r="BI1050" i="8" s="1"/>
  <c r="BJ1050" i="8" s="1"/>
  <c r="P1050" i="8" s="1"/>
  <c r="BG1070" i="8"/>
  <c r="BI1070" i="8" s="1"/>
  <c r="BJ1070" i="8" s="1"/>
  <c r="P1070" i="8" s="1"/>
  <c r="BG1080" i="8"/>
  <c r="BI1080" i="8" s="1"/>
  <c r="BJ1080" i="8" s="1"/>
  <c r="P1080" i="8" s="1"/>
  <c r="BG1100" i="8"/>
  <c r="BI1100" i="8" s="1"/>
  <c r="BJ1100" i="8" s="1"/>
  <c r="P1100" i="8" s="1"/>
  <c r="BG1110" i="8"/>
  <c r="BI1110" i="8" s="1"/>
  <c r="BJ1110" i="8" s="1"/>
  <c r="P1110" i="8" s="1"/>
  <c r="BG1130" i="8"/>
  <c r="BI1130" i="8" s="1"/>
  <c r="BJ1130" i="8" s="1"/>
  <c r="P1130" i="8" s="1"/>
  <c r="BG1190" i="8"/>
  <c r="BI1190" i="8" s="1"/>
  <c r="BJ1190" i="8" s="1"/>
  <c r="P1190" i="8" s="1"/>
  <c r="BG1200" i="8"/>
  <c r="BI1200" i="8" s="1"/>
  <c r="BJ1200" i="8" s="1"/>
  <c r="P1200" i="8" s="1"/>
  <c r="BG1250" i="8"/>
  <c r="BI1250" i="8" s="1"/>
  <c r="BJ1250" i="8" s="1"/>
  <c r="P1250" i="8" s="1"/>
  <c r="BG1310" i="8"/>
  <c r="BI1310" i="8" s="1"/>
  <c r="BJ1310" i="8" s="1"/>
  <c r="P1310" i="8" s="1"/>
  <c r="BG1320" i="8"/>
  <c r="BI1320" i="8" s="1"/>
  <c r="BJ1320" i="8" s="1"/>
  <c r="P1320" i="8" s="1"/>
  <c r="BG1350" i="8"/>
  <c r="BI1350" i="8" s="1"/>
  <c r="BJ1350" i="8" s="1"/>
  <c r="P1350" i="8" s="1"/>
  <c r="BG1360" i="8"/>
  <c r="BI1360" i="8" s="1"/>
  <c r="BJ1360" i="8" s="1"/>
  <c r="P1360" i="8" s="1"/>
  <c r="BG1370" i="8"/>
  <c r="BI1370" i="8" s="1"/>
  <c r="BJ1370" i="8" s="1"/>
  <c r="P1370" i="8" s="1"/>
  <c r="BG1380" i="8"/>
  <c r="BI1380" i="8" s="1"/>
  <c r="BJ1380" i="8" s="1"/>
  <c r="P1380" i="8" s="1"/>
  <c r="BG1390" i="8"/>
  <c r="BI1390" i="8" s="1"/>
  <c r="BJ1390" i="8" s="1"/>
  <c r="P1390" i="8" s="1"/>
  <c r="BG1400" i="8"/>
  <c r="BI1400" i="8" s="1"/>
  <c r="BJ1400" i="8" s="1"/>
  <c r="P1400" i="8" s="1"/>
  <c r="BG1410" i="8"/>
  <c r="BI1410" i="8" s="1"/>
  <c r="BJ1410" i="8" s="1"/>
  <c r="P1410" i="8" s="1"/>
  <c r="BG1430" i="8"/>
  <c r="BI1430" i="8" s="1"/>
  <c r="BJ1430" i="8" s="1"/>
  <c r="P1430" i="8" s="1"/>
  <c r="BG1530" i="8"/>
  <c r="BI1530" i="8" s="1"/>
  <c r="BJ1530" i="8" s="1"/>
  <c r="P1530" i="8" s="1"/>
  <c r="BG1540" i="8"/>
  <c r="BI1540" i="8" s="1"/>
  <c r="BJ1540" i="8" s="1"/>
  <c r="P1540" i="8" s="1"/>
  <c r="BG1560" i="8"/>
  <c r="BI1560" i="8" s="1"/>
  <c r="BJ1560" i="8" s="1"/>
  <c r="P1560" i="8" s="1"/>
  <c r="BG1630" i="8"/>
  <c r="BI1630" i="8" s="1"/>
  <c r="BJ1630" i="8" s="1"/>
  <c r="P1630" i="8" s="1"/>
  <c r="BG1750" i="8"/>
  <c r="BI1750" i="8" s="1"/>
  <c r="BJ1750" i="8" s="1"/>
  <c r="P1750" i="8" s="1"/>
  <c r="BG1780" i="8"/>
  <c r="BI1780" i="8" s="1"/>
  <c r="BJ1780" i="8" s="1"/>
  <c r="P1780" i="8" s="1"/>
  <c r="BG1810" i="8"/>
  <c r="BI1810" i="8" s="1"/>
  <c r="BJ1810" i="8" s="1"/>
  <c r="P1810" i="8" s="1"/>
  <c r="BG1890" i="8"/>
  <c r="BI1890" i="8" s="1"/>
  <c r="BJ1890" i="8" s="1"/>
  <c r="P1890" i="8" s="1"/>
  <c r="BG1900" i="8"/>
  <c r="BI1900" i="8" s="1"/>
  <c r="BJ1900" i="8" s="1"/>
  <c r="P1900" i="8" s="1"/>
  <c r="BG1910" i="8"/>
  <c r="BI1910" i="8" s="1"/>
  <c r="BJ1910" i="8" s="1"/>
  <c r="P1910" i="8" s="1"/>
  <c r="BG1930" i="8"/>
  <c r="BI1930" i="8" s="1"/>
  <c r="BJ1930" i="8" s="1"/>
  <c r="P1930" i="8" s="1"/>
  <c r="BG2000" i="8"/>
  <c r="BI2000" i="8" s="1"/>
  <c r="BJ2000" i="8" s="1"/>
  <c r="P2000" i="8" s="1"/>
  <c r="BJ89" i="8"/>
  <c r="BJ336" i="8"/>
  <c r="P336" i="8" s="1"/>
  <c r="BJ81" i="8"/>
  <c r="P81" i="8" s="1"/>
  <c r="BJ224" i="8"/>
  <c r="P224" i="8" s="1"/>
  <c r="BJ300" i="8"/>
  <c r="P300" i="8" s="1"/>
  <c r="BJ83" i="8"/>
  <c r="P83" i="8" s="1"/>
  <c r="BJ190" i="8"/>
  <c r="P190" i="8" s="1"/>
  <c r="BJ57" i="8"/>
  <c r="P10" i="8" s="1"/>
  <c r="BJ200" i="8"/>
  <c r="P200" i="8" s="1"/>
  <c r="BJ95" i="8"/>
  <c r="BJ202" i="8"/>
  <c r="P202" i="8" s="1"/>
  <c r="BJ326" i="8"/>
  <c r="P326" i="8" s="1"/>
  <c r="BJ61" i="8"/>
  <c r="BJ133" i="8"/>
  <c r="BJ204" i="8"/>
  <c r="P204" i="8" s="1"/>
  <c r="BJ338" i="8"/>
  <c r="P338" i="8" s="1"/>
  <c r="BJ17" i="8"/>
  <c r="P17" i="8" s="1"/>
  <c r="BJ319" i="8"/>
  <c r="P319" i="8" s="1"/>
  <c r="BJ9" i="8"/>
  <c r="BJ109" i="8"/>
  <c r="BJ216" i="8"/>
  <c r="P216" i="8" s="1"/>
  <c r="BJ332" i="8"/>
  <c r="P332" i="8" s="1"/>
  <c r="BJ31" i="8"/>
  <c r="P31" i="8" s="1"/>
  <c r="BJ138" i="8"/>
  <c r="P138" i="8" s="1"/>
  <c r="BJ246" i="8"/>
  <c r="P246" i="8" s="1"/>
  <c r="BJ325" i="8"/>
  <c r="P325" i="8" s="1"/>
  <c r="BJ276" i="8"/>
  <c r="P276" i="8" s="1"/>
  <c r="BJ358" i="8"/>
  <c r="P358" i="8" s="1"/>
  <c r="BJ243" i="8"/>
  <c r="P243" i="8" s="1"/>
  <c r="BJ509" i="8"/>
  <c r="P509" i="8" s="1"/>
  <c r="BJ662" i="8"/>
  <c r="P662" i="8" s="1"/>
  <c r="BJ875" i="8"/>
  <c r="P875" i="8" s="1"/>
  <c r="BJ1434" i="8"/>
  <c r="P1434" i="8" s="1"/>
  <c r="BJ62" i="8"/>
  <c r="BJ201" i="8"/>
  <c r="P201" i="8" s="1"/>
  <c r="BJ643" i="8"/>
  <c r="P643" i="8" s="1"/>
  <c r="BJ856" i="8"/>
  <c r="P856" i="8" s="1"/>
  <c r="BJ554" i="8"/>
  <c r="P554" i="8" s="1"/>
  <c r="BJ450" i="8"/>
  <c r="P450" i="8" s="1"/>
  <c r="BJ675" i="8"/>
  <c r="P675" i="8" s="1"/>
  <c r="BJ645" i="8"/>
  <c r="P645" i="8" s="1"/>
  <c r="BJ726" i="8"/>
  <c r="P726" i="8" s="1"/>
  <c r="BJ808" i="8"/>
  <c r="P808" i="8" s="1"/>
  <c r="BJ1740" i="8"/>
  <c r="P1740" i="8" s="1"/>
  <c r="BJ347" i="8"/>
  <c r="P347" i="8" s="1"/>
  <c r="BJ410" i="8"/>
  <c r="P410" i="8" s="1"/>
  <c r="BJ616" i="8"/>
  <c r="P616" i="8" s="1"/>
  <c r="BI739" i="8"/>
  <c r="BJ739" i="8" s="1"/>
  <c r="P739" i="8" s="1"/>
  <c r="BJ819" i="8"/>
  <c r="P819" i="8" s="1"/>
  <c r="BI547" i="8"/>
  <c r="BJ547" i="8" s="1"/>
  <c r="P547" i="8" s="1"/>
  <c r="BI882" i="8"/>
  <c r="BJ882" i="8" s="1"/>
  <c r="P882" i="8" s="1"/>
  <c r="BI327" i="8"/>
  <c r="BJ327" i="8" s="1"/>
  <c r="P327" i="8" s="1"/>
  <c r="BJ277" i="8"/>
  <c r="P277" i="8" s="1"/>
  <c r="BJ92" i="8"/>
  <c r="BJ292" i="8"/>
  <c r="P292" i="8" s="1"/>
  <c r="BJ50" i="8"/>
  <c r="BJ104" i="8"/>
  <c r="P104" i="8" s="1"/>
  <c r="BJ157" i="8"/>
  <c r="P157" i="8" s="1"/>
  <c r="BJ211" i="8"/>
  <c r="P211" i="8" s="1"/>
  <c r="BJ265" i="8"/>
  <c r="P265" i="8" s="1"/>
  <c r="BJ51" i="8"/>
  <c r="BJ123" i="8"/>
  <c r="BJ194" i="8"/>
  <c r="P194" i="8" s="1"/>
  <c r="BJ266" i="8"/>
  <c r="P266" i="8" s="1"/>
  <c r="BJ125" i="8"/>
  <c r="P125" i="8" s="1"/>
  <c r="BJ374" i="8"/>
  <c r="P374" i="8" s="1"/>
  <c r="BJ446" i="8"/>
  <c r="P446" i="8" s="1"/>
  <c r="BJ592" i="8"/>
  <c r="P592" i="8" s="1"/>
  <c r="BJ732" i="8"/>
  <c r="P732" i="8" s="1"/>
  <c r="BJ885" i="8"/>
  <c r="P885" i="8" s="1"/>
  <c r="BJ1207" i="8"/>
  <c r="P1207" i="8" s="1"/>
  <c r="BJ384" i="8"/>
  <c r="P384" i="8" s="1"/>
  <c r="BJ468" i="8"/>
  <c r="P468" i="8" s="1"/>
  <c r="BJ642" i="8"/>
  <c r="P642" i="8" s="1"/>
  <c r="BJ722" i="8"/>
  <c r="P722" i="8" s="1"/>
  <c r="BJ793" i="8"/>
  <c r="P793" i="8" s="1"/>
  <c r="BJ1059" i="8"/>
  <c r="P1059" i="8" s="1"/>
  <c r="BJ1521" i="8"/>
  <c r="P1521" i="8" s="1"/>
  <c r="BJ1632" i="8"/>
  <c r="P1632" i="8" s="1"/>
  <c r="BJ511" i="8"/>
  <c r="P511" i="8" s="1"/>
  <c r="BJ723" i="8"/>
  <c r="P723" i="8" s="1"/>
  <c r="BJ794" i="8"/>
  <c r="P794" i="8" s="1"/>
  <c r="BJ935" i="8"/>
  <c r="P935" i="8" s="1"/>
  <c r="BJ310" i="8"/>
  <c r="BJ624" i="8"/>
  <c r="P624" i="8" s="1"/>
  <c r="BJ714" i="8"/>
  <c r="P714" i="8" s="1"/>
  <c r="BJ795" i="8"/>
  <c r="P795" i="8" s="1"/>
  <c r="BJ866" i="8"/>
  <c r="P866" i="8" s="1"/>
  <c r="BJ1347" i="8"/>
  <c r="P1347" i="8" s="1"/>
  <c r="BJ1464" i="8"/>
  <c r="P1464" i="8" s="1"/>
  <c r="BJ160" i="8"/>
  <c r="P160" i="8" s="1"/>
  <c r="BJ288" i="8"/>
  <c r="P288" i="8" s="1"/>
  <c r="BJ377" i="8"/>
  <c r="P377" i="8" s="1"/>
  <c r="BJ614" i="8"/>
  <c r="P614" i="8" s="1"/>
  <c r="BJ817" i="8"/>
  <c r="P817" i="8" s="1"/>
  <c r="BJ888" i="8"/>
  <c r="P888" i="8" s="1"/>
  <c r="BJ968" i="8"/>
  <c r="P968" i="8" s="1"/>
  <c r="BJ430" i="8"/>
  <c r="BJ502" i="8"/>
  <c r="P502" i="8" s="1"/>
  <c r="BJ879" i="8"/>
  <c r="P879" i="8" s="1"/>
  <c r="BJ130" i="8"/>
  <c r="P130" i="8" s="1"/>
  <c r="BJ482" i="8"/>
  <c r="P482" i="8" s="1"/>
  <c r="BJ697" i="8"/>
  <c r="P697" i="8" s="1"/>
  <c r="BJ768" i="8"/>
  <c r="P768" i="8" s="1"/>
  <c r="BJ390" i="8"/>
  <c r="P390" i="8" s="1"/>
  <c r="BI840" i="8"/>
  <c r="BJ840" i="8" s="1"/>
  <c r="P840" i="8" s="1"/>
  <c r="BJ955" i="8"/>
  <c r="P955" i="8" s="1"/>
  <c r="BI709" i="8"/>
  <c r="BJ709" i="8" s="1"/>
  <c r="P709" i="8" s="1"/>
  <c r="BI362" i="8"/>
  <c r="BJ362" i="8" s="1"/>
  <c r="P362" i="8" s="1"/>
  <c r="BJ537" i="8"/>
  <c r="P537" i="8" s="1"/>
  <c r="BJ145" i="8"/>
  <c r="P145" i="8" s="1"/>
  <c r="BJ27" i="8"/>
  <c r="BJ242" i="8"/>
  <c r="P242" i="8" s="1"/>
  <c r="BJ127" i="8"/>
  <c r="BJ75" i="8"/>
  <c r="P75" i="8" s="1"/>
  <c r="BJ218" i="8"/>
  <c r="P218" i="8" s="1"/>
  <c r="BJ156" i="8"/>
  <c r="P156" i="8" s="1"/>
  <c r="BJ264" i="8"/>
  <c r="P264" i="8" s="1"/>
  <c r="BJ334" i="8"/>
  <c r="P334" i="8" s="1"/>
  <c r="BI141" i="8"/>
  <c r="BJ141" i="8" s="1"/>
  <c r="P141" i="8" s="1"/>
  <c r="BJ286" i="8"/>
  <c r="P286" i="8" s="1"/>
  <c r="BJ368" i="8"/>
  <c r="P368" i="8" s="1"/>
  <c r="BJ672" i="8"/>
  <c r="P672" i="8" s="1"/>
  <c r="BJ1149" i="8"/>
  <c r="P1149" i="8" s="1"/>
  <c r="BJ1245" i="8"/>
  <c r="P1245" i="8" s="1"/>
  <c r="BJ1448" i="8"/>
  <c r="P1448" i="8" s="1"/>
  <c r="BJ448" i="8"/>
  <c r="P448" i="8" s="1"/>
  <c r="BJ583" i="8"/>
  <c r="P583" i="8" s="1"/>
  <c r="BJ653" i="8"/>
  <c r="P653" i="8" s="1"/>
  <c r="BJ865" i="8"/>
  <c r="P865" i="8" s="1"/>
  <c r="BJ564" i="8"/>
  <c r="P564" i="8" s="1"/>
  <c r="BJ945" i="8"/>
  <c r="P945" i="8" s="1"/>
  <c r="BJ543" i="8"/>
  <c r="P543" i="8" s="1"/>
  <c r="BJ1869" i="8"/>
  <c r="P1869" i="8" s="1"/>
  <c r="BJ259" i="8"/>
  <c r="P259" i="8" s="1"/>
  <c r="BJ420" i="8"/>
  <c r="P420" i="8" s="1"/>
  <c r="BJ627" i="8"/>
  <c r="P627" i="8" s="1"/>
  <c r="BJ859" i="8"/>
  <c r="P859" i="8" s="1"/>
  <c r="BJ657" i="8"/>
  <c r="P657" i="8" s="1"/>
  <c r="BJ748" i="8"/>
  <c r="P748" i="8" s="1"/>
  <c r="BJ1295" i="8"/>
  <c r="P1295" i="8" s="1"/>
  <c r="BI46" i="8"/>
  <c r="BJ46" i="8" s="1"/>
  <c r="P46" i="8" s="1"/>
  <c r="BI207" i="8"/>
  <c r="BJ207" i="8" s="1"/>
  <c r="P207" i="8" s="1"/>
  <c r="BI1071" i="8"/>
  <c r="BJ1071" i="8" s="1"/>
  <c r="P1071" i="8" s="1"/>
  <c r="BI371" i="8"/>
  <c r="BJ371" i="8" s="1"/>
  <c r="P371" i="8" s="1"/>
  <c r="BJ454" i="8"/>
  <c r="P454" i="8" s="1"/>
  <c r="BJ861" i="8"/>
  <c r="P861" i="8" s="1"/>
  <c r="BI351" i="8"/>
  <c r="BJ351" i="8" s="1"/>
  <c r="P351" i="8" s="1"/>
  <c r="BJ38" i="8"/>
  <c r="BJ199" i="8"/>
  <c r="P199" i="8" s="1"/>
  <c r="BJ170" i="8"/>
  <c r="P170" i="8" s="1"/>
  <c r="BJ19" i="8"/>
  <c r="BJ321" i="8"/>
  <c r="P321" i="8" s="1"/>
  <c r="BJ343" i="8"/>
  <c r="P343" i="8" s="1"/>
  <c r="BJ146" i="8"/>
  <c r="BJ49" i="8"/>
  <c r="BJ5" i="8"/>
  <c r="BJ79" i="8"/>
  <c r="P79" i="8" s="1"/>
  <c r="BJ150" i="8"/>
  <c r="P150" i="8" s="1"/>
  <c r="BJ222" i="8"/>
  <c r="P222" i="8" s="1"/>
  <c r="BJ287" i="8"/>
  <c r="P287" i="8" s="1"/>
  <c r="BJ47" i="8"/>
  <c r="BJ101" i="8"/>
  <c r="P101" i="8" s="1"/>
  <c r="BJ154" i="8"/>
  <c r="P154" i="8" s="1"/>
  <c r="BJ208" i="8"/>
  <c r="P208" i="8" s="1"/>
  <c r="BJ262" i="8"/>
  <c r="P262" i="8" s="1"/>
  <c r="BJ302" i="8"/>
  <c r="P302" i="8" s="1"/>
  <c r="BJ59" i="8"/>
  <c r="P96" i="8" s="1"/>
  <c r="BJ113" i="8"/>
  <c r="BJ166" i="8"/>
  <c r="P166" i="8" s="1"/>
  <c r="BJ220" i="8"/>
  <c r="P220" i="8" s="1"/>
  <c r="BJ346" i="8"/>
  <c r="P346" i="8" s="1"/>
  <c r="BI136" i="8"/>
  <c r="BJ136" i="8" s="1"/>
  <c r="P136" i="8" s="1"/>
  <c r="BJ318" i="8"/>
  <c r="P318" i="8" s="1"/>
  <c r="BJ456" i="8"/>
  <c r="P456" i="8" s="1"/>
  <c r="BJ823" i="8"/>
  <c r="P823" i="8" s="1"/>
  <c r="BJ894" i="8"/>
  <c r="P894" i="8" s="1"/>
  <c r="BJ396" i="8"/>
  <c r="P396" i="8" s="1"/>
  <c r="BJ652" i="8"/>
  <c r="P652" i="8" s="1"/>
  <c r="BJ733" i="8"/>
  <c r="P733" i="8" s="1"/>
  <c r="BJ804" i="8"/>
  <c r="P804" i="8" s="1"/>
  <c r="BJ895" i="8"/>
  <c r="P895" i="8" s="1"/>
  <c r="BI1252" i="8"/>
  <c r="BJ1252" i="8" s="1"/>
  <c r="P1252" i="8" s="1"/>
  <c r="BJ1378" i="8"/>
  <c r="P1378" i="8" s="1"/>
  <c r="BJ1551" i="8"/>
  <c r="P1551" i="8" s="1"/>
  <c r="BI94" i="8"/>
  <c r="BJ94" i="8" s="1"/>
  <c r="P94" i="8" s="1"/>
  <c r="BJ223" i="8"/>
  <c r="P223" i="8" s="1"/>
  <c r="BJ523" i="8"/>
  <c r="P523" i="8" s="1"/>
  <c r="BJ734" i="8"/>
  <c r="P734" i="8" s="1"/>
  <c r="BJ805" i="8"/>
  <c r="P805" i="8" s="1"/>
  <c r="BJ944" i="8"/>
  <c r="P944" i="8" s="1"/>
  <c r="BJ1029" i="8"/>
  <c r="P1029" i="8" s="1"/>
  <c r="BJ418" i="8"/>
  <c r="P418" i="8" s="1"/>
  <c r="BJ724" i="8"/>
  <c r="P724" i="8" s="1"/>
  <c r="BJ806" i="8"/>
  <c r="P806" i="8" s="1"/>
  <c r="BJ877" i="8"/>
  <c r="P877" i="8" s="1"/>
  <c r="BJ1135" i="8"/>
  <c r="P1135" i="8" s="1"/>
  <c r="BJ1269" i="8"/>
  <c r="P1269" i="8" s="1"/>
  <c r="BJ1362" i="8"/>
  <c r="P1362" i="8" s="1"/>
  <c r="BJ53" i="8"/>
  <c r="BI171" i="8"/>
  <c r="BJ171" i="8" s="1"/>
  <c r="P171" i="8" s="1"/>
  <c r="BJ299" i="8"/>
  <c r="P299" i="8" s="1"/>
  <c r="BI387" i="8"/>
  <c r="BJ387" i="8" s="1"/>
  <c r="P387" i="8" s="1"/>
  <c r="BJ625" i="8"/>
  <c r="P625" i="8" s="1"/>
  <c r="BJ766" i="8"/>
  <c r="P766" i="8" s="1"/>
  <c r="BJ826" i="8"/>
  <c r="P826" i="8" s="1"/>
  <c r="BJ897" i="8"/>
  <c r="P897" i="8" s="1"/>
  <c r="BJ1107" i="8"/>
  <c r="P1107" i="8" s="1"/>
  <c r="BJ440" i="8"/>
  <c r="P440" i="8" s="1"/>
  <c r="BJ667" i="8"/>
  <c r="P667" i="8" s="1"/>
  <c r="BJ889" i="8"/>
  <c r="P889" i="8" s="1"/>
  <c r="BJ1077" i="8"/>
  <c r="P1077" i="8" s="1"/>
  <c r="BJ1301" i="8"/>
  <c r="P1301" i="8" s="1"/>
  <c r="BJ359" i="8"/>
  <c r="P359" i="8" s="1"/>
  <c r="BJ492" i="8"/>
  <c r="P492" i="8" s="1"/>
  <c r="BJ707" i="8"/>
  <c r="P707" i="8" s="1"/>
  <c r="BJ1101" i="8"/>
  <c r="P1101" i="8" s="1"/>
  <c r="BJ493" i="8"/>
  <c r="P493" i="8" s="1"/>
  <c r="BJ587" i="8"/>
  <c r="P587" i="8" s="1"/>
  <c r="BI757" i="8"/>
  <c r="BJ757" i="8" s="1"/>
  <c r="P757" i="8" s="1"/>
  <c r="BJ124" i="8"/>
  <c r="P124" i="8" s="1"/>
  <c r="BJ70" i="8"/>
  <c r="P70" i="8" s="1"/>
  <c r="BJ253" i="8"/>
  <c r="P253" i="8" s="1"/>
  <c r="BJ99" i="8"/>
  <c r="BJ340" i="8"/>
  <c r="P340" i="8" s="1"/>
  <c r="BJ234" i="8"/>
  <c r="P234" i="8" s="1"/>
  <c r="BJ159" i="8"/>
  <c r="P159" i="8" s="1"/>
  <c r="BI45" i="8"/>
  <c r="BJ45" i="8" s="1"/>
  <c r="BI117" i="8"/>
  <c r="BJ117" i="8" s="1"/>
  <c r="P117" i="8" s="1"/>
  <c r="BJ350" i="8"/>
  <c r="P350" i="8" s="1"/>
  <c r="BJ37" i="8"/>
  <c r="BJ144" i="8"/>
  <c r="P144" i="8" s="1"/>
  <c r="BJ252" i="8"/>
  <c r="P252" i="8" s="1"/>
  <c r="BJ331" i="8"/>
  <c r="P331" i="8" s="1"/>
  <c r="BJ67" i="8"/>
  <c r="P67" i="8" s="1"/>
  <c r="BJ174" i="8"/>
  <c r="P174" i="8" s="1"/>
  <c r="BJ274" i="8"/>
  <c r="P274" i="8" s="1"/>
  <c r="BJ284" i="8"/>
  <c r="P284" i="8" s="1"/>
  <c r="BJ69" i="8"/>
  <c r="BJ140" i="8"/>
  <c r="P140" i="8" s="1"/>
  <c r="BJ212" i="8"/>
  <c r="P212" i="8" s="1"/>
  <c r="BJ285" i="8"/>
  <c r="P285" i="8" s="1"/>
  <c r="BJ296" i="8"/>
  <c r="P296" i="8" s="1"/>
  <c r="BJ681" i="8"/>
  <c r="P681" i="8" s="1"/>
  <c r="BJ1089" i="8"/>
  <c r="P1089" i="8" s="1"/>
  <c r="BJ582" i="8"/>
  <c r="P582" i="8" s="1"/>
  <c r="BJ1881" i="8"/>
  <c r="P1881" i="8" s="1"/>
  <c r="BJ385" i="8"/>
  <c r="P385" i="8" s="1"/>
  <c r="BJ458" i="8"/>
  <c r="P458" i="8" s="1"/>
  <c r="BJ594" i="8"/>
  <c r="P594" i="8" s="1"/>
  <c r="BJ664" i="8"/>
  <c r="P664" i="8" s="1"/>
  <c r="BJ876" i="8"/>
  <c r="P876" i="8" s="1"/>
  <c r="BJ344" i="8"/>
  <c r="P344" i="8" s="1"/>
  <c r="BJ573" i="8"/>
  <c r="P573" i="8" s="1"/>
  <c r="BJ654" i="8"/>
  <c r="P654" i="8" s="1"/>
  <c r="BJ1610" i="8"/>
  <c r="P1610" i="8" s="1"/>
  <c r="BJ480" i="8"/>
  <c r="P480" i="8" s="1"/>
  <c r="BJ555" i="8"/>
  <c r="P555" i="8" s="1"/>
  <c r="BJ312" i="8"/>
  <c r="P312" i="8" s="1"/>
  <c r="BJ585" i="8"/>
  <c r="P585" i="8" s="1"/>
  <c r="BJ1195" i="8"/>
  <c r="P1195" i="8" s="1"/>
  <c r="BJ1662" i="8"/>
  <c r="P1662" i="8" s="1"/>
  <c r="BJ151" i="8"/>
  <c r="BJ270" i="8"/>
  <c r="P270" i="8" s="1"/>
  <c r="BJ431" i="8"/>
  <c r="P431" i="8" s="1"/>
  <c r="BJ637" i="8"/>
  <c r="P637" i="8" s="1"/>
  <c r="BJ869" i="8"/>
  <c r="P869" i="8" s="1"/>
  <c r="BJ1188" i="8"/>
  <c r="P1188" i="8" s="1"/>
  <c r="BJ411" i="8"/>
  <c r="P411" i="8" s="1"/>
  <c r="BJ870" i="8"/>
  <c r="P870" i="8" s="1"/>
  <c r="BJ568" i="8"/>
  <c r="P568" i="8" s="1"/>
  <c r="BJ1171" i="8"/>
  <c r="P1171" i="8" s="1"/>
  <c r="BJ1260" i="8"/>
  <c r="P1260" i="8" s="1"/>
  <c r="BJ116" i="8"/>
  <c r="BJ255" i="8"/>
  <c r="P255" i="8" s="1"/>
  <c r="BJ744" i="8"/>
  <c r="P744" i="8" s="1"/>
  <c r="BJ815" i="8"/>
  <c r="P815" i="8" s="1"/>
  <c r="BJ428" i="8"/>
  <c r="P428" i="8" s="1"/>
  <c r="BJ735" i="8"/>
  <c r="P735" i="8" s="1"/>
  <c r="BJ816" i="8"/>
  <c r="P816" i="8" s="1"/>
  <c r="BJ887" i="8"/>
  <c r="P887" i="8" s="1"/>
  <c r="BI64" i="8"/>
  <c r="BJ64" i="8" s="1"/>
  <c r="BJ408" i="8"/>
  <c r="P408" i="8" s="1"/>
  <c r="BJ635" i="8"/>
  <c r="P635" i="8" s="1"/>
  <c r="BJ777" i="8"/>
  <c r="P777" i="8" s="1"/>
  <c r="BJ837" i="8"/>
  <c r="P837" i="8" s="1"/>
  <c r="BJ1053" i="8"/>
  <c r="P1053" i="8" s="1"/>
  <c r="BJ451" i="8"/>
  <c r="P451" i="8" s="1"/>
  <c r="BJ525" i="8"/>
  <c r="BJ676" i="8"/>
  <c r="P676" i="8" s="1"/>
  <c r="BJ838" i="8"/>
  <c r="P838" i="8" s="1"/>
  <c r="BJ898" i="8"/>
  <c r="P898" i="8" s="1"/>
  <c r="BJ503" i="8"/>
  <c r="P503" i="8" s="1"/>
  <c r="BJ798" i="8"/>
  <c r="P798" i="8" s="1"/>
  <c r="BI607" i="8"/>
  <c r="BJ607" i="8" s="1"/>
  <c r="P607" i="8" s="1"/>
  <c r="BJ769" i="8"/>
  <c r="P769" i="8" s="1"/>
  <c r="BI1116" i="8"/>
  <c r="BJ1116" i="8" s="1"/>
  <c r="P1116" i="8" s="1"/>
  <c r="BI1628" i="8"/>
  <c r="BJ1628" i="8" s="1"/>
  <c r="P1628" i="8" s="1"/>
  <c r="BJ100" i="8"/>
  <c r="P100" i="8" s="1"/>
  <c r="BJ679" i="8"/>
  <c r="P679" i="8" s="1"/>
  <c r="BJ781" i="8"/>
  <c r="P781" i="8" s="1"/>
  <c r="BJ1425" i="8"/>
  <c r="P1425" i="8" s="1"/>
  <c r="BJ188" i="8"/>
  <c r="P188" i="8" s="1"/>
  <c r="BJ110" i="8"/>
  <c r="P110" i="8" s="1"/>
  <c r="BJ21" i="8"/>
  <c r="BJ11" i="8"/>
  <c r="BJ175" i="8"/>
  <c r="P175" i="8" s="1"/>
  <c r="BJ356" i="8"/>
  <c r="P356" i="8" s="1"/>
  <c r="BI195" i="8"/>
  <c r="BJ195" i="8" s="1"/>
  <c r="P195" i="8" s="1"/>
  <c r="BJ330" i="8"/>
  <c r="P330" i="8" s="1"/>
  <c r="BJ467" i="8"/>
  <c r="P467" i="8" s="1"/>
  <c r="BJ762" i="8"/>
  <c r="P762" i="8" s="1"/>
  <c r="BJ833" i="8"/>
  <c r="P833" i="8" s="1"/>
  <c r="BJ904" i="8"/>
  <c r="P904" i="8" s="1"/>
  <c r="BJ663" i="8"/>
  <c r="P663" i="8" s="1"/>
  <c r="BJ743" i="8"/>
  <c r="P743" i="8" s="1"/>
  <c r="BJ25" i="8"/>
  <c r="BJ97" i="8"/>
  <c r="BJ168" i="8"/>
  <c r="P168" i="8" s="1"/>
  <c r="BJ240" i="8"/>
  <c r="P240" i="8" s="1"/>
  <c r="BJ308" i="8"/>
  <c r="P308" i="8" s="1"/>
  <c r="BJ8" i="8"/>
  <c r="BJ55" i="8"/>
  <c r="BJ162" i="8"/>
  <c r="P162" i="8" s="1"/>
  <c r="BJ271" i="8"/>
  <c r="P271" i="8" s="1"/>
  <c r="BJ85" i="8"/>
  <c r="P85" i="8" s="1"/>
  <c r="BJ192" i="8"/>
  <c r="P192" i="8" s="1"/>
  <c r="BJ283" i="8"/>
  <c r="P283" i="8" s="1"/>
  <c r="BJ294" i="8"/>
  <c r="P294" i="8" s="1"/>
  <c r="BI213" i="8"/>
  <c r="BJ213" i="8" s="1"/>
  <c r="P213" i="8" s="1"/>
  <c r="BJ307" i="8"/>
  <c r="P307" i="8" s="1"/>
  <c r="BJ178" i="8"/>
  <c r="P178" i="8" s="1"/>
  <c r="BJ621" i="8"/>
  <c r="P621" i="8" s="1"/>
  <c r="BJ973" i="8"/>
  <c r="P973" i="8" s="1"/>
  <c r="BJ1035" i="8"/>
  <c r="P1035" i="8" s="1"/>
  <c r="BJ426" i="8"/>
  <c r="P426" i="8" s="1"/>
  <c r="BJ834" i="8"/>
  <c r="P834" i="8" s="1"/>
  <c r="BJ397" i="8"/>
  <c r="P397" i="8" s="1"/>
  <c r="BJ469" i="8"/>
  <c r="P469" i="8" s="1"/>
  <c r="BJ603" i="8"/>
  <c r="P603" i="8" s="1"/>
  <c r="BJ512" i="8"/>
  <c r="P512" i="8" s="1"/>
  <c r="BJ967" i="8"/>
  <c r="P967" i="8" s="1"/>
  <c r="BJ214" i="8"/>
  <c r="P214" i="8" s="1"/>
  <c r="BJ345" i="8"/>
  <c r="P345" i="8" s="1"/>
  <c r="BJ490" i="8"/>
  <c r="P490" i="8" s="1"/>
  <c r="BJ565" i="8"/>
  <c r="P565" i="8" s="1"/>
  <c r="BJ715" i="8"/>
  <c r="P715" i="8" s="1"/>
  <c r="BJ919" i="8"/>
  <c r="P919" i="8" s="1"/>
  <c r="BJ615" i="8"/>
  <c r="BJ1203" i="8"/>
  <c r="P1203" i="8" s="1"/>
  <c r="BJ1317" i="8"/>
  <c r="P1317" i="8" s="1"/>
  <c r="BJ1670" i="8"/>
  <c r="P1670" i="8" s="1"/>
  <c r="BJ44" i="8"/>
  <c r="BJ183" i="8"/>
  <c r="P183" i="8" s="1"/>
  <c r="BJ379" i="8"/>
  <c r="P379" i="8" s="1"/>
  <c r="BJ586" i="8"/>
  <c r="P586" i="8" s="1"/>
  <c r="BJ646" i="8"/>
  <c r="P646" i="8" s="1"/>
  <c r="BJ727" i="8"/>
  <c r="P727" i="8" s="1"/>
  <c r="BJ880" i="8"/>
  <c r="P880" i="8" s="1"/>
  <c r="BJ698" i="8"/>
  <c r="P698" i="8" s="1"/>
  <c r="BJ261" i="8"/>
  <c r="BJ820" i="8"/>
  <c r="P820" i="8" s="1"/>
  <c r="BJ402" i="8"/>
  <c r="P402" i="8" s="1"/>
  <c r="BI484" i="8"/>
  <c r="BJ484" i="8" s="1"/>
  <c r="P484" i="8" s="1"/>
  <c r="BI589" i="8"/>
  <c r="BJ589" i="8" s="1"/>
  <c r="P589" i="8" s="1"/>
  <c r="BI689" i="8"/>
  <c r="BJ689" i="8" s="1"/>
  <c r="P689" i="8" s="1"/>
  <c r="BJ163" i="8"/>
  <c r="P163" i="8" s="1"/>
  <c r="BJ164" i="8"/>
  <c r="P164" i="8" s="1"/>
  <c r="BJ13" i="8"/>
  <c r="BJ229" i="8"/>
  <c r="P229" i="8" s="1"/>
  <c r="BJ172" i="8"/>
  <c r="P172" i="8" s="1"/>
  <c r="BJ23" i="8"/>
  <c r="BJ77" i="8"/>
  <c r="BJ131" i="8"/>
  <c r="BJ184" i="8"/>
  <c r="P184" i="8" s="1"/>
  <c r="BJ238" i="8"/>
  <c r="BJ14" i="8"/>
  <c r="BJ87" i="8"/>
  <c r="P87" i="8" s="1"/>
  <c r="BJ158" i="8"/>
  <c r="P158" i="8" s="1"/>
  <c r="BJ230" i="8"/>
  <c r="P230" i="8" s="1"/>
  <c r="BJ15" i="8"/>
  <c r="BI231" i="8"/>
  <c r="BJ231" i="8" s="1"/>
  <c r="P231" i="8" s="1"/>
  <c r="BJ416" i="8"/>
  <c r="P416" i="8" s="1"/>
  <c r="BJ703" i="8"/>
  <c r="P703" i="8" s="1"/>
  <c r="BJ774" i="8"/>
  <c r="P774" i="8" s="1"/>
  <c r="BJ1170" i="8"/>
  <c r="P1170" i="8" s="1"/>
  <c r="BJ510" i="8"/>
  <c r="P510" i="8" s="1"/>
  <c r="BJ673" i="8"/>
  <c r="P673" i="8" s="1"/>
  <c r="BJ763" i="8"/>
  <c r="P763" i="8" s="1"/>
  <c r="BJ1005" i="8"/>
  <c r="P1005" i="8" s="1"/>
  <c r="BJ1478" i="8"/>
  <c r="P1478" i="8" s="1"/>
  <c r="BJ541" i="8"/>
  <c r="P541" i="8" s="1"/>
  <c r="BJ753" i="8"/>
  <c r="P753" i="8" s="1"/>
  <c r="BJ376" i="8"/>
  <c r="P376" i="8" s="1"/>
  <c r="BJ438" i="8"/>
  <c r="P438" i="8" s="1"/>
  <c r="BJ595" i="8"/>
  <c r="P595" i="8" s="1"/>
  <c r="BJ745" i="8"/>
  <c r="P745" i="8" s="1"/>
  <c r="BJ825" i="8"/>
  <c r="P825" i="8" s="1"/>
  <c r="BJ907" i="8"/>
  <c r="P907" i="8" s="1"/>
  <c r="BJ1292" i="8"/>
  <c r="P1292" i="8" s="1"/>
  <c r="BJ786" i="8"/>
  <c r="P786" i="8" s="1"/>
  <c r="BJ999" i="8"/>
  <c r="P999" i="8" s="1"/>
  <c r="BJ460" i="8"/>
  <c r="P460" i="8" s="1"/>
  <c r="BJ685" i="8"/>
  <c r="P685" i="8" s="1"/>
  <c r="BJ849" i="8"/>
  <c r="P849" i="8" s="1"/>
  <c r="BJ1023" i="8"/>
  <c r="P1023" i="8" s="1"/>
  <c r="BJ290" i="8"/>
  <c r="P290" i="8" s="1"/>
  <c r="BJ452" i="8"/>
  <c r="P452" i="8" s="1"/>
  <c r="BJ617" i="8"/>
  <c r="P617" i="8" s="1"/>
  <c r="BJ779" i="8"/>
  <c r="P779" i="8" s="1"/>
  <c r="BI829" i="8"/>
  <c r="BJ829" i="8" s="1"/>
  <c r="P829" i="8" s="1"/>
  <c r="BI1017" i="8"/>
  <c r="BJ1017" i="8" s="1"/>
  <c r="P1017" i="8" s="1"/>
  <c r="BI187" i="8"/>
  <c r="BJ187" i="8" s="1"/>
  <c r="P187" i="8" s="1"/>
  <c r="BJ26" i="8"/>
  <c r="BJ217" i="8"/>
  <c r="P217" i="8" s="1"/>
  <c r="BJ93" i="8"/>
  <c r="P93" i="8" s="1"/>
  <c r="BJ68" i="8"/>
  <c r="BJ106" i="8"/>
  <c r="P106" i="8" s="1"/>
  <c r="BJ35" i="8"/>
  <c r="BJ65" i="8"/>
  <c r="P40" i="8" s="1"/>
  <c r="BJ226" i="8"/>
  <c r="P226" i="8" s="1"/>
  <c r="BJ63" i="8"/>
  <c r="P63" i="8" s="1"/>
  <c r="BJ135" i="8"/>
  <c r="P135" i="8" s="1"/>
  <c r="BJ206" i="8"/>
  <c r="P206" i="8" s="1"/>
  <c r="BJ289" i="8"/>
  <c r="P289" i="8" s="1"/>
  <c r="BJ73" i="8"/>
  <c r="P73" i="8" s="1"/>
  <c r="BJ180" i="8"/>
  <c r="P180" i="8" s="1"/>
  <c r="BJ280" i="8"/>
  <c r="P280" i="8" s="1"/>
  <c r="BJ301" i="8"/>
  <c r="P301" i="8" s="1"/>
  <c r="BJ39" i="8"/>
  <c r="BJ111" i="8"/>
  <c r="P111" i="8" s="1"/>
  <c r="BJ182" i="8"/>
  <c r="P182" i="8" s="1"/>
  <c r="BJ254" i="8"/>
  <c r="P254" i="8" s="1"/>
  <c r="BJ103" i="8"/>
  <c r="P103" i="8" s="1"/>
  <c r="BJ210" i="8"/>
  <c r="P210" i="8" s="1"/>
  <c r="BJ304" i="8"/>
  <c r="P304" i="8" s="1"/>
  <c r="BJ305" i="8"/>
  <c r="P305" i="8" s="1"/>
  <c r="BI34" i="8"/>
  <c r="BJ34" i="8" s="1"/>
  <c r="BI249" i="8"/>
  <c r="BJ249" i="8" s="1"/>
  <c r="P249" i="8" s="1"/>
  <c r="BJ316" i="8"/>
  <c r="P316" i="8" s="1"/>
  <c r="BJ71" i="8"/>
  <c r="BI189" i="8"/>
  <c r="BJ189" i="8" s="1"/>
  <c r="P189" i="8" s="1"/>
  <c r="BJ846" i="8"/>
  <c r="P846" i="8" s="1"/>
  <c r="BJ1580" i="8"/>
  <c r="P1580" i="8" s="1"/>
  <c r="BJ1708" i="8"/>
  <c r="P1708" i="8" s="1"/>
  <c r="BJ1911" i="8"/>
  <c r="P1911" i="8" s="1"/>
  <c r="BI147" i="8"/>
  <c r="BJ147" i="8" s="1"/>
  <c r="P147" i="8" s="1"/>
  <c r="BJ309" i="8"/>
  <c r="P309" i="8" s="1"/>
  <c r="BJ406" i="8"/>
  <c r="P406" i="8" s="1"/>
  <c r="BJ478" i="8"/>
  <c r="P478" i="8" s="1"/>
  <c r="BJ835" i="8"/>
  <c r="P835" i="8" s="1"/>
  <c r="BJ1083" i="8"/>
  <c r="P1083" i="8" s="1"/>
  <c r="BJ107" i="8"/>
  <c r="BI225" i="8"/>
  <c r="BJ225" i="8" s="1"/>
  <c r="P225" i="8" s="1"/>
  <c r="BJ429" i="8"/>
  <c r="BJ574" i="8"/>
  <c r="P574" i="8" s="1"/>
  <c r="BJ655" i="8"/>
  <c r="P655" i="8" s="1"/>
  <c r="BJ725" i="8"/>
  <c r="P725" i="8" s="1"/>
  <c r="BJ388" i="8"/>
  <c r="P388" i="8" s="1"/>
  <c r="BJ626" i="8"/>
  <c r="P626" i="8" s="1"/>
  <c r="BJ787" i="8"/>
  <c r="P787" i="8" s="1"/>
  <c r="BJ937" i="8"/>
  <c r="P937" i="8" s="1"/>
  <c r="BJ1332" i="8"/>
  <c r="P1332" i="8" s="1"/>
  <c r="BJ76" i="8"/>
  <c r="P76" i="8" s="1"/>
  <c r="BJ597" i="8"/>
  <c r="P597" i="8" s="1"/>
  <c r="BJ738" i="8"/>
  <c r="P738" i="8" s="1"/>
  <c r="BJ432" i="8"/>
  <c r="P432" i="8" s="1"/>
  <c r="BJ708" i="8"/>
  <c r="P708" i="8" s="1"/>
  <c r="BI1256" i="8"/>
  <c r="BJ1256" i="8" s="1"/>
  <c r="P1256" i="8" s="1"/>
  <c r="BJ142" i="8"/>
  <c r="P142" i="8" s="1"/>
  <c r="BI303" i="8"/>
  <c r="BJ303" i="8" s="1"/>
  <c r="P303" i="8" s="1"/>
  <c r="BJ422" i="8"/>
  <c r="P422" i="8" s="1"/>
  <c r="BI506" i="8"/>
  <c r="BJ506" i="8" s="1"/>
  <c r="P506" i="8" s="1"/>
  <c r="BJ56" i="8"/>
  <c r="BJ272" i="8"/>
  <c r="P272" i="8" s="1"/>
  <c r="BJ236" i="8"/>
  <c r="P236" i="8" s="1"/>
  <c r="BJ122" i="8"/>
  <c r="BJ177" i="8"/>
  <c r="P177" i="8" s="1"/>
  <c r="BJ119" i="8"/>
  <c r="BJ43" i="8"/>
  <c r="BJ115" i="8"/>
  <c r="BJ186" i="8"/>
  <c r="P186" i="8" s="1"/>
  <c r="BJ258" i="8"/>
  <c r="P258" i="8" s="1"/>
  <c r="BI328" i="8"/>
  <c r="BJ328" i="8" s="1"/>
  <c r="P328" i="8" s="1"/>
  <c r="BI298" i="8"/>
  <c r="BJ298" i="8" s="1"/>
  <c r="P298" i="8" s="1"/>
  <c r="BI91" i="8"/>
  <c r="BJ91" i="8" s="1"/>
  <c r="P91" i="8" s="1"/>
  <c r="BI198" i="8"/>
  <c r="BJ198" i="8" s="1"/>
  <c r="P198" i="8" s="1"/>
  <c r="BJ20" i="8"/>
  <c r="BJ74" i="8"/>
  <c r="BJ128" i="8"/>
  <c r="P128" i="8" s="1"/>
  <c r="BJ181" i="8"/>
  <c r="P181" i="8" s="1"/>
  <c r="BJ235" i="8"/>
  <c r="P235" i="8" s="1"/>
  <c r="BI121" i="8"/>
  <c r="BJ121" i="8" s="1"/>
  <c r="BI228" i="8"/>
  <c r="BJ228" i="8" s="1"/>
  <c r="P228" i="8" s="1"/>
  <c r="BJ32" i="8"/>
  <c r="BJ86" i="8"/>
  <c r="P86" i="8" s="1"/>
  <c r="BJ139" i="8"/>
  <c r="P139" i="8" s="1"/>
  <c r="BJ193" i="8"/>
  <c r="P193" i="8" s="1"/>
  <c r="BJ247" i="8"/>
  <c r="P247" i="8" s="1"/>
  <c r="BI33" i="8"/>
  <c r="BJ33" i="8" s="1"/>
  <c r="P16" i="8" s="1"/>
  <c r="BI176" i="8"/>
  <c r="BJ176" i="8" s="1"/>
  <c r="P176" i="8" s="1"/>
  <c r="BI52" i="8"/>
  <c r="BJ52" i="8" s="1"/>
  <c r="BI337" i="8"/>
  <c r="BJ337" i="8" s="1"/>
  <c r="P337" i="8" s="1"/>
  <c r="BJ82" i="8"/>
  <c r="P82" i="8" s="1"/>
  <c r="BJ353" i="8"/>
  <c r="P353" i="8" s="1"/>
  <c r="BJ425" i="8"/>
  <c r="P425" i="8" s="1"/>
  <c r="BJ571" i="8"/>
  <c r="P571" i="8" s="1"/>
  <c r="BJ712" i="8"/>
  <c r="P712" i="8" s="1"/>
  <c r="BJ783" i="8"/>
  <c r="P783" i="8" s="1"/>
  <c r="BJ925" i="8"/>
  <c r="P925" i="8" s="1"/>
  <c r="BJ354" i="8"/>
  <c r="P354" i="8" s="1"/>
  <c r="BJ447" i="8"/>
  <c r="P447" i="8" s="1"/>
  <c r="BJ622" i="8"/>
  <c r="P622" i="8" s="1"/>
  <c r="BJ682" i="8"/>
  <c r="P682" i="8" s="1"/>
  <c r="BJ775" i="8"/>
  <c r="P775" i="8" s="1"/>
  <c r="BJ1500" i="8"/>
  <c r="P1500" i="8" s="1"/>
  <c r="BJ553" i="8"/>
  <c r="P553" i="8" s="1"/>
  <c r="BJ693" i="8"/>
  <c r="P693" i="8" s="1"/>
  <c r="BJ764" i="8"/>
  <c r="P764" i="8" s="1"/>
  <c r="BJ386" i="8"/>
  <c r="P386" i="8" s="1"/>
  <c r="BJ449" i="8"/>
  <c r="P449" i="8" s="1"/>
  <c r="BJ604" i="8"/>
  <c r="P604" i="8" s="1"/>
  <c r="BJ694" i="8"/>
  <c r="P694" i="8" s="1"/>
  <c r="BJ754" i="8"/>
  <c r="P754" i="8" s="1"/>
  <c r="BJ836" i="8"/>
  <c r="P836" i="8" s="1"/>
  <c r="BJ118" i="8"/>
  <c r="P118" i="8" s="1"/>
  <c r="BJ357" i="8"/>
  <c r="P357" i="8" s="1"/>
  <c r="BJ796" i="8"/>
  <c r="P796" i="8" s="1"/>
  <c r="BJ867" i="8"/>
  <c r="P867" i="8" s="1"/>
  <c r="BJ481" i="8"/>
  <c r="P481" i="8" s="1"/>
  <c r="BJ696" i="8"/>
  <c r="P696" i="8" s="1"/>
  <c r="BJ858" i="8"/>
  <c r="P858" i="8" s="1"/>
  <c r="BJ205" i="8"/>
  <c r="P205" i="8" s="1"/>
  <c r="BJ313" i="8"/>
  <c r="P313" i="8" s="1"/>
  <c r="BJ899" i="8"/>
  <c r="P899" i="8" s="1"/>
  <c r="BJ360" i="8"/>
  <c r="P360" i="8" s="1"/>
  <c r="BJ628" i="8"/>
  <c r="P628" i="8" s="1"/>
  <c r="BJ799" i="8"/>
  <c r="P799" i="8" s="1"/>
  <c r="BJ1467" i="8"/>
  <c r="P1467" i="8" s="1"/>
  <c r="BI517" i="8"/>
  <c r="BJ517" i="8" s="1"/>
  <c r="P517" i="8" s="1"/>
  <c r="BJ678" i="8"/>
  <c r="P678" i="8" s="1"/>
  <c r="BI518" i="8"/>
  <c r="BJ518" i="8" s="1"/>
  <c r="P518" i="8" s="1"/>
  <c r="BI931" i="8"/>
  <c r="BJ931" i="8" s="1"/>
  <c r="P931" i="8" s="1"/>
  <c r="BJ651" i="8"/>
  <c r="P651" i="8" s="1"/>
  <c r="BJ855" i="8"/>
  <c r="P855" i="8" s="1"/>
  <c r="BJ934" i="8"/>
  <c r="P934" i="8" s="1"/>
  <c r="BJ1208" i="8"/>
  <c r="P1208" i="8" s="1"/>
  <c r="BJ1716" i="8"/>
  <c r="P1716" i="8" s="1"/>
  <c r="BJ1828" i="8"/>
  <c r="P1828" i="8" s="1"/>
  <c r="BJ169" i="8"/>
  <c r="P169" i="8" s="1"/>
  <c r="BJ847" i="8"/>
  <c r="P847" i="8" s="1"/>
  <c r="BJ917" i="8"/>
  <c r="P917" i="8" s="1"/>
  <c r="BJ542" i="8"/>
  <c r="P542" i="8" s="1"/>
  <c r="BJ1308" i="8"/>
  <c r="P1308" i="8" s="1"/>
  <c r="BJ1692" i="8"/>
  <c r="P1692" i="8" s="1"/>
  <c r="BJ439" i="8"/>
  <c r="P439" i="8" s="1"/>
  <c r="BJ513" i="8"/>
  <c r="P513" i="8" s="1"/>
  <c r="BJ666" i="8"/>
  <c r="P666" i="8" s="1"/>
  <c r="BJ736" i="8"/>
  <c r="P736" i="8" s="1"/>
  <c r="BJ636" i="8"/>
  <c r="P636" i="8" s="1"/>
  <c r="BJ797" i="8"/>
  <c r="P797" i="8" s="1"/>
  <c r="BJ1232" i="8"/>
  <c r="P1232" i="8" s="1"/>
  <c r="BJ400" i="8"/>
  <c r="P400" i="8" s="1"/>
  <c r="BJ535" i="8"/>
  <c r="P535" i="8" s="1"/>
  <c r="BJ747" i="8"/>
  <c r="P747" i="8" s="1"/>
  <c r="BJ717" i="8"/>
  <c r="P717" i="8" s="1"/>
  <c r="BI810" i="8"/>
  <c r="BJ810" i="8" s="1"/>
  <c r="P810" i="8" s="1"/>
  <c r="BJ1590" i="8"/>
  <c r="P1590" i="8" s="1"/>
  <c r="BI688" i="8"/>
  <c r="BJ688" i="8" s="1"/>
  <c r="P688" i="8" s="1"/>
  <c r="BJ770" i="8"/>
  <c r="P770" i="8" s="1"/>
  <c r="BI851" i="8"/>
  <c r="BJ851" i="8" s="1"/>
  <c r="P851" i="8" s="1"/>
  <c r="BI1212" i="8"/>
  <c r="BJ1212" i="8" s="1"/>
  <c r="P1212" i="8" s="1"/>
  <c r="BI1303" i="8"/>
  <c r="BJ1303" i="8" s="1"/>
  <c r="P1303" i="8" s="1"/>
  <c r="BJ619" i="8"/>
  <c r="P619" i="8" s="1"/>
  <c r="BJ1041" i="8"/>
  <c r="P1041" i="8" s="1"/>
  <c r="BJ260" i="8"/>
  <c r="P260" i="8" s="1"/>
  <c r="BJ7" i="8"/>
  <c r="BJ322" i="8"/>
  <c r="P322" i="8" s="1"/>
  <c r="BJ314" i="8"/>
  <c r="P314" i="8" s="1"/>
  <c r="BJ105" i="8"/>
  <c r="P105" i="8" s="1"/>
  <c r="BJ248" i="8"/>
  <c r="P248" i="8" s="1"/>
  <c r="BJ267" i="8"/>
  <c r="P267" i="8" s="1"/>
  <c r="BJ268" i="8"/>
  <c r="P268" i="8" s="1"/>
  <c r="BJ152" i="8"/>
  <c r="BJ29" i="8"/>
  <c r="BJ137" i="8"/>
  <c r="P137" i="8" s="1"/>
  <c r="BJ244" i="8"/>
  <c r="P244" i="8" s="1"/>
  <c r="BJ129" i="8"/>
  <c r="P129" i="8" s="1"/>
  <c r="BJ41" i="8"/>
  <c r="BJ148" i="8"/>
  <c r="P148" i="8" s="1"/>
  <c r="BJ256" i="8"/>
  <c r="P256" i="8" s="1"/>
  <c r="BI88" i="8"/>
  <c r="BJ88" i="8" s="1"/>
  <c r="BJ232" i="8"/>
  <c r="P232" i="8" s="1"/>
  <c r="BJ364" i="8"/>
  <c r="P364" i="8" s="1"/>
  <c r="BJ436" i="8"/>
  <c r="P436" i="8" s="1"/>
  <c r="BJ721" i="8"/>
  <c r="P721" i="8" s="1"/>
  <c r="BJ874" i="8"/>
  <c r="P874" i="8" s="1"/>
  <c r="BJ933" i="8"/>
  <c r="P933" i="8" s="1"/>
  <c r="BJ457" i="8"/>
  <c r="P457" i="8" s="1"/>
  <c r="BJ531" i="8"/>
  <c r="P531" i="8" s="1"/>
  <c r="BJ633" i="8"/>
  <c r="P633" i="8" s="1"/>
  <c r="BJ784" i="8"/>
  <c r="P784" i="8" s="1"/>
  <c r="BJ320" i="8"/>
  <c r="P320" i="8" s="1"/>
  <c r="BJ427" i="8"/>
  <c r="BJ499" i="8"/>
  <c r="P499" i="8" s="1"/>
  <c r="BJ1164" i="8"/>
  <c r="P1164" i="8" s="1"/>
  <c r="BJ398" i="8"/>
  <c r="P398" i="8" s="1"/>
  <c r="BJ613" i="8"/>
  <c r="P613" i="8" s="1"/>
  <c r="BJ705" i="8"/>
  <c r="P705" i="8" s="1"/>
  <c r="BJ765" i="8"/>
  <c r="P765" i="8" s="1"/>
  <c r="BJ278" i="8"/>
  <c r="P278" i="8" s="1"/>
  <c r="BJ367" i="8"/>
  <c r="P367" i="8" s="1"/>
  <c r="BJ807" i="8"/>
  <c r="P807" i="8" s="1"/>
  <c r="BJ878" i="8"/>
  <c r="P878" i="8" s="1"/>
  <c r="BJ409" i="8"/>
  <c r="P409" i="8" s="1"/>
  <c r="BJ868" i="8"/>
  <c r="P868" i="8" s="1"/>
  <c r="BJ961" i="8"/>
  <c r="P961" i="8" s="1"/>
  <c r="BJ98" i="8"/>
  <c r="BJ237" i="8"/>
  <c r="P237" i="8" s="1"/>
  <c r="BJ324" i="8"/>
  <c r="P324" i="8" s="1"/>
  <c r="BJ472" i="8"/>
  <c r="P472" i="8" s="1"/>
  <c r="BJ686" i="8"/>
  <c r="P686" i="8" s="1"/>
  <c r="BJ839" i="8"/>
  <c r="P839" i="8" s="1"/>
  <c r="BJ909" i="8"/>
  <c r="P909" i="8" s="1"/>
  <c r="BJ993" i="8"/>
  <c r="P993" i="8" s="1"/>
  <c r="BJ1233" i="8"/>
  <c r="P1233" i="8" s="1"/>
  <c r="BJ380" i="8"/>
  <c r="BJ462" i="8"/>
  <c r="P462" i="8" s="1"/>
  <c r="BJ1047" i="8"/>
  <c r="P1047" i="8" s="1"/>
  <c r="BI1159" i="8"/>
  <c r="BJ1159" i="8" s="1"/>
  <c r="P1159" i="8" s="1"/>
  <c r="BI1598" i="8"/>
  <c r="BJ1598" i="8" s="1"/>
  <c r="P1598" i="8" s="1"/>
  <c r="BI618" i="8"/>
  <c r="BJ618" i="8" s="1"/>
  <c r="P618" i="8" s="1"/>
  <c r="BI871" i="8"/>
  <c r="BJ871" i="8" s="1"/>
  <c r="P871" i="8" s="1"/>
  <c r="BI293" i="8"/>
  <c r="BJ293" i="8" s="1"/>
  <c r="P293" i="8" s="1"/>
  <c r="BJ282" i="8"/>
  <c r="P282" i="8" s="1"/>
  <c r="BJ404" i="8"/>
  <c r="P404" i="8" s="1"/>
  <c r="BJ486" i="8"/>
  <c r="P486" i="8" s="1"/>
  <c r="BJ1147" i="8"/>
  <c r="P1147" i="8" s="1"/>
  <c r="BJ1550" i="8"/>
  <c r="P1550" i="8" s="1"/>
  <c r="BJ1710" i="8"/>
  <c r="P1710" i="8" s="1"/>
  <c r="BJ1840" i="8"/>
  <c r="P1840" i="8" s="1"/>
  <c r="BJ2002" i="8"/>
  <c r="P2002" i="8" s="1"/>
  <c r="BJ2074" i="8"/>
  <c r="P2074" i="8" s="1"/>
  <c r="BJ2146" i="8"/>
  <c r="P2146" i="8" s="1"/>
  <c r="BJ949" i="8"/>
  <c r="P949" i="8" s="1"/>
  <c r="BJ1626" i="8"/>
  <c r="P1626" i="8" s="1"/>
  <c r="BJ1929" i="8"/>
  <c r="P1929" i="8" s="1"/>
  <c r="BJ1894" i="8"/>
  <c r="P1894" i="8" s="1"/>
  <c r="BJ1520" i="8"/>
  <c r="P1520" i="8" s="1"/>
  <c r="BJ1280" i="8"/>
  <c r="P1280" i="8" s="1"/>
  <c r="BJ1373" i="8"/>
  <c r="P1373" i="8" s="1"/>
  <c r="BJ1482" i="8"/>
  <c r="P1482" i="8" s="1"/>
  <c r="BJ250" i="8"/>
  <c r="P250" i="8" s="1"/>
  <c r="BJ391" i="8"/>
  <c r="P391" i="8" s="1"/>
  <c r="BJ463" i="8"/>
  <c r="P463" i="8" s="1"/>
  <c r="BJ758" i="8"/>
  <c r="P758" i="8" s="1"/>
  <c r="BJ891" i="8"/>
  <c r="P891" i="8" s="1"/>
  <c r="BJ963" i="8"/>
  <c r="P963" i="8" s="1"/>
  <c r="BJ1160" i="8"/>
  <c r="P1160" i="8" s="1"/>
  <c r="BJ1219" i="8"/>
  <c r="P1219" i="8" s="1"/>
  <c r="BJ392" i="8"/>
  <c r="P392" i="8" s="1"/>
  <c r="BJ599" i="8"/>
  <c r="P599" i="8" s="1"/>
  <c r="BJ771" i="8"/>
  <c r="P771" i="8" s="1"/>
  <c r="BJ852" i="8"/>
  <c r="P852" i="8" s="1"/>
  <c r="BJ1220" i="8"/>
  <c r="P1220" i="8" s="1"/>
  <c r="BI1533" i="8"/>
  <c r="BJ1533" i="8" s="1"/>
  <c r="P1533" i="8" s="1"/>
  <c r="BI165" i="8"/>
  <c r="BJ165" i="8" s="1"/>
  <c r="P165" i="8" s="1"/>
  <c r="BJ306" i="8"/>
  <c r="P306" i="8" s="1"/>
  <c r="BJ561" i="8"/>
  <c r="P561" i="8" s="1"/>
  <c r="BJ711" i="8"/>
  <c r="P711" i="8" s="1"/>
  <c r="BJ802" i="8"/>
  <c r="P802" i="8" s="1"/>
  <c r="BJ1275" i="8"/>
  <c r="P1275" i="8" s="1"/>
  <c r="BJ1698" i="8"/>
  <c r="P1698" i="8" s="1"/>
  <c r="BI1228" i="8"/>
  <c r="BJ1228" i="8" s="1"/>
  <c r="P1228" i="8" s="1"/>
  <c r="BJ1888" i="8"/>
  <c r="P1888" i="8" s="1"/>
  <c r="BJ649" i="8"/>
  <c r="P649" i="8" s="1"/>
  <c r="BJ1349" i="8"/>
  <c r="P1349" i="8" s="1"/>
  <c r="BI1607" i="8"/>
  <c r="BJ1607" i="8" s="1"/>
  <c r="P1607" i="8" s="1"/>
  <c r="BI1699" i="8"/>
  <c r="BJ1699" i="8" s="1"/>
  <c r="P1699" i="8" s="1"/>
  <c r="BI1258" i="8"/>
  <c r="BJ1258" i="8" s="1"/>
  <c r="P1258" i="8" s="1"/>
  <c r="BI1442" i="8"/>
  <c r="BJ1442" i="8" s="1"/>
  <c r="P1442" i="8" s="1"/>
  <c r="BI1543" i="8"/>
  <c r="BJ1543" i="8" s="1"/>
  <c r="P1543" i="8" s="1"/>
  <c r="BI1634" i="8"/>
  <c r="BJ1634" i="8" s="1"/>
  <c r="P1634" i="8" s="1"/>
  <c r="BJ1718" i="8"/>
  <c r="P1718" i="8" s="1"/>
  <c r="BJ1427" i="8"/>
  <c r="P1427" i="8" s="1"/>
  <c r="BJ1752" i="8"/>
  <c r="P1752" i="8" s="1"/>
  <c r="BI1444" i="8"/>
  <c r="BJ1444" i="8" s="1"/>
  <c r="P1444" i="8" s="1"/>
  <c r="BJ1563" i="8"/>
  <c r="P1563" i="8" s="1"/>
  <c r="BJ1681" i="8"/>
  <c r="P1681" i="8" s="1"/>
  <c r="BJ1419" i="8"/>
  <c r="P1419" i="8" s="1"/>
  <c r="BJ1527" i="8"/>
  <c r="P1527" i="8" s="1"/>
  <c r="BJ1720" i="8"/>
  <c r="P1720" i="8" s="1"/>
  <c r="BJ862" i="8"/>
  <c r="P862" i="8" s="1"/>
  <c r="BJ1284" i="8"/>
  <c r="P1284" i="8" s="1"/>
  <c r="BI1510" i="8"/>
  <c r="BJ1510" i="8" s="1"/>
  <c r="P1510" i="8" s="1"/>
  <c r="BI1591" i="8"/>
  <c r="BJ1591" i="8" s="1"/>
  <c r="P1591" i="8" s="1"/>
  <c r="BJ1693" i="8"/>
  <c r="P1693" i="8" s="1"/>
  <c r="BI1843" i="8"/>
  <c r="BJ1843" i="8" s="1"/>
  <c r="P1843" i="8" s="1"/>
  <c r="BI988" i="8"/>
  <c r="BJ988" i="8" s="1"/>
  <c r="P988" i="8" s="1"/>
  <c r="BI1251" i="8"/>
  <c r="BJ1251" i="8" s="1"/>
  <c r="P1251" i="8" s="1"/>
  <c r="BI1483" i="8"/>
  <c r="BJ1483" i="8" s="1"/>
  <c r="P1483" i="8" s="1"/>
  <c r="BJ1694" i="8"/>
  <c r="P1694" i="8" s="1"/>
  <c r="BJ1764" i="8"/>
  <c r="P1764" i="8" s="1"/>
  <c r="BJ1853" i="8"/>
  <c r="P1853" i="8" s="1"/>
  <c r="BJ590" i="8"/>
  <c r="P590" i="8" s="1"/>
  <c r="BJ1065" i="8"/>
  <c r="P1065" i="8" s="1"/>
  <c r="BI1264" i="8"/>
  <c r="BJ1264" i="8" s="1"/>
  <c r="P1264" i="8" s="1"/>
  <c r="BI1648" i="8"/>
  <c r="BJ1648" i="8" s="1"/>
  <c r="P1648" i="8" s="1"/>
  <c r="BJ1746" i="8"/>
  <c r="P1746" i="8" s="1"/>
  <c r="BI1253" i="8"/>
  <c r="BJ1253" i="8" s="1"/>
  <c r="P1253" i="8" s="1"/>
  <c r="BJ1266" i="8"/>
  <c r="P1266" i="8" s="1"/>
  <c r="BJ1650" i="8"/>
  <c r="P1650" i="8" s="1"/>
  <c r="BJ972" i="8"/>
  <c r="P972" i="8" s="1"/>
  <c r="BI1337" i="8"/>
  <c r="BJ1337" i="8" s="1"/>
  <c r="P1337" i="8" s="1"/>
  <c r="BJ1578" i="8"/>
  <c r="P1578" i="8" s="1"/>
  <c r="BJ58" i="8"/>
  <c r="P22" i="8" s="1"/>
  <c r="BJ339" i="8"/>
  <c r="P339" i="8" s="1"/>
  <c r="BJ415" i="8"/>
  <c r="P415" i="8" s="1"/>
  <c r="BJ496" i="8"/>
  <c r="P496" i="8" s="1"/>
  <c r="BJ873" i="8"/>
  <c r="P873" i="8" s="1"/>
  <c r="BJ1376" i="8"/>
  <c r="P1376" i="8" s="1"/>
  <c r="BJ1688" i="8"/>
  <c r="P1688" i="8" s="1"/>
  <c r="BJ1971" i="8"/>
  <c r="P1971" i="8" s="1"/>
  <c r="BJ2044" i="8"/>
  <c r="P2044" i="8" s="1"/>
  <c r="BJ2116" i="8"/>
  <c r="P2116" i="8" s="1"/>
  <c r="BJ1469" i="8"/>
  <c r="P1469" i="8" s="1"/>
  <c r="BJ465" i="8"/>
  <c r="P465" i="8" s="1"/>
  <c r="BJ1259" i="8"/>
  <c r="P1259" i="8" s="1"/>
  <c r="BJ1553" i="8"/>
  <c r="P1553" i="8" s="1"/>
  <c r="BJ1875" i="8"/>
  <c r="P1875" i="8" s="1"/>
  <c r="BJ444" i="8"/>
  <c r="P444" i="8" s="1"/>
  <c r="BJ1271" i="8"/>
  <c r="P1271" i="8" s="1"/>
  <c r="BJ1453" i="8"/>
  <c r="P1453" i="8" s="1"/>
  <c r="BJ1891" i="8"/>
  <c r="P1891" i="8" s="1"/>
  <c r="BJ741" i="8"/>
  <c r="P741" i="8" s="1"/>
  <c r="BJ1656" i="8"/>
  <c r="P1656" i="8" s="1"/>
  <c r="BJ1420" i="8"/>
  <c r="P1420" i="8" s="1"/>
  <c r="BJ1484" i="8"/>
  <c r="P1484" i="8" s="1"/>
  <c r="BJ1539" i="8"/>
  <c r="P1539" i="8" s="1"/>
  <c r="BJ690" i="8"/>
  <c r="P690" i="8" s="1"/>
  <c r="BJ1267" i="8"/>
  <c r="P1267" i="8" s="1"/>
  <c r="BJ650" i="8"/>
  <c r="P650" i="8" s="1"/>
  <c r="BJ813" i="8"/>
  <c r="P813" i="8" s="1"/>
  <c r="BJ1485" i="8"/>
  <c r="P1485" i="8" s="1"/>
  <c r="BJ1706" i="8"/>
  <c r="P1706" i="8" s="1"/>
  <c r="BJ1797" i="8"/>
  <c r="P1797" i="8" s="1"/>
  <c r="BJ913" i="8"/>
  <c r="P913" i="8" s="1"/>
  <c r="BI1278" i="8"/>
  <c r="BJ1278" i="8" s="1"/>
  <c r="P1278" i="8" s="1"/>
  <c r="BJ1569" i="8"/>
  <c r="P1569" i="8" s="1"/>
  <c r="BJ660" i="8"/>
  <c r="P660" i="8" s="1"/>
  <c r="BJ1279" i="8"/>
  <c r="P1279" i="8" s="1"/>
  <c r="BJ1616" i="8"/>
  <c r="P1616" i="8" s="1"/>
  <c r="BJ1734" i="8"/>
  <c r="P1734" i="8" s="1"/>
  <c r="BJ1953" i="8"/>
  <c r="P1953" i="8" s="1"/>
  <c r="BJ760" i="8"/>
  <c r="P760" i="8" s="1"/>
  <c r="BI1180" i="8"/>
  <c r="BJ1180" i="8" s="1"/>
  <c r="P1180" i="8" s="1"/>
  <c r="BI1552" i="8"/>
  <c r="BJ1552" i="8" s="1"/>
  <c r="P1552" i="8" s="1"/>
  <c r="BJ1965" i="8"/>
  <c r="P1965" i="8" s="1"/>
  <c r="BJ2032" i="8"/>
  <c r="P2032" i="8" s="1"/>
  <c r="BJ2104" i="8"/>
  <c r="P2104" i="8" s="1"/>
  <c r="BJ1728" i="8"/>
  <c r="P1728" i="8" s="1"/>
  <c r="BJ1602" i="8"/>
  <c r="P1602" i="8" s="1"/>
  <c r="BJ1990" i="8"/>
  <c r="P1990" i="8" s="1"/>
  <c r="BJ2062" i="8"/>
  <c r="P2062" i="8" s="1"/>
  <c r="BJ2134" i="8"/>
  <c r="P2134" i="8" s="1"/>
  <c r="BI720" i="8"/>
  <c r="BJ720" i="8" s="1"/>
  <c r="P720" i="8" s="1"/>
  <c r="BI1263" i="8"/>
  <c r="BJ1263" i="8" s="1"/>
  <c r="P1263" i="8" s="1"/>
  <c r="BI1493" i="8"/>
  <c r="BJ1493" i="8" s="1"/>
  <c r="P1493" i="8" s="1"/>
  <c r="BJ1125" i="8"/>
  <c r="P1125" i="8" s="1"/>
  <c r="BJ1984" i="8"/>
  <c r="P1984" i="8" s="1"/>
  <c r="BJ2056" i="8"/>
  <c r="P2056" i="8" s="1"/>
  <c r="BJ2128" i="8"/>
  <c r="P2128" i="8" s="1"/>
  <c r="BI1576" i="8"/>
  <c r="BJ1576" i="8" s="1"/>
  <c r="P1576" i="8" s="1"/>
  <c r="BI1368" i="8"/>
  <c r="BJ1368" i="8" s="1"/>
  <c r="P1368" i="8" s="1"/>
  <c r="BJ1668" i="8"/>
  <c r="P1668" i="8" s="1"/>
  <c r="BI1359" i="8"/>
  <c r="BJ1359" i="8" s="1"/>
  <c r="P1359" i="8" s="1"/>
  <c r="BI1487" i="8"/>
  <c r="BJ1487" i="8" s="1"/>
  <c r="P1487" i="8" s="1"/>
  <c r="BJ1596" i="8"/>
  <c r="P1596" i="8" s="1"/>
  <c r="BJ567" i="8"/>
  <c r="P567" i="8" s="1"/>
  <c r="BJ153" i="8"/>
  <c r="BJ412" i="8"/>
  <c r="P412" i="8" s="1"/>
  <c r="BJ559" i="8"/>
  <c r="P559" i="8" s="1"/>
  <c r="BJ699" i="8"/>
  <c r="P699" i="8" s="1"/>
  <c r="BJ841" i="8"/>
  <c r="P841" i="8" s="1"/>
  <c r="BJ911" i="8"/>
  <c r="P911" i="8" s="1"/>
  <c r="BJ474" i="8"/>
  <c r="P474" i="8" s="1"/>
  <c r="BJ700" i="8"/>
  <c r="P700" i="8" s="1"/>
  <c r="BJ1242" i="8"/>
  <c r="P1242" i="8" s="1"/>
  <c r="BJ424" i="8"/>
  <c r="BJ508" i="8"/>
  <c r="P508" i="8" s="1"/>
  <c r="BJ1290" i="8"/>
  <c r="P1290" i="8" s="1"/>
  <c r="BI1379" i="8"/>
  <c r="BJ1379" i="8" s="1"/>
  <c r="P1379" i="8" s="1"/>
  <c r="BJ1505" i="8"/>
  <c r="P1505" i="8" s="1"/>
  <c r="BJ1906" i="8"/>
  <c r="P1906" i="8" s="1"/>
  <c r="BJ782" i="8"/>
  <c r="P782" i="8" s="1"/>
  <c r="BI1096" i="8"/>
  <c r="BJ1096" i="8" s="1"/>
  <c r="P1096" i="8" s="1"/>
  <c r="BJ1624" i="8"/>
  <c r="P1624" i="8" s="1"/>
  <c r="BJ1806" i="8"/>
  <c r="P1806" i="8" s="1"/>
  <c r="BI1460" i="8"/>
  <c r="BJ1460" i="8" s="1"/>
  <c r="P1460" i="8" s="1"/>
  <c r="BJ1561" i="8"/>
  <c r="P1561" i="8" s="1"/>
  <c r="BJ1800" i="8"/>
  <c r="P1800" i="8" s="1"/>
  <c r="BI1270" i="8"/>
  <c r="BJ1270" i="8" s="1"/>
  <c r="P1270" i="8" s="1"/>
  <c r="BI1443" i="8"/>
  <c r="BJ1443" i="8" s="1"/>
  <c r="P1443" i="8" s="1"/>
  <c r="BJ1562" i="8"/>
  <c r="P1562" i="8" s="1"/>
  <c r="BJ1955" i="8"/>
  <c r="P1955" i="8" s="1"/>
  <c r="BI455" i="8"/>
  <c r="BJ455" i="8" s="1"/>
  <c r="P455" i="8" s="1"/>
  <c r="BI1282" i="8"/>
  <c r="BJ1282" i="8" s="1"/>
  <c r="P1282" i="8" s="1"/>
  <c r="BI1402" i="8"/>
  <c r="BJ1402" i="8" s="1"/>
  <c r="P1402" i="8" s="1"/>
  <c r="BJ1162" i="8"/>
  <c r="P1162" i="8" s="1"/>
  <c r="BJ1331" i="8"/>
  <c r="P1331" i="8" s="1"/>
  <c r="BI1663" i="8"/>
  <c r="BJ1663" i="8" s="1"/>
  <c r="P1663" i="8" s="1"/>
  <c r="BJ1818" i="8"/>
  <c r="P1818" i="8" s="1"/>
  <c r="BJ1343" i="8"/>
  <c r="P1343" i="8" s="1"/>
  <c r="BJ1704" i="8"/>
  <c r="P1704" i="8" s="1"/>
  <c r="BJ1861" i="8"/>
  <c r="P1861" i="8" s="1"/>
  <c r="BJ1924" i="8"/>
  <c r="P1924" i="8" s="1"/>
  <c r="BJ1412" i="8"/>
  <c r="P1412" i="8" s="1"/>
  <c r="BJ1511" i="8"/>
  <c r="P1511" i="8" s="1"/>
  <c r="BJ382" i="8"/>
  <c r="P382" i="8" s="1"/>
  <c r="BJ1395" i="8"/>
  <c r="P1395" i="8" s="1"/>
  <c r="BJ1557" i="8"/>
  <c r="P1557" i="8" s="1"/>
  <c r="BI1666" i="8"/>
  <c r="BJ1666" i="8" s="1"/>
  <c r="P1666" i="8" s="1"/>
  <c r="BJ801" i="8"/>
  <c r="P801" i="8" s="1"/>
  <c r="BI1287" i="8"/>
  <c r="BJ1287" i="8" s="1"/>
  <c r="P1287" i="8" s="1"/>
  <c r="BJ1594" i="8"/>
  <c r="P1594" i="8" s="1"/>
  <c r="BJ1686" i="8"/>
  <c r="P1686" i="8" s="1"/>
  <c r="BI1969" i="8"/>
  <c r="BJ1969" i="8" s="1"/>
  <c r="P1969" i="8" s="1"/>
  <c r="BI1276" i="8"/>
  <c r="BJ1276" i="8" s="1"/>
  <c r="P1276" i="8" s="1"/>
  <c r="BI1486" i="8"/>
  <c r="BJ1486" i="8" s="1"/>
  <c r="P1486" i="8" s="1"/>
  <c r="BJ1766" i="8"/>
  <c r="P1766" i="8" s="1"/>
  <c r="BI1277" i="8"/>
  <c r="BJ1277" i="8" s="1"/>
  <c r="P1277" i="8" s="1"/>
  <c r="BJ780" i="8"/>
  <c r="P780" i="8" s="1"/>
  <c r="BJ548" i="8"/>
  <c r="P548" i="8" s="1"/>
  <c r="BJ630" i="8"/>
  <c r="P630" i="8" s="1"/>
  <c r="BJ790" i="8"/>
  <c r="P790" i="8" s="1"/>
  <c r="BJ1548" i="8"/>
  <c r="P1548" i="8" s="1"/>
  <c r="BJ80" i="8"/>
  <c r="BJ219" i="8"/>
  <c r="P219" i="8" s="1"/>
  <c r="BJ580" i="8"/>
  <c r="P580" i="8" s="1"/>
  <c r="BJ661" i="8"/>
  <c r="P661" i="8" s="1"/>
  <c r="BJ822" i="8"/>
  <c r="P822" i="8" s="1"/>
  <c r="BJ1111" i="8"/>
  <c r="P1111" i="8" s="1"/>
  <c r="BJ1184" i="8"/>
  <c r="P1184" i="8" s="1"/>
  <c r="BJ1291" i="8"/>
  <c r="P1291" i="8" s="1"/>
  <c r="BJ1479" i="8"/>
  <c r="P1479" i="8" s="1"/>
  <c r="BJ1742" i="8"/>
  <c r="P1742" i="8" s="1"/>
  <c r="BJ772" i="8"/>
  <c r="P772" i="8" s="1"/>
  <c r="BJ1807" i="8"/>
  <c r="P1807" i="8" s="1"/>
  <c r="BJ631" i="8"/>
  <c r="P631" i="8" s="1"/>
  <c r="BJ1302" i="8"/>
  <c r="P1302" i="8" s="1"/>
  <c r="BJ1834" i="8"/>
  <c r="P1834" i="8" s="1"/>
  <c r="BJ884" i="8"/>
  <c r="P884" i="8" s="1"/>
  <c r="BJ1342" i="8"/>
  <c r="P1342" i="8" s="1"/>
  <c r="BJ1445" i="8"/>
  <c r="P1445" i="8" s="1"/>
  <c r="BJ1673" i="8"/>
  <c r="P1673" i="8" s="1"/>
  <c r="BJ1826" i="8"/>
  <c r="P1826" i="8" s="1"/>
  <c r="BJ435" i="8"/>
  <c r="P435" i="8" s="1"/>
  <c r="BJ1354" i="8"/>
  <c r="P1354" i="8" s="1"/>
  <c r="BJ1782" i="8"/>
  <c r="P1782" i="8" s="1"/>
  <c r="BJ549" i="8"/>
  <c r="P549" i="8" s="1"/>
  <c r="BJ1377" i="8"/>
  <c r="P1377" i="8" s="1"/>
  <c r="BJ2014" i="8"/>
  <c r="P2014" i="8" s="1"/>
  <c r="BJ2086" i="8"/>
  <c r="P2086" i="8" s="1"/>
  <c r="BJ529" i="8"/>
  <c r="P529" i="8" s="1"/>
  <c r="BJ1369" i="8"/>
  <c r="P1369" i="8" s="1"/>
  <c r="BJ1622" i="8"/>
  <c r="P1622" i="8" s="1"/>
  <c r="BJ883" i="8"/>
  <c r="P883" i="8" s="1"/>
  <c r="BJ1161" i="8"/>
  <c r="P1161" i="8" s="1"/>
  <c r="BJ445" i="8"/>
  <c r="P445" i="8" s="1"/>
  <c r="BJ751" i="8"/>
  <c r="P751" i="8" s="1"/>
  <c r="BJ1722" i="8"/>
  <c r="P1722" i="8" s="1"/>
  <c r="BJ1470" i="8"/>
  <c r="P1470" i="8" s="1"/>
  <c r="BJ2038" i="8"/>
  <c r="P2038" i="8" s="1"/>
  <c r="BJ2110" i="8"/>
  <c r="P2110" i="8" s="1"/>
  <c r="BJ1461" i="8"/>
  <c r="P1461" i="8" s="1"/>
  <c r="BJ1938" i="8"/>
  <c r="P1938" i="8" s="1"/>
  <c r="BJ1794" i="8"/>
  <c r="P1794" i="8" s="1"/>
  <c r="BJ831" i="8"/>
  <c r="P831" i="8" s="1"/>
  <c r="BJ1305" i="8"/>
  <c r="P1305" i="8" s="1"/>
  <c r="BI1421" i="8"/>
  <c r="BJ1421" i="8" s="1"/>
  <c r="P1421" i="8" s="1"/>
  <c r="BJ1788" i="8"/>
  <c r="P1788" i="8" s="1"/>
  <c r="BJ393" i="8"/>
  <c r="P393" i="8" s="1"/>
  <c r="BJ1812" i="8"/>
  <c r="P1812" i="8" s="1"/>
  <c r="BI1187" i="8"/>
  <c r="BJ1187" i="8" s="1"/>
  <c r="P1187" i="8" s="1"/>
  <c r="BJ1696" i="8"/>
  <c r="P1696" i="8" s="1"/>
  <c r="BI1775" i="8"/>
  <c r="BJ1775" i="8" s="1"/>
  <c r="P1775" i="8" s="1"/>
  <c r="BI1289" i="8"/>
  <c r="BJ1289" i="8" s="1"/>
  <c r="P1289" i="8" s="1"/>
  <c r="BJ1776" i="8"/>
  <c r="P1776" i="8" s="1"/>
  <c r="BI1865" i="8"/>
  <c r="BJ1865" i="8" s="1"/>
  <c r="P1865" i="8" s="1"/>
  <c r="BJ921" i="8"/>
  <c r="P921" i="8" s="1"/>
  <c r="BJ1620" i="8"/>
  <c r="P1620" i="8" s="1"/>
  <c r="BJ349" i="8"/>
  <c r="P349" i="8" s="1"/>
  <c r="BJ505" i="8"/>
  <c r="P505" i="8" s="1"/>
  <c r="BJ789" i="8"/>
  <c r="P789" i="8" s="1"/>
  <c r="BJ930" i="8"/>
  <c r="P930" i="8" s="1"/>
  <c r="BJ639" i="8"/>
  <c r="P639" i="8" s="1"/>
  <c r="BJ987" i="8"/>
  <c r="P987" i="8" s="1"/>
  <c r="BJ1304" i="8"/>
  <c r="P1304" i="8" s="1"/>
  <c r="BJ1491" i="8"/>
  <c r="P1491" i="8" s="1"/>
  <c r="BJ1556" i="8"/>
  <c r="P1556" i="8" s="1"/>
  <c r="BJ112" i="8"/>
  <c r="BJ373" i="8"/>
  <c r="BJ591" i="8"/>
  <c r="P591" i="8" s="1"/>
  <c r="BJ671" i="8"/>
  <c r="P671" i="8" s="1"/>
  <c r="BJ832" i="8"/>
  <c r="P832" i="8" s="1"/>
  <c r="BJ1011" i="8"/>
  <c r="P1011" i="8" s="1"/>
  <c r="BJ1542" i="8"/>
  <c r="P1542" i="8" s="1"/>
  <c r="BJ1326" i="8"/>
  <c r="P1326" i="8" s="1"/>
  <c r="BJ1523" i="8"/>
  <c r="P1523" i="8" s="1"/>
  <c r="BJ1615" i="8"/>
  <c r="P1615" i="8" s="1"/>
  <c r="BI1389" i="8"/>
  <c r="BJ1389" i="8" s="1"/>
  <c r="P1389" i="8" s="1"/>
  <c r="BJ1506" i="8"/>
  <c r="P1506" i="8" s="1"/>
  <c r="BI1633" i="8"/>
  <c r="BJ1633" i="8" s="1"/>
  <c r="P1633" i="8" s="1"/>
  <c r="BJ1221" i="8"/>
  <c r="P1221" i="8" s="1"/>
  <c r="BI1751" i="8"/>
  <c r="BJ1751" i="8" s="1"/>
  <c r="P1751" i="8" s="1"/>
  <c r="BJ1882" i="8"/>
  <c r="P1882" i="8" s="1"/>
  <c r="BJ750" i="8"/>
  <c r="P750" i="8" s="1"/>
  <c r="BJ1293" i="8"/>
  <c r="P1293" i="8" s="1"/>
  <c r="BJ1391" i="8"/>
  <c r="P1391" i="8" s="1"/>
  <c r="BJ609" i="8"/>
  <c r="P609" i="8" s="1"/>
  <c r="BI1418" i="8"/>
  <c r="BJ1418" i="8" s="1"/>
  <c r="P1418" i="8" s="1"/>
  <c r="BI1600" i="8"/>
  <c r="BJ1600" i="8" s="1"/>
  <c r="P1600" i="8" s="1"/>
  <c r="BJ1850" i="8"/>
  <c r="P1850" i="8" s="1"/>
  <c r="BJ1183" i="8"/>
  <c r="P1183" i="8" s="1"/>
  <c r="BJ1353" i="8"/>
  <c r="P1353" i="8" s="1"/>
  <c r="BJ1473" i="8"/>
  <c r="P1473" i="8" s="1"/>
  <c r="BJ1646" i="8"/>
  <c r="P1646" i="8" s="1"/>
  <c r="BJ1729" i="8"/>
  <c r="P1729" i="8" s="1"/>
  <c r="BJ1870" i="8"/>
  <c r="P1870" i="8" s="1"/>
  <c r="BI1939" i="8"/>
  <c r="BJ1939" i="8" s="1"/>
  <c r="P1939" i="8" s="1"/>
  <c r="BI1529" i="8"/>
  <c r="BJ1529" i="8" s="1"/>
  <c r="P1529" i="8" s="1"/>
  <c r="BI1730" i="8"/>
  <c r="BJ1730" i="8" s="1"/>
  <c r="P1730" i="8" s="1"/>
  <c r="BI1685" i="8"/>
  <c r="BJ1685" i="8" s="1"/>
  <c r="P1685" i="8" s="1"/>
  <c r="BI932" i="8"/>
  <c r="BJ932" i="8" s="1"/>
  <c r="P932" i="8" s="1"/>
  <c r="BJ1323" i="8"/>
  <c r="P1323" i="8" s="1"/>
  <c r="BJ1723" i="8"/>
  <c r="P1723" i="8" s="1"/>
  <c r="BI1397" i="8"/>
  <c r="BJ1397" i="8" s="1"/>
  <c r="P1397" i="8" s="1"/>
  <c r="BI1503" i="8"/>
  <c r="BJ1503" i="8" s="1"/>
  <c r="P1503" i="8" s="1"/>
  <c r="BJ1206" i="8"/>
  <c r="P1206" i="8" s="1"/>
  <c r="BJ421" i="8"/>
  <c r="P421" i="8" s="1"/>
  <c r="BJ687" i="8"/>
  <c r="P687" i="8" s="1"/>
  <c r="BJ1341" i="8"/>
  <c r="P1341" i="8" s="1"/>
  <c r="BJ196" i="8"/>
  <c r="P196" i="8" s="1"/>
  <c r="BJ433" i="8"/>
  <c r="P433" i="8" s="1"/>
  <c r="BJ577" i="8"/>
  <c r="P577" i="8" s="1"/>
  <c r="BJ658" i="8"/>
  <c r="P658" i="8" s="1"/>
  <c r="BJ718" i="8"/>
  <c r="P718" i="8" s="1"/>
  <c r="BJ1197" i="8"/>
  <c r="P1197" i="8" s="1"/>
  <c r="BJ434" i="8"/>
  <c r="P434" i="8" s="1"/>
  <c r="BI578" i="8"/>
  <c r="BJ578" i="8" s="1"/>
  <c r="P578" i="8" s="1"/>
  <c r="BJ892" i="8"/>
  <c r="P892" i="8" s="1"/>
  <c r="BJ241" i="8"/>
  <c r="P241" i="8" s="1"/>
  <c r="BJ466" i="8"/>
  <c r="P466" i="8" s="1"/>
  <c r="BJ761" i="8"/>
  <c r="P761" i="8" s="1"/>
  <c r="BJ924" i="8"/>
  <c r="P924" i="8" s="1"/>
  <c r="BJ1328" i="8"/>
  <c r="P1328" i="8" s="1"/>
  <c r="BJ1638" i="8"/>
  <c r="P1638" i="8" s="1"/>
  <c r="BJ1736" i="8"/>
  <c r="P1736" i="8" s="1"/>
  <c r="BJ1842" i="8"/>
  <c r="P1842" i="8" s="1"/>
  <c r="BJ519" i="8"/>
  <c r="P519" i="8" s="1"/>
  <c r="BJ2008" i="8"/>
  <c r="P2008" i="8" s="1"/>
  <c r="BJ2080" i="8"/>
  <c r="P2080" i="8" s="1"/>
  <c r="BJ1759" i="8"/>
  <c r="P1759" i="8" s="1"/>
  <c r="BJ475" i="8"/>
  <c r="P475" i="8" s="1"/>
  <c r="BJ957" i="8"/>
  <c r="P957" i="8" s="1"/>
  <c r="BJ1230" i="8"/>
  <c r="P1230" i="8" s="1"/>
  <c r="BJ1690" i="8"/>
  <c r="P1690" i="8" s="1"/>
  <c r="BJ1210" i="8"/>
  <c r="P1210" i="8" s="1"/>
  <c r="BJ1833" i="8"/>
  <c r="P1833" i="8" s="1"/>
  <c r="BJ620" i="8"/>
  <c r="P620" i="8" s="1"/>
  <c r="BJ1319" i="8"/>
  <c r="P1319" i="8" s="1"/>
  <c r="BJ1454" i="8"/>
  <c r="P1454" i="8" s="1"/>
  <c r="BJ1682" i="8"/>
  <c r="P1682" i="8" s="1"/>
  <c r="BJ1966" i="8"/>
  <c r="P1966" i="8" s="1"/>
  <c r="BJ730" i="8"/>
  <c r="P730" i="8" s="1"/>
  <c r="BJ1365" i="8"/>
  <c r="P1365" i="8" s="1"/>
  <c r="BJ1573" i="8"/>
  <c r="P1573" i="8" s="1"/>
  <c r="BJ414" i="8"/>
  <c r="P414" i="8" s="1"/>
  <c r="BJ843" i="8"/>
  <c r="P843" i="8" s="1"/>
  <c r="BJ1893" i="8"/>
  <c r="P1893" i="8" s="1"/>
  <c r="BJ403" i="8"/>
  <c r="P403" i="8" s="1"/>
  <c r="BJ1941" i="8"/>
  <c r="P1941" i="8" s="1"/>
  <c r="BJ372" i="8"/>
  <c r="P372" i="8" s="1"/>
  <c r="BJ1895" i="8"/>
  <c r="P1895" i="8" s="1"/>
  <c r="BI680" i="8"/>
  <c r="BJ680" i="8" s="1"/>
  <c r="P680" i="8" s="1"/>
  <c r="BJ1217" i="8"/>
  <c r="P1217" i="8" s="1"/>
  <c r="BI1324" i="8"/>
  <c r="BJ1324" i="8" s="1"/>
  <c r="P1324" i="8" s="1"/>
  <c r="BJ1896" i="8"/>
  <c r="P1896" i="8" s="1"/>
  <c r="BJ1960" i="8"/>
  <c r="P1960" i="8" s="1"/>
  <c r="BJ1549" i="8"/>
  <c r="P1549" i="8" s="1"/>
  <c r="BJ729" i="8"/>
  <c r="P729" i="8" s="1"/>
  <c r="BJ830" i="8"/>
  <c r="P830" i="8" s="1"/>
  <c r="BJ1095" i="8"/>
  <c r="P1095" i="8" s="1"/>
  <c r="BJ601" i="8"/>
  <c r="P601" i="8" s="1"/>
  <c r="BJ691" i="8"/>
  <c r="P691" i="8" s="1"/>
  <c r="BJ844" i="8"/>
  <c r="P844" i="8" s="1"/>
  <c r="BJ1440" i="8"/>
  <c r="P1440" i="8" s="1"/>
  <c r="BJ1866" i="8"/>
  <c r="P1866" i="8" s="1"/>
  <c r="BJ1608" i="8"/>
  <c r="P1608" i="8" s="1"/>
  <c r="BJ1760" i="8"/>
  <c r="P1760" i="8" s="1"/>
  <c r="BJ1824" i="8"/>
  <c r="P1824" i="8" s="1"/>
  <c r="BJ1680" i="8"/>
  <c r="P1680" i="8" s="1"/>
  <c r="BJ1173" i="8"/>
  <c r="P1173" i="8" s="1"/>
  <c r="BJ1428" i="8"/>
  <c r="P1428" i="8" s="1"/>
  <c r="BJ1536" i="8"/>
  <c r="P1536" i="8" s="1"/>
  <c r="BJ1996" i="8"/>
  <c r="P1996" i="8" s="1"/>
  <c r="BJ2068" i="8"/>
  <c r="P2068" i="8" s="1"/>
  <c r="BJ2140" i="8"/>
  <c r="P2140" i="8" s="1"/>
  <c r="BJ1762" i="8"/>
  <c r="P1762" i="8" s="1"/>
  <c r="BJ2026" i="8"/>
  <c r="P2026" i="8" s="1"/>
  <c r="BJ2098" i="8"/>
  <c r="P2098" i="8" s="1"/>
  <c r="BJ1714" i="8"/>
  <c r="P1714" i="8" s="1"/>
  <c r="BJ2020" i="8"/>
  <c r="P2020" i="8" s="1"/>
  <c r="BJ2092" i="8"/>
  <c r="P2092" i="8" s="1"/>
  <c r="BI1639" i="8"/>
  <c r="BJ1639" i="8" s="1"/>
  <c r="P1639" i="8" s="1"/>
  <c r="BJ1398" i="8"/>
  <c r="P1398" i="8" s="1"/>
  <c r="BJ370" i="8"/>
  <c r="P370" i="8" s="1"/>
  <c r="BJ442" i="8"/>
  <c r="P442" i="8" s="1"/>
  <c r="BJ669" i="8"/>
  <c r="P669" i="8" s="1"/>
  <c r="BJ811" i="8"/>
  <c r="P811" i="8" s="1"/>
  <c r="BJ443" i="8"/>
  <c r="P443" i="8" s="1"/>
  <c r="BI759" i="8"/>
  <c r="BJ759" i="8" s="1"/>
  <c r="P759" i="8" s="1"/>
  <c r="BJ901" i="8"/>
  <c r="P901" i="8" s="1"/>
  <c r="BJ1518" i="8"/>
  <c r="P1518" i="8" s="1"/>
  <c r="BJ134" i="8"/>
  <c r="P134" i="8" s="1"/>
  <c r="BJ394" i="8"/>
  <c r="P394" i="8" s="1"/>
  <c r="BJ950" i="8"/>
  <c r="P950" i="8" s="1"/>
  <c r="BJ1140" i="8"/>
  <c r="P1140" i="8" s="1"/>
  <c r="BJ1236" i="8"/>
  <c r="P1236" i="8" s="1"/>
  <c r="BJ1652" i="8"/>
  <c r="P1652" i="8" s="1"/>
  <c r="BJ1857" i="8"/>
  <c r="P1857" i="8" s="1"/>
  <c r="BJ1954" i="8"/>
  <c r="P1954" i="8" s="1"/>
  <c r="BI1169" i="8"/>
  <c r="BJ1169" i="8" s="1"/>
  <c r="P1169" i="8" s="1"/>
  <c r="BJ485" i="8"/>
  <c r="P485" i="8" s="1"/>
  <c r="BJ1246" i="8"/>
  <c r="P1246" i="8" s="1"/>
  <c r="BJ1327" i="8"/>
  <c r="P1327" i="8" s="1"/>
  <c r="BJ1441" i="8"/>
  <c r="P1441" i="8" s="1"/>
  <c r="BJ1769" i="8"/>
  <c r="P1769" i="8" s="1"/>
  <c r="BI1426" i="8"/>
  <c r="BJ1426" i="8" s="1"/>
  <c r="P1426" i="8" s="1"/>
  <c r="BJ1625" i="8"/>
  <c r="P1625" i="8" s="1"/>
  <c r="BJ1700" i="8"/>
  <c r="P1700" i="8" s="1"/>
  <c r="BJ1899" i="8"/>
  <c r="P1899" i="8" s="1"/>
  <c r="BI893" i="8"/>
  <c r="BJ893" i="8" s="1"/>
  <c r="P893" i="8" s="1"/>
  <c r="BI1318" i="8"/>
  <c r="BJ1318" i="8" s="1"/>
  <c r="P1318" i="8" s="1"/>
  <c r="BI1401" i="8"/>
  <c r="BJ1401" i="8" s="1"/>
  <c r="P1401" i="8" s="1"/>
  <c r="BJ1535" i="8"/>
  <c r="P1535" i="8" s="1"/>
  <c r="BJ1849" i="8"/>
  <c r="P1849" i="8" s="1"/>
  <c r="BI1330" i="8"/>
  <c r="BJ1330" i="8" s="1"/>
  <c r="P1330" i="8" s="1"/>
  <c r="BJ1435" i="8"/>
  <c r="P1435" i="8" s="1"/>
  <c r="BJ1644" i="8"/>
  <c r="P1644" i="8" s="1"/>
  <c r="BJ1042" i="8"/>
  <c r="P1042" i="8" s="1"/>
  <c r="BI1703" i="8"/>
  <c r="BJ1703" i="8" s="1"/>
  <c r="P1703" i="8" s="1"/>
  <c r="BJ1860" i="8"/>
  <c r="P1860" i="8" s="1"/>
  <c r="BJ1664" i="8"/>
  <c r="P1664" i="8" s="1"/>
  <c r="BJ1754" i="8"/>
  <c r="P1754" i="8" s="1"/>
  <c r="BJ1827" i="8"/>
  <c r="P1827" i="8" s="1"/>
  <c r="BI1957" i="8"/>
  <c r="BJ1957" i="8" s="1"/>
  <c r="P1957" i="8" s="1"/>
  <c r="BJ600" i="8"/>
  <c r="P600" i="8" s="1"/>
  <c r="BJ1355" i="8"/>
  <c r="P1355" i="8" s="1"/>
  <c r="BJ1474" i="8"/>
  <c r="P1474" i="8" s="1"/>
  <c r="BI1574" i="8"/>
  <c r="BJ1574" i="8" s="1"/>
  <c r="P1574" i="8" s="1"/>
  <c r="BJ1684" i="8"/>
  <c r="P1684" i="8" s="1"/>
  <c r="BI1811" i="8"/>
  <c r="BJ1811" i="8" s="1"/>
  <c r="P1811" i="8" s="1"/>
  <c r="BI1940" i="8"/>
  <c r="BJ1940" i="8" s="1"/>
  <c r="P1940" i="8" s="1"/>
  <c r="BI1519" i="8"/>
  <c r="BJ1519" i="8" s="1"/>
  <c r="P1519" i="8" s="1"/>
  <c r="BJ1854" i="8"/>
  <c r="P1854" i="8" s="1"/>
  <c r="BI1950" i="8"/>
  <c r="BJ1950" i="8" s="1"/>
  <c r="P1950" i="8" s="1"/>
  <c r="BI1335" i="8"/>
  <c r="BJ1335" i="8" s="1"/>
  <c r="P1335" i="8" s="1"/>
  <c r="BJ1649" i="8"/>
  <c r="P1649" i="8" s="1"/>
  <c r="BI1336" i="8"/>
  <c r="BJ1336" i="8" s="1"/>
  <c r="P1336" i="8" s="1"/>
  <c r="BJ1640" i="8"/>
  <c r="P1640" i="8" s="1"/>
  <c r="BJ1724" i="8"/>
  <c r="P1724" i="8" s="1"/>
  <c r="BJ1821" i="8"/>
  <c r="P1821" i="8" s="1"/>
  <c r="BJ1568" i="8"/>
  <c r="P1568" i="8" s="1"/>
  <c r="BI1798" i="8"/>
  <c r="BJ1798" i="8" s="1"/>
  <c r="P1798" i="8" s="1"/>
  <c r="BJ842" i="8"/>
  <c r="P842" i="8" s="1"/>
  <c r="BI912" i="8"/>
  <c r="BJ912" i="8" s="1"/>
  <c r="P912" i="8" s="1"/>
  <c r="BJ1367" i="8"/>
  <c r="P1367" i="8" s="1"/>
  <c r="BI1614" i="8"/>
  <c r="BJ1614" i="8" s="1"/>
  <c r="P1614" i="8" s="1"/>
  <c r="BJ295" i="8"/>
  <c r="P295" i="8" s="1"/>
  <c r="BJ610" i="8"/>
  <c r="P610" i="8" s="1"/>
  <c r="BJ702" i="8"/>
  <c r="P702" i="8" s="1"/>
  <c r="BJ1768" i="8"/>
  <c r="P1768" i="8" s="1"/>
  <c r="BJ1348" i="8"/>
  <c r="P1348" i="8" s="1"/>
  <c r="BJ1758" i="8"/>
  <c r="P1758" i="8" s="1"/>
  <c r="BJ1898" i="8"/>
  <c r="P1898" i="8" s="1"/>
  <c r="BJ640" i="8"/>
  <c r="P640" i="8" s="1"/>
  <c r="BJ1247" i="8"/>
  <c r="P1247" i="8" s="1"/>
  <c r="BJ1770" i="8"/>
  <c r="P1770" i="8" s="1"/>
  <c r="BJ1231" i="8"/>
  <c r="P1231" i="8" s="1"/>
  <c r="BJ1329" i="8"/>
  <c r="P1329" i="8" s="1"/>
  <c r="BJ1554" i="8"/>
  <c r="P1554" i="8" s="1"/>
  <c r="BJ1655" i="8"/>
  <c r="P1655" i="8" s="1"/>
  <c r="BI1947" i="8"/>
  <c r="BJ1947" i="8" s="1"/>
  <c r="P1947" i="8" s="1"/>
  <c r="BJ1283" i="8"/>
  <c r="P1283" i="8" s="1"/>
  <c r="BJ1403" i="8"/>
  <c r="P1403" i="8" s="1"/>
  <c r="BJ1509" i="8"/>
  <c r="P1509" i="8" s="1"/>
  <c r="BJ1645" i="8"/>
  <c r="P1645" i="8" s="1"/>
  <c r="BJ853" i="8"/>
  <c r="P853" i="8" s="1"/>
  <c r="BJ1404" i="8"/>
  <c r="P1404" i="8" s="1"/>
  <c r="BJ1584" i="8"/>
  <c r="P1584" i="8" s="1"/>
  <c r="BI1674" i="8"/>
  <c r="BJ1674" i="8" s="1"/>
  <c r="P1674" i="8" s="1"/>
  <c r="BI1592" i="8"/>
  <c r="BJ1592" i="8" s="1"/>
  <c r="P1592" i="8" s="1"/>
  <c r="BJ579" i="8"/>
  <c r="P579" i="8" s="1"/>
  <c r="BJ1475" i="8"/>
  <c r="P1475" i="8" s="1"/>
  <c r="BJ1968" i="8"/>
  <c r="P1968" i="8" s="1"/>
  <c r="BJ1243" i="8"/>
  <c r="P1243" i="8" s="1"/>
  <c r="BJ1747" i="8"/>
  <c r="P1747" i="8" s="1"/>
  <c r="BJ1942" i="8"/>
  <c r="P1942" i="8" s="1"/>
  <c r="BJ1254" i="8"/>
  <c r="P1254" i="8" s="1"/>
  <c r="BI1449" i="8"/>
  <c r="BJ1449" i="8" s="1"/>
  <c r="P1449" i="8" s="1"/>
  <c r="BJ1732" i="8"/>
  <c r="P1732" i="8" s="1"/>
  <c r="BI1830" i="8"/>
  <c r="BJ1830" i="8" s="1"/>
  <c r="P1830" i="8" s="1"/>
  <c r="BI1912" i="8"/>
  <c r="BJ1912" i="8" s="1"/>
  <c r="P1912" i="8" s="1"/>
  <c r="BJ1978" i="8"/>
  <c r="P1978" i="8" s="1"/>
  <c r="BJ2050" i="8"/>
  <c r="P2050" i="8" s="1"/>
  <c r="BJ2122" i="8"/>
  <c r="P2122" i="8" s="1"/>
  <c r="BI1255" i="8"/>
  <c r="BJ1255" i="8" s="1"/>
  <c r="P1255" i="8" s="1"/>
  <c r="BI1325" i="8"/>
  <c r="BJ1325" i="8" s="1"/>
  <c r="P1325" i="8" s="1"/>
  <c r="BI1814" i="8"/>
  <c r="BJ1814" i="8" s="1"/>
  <c r="P1814" i="8" s="1"/>
  <c r="BM1093" i="8"/>
  <c r="P30" i="8" l="1"/>
  <c r="P15" i="8"/>
  <c r="P57" i="8"/>
  <c r="P52" i="8"/>
  <c r="P11" i="8"/>
  <c r="P21" i="8"/>
  <c r="P51" i="8"/>
  <c r="P42" i="8"/>
  <c r="P26" i="8"/>
  <c r="P27" i="8"/>
  <c r="P18" i="8"/>
  <c r="P65" i="8"/>
  <c r="P36" i="8"/>
  <c r="P29" i="8"/>
  <c r="P39" i="8"/>
  <c r="P50" i="8"/>
  <c r="P5" i="8"/>
  <c r="P33" i="8"/>
  <c r="P19" i="8"/>
  <c r="P62" i="8"/>
  <c r="P12" i="8"/>
  <c r="P32" i="8"/>
  <c r="P58" i="8"/>
  <c r="P7" i="8"/>
  <c r="P45" i="8"/>
  <c r="P108" i="8"/>
  <c r="P113" i="8"/>
  <c r="P13" i="8"/>
  <c r="P47" i="8"/>
  <c r="P123" i="8"/>
  <c r="P90" i="8"/>
  <c r="P38" i="8"/>
  <c r="P71" i="8"/>
  <c r="P89" i="8"/>
  <c r="P37" i="8"/>
  <c r="P126" i="8"/>
  <c r="P115" i="8"/>
  <c r="P119" i="8"/>
  <c r="P64" i="8"/>
  <c r="P109" i="8"/>
  <c r="P43" i="8"/>
  <c r="P80" i="8"/>
  <c r="P68" i="8"/>
  <c r="P6" i="8"/>
  <c r="P8" i="8"/>
  <c r="P25" i="8"/>
  <c r="P102" i="8"/>
  <c r="P72" i="8"/>
  <c r="P60" i="8"/>
  <c r="P98" i="8"/>
  <c r="P122" i="8"/>
  <c r="P49" i="8"/>
  <c r="P41" i="8"/>
  <c r="P24" i="8"/>
  <c r="P20" i="8"/>
  <c r="P121" i="8"/>
  <c r="P107" i="8"/>
  <c r="P131" i="8"/>
  <c r="P116" i="8"/>
  <c r="P127" i="8"/>
  <c r="P92" i="8"/>
  <c r="P28" i="8"/>
  <c r="P133" i="8"/>
  <c r="P99" i="8"/>
  <c r="P69" i="8"/>
  <c r="P88" i="8"/>
  <c r="P77" i="8"/>
  <c r="P44" i="8"/>
  <c r="P61" i="8"/>
  <c r="P35" i="8"/>
  <c r="P97" i="8"/>
  <c r="P14" i="8"/>
  <c r="P9" i="8"/>
  <c r="P48" i="8"/>
  <c r="P53" i="8"/>
  <c r="P74" i="8"/>
  <c r="P95" i="8"/>
  <c r="P78" i="8"/>
  <c r="BQ1093" i="8" l="1"/>
  <c r="BU1093" i="8" s="1"/>
  <c r="BV1093" i="8" s="1"/>
  <c r="BR1093" i="8" l="1"/>
  <c r="B1032" i="8" l="1"/>
  <c r="C998" i="8"/>
  <c r="J151" i="18" l="1"/>
  <c r="M151" i="18"/>
  <c r="B25" i="8" l="1"/>
  <c r="B26" i="8"/>
  <c r="B27" i="8"/>
  <c r="B29" i="8"/>
  <c r="B30" i="8"/>
  <c r="B32" i="8"/>
  <c r="B33" i="8"/>
  <c r="B4" i="8"/>
  <c r="B5" i="8"/>
  <c r="B6" i="8"/>
  <c r="B7" i="8"/>
  <c r="B11" i="8"/>
  <c r="B12" i="8"/>
  <c r="B13" i="8"/>
  <c r="B14" i="8"/>
  <c r="B18" i="8"/>
  <c r="B19" i="8"/>
  <c r="B20" i="8"/>
  <c r="B21" i="8"/>
  <c r="B24" i="8"/>
  <c r="B8" i="8"/>
  <c r="B55" i="8"/>
  <c r="B56" i="8"/>
  <c r="B35" i="8"/>
  <c r="B36" i="8"/>
  <c r="B37" i="8"/>
  <c r="B31" i="8"/>
  <c r="B15" i="8"/>
  <c r="B16" i="8"/>
  <c r="B17" i="8"/>
  <c r="B42" i="8"/>
  <c r="B43" i="8"/>
  <c r="B48" i="8"/>
  <c r="B50" i="8"/>
  <c r="B51" i="8"/>
  <c r="B52" i="8"/>
  <c r="B53" i="8"/>
  <c r="B54" i="8"/>
  <c r="B38" i="8"/>
  <c r="B44" i="8"/>
  <c r="B45" i="8"/>
  <c r="B46" i="8"/>
  <c r="B47" i="8"/>
  <c r="B9" i="8"/>
  <c r="B49" i="8"/>
  <c r="B57" i="8"/>
  <c r="B58" i="8"/>
  <c r="B62" i="8"/>
  <c r="B64" i="8"/>
  <c r="B65" i="8"/>
  <c r="B66" i="8"/>
  <c r="B67" i="8"/>
  <c r="B10" i="8"/>
  <c r="B22" i="8"/>
  <c r="B59" i="8"/>
  <c r="B60" i="8"/>
  <c r="B61" i="8"/>
  <c r="B28" i="8"/>
  <c r="B63" i="8"/>
  <c r="B39" i="8"/>
  <c r="B40" i="8"/>
  <c r="B34" i="8"/>
  <c r="B41"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158" i="8"/>
  <c r="B159" i="8"/>
  <c r="B160" i="8"/>
  <c r="B161" i="8"/>
  <c r="B162" i="8"/>
  <c r="B163" i="8"/>
  <c r="B164" i="8"/>
  <c r="B165" i="8"/>
  <c r="B166" i="8"/>
  <c r="B167" i="8"/>
  <c r="B168" i="8"/>
  <c r="B169" i="8"/>
  <c r="B170" i="8"/>
  <c r="B171" i="8"/>
  <c r="B172" i="8"/>
  <c r="B173" i="8"/>
  <c r="B174" i="8"/>
  <c r="B175" i="8"/>
  <c r="B176" i="8"/>
  <c r="B177" i="8"/>
  <c r="B178" i="8"/>
  <c r="B179" i="8"/>
  <c r="B180" i="8"/>
  <c r="B181" i="8"/>
  <c r="B182" i="8"/>
  <c r="B183" i="8"/>
  <c r="B184" i="8"/>
  <c r="B185" i="8"/>
  <c r="B186" i="8"/>
  <c r="B187" i="8"/>
  <c r="B188" i="8"/>
  <c r="B189" i="8"/>
  <c r="B190" i="8"/>
  <c r="B191" i="8"/>
  <c r="B192" i="8"/>
  <c r="B193" i="8"/>
  <c r="B194" i="8"/>
  <c r="B195" i="8"/>
  <c r="B196" i="8"/>
  <c r="B197" i="8"/>
  <c r="B198" i="8"/>
  <c r="B199" i="8"/>
  <c r="B200" i="8"/>
  <c r="B201" i="8"/>
  <c r="B202" i="8"/>
  <c r="B203" i="8"/>
  <c r="B204" i="8"/>
  <c r="B205" i="8"/>
  <c r="B206" i="8"/>
  <c r="B207" i="8"/>
  <c r="B208" i="8"/>
  <c r="B209" i="8"/>
  <c r="B210" i="8"/>
  <c r="B211" i="8"/>
  <c r="B212" i="8"/>
  <c r="B213" i="8"/>
  <c r="B214" i="8"/>
  <c r="B215" i="8"/>
  <c r="B216" i="8"/>
  <c r="B217" i="8"/>
  <c r="B218" i="8"/>
  <c r="B219" i="8"/>
  <c r="B220" i="8"/>
  <c r="B221" i="8"/>
  <c r="B222" i="8"/>
  <c r="B223" i="8"/>
  <c r="B224" i="8"/>
  <c r="B225" i="8"/>
  <c r="B226" i="8"/>
  <c r="B227" i="8"/>
  <c r="B228" i="8"/>
  <c r="B229" i="8"/>
  <c r="B230" i="8"/>
  <c r="B231" i="8"/>
  <c r="B232" i="8"/>
  <c r="B233" i="8"/>
  <c r="B234" i="8"/>
  <c r="B235" i="8"/>
  <c r="B236" i="8"/>
  <c r="B237" i="8"/>
  <c r="B238" i="8"/>
  <c r="B239" i="8"/>
  <c r="B240" i="8"/>
  <c r="B241" i="8"/>
  <c r="B242" i="8"/>
  <c r="B243" i="8"/>
  <c r="B244" i="8"/>
  <c r="B245" i="8"/>
  <c r="B246" i="8"/>
  <c r="B247" i="8"/>
  <c r="B248" i="8"/>
  <c r="B249" i="8"/>
  <c r="B250" i="8"/>
  <c r="B251" i="8"/>
  <c r="B252" i="8"/>
  <c r="B253" i="8"/>
  <c r="B254" i="8"/>
  <c r="B255" i="8"/>
  <c r="B256" i="8"/>
  <c r="B257" i="8"/>
  <c r="B258" i="8"/>
  <c r="B259" i="8"/>
  <c r="B260" i="8"/>
  <c r="B261" i="8"/>
  <c r="B262" i="8"/>
  <c r="B263" i="8"/>
  <c r="B264" i="8"/>
  <c r="B265" i="8"/>
  <c r="B266" i="8"/>
  <c r="B267" i="8"/>
  <c r="B268" i="8"/>
  <c r="B269" i="8"/>
  <c r="B270" i="8"/>
  <c r="B271" i="8"/>
  <c r="B272" i="8"/>
  <c r="B273" i="8"/>
  <c r="B274" i="8"/>
  <c r="B275" i="8"/>
  <c r="B276" i="8"/>
  <c r="B277" i="8"/>
  <c r="B278" i="8"/>
  <c r="B279" i="8"/>
  <c r="B280" i="8"/>
  <c r="B281" i="8"/>
  <c r="B282" i="8"/>
  <c r="B283" i="8"/>
  <c r="B284" i="8"/>
  <c r="B285" i="8"/>
  <c r="B286" i="8"/>
  <c r="B287" i="8"/>
  <c r="B288" i="8"/>
  <c r="B289" i="8"/>
  <c r="B290" i="8"/>
  <c r="B291" i="8"/>
  <c r="B292" i="8"/>
  <c r="B293" i="8"/>
  <c r="B294" i="8"/>
  <c r="B295" i="8"/>
  <c r="B296" i="8"/>
  <c r="B297" i="8"/>
  <c r="B298" i="8"/>
  <c r="B299" i="8"/>
  <c r="B300" i="8"/>
  <c r="B301" i="8"/>
  <c r="B302" i="8"/>
  <c r="B303" i="8"/>
  <c r="B304" i="8"/>
  <c r="B305" i="8"/>
  <c r="B306" i="8"/>
  <c r="B307" i="8"/>
  <c r="B308" i="8"/>
  <c r="B309" i="8"/>
  <c r="B310" i="8"/>
  <c r="B311" i="8"/>
  <c r="B312" i="8"/>
  <c r="B313" i="8"/>
  <c r="B314" i="8"/>
  <c r="B315" i="8"/>
  <c r="B316" i="8"/>
  <c r="B317" i="8"/>
  <c r="B318" i="8"/>
  <c r="B319" i="8"/>
  <c r="B320" i="8"/>
  <c r="B321" i="8"/>
  <c r="B322" i="8"/>
  <c r="B323" i="8"/>
  <c r="B324" i="8"/>
  <c r="B325" i="8"/>
  <c r="B326" i="8"/>
  <c r="B327" i="8"/>
  <c r="B328" i="8"/>
  <c r="B329" i="8"/>
  <c r="B330" i="8"/>
  <c r="B331" i="8"/>
  <c r="B332" i="8"/>
  <c r="B333" i="8"/>
  <c r="B334" i="8"/>
  <c r="B335" i="8"/>
  <c r="B336" i="8"/>
  <c r="B337" i="8"/>
  <c r="B338" i="8"/>
  <c r="B339" i="8"/>
  <c r="B340" i="8"/>
  <c r="B341" i="8"/>
  <c r="B342" i="8"/>
  <c r="B343" i="8"/>
  <c r="B344" i="8"/>
  <c r="B345" i="8"/>
  <c r="B346" i="8"/>
  <c r="B347" i="8"/>
  <c r="B348" i="8"/>
  <c r="B349" i="8"/>
  <c r="B350" i="8"/>
  <c r="B351" i="8"/>
  <c r="B352" i="8"/>
  <c r="B353" i="8"/>
  <c r="B354" i="8"/>
  <c r="B355" i="8"/>
  <c r="B356" i="8"/>
  <c r="B357" i="8"/>
  <c r="B358" i="8"/>
  <c r="B359" i="8"/>
  <c r="B360" i="8"/>
  <c r="B361" i="8"/>
  <c r="B362" i="8"/>
  <c r="B363" i="8"/>
  <c r="B364" i="8"/>
  <c r="B365" i="8"/>
  <c r="B366" i="8"/>
  <c r="B367" i="8"/>
  <c r="B368" i="8"/>
  <c r="B369" i="8"/>
  <c r="B370" i="8"/>
  <c r="B371" i="8"/>
  <c r="B372" i="8"/>
  <c r="B373" i="8"/>
  <c r="B374" i="8"/>
  <c r="B375" i="8"/>
  <c r="B376" i="8"/>
  <c r="B377" i="8"/>
  <c r="B378" i="8"/>
  <c r="B379" i="8"/>
  <c r="B380" i="8"/>
  <c r="B381" i="8"/>
  <c r="B382" i="8"/>
  <c r="B383" i="8"/>
  <c r="B384" i="8"/>
  <c r="B385" i="8"/>
  <c r="B386" i="8"/>
  <c r="B387" i="8"/>
  <c r="B388" i="8"/>
  <c r="B389" i="8"/>
  <c r="B390" i="8"/>
  <c r="B391" i="8"/>
  <c r="B392" i="8"/>
  <c r="B393" i="8"/>
  <c r="B394" i="8"/>
  <c r="B395" i="8"/>
  <c r="B396" i="8"/>
  <c r="B397" i="8"/>
  <c r="B398" i="8"/>
  <c r="B399" i="8"/>
  <c r="B400" i="8"/>
  <c r="B401" i="8"/>
  <c r="B402" i="8"/>
  <c r="B403" i="8"/>
  <c r="B404" i="8"/>
  <c r="B405" i="8"/>
  <c r="B406" i="8"/>
  <c r="B407" i="8"/>
  <c r="B408" i="8"/>
  <c r="B409" i="8"/>
  <c r="B410" i="8"/>
  <c r="B411" i="8"/>
  <c r="B412" i="8"/>
  <c r="B413" i="8"/>
  <c r="B414"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50" i="8"/>
  <c r="B451" i="8"/>
  <c r="B452" i="8"/>
  <c r="B453" i="8"/>
  <c r="B454" i="8"/>
  <c r="B455" i="8"/>
  <c r="B456" i="8"/>
  <c r="B457" i="8"/>
  <c r="B458" i="8"/>
  <c r="B459" i="8"/>
  <c r="B460" i="8"/>
  <c r="B461" i="8"/>
  <c r="B462" i="8"/>
  <c r="B463" i="8"/>
  <c r="B464" i="8"/>
  <c r="B465" i="8"/>
  <c r="B466" i="8"/>
  <c r="B467" i="8"/>
  <c r="B468" i="8"/>
  <c r="B469" i="8"/>
  <c r="B470" i="8"/>
  <c r="B471" i="8"/>
  <c r="B472" i="8"/>
  <c r="B473" i="8"/>
  <c r="B474" i="8"/>
  <c r="B475" i="8"/>
  <c r="B476" i="8"/>
  <c r="B477" i="8"/>
  <c r="B478" i="8"/>
  <c r="B479" i="8"/>
  <c r="B480" i="8"/>
  <c r="B481" i="8"/>
  <c r="B482" i="8"/>
  <c r="B483" i="8"/>
  <c r="B484" i="8"/>
  <c r="B485" i="8"/>
  <c r="B486"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526" i="8"/>
  <c r="B527" i="8"/>
  <c r="B528" i="8"/>
  <c r="B529" i="8"/>
  <c r="B530" i="8"/>
  <c r="B531" i="8"/>
  <c r="B532" i="8"/>
  <c r="B533" i="8"/>
  <c r="B534" i="8"/>
  <c r="B535" i="8"/>
  <c r="B536" i="8"/>
  <c r="B537" i="8"/>
  <c r="B538" i="8"/>
  <c r="B539" i="8"/>
  <c r="B540" i="8"/>
  <c r="B541" i="8"/>
  <c r="B542" i="8"/>
  <c r="B543" i="8"/>
  <c r="B544" i="8"/>
  <c r="B545" i="8"/>
  <c r="B546" i="8"/>
  <c r="B547" i="8"/>
  <c r="B548" i="8"/>
  <c r="B549" i="8"/>
  <c r="B550" i="8"/>
  <c r="B551" i="8"/>
  <c r="B552" i="8"/>
  <c r="B553" i="8"/>
  <c r="B554" i="8"/>
  <c r="B555" i="8"/>
  <c r="B556" i="8"/>
  <c r="B557" i="8"/>
  <c r="B558" i="8"/>
  <c r="B559" i="8"/>
  <c r="B560" i="8"/>
  <c r="B561" i="8"/>
  <c r="B562"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601" i="8"/>
  <c r="B602" i="8"/>
  <c r="B603" i="8"/>
  <c r="B604" i="8"/>
  <c r="B605" i="8"/>
  <c r="B606" i="8"/>
  <c r="B607" i="8"/>
  <c r="B609" i="8"/>
  <c r="B610" i="8"/>
  <c r="B611" i="8"/>
  <c r="B612" i="8"/>
  <c r="B613" i="8"/>
  <c r="B614" i="8"/>
  <c r="B615" i="8"/>
  <c r="B616" i="8"/>
  <c r="B617" i="8"/>
  <c r="B618" i="8"/>
  <c r="B619" i="8"/>
  <c r="B620" i="8"/>
  <c r="B621" i="8"/>
  <c r="B622" i="8"/>
  <c r="B623" i="8"/>
  <c r="B624" i="8"/>
  <c r="B625" i="8"/>
  <c r="B626" i="8"/>
  <c r="B627" i="8"/>
  <c r="B628" i="8"/>
  <c r="B629" i="8"/>
  <c r="B630" i="8"/>
  <c r="B631" i="8"/>
  <c r="B632" i="8"/>
  <c r="B633" i="8"/>
  <c r="B634" i="8"/>
  <c r="B635" i="8"/>
  <c r="B636" i="8"/>
  <c r="B637"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76" i="8"/>
  <c r="B677" i="8"/>
  <c r="B678" i="8"/>
  <c r="B679" i="8"/>
  <c r="B680" i="8"/>
  <c r="B681" i="8"/>
  <c r="B682" i="8"/>
  <c r="B683" i="8"/>
  <c r="B684" i="8"/>
  <c r="B685" i="8"/>
  <c r="B686" i="8"/>
  <c r="B687" i="8"/>
  <c r="B688" i="8"/>
  <c r="B689" i="8"/>
  <c r="B690" i="8"/>
  <c r="B691" i="8"/>
  <c r="B692" i="8"/>
  <c r="B693" i="8"/>
  <c r="B694" i="8"/>
  <c r="B695" i="8"/>
  <c r="B696" i="8"/>
  <c r="B697" i="8"/>
  <c r="B698" i="8"/>
  <c r="B699" i="8"/>
  <c r="B700" i="8"/>
  <c r="B701" i="8"/>
  <c r="B702" i="8"/>
  <c r="B703" i="8"/>
  <c r="B704" i="8"/>
  <c r="B705" i="8"/>
  <c r="B706" i="8"/>
  <c r="B707" i="8"/>
  <c r="B708" i="8"/>
  <c r="B709" i="8"/>
  <c r="B710" i="8"/>
  <c r="B711" i="8"/>
  <c r="B712" i="8"/>
  <c r="B713" i="8"/>
  <c r="B714"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53" i="8"/>
  <c r="B754" i="8"/>
  <c r="B755" i="8"/>
  <c r="B756" i="8"/>
  <c r="B757" i="8"/>
  <c r="B758" i="8"/>
  <c r="B759" i="8"/>
  <c r="B760" i="8"/>
  <c r="B761" i="8"/>
  <c r="B762" i="8"/>
  <c r="B763" i="8"/>
  <c r="B764" i="8"/>
  <c r="B765" i="8"/>
  <c r="B766" i="8"/>
  <c r="B767" i="8"/>
  <c r="B768" i="8"/>
  <c r="B769" i="8"/>
  <c r="B770" i="8"/>
  <c r="B771" i="8"/>
  <c r="B772" i="8"/>
  <c r="B773" i="8"/>
  <c r="B774" i="8"/>
  <c r="B775" i="8"/>
  <c r="B776" i="8"/>
  <c r="B777" i="8"/>
  <c r="B778" i="8"/>
  <c r="B779" i="8"/>
  <c r="B780" i="8"/>
  <c r="B781" i="8"/>
  <c r="B782" i="8"/>
  <c r="B783" i="8"/>
  <c r="B784" i="8"/>
  <c r="B785" i="8"/>
  <c r="B786" i="8"/>
  <c r="B787" i="8"/>
  <c r="B788" i="8"/>
  <c r="B789" i="8"/>
  <c r="B790" i="8"/>
  <c r="B791" i="8"/>
  <c r="B792" i="8"/>
  <c r="B793" i="8"/>
  <c r="B794" i="8"/>
  <c r="B795" i="8"/>
  <c r="B796" i="8"/>
  <c r="B797" i="8"/>
  <c r="B798" i="8"/>
  <c r="B799" i="8"/>
  <c r="B800" i="8"/>
  <c r="B801" i="8"/>
  <c r="B802" i="8"/>
  <c r="B803" i="8"/>
  <c r="B804" i="8"/>
  <c r="B805" i="8"/>
  <c r="B806" i="8"/>
  <c r="B807" i="8"/>
  <c r="B808" i="8"/>
  <c r="B809" i="8"/>
  <c r="B810" i="8"/>
  <c r="B811" i="8"/>
  <c r="B812" i="8"/>
  <c r="B813" i="8"/>
  <c r="B814" i="8"/>
  <c r="B815" i="8"/>
  <c r="B816" i="8"/>
  <c r="B817" i="8"/>
  <c r="B818" i="8"/>
  <c r="B819" i="8"/>
  <c r="B820" i="8"/>
  <c r="B821" i="8"/>
  <c r="B822" i="8"/>
  <c r="B823" i="8"/>
  <c r="B824" i="8"/>
  <c r="B825" i="8"/>
  <c r="B826" i="8"/>
  <c r="B827" i="8"/>
  <c r="B828" i="8"/>
  <c r="B829" i="8"/>
  <c r="B830" i="8"/>
  <c r="B831" i="8"/>
  <c r="B832" i="8"/>
  <c r="B833" i="8"/>
  <c r="B834" i="8"/>
  <c r="B835" i="8"/>
  <c r="B836" i="8"/>
  <c r="B837" i="8"/>
  <c r="B838" i="8"/>
  <c r="B839" i="8"/>
  <c r="B840" i="8"/>
  <c r="B841" i="8"/>
  <c r="B842" i="8"/>
  <c r="B843" i="8"/>
  <c r="B844" i="8"/>
  <c r="B845" i="8"/>
  <c r="B846" i="8"/>
  <c r="B847" i="8"/>
  <c r="B848" i="8"/>
  <c r="B849" i="8"/>
  <c r="B850" i="8"/>
  <c r="B851" i="8"/>
  <c r="B852" i="8"/>
  <c r="B853" i="8"/>
  <c r="B854" i="8"/>
  <c r="B855" i="8"/>
  <c r="B856" i="8"/>
  <c r="B857" i="8"/>
  <c r="B858" i="8"/>
  <c r="B859" i="8"/>
  <c r="B860" i="8"/>
  <c r="B861" i="8"/>
  <c r="B862" i="8"/>
  <c r="B863" i="8"/>
  <c r="B864" i="8"/>
  <c r="B865" i="8"/>
  <c r="B866" i="8"/>
  <c r="B867" i="8"/>
  <c r="B868" i="8"/>
  <c r="B869" i="8"/>
  <c r="B870" i="8"/>
  <c r="B871" i="8"/>
  <c r="B872" i="8"/>
  <c r="B873" i="8"/>
  <c r="B874" i="8"/>
  <c r="B875" i="8"/>
  <c r="B876" i="8"/>
  <c r="B877" i="8"/>
  <c r="B878" i="8"/>
  <c r="B879" i="8"/>
  <c r="B880" i="8"/>
  <c r="B881" i="8"/>
  <c r="B882" i="8"/>
  <c r="B883" i="8"/>
  <c r="B884" i="8"/>
  <c r="B885" i="8"/>
  <c r="B886" i="8"/>
  <c r="B887" i="8"/>
  <c r="B888" i="8"/>
  <c r="B889" i="8"/>
  <c r="B890" i="8"/>
  <c r="B891" i="8"/>
  <c r="B892" i="8"/>
  <c r="B893" i="8"/>
  <c r="B894" i="8"/>
  <c r="B895" i="8"/>
  <c r="B896" i="8"/>
  <c r="B897" i="8"/>
  <c r="B898" i="8"/>
  <c r="B899" i="8"/>
  <c r="B900" i="8"/>
  <c r="B901" i="8"/>
  <c r="B902" i="8"/>
  <c r="B903" i="8"/>
  <c r="B904" i="8"/>
  <c r="B905" i="8"/>
  <c r="B906" i="8"/>
  <c r="B907" i="8"/>
  <c r="B908" i="8"/>
  <c r="B909" i="8"/>
  <c r="B910" i="8"/>
  <c r="B911" i="8"/>
  <c r="B912" i="8"/>
  <c r="B913" i="8"/>
  <c r="B914" i="8"/>
  <c r="B915" i="8"/>
  <c r="B916" i="8"/>
  <c r="B917" i="8"/>
  <c r="B918" i="8"/>
  <c r="B919" i="8"/>
  <c r="B920" i="8"/>
  <c r="B921" i="8"/>
  <c r="B922" i="8"/>
  <c r="B923" i="8"/>
  <c r="B924" i="8"/>
  <c r="B925" i="8"/>
  <c r="B926" i="8"/>
  <c r="B927" i="8"/>
  <c r="B928" i="8"/>
  <c r="B929" i="8"/>
  <c r="B930" i="8"/>
  <c r="B931" i="8"/>
  <c r="B932" i="8"/>
  <c r="B933" i="8"/>
  <c r="B934" i="8"/>
  <c r="B935" i="8"/>
  <c r="B936" i="8"/>
  <c r="B937" i="8"/>
  <c r="B938" i="8"/>
  <c r="B939" i="8"/>
  <c r="B940" i="8"/>
  <c r="B941" i="8"/>
  <c r="B942" i="8"/>
  <c r="B943" i="8"/>
  <c r="B944" i="8"/>
  <c r="B945" i="8"/>
  <c r="B946" i="8"/>
  <c r="B947" i="8"/>
  <c r="B948" i="8"/>
  <c r="B949" i="8"/>
  <c r="B950" i="8"/>
  <c r="B951" i="8"/>
  <c r="B952" i="8"/>
  <c r="B953" i="8"/>
  <c r="B954" i="8"/>
  <c r="B955" i="8"/>
  <c r="B956" i="8"/>
  <c r="B957" i="8"/>
  <c r="B958" i="8"/>
  <c r="B959" i="8"/>
  <c r="B960" i="8"/>
  <c r="B961" i="8"/>
  <c r="B962" i="8"/>
  <c r="B963" i="8"/>
  <c r="B964" i="8"/>
  <c r="B965" i="8"/>
  <c r="B966" i="8"/>
  <c r="B967" i="8"/>
  <c r="B968" i="8"/>
  <c r="B969" i="8"/>
  <c r="B970" i="8"/>
  <c r="B971" i="8"/>
  <c r="B972" i="8"/>
  <c r="B973" i="8"/>
  <c r="B974" i="8"/>
  <c r="B975" i="8"/>
  <c r="B976" i="8"/>
  <c r="B977" i="8"/>
  <c r="B978" i="8"/>
  <c r="B979" i="8"/>
  <c r="B980" i="8"/>
  <c r="B981" i="8"/>
  <c r="B982" i="8"/>
  <c r="B983" i="8"/>
  <c r="B984" i="8"/>
  <c r="B985" i="8"/>
  <c r="B986" i="8"/>
  <c r="B987" i="8"/>
  <c r="B988" i="8"/>
  <c r="B989" i="8"/>
  <c r="B990" i="8"/>
  <c r="B991" i="8"/>
  <c r="B992" i="8"/>
  <c r="B993" i="8"/>
  <c r="B994" i="8"/>
  <c r="B995" i="8"/>
  <c r="B996" i="8"/>
  <c r="B997" i="8"/>
  <c r="B998" i="8"/>
  <c r="B999" i="8"/>
  <c r="B1000" i="8"/>
  <c r="B1001" i="8"/>
  <c r="B1002" i="8"/>
  <c r="B1003" i="8"/>
  <c r="B1004" i="8"/>
  <c r="B1005" i="8"/>
  <c r="B1006" i="8"/>
  <c r="B1007" i="8"/>
  <c r="B1008" i="8"/>
  <c r="B1009" i="8"/>
  <c r="B1010" i="8"/>
  <c r="B1011" i="8"/>
  <c r="B1012" i="8"/>
  <c r="B1013" i="8"/>
  <c r="B1014" i="8"/>
  <c r="B1015" i="8"/>
  <c r="B1016" i="8"/>
  <c r="B1017" i="8"/>
  <c r="B1018" i="8"/>
  <c r="B1019" i="8"/>
  <c r="B1020" i="8"/>
  <c r="B1021" i="8"/>
  <c r="B1022" i="8"/>
  <c r="B1023" i="8"/>
  <c r="B1024" i="8"/>
  <c r="B1025" i="8"/>
  <c r="B1026" i="8"/>
  <c r="B1027" i="8"/>
  <c r="B1028" i="8"/>
  <c r="B1029" i="8"/>
  <c r="B1030" i="8"/>
  <c r="B1031" i="8"/>
  <c r="B1033" i="8"/>
  <c r="B1034" i="8"/>
  <c r="B1035" i="8"/>
  <c r="B1036" i="8"/>
  <c r="B1037" i="8"/>
  <c r="B1038" i="8"/>
  <c r="B1039" i="8"/>
  <c r="B1040" i="8"/>
  <c r="B1041" i="8"/>
  <c r="B1042" i="8"/>
  <c r="B1043" i="8"/>
  <c r="B1044" i="8"/>
  <c r="B1045" i="8"/>
  <c r="B1046" i="8"/>
  <c r="B1047" i="8"/>
  <c r="B1048" i="8"/>
  <c r="B1049" i="8"/>
  <c r="B1050" i="8"/>
  <c r="B1051" i="8"/>
  <c r="B1052" i="8"/>
  <c r="B1053" i="8"/>
  <c r="B1054" i="8"/>
  <c r="B1055" i="8"/>
  <c r="B1056" i="8"/>
  <c r="B1057" i="8"/>
  <c r="B1058" i="8"/>
  <c r="B1059" i="8"/>
  <c r="B1060" i="8"/>
  <c r="B1061" i="8"/>
  <c r="B1062" i="8"/>
  <c r="B1063" i="8"/>
  <c r="B1064" i="8"/>
  <c r="B1065" i="8"/>
  <c r="B1066" i="8"/>
  <c r="B1067" i="8"/>
  <c r="B1068" i="8"/>
  <c r="B1069" i="8"/>
  <c r="B1070" i="8"/>
  <c r="B1071" i="8"/>
  <c r="B1072" i="8"/>
  <c r="B1073" i="8"/>
  <c r="B1074" i="8"/>
  <c r="B1075" i="8"/>
  <c r="B1076" i="8"/>
  <c r="B1077" i="8"/>
  <c r="B1078" i="8"/>
  <c r="B1079" i="8"/>
  <c r="B1080" i="8"/>
  <c r="B1081" i="8"/>
  <c r="B1082" i="8"/>
  <c r="B1083" i="8"/>
  <c r="B1084" i="8"/>
  <c r="B1085" i="8"/>
  <c r="B1086" i="8"/>
  <c r="B1087" i="8"/>
  <c r="B1088" i="8"/>
  <c r="B1089" i="8"/>
  <c r="B1090" i="8"/>
  <c r="B1091" i="8"/>
  <c r="B1092" i="8"/>
  <c r="B1093" i="8"/>
  <c r="B1094" i="8"/>
  <c r="B1095" i="8"/>
  <c r="B1096" i="8"/>
  <c r="B1097" i="8"/>
  <c r="B1098" i="8"/>
  <c r="B1099" i="8"/>
  <c r="B1100" i="8"/>
  <c r="B1101" i="8"/>
  <c r="B1102" i="8"/>
  <c r="B1103" i="8"/>
  <c r="B1104" i="8"/>
  <c r="B1105" i="8"/>
  <c r="B1106" i="8"/>
  <c r="B1107" i="8"/>
  <c r="B1108" i="8"/>
  <c r="B1109" i="8"/>
  <c r="B1110" i="8"/>
  <c r="B1111" i="8"/>
  <c r="B1112" i="8"/>
  <c r="B1113" i="8"/>
  <c r="B1114" i="8"/>
  <c r="B1115" i="8"/>
  <c r="B1116" i="8"/>
  <c r="B1117" i="8"/>
  <c r="B1118" i="8"/>
  <c r="B1119" i="8"/>
  <c r="B1120" i="8"/>
  <c r="B1121" i="8"/>
  <c r="B1122" i="8"/>
  <c r="B1123" i="8"/>
  <c r="B1124" i="8"/>
  <c r="B1125" i="8"/>
  <c r="B1126" i="8"/>
  <c r="B1127" i="8"/>
  <c r="B1128" i="8"/>
  <c r="B1129" i="8"/>
  <c r="B1130" i="8"/>
  <c r="B1131" i="8"/>
  <c r="B1132" i="8"/>
  <c r="B1133" i="8"/>
  <c r="B1134" i="8"/>
  <c r="B1135" i="8"/>
  <c r="B1136" i="8"/>
  <c r="B1137" i="8"/>
  <c r="B1138" i="8"/>
  <c r="B1139" i="8"/>
  <c r="B1140" i="8"/>
  <c r="B1141" i="8"/>
  <c r="B1142" i="8"/>
  <c r="B1143" i="8"/>
  <c r="B1144" i="8"/>
  <c r="B1145" i="8"/>
  <c r="B1146" i="8"/>
  <c r="B1147" i="8"/>
  <c r="B1148" i="8"/>
  <c r="B1149" i="8"/>
  <c r="B1150" i="8"/>
  <c r="B1151" i="8"/>
  <c r="B1152" i="8"/>
  <c r="B1153" i="8"/>
  <c r="B1154" i="8"/>
  <c r="B1155" i="8"/>
  <c r="B1156" i="8"/>
  <c r="B1157" i="8"/>
  <c r="B1158" i="8"/>
  <c r="B1159" i="8"/>
  <c r="B1160" i="8"/>
  <c r="B1161" i="8"/>
  <c r="B1162" i="8"/>
  <c r="B1163" i="8"/>
  <c r="B1164" i="8"/>
  <c r="B1165" i="8"/>
  <c r="B1166" i="8"/>
  <c r="B1167" i="8"/>
  <c r="B1168" i="8"/>
  <c r="B1169" i="8"/>
  <c r="B1170" i="8"/>
  <c r="B1171" i="8"/>
  <c r="B1172" i="8"/>
  <c r="B1173" i="8"/>
  <c r="B1174" i="8"/>
  <c r="B1175" i="8"/>
  <c r="B1176" i="8"/>
  <c r="B1177" i="8"/>
  <c r="B1178" i="8"/>
  <c r="B1179" i="8"/>
  <c r="B1180" i="8"/>
  <c r="B1181" i="8"/>
  <c r="B1182" i="8"/>
  <c r="B1183" i="8"/>
  <c r="B1184" i="8"/>
  <c r="B1185" i="8"/>
  <c r="B1186" i="8"/>
  <c r="B1187" i="8"/>
  <c r="B1188" i="8"/>
  <c r="B1189" i="8"/>
  <c r="B1190" i="8"/>
  <c r="B1191" i="8"/>
  <c r="B1192" i="8"/>
  <c r="B1193" i="8"/>
  <c r="B1194" i="8"/>
  <c r="B1195" i="8"/>
  <c r="B1196" i="8"/>
  <c r="B1197" i="8"/>
  <c r="B1198" i="8"/>
  <c r="B1199" i="8"/>
  <c r="B1200" i="8"/>
  <c r="B1201" i="8"/>
  <c r="B1202" i="8"/>
  <c r="B1203" i="8"/>
  <c r="B1204" i="8"/>
  <c r="B1205" i="8"/>
  <c r="B1206" i="8"/>
  <c r="B1207" i="8"/>
  <c r="B1208" i="8"/>
  <c r="B1209" i="8"/>
  <c r="B1210" i="8"/>
  <c r="B1211" i="8"/>
  <c r="B1212" i="8"/>
  <c r="B1213" i="8"/>
  <c r="B1214" i="8"/>
  <c r="B1215" i="8"/>
  <c r="B1216" i="8"/>
  <c r="B1217" i="8"/>
  <c r="B1218" i="8"/>
  <c r="B1219" i="8"/>
  <c r="B1220" i="8"/>
  <c r="B1221" i="8"/>
  <c r="B1222" i="8"/>
  <c r="B1223" i="8"/>
  <c r="B1224" i="8"/>
  <c r="B1225" i="8"/>
  <c r="B1226" i="8"/>
  <c r="B1227" i="8"/>
  <c r="B1228" i="8"/>
  <c r="B1229" i="8"/>
  <c r="B1230" i="8"/>
  <c r="B1231" i="8"/>
  <c r="B1232" i="8"/>
  <c r="B1233" i="8"/>
  <c r="B1234" i="8"/>
  <c r="B1235" i="8"/>
  <c r="B1236" i="8"/>
  <c r="B1237" i="8"/>
  <c r="B1238" i="8"/>
  <c r="B1239" i="8"/>
  <c r="B1240" i="8"/>
  <c r="B1241" i="8"/>
  <c r="B1242" i="8"/>
  <c r="B1243" i="8"/>
  <c r="B1244" i="8"/>
  <c r="B1245" i="8"/>
  <c r="B1246" i="8"/>
  <c r="B1247" i="8"/>
  <c r="B1248" i="8"/>
  <c r="B1249" i="8"/>
  <c r="B1250" i="8"/>
  <c r="B1251" i="8"/>
  <c r="B1252" i="8"/>
  <c r="B1253" i="8"/>
  <c r="B1254" i="8"/>
  <c r="B1255" i="8"/>
  <c r="B1256" i="8"/>
  <c r="B1257" i="8"/>
  <c r="B1258" i="8"/>
  <c r="B1259" i="8"/>
  <c r="B1260" i="8"/>
  <c r="B1261" i="8"/>
  <c r="B1262" i="8"/>
  <c r="B1263" i="8"/>
  <c r="B1264" i="8"/>
  <c r="B1265" i="8"/>
  <c r="B1266" i="8"/>
  <c r="B1267" i="8"/>
  <c r="B1268" i="8"/>
  <c r="B1269" i="8"/>
  <c r="B1270" i="8"/>
  <c r="B1271" i="8"/>
  <c r="B1272" i="8"/>
  <c r="B1273" i="8"/>
  <c r="B1274" i="8"/>
  <c r="B1275" i="8"/>
  <c r="B1276" i="8"/>
  <c r="B1277" i="8"/>
  <c r="B1278" i="8"/>
  <c r="B1279" i="8"/>
  <c r="B1280" i="8"/>
  <c r="B1281" i="8"/>
  <c r="B1282" i="8"/>
  <c r="B1283" i="8"/>
  <c r="B1284" i="8"/>
  <c r="B1285" i="8"/>
  <c r="B1286" i="8"/>
  <c r="B1287" i="8"/>
  <c r="B1288" i="8"/>
  <c r="B1289" i="8"/>
  <c r="B1290" i="8"/>
  <c r="B1291" i="8"/>
  <c r="B1292" i="8"/>
  <c r="B1293" i="8"/>
  <c r="B1294" i="8"/>
  <c r="B1295" i="8"/>
  <c r="B1296" i="8"/>
  <c r="B1297" i="8"/>
  <c r="B1298" i="8"/>
  <c r="B1299" i="8"/>
  <c r="B1300" i="8"/>
  <c r="B1301" i="8"/>
  <c r="B1302" i="8"/>
  <c r="B1303" i="8"/>
  <c r="B1304" i="8"/>
  <c r="B1305" i="8"/>
  <c r="B1306" i="8"/>
  <c r="B1307" i="8"/>
  <c r="B1308" i="8"/>
  <c r="B1309" i="8"/>
  <c r="B1310" i="8"/>
  <c r="B1311" i="8"/>
  <c r="B1312" i="8"/>
  <c r="B1313" i="8"/>
  <c r="B1314" i="8"/>
  <c r="B1315" i="8"/>
  <c r="B1316" i="8"/>
  <c r="B1317" i="8"/>
  <c r="B1318" i="8"/>
  <c r="B1319" i="8"/>
  <c r="B1320" i="8"/>
  <c r="B1321" i="8"/>
  <c r="B1322" i="8"/>
  <c r="B1323" i="8"/>
  <c r="B1324" i="8"/>
  <c r="B1325" i="8"/>
  <c r="B1326" i="8"/>
  <c r="B1327" i="8"/>
  <c r="B1328" i="8"/>
  <c r="B1329" i="8"/>
  <c r="B1330" i="8"/>
  <c r="B1331" i="8"/>
  <c r="B1332" i="8"/>
  <c r="B1333" i="8"/>
  <c r="B1334" i="8"/>
  <c r="B1335" i="8"/>
  <c r="B1336" i="8"/>
  <c r="B1337" i="8"/>
  <c r="B1338" i="8"/>
  <c r="B1339" i="8"/>
  <c r="B1340" i="8"/>
  <c r="B1341" i="8"/>
  <c r="B1342" i="8"/>
  <c r="B1343" i="8"/>
  <c r="B1344" i="8"/>
  <c r="B1345" i="8"/>
  <c r="B1346" i="8"/>
  <c r="B1347" i="8"/>
  <c r="B1348" i="8"/>
  <c r="B1349" i="8"/>
  <c r="B1350" i="8"/>
  <c r="B1351" i="8"/>
  <c r="B1352" i="8"/>
  <c r="B1353" i="8"/>
  <c r="B1354" i="8"/>
  <c r="B1355" i="8"/>
  <c r="B1356" i="8"/>
  <c r="B1357" i="8"/>
  <c r="B1358" i="8"/>
  <c r="B1359" i="8"/>
  <c r="B1360" i="8"/>
  <c r="B1361" i="8"/>
  <c r="B1362" i="8"/>
  <c r="B1363" i="8"/>
  <c r="B1364" i="8"/>
  <c r="B1365" i="8"/>
  <c r="B1366" i="8"/>
  <c r="B1367" i="8"/>
  <c r="B1368" i="8"/>
  <c r="B1369" i="8"/>
  <c r="B1370" i="8"/>
  <c r="B1371" i="8"/>
  <c r="B1372" i="8"/>
  <c r="B1373" i="8"/>
  <c r="B1374" i="8"/>
  <c r="B1375" i="8"/>
  <c r="B1376" i="8"/>
  <c r="B1377" i="8"/>
  <c r="B1378" i="8"/>
  <c r="B1379" i="8"/>
  <c r="B1380" i="8"/>
  <c r="B1381" i="8"/>
  <c r="B1382" i="8"/>
  <c r="B1383" i="8"/>
  <c r="B1384" i="8"/>
  <c r="B1385" i="8"/>
  <c r="B1386" i="8"/>
  <c r="B1387" i="8"/>
  <c r="B1388" i="8"/>
  <c r="B1389" i="8"/>
  <c r="B1390" i="8"/>
  <c r="B1391" i="8"/>
  <c r="B1392" i="8"/>
  <c r="B1393" i="8"/>
  <c r="B1394" i="8"/>
  <c r="B1395" i="8"/>
  <c r="B1396" i="8"/>
  <c r="B1397" i="8"/>
  <c r="B1398" i="8"/>
  <c r="B1399" i="8"/>
  <c r="B1400" i="8"/>
  <c r="B1401" i="8"/>
  <c r="B1402" i="8"/>
  <c r="B1403" i="8"/>
  <c r="B1404" i="8"/>
  <c r="B1405" i="8"/>
  <c r="B1406" i="8"/>
  <c r="B1407" i="8"/>
  <c r="B1408" i="8"/>
  <c r="B1409" i="8"/>
  <c r="B1410" i="8"/>
  <c r="B1411" i="8"/>
  <c r="B1412" i="8"/>
  <c r="B1413" i="8"/>
  <c r="B1414" i="8"/>
  <c r="B1415" i="8"/>
  <c r="B1416" i="8"/>
  <c r="B1417" i="8"/>
  <c r="B1418" i="8"/>
  <c r="B1419" i="8"/>
  <c r="B1420" i="8"/>
  <c r="B1421" i="8"/>
  <c r="B1422" i="8"/>
  <c r="B1423" i="8"/>
  <c r="B1424" i="8"/>
  <c r="B1425" i="8"/>
  <c r="B1426" i="8"/>
  <c r="B1427" i="8"/>
  <c r="B1428" i="8"/>
  <c r="B1429" i="8"/>
  <c r="B1430" i="8"/>
  <c r="B1431" i="8"/>
  <c r="B1432" i="8"/>
  <c r="B1433" i="8"/>
  <c r="B1434" i="8"/>
  <c r="B1435" i="8"/>
  <c r="B1436" i="8"/>
  <c r="B1437" i="8"/>
  <c r="B1438" i="8"/>
  <c r="B1439" i="8"/>
  <c r="B1440" i="8"/>
  <c r="B1441" i="8"/>
  <c r="B1442" i="8"/>
  <c r="B1443" i="8"/>
  <c r="B1444" i="8"/>
  <c r="B1445" i="8"/>
  <c r="B1446" i="8"/>
  <c r="B1447" i="8"/>
  <c r="B1448" i="8"/>
  <c r="B1449" i="8"/>
  <c r="B1450" i="8"/>
  <c r="B1451" i="8"/>
  <c r="B1452" i="8"/>
  <c r="B1453" i="8"/>
  <c r="B1454" i="8"/>
  <c r="B1455" i="8"/>
  <c r="B1456" i="8"/>
  <c r="B1457" i="8"/>
  <c r="B1458" i="8"/>
  <c r="B1459" i="8"/>
  <c r="B1460" i="8"/>
  <c r="B1461" i="8"/>
  <c r="B1462" i="8"/>
  <c r="B1463" i="8"/>
  <c r="B1464" i="8"/>
  <c r="B1465" i="8"/>
  <c r="B1466" i="8"/>
  <c r="B1467" i="8"/>
  <c r="B1468" i="8"/>
  <c r="B1469" i="8"/>
  <c r="B1470" i="8"/>
  <c r="B1471" i="8"/>
  <c r="B1472" i="8"/>
  <c r="B1473" i="8"/>
  <c r="B1474" i="8"/>
  <c r="B1475" i="8"/>
  <c r="B1476" i="8"/>
  <c r="B1477" i="8"/>
  <c r="B1478" i="8"/>
  <c r="B1479" i="8"/>
  <c r="B1480" i="8"/>
  <c r="B1481" i="8"/>
  <c r="B1482" i="8"/>
  <c r="B1483" i="8"/>
  <c r="B1484" i="8"/>
  <c r="B1485" i="8"/>
  <c r="B1486" i="8"/>
  <c r="B1487" i="8"/>
  <c r="B1488" i="8"/>
  <c r="B1489" i="8"/>
  <c r="B1490" i="8"/>
  <c r="B1491" i="8"/>
  <c r="B1492" i="8"/>
  <c r="B1493" i="8"/>
  <c r="B1494" i="8"/>
  <c r="B1495" i="8"/>
  <c r="B1496" i="8"/>
  <c r="B1497" i="8"/>
  <c r="B1498" i="8"/>
  <c r="B1499" i="8"/>
  <c r="B1500" i="8"/>
  <c r="B1501" i="8"/>
  <c r="B1502" i="8"/>
  <c r="B1503" i="8"/>
  <c r="B1504" i="8"/>
  <c r="B1505" i="8"/>
  <c r="B1506" i="8"/>
  <c r="B1507" i="8"/>
  <c r="B1508" i="8"/>
  <c r="B1509" i="8"/>
  <c r="B1510" i="8"/>
  <c r="B1511" i="8"/>
  <c r="B1512" i="8"/>
  <c r="B1513" i="8"/>
  <c r="B1514" i="8"/>
  <c r="B1515" i="8"/>
  <c r="B1516" i="8"/>
  <c r="B1517" i="8"/>
  <c r="B1518" i="8"/>
  <c r="B1519" i="8"/>
  <c r="B1520" i="8"/>
  <c r="B1521" i="8"/>
  <c r="B1522" i="8"/>
  <c r="B1523" i="8"/>
  <c r="B1524" i="8"/>
  <c r="B1525" i="8"/>
  <c r="B1526" i="8"/>
  <c r="B1527" i="8"/>
  <c r="B1528" i="8"/>
  <c r="B1529" i="8"/>
  <c r="B1530" i="8"/>
  <c r="B1531" i="8"/>
  <c r="B1532" i="8"/>
  <c r="B1533" i="8"/>
  <c r="B1534" i="8"/>
  <c r="B1535" i="8"/>
  <c r="B1536" i="8"/>
  <c r="B1537" i="8"/>
  <c r="B1538" i="8"/>
  <c r="B1539" i="8"/>
  <c r="B1540" i="8"/>
  <c r="B1541" i="8"/>
  <c r="B1542" i="8"/>
  <c r="B1543" i="8"/>
  <c r="B1544" i="8"/>
  <c r="B1545" i="8"/>
  <c r="B1546" i="8"/>
  <c r="B1547" i="8"/>
  <c r="B1548" i="8"/>
  <c r="B1549" i="8"/>
  <c r="B1550" i="8"/>
  <c r="B1551" i="8"/>
  <c r="B1552" i="8"/>
  <c r="B1553" i="8"/>
  <c r="B1554" i="8"/>
  <c r="B1555" i="8"/>
  <c r="B1556" i="8"/>
  <c r="B1557" i="8"/>
  <c r="B1558" i="8"/>
  <c r="B1559" i="8"/>
  <c r="B1560" i="8"/>
  <c r="B1561" i="8"/>
  <c r="B1562" i="8"/>
  <c r="B1563" i="8"/>
  <c r="B1564" i="8"/>
  <c r="B1565" i="8"/>
  <c r="B1566" i="8"/>
  <c r="B1567" i="8"/>
  <c r="B1568" i="8"/>
  <c r="B1569" i="8"/>
  <c r="B1570" i="8"/>
  <c r="B1571" i="8"/>
  <c r="B1572" i="8"/>
  <c r="B1573" i="8"/>
  <c r="B1574" i="8"/>
  <c r="B1575" i="8"/>
  <c r="B1576" i="8"/>
  <c r="B1577" i="8"/>
  <c r="B1578" i="8"/>
  <c r="B1579" i="8"/>
  <c r="B1580" i="8"/>
  <c r="B1581" i="8"/>
  <c r="B1582" i="8"/>
  <c r="B1583" i="8"/>
  <c r="B1584" i="8"/>
  <c r="B1585" i="8"/>
  <c r="B1586" i="8"/>
  <c r="B1587" i="8"/>
  <c r="B1588" i="8"/>
  <c r="B1589" i="8"/>
  <c r="B1590" i="8"/>
  <c r="B1591" i="8"/>
  <c r="B1592" i="8"/>
  <c r="B1593" i="8"/>
  <c r="B1594" i="8"/>
  <c r="B1595" i="8"/>
  <c r="B1596" i="8"/>
  <c r="B1597" i="8"/>
  <c r="B1598" i="8"/>
  <c r="B1599" i="8"/>
  <c r="B1600" i="8"/>
  <c r="B1601" i="8"/>
  <c r="B1602" i="8"/>
  <c r="B1603" i="8"/>
  <c r="B1604" i="8"/>
  <c r="B1605" i="8"/>
  <c r="B1606" i="8"/>
  <c r="B1607" i="8"/>
  <c r="B1608" i="8"/>
  <c r="B1609" i="8"/>
  <c r="B1610" i="8"/>
  <c r="B1611" i="8"/>
  <c r="B1612" i="8"/>
  <c r="B1613" i="8"/>
  <c r="B1614" i="8"/>
  <c r="B1615" i="8"/>
  <c r="B1616" i="8"/>
  <c r="B1617" i="8"/>
  <c r="B1618" i="8"/>
  <c r="B1619" i="8"/>
  <c r="B1620" i="8"/>
  <c r="B1621" i="8"/>
  <c r="B1622" i="8"/>
  <c r="B1623" i="8"/>
  <c r="B1624" i="8"/>
  <c r="B1625" i="8"/>
  <c r="B1626" i="8"/>
  <c r="B1627" i="8"/>
  <c r="B1628" i="8"/>
  <c r="B1629" i="8"/>
  <c r="B1630" i="8"/>
  <c r="B1631" i="8"/>
  <c r="B1632" i="8"/>
  <c r="B1633" i="8"/>
  <c r="B1634" i="8"/>
  <c r="B1635" i="8"/>
  <c r="B1636" i="8"/>
  <c r="B1637" i="8"/>
  <c r="B1638" i="8"/>
  <c r="B1639" i="8"/>
  <c r="B1640" i="8"/>
  <c r="B1641" i="8"/>
  <c r="B1642" i="8"/>
  <c r="B1643" i="8"/>
  <c r="B1644" i="8"/>
  <c r="B1645" i="8"/>
  <c r="B1646" i="8"/>
  <c r="B1647" i="8"/>
  <c r="B1648" i="8"/>
  <c r="B1649" i="8"/>
  <c r="B1650" i="8"/>
  <c r="B1651" i="8"/>
  <c r="B1652" i="8"/>
  <c r="B1653" i="8"/>
  <c r="B1654" i="8"/>
  <c r="B1655" i="8"/>
  <c r="B1656" i="8"/>
  <c r="B1657" i="8"/>
  <c r="B1658" i="8"/>
  <c r="B1659" i="8"/>
  <c r="B1660" i="8"/>
  <c r="B1661" i="8"/>
  <c r="B1662" i="8"/>
  <c r="B1663" i="8"/>
  <c r="B1664" i="8"/>
  <c r="B1665" i="8"/>
  <c r="B1666" i="8"/>
  <c r="B1667" i="8"/>
  <c r="B1668" i="8"/>
  <c r="B1669" i="8"/>
  <c r="B1670" i="8"/>
  <c r="B1671" i="8"/>
  <c r="B1672" i="8"/>
  <c r="B1673" i="8"/>
  <c r="B1674" i="8"/>
  <c r="B1675" i="8"/>
  <c r="B1676" i="8"/>
  <c r="B1677" i="8"/>
  <c r="B1678" i="8"/>
  <c r="B1679" i="8"/>
  <c r="B1680" i="8"/>
  <c r="B1681" i="8"/>
  <c r="B1682" i="8"/>
  <c r="B1683" i="8"/>
  <c r="B1684" i="8"/>
  <c r="B1685" i="8"/>
  <c r="B1686" i="8"/>
  <c r="B1687" i="8"/>
  <c r="B1688" i="8"/>
  <c r="B1689" i="8"/>
  <c r="B1690" i="8"/>
  <c r="B1691" i="8"/>
  <c r="B1692" i="8"/>
  <c r="B1693" i="8"/>
  <c r="B1694" i="8"/>
  <c r="B1695" i="8"/>
  <c r="B1696" i="8"/>
  <c r="B1697" i="8"/>
  <c r="B1698" i="8"/>
  <c r="B1699" i="8"/>
  <c r="B1700" i="8"/>
  <c r="B1701" i="8"/>
  <c r="B1702" i="8"/>
  <c r="B1703" i="8"/>
  <c r="B1704" i="8"/>
  <c r="B1705" i="8"/>
  <c r="B1706" i="8"/>
  <c r="B1707" i="8"/>
  <c r="B1708" i="8"/>
  <c r="B1709" i="8"/>
  <c r="B1710" i="8"/>
  <c r="B1711" i="8"/>
  <c r="B1712" i="8"/>
  <c r="B1713" i="8"/>
  <c r="B1714" i="8"/>
  <c r="B1715" i="8"/>
  <c r="B1716" i="8"/>
  <c r="B1717" i="8"/>
  <c r="B1718" i="8"/>
  <c r="B1719" i="8"/>
  <c r="B1720" i="8"/>
  <c r="B1721" i="8"/>
  <c r="B1722" i="8"/>
  <c r="B1723" i="8"/>
  <c r="B1724" i="8"/>
  <c r="B1725" i="8"/>
  <c r="B1726" i="8"/>
  <c r="B1727" i="8"/>
  <c r="B1728" i="8"/>
  <c r="B1729" i="8"/>
  <c r="B1730" i="8"/>
  <c r="B1731" i="8"/>
  <c r="B1732" i="8"/>
  <c r="B1733" i="8"/>
  <c r="B1734" i="8"/>
  <c r="B1735" i="8"/>
  <c r="B1736" i="8"/>
  <c r="B1737" i="8"/>
  <c r="B1738" i="8"/>
  <c r="B1739" i="8"/>
  <c r="B1740" i="8"/>
  <c r="B1741" i="8"/>
  <c r="B1742" i="8"/>
  <c r="B1743" i="8"/>
  <c r="B1744" i="8"/>
  <c r="B1745" i="8"/>
  <c r="B1746" i="8"/>
  <c r="B1747" i="8"/>
  <c r="B1748" i="8"/>
  <c r="B1749" i="8"/>
  <c r="B1750" i="8"/>
  <c r="B1751" i="8"/>
  <c r="B1752" i="8"/>
  <c r="B1753" i="8"/>
  <c r="B1754" i="8"/>
  <c r="B1755" i="8"/>
  <c r="B1756" i="8"/>
  <c r="B1757" i="8"/>
  <c r="B1758" i="8"/>
  <c r="B1759" i="8"/>
  <c r="B1760" i="8"/>
  <c r="B1761" i="8"/>
  <c r="B1762" i="8"/>
  <c r="B1763" i="8"/>
  <c r="B1764" i="8"/>
  <c r="B1765" i="8"/>
  <c r="B1766" i="8"/>
  <c r="B1767" i="8"/>
  <c r="B1768" i="8"/>
  <c r="B1769" i="8"/>
  <c r="B1770" i="8"/>
  <c r="B1771" i="8"/>
  <c r="B1772" i="8"/>
  <c r="B1773" i="8"/>
  <c r="B1774" i="8"/>
  <c r="B1775" i="8"/>
  <c r="B1776" i="8"/>
  <c r="B1777" i="8"/>
  <c r="B1778" i="8"/>
  <c r="B1779" i="8"/>
  <c r="B1780" i="8"/>
  <c r="B1781" i="8"/>
  <c r="B1782" i="8"/>
  <c r="B1783" i="8"/>
  <c r="B1784" i="8"/>
  <c r="B1785" i="8"/>
  <c r="B1786" i="8"/>
  <c r="B1787" i="8"/>
  <c r="B1788" i="8"/>
  <c r="B1789" i="8"/>
  <c r="B1790" i="8"/>
  <c r="B1791" i="8"/>
  <c r="B1792" i="8"/>
  <c r="B1793" i="8"/>
  <c r="B1794" i="8"/>
  <c r="B1795" i="8"/>
  <c r="B1796" i="8"/>
  <c r="B1797" i="8"/>
  <c r="B1798" i="8"/>
  <c r="B1799" i="8"/>
  <c r="B1800" i="8"/>
  <c r="B1801" i="8"/>
  <c r="B1802" i="8"/>
  <c r="B1803" i="8"/>
  <c r="B1804" i="8"/>
  <c r="B1805" i="8"/>
  <c r="B1806" i="8"/>
  <c r="B1807" i="8"/>
  <c r="B1808" i="8"/>
  <c r="B1809" i="8"/>
  <c r="B1810" i="8"/>
  <c r="B1811" i="8"/>
  <c r="B1812" i="8"/>
  <c r="B1813" i="8"/>
  <c r="B1814" i="8"/>
  <c r="B1815" i="8"/>
  <c r="B1816" i="8"/>
  <c r="B1817" i="8"/>
  <c r="B1818" i="8"/>
  <c r="B1819" i="8"/>
  <c r="B1820" i="8"/>
  <c r="B1821" i="8"/>
  <c r="B1822" i="8"/>
  <c r="B1823" i="8"/>
  <c r="B1824" i="8"/>
  <c r="B1825" i="8"/>
  <c r="B1826" i="8"/>
  <c r="B1827" i="8"/>
  <c r="B1828" i="8"/>
  <c r="B1829" i="8"/>
  <c r="B1830" i="8"/>
  <c r="B1831" i="8"/>
  <c r="B1832" i="8"/>
  <c r="B1833" i="8"/>
  <c r="B1834" i="8"/>
  <c r="B1835" i="8"/>
  <c r="B1836" i="8"/>
  <c r="B1837" i="8"/>
  <c r="B1838" i="8"/>
  <c r="B1839" i="8"/>
  <c r="B1840" i="8"/>
  <c r="B1841" i="8"/>
  <c r="B1842" i="8"/>
  <c r="B1843" i="8"/>
  <c r="B1844" i="8"/>
  <c r="B1845" i="8"/>
  <c r="B1846" i="8"/>
  <c r="B1847" i="8"/>
  <c r="B1848" i="8"/>
  <c r="B1849" i="8"/>
  <c r="B1850" i="8"/>
  <c r="B1851" i="8"/>
  <c r="B1852" i="8"/>
  <c r="B1853" i="8"/>
  <c r="B1854" i="8"/>
  <c r="B1855" i="8"/>
  <c r="B1856" i="8"/>
  <c r="B1857" i="8"/>
  <c r="B1858" i="8"/>
  <c r="B1859" i="8"/>
  <c r="B1860" i="8"/>
  <c r="B1861" i="8"/>
  <c r="B1862" i="8"/>
  <c r="B1863" i="8"/>
  <c r="B1864" i="8"/>
  <c r="B1865" i="8"/>
  <c r="B1866" i="8"/>
  <c r="B1867" i="8"/>
  <c r="B1868" i="8"/>
  <c r="B1869" i="8"/>
  <c r="B1870" i="8"/>
  <c r="B1871" i="8"/>
  <c r="B1872" i="8"/>
  <c r="B1873" i="8"/>
  <c r="B1874" i="8"/>
  <c r="B1875" i="8"/>
  <c r="B1876" i="8"/>
  <c r="B1877" i="8"/>
  <c r="B1878" i="8"/>
  <c r="B1879" i="8"/>
  <c r="B1880" i="8"/>
  <c r="B1881" i="8"/>
  <c r="B1882" i="8"/>
  <c r="B1883" i="8"/>
  <c r="B1884" i="8"/>
  <c r="B1885" i="8"/>
  <c r="B1886" i="8"/>
  <c r="B1887" i="8"/>
  <c r="B1888" i="8"/>
  <c r="B1889" i="8"/>
  <c r="B1890" i="8"/>
  <c r="B1891" i="8"/>
  <c r="B1892" i="8"/>
  <c r="B1893" i="8"/>
  <c r="B1894" i="8"/>
  <c r="B1895" i="8"/>
  <c r="B1896" i="8"/>
  <c r="B1897" i="8"/>
  <c r="B1898" i="8"/>
  <c r="B1899" i="8"/>
  <c r="B1900" i="8"/>
  <c r="B1901" i="8"/>
  <c r="B1902" i="8"/>
  <c r="B1903" i="8"/>
  <c r="B1904" i="8"/>
  <c r="B1905" i="8"/>
  <c r="B1906" i="8"/>
  <c r="B1907" i="8"/>
  <c r="B1908" i="8"/>
  <c r="B1909" i="8"/>
  <c r="B1910" i="8"/>
  <c r="B1911" i="8"/>
  <c r="B1912" i="8"/>
  <c r="B1913" i="8"/>
  <c r="B1914" i="8"/>
  <c r="B1915" i="8"/>
  <c r="B1916" i="8"/>
  <c r="B1917" i="8"/>
  <c r="B1918" i="8"/>
  <c r="B1919" i="8"/>
  <c r="B1920" i="8"/>
  <c r="B1921" i="8"/>
  <c r="B1922" i="8"/>
  <c r="B1923" i="8"/>
  <c r="B1924" i="8"/>
  <c r="B1925" i="8"/>
  <c r="B1926" i="8"/>
  <c r="B1927" i="8"/>
  <c r="B1928" i="8"/>
  <c r="B1929" i="8"/>
  <c r="B1930" i="8"/>
  <c r="B1931" i="8"/>
  <c r="B1932" i="8"/>
  <c r="B1933" i="8"/>
  <c r="B1934" i="8"/>
  <c r="B1935" i="8"/>
  <c r="B1936" i="8"/>
  <c r="B1937" i="8"/>
  <c r="B1938" i="8"/>
  <c r="B1939" i="8"/>
  <c r="B1940" i="8"/>
  <c r="B1941" i="8"/>
  <c r="B1942" i="8"/>
  <c r="B1943" i="8"/>
  <c r="B1944" i="8"/>
  <c r="B1945" i="8"/>
  <c r="B1946" i="8"/>
  <c r="B1947" i="8"/>
  <c r="B1948" i="8"/>
  <c r="B1949" i="8"/>
  <c r="B1950" i="8"/>
  <c r="B1951" i="8"/>
  <c r="B1952" i="8"/>
  <c r="B1953" i="8"/>
  <c r="B1954" i="8"/>
  <c r="B1955" i="8"/>
  <c r="B1956" i="8"/>
  <c r="B1957" i="8"/>
  <c r="B1958" i="8"/>
  <c r="B1959" i="8"/>
  <c r="B1960" i="8"/>
  <c r="B1961" i="8"/>
  <c r="B1962" i="8"/>
  <c r="B1963" i="8"/>
  <c r="B1964" i="8"/>
  <c r="B1965" i="8"/>
  <c r="B1966" i="8"/>
  <c r="B1967" i="8"/>
  <c r="B1968" i="8"/>
  <c r="B1969" i="8"/>
  <c r="B1970" i="8"/>
  <c r="B1971" i="8"/>
  <c r="B1972" i="8"/>
  <c r="B1973" i="8"/>
  <c r="B1974" i="8"/>
  <c r="B1975" i="8"/>
  <c r="B1976" i="8"/>
  <c r="B1977" i="8"/>
  <c r="B1978" i="8"/>
  <c r="B1979" i="8"/>
  <c r="B1980" i="8"/>
  <c r="B1981" i="8"/>
  <c r="B1982" i="8"/>
  <c r="B1983" i="8"/>
  <c r="B1984" i="8"/>
  <c r="B1985" i="8"/>
  <c r="B1986" i="8"/>
  <c r="B1987" i="8"/>
  <c r="B1988" i="8"/>
  <c r="B1989" i="8"/>
  <c r="B1990" i="8"/>
  <c r="B1991" i="8"/>
  <c r="B1992" i="8"/>
  <c r="B1993" i="8"/>
  <c r="B1994" i="8"/>
  <c r="B1995" i="8"/>
  <c r="B1996" i="8"/>
  <c r="B1997" i="8"/>
  <c r="B1998" i="8"/>
  <c r="B1999" i="8"/>
  <c r="B2000" i="8"/>
  <c r="B2001" i="8"/>
  <c r="B2002" i="8"/>
  <c r="B2003" i="8"/>
  <c r="B2004" i="8"/>
  <c r="B2005" i="8"/>
  <c r="B2006" i="8"/>
  <c r="B2007" i="8"/>
  <c r="B2008" i="8"/>
  <c r="B2009" i="8"/>
  <c r="B2010" i="8"/>
  <c r="B2011" i="8"/>
  <c r="B2012" i="8"/>
  <c r="B2013" i="8"/>
  <c r="B2014" i="8"/>
  <c r="B2015" i="8"/>
  <c r="B2016" i="8"/>
  <c r="B2017" i="8"/>
  <c r="B2018" i="8"/>
  <c r="B2019" i="8"/>
  <c r="B2020" i="8"/>
  <c r="B2021" i="8"/>
  <c r="B2022" i="8"/>
  <c r="B2023" i="8"/>
  <c r="B2024" i="8"/>
  <c r="B2025" i="8"/>
  <c r="B2026" i="8"/>
  <c r="B2027" i="8"/>
  <c r="B2028" i="8"/>
  <c r="B2029" i="8"/>
  <c r="B2030" i="8"/>
  <c r="B2031" i="8"/>
  <c r="B2032" i="8"/>
  <c r="B2033" i="8"/>
  <c r="B2034" i="8"/>
  <c r="B2035" i="8"/>
  <c r="B2036" i="8"/>
  <c r="B2037" i="8"/>
  <c r="B2038" i="8"/>
  <c r="B2039" i="8"/>
  <c r="B2040" i="8"/>
  <c r="B2041" i="8"/>
  <c r="B2042" i="8"/>
  <c r="B2043" i="8"/>
  <c r="B2044" i="8"/>
  <c r="B2045" i="8"/>
  <c r="B2046" i="8"/>
  <c r="B2047" i="8"/>
  <c r="B2048" i="8"/>
  <c r="B2049" i="8"/>
  <c r="B2050" i="8"/>
  <c r="B2051" i="8"/>
  <c r="B2052" i="8"/>
  <c r="B2053" i="8"/>
  <c r="B2054" i="8"/>
  <c r="B2055" i="8"/>
  <c r="B2056" i="8"/>
  <c r="B2057" i="8"/>
  <c r="B2058" i="8"/>
  <c r="B2059" i="8"/>
  <c r="B2060" i="8"/>
  <c r="B2061" i="8"/>
  <c r="B2062" i="8"/>
  <c r="B2063" i="8"/>
  <c r="B2064" i="8"/>
  <c r="B2065" i="8"/>
  <c r="B2066" i="8"/>
  <c r="B2067" i="8"/>
  <c r="B2068" i="8"/>
  <c r="B2069" i="8"/>
  <c r="B2070" i="8"/>
  <c r="B2071" i="8"/>
  <c r="B2072" i="8"/>
  <c r="B2073" i="8"/>
  <c r="B2074" i="8"/>
  <c r="B2075" i="8"/>
  <c r="B2076" i="8"/>
  <c r="B2077" i="8"/>
  <c r="B2078" i="8"/>
  <c r="B2079" i="8"/>
  <c r="B2080" i="8"/>
  <c r="B2081" i="8"/>
  <c r="B2082" i="8"/>
  <c r="B2083" i="8"/>
  <c r="B2084" i="8"/>
  <c r="B2085" i="8"/>
  <c r="B2086" i="8"/>
  <c r="B2087" i="8"/>
  <c r="B2088" i="8"/>
  <c r="B2089" i="8"/>
  <c r="B2090" i="8"/>
  <c r="B2091" i="8"/>
  <c r="B2092" i="8"/>
  <c r="B2093" i="8"/>
  <c r="B2094" i="8"/>
  <c r="B2095" i="8"/>
  <c r="B2096" i="8"/>
  <c r="B2097" i="8"/>
  <c r="B2098" i="8"/>
  <c r="B2099" i="8"/>
  <c r="B2100" i="8"/>
  <c r="B2101" i="8"/>
  <c r="B2102" i="8"/>
  <c r="B2103" i="8"/>
  <c r="B2104" i="8"/>
  <c r="B2105" i="8"/>
  <c r="B2106" i="8"/>
  <c r="B2107" i="8"/>
  <c r="B2108" i="8"/>
  <c r="B2109" i="8"/>
  <c r="B2110" i="8"/>
  <c r="B2111" i="8"/>
  <c r="B2112" i="8"/>
  <c r="B2113" i="8"/>
  <c r="B2114" i="8"/>
  <c r="B2115" i="8"/>
  <c r="B2116" i="8"/>
  <c r="B2117" i="8"/>
  <c r="B2118" i="8"/>
  <c r="B2119" i="8"/>
  <c r="B2120" i="8"/>
  <c r="B2121" i="8"/>
  <c r="B2122" i="8"/>
  <c r="B2123" i="8"/>
  <c r="B2124" i="8"/>
  <c r="B2125" i="8"/>
  <c r="B2126" i="8"/>
  <c r="B2127" i="8"/>
  <c r="B2128" i="8"/>
  <c r="B2129" i="8"/>
  <c r="B2130" i="8"/>
  <c r="B2131" i="8"/>
  <c r="B2132" i="8"/>
  <c r="B2133" i="8"/>
  <c r="B2134" i="8"/>
  <c r="B2135" i="8"/>
  <c r="B2136" i="8"/>
  <c r="B2137" i="8"/>
  <c r="B2138" i="8"/>
  <c r="B2139" i="8"/>
  <c r="B2140" i="8"/>
  <c r="B2141" i="8"/>
  <c r="B2142" i="8"/>
  <c r="B2143" i="8"/>
  <c r="B2144" i="8"/>
  <c r="B2145" i="8"/>
  <c r="B2146" i="8"/>
  <c r="B2147" i="8"/>
  <c r="B2148" i="8"/>
  <c r="B2149" i="8"/>
  <c r="B2150" i="8"/>
  <c r="A25" i="8"/>
  <c r="A26" i="8"/>
  <c r="A27" i="8"/>
  <c r="A29" i="8"/>
  <c r="A30" i="8"/>
  <c r="A32" i="8"/>
  <c r="A33" i="8"/>
  <c r="A4" i="8"/>
  <c r="A5" i="8"/>
  <c r="A6" i="8"/>
  <c r="A7" i="8"/>
  <c r="A11" i="8"/>
  <c r="A12" i="8"/>
  <c r="A13" i="8"/>
  <c r="A14" i="8"/>
  <c r="A18" i="8"/>
  <c r="A19" i="8"/>
  <c r="A20" i="8"/>
  <c r="A21" i="8"/>
  <c r="A24" i="8"/>
  <c r="A8" i="8"/>
  <c r="A55" i="8"/>
  <c r="A56" i="8"/>
  <c r="A35" i="8"/>
  <c r="A36" i="8"/>
  <c r="A37" i="8"/>
  <c r="A31" i="8"/>
  <c r="A15" i="8"/>
  <c r="A16" i="8"/>
  <c r="A17" i="8"/>
  <c r="A42" i="8"/>
  <c r="A43" i="8"/>
  <c r="A48" i="8"/>
  <c r="A50" i="8"/>
  <c r="A51" i="8"/>
  <c r="A52" i="8"/>
  <c r="A53" i="8"/>
  <c r="A54" i="8"/>
  <c r="A38" i="8"/>
  <c r="A44" i="8"/>
  <c r="A45" i="8"/>
  <c r="A46" i="8"/>
  <c r="A47" i="8"/>
  <c r="A9" i="8"/>
  <c r="A49" i="8"/>
  <c r="A57" i="8"/>
  <c r="A58" i="8"/>
  <c r="A62" i="8"/>
  <c r="A64" i="8"/>
  <c r="A65" i="8"/>
  <c r="A66" i="8"/>
  <c r="A67" i="8"/>
  <c r="A10" i="8"/>
  <c r="A22" i="8"/>
  <c r="A59" i="8"/>
  <c r="A60" i="8"/>
  <c r="A61" i="8"/>
  <c r="A28" i="8"/>
  <c r="A63" i="8"/>
  <c r="A39" i="8"/>
  <c r="A40" i="8"/>
  <c r="A34" i="8"/>
  <c r="A41"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29" i="8"/>
  <c r="A430" i="8"/>
  <c r="A431" i="8"/>
  <c r="A432" i="8"/>
  <c r="A433" i="8"/>
  <c r="A434" i="8"/>
  <c r="A435" i="8"/>
  <c r="A436" i="8"/>
  <c r="A437" i="8"/>
  <c r="A438" i="8"/>
  <c r="A439" i="8"/>
  <c r="A440" i="8"/>
  <c r="A441" i="8"/>
  <c r="A442" i="8"/>
  <c r="A443" i="8"/>
  <c r="A444" i="8"/>
  <c r="A445" i="8"/>
  <c r="A446" i="8"/>
  <c r="A447" i="8"/>
  <c r="A448" i="8"/>
  <c r="A449" i="8"/>
  <c r="A450" i="8"/>
  <c r="A451" i="8"/>
  <c r="A452" i="8"/>
  <c r="A453" i="8"/>
  <c r="A454" i="8"/>
  <c r="A455" i="8"/>
  <c r="A456" i="8"/>
  <c r="A457" i="8"/>
  <c r="A458" i="8"/>
  <c r="A459"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85" i="8"/>
  <c r="A486" i="8"/>
  <c r="A490" i="8"/>
  <c r="A491" i="8"/>
  <c r="A492" i="8"/>
  <c r="A493" i="8"/>
  <c r="A494" i="8"/>
  <c r="A495" i="8"/>
  <c r="A496" i="8"/>
  <c r="A497" i="8"/>
  <c r="A498" i="8"/>
  <c r="A499" i="8"/>
  <c r="A500" i="8"/>
  <c r="A501" i="8"/>
  <c r="A502" i="8"/>
  <c r="A503" i="8"/>
  <c r="A504" i="8"/>
  <c r="A505" i="8"/>
  <c r="A506" i="8"/>
  <c r="A507" i="8"/>
  <c r="A508" i="8"/>
  <c r="A509" i="8"/>
  <c r="A510" i="8"/>
  <c r="A511" i="8"/>
  <c r="A512" i="8"/>
  <c r="A513" i="8"/>
  <c r="A514" i="8"/>
  <c r="A515" i="8"/>
  <c r="A516" i="8"/>
  <c r="A517" i="8"/>
  <c r="A518" i="8"/>
  <c r="A519" i="8"/>
  <c r="A520" i="8"/>
  <c r="A521" i="8"/>
  <c r="A522" i="8"/>
  <c r="A523" i="8"/>
  <c r="A524" i="8"/>
  <c r="A525" i="8"/>
  <c r="A526" i="8"/>
  <c r="A527" i="8"/>
  <c r="A528" i="8"/>
  <c r="A529" i="8"/>
  <c r="A530" i="8"/>
  <c r="A531" i="8"/>
  <c r="A532" i="8"/>
  <c r="A533" i="8"/>
  <c r="A534" i="8"/>
  <c r="A535" i="8"/>
  <c r="A536" i="8"/>
  <c r="A537" i="8"/>
  <c r="A538" i="8"/>
  <c r="A539" i="8"/>
  <c r="A540" i="8"/>
  <c r="A541" i="8"/>
  <c r="A542" i="8"/>
  <c r="A543" i="8"/>
  <c r="A544" i="8"/>
  <c r="A545" i="8"/>
  <c r="A546" i="8"/>
  <c r="A547" i="8"/>
  <c r="A548" i="8"/>
  <c r="A549" i="8"/>
  <c r="A550" i="8"/>
  <c r="A551" i="8"/>
  <c r="A552" i="8"/>
  <c r="A553" i="8"/>
  <c r="A554" i="8"/>
  <c r="A555" i="8"/>
  <c r="A556" i="8"/>
  <c r="A557" i="8"/>
  <c r="A55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88" i="8"/>
  <c r="A589" i="8"/>
  <c r="A590" i="8"/>
  <c r="A591" i="8"/>
  <c r="A592" i="8"/>
  <c r="A593" i="8"/>
  <c r="A594" i="8"/>
  <c r="A595" i="8"/>
  <c r="A596" i="8"/>
  <c r="A597" i="8"/>
  <c r="A598" i="8"/>
  <c r="A599" i="8"/>
  <c r="A600" i="8"/>
  <c r="A601" i="8"/>
  <c r="A602" i="8"/>
  <c r="A603" i="8"/>
  <c r="A604" i="8"/>
  <c r="A605" i="8"/>
  <c r="A606" i="8"/>
  <c r="A607" i="8"/>
  <c r="A609" i="8"/>
  <c r="A610" i="8"/>
  <c r="A611" i="8"/>
  <c r="A612" i="8"/>
  <c r="A613" i="8"/>
  <c r="A614" i="8"/>
  <c r="A615" i="8"/>
  <c r="A616" i="8"/>
  <c r="A617" i="8"/>
  <c r="A618" i="8"/>
  <c r="A619" i="8"/>
  <c r="A620" i="8"/>
  <c r="A621" i="8"/>
  <c r="A622" i="8"/>
  <c r="A623" i="8"/>
  <c r="A624" i="8"/>
  <c r="A625" i="8"/>
  <c r="A626" i="8"/>
  <c r="A627" i="8"/>
  <c r="A628" i="8"/>
  <c r="A629" i="8"/>
  <c r="A630" i="8"/>
  <c r="A631" i="8"/>
  <c r="A632" i="8"/>
  <c r="A633" i="8"/>
  <c r="A634" i="8"/>
  <c r="A635" i="8"/>
  <c r="A636" i="8"/>
  <c r="A637" i="8"/>
  <c r="A638" i="8"/>
  <c r="A639" i="8"/>
  <c r="A640" i="8"/>
  <c r="A641" i="8"/>
  <c r="A642" i="8"/>
  <c r="A643" i="8"/>
  <c r="A644" i="8"/>
  <c r="A645" i="8"/>
  <c r="A646" i="8"/>
  <c r="A647" i="8"/>
  <c r="A648" i="8"/>
  <c r="A649" i="8"/>
  <c r="A650" i="8"/>
  <c r="A651" i="8"/>
  <c r="A652" i="8"/>
  <c r="A653" i="8"/>
  <c r="A654" i="8"/>
  <c r="A655" i="8"/>
  <c r="A656" i="8"/>
  <c r="A657" i="8"/>
  <c r="A658" i="8"/>
  <c r="A659" i="8"/>
  <c r="A660" i="8"/>
  <c r="A661" i="8"/>
  <c r="A662" i="8"/>
  <c r="A663" i="8"/>
  <c r="A664" i="8"/>
  <c r="A665" i="8"/>
  <c r="A666" i="8"/>
  <c r="A667" i="8"/>
  <c r="A668" i="8"/>
  <c r="A669" i="8"/>
  <c r="A670" i="8"/>
  <c r="A671" i="8"/>
  <c r="A672" i="8"/>
  <c r="A673" i="8"/>
  <c r="A674" i="8"/>
  <c r="A675" i="8"/>
  <c r="A676" i="8"/>
  <c r="A677" i="8"/>
  <c r="A678" i="8"/>
  <c r="A679" i="8"/>
  <c r="A680" i="8"/>
  <c r="A681" i="8"/>
  <c r="A682" i="8"/>
  <c r="A683" i="8"/>
  <c r="A684" i="8"/>
  <c r="A685" i="8"/>
  <c r="A686" i="8"/>
  <c r="A687" i="8"/>
  <c r="A688" i="8"/>
  <c r="A689" i="8"/>
  <c r="A690" i="8"/>
  <c r="A691" i="8"/>
  <c r="A692" i="8"/>
  <c r="A693" i="8"/>
  <c r="A694" i="8"/>
  <c r="A695" i="8"/>
  <c r="A696" i="8"/>
  <c r="A697" i="8"/>
  <c r="A698" i="8"/>
  <c r="A699" i="8"/>
  <c r="A700" i="8"/>
  <c r="A701" i="8"/>
  <c r="A702" i="8"/>
  <c r="A703" i="8"/>
  <c r="A704" i="8"/>
  <c r="A705" i="8"/>
  <c r="A706" i="8"/>
  <c r="A707" i="8"/>
  <c r="A708" i="8"/>
  <c r="A709" i="8"/>
  <c r="A710" i="8"/>
  <c r="A711" i="8"/>
  <c r="A712" i="8"/>
  <c r="A713" i="8"/>
  <c r="A714" i="8"/>
  <c r="A715" i="8"/>
  <c r="A716" i="8"/>
  <c r="A717" i="8"/>
  <c r="A718" i="8"/>
  <c r="A719" i="8"/>
  <c r="A720" i="8"/>
  <c r="A721" i="8"/>
  <c r="A722" i="8"/>
  <c r="A723" i="8"/>
  <c r="A724" i="8"/>
  <c r="A725" i="8"/>
  <c r="A726" i="8"/>
  <c r="A727" i="8"/>
  <c r="A728" i="8"/>
  <c r="A729" i="8"/>
  <c r="A730" i="8"/>
  <c r="A731" i="8"/>
  <c r="A732" i="8"/>
  <c r="A733" i="8"/>
  <c r="A734" i="8"/>
  <c r="A735" i="8"/>
  <c r="A736" i="8"/>
  <c r="A737" i="8"/>
  <c r="A738" i="8"/>
  <c r="A739" i="8"/>
  <c r="A740" i="8"/>
  <c r="A741" i="8"/>
  <c r="A742" i="8"/>
  <c r="A743" i="8"/>
  <c r="A744" i="8"/>
  <c r="A745" i="8"/>
  <c r="A746" i="8"/>
  <c r="A747"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73" i="8"/>
  <c r="A774" i="8"/>
  <c r="A775" i="8"/>
  <c r="A776" i="8"/>
  <c r="A777" i="8"/>
  <c r="A778" i="8"/>
  <c r="A779" i="8"/>
  <c r="A780" i="8"/>
  <c r="A781" i="8"/>
  <c r="A782" i="8"/>
  <c r="A783" i="8"/>
  <c r="A784" i="8"/>
  <c r="A785" i="8"/>
  <c r="A786" i="8"/>
  <c r="A787"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A825" i="8"/>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877" i="8"/>
  <c r="A878" i="8"/>
  <c r="A879" i="8"/>
  <c r="A880" i="8"/>
  <c r="A881" i="8"/>
  <c r="A882" i="8"/>
  <c r="A883" i="8"/>
  <c r="A884" i="8"/>
  <c r="A885" i="8"/>
  <c r="A886" i="8"/>
  <c r="A887" i="8"/>
  <c r="A888" i="8"/>
  <c r="A889" i="8"/>
  <c r="A890" i="8"/>
  <c r="A891" i="8"/>
  <c r="A892" i="8"/>
  <c r="A893" i="8"/>
  <c r="A894" i="8"/>
  <c r="A895" i="8"/>
  <c r="A896" i="8"/>
  <c r="A897" i="8"/>
  <c r="A898" i="8"/>
  <c r="A899" i="8"/>
  <c r="A900" i="8"/>
  <c r="A901" i="8"/>
  <c r="A902" i="8"/>
  <c r="A903" i="8"/>
  <c r="A904" i="8"/>
  <c r="A905" i="8"/>
  <c r="A906" i="8"/>
  <c r="A907" i="8"/>
  <c r="A908" i="8"/>
  <c r="A909" i="8"/>
  <c r="A910" i="8"/>
  <c r="A911" i="8"/>
  <c r="A912" i="8"/>
  <c r="A913" i="8"/>
  <c r="A914" i="8"/>
  <c r="A915" i="8"/>
  <c r="A916" i="8"/>
  <c r="A917" i="8"/>
  <c r="A918" i="8"/>
  <c r="A919" i="8"/>
  <c r="A920" i="8"/>
  <c r="A921" i="8"/>
  <c r="A922" i="8"/>
  <c r="A923" i="8"/>
  <c r="A924" i="8"/>
  <c r="A925" i="8"/>
  <c r="A926" i="8"/>
  <c r="A927" i="8"/>
  <c r="A928" i="8"/>
  <c r="A929" i="8"/>
  <c r="A930" i="8"/>
  <c r="A931" i="8"/>
  <c r="A932" i="8"/>
  <c r="A933" i="8"/>
  <c r="A934" i="8"/>
  <c r="A935" i="8"/>
  <c r="A936" i="8"/>
  <c r="A937" i="8"/>
  <c r="A938" i="8"/>
  <c r="A939" i="8"/>
  <c r="A940" i="8"/>
  <c r="A941" i="8"/>
  <c r="A942" i="8"/>
  <c r="A943" i="8"/>
  <c r="A944" i="8"/>
  <c r="A945" i="8"/>
  <c r="A946" i="8"/>
  <c r="A947" i="8"/>
  <c r="A948" i="8"/>
  <c r="A949" i="8"/>
  <c r="A950" i="8"/>
  <c r="A951" i="8"/>
  <c r="A952" i="8"/>
  <c r="A953" i="8"/>
  <c r="A954" i="8"/>
  <c r="A955" i="8"/>
  <c r="A956" i="8"/>
  <c r="A957" i="8"/>
  <c r="A958" i="8"/>
  <c r="A959" i="8"/>
  <c r="A960" i="8"/>
  <c r="A961" i="8"/>
  <c r="A962" i="8"/>
  <c r="A963" i="8"/>
  <c r="A964" i="8"/>
  <c r="A965" i="8"/>
  <c r="A966" i="8"/>
  <c r="A967" i="8"/>
  <c r="A968" i="8"/>
  <c r="A969" i="8"/>
  <c r="A970" i="8"/>
  <c r="A971" i="8"/>
  <c r="A972" i="8"/>
  <c r="A973" i="8"/>
  <c r="A974" i="8"/>
  <c r="A975" i="8"/>
  <c r="A976" i="8"/>
  <c r="A977" i="8"/>
  <c r="A978" i="8"/>
  <c r="A979" i="8"/>
  <c r="A980" i="8"/>
  <c r="A981" i="8"/>
  <c r="A982" i="8"/>
  <c r="A983" i="8"/>
  <c r="A984" i="8"/>
  <c r="A985" i="8"/>
  <c r="A986" i="8"/>
  <c r="A987" i="8"/>
  <c r="A988" i="8"/>
  <c r="A989" i="8"/>
  <c r="A990" i="8"/>
  <c r="A991" i="8"/>
  <c r="A992" i="8"/>
  <c r="A993" i="8"/>
  <c r="A994" i="8"/>
  <c r="A995" i="8"/>
  <c r="A996" i="8"/>
  <c r="A997" i="8"/>
  <c r="A998" i="8"/>
  <c r="A999" i="8"/>
  <c r="A1000" i="8"/>
  <c r="A1001" i="8"/>
  <c r="A1002" i="8"/>
  <c r="A1003" i="8"/>
  <c r="A1004" i="8"/>
  <c r="A1005" i="8"/>
  <c r="A1006" i="8"/>
  <c r="A1007" i="8"/>
  <c r="A1008" i="8"/>
  <c r="A1009" i="8"/>
  <c r="A1010" i="8"/>
  <c r="A1011" i="8"/>
  <c r="A1012" i="8"/>
  <c r="A1013" i="8"/>
  <c r="A1014" i="8"/>
  <c r="A1015" i="8"/>
  <c r="A1016" i="8"/>
  <c r="A1017" i="8"/>
  <c r="A1018" i="8"/>
  <c r="A1019" i="8"/>
  <c r="A1020" i="8"/>
  <c r="A1021" i="8"/>
  <c r="A1022" i="8"/>
  <c r="A1023" i="8"/>
  <c r="A1024" i="8"/>
  <c r="A1025" i="8"/>
  <c r="A1026" i="8"/>
  <c r="A1027" i="8"/>
  <c r="A1028" i="8"/>
  <c r="A1029" i="8"/>
  <c r="A1030" i="8"/>
  <c r="A1031" i="8"/>
  <c r="A1032" i="8"/>
  <c r="A1033" i="8"/>
  <c r="A1034" i="8"/>
  <c r="A1035" i="8"/>
  <c r="A1036" i="8"/>
  <c r="A1037" i="8"/>
  <c r="A1038" i="8"/>
  <c r="A1039" i="8"/>
  <c r="A1040" i="8"/>
  <c r="A1041" i="8"/>
  <c r="A1042" i="8"/>
  <c r="A1043" i="8"/>
  <c r="A1044" i="8"/>
  <c r="A1045" i="8"/>
  <c r="A1046" i="8"/>
  <c r="A1047" i="8"/>
  <c r="A1048" i="8"/>
  <c r="A1049" i="8"/>
  <c r="A1050" i="8"/>
  <c r="A1051" i="8"/>
  <c r="A1052" i="8"/>
  <c r="A1053" i="8"/>
  <c r="A1054" i="8"/>
  <c r="A1055" i="8"/>
  <c r="A1056" i="8"/>
  <c r="A1057" i="8"/>
  <c r="A1058" i="8"/>
  <c r="A1059" i="8"/>
  <c r="A1060" i="8"/>
  <c r="A1061" i="8"/>
  <c r="A1062" i="8"/>
  <c r="A1063" i="8"/>
  <c r="A1064" i="8"/>
  <c r="A1065" i="8"/>
  <c r="A1066" i="8"/>
  <c r="A1067" i="8"/>
  <c r="A1068" i="8"/>
  <c r="A1069" i="8"/>
  <c r="A1070" i="8"/>
  <c r="A1071" i="8"/>
  <c r="A1072" i="8"/>
  <c r="A1073" i="8"/>
  <c r="A1074" i="8"/>
  <c r="A1075" i="8"/>
  <c r="A1076" i="8"/>
  <c r="A1077" i="8"/>
  <c r="A1078" i="8"/>
  <c r="A1079" i="8"/>
  <c r="A1080" i="8"/>
  <c r="A1081" i="8"/>
  <c r="A1082" i="8"/>
  <c r="A1083" i="8"/>
  <c r="A1084" i="8"/>
  <c r="A1085" i="8"/>
  <c r="A1086" i="8"/>
  <c r="A1087" i="8"/>
  <c r="A1088" i="8"/>
  <c r="A1089" i="8"/>
  <c r="A1090" i="8"/>
  <c r="A1091" i="8"/>
  <c r="A1092" i="8"/>
  <c r="A1093" i="8"/>
  <c r="A1094" i="8"/>
  <c r="A1095" i="8"/>
  <c r="A1096" i="8"/>
  <c r="A1097" i="8"/>
  <c r="A1098" i="8"/>
  <c r="A1099" i="8"/>
  <c r="A1100" i="8"/>
  <c r="A1101" i="8"/>
  <c r="A1102" i="8"/>
  <c r="A1103" i="8"/>
  <c r="A1104" i="8"/>
  <c r="A1105" i="8"/>
  <c r="A1106" i="8"/>
  <c r="A1107" i="8"/>
  <c r="A1108" i="8"/>
  <c r="A1109" i="8"/>
  <c r="A1110" i="8"/>
  <c r="A1111" i="8"/>
  <c r="A1112" i="8"/>
  <c r="A1113" i="8"/>
  <c r="A1114" i="8"/>
  <c r="A1115" i="8"/>
  <c r="A1116" i="8"/>
  <c r="A1117" i="8"/>
  <c r="A1118" i="8"/>
  <c r="A1119" i="8"/>
  <c r="A1120" i="8"/>
  <c r="A1121" i="8"/>
  <c r="A1122" i="8"/>
  <c r="A1123" i="8"/>
  <c r="A1124" i="8"/>
  <c r="A1125" i="8"/>
  <c r="A1126" i="8"/>
  <c r="A1127" i="8"/>
  <c r="A1128" i="8"/>
  <c r="A1129" i="8"/>
  <c r="A1130" i="8"/>
  <c r="A1131" i="8"/>
  <c r="A1132" i="8"/>
  <c r="A1133" i="8"/>
  <c r="A1134" i="8"/>
  <c r="A1135" i="8"/>
  <c r="A1136" i="8"/>
  <c r="A1137" i="8"/>
  <c r="A1138" i="8"/>
  <c r="A1139" i="8"/>
  <c r="A1140" i="8"/>
  <c r="A1141" i="8"/>
  <c r="A1142" i="8"/>
  <c r="A1143" i="8"/>
  <c r="A1144" i="8"/>
  <c r="A1145" i="8"/>
  <c r="A1146" i="8"/>
  <c r="A1147" i="8"/>
  <c r="A1148" i="8"/>
  <c r="A1149" i="8"/>
  <c r="A1150" i="8"/>
  <c r="A1151" i="8"/>
  <c r="A1152" i="8"/>
  <c r="A1153" i="8"/>
  <c r="A1154" i="8"/>
  <c r="A1155" i="8"/>
  <c r="A1156" i="8"/>
  <c r="A1157" i="8"/>
  <c r="A1158" i="8"/>
  <c r="A1159" i="8"/>
  <c r="A1160" i="8"/>
  <c r="A1161" i="8"/>
  <c r="A1162" i="8"/>
  <c r="A1163" i="8"/>
  <c r="A1164" i="8"/>
  <c r="A1165" i="8"/>
  <c r="A1166" i="8"/>
  <c r="A1167" i="8"/>
  <c r="A1168" i="8"/>
  <c r="A1169" i="8"/>
  <c r="A1170" i="8"/>
  <c r="A1171" i="8"/>
  <c r="A1172" i="8"/>
  <c r="A1173" i="8"/>
  <c r="A1174" i="8"/>
  <c r="A1175" i="8"/>
  <c r="A1176" i="8"/>
  <c r="A1177" i="8"/>
  <c r="A1178" i="8"/>
  <c r="A1179" i="8"/>
  <c r="A1180" i="8"/>
  <c r="A1181" i="8"/>
  <c r="A1182" i="8"/>
  <c r="A1183" i="8"/>
  <c r="A1184" i="8"/>
  <c r="A1185" i="8"/>
  <c r="A1186" i="8"/>
  <c r="A1187" i="8"/>
  <c r="A1188" i="8"/>
  <c r="A1189" i="8"/>
  <c r="A1190" i="8"/>
  <c r="A1191" i="8"/>
  <c r="A1192" i="8"/>
  <c r="A1193" i="8"/>
  <c r="A1194" i="8"/>
  <c r="A1195" i="8"/>
  <c r="A1196" i="8"/>
  <c r="A1197" i="8"/>
  <c r="A1198" i="8"/>
  <c r="A1199" i="8"/>
  <c r="A1200" i="8"/>
  <c r="A1201" i="8"/>
  <c r="A1202" i="8"/>
  <c r="A1203" i="8"/>
  <c r="A1204" i="8"/>
  <c r="A1205" i="8"/>
  <c r="A1206" i="8"/>
  <c r="A1207" i="8"/>
  <c r="A1208" i="8"/>
  <c r="A1209" i="8"/>
  <c r="A1210" i="8"/>
  <c r="A1211" i="8"/>
  <c r="A1212" i="8"/>
  <c r="A1213" i="8"/>
  <c r="A1214" i="8"/>
  <c r="A1215" i="8"/>
  <c r="A1216" i="8"/>
  <c r="A1217" i="8"/>
  <c r="A1218" i="8"/>
  <c r="A1219" i="8"/>
  <c r="A1220" i="8"/>
  <c r="A1221" i="8"/>
  <c r="A1222" i="8"/>
  <c r="A1223" i="8"/>
  <c r="A1224" i="8"/>
  <c r="A1225" i="8"/>
  <c r="A1226" i="8"/>
  <c r="A1227" i="8"/>
  <c r="A1228" i="8"/>
  <c r="A1229" i="8"/>
  <c r="A1230" i="8"/>
  <c r="A1231" i="8"/>
  <c r="A1232" i="8"/>
  <c r="A1233" i="8"/>
  <c r="A1234" i="8"/>
  <c r="A1235" i="8"/>
  <c r="A1236" i="8"/>
  <c r="A1237" i="8"/>
  <c r="A1238" i="8"/>
  <c r="A1239" i="8"/>
  <c r="A1240" i="8"/>
  <c r="A1241" i="8"/>
  <c r="A1242" i="8"/>
  <c r="A1243" i="8"/>
  <c r="A1244" i="8"/>
  <c r="A1245" i="8"/>
  <c r="A1246" i="8"/>
  <c r="A1247" i="8"/>
  <c r="A1248" i="8"/>
  <c r="A1249" i="8"/>
  <c r="A1250" i="8"/>
  <c r="A1251" i="8"/>
  <c r="A1252" i="8"/>
  <c r="A1253" i="8"/>
  <c r="A1254" i="8"/>
  <c r="A1255" i="8"/>
  <c r="A1256" i="8"/>
  <c r="A1257" i="8"/>
  <c r="A1258" i="8"/>
  <c r="A1259" i="8"/>
  <c r="A1260" i="8"/>
  <c r="A1261" i="8"/>
  <c r="A1262" i="8"/>
  <c r="A1263" i="8"/>
  <c r="A1264" i="8"/>
  <c r="A1265" i="8"/>
  <c r="A1266" i="8"/>
  <c r="A1267" i="8"/>
  <c r="A1268" i="8"/>
  <c r="A1269" i="8"/>
  <c r="A1270" i="8"/>
  <c r="A1271" i="8"/>
  <c r="A1272" i="8"/>
  <c r="A1273" i="8"/>
  <c r="A1274" i="8"/>
  <c r="A1275" i="8"/>
  <c r="A1276" i="8"/>
  <c r="A1277" i="8"/>
  <c r="A1278" i="8"/>
  <c r="A1279" i="8"/>
  <c r="A1280" i="8"/>
  <c r="A1281" i="8"/>
  <c r="A1282" i="8"/>
  <c r="A1283" i="8"/>
  <c r="A1284" i="8"/>
  <c r="A1285" i="8"/>
  <c r="A1286" i="8"/>
  <c r="A1287" i="8"/>
  <c r="A1288" i="8"/>
  <c r="A1289" i="8"/>
  <c r="A1290" i="8"/>
  <c r="A1291" i="8"/>
  <c r="A1292" i="8"/>
  <c r="A1293" i="8"/>
  <c r="A1294" i="8"/>
  <c r="A1295" i="8"/>
  <c r="A1296" i="8"/>
  <c r="A1297" i="8"/>
  <c r="A1298" i="8"/>
  <c r="A1299" i="8"/>
  <c r="A1300" i="8"/>
  <c r="A1301" i="8"/>
  <c r="A1302" i="8"/>
  <c r="A1303" i="8"/>
  <c r="A1304" i="8"/>
  <c r="A1305" i="8"/>
  <c r="A1306" i="8"/>
  <c r="A1307" i="8"/>
  <c r="A1308" i="8"/>
  <c r="A1309" i="8"/>
  <c r="A1310" i="8"/>
  <c r="A1311" i="8"/>
  <c r="A1312" i="8"/>
  <c r="A1313" i="8"/>
  <c r="A1314" i="8"/>
  <c r="A1315" i="8"/>
  <c r="A1316" i="8"/>
  <c r="A1317" i="8"/>
  <c r="A1318" i="8"/>
  <c r="A1319" i="8"/>
  <c r="A1320" i="8"/>
  <c r="A1321" i="8"/>
  <c r="A1322" i="8"/>
  <c r="A1323" i="8"/>
  <c r="A1324" i="8"/>
  <c r="A1325" i="8"/>
  <c r="A1326" i="8"/>
  <c r="A1327" i="8"/>
  <c r="A1328" i="8"/>
  <c r="A1329" i="8"/>
  <c r="A1330" i="8"/>
  <c r="A1331" i="8"/>
  <c r="A1332" i="8"/>
  <c r="A1333" i="8"/>
  <c r="A1334" i="8"/>
  <c r="A1335" i="8"/>
  <c r="A1336" i="8"/>
  <c r="A1337" i="8"/>
  <c r="A1338" i="8"/>
  <c r="A1339" i="8"/>
  <c r="A1340" i="8"/>
  <c r="A1341" i="8"/>
  <c r="A1342" i="8"/>
  <c r="A1343" i="8"/>
  <c r="A1344" i="8"/>
  <c r="A1345" i="8"/>
  <c r="A1346" i="8"/>
  <c r="A1347" i="8"/>
  <c r="A1348" i="8"/>
  <c r="A1349" i="8"/>
  <c r="A1350" i="8"/>
  <c r="A1351" i="8"/>
  <c r="A1352" i="8"/>
  <c r="A1353" i="8"/>
  <c r="A1354" i="8"/>
  <c r="A1355" i="8"/>
  <c r="A1356" i="8"/>
  <c r="A1357" i="8"/>
  <c r="A1358" i="8"/>
  <c r="A1359" i="8"/>
  <c r="A1360" i="8"/>
  <c r="A1361" i="8"/>
  <c r="A1362" i="8"/>
  <c r="A1363" i="8"/>
  <c r="A1364" i="8"/>
  <c r="A1365" i="8"/>
  <c r="A1366" i="8"/>
  <c r="A1367" i="8"/>
  <c r="A1368" i="8"/>
  <c r="A1369" i="8"/>
  <c r="A1370" i="8"/>
  <c r="A1371" i="8"/>
  <c r="A1372" i="8"/>
  <c r="A1373" i="8"/>
  <c r="A1374" i="8"/>
  <c r="A1375" i="8"/>
  <c r="A1376" i="8"/>
  <c r="A1377" i="8"/>
  <c r="A1378" i="8"/>
  <c r="A1379" i="8"/>
  <c r="A1380" i="8"/>
  <c r="A1381" i="8"/>
  <c r="A1382" i="8"/>
  <c r="A1383" i="8"/>
  <c r="A1384" i="8"/>
  <c r="A1385" i="8"/>
  <c r="A1386" i="8"/>
  <c r="A1387" i="8"/>
  <c r="A1388" i="8"/>
  <c r="A1389" i="8"/>
  <c r="A1390" i="8"/>
  <c r="A1391" i="8"/>
  <c r="A1392" i="8"/>
  <c r="A1393" i="8"/>
  <c r="A1394" i="8"/>
  <c r="A1395" i="8"/>
  <c r="A1396" i="8"/>
  <c r="A1397" i="8"/>
  <c r="A1398" i="8"/>
  <c r="A1399" i="8"/>
  <c r="A1400" i="8"/>
  <c r="A1401" i="8"/>
  <c r="A1402" i="8"/>
  <c r="A1403" i="8"/>
  <c r="A1404" i="8"/>
  <c r="A1405" i="8"/>
  <c r="A1406" i="8"/>
  <c r="A1407" i="8"/>
  <c r="A1408" i="8"/>
  <c r="A1409" i="8"/>
  <c r="A1410" i="8"/>
  <c r="A1411" i="8"/>
  <c r="A1412" i="8"/>
  <c r="A1413" i="8"/>
  <c r="A1414" i="8"/>
  <c r="A1415" i="8"/>
  <c r="A1416" i="8"/>
  <c r="A1417" i="8"/>
  <c r="A1418" i="8"/>
  <c r="A1419" i="8"/>
  <c r="A1420" i="8"/>
  <c r="A1421" i="8"/>
  <c r="A1422" i="8"/>
  <c r="A1423" i="8"/>
  <c r="A1424" i="8"/>
  <c r="A1425" i="8"/>
  <c r="A1426" i="8"/>
  <c r="A1427" i="8"/>
  <c r="A1428" i="8"/>
  <c r="A1429" i="8"/>
  <c r="A1430" i="8"/>
  <c r="A1431" i="8"/>
  <c r="A1432" i="8"/>
  <c r="A1433" i="8"/>
  <c r="A1434" i="8"/>
  <c r="A1435" i="8"/>
  <c r="A1436" i="8"/>
  <c r="A1437" i="8"/>
  <c r="A1438" i="8"/>
  <c r="A1439" i="8"/>
  <c r="A1440" i="8"/>
  <c r="A1441" i="8"/>
  <c r="A1442" i="8"/>
  <c r="A1443" i="8"/>
  <c r="A1444" i="8"/>
  <c r="A1445" i="8"/>
  <c r="A1446" i="8"/>
  <c r="A1447" i="8"/>
  <c r="A1448" i="8"/>
  <c r="A1449" i="8"/>
  <c r="A1450" i="8"/>
  <c r="A1451" i="8"/>
  <c r="A1452" i="8"/>
  <c r="A1453" i="8"/>
  <c r="A1454" i="8"/>
  <c r="A1455" i="8"/>
  <c r="A1456" i="8"/>
  <c r="A1457" i="8"/>
  <c r="A1458" i="8"/>
  <c r="A1459" i="8"/>
  <c r="A1460" i="8"/>
  <c r="A1461" i="8"/>
  <c r="A1462" i="8"/>
  <c r="A1463" i="8"/>
  <c r="A1464" i="8"/>
  <c r="A1465" i="8"/>
  <c r="A1466" i="8"/>
  <c r="A1467" i="8"/>
  <c r="A1468" i="8"/>
  <c r="A1469" i="8"/>
  <c r="A1470" i="8"/>
  <c r="A1471" i="8"/>
  <c r="A1472" i="8"/>
  <c r="A1473" i="8"/>
  <c r="A1474" i="8"/>
  <c r="A1475" i="8"/>
  <c r="A1476" i="8"/>
  <c r="A1477" i="8"/>
  <c r="A1478" i="8"/>
  <c r="A1479" i="8"/>
  <c r="A1480" i="8"/>
  <c r="A1481" i="8"/>
  <c r="A1482" i="8"/>
  <c r="A1483" i="8"/>
  <c r="A1484" i="8"/>
  <c r="A1485" i="8"/>
  <c r="A1486" i="8"/>
  <c r="A1487" i="8"/>
  <c r="A1488" i="8"/>
  <c r="A1489" i="8"/>
  <c r="A1490" i="8"/>
  <c r="A1491" i="8"/>
  <c r="A1492" i="8"/>
  <c r="A1493" i="8"/>
  <c r="A1494" i="8"/>
  <c r="A1495" i="8"/>
  <c r="A1496" i="8"/>
  <c r="A1497" i="8"/>
  <c r="A1498" i="8"/>
  <c r="A1499" i="8"/>
  <c r="A1500" i="8"/>
  <c r="A1501" i="8"/>
  <c r="A1502" i="8"/>
  <c r="A1503" i="8"/>
  <c r="A1504" i="8"/>
  <c r="A1505" i="8"/>
  <c r="A1506" i="8"/>
  <c r="A1507" i="8"/>
  <c r="A1508" i="8"/>
  <c r="A1509" i="8"/>
  <c r="A1510" i="8"/>
  <c r="A1511" i="8"/>
  <c r="A1512" i="8"/>
  <c r="A1513" i="8"/>
  <c r="A1514" i="8"/>
  <c r="A1515" i="8"/>
  <c r="A1516" i="8"/>
  <c r="A1517" i="8"/>
  <c r="A1518" i="8"/>
  <c r="A1519" i="8"/>
  <c r="A1520" i="8"/>
  <c r="A1521" i="8"/>
  <c r="A1522" i="8"/>
  <c r="A1523" i="8"/>
  <c r="A1524" i="8"/>
  <c r="A1525" i="8"/>
  <c r="A1526" i="8"/>
  <c r="A1527" i="8"/>
  <c r="A1528" i="8"/>
  <c r="A1529" i="8"/>
  <c r="A1530" i="8"/>
  <c r="A1531" i="8"/>
  <c r="A1532" i="8"/>
  <c r="A1533" i="8"/>
  <c r="A1534" i="8"/>
  <c r="A1535" i="8"/>
  <c r="A1536" i="8"/>
  <c r="A1537" i="8"/>
  <c r="A1538" i="8"/>
  <c r="A1539" i="8"/>
  <c r="A1540" i="8"/>
  <c r="A1541" i="8"/>
  <c r="A1542" i="8"/>
  <c r="A1543" i="8"/>
  <c r="A1544" i="8"/>
  <c r="A1545" i="8"/>
  <c r="A1546" i="8"/>
  <c r="A1547" i="8"/>
  <c r="A1548" i="8"/>
  <c r="A1549" i="8"/>
  <c r="A1550" i="8"/>
  <c r="A1551" i="8"/>
  <c r="A1552" i="8"/>
  <c r="A1553" i="8"/>
  <c r="A1554" i="8"/>
  <c r="A1555" i="8"/>
  <c r="A1556" i="8"/>
  <c r="A1557" i="8"/>
  <c r="A1558" i="8"/>
  <c r="A1559" i="8"/>
  <c r="A1560" i="8"/>
  <c r="A1561" i="8"/>
  <c r="A1562" i="8"/>
  <c r="A1563" i="8"/>
  <c r="A1564" i="8"/>
  <c r="A1565" i="8"/>
  <c r="A1566" i="8"/>
  <c r="A1567" i="8"/>
  <c r="A1568" i="8"/>
  <c r="A1569" i="8"/>
  <c r="A1570" i="8"/>
  <c r="A1571" i="8"/>
  <c r="A1572" i="8"/>
  <c r="A1573" i="8"/>
  <c r="A1574" i="8"/>
  <c r="A1575" i="8"/>
  <c r="A1576" i="8"/>
  <c r="A1577" i="8"/>
  <c r="A1578" i="8"/>
  <c r="A1579" i="8"/>
  <c r="A1580" i="8"/>
  <c r="A1581" i="8"/>
  <c r="A1582" i="8"/>
  <c r="A1583" i="8"/>
  <c r="A1584" i="8"/>
  <c r="A1585" i="8"/>
  <c r="A1586" i="8"/>
  <c r="A1587" i="8"/>
  <c r="A1588" i="8"/>
  <c r="A1589" i="8"/>
  <c r="A1590" i="8"/>
  <c r="A1591" i="8"/>
  <c r="A1592" i="8"/>
  <c r="A1593" i="8"/>
  <c r="A1594" i="8"/>
  <c r="A1595" i="8"/>
  <c r="A1596" i="8"/>
  <c r="A1597" i="8"/>
  <c r="A1598" i="8"/>
  <c r="A1599" i="8"/>
  <c r="A1600" i="8"/>
  <c r="A1601" i="8"/>
  <c r="A1602" i="8"/>
  <c r="A1603" i="8"/>
  <c r="A1604" i="8"/>
  <c r="A1605" i="8"/>
  <c r="A1606" i="8"/>
  <c r="A1607" i="8"/>
  <c r="A1608" i="8"/>
  <c r="A1609" i="8"/>
  <c r="A1610" i="8"/>
  <c r="A1611" i="8"/>
  <c r="A1612" i="8"/>
  <c r="A1613" i="8"/>
  <c r="A1614" i="8"/>
  <c r="A1615" i="8"/>
  <c r="A1616" i="8"/>
  <c r="A1617" i="8"/>
  <c r="A1618" i="8"/>
  <c r="A1619" i="8"/>
  <c r="A1620" i="8"/>
  <c r="A1621" i="8"/>
  <c r="A1622" i="8"/>
  <c r="A1623" i="8"/>
  <c r="A1624" i="8"/>
  <c r="A1625" i="8"/>
  <c r="A1626" i="8"/>
  <c r="A1627" i="8"/>
  <c r="A1628" i="8"/>
  <c r="A1629" i="8"/>
  <c r="A1630" i="8"/>
  <c r="A1631" i="8"/>
  <c r="A1632" i="8"/>
  <c r="A1633" i="8"/>
  <c r="A1634" i="8"/>
  <c r="A1635" i="8"/>
  <c r="A1636" i="8"/>
  <c r="A1637" i="8"/>
  <c r="A1638" i="8"/>
  <c r="A1639" i="8"/>
  <c r="A1640" i="8"/>
  <c r="A1641" i="8"/>
  <c r="A1642" i="8"/>
  <c r="A1643" i="8"/>
  <c r="A1644" i="8"/>
  <c r="A1645" i="8"/>
  <c r="A1646" i="8"/>
  <c r="A1647" i="8"/>
  <c r="A1648" i="8"/>
  <c r="A1649" i="8"/>
  <c r="A1650" i="8"/>
  <c r="A1651" i="8"/>
  <c r="A1652" i="8"/>
  <c r="A1653" i="8"/>
  <c r="A1654" i="8"/>
  <c r="A1655" i="8"/>
  <c r="A1656" i="8"/>
  <c r="A1657" i="8"/>
  <c r="A1658" i="8"/>
  <c r="A1659" i="8"/>
  <c r="A1660" i="8"/>
  <c r="A1661" i="8"/>
  <c r="A1662" i="8"/>
  <c r="A1663" i="8"/>
  <c r="A1664" i="8"/>
  <c r="A1665" i="8"/>
  <c r="A1666" i="8"/>
  <c r="A1667" i="8"/>
  <c r="A1668" i="8"/>
  <c r="A1669" i="8"/>
  <c r="A1670" i="8"/>
  <c r="A1671" i="8"/>
  <c r="A1672" i="8"/>
  <c r="A1673" i="8"/>
  <c r="A1674" i="8"/>
  <c r="A1675" i="8"/>
  <c r="A1676" i="8"/>
  <c r="A1677" i="8"/>
  <c r="A1678" i="8"/>
  <c r="A1679" i="8"/>
  <c r="A1680" i="8"/>
  <c r="A1681" i="8"/>
  <c r="A1682" i="8"/>
  <c r="A1683" i="8"/>
  <c r="A1684" i="8"/>
  <c r="A1685" i="8"/>
  <c r="A1686" i="8"/>
  <c r="A1687" i="8"/>
  <c r="A1688" i="8"/>
  <c r="A1689" i="8"/>
  <c r="A1690" i="8"/>
  <c r="A1691" i="8"/>
  <c r="A1692" i="8"/>
  <c r="A1693" i="8"/>
  <c r="A1694" i="8"/>
  <c r="A1695" i="8"/>
  <c r="A1696" i="8"/>
  <c r="A1697" i="8"/>
  <c r="A1698" i="8"/>
  <c r="A1699" i="8"/>
  <c r="A1700" i="8"/>
  <c r="A1701" i="8"/>
  <c r="A1702" i="8"/>
  <c r="A1703" i="8"/>
  <c r="A1704" i="8"/>
  <c r="A1705" i="8"/>
  <c r="A1706" i="8"/>
  <c r="A1707" i="8"/>
  <c r="A1708" i="8"/>
  <c r="A1709" i="8"/>
  <c r="A1710" i="8"/>
  <c r="A1711" i="8"/>
  <c r="A1712" i="8"/>
  <c r="A1713" i="8"/>
  <c r="A1714" i="8"/>
  <c r="A1715" i="8"/>
  <c r="A1716" i="8"/>
  <c r="A1717" i="8"/>
  <c r="A1718" i="8"/>
  <c r="A1719" i="8"/>
  <c r="A1720" i="8"/>
  <c r="A1721" i="8"/>
  <c r="A1722" i="8"/>
  <c r="A1723" i="8"/>
  <c r="A1724" i="8"/>
  <c r="A1725" i="8"/>
  <c r="A1726" i="8"/>
  <c r="A1727" i="8"/>
  <c r="A1728" i="8"/>
  <c r="A1729" i="8"/>
  <c r="A1730" i="8"/>
  <c r="A1731" i="8"/>
  <c r="A1732" i="8"/>
  <c r="A1733" i="8"/>
  <c r="A1734" i="8"/>
  <c r="A1735" i="8"/>
  <c r="A1736" i="8"/>
  <c r="A1737" i="8"/>
  <c r="A1738" i="8"/>
  <c r="A1739" i="8"/>
  <c r="A1740" i="8"/>
  <c r="A1741" i="8"/>
  <c r="A1742" i="8"/>
  <c r="A1743" i="8"/>
  <c r="A1744" i="8"/>
  <c r="A1745" i="8"/>
  <c r="A1746" i="8"/>
  <c r="A1747" i="8"/>
  <c r="A1748" i="8"/>
  <c r="A1749" i="8"/>
  <c r="A1750" i="8"/>
  <c r="A1751" i="8"/>
  <c r="A1752" i="8"/>
  <c r="A1753" i="8"/>
  <c r="A1754" i="8"/>
  <c r="A1755" i="8"/>
  <c r="A1756" i="8"/>
  <c r="A1757" i="8"/>
  <c r="A1758" i="8"/>
  <c r="A1759" i="8"/>
  <c r="A1760" i="8"/>
  <c r="A1761" i="8"/>
  <c r="A1762" i="8"/>
  <c r="A1763" i="8"/>
  <c r="A1764" i="8"/>
  <c r="A1765" i="8"/>
  <c r="A1766" i="8"/>
  <c r="A1767" i="8"/>
  <c r="A1768" i="8"/>
  <c r="A1769" i="8"/>
  <c r="A1770" i="8"/>
  <c r="A1771" i="8"/>
  <c r="A1772" i="8"/>
  <c r="A1773" i="8"/>
  <c r="A1774" i="8"/>
  <c r="A1775" i="8"/>
  <c r="A1776" i="8"/>
  <c r="A1777" i="8"/>
  <c r="A1778" i="8"/>
  <c r="A1779" i="8"/>
  <c r="A1780" i="8"/>
  <c r="A1781" i="8"/>
  <c r="A1782" i="8"/>
  <c r="A1783" i="8"/>
  <c r="A1784" i="8"/>
  <c r="A1785" i="8"/>
  <c r="A1786" i="8"/>
  <c r="A1787" i="8"/>
  <c r="A1788" i="8"/>
  <c r="A1789" i="8"/>
  <c r="A1790" i="8"/>
  <c r="A1791" i="8"/>
  <c r="A1792" i="8"/>
  <c r="A1793" i="8"/>
  <c r="A1794" i="8"/>
  <c r="A1795" i="8"/>
  <c r="A1796" i="8"/>
  <c r="A1797" i="8"/>
  <c r="A1798" i="8"/>
  <c r="A1799" i="8"/>
  <c r="A1800" i="8"/>
  <c r="A1801" i="8"/>
  <c r="A1802" i="8"/>
  <c r="A1803" i="8"/>
  <c r="A1804" i="8"/>
  <c r="A1805" i="8"/>
  <c r="A1806" i="8"/>
  <c r="A1807" i="8"/>
  <c r="A1808" i="8"/>
  <c r="A1809" i="8"/>
  <c r="A1810" i="8"/>
  <c r="A1811" i="8"/>
  <c r="A1812" i="8"/>
  <c r="A1813" i="8"/>
  <c r="A1814" i="8"/>
  <c r="A1815" i="8"/>
  <c r="A1816" i="8"/>
  <c r="A1817" i="8"/>
  <c r="A1818" i="8"/>
  <c r="A1819" i="8"/>
  <c r="A1820" i="8"/>
  <c r="A1821" i="8"/>
  <c r="A1822" i="8"/>
  <c r="A1823" i="8"/>
  <c r="A1824" i="8"/>
  <c r="A1825" i="8"/>
  <c r="A1826" i="8"/>
  <c r="A1827" i="8"/>
  <c r="A1828" i="8"/>
  <c r="A1829" i="8"/>
  <c r="A1830" i="8"/>
  <c r="A1831" i="8"/>
  <c r="A1832" i="8"/>
  <c r="A1833" i="8"/>
  <c r="A1834" i="8"/>
  <c r="A1835" i="8"/>
  <c r="A1836" i="8"/>
  <c r="A1837" i="8"/>
  <c r="A1838" i="8"/>
  <c r="A1839" i="8"/>
  <c r="A1840" i="8"/>
  <c r="A1841" i="8"/>
  <c r="A1842" i="8"/>
  <c r="A1843" i="8"/>
  <c r="A1844" i="8"/>
  <c r="A1845" i="8"/>
  <c r="A1846" i="8"/>
  <c r="A1847" i="8"/>
  <c r="A1848" i="8"/>
  <c r="A1849" i="8"/>
  <c r="A1850" i="8"/>
  <c r="A1851" i="8"/>
  <c r="A1852" i="8"/>
  <c r="A1853" i="8"/>
  <c r="A1854" i="8"/>
  <c r="A1855" i="8"/>
  <c r="A1856" i="8"/>
  <c r="A1857" i="8"/>
  <c r="A1858" i="8"/>
  <c r="A1859" i="8"/>
  <c r="A1860" i="8"/>
  <c r="A1861" i="8"/>
  <c r="A1862" i="8"/>
  <c r="A1863" i="8"/>
  <c r="A1864" i="8"/>
  <c r="A1865" i="8"/>
  <c r="A1866" i="8"/>
  <c r="A1867" i="8"/>
  <c r="A1868" i="8"/>
  <c r="A1869" i="8"/>
  <c r="A1870" i="8"/>
  <c r="A1871" i="8"/>
  <c r="A1872" i="8"/>
  <c r="A1873" i="8"/>
  <c r="A1874" i="8"/>
  <c r="A1875" i="8"/>
  <c r="A1876" i="8"/>
  <c r="A1877" i="8"/>
  <c r="A1878" i="8"/>
  <c r="A1879" i="8"/>
  <c r="A1880" i="8"/>
  <c r="A1881" i="8"/>
  <c r="A1882" i="8"/>
  <c r="A1883" i="8"/>
  <c r="A1884" i="8"/>
  <c r="A1885" i="8"/>
  <c r="A1886" i="8"/>
  <c r="A1887" i="8"/>
  <c r="A1888" i="8"/>
  <c r="A1889" i="8"/>
  <c r="A1890" i="8"/>
  <c r="A1891" i="8"/>
  <c r="A1892" i="8"/>
  <c r="A1893" i="8"/>
  <c r="A1894" i="8"/>
  <c r="A1895" i="8"/>
  <c r="A1896" i="8"/>
  <c r="A1897" i="8"/>
  <c r="A1898" i="8"/>
  <c r="A1899" i="8"/>
  <c r="A1900" i="8"/>
  <c r="A1901" i="8"/>
  <c r="A1902" i="8"/>
  <c r="A1903" i="8"/>
  <c r="A1904" i="8"/>
  <c r="A1905" i="8"/>
  <c r="A1906" i="8"/>
  <c r="A1907" i="8"/>
  <c r="A1908" i="8"/>
  <c r="A1909" i="8"/>
  <c r="A1910" i="8"/>
  <c r="A1911" i="8"/>
  <c r="A1912" i="8"/>
  <c r="A1913" i="8"/>
  <c r="A1914" i="8"/>
  <c r="A1915" i="8"/>
  <c r="A1916" i="8"/>
  <c r="A1917" i="8"/>
  <c r="A1918" i="8"/>
  <c r="A1919" i="8"/>
  <c r="A1920" i="8"/>
  <c r="A1921" i="8"/>
  <c r="A1922" i="8"/>
  <c r="A1923" i="8"/>
  <c r="A1924" i="8"/>
  <c r="A1925" i="8"/>
  <c r="A1926" i="8"/>
  <c r="A1927" i="8"/>
  <c r="A1928" i="8"/>
  <c r="A1929" i="8"/>
  <c r="A1930" i="8"/>
  <c r="A1931" i="8"/>
  <c r="A1932" i="8"/>
  <c r="A1933" i="8"/>
  <c r="A1934" i="8"/>
  <c r="A1935" i="8"/>
  <c r="A1936" i="8"/>
  <c r="A1937" i="8"/>
  <c r="A1938" i="8"/>
  <c r="A1939" i="8"/>
  <c r="A1940" i="8"/>
  <c r="A1941" i="8"/>
  <c r="A1942" i="8"/>
  <c r="A1943" i="8"/>
  <c r="A1944" i="8"/>
  <c r="A1945" i="8"/>
  <c r="A1946" i="8"/>
  <c r="A1947" i="8"/>
  <c r="A1948" i="8"/>
  <c r="A1949" i="8"/>
  <c r="A1950" i="8"/>
  <c r="A1951" i="8"/>
  <c r="A1952" i="8"/>
  <c r="A1953" i="8"/>
  <c r="A1954" i="8"/>
  <c r="A1955" i="8"/>
  <c r="A1956" i="8"/>
  <c r="A1957" i="8"/>
  <c r="A1958" i="8"/>
  <c r="A1959" i="8"/>
  <c r="A1960" i="8"/>
  <c r="A1961" i="8"/>
  <c r="A1962" i="8"/>
  <c r="A1963" i="8"/>
  <c r="A1964" i="8"/>
  <c r="A1965" i="8"/>
  <c r="A1966" i="8"/>
  <c r="A1967" i="8"/>
  <c r="A1968" i="8"/>
  <c r="A1969" i="8"/>
  <c r="A1970" i="8"/>
  <c r="A1971" i="8"/>
  <c r="A1972" i="8"/>
  <c r="A1973" i="8"/>
  <c r="A1974" i="8"/>
  <c r="A1975" i="8"/>
  <c r="A1976" i="8"/>
  <c r="A1977" i="8"/>
  <c r="A1978" i="8"/>
  <c r="A1979" i="8"/>
  <c r="A1980" i="8"/>
  <c r="A1981" i="8"/>
  <c r="A1982" i="8"/>
  <c r="A1983" i="8"/>
  <c r="A1984" i="8"/>
  <c r="A1985" i="8"/>
  <c r="A1986" i="8"/>
  <c r="A1987" i="8"/>
  <c r="A1988" i="8"/>
  <c r="A1989" i="8"/>
  <c r="A1990" i="8"/>
  <c r="A1991" i="8"/>
  <c r="A1992" i="8"/>
  <c r="A1993" i="8"/>
  <c r="A1994" i="8"/>
  <c r="A1995" i="8"/>
  <c r="A1996" i="8"/>
  <c r="A1997" i="8"/>
  <c r="A1998" i="8"/>
  <c r="A1999" i="8"/>
  <c r="A2000" i="8"/>
  <c r="A2001" i="8"/>
  <c r="A2002" i="8"/>
  <c r="A2003" i="8"/>
  <c r="A2004" i="8"/>
  <c r="A2005" i="8"/>
  <c r="A2006" i="8"/>
  <c r="A2007" i="8"/>
  <c r="A2008" i="8"/>
  <c r="A2009" i="8"/>
  <c r="A2010" i="8"/>
  <c r="A2011" i="8"/>
  <c r="A2012" i="8"/>
  <c r="A2013" i="8"/>
  <c r="A2014" i="8"/>
  <c r="A2015" i="8"/>
  <c r="A2016" i="8"/>
  <c r="A2017" i="8"/>
  <c r="A2018" i="8"/>
  <c r="A2019" i="8"/>
  <c r="A2020" i="8"/>
  <c r="A2021" i="8"/>
  <c r="A2022" i="8"/>
  <c r="A2023" i="8"/>
  <c r="A2024" i="8"/>
  <c r="A2025" i="8"/>
  <c r="A2026" i="8"/>
  <c r="A2027" i="8"/>
  <c r="A2028" i="8"/>
  <c r="A2029" i="8"/>
  <c r="A2030" i="8"/>
  <c r="A2031" i="8"/>
  <c r="A2032" i="8"/>
  <c r="A2033" i="8"/>
  <c r="A2034" i="8"/>
  <c r="A2035" i="8"/>
  <c r="A2036" i="8"/>
  <c r="A2037" i="8"/>
  <c r="A2038" i="8"/>
  <c r="A2039" i="8"/>
  <c r="A2040" i="8"/>
  <c r="A2041" i="8"/>
  <c r="A2042" i="8"/>
  <c r="A2043" i="8"/>
  <c r="A2044" i="8"/>
  <c r="A2045" i="8"/>
  <c r="A2046" i="8"/>
  <c r="A2047" i="8"/>
  <c r="A2048" i="8"/>
  <c r="A2049" i="8"/>
  <c r="A2050" i="8"/>
  <c r="A2051" i="8"/>
  <c r="A2052" i="8"/>
  <c r="A2053" i="8"/>
  <c r="A2054" i="8"/>
  <c r="A2055" i="8"/>
  <c r="A2056" i="8"/>
  <c r="A2057" i="8"/>
  <c r="A2058" i="8"/>
  <c r="A2059" i="8"/>
  <c r="A2060" i="8"/>
  <c r="A2061" i="8"/>
  <c r="A2062" i="8"/>
  <c r="A2063" i="8"/>
  <c r="A2064" i="8"/>
  <c r="A2065" i="8"/>
  <c r="A2066" i="8"/>
  <c r="A2067" i="8"/>
  <c r="A2068" i="8"/>
  <c r="A2069" i="8"/>
  <c r="A2070" i="8"/>
  <c r="A2071" i="8"/>
  <c r="A2072" i="8"/>
  <c r="A2073" i="8"/>
  <c r="A2074" i="8"/>
  <c r="A2075" i="8"/>
  <c r="A2076" i="8"/>
  <c r="A2077" i="8"/>
  <c r="A2078" i="8"/>
  <c r="A2079" i="8"/>
  <c r="A2080" i="8"/>
  <c r="A2081" i="8"/>
  <c r="A2082" i="8"/>
  <c r="A2083" i="8"/>
  <c r="A2084" i="8"/>
  <c r="A2085" i="8"/>
  <c r="A2086" i="8"/>
  <c r="A2087" i="8"/>
  <c r="A2088" i="8"/>
  <c r="A2089" i="8"/>
  <c r="A2090" i="8"/>
  <c r="A2091" i="8"/>
  <c r="A2092" i="8"/>
  <c r="A2093" i="8"/>
  <c r="A2094" i="8"/>
  <c r="A2095" i="8"/>
  <c r="A2096" i="8"/>
  <c r="A2097" i="8"/>
  <c r="A2098" i="8"/>
  <c r="A2099" i="8"/>
  <c r="A2100" i="8"/>
  <c r="A2101" i="8"/>
  <c r="A2102" i="8"/>
  <c r="A2103" i="8"/>
  <c r="A2104" i="8"/>
  <c r="A2105" i="8"/>
  <c r="A2106" i="8"/>
  <c r="A2107" i="8"/>
  <c r="A2108" i="8"/>
  <c r="A2109" i="8"/>
  <c r="A2110" i="8"/>
  <c r="A2111" i="8"/>
  <c r="A2112" i="8"/>
  <c r="A2113" i="8"/>
  <c r="A2114" i="8"/>
  <c r="A2115" i="8"/>
  <c r="A2116" i="8"/>
  <c r="A2117" i="8"/>
  <c r="A2118" i="8"/>
  <c r="A2119" i="8"/>
  <c r="A2120" i="8"/>
  <c r="A2121" i="8"/>
  <c r="A2122" i="8"/>
  <c r="A2123" i="8"/>
  <c r="A2124" i="8"/>
  <c r="A2125" i="8"/>
  <c r="A2126" i="8"/>
  <c r="A2127" i="8"/>
  <c r="A2128" i="8"/>
  <c r="A2129" i="8"/>
  <c r="A2130" i="8"/>
  <c r="A2131" i="8"/>
  <c r="A2132" i="8"/>
  <c r="A2133" i="8"/>
  <c r="A2134" i="8"/>
  <c r="A2135" i="8"/>
  <c r="A2136" i="8"/>
  <c r="A2137" i="8"/>
  <c r="A2138" i="8"/>
  <c r="A2139" i="8"/>
  <c r="A2140" i="8"/>
  <c r="A2141" i="8"/>
  <c r="A2142" i="8"/>
  <c r="A2143" i="8"/>
  <c r="A2144" i="8"/>
  <c r="A2145" i="8"/>
  <c r="A2146" i="8"/>
  <c r="A2147" i="8"/>
  <c r="A2148" i="8"/>
  <c r="A2149" i="8"/>
  <c r="A2150" i="8"/>
  <c r="A23" i="8"/>
  <c r="BL1087" i="8" l="1"/>
  <c r="BL1082" i="8"/>
  <c r="BL1081" i="8"/>
  <c r="BL1080" i="8"/>
  <c r="BL1079" i="8"/>
  <c r="BL1075" i="8"/>
  <c r="BL1074" i="8"/>
  <c r="BL1073" i="8"/>
  <c r="BL1072" i="8"/>
  <c r="BL1070" i="8"/>
  <c r="BL1069" i="8"/>
  <c r="BL1068" i="8"/>
  <c r="BL1066" i="8"/>
  <c r="BL1065" i="8"/>
  <c r="BL1048" i="8"/>
  <c r="BL988" i="8"/>
  <c r="C970" i="8"/>
  <c r="C971" i="8"/>
  <c r="C972" i="8"/>
  <c r="C973" i="8"/>
  <c r="C974" i="8"/>
  <c r="C975" i="8"/>
  <c r="C976" i="8"/>
  <c r="C977" i="8"/>
  <c r="C978" i="8"/>
  <c r="C979" i="8"/>
  <c r="C980" i="8"/>
  <c r="C981" i="8"/>
  <c r="C982" i="8"/>
  <c r="C983" i="8"/>
  <c r="C984" i="8"/>
  <c r="C985" i="8"/>
  <c r="C986" i="8"/>
  <c r="C987" i="8"/>
  <c r="C988" i="8"/>
  <c r="C989" i="8"/>
  <c r="C990" i="8"/>
  <c r="C991" i="8"/>
  <c r="C992" i="8"/>
  <c r="C993" i="8"/>
  <c r="C994" i="8"/>
  <c r="C995" i="8"/>
  <c r="C996" i="8"/>
  <c r="C997" i="8"/>
  <c r="C999" i="8"/>
  <c r="C1000" i="8"/>
  <c r="C1001" i="8"/>
  <c r="C1002" i="8"/>
  <c r="C1003" i="8"/>
  <c r="C1004" i="8"/>
  <c r="C1005" i="8"/>
  <c r="C1006" i="8"/>
  <c r="C1007" i="8"/>
  <c r="C1008" i="8"/>
  <c r="C1009" i="8"/>
  <c r="C1010" i="8"/>
  <c r="C1011" i="8"/>
  <c r="C1012" i="8"/>
  <c r="C1013" i="8"/>
  <c r="C1014" i="8"/>
  <c r="C1015" i="8"/>
  <c r="C1016" i="8"/>
  <c r="C1017" i="8"/>
  <c r="C1018" i="8"/>
  <c r="C1019" i="8"/>
  <c r="C1020" i="8"/>
  <c r="C1021" i="8"/>
  <c r="C1022" i="8"/>
  <c r="C1023" i="8"/>
  <c r="C1024" i="8"/>
  <c r="C1025" i="8"/>
  <c r="C1026" i="8"/>
  <c r="C1027" i="8"/>
  <c r="C1028" i="8"/>
  <c r="C1029" i="8"/>
  <c r="C1030" i="8"/>
  <c r="C1031" i="8"/>
  <c r="C1032" i="8"/>
  <c r="C1033" i="8"/>
  <c r="C1034" i="8"/>
  <c r="C1035" i="8"/>
  <c r="C1036" i="8"/>
  <c r="C1037" i="8"/>
  <c r="C1038" i="8"/>
  <c r="C1039" i="8"/>
  <c r="C1040" i="8"/>
  <c r="C1041" i="8"/>
  <c r="C1042" i="8"/>
  <c r="C1043" i="8"/>
  <c r="C1044" i="8"/>
  <c r="C1045" i="8"/>
  <c r="C1046" i="8"/>
  <c r="C1047" i="8"/>
  <c r="C1048" i="8"/>
  <c r="C1049" i="8"/>
  <c r="C1050" i="8"/>
  <c r="C1051" i="8"/>
  <c r="C1052" i="8"/>
  <c r="C1053" i="8"/>
  <c r="C1054" i="8"/>
  <c r="C1055" i="8"/>
  <c r="C1056" i="8"/>
  <c r="C1057" i="8"/>
  <c r="C1058" i="8"/>
  <c r="C1059" i="8"/>
  <c r="C1060" i="8"/>
  <c r="C1061" i="8"/>
  <c r="C1062" i="8"/>
  <c r="C1063" i="8"/>
  <c r="C1064" i="8"/>
  <c r="C1065" i="8"/>
  <c r="C1066" i="8"/>
  <c r="C1067" i="8"/>
  <c r="C1068" i="8"/>
  <c r="C1069" i="8"/>
  <c r="C1070" i="8"/>
  <c r="C1071" i="8"/>
  <c r="C1072" i="8"/>
  <c r="C1073" i="8"/>
  <c r="C1074" i="8"/>
  <c r="C1075" i="8"/>
  <c r="C1076" i="8"/>
  <c r="C1077" i="8"/>
  <c r="C1078" i="8"/>
  <c r="C1079" i="8"/>
  <c r="C1080" i="8"/>
  <c r="C1081" i="8"/>
  <c r="C1082" i="8"/>
  <c r="C1083" i="8"/>
  <c r="C1084" i="8"/>
  <c r="C1085" i="8"/>
  <c r="C1086" i="8"/>
  <c r="C1087" i="8"/>
  <c r="C1088" i="8"/>
  <c r="C1089" i="8"/>
  <c r="C1090" i="8"/>
  <c r="C1091" i="8"/>
  <c r="C1092" i="8"/>
  <c r="C1093" i="8"/>
  <c r="C1094" i="8"/>
  <c r="C1095" i="8"/>
  <c r="C1096" i="8"/>
  <c r="C1097" i="8"/>
  <c r="C1098" i="8"/>
  <c r="C1099" i="8"/>
  <c r="C1100" i="8"/>
  <c r="C1101" i="8"/>
  <c r="C1102" i="8"/>
  <c r="C1103" i="8"/>
  <c r="C1104" i="8"/>
  <c r="C1105" i="8"/>
  <c r="C1106" i="8"/>
  <c r="C1107" i="8"/>
  <c r="C1108" i="8"/>
  <c r="C1109" i="8"/>
  <c r="C1110" i="8"/>
  <c r="C1111" i="8"/>
  <c r="C1112" i="8"/>
  <c r="C1113" i="8"/>
  <c r="C1114" i="8"/>
  <c r="C1115" i="8"/>
  <c r="C1116" i="8"/>
  <c r="C1117" i="8"/>
  <c r="C1118" i="8"/>
  <c r="C1119" i="8"/>
  <c r="C1120" i="8"/>
  <c r="C1121" i="8"/>
  <c r="C1122" i="8"/>
  <c r="C1123" i="8"/>
  <c r="C1124" i="8"/>
  <c r="C1125" i="8"/>
  <c r="C1126" i="8"/>
  <c r="C1127" i="8"/>
  <c r="C1128" i="8"/>
  <c r="C1129" i="8"/>
  <c r="C1130" i="8"/>
  <c r="C1131" i="8"/>
  <c r="C1132" i="8"/>
  <c r="C1133" i="8"/>
  <c r="C1134" i="8"/>
  <c r="C1135" i="8"/>
  <c r="C1136" i="8"/>
  <c r="C1137" i="8"/>
  <c r="C1138" i="8"/>
  <c r="C1139" i="8"/>
  <c r="C1140" i="8"/>
  <c r="C1141" i="8"/>
  <c r="C1142" i="8"/>
  <c r="C1143" i="8"/>
  <c r="C1144" i="8"/>
  <c r="C1145" i="8"/>
  <c r="C1146" i="8"/>
  <c r="C1147" i="8"/>
  <c r="C1148" i="8"/>
  <c r="C1149" i="8"/>
  <c r="C1150" i="8"/>
  <c r="C1151" i="8"/>
  <c r="C1152" i="8"/>
  <c r="C1153" i="8"/>
  <c r="C1154" i="8"/>
  <c r="C1155" i="8"/>
  <c r="C1156" i="8"/>
  <c r="C1157" i="8"/>
  <c r="C1158" i="8"/>
  <c r="C1159" i="8"/>
  <c r="C1160" i="8"/>
  <c r="C1161" i="8"/>
  <c r="C1162" i="8"/>
  <c r="C1163" i="8"/>
  <c r="C1164" i="8"/>
  <c r="C1165" i="8"/>
  <c r="C1166" i="8"/>
  <c r="C1167" i="8"/>
  <c r="C1168" i="8"/>
  <c r="C1169" i="8"/>
  <c r="C1170" i="8"/>
  <c r="C1171" i="8"/>
  <c r="C1172" i="8"/>
  <c r="C1173" i="8"/>
  <c r="C1174" i="8"/>
  <c r="C1175" i="8"/>
  <c r="C1176" i="8"/>
  <c r="C1177" i="8"/>
  <c r="C1178" i="8"/>
  <c r="C1179" i="8"/>
  <c r="C1180" i="8"/>
  <c r="C1181" i="8"/>
  <c r="C1182" i="8"/>
  <c r="C1183" i="8"/>
  <c r="C1184" i="8"/>
  <c r="C1185" i="8"/>
  <c r="C1186" i="8"/>
  <c r="C1187" i="8"/>
  <c r="C1188" i="8"/>
  <c r="C1189" i="8"/>
  <c r="C1190" i="8"/>
  <c r="C1191" i="8"/>
  <c r="C1192" i="8"/>
  <c r="C1193" i="8"/>
  <c r="C1194" i="8"/>
  <c r="C1195" i="8"/>
  <c r="C1196" i="8"/>
  <c r="C1197" i="8"/>
  <c r="C1198" i="8"/>
  <c r="C1199" i="8"/>
  <c r="C1200" i="8"/>
  <c r="C1201" i="8"/>
  <c r="C1202" i="8"/>
  <c r="C1203" i="8"/>
  <c r="C1204" i="8"/>
  <c r="C1205" i="8"/>
  <c r="C1206" i="8"/>
  <c r="C1207" i="8"/>
  <c r="C1208" i="8"/>
  <c r="C1209" i="8"/>
  <c r="C1210" i="8"/>
  <c r="C1211" i="8"/>
  <c r="C1212" i="8"/>
  <c r="C1213" i="8"/>
  <c r="C1214" i="8"/>
  <c r="C1215" i="8"/>
  <c r="C1216" i="8"/>
  <c r="C1217" i="8"/>
  <c r="C1218" i="8"/>
  <c r="C1219" i="8"/>
  <c r="C1220" i="8"/>
  <c r="C1221" i="8"/>
  <c r="C1222" i="8"/>
  <c r="C1223" i="8"/>
  <c r="C1224" i="8"/>
  <c r="C1225" i="8"/>
  <c r="C1226" i="8"/>
  <c r="C1227" i="8"/>
  <c r="C1228" i="8"/>
  <c r="C1229" i="8"/>
  <c r="C1230" i="8"/>
  <c r="C1231" i="8"/>
  <c r="C1232" i="8"/>
  <c r="C1233" i="8"/>
  <c r="C1234" i="8"/>
  <c r="C1235" i="8"/>
  <c r="C1236" i="8"/>
  <c r="C1237" i="8"/>
  <c r="C1238" i="8"/>
  <c r="C1239" i="8"/>
  <c r="C1240" i="8"/>
  <c r="C1241" i="8"/>
  <c r="C1242" i="8"/>
  <c r="C1243" i="8"/>
  <c r="C1244" i="8"/>
  <c r="C1245" i="8"/>
  <c r="C1246" i="8"/>
  <c r="C1247" i="8"/>
  <c r="C1248" i="8"/>
  <c r="C1249" i="8"/>
  <c r="C1250" i="8"/>
  <c r="C1251" i="8"/>
  <c r="C1252" i="8"/>
  <c r="C1253" i="8"/>
  <c r="C1254" i="8"/>
  <c r="C1255" i="8"/>
  <c r="C1256" i="8"/>
  <c r="C1257" i="8"/>
  <c r="C1258" i="8"/>
  <c r="C1259" i="8"/>
  <c r="C1260" i="8"/>
  <c r="C1261" i="8"/>
  <c r="C1262" i="8"/>
  <c r="C1263" i="8"/>
  <c r="C1264" i="8"/>
  <c r="C1265" i="8"/>
  <c r="C1266" i="8"/>
  <c r="C1267" i="8"/>
  <c r="C1268" i="8"/>
  <c r="C1269" i="8"/>
  <c r="C1270" i="8"/>
  <c r="C1271" i="8"/>
  <c r="C1272" i="8"/>
  <c r="C1273" i="8"/>
  <c r="C1274" i="8"/>
  <c r="C1275" i="8"/>
  <c r="C1276" i="8"/>
  <c r="C1277" i="8"/>
  <c r="C1278" i="8"/>
  <c r="C1279" i="8"/>
  <c r="C1280" i="8"/>
  <c r="C1281" i="8"/>
  <c r="C1282" i="8"/>
  <c r="C1283" i="8"/>
  <c r="C1284" i="8"/>
  <c r="C1285" i="8"/>
  <c r="C1286" i="8"/>
  <c r="C1287" i="8"/>
  <c r="C1288" i="8"/>
  <c r="C1289" i="8"/>
  <c r="C1290" i="8"/>
  <c r="C1291" i="8"/>
  <c r="C1292" i="8"/>
  <c r="C1293" i="8"/>
  <c r="C1294" i="8"/>
  <c r="C1295" i="8"/>
  <c r="C1296" i="8"/>
  <c r="C1297" i="8"/>
  <c r="C1298" i="8"/>
  <c r="C1299" i="8"/>
  <c r="C1300" i="8"/>
  <c r="C1301" i="8"/>
  <c r="C1302" i="8"/>
  <c r="C1303" i="8"/>
  <c r="C1304" i="8"/>
  <c r="C1305" i="8"/>
  <c r="C1306" i="8"/>
  <c r="C1307" i="8"/>
  <c r="C1308" i="8"/>
  <c r="C1309" i="8"/>
  <c r="C1310" i="8"/>
  <c r="C1311" i="8"/>
  <c r="C1312" i="8"/>
  <c r="C1313" i="8"/>
  <c r="C1314" i="8"/>
  <c r="C1315" i="8"/>
  <c r="C1316" i="8"/>
  <c r="C1317" i="8"/>
  <c r="C1318" i="8"/>
  <c r="C1319" i="8"/>
  <c r="C1320" i="8"/>
  <c r="C1321" i="8"/>
  <c r="C1322" i="8"/>
  <c r="C1323" i="8"/>
  <c r="C1324" i="8"/>
  <c r="C1325" i="8"/>
  <c r="C1326" i="8"/>
  <c r="C1327" i="8"/>
  <c r="C1328" i="8"/>
  <c r="C1329" i="8"/>
  <c r="C1330" i="8"/>
  <c r="C1331" i="8"/>
  <c r="C1332" i="8"/>
  <c r="C1333" i="8"/>
  <c r="C1334" i="8"/>
  <c r="C1335" i="8"/>
  <c r="C1336" i="8"/>
  <c r="C1337" i="8"/>
  <c r="C1338" i="8"/>
  <c r="C1339" i="8"/>
  <c r="C1340" i="8"/>
  <c r="C1341" i="8"/>
  <c r="C1342" i="8"/>
  <c r="C1343" i="8"/>
  <c r="C1344" i="8"/>
  <c r="C1345" i="8"/>
  <c r="C1346" i="8"/>
  <c r="C1347" i="8"/>
  <c r="C1348" i="8"/>
  <c r="C1349" i="8"/>
  <c r="C1350" i="8"/>
  <c r="C1351" i="8"/>
  <c r="C1352" i="8"/>
  <c r="C1353" i="8"/>
  <c r="C1354" i="8"/>
  <c r="C1355" i="8"/>
  <c r="C1356" i="8"/>
  <c r="C1357" i="8"/>
  <c r="C1358" i="8"/>
  <c r="C1359" i="8"/>
  <c r="C1360" i="8"/>
  <c r="C1361" i="8"/>
  <c r="C1362" i="8"/>
  <c r="C1363" i="8"/>
  <c r="C1364" i="8"/>
  <c r="C1365" i="8"/>
  <c r="C1366" i="8"/>
  <c r="C1367" i="8"/>
  <c r="C1368" i="8"/>
  <c r="C1369" i="8"/>
  <c r="C1370" i="8"/>
  <c r="C1371" i="8"/>
  <c r="C1372" i="8"/>
  <c r="C1373" i="8"/>
  <c r="C1374" i="8"/>
  <c r="C1375" i="8"/>
  <c r="C1376" i="8"/>
  <c r="C1377" i="8"/>
  <c r="C1378" i="8"/>
  <c r="C1379" i="8"/>
  <c r="C1380" i="8"/>
  <c r="C1381" i="8"/>
  <c r="C1382" i="8"/>
  <c r="C1383" i="8"/>
  <c r="C1384" i="8"/>
  <c r="C1385" i="8"/>
  <c r="C1386" i="8"/>
  <c r="C1387" i="8"/>
  <c r="C1388" i="8"/>
  <c r="C1389" i="8"/>
  <c r="C1390" i="8"/>
  <c r="C1391" i="8"/>
  <c r="C1392" i="8"/>
  <c r="C1393" i="8"/>
  <c r="C1394" i="8"/>
  <c r="C1395" i="8"/>
  <c r="C1396" i="8"/>
  <c r="C1397" i="8"/>
  <c r="C1398" i="8"/>
  <c r="C1399" i="8"/>
  <c r="C1400" i="8"/>
  <c r="C1401" i="8"/>
  <c r="C1402" i="8"/>
  <c r="C1403" i="8"/>
  <c r="C1404" i="8"/>
  <c r="C1405" i="8"/>
  <c r="C1406" i="8"/>
  <c r="C1407" i="8"/>
  <c r="C1408" i="8"/>
  <c r="C1409" i="8"/>
  <c r="C1410" i="8"/>
  <c r="C1411" i="8"/>
  <c r="C1412" i="8"/>
  <c r="C1413" i="8"/>
  <c r="C1414" i="8"/>
  <c r="C1415" i="8"/>
  <c r="C1416" i="8"/>
  <c r="C1417" i="8"/>
  <c r="C1418" i="8"/>
  <c r="C1419" i="8"/>
  <c r="C1420" i="8"/>
  <c r="C1421" i="8"/>
  <c r="C1422" i="8"/>
  <c r="C1423" i="8"/>
  <c r="C1424" i="8"/>
  <c r="C1425" i="8"/>
  <c r="C1426" i="8"/>
  <c r="C1427" i="8"/>
  <c r="C1428" i="8"/>
  <c r="C1429" i="8"/>
  <c r="C1430" i="8"/>
  <c r="C1431" i="8"/>
  <c r="C1432" i="8"/>
  <c r="C1433" i="8"/>
  <c r="C1434" i="8"/>
  <c r="C1435" i="8"/>
  <c r="C1436" i="8"/>
  <c r="C1437" i="8"/>
  <c r="C1438" i="8"/>
  <c r="C1439" i="8"/>
  <c r="C1440" i="8"/>
  <c r="C1441" i="8"/>
  <c r="C1442" i="8"/>
  <c r="C1443" i="8"/>
  <c r="C1444" i="8"/>
  <c r="C1445" i="8"/>
  <c r="C1446" i="8"/>
  <c r="C1447" i="8"/>
  <c r="C1448" i="8"/>
  <c r="C1449" i="8"/>
  <c r="C1450" i="8"/>
  <c r="C1451" i="8"/>
  <c r="C1452" i="8"/>
  <c r="C1453" i="8"/>
  <c r="C1454" i="8"/>
  <c r="C1455" i="8"/>
  <c r="C1456" i="8"/>
  <c r="C1457" i="8"/>
  <c r="C1458" i="8"/>
  <c r="C1459" i="8"/>
  <c r="C1460" i="8"/>
  <c r="C1461" i="8"/>
  <c r="C1462" i="8"/>
  <c r="C1463" i="8"/>
  <c r="C1464" i="8"/>
  <c r="C1465" i="8"/>
  <c r="C1466" i="8"/>
  <c r="C1467" i="8"/>
  <c r="C1468" i="8"/>
  <c r="C1469" i="8"/>
  <c r="C1470" i="8"/>
  <c r="C1471" i="8"/>
  <c r="C1472" i="8"/>
  <c r="C1473" i="8"/>
  <c r="C1474" i="8"/>
  <c r="C1475" i="8"/>
  <c r="C1476" i="8"/>
  <c r="C1477" i="8"/>
  <c r="C1478" i="8"/>
  <c r="C1479" i="8"/>
  <c r="C1480" i="8"/>
  <c r="C1481" i="8"/>
  <c r="C1482" i="8"/>
  <c r="C1483" i="8"/>
  <c r="C1484" i="8"/>
  <c r="C1485" i="8"/>
  <c r="C1486" i="8"/>
  <c r="C1487" i="8"/>
  <c r="C1488" i="8"/>
  <c r="C1489" i="8"/>
  <c r="C1490" i="8"/>
  <c r="C1491" i="8"/>
  <c r="C1492" i="8"/>
  <c r="C1493" i="8"/>
  <c r="C1494" i="8"/>
  <c r="C1495" i="8"/>
  <c r="C1496" i="8"/>
  <c r="C1497" i="8"/>
  <c r="C1498" i="8"/>
  <c r="C1499" i="8"/>
  <c r="C1500" i="8"/>
  <c r="C1501" i="8"/>
  <c r="C1502" i="8"/>
  <c r="C1503" i="8"/>
  <c r="C1504" i="8"/>
  <c r="C1505" i="8"/>
  <c r="C1506" i="8"/>
  <c r="C1507" i="8"/>
  <c r="C1508" i="8"/>
  <c r="C1509" i="8"/>
  <c r="C1510" i="8"/>
  <c r="C1511" i="8"/>
  <c r="C1512" i="8"/>
  <c r="C1513" i="8"/>
  <c r="C1514" i="8"/>
  <c r="C1515" i="8"/>
  <c r="C1516" i="8"/>
  <c r="C1517" i="8"/>
  <c r="C1518" i="8"/>
  <c r="C1519" i="8"/>
  <c r="C1520" i="8"/>
  <c r="C1521" i="8"/>
  <c r="C1522" i="8"/>
  <c r="C1523" i="8"/>
  <c r="C1524" i="8"/>
  <c r="C1525" i="8"/>
  <c r="C1526" i="8"/>
  <c r="C1527" i="8"/>
  <c r="C1528" i="8"/>
  <c r="C1529" i="8"/>
  <c r="C1530" i="8"/>
  <c r="C1531" i="8"/>
  <c r="C1532" i="8"/>
  <c r="C1533" i="8"/>
  <c r="C1534" i="8"/>
  <c r="C1535" i="8"/>
  <c r="C1536" i="8"/>
  <c r="C1537" i="8"/>
  <c r="C1538" i="8"/>
  <c r="C1539" i="8"/>
  <c r="C1540" i="8"/>
  <c r="C1541" i="8"/>
  <c r="C1542" i="8"/>
  <c r="C1543" i="8"/>
  <c r="C1544" i="8"/>
  <c r="C1545" i="8"/>
  <c r="C1546" i="8"/>
  <c r="C1547" i="8"/>
  <c r="C1548" i="8"/>
  <c r="C1549" i="8"/>
  <c r="C1550" i="8"/>
  <c r="C1551" i="8"/>
  <c r="C1552" i="8"/>
  <c r="C1553" i="8"/>
  <c r="C1554" i="8"/>
  <c r="C1555" i="8"/>
  <c r="C1556" i="8"/>
  <c r="C1557" i="8"/>
  <c r="C1558" i="8"/>
  <c r="C1559" i="8"/>
  <c r="C1560" i="8"/>
  <c r="C1561" i="8"/>
  <c r="C1562" i="8"/>
  <c r="C1563" i="8"/>
  <c r="C1564" i="8"/>
  <c r="C1565" i="8"/>
  <c r="C1566" i="8"/>
  <c r="C1567" i="8"/>
  <c r="C1568" i="8"/>
  <c r="C1569" i="8"/>
  <c r="C1570" i="8"/>
  <c r="C1571" i="8"/>
  <c r="C1572" i="8"/>
  <c r="C1573" i="8"/>
  <c r="C1574" i="8"/>
  <c r="C1575" i="8"/>
  <c r="C1576" i="8"/>
  <c r="C1577" i="8"/>
  <c r="C1578" i="8"/>
  <c r="C1579" i="8"/>
  <c r="C1580" i="8"/>
  <c r="C1581" i="8"/>
  <c r="C1582" i="8"/>
  <c r="C1583" i="8"/>
  <c r="C1584" i="8"/>
  <c r="C1585" i="8"/>
  <c r="C1586" i="8"/>
  <c r="C1587" i="8"/>
  <c r="C1588" i="8"/>
  <c r="C1589" i="8"/>
  <c r="C1590" i="8"/>
  <c r="C1591" i="8"/>
  <c r="C1592" i="8"/>
  <c r="C1593" i="8"/>
  <c r="C1594" i="8"/>
  <c r="C1595" i="8"/>
  <c r="C1596" i="8"/>
  <c r="C1597" i="8"/>
  <c r="C1598" i="8"/>
  <c r="C1599" i="8"/>
  <c r="C1600" i="8"/>
  <c r="C1601" i="8"/>
  <c r="C1602" i="8"/>
  <c r="C1603" i="8"/>
  <c r="C1604" i="8"/>
  <c r="C1605" i="8"/>
  <c r="C1606" i="8"/>
  <c r="C1607" i="8"/>
  <c r="C1608" i="8"/>
  <c r="C1609" i="8"/>
  <c r="C1610" i="8"/>
  <c r="C1611" i="8"/>
  <c r="C1612" i="8"/>
  <c r="C1613" i="8"/>
  <c r="C1614" i="8"/>
  <c r="C1615" i="8"/>
  <c r="C1616" i="8"/>
  <c r="C1617" i="8"/>
  <c r="C1618" i="8"/>
  <c r="C1619" i="8"/>
  <c r="C1620" i="8"/>
  <c r="C1621" i="8"/>
  <c r="C1622" i="8"/>
  <c r="C1623" i="8"/>
  <c r="C1624" i="8"/>
  <c r="C1625" i="8"/>
  <c r="C1626" i="8"/>
  <c r="C1627" i="8"/>
  <c r="C1628" i="8"/>
  <c r="C1629" i="8"/>
  <c r="C1630" i="8"/>
  <c r="C1631" i="8"/>
  <c r="C1632" i="8"/>
  <c r="C1633" i="8"/>
  <c r="C1634" i="8"/>
  <c r="C1635" i="8"/>
  <c r="C1636" i="8"/>
  <c r="C1637" i="8"/>
  <c r="C1638" i="8"/>
  <c r="C1639" i="8"/>
  <c r="C1640" i="8"/>
  <c r="C1641" i="8"/>
  <c r="C1642" i="8"/>
  <c r="C1643" i="8"/>
  <c r="C1644" i="8"/>
  <c r="C1645" i="8"/>
  <c r="C1646" i="8"/>
  <c r="C1647" i="8"/>
  <c r="C1648" i="8"/>
  <c r="C1649" i="8"/>
  <c r="C1650" i="8"/>
  <c r="C1651" i="8"/>
  <c r="C1652" i="8"/>
  <c r="C1653" i="8"/>
  <c r="C1654" i="8"/>
  <c r="C1655" i="8"/>
  <c r="C1656" i="8"/>
  <c r="C1657" i="8"/>
  <c r="C1658" i="8"/>
  <c r="C1659" i="8"/>
  <c r="C1660" i="8"/>
  <c r="C1661" i="8"/>
  <c r="C1662" i="8"/>
  <c r="C1663" i="8"/>
  <c r="C1664" i="8"/>
  <c r="C1665" i="8"/>
  <c r="C1666" i="8"/>
  <c r="C1667" i="8"/>
  <c r="C1668" i="8"/>
  <c r="C1669" i="8"/>
  <c r="C1670" i="8"/>
  <c r="C1671" i="8"/>
  <c r="C1672" i="8"/>
  <c r="C1673" i="8"/>
  <c r="C1674" i="8"/>
  <c r="C1675" i="8"/>
  <c r="C1676" i="8"/>
  <c r="C1677" i="8"/>
  <c r="C1678" i="8"/>
  <c r="C1679" i="8"/>
  <c r="C1680" i="8"/>
  <c r="C1681" i="8"/>
  <c r="C1682" i="8"/>
  <c r="C1683" i="8"/>
  <c r="C1684" i="8"/>
  <c r="C1685" i="8"/>
  <c r="C1686" i="8"/>
  <c r="C1687" i="8"/>
  <c r="C1688" i="8"/>
  <c r="C1689" i="8"/>
  <c r="C1690" i="8"/>
  <c r="C1691" i="8"/>
  <c r="C1692" i="8"/>
  <c r="C1693" i="8"/>
  <c r="C1694" i="8"/>
  <c r="C1695" i="8"/>
  <c r="C1696" i="8"/>
  <c r="C1697" i="8"/>
  <c r="C1698" i="8"/>
  <c r="C1699" i="8"/>
  <c r="C1700" i="8"/>
  <c r="C1701" i="8"/>
  <c r="C1702" i="8"/>
  <c r="C1703" i="8"/>
  <c r="C1704" i="8"/>
  <c r="C1705" i="8"/>
  <c r="C1706" i="8"/>
  <c r="C1707" i="8"/>
  <c r="C1708" i="8"/>
  <c r="C1709" i="8"/>
  <c r="C1710" i="8"/>
  <c r="C1711" i="8"/>
  <c r="C1712" i="8"/>
  <c r="C1713" i="8"/>
  <c r="C1714" i="8"/>
  <c r="C1715" i="8"/>
  <c r="C1716" i="8"/>
  <c r="C1717" i="8"/>
  <c r="C1718" i="8"/>
  <c r="C1719" i="8"/>
  <c r="C1720" i="8"/>
  <c r="C1721" i="8"/>
  <c r="C1722" i="8"/>
  <c r="C1723" i="8"/>
  <c r="C1724" i="8"/>
  <c r="C1725" i="8"/>
  <c r="C1726" i="8"/>
  <c r="C1727" i="8"/>
  <c r="C1728" i="8"/>
  <c r="C1729" i="8"/>
  <c r="C1730" i="8"/>
  <c r="C1731" i="8"/>
  <c r="C1732" i="8"/>
  <c r="C1733" i="8"/>
  <c r="C1734" i="8"/>
  <c r="C1735" i="8"/>
  <c r="C1736" i="8"/>
  <c r="C1737" i="8"/>
  <c r="C1738" i="8"/>
  <c r="C1739" i="8"/>
  <c r="C1740" i="8"/>
  <c r="C1741" i="8"/>
  <c r="C1742" i="8"/>
  <c r="C1743" i="8"/>
  <c r="C1744" i="8"/>
  <c r="C1745" i="8"/>
  <c r="C1746" i="8"/>
  <c r="C1747" i="8"/>
  <c r="C1748" i="8"/>
  <c r="C1749" i="8"/>
  <c r="C1750" i="8"/>
  <c r="C1751" i="8"/>
  <c r="C1752" i="8"/>
  <c r="C1753" i="8"/>
  <c r="C1754" i="8"/>
  <c r="C1755" i="8"/>
  <c r="C1756" i="8"/>
  <c r="C1757" i="8"/>
  <c r="C1758" i="8"/>
  <c r="C1759" i="8"/>
  <c r="C1760" i="8"/>
  <c r="C1761" i="8"/>
  <c r="C1762" i="8"/>
  <c r="C1763" i="8"/>
  <c r="C1764" i="8"/>
  <c r="C1765" i="8"/>
  <c r="C1766" i="8"/>
  <c r="C1767" i="8"/>
  <c r="C1768" i="8"/>
  <c r="C1769" i="8"/>
  <c r="C1770" i="8"/>
  <c r="C1771" i="8"/>
  <c r="C1772" i="8"/>
  <c r="C1773" i="8"/>
  <c r="C1774" i="8"/>
  <c r="C1775" i="8"/>
  <c r="C1776" i="8"/>
  <c r="C1777" i="8"/>
  <c r="C1778" i="8"/>
  <c r="C1779" i="8"/>
  <c r="C1780" i="8"/>
  <c r="C1781" i="8"/>
  <c r="C1782" i="8"/>
  <c r="C1783" i="8"/>
  <c r="C1784" i="8"/>
  <c r="C1785" i="8"/>
  <c r="C1786" i="8"/>
  <c r="C1787" i="8"/>
  <c r="C1788" i="8"/>
  <c r="C1789" i="8"/>
  <c r="C1790" i="8"/>
  <c r="C1791" i="8"/>
  <c r="C1792" i="8"/>
  <c r="C1793" i="8"/>
  <c r="C1794" i="8"/>
  <c r="C1795" i="8"/>
  <c r="C1796" i="8"/>
  <c r="C1797" i="8"/>
  <c r="C1798" i="8"/>
  <c r="C1799" i="8"/>
  <c r="C1800" i="8"/>
  <c r="C1801" i="8"/>
  <c r="C1802" i="8"/>
  <c r="C1803" i="8"/>
  <c r="C1804" i="8"/>
  <c r="C1805" i="8"/>
  <c r="C1806" i="8"/>
  <c r="C1807" i="8"/>
  <c r="C1808" i="8"/>
  <c r="C1809" i="8"/>
  <c r="C1810" i="8"/>
  <c r="C1811" i="8"/>
  <c r="C1812" i="8"/>
  <c r="C1813" i="8"/>
  <c r="C1814" i="8"/>
  <c r="C1815" i="8"/>
  <c r="C1816" i="8"/>
  <c r="C1817" i="8"/>
  <c r="C1818" i="8"/>
  <c r="C1819" i="8"/>
  <c r="C1820" i="8"/>
  <c r="C1821" i="8"/>
  <c r="C1822" i="8"/>
  <c r="C1823" i="8"/>
  <c r="C1824" i="8"/>
  <c r="C1825" i="8"/>
  <c r="C1826" i="8"/>
  <c r="C1827" i="8"/>
  <c r="C1828" i="8"/>
  <c r="C1829" i="8"/>
  <c r="C1830" i="8"/>
  <c r="C1831" i="8"/>
  <c r="C1832" i="8"/>
  <c r="C1833" i="8"/>
  <c r="C1834" i="8"/>
  <c r="C1835" i="8"/>
  <c r="C1836" i="8"/>
  <c r="C1837" i="8"/>
  <c r="C1838" i="8"/>
  <c r="C1839" i="8"/>
  <c r="C1840" i="8"/>
  <c r="C1841" i="8"/>
  <c r="C1842" i="8"/>
  <c r="C1843" i="8"/>
  <c r="C1844" i="8"/>
  <c r="C1845" i="8"/>
  <c r="C1846" i="8"/>
  <c r="C1847" i="8"/>
  <c r="C1848" i="8"/>
  <c r="C1849" i="8"/>
  <c r="C1850" i="8"/>
  <c r="C1851" i="8"/>
  <c r="C1852" i="8"/>
  <c r="C1853" i="8"/>
  <c r="C1854" i="8"/>
  <c r="C1855" i="8"/>
  <c r="C1856" i="8"/>
  <c r="C1857" i="8"/>
  <c r="C1858" i="8"/>
  <c r="C1859" i="8"/>
  <c r="C1860" i="8"/>
  <c r="C1861" i="8"/>
  <c r="C1862" i="8"/>
  <c r="C1863" i="8"/>
  <c r="C1864" i="8"/>
  <c r="C1865" i="8"/>
  <c r="C1866" i="8"/>
  <c r="C1867" i="8"/>
  <c r="C1868" i="8"/>
  <c r="C1869" i="8"/>
  <c r="C1870" i="8"/>
  <c r="C1871" i="8"/>
  <c r="C1872" i="8"/>
  <c r="C1873" i="8"/>
  <c r="C1874" i="8"/>
  <c r="C1875" i="8"/>
  <c r="C1876" i="8"/>
  <c r="C1877" i="8"/>
  <c r="C1878" i="8"/>
  <c r="C1879" i="8"/>
  <c r="C1880" i="8"/>
  <c r="C1881" i="8"/>
  <c r="C1882" i="8"/>
  <c r="C1883" i="8"/>
  <c r="C1884" i="8"/>
  <c r="C1885" i="8"/>
  <c r="C1886" i="8"/>
  <c r="C1887" i="8"/>
  <c r="C1888" i="8"/>
  <c r="C1889" i="8"/>
  <c r="C1890" i="8"/>
  <c r="C1891" i="8"/>
  <c r="C1892" i="8"/>
  <c r="C1893" i="8"/>
  <c r="C1894" i="8"/>
  <c r="C1895" i="8"/>
  <c r="C1896" i="8"/>
  <c r="C1897" i="8"/>
  <c r="C1898" i="8"/>
  <c r="C1899" i="8"/>
  <c r="C1900" i="8"/>
  <c r="C1901" i="8"/>
  <c r="C1902" i="8"/>
  <c r="C1903" i="8"/>
  <c r="C1904" i="8"/>
  <c r="C1905" i="8"/>
  <c r="C1906" i="8"/>
  <c r="C1907" i="8"/>
  <c r="C1908" i="8"/>
  <c r="C1909" i="8"/>
  <c r="C1910" i="8"/>
  <c r="C1911" i="8"/>
  <c r="C1912" i="8"/>
  <c r="C1913" i="8"/>
  <c r="C1914" i="8"/>
  <c r="C1915" i="8"/>
  <c r="C1916" i="8"/>
  <c r="C1917" i="8"/>
  <c r="C1918" i="8"/>
  <c r="C1919" i="8"/>
  <c r="C1920" i="8"/>
  <c r="C1921" i="8"/>
  <c r="C1922" i="8"/>
  <c r="C1923" i="8"/>
  <c r="C1924" i="8"/>
  <c r="C1925" i="8"/>
  <c r="C1926" i="8"/>
  <c r="C1927" i="8"/>
  <c r="C1928" i="8"/>
  <c r="C1929" i="8"/>
  <c r="C1930" i="8"/>
  <c r="C1931" i="8"/>
  <c r="C1932" i="8"/>
  <c r="C1933" i="8"/>
  <c r="C1934" i="8"/>
  <c r="C1935" i="8"/>
  <c r="C1936" i="8"/>
  <c r="C1937" i="8"/>
  <c r="C1938" i="8"/>
  <c r="C1939" i="8"/>
  <c r="C1940" i="8"/>
  <c r="C1941" i="8"/>
  <c r="C1942" i="8"/>
  <c r="C1943" i="8"/>
  <c r="C1944" i="8"/>
  <c r="C1945" i="8"/>
  <c r="C1946" i="8"/>
  <c r="C1947" i="8"/>
  <c r="C1948" i="8"/>
  <c r="C1949" i="8"/>
  <c r="C1950" i="8"/>
  <c r="C1951" i="8"/>
  <c r="C1952" i="8"/>
  <c r="C1953" i="8"/>
  <c r="C1954" i="8"/>
  <c r="C1955" i="8"/>
  <c r="C1956" i="8"/>
  <c r="C1957" i="8"/>
  <c r="C1958" i="8"/>
  <c r="C1959" i="8"/>
  <c r="C1960" i="8"/>
  <c r="C1961" i="8"/>
  <c r="C1962" i="8"/>
  <c r="C1963" i="8"/>
  <c r="C1964" i="8"/>
  <c r="C1965" i="8"/>
  <c r="C1966" i="8"/>
  <c r="C1967" i="8"/>
  <c r="C1968" i="8"/>
  <c r="C1969" i="8"/>
  <c r="C1970" i="8"/>
  <c r="C1971" i="8"/>
  <c r="C1972" i="8"/>
  <c r="C1973" i="8"/>
  <c r="C1974" i="8"/>
  <c r="C1975" i="8"/>
  <c r="C1976" i="8"/>
  <c r="C1977" i="8"/>
  <c r="C1978" i="8"/>
  <c r="C1979" i="8"/>
  <c r="C1980" i="8"/>
  <c r="C1981" i="8"/>
  <c r="C1982" i="8"/>
  <c r="C1983" i="8"/>
  <c r="C1984" i="8"/>
  <c r="C1985" i="8"/>
  <c r="C1986" i="8"/>
  <c r="C1987" i="8"/>
  <c r="C1988" i="8"/>
  <c r="C1989" i="8"/>
  <c r="C1990" i="8"/>
  <c r="C1991" i="8"/>
  <c r="C1992" i="8"/>
  <c r="C1993" i="8"/>
  <c r="C1994" i="8"/>
  <c r="C1995" i="8"/>
  <c r="C1996" i="8"/>
  <c r="C1997" i="8"/>
  <c r="C1998" i="8"/>
  <c r="C1999" i="8"/>
  <c r="C2000" i="8"/>
  <c r="C2001" i="8"/>
  <c r="C2002" i="8"/>
  <c r="C2003" i="8"/>
  <c r="C2004" i="8"/>
  <c r="C2005" i="8"/>
  <c r="C2006" i="8"/>
  <c r="C2007" i="8"/>
  <c r="C2008" i="8"/>
  <c r="C2009" i="8"/>
  <c r="C2010" i="8"/>
  <c r="C2011" i="8"/>
  <c r="C2012" i="8"/>
  <c r="C2013" i="8"/>
  <c r="C2014" i="8"/>
  <c r="C2015" i="8"/>
  <c r="C2016" i="8"/>
  <c r="C2017" i="8"/>
  <c r="C2018" i="8"/>
  <c r="C2019" i="8"/>
  <c r="C2020" i="8"/>
  <c r="C2021" i="8"/>
  <c r="C2022" i="8"/>
  <c r="C2023" i="8"/>
  <c r="C2024" i="8"/>
  <c r="C2025" i="8"/>
  <c r="C2026" i="8"/>
  <c r="C2027" i="8"/>
  <c r="C2028" i="8"/>
  <c r="C2029" i="8"/>
  <c r="C2030" i="8"/>
  <c r="C2031" i="8"/>
  <c r="C2032" i="8"/>
  <c r="C2033" i="8"/>
  <c r="C2034" i="8"/>
  <c r="C2035" i="8"/>
  <c r="C2036" i="8"/>
  <c r="C2037" i="8"/>
  <c r="C2038" i="8"/>
  <c r="C2039" i="8"/>
  <c r="C2040" i="8"/>
  <c r="C2041" i="8"/>
  <c r="C2042" i="8"/>
  <c r="C2043" i="8"/>
  <c r="C2044" i="8"/>
  <c r="C2045" i="8"/>
  <c r="C2046" i="8"/>
  <c r="C2047" i="8"/>
  <c r="C2048" i="8"/>
  <c r="C2049" i="8"/>
  <c r="C2050" i="8"/>
  <c r="C2051" i="8"/>
  <c r="C2052" i="8"/>
  <c r="C2053" i="8"/>
  <c r="C2054" i="8"/>
  <c r="C2055" i="8"/>
  <c r="C2056" i="8"/>
  <c r="C2057" i="8"/>
  <c r="C2058" i="8"/>
  <c r="C2059" i="8"/>
  <c r="C2060" i="8"/>
  <c r="C2061" i="8"/>
  <c r="C2062" i="8"/>
  <c r="C2063" i="8"/>
  <c r="C2064" i="8"/>
  <c r="C2065" i="8"/>
  <c r="C2066" i="8"/>
  <c r="C2067" i="8"/>
  <c r="C2068" i="8"/>
  <c r="C2069" i="8"/>
  <c r="C2070" i="8"/>
  <c r="C2071" i="8"/>
  <c r="C2072" i="8"/>
  <c r="C2073" i="8"/>
  <c r="C2074" i="8"/>
  <c r="C2075" i="8"/>
  <c r="C2076" i="8"/>
  <c r="C2077" i="8"/>
  <c r="C2078" i="8"/>
  <c r="C2079" i="8"/>
  <c r="C2080" i="8"/>
  <c r="C2081" i="8"/>
  <c r="C2082" i="8"/>
  <c r="C2083" i="8"/>
  <c r="C2084" i="8"/>
  <c r="C2085" i="8"/>
  <c r="C2086" i="8"/>
  <c r="C2087" i="8"/>
  <c r="C2088" i="8"/>
  <c r="C2089" i="8"/>
  <c r="C2090" i="8"/>
  <c r="C2091" i="8"/>
  <c r="C2092" i="8"/>
  <c r="C2093" i="8"/>
  <c r="C2094" i="8"/>
  <c r="C2095" i="8"/>
  <c r="C2096" i="8"/>
  <c r="C2097" i="8"/>
  <c r="C2098" i="8"/>
  <c r="C2099" i="8"/>
  <c r="C2100" i="8"/>
  <c r="C2101" i="8"/>
  <c r="C2102" i="8"/>
  <c r="C2103" i="8"/>
  <c r="C2104" i="8"/>
  <c r="C2105" i="8"/>
  <c r="C2106" i="8"/>
  <c r="C2107" i="8"/>
  <c r="C2108" i="8"/>
  <c r="C2109" i="8"/>
  <c r="C2110" i="8"/>
  <c r="C2111" i="8"/>
  <c r="C2112" i="8"/>
  <c r="C2113" i="8"/>
  <c r="C2114" i="8"/>
  <c r="C2115" i="8"/>
  <c r="C2116" i="8"/>
  <c r="C2117" i="8"/>
  <c r="C2118" i="8"/>
  <c r="C2119" i="8"/>
  <c r="C2120" i="8"/>
  <c r="C2121" i="8"/>
  <c r="C2122" i="8"/>
  <c r="C2123" i="8"/>
  <c r="C2124" i="8"/>
  <c r="C2125" i="8"/>
  <c r="C2126" i="8"/>
  <c r="C2127" i="8"/>
  <c r="C2128" i="8"/>
  <c r="C2129" i="8"/>
  <c r="C2130" i="8"/>
  <c r="C2131" i="8"/>
  <c r="C2132" i="8"/>
  <c r="C2133" i="8"/>
  <c r="C2134" i="8"/>
  <c r="C2135" i="8"/>
  <c r="C2136" i="8"/>
  <c r="C2137" i="8"/>
  <c r="C2138" i="8"/>
  <c r="C2139" i="8"/>
  <c r="C2140" i="8"/>
  <c r="C2141" i="8"/>
  <c r="C2142" i="8"/>
  <c r="C2143" i="8"/>
  <c r="C2144" i="8"/>
  <c r="C2145" i="8"/>
  <c r="C2146" i="8"/>
  <c r="C2147" i="8"/>
  <c r="C2148" i="8"/>
  <c r="C2149" i="8"/>
  <c r="C2150" i="8"/>
  <c r="C25" i="8"/>
  <c r="C26" i="8"/>
  <c r="C27" i="8"/>
  <c r="C29" i="8"/>
  <c r="C30" i="8"/>
  <c r="C32" i="8"/>
  <c r="C33" i="8"/>
  <c r="C4" i="8"/>
  <c r="C5" i="8"/>
  <c r="C6" i="8"/>
  <c r="C7" i="8"/>
  <c r="C11" i="8"/>
  <c r="C12" i="8"/>
  <c r="C13" i="8"/>
  <c r="C14" i="8"/>
  <c r="C18" i="8"/>
  <c r="C19" i="8"/>
  <c r="C20" i="8"/>
  <c r="C21" i="8"/>
  <c r="C24" i="8"/>
  <c r="C8" i="8"/>
  <c r="C55" i="8"/>
  <c r="C56" i="8"/>
  <c r="C35" i="8"/>
  <c r="C36" i="8"/>
  <c r="C37" i="8"/>
  <c r="C31" i="8"/>
  <c r="C15" i="8"/>
  <c r="C16" i="8"/>
  <c r="C17" i="8"/>
  <c r="C42" i="8"/>
  <c r="C43" i="8"/>
  <c r="C48" i="8"/>
  <c r="C50" i="8"/>
  <c r="C51" i="8"/>
  <c r="C52" i="8"/>
  <c r="C53" i="8"/>
  <c r="C54" i="8"/>
  <c r="C38" i="8"/>
  <c r="C44" i="8"/>
  <c r="C45" i="8"/>
  <c r="C46" i="8"/>
  <c r="C47" i="8"/>
  <c r="C9" i="8"/>
  <c r="C49" i="8"/>
  <c r="C57" i="8"/>
  <c r="C58" i="8"/>
  <c r="C62" i="8"/>
  <c r="C64" i="8"/>
  <c r="C65" i="8"/>
  <c r="C66" i="8"/>
  <c r="C67" i="8"/>
  <c r="C10" i="8"/>
  <c r="C22" i="8"/>
  <c r="C59" i="8"/>
  <c r="C60" i="8"/>
  <c r="C61" i="8"/>
  <c r="C28" i="8"/>
  <c r="C63" i="8"/>
  <c r="C39" i="8"/>
  <c r="C40" i="8"/>
  <c r="C34" i="8"/>
  <c r="C41"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98" i="8"/>
  <c r="C99" i="8"/>
  <c r="C100" i="8"/>
  <c r="C101" i="8"/>
  <c r="C102" i="8"/>
  <c r="C103" i="8"/>
  <c r="C104" i="8"/>
  <c r="C105" i="8"/>
  <c r="C106" i="8"/>
  <c r="C107" i="8"/>
  <c r="C108" i="8"/>
  <c r="C109" i="8"/>
  <c r="C110" i="8"/>
  <c r="C111" i="8"/>
  <c r="C112" i="8"/>
  <c r="C113" i="8"/>
  <c r="C114" i="8"/>
  <c r="C115" i="8"/>
  <c r="C116" i="8"/>
  <c r="C117" i="8"/>
  <c r="C118" i="8"/>
  <c r="C119" i="8"/>
  <c r="C120" i="8"/>
  <c r="C121" i="8"/>
  <c r="C122" i="8"/>
  <c r="C123" i="8"/>
  <c r="C124" i="8"/>
  <c r="C125" i="8"/>
  <c r="C126" i="8"/>
  <c r="C127" i="8"/>
  <c r="C128" i="8"/>
  <c r="C129" i="8"/>
  <c r="C130" i="8"/>
  <c r="C131" i="8"/>
  <c r="C132" i="8"/>
  <c r="C133" i="8"/>
  <c r="C134" i="8"/>
  <c r="C135" i="8"/>
  <c r="C136" i="8"/>
  <c r="C137" i="8"/>
  <c r="C138" i="8"/>
  <c r="C139" i="8"/>
  <c r="C140" i="8"/>
  <c r="C141" i="8"/>
  <c r="C142" i="8"/>
  <c r="C143" i="8"/>
  <c r="C144" i="8"/>
  <c r="C145" i="8"/>
  <c r="C146" i="8"/>
  <c r="C147" i="8"/>
  <c r="C148" i="8"/>
  <c r="C149" i="8"/>
  <c r="C150" i="8"/>
  <c r="C151" i="8"/>
  <c r="C152" i="8"/>
  <c r="C153" i="8"/>
  <c r="C154" i="8"/>
  <c r="C155" i="8"/>
  <c r="C156" i="8"/>
  <c r="C157" i="8"/>
  <c r="C158" i="8"/>
  <c r="C159" i="8"/>
  <c r="C160" i="8"/>
  <c r="C161" i="8"/>
  <c r="C162" i="8"/>
  <c r="C163" i="8"/>
  <c r="C164" i="8"/>
  <c r="C165" i="8"/>
  <c r="C166" i="8"/>
  <c r="C167" i="8"/>
  <c r="C168" i="8"/>
  <c r="C169" i="8"/>
  <c r="C170" i="8"/>
  <c r="C171" i="8"/>
  <c r="C172" i="8"/>
  <c r="C173" i="8"/>
  <c r="C174" i="8"/>
  <c r="C175" i="8"/>
  <c r="C176" i="8"/>
  <c r="C177" i="8"/>
  <c r="C178" i="8"/>
  <c r="C179" i="8"/>
  <c r="C180" i="8"/>
  <c r="C181" i="8"/>
  <c r="C182" i="8"/>
  <c r="C183" i="8"/>
  <c r="C184" i="8"/>
  <c r="C185" i="8"/>
  <c r="C186" i="8"/>
  <c r="C187" i="8"/>
  <c r="C188" i="8"/>
  <c r="C189" i="8"/>
  <c r="C190" i="8"/>
  <c r="C191" i="8"/>
  <c r="C192" i="8"/>
  <c r="C193" i="8"/>
  <c r="C194" i="8"/>
  <c r="C195" i="8"/>
  <c r="C196" i="8"/>
  <c r="C197" i="8"/>
  <c r="C198" i="8"/>
  <c r="C199" i="8"/>
  <c r="C200" i="8"/>
  <c r="C201" i="8"/>
  <c r="C202" i="8"/>
  <c r="C203" i="8"/>
  <c r="C204" i="8"/>
  <c r="C205" i="8"/>
  <c r="C206" i="8"/>
  <c r="C207" i="8"/>
  <c r="C208" i="8"/>
  <c r="C209" i="8"/>
  <c r="C210" i="8"/>
  <c r="C211" i="8"/>
  <c r="C212" i="8"/>
  <c r="C213" i="8"/>
  <c r="C214" i="8"/>
  <c r="C215" i="8"/>
  <c r="C216" i="8"/>
  <c r="C217" i="8"/>
  <c r="C218" i="8"/>
  <c r="C219" i="8"/>
  <c r="C220" i="8"/>
  <c r="C221" i="8"/>
  <c r="C222" i="8"/>
  <c r="C223" i="8"/>
  <c r="C224" i="8"/>
  <c r="C225" i="8"/>
  <c r="C226" i="8"/>
  <c r="C227" i="8"/>
  <c r="C228" i="8"/>
  <c r="C229" i="8"/>
  <c r="C230" i="8"/>
  <c r="C231" i="8"/>
  <c r="C232" i="8"/>
  <c r="C233" i="8"/>
  <c r="C234" i="8"/>
  <c r="C235" i="8"/>
  <c r="C236" i="8"/>
  <c r="C237" i="8"/>
  <c r="C238" i="8"/>
  <c r="C239" i="8"/>
  <c r="C240" i="8"/>
  <c r="C241" i="8"/>
  <c r="C242" i="8"/>
  <c r="C243" i="8"/>
  <c r="C244" i="8"/>
  <c r="C245" i="8"/>
  <c r="C246" i="8"/>
  <c r="C247" i="8"/>
  <c r="C248" i="8"/>
  <c r="C249" i="8"/>
  <c r="C250" i="8"/>
  <c r="C251" i="8"/>
  <c r="C252" i="8"/>
  <c r="C253" i="8"/>
  <c r="C254" i="8"/>
  <c r="C255" i="8"/>
  <c r="C256" i="8"/>
  <c r="C257" i="8"/>
  <c r="C258" i="8"/>
  <c r="C259" i="8"/>
  <c r="C260" i="8"/>
  <c r="C261" i="8"/>
  <c r="C262" i="8"/>
  <c r="C263" i="8"/>
  <c r="C264" i="8"/>
  <c r="C265" i="8"/>
  <c r="C266" i="8"/>
  <c r="C267" i="8"/>
  <c r="C268" i="8"/>
  <c r="C269" i="8"/>
  <c r="C270" i="8"/>
  <c r="C271" i="8"/>
  <c r="C272" i="8"/>
  <c r="C273" i="8"/>
  <c r="C274" i="8"/>
  <c r="C275" i="8"/>
  <c r="C276" i="8"/>
  <c r="C277" i="8"/>
  <c r="C278" i="8"/>
  <c r="C279" i="8"/>
  <c r="C280" i="8"/>
  <c r="C281" i="8"/>
  <c r="C282" i="8"/>
  <c r="C283" i="8"/>
  <c r="C284" i="8"/>
  <c r="C285" i="8"/>
  <c r="C286" i="8"/>
  <c r="C287" i="8"/>
  <c r="C288" i="8"/>
  <c r="C289" i="8"/>
  <c r="C290" i="8"/>
  <c r="C291" i="8"/>
  <c r="C292" i="8"/>
  <c r="C293" i="8"/>
  <c r="C294" i="8"/>
  <c r="C295" i="8"/>
  <c r="C296" i="8"/>
  <c r="C297" i="8"/>
  <c r="C298" i="8"/>
  <c r="C299" i="8"/>
  <c r="C300" i="8"/>
  <c r="C301" i="8"/>
  <c r="C302" i="8"/>
  <c r="C303" i="8"/>
  <c r="C304" i="8"/>
  <c r="C305" i="8"/>
  <c r="C306" i="8"/>
  <c r="C307" i="8"/>
  <c r="C308" i="8"/>
  <c r="C309" i="8"/>
  <c r="C310" i="8"/>
  <c r="C311" i="8"/>
  <c r="C312" i="8"/>
  <c r="C313" i="8"/>
  <c r="C314" i="8"/>
  <c r="C315" i="8"/>
  <c r="C316" i="8"/>
  <c r="C317" i="8"/>
  <c r="C318" i="8"/>
  <c r="C319" i="8"/>
  <c r="C320" i="8"/>
  <c r="C321" i="8"/>
  <c r="C322" i="8"/>
  <c r="C323" i="8"/>
  <c r="C324" i="8"/>
  <c r="C325" i="8"/>
  <c r="C326" i="8"/>
  <c r="C327" i="8"/>
  <c r="C328" i="8"/>
  <c r="C329" i="8"/>
  <c r="C330" i="8"/>
  <c r="C331" i="8"/>
  <c r="C332" i="8"/>
  <c r="C333" i="8"/>
  <c r="C334" i="8"/>
  <c r="C335" i="8"/>
  <c r="C336" i="8"/>
  <c r="C337" i="8"/>
  <c r="C338" i="8"/>
  <c r="C339" i="8"/>
  <c r="C340" i="8"/>
  <c r="C341" i="8"/>
  <c r="C342" i="8"/>
  <c r="C343" i="8"/>
  <c r="C344" i="8"/>
  <c r="C345" i="8"/>
  <c r="C346" i="8"/>
  <c r="C347" i="8"/>
  <c r="C348" i="8"/>
  <c r="C349" i="8"/>
  <c r="C350" i="8"/>
  <c r="C351" i="8"/>
  <c r="C352" i="8"/>
  <c r="C353" i="8"/>
  <c r="C354" i="8"/>
  <c r="C355" i="8"/>
  <c r="C356" i="8"/>
  <c r="C357" i="8"/>
  <c r="C358" i="8"/>
  <c r="C359" i="8"/>
  <c r="C360" i="8"/>
  <c r="C361" i="8"/>
  <c r="C362" i="8"/>
  <c r="C363" i="8"/>
  <c r="C364" i="8"/>
  <c r="C365" i="8"/>
  <c r="C366" i="8"/>
  <c r="C367" i="8"/>
  <c r="C368" i="8"/>
  <c r="C369" i="8"/>
  <c r="C370" i="8"/>
  <c r="C371" i="8"/>
  <c r="C372" i="8"/>
  <c r="C373" i="8"/>
  <c r="C374" i="8"/>
  <c r="C375" i="8"/>
  <c r="C376" i="8"/>
  <c r="C377" i="8"/>
  <c r="C378" i="8"/>
  <c r="C379" i="8"/>
  <c r="C380" i="8"/>
  <c r="C381" i="8"/>
  <c r="C382" i="8"/>
  <c r="C383" i="8"/>
  <c r="C384" i="8"/>
  <c r="C385" i="8"/>
  <c r="C386" i="8"/>
  <c r="C387" i="8"/>
  <c r="C388" i="8"/>
  <c r="C389" i="8"/>
  <c r="C390" i="8"/>
  <c r="C391" i="8"/>
  <c r="C392" i="8"/>
  <c r="C393" i="8"/>
  <c r="C394" i="8"/>
  <c r="C395" i="8"/>
  <c r="C396" i="8"/>
  <c r="C397" i="8"/>
  <c r="C398" i="8"/>
  <c r="C399" i="8"/>
  <c r="C400" i="8"/>
  <c r="C401" i="8"/>
  <c r="C402" i="8"/>
  <c r="C403" i="8"/>
  <c r="C404" i="8"/>
  <c r="C405" i="8"/>
  <c r="C406" i="8"/>
  <c r="C407" i="8"/>
  <c r="C408" i="8"/>
  <c r="C409" i="8"/>
  <c r="C410" i="8"/>
  <c r="C411" i="8"/>
  <c r="C412" i="8"/>
  <c r="C413" i="8"/>
  <c r="C414" i="8"/>
  <c r="C415" i="8"/>
  <c r="C416" i="8"/>
  <c r="C417" i="8"/>
  <c r="C418" i="8"/>
  <c r="C419" i="8"/>
  <c r="C420" i="8"/>
  <c r="C421" i="8"/>
  <c r="C422" i="8"/>
  <c r="C423" i="8"/>
  <c r="C424" i="8"/>
  <c r="C425" i="8"/>
  <c r="C426" i="8"/>
  <c r="C427" i="8"/>
  <c r="C428" i="8"/>
  <c r="C429" i="8"/>
  <c r="C430" i="8"/>
  <c r="C431" i="8"/>
  <c r="C432" i="8"/>
  <c r="C433" i="8"/>
  <c r="C434" i="8"/>
  <c r="C435" i="8"/>
  <c r="C436" i="8"/>
  <c r="C437" i="8"/>
  <c r="C438" i="8"/>
  <c r="C439" i="8"/>
  <c r="C440" i="8"/>
  <c r="C441" i="8"/>
  <c r="C442" i="8"/>
  <c r="C443" i="8"/>
  <c r="C444" i="8"/>
  <c r="C445" i="8"/>
  <c r="C446" i="8"/>
  <c r="C447" i="8"/>
  <c r="C448" i="8"/>
  <c r="C449" i="8"/>
  <c r="C450" i="8"/>
  <c r="C451" i="8"/>
  <c r="C452" i="8"/>
  <c r="C453" i="8"/>
  <c r="C454" i="8"/>
  <c r="C455" i="8"/>
  <c r="C456" i="8"/>
  <c r="C457" i="8"/>
  <c r="C458" i="8"/>
  <c r="C459" i="8"/>
  <c r="C460" i="8"/>
  <c r="C461" i="8"/>
  <c r="C462" i="8"/>
  <c r="C463" i="8"/>
  <c r="C464" i="8"/>
  <c r="C465" i="8"/>
  <c r="C466" i="8"/>
  <c r="C467" i="8"/>
  <c r="C468" i="8"/>
  <c r="C469" i="8"/>
  <c r="C470" i="8"/>
  <c r="C471" i="8"/>
  <c r="C472" i="8"/>
  <c r="C473" i="8"/>
  <c r="C474" i="8"/>
  <c r="C475" i="8"/>
  <c r="C476" i="8"/>
  <c r="C477" i="8"/>
  <c r="C478" i="8"/>
  <c r="C479" i="8"/>
  <c r="C480" i="8"/>
  <c r="C481" i="8"/>
  <c r="C482" i="8"/>
  <c r="C483" i="8"/>
  <c r="C484" i="8"/>
  <c r="C485" i="8"/>
  <c r="C486" i="8"/>
  <c r="C490" i="8"/>
  <c r="C491" i="8"/>
  <c r="C492" i="8"/>
  <c r="C493" i="8"/>
  <c r="C494" i="8"/>
  <c r="C495" i="8"/>
  <c r="C496" i="8"/>
  <c r="C497" i="8"/>
  <c r="C498" i="8"/>
  <c r="C499" i="8"/>
  <c r="C500" i="8"/>
  <c r="C501" i="8"/>
  <c r="C502" i="8"/>
  <c r="C503" i="8"/>
  <c r="C504" i="8"/>
  <c r="C505" i="8"/>
  <c r="C506" i="8"/>
  <c r="C507" i="8"/>
  <c r="C508" i="8"/>
  <c r="C509" i="8"/>
  <c r="C510" i="8"/>
  <c r="C511" i="8"/>
  <c r="C512" i="8"/>
  <c r="C513" i="8"/>
  <c r="C514" i="8"/>
  <c r="C515" i="8"/>
  <c r="C516" i="8"/>
  <c r="C517" i="8"/>
  <c r="C518" i="8"/>
  <c r="C519" i="8"/>
  <c r="C520" i="8"/>
  <c r="C521" i="8"/>
  <c r="C522" i="8"/>
  <c r="C523" i="8"/>
  <c r="C524" i="8"/>
  <c r="C525" i="8"/>
  <c r="C526" i="8"/>
  <c r="C527" i="8"/>
  <c r="C528" i="8"/>
  <c r="C529" i="8"/>
  <c r="C530" i="8"/>
  <c r="C531" i="8"/>
  <c r="C532" i="8"/>
  <c r="C533" i="8"/>
  <c r="C534" i="8"/>
  <c r="C535" i="8"/>
  <c r="C536" i="8"/>
  <c r="C537" i="8"/>
  <c r="C538" i="8"/>
  <c r="C539" i="8"/>
  <c r="C540" i="8"/>
  <c r="C541" i="8"/>
  <c r="C542" i="8"/>
  <c r="C543" i="8"/>
  <c r="C544" i="8"/>
  <c r="C545" i="8"/>
  <c r="C546" i="8"/>
  <c r="C547" i="8"/>
  <c r="C548" i="8"/>
  <c r="C549" i="8"/>
  <c r="C550" i="8"/>
  <c r="C551" i="8"/>
  <c r="C552" i="8"/>
  <c r="C553" i="8"/>
  <c r="C554" i="8"/>
  <c r="C555" i="8"/>
  <c r="C556" i="8"/>
  <c r="C557" i="8"/>
  <c r="C558" i="8"/>
  <c r="C559" i="8"/>
  <c r="C560" i="8"/>
  <c r="C561" i="8"/>
  <c r="C562" i="8"/>
  <c r="C563" i="8"/>
  <c r="C564" i="8"/>
  <c r="C565" i="8"/>
  <c r="C566" i="8"/>
  <c r="C567" i="8"/>
  <c r="C568" i="8"/>
  <c r="C569" i="8"/>
  <c r="C570" i="8"/>
  <c r="C571" i="8"/>
  <c r="C572" i="8"/>
  <c r="C573" i="8"/>
  <c r="C574" i="8"/>
  <c r="C575" i="8"/>
  <c r="C576" i="8"/>
  <c r="C577" i="8"/>
  <c r="C578" i="8"/>
  <c r="C579" i="8"/>
  <c r="C580" i="8"/>
  <c r="C581" i="8"/>
  <c r="C582" i="8"/>
  <c r="C583" i="8"/>
  <c r="C584" i="8"/>
  <c r="C585" i="8"/>
  <c r="C586" i="8"/>
  <c r="C587" i="8"/>
  <c r="C588" i="8"/>
  <c r="C589" i="8"/>
  <c r="C590" i="8"/>
  <c r="C591" i="8"/>
  <c r="C592" i="8"/>
  <c r="C593" i="8"/>
  <c r="C594" i="8"/>
  <c r="C595" i="8"/>
  <c r="C596" i="8"/>
  <c r="C597" i="8"/>
  <c r="C598" i="8"/>
  <c r="C599" i="8"/>
  <c r="C600" i="8"/>
  <c r="C601" i="8"/>
  <c r="C602" i="8"/>
  <c r="C603" i="8"/>
  <c r="C604" i="8"/>
  <c r="C605" i="8"/>
  <c r="C606" i="8"/>
  <c r="C607" i="8"/>
  <c r="C609" i="8"/>
  <c r="C610" i="8"/>
  <c r="C611" i="8"/>
  <c r="C612" i="8"/>
  <c r="C613" i="8"/>
  <c r="C614" i="8"/>
  <c r="C615" i="8"/>
  <c r="C616" i="8"/>
  <c r="C617" i="8"/>
  <c r="C618" i="8"/>
  <c r="C619" i="8"/>
  <c r="C620" i="8"/>
  <c r="C621" i="8"/>
  <c r="C622" i="8"/>
  <c r="C623" i="8"/>
  <c r="C624" i="8"/>
  <c r="C625" i="8"/>
  <c r="C626" i="8"/>
  <c r="C627" i="8"/>
  <c r="C628" i="8"/>
  <c r="C629" i="8"/>
  <c r="C630" i="8"/>
  <c r="C631" i="8"/>
  <c r="C632" i="8"/>
  <c r="C633" i="8"/>
  <c r="C634" i="8"/>
  <c r="C635" i="8"/>
  <c r="C636" i="8"/>
  <c r="C637" i="8"/>
  <c r="C638" i="8"/>
  <c r="C639" i="8"/>
  <c r="C640" i="8"/>
  <c r="C641" i="8"/>
  <c r="C642" i="8"/>
  <c r="C643" i="8"/>
  <c r="C644" i="8"/>
  <c r="C645" i="8"/>
  <c r="C646" i="8"/>
  <c r="C647" i="8"/>
  <c r="C648" i="8"/>
  <c r="C649" i="8"/>
  <c r="C650" i="8"/>
  <c r="C651" i="8"/>
  <c r="C652" i="8"/>
  <c r="C653" i="8"/>
  <c r="C654" i="8"/>
  <c r="C655" i="8"/>
  <c r="C656" i="8"/>
  <c r="C657" i="8"/>
  <c r="C658" i="8"/>
  <c r="C659" i="8"/>
  <c r="C660" i="8"/>
  <c r="C661" i="8"/>
  <c r="C662" i="8"/>
  <c r="C663" i="8"/>
  <c r="C664" i="8"/>
  <c r="C665" i="8"/>
  <c r="C666" i="8"/>
  <c r="C667" i="8"/>
  <c r="C668" i="8"/>
  <c r="C669" i="8"/>
  <c r="C670" i="8"/>
  <c r="C671" i="8"/>
  <c r="C672" i="8"/>
  <c r="C673" i="8"/>
  <c r="C674" i="8"/>
  <c r="C675" i="8"/>
  <c r="C676" i="8"/>
  <c r="C677" i="8"/>
  <c r="C678" i="8"/>
  <c r="C679" i="8"/>
  <c r="C680" i="8"/>
  <c r="C681" i="8"/>
  <c r="C682" i="8"/>
  <c r="C683" i="8"/>
  <c r="C684" i="8"/>
  <c r="C685" i="8"/>
  <c r="C686" i="8"/>
  <c r="C687" i="8"/>
  <c r="C688" i="8"/>
  <c r="C689" i="8"/>
  <c r="C690" i="8"/>
  <c r="C691" i="8"/>
  <c r="C692" i="8"/>
  <c r="C693" i="8"/>
  <c r="C694" i="8"/>
  <c r="C695" i="8"/>
  <c r="C696" i="8"/>
  <c r="C697" i="8"/>
  <c r="C698" i="8"/>
  <c r="C699" i="8"/>
  <c r="C700" i="8"/>
  <c r="C701" i="8"/>
  <c r="C702" i="8"/>
  <c r="C703" i="8"/>
  <c r="C704" i="8"/>
  <c r="C705" i="8"/>
  <c r="C706" i="8"/>
  <c r="C707" i="8"/>
  <c r="C708" i="8"/>
  <c r="C709" i="8"/>
  <c r="C710" i="8"/>
  <c r="C711" i="8"/>
  <c r="C712" i="8"/>
  <c r="C713" i="8"/>
  <c r="C714" i="8"/>
  <c r="C715" i="8"/>
  <c r="C716" i="8"/>
  <c r="C717" i="8"/>
  <c r="C718" i="8"/>
  <c r="C719" i="8"/>
  <c r="C720" i="8"/>
  <c r="C721" i="8"/>
  <c r="C722" i="8"/>
  <c r="C723" i="8"/>
  <c r="C724" i="8"/>
  <c r="C725" i="8"/>
  <c r="C726" i="8"/>
  <c r="C727" i="8"/>
  <c r="C728" i="8"/>
  <c r="C729" i="8"/>
  <c r="C730" i="8"/>
  <c r="C731" i="8"/>
  <c r="C732" i="8"/>
  <c r="C733" i="8"/>
  <c r="C734" i="8"/>
  <c r="C735" i="8"/>
  <c r="C736" i="8"/>
  <c r="C737" i="8"/>
  <c r="C738" i="8"/>
  <c r="C739" i="8"/>
  <c r="C740" i="8"/>
  <c r="C741" i="8"/>
  <c r="C742" i="8"/>
  <c r="C743" i="8"/>
  <c r="C744" i="8"/>
  <c r="C745" i="8"/>
  <c r="C746" i="8"/>
  <c r="C747" i="8"/>
  <c r="C748" i="8"/>
  <c r="C749" i="8"/>
  <c r="C750" i="8"/>
  <c r="C751" i="8"/>
  <c r="C752" i="8"/>
  <c r="C753" i="8"/>
  <c r="C754" i="8"/>
  <c r="C755" i="8"/>
  <c r="C756" i="8"/>
  <c r="C757" i="8"/>
  <c r="C758" i="8"/>
  <c r="C759" i="8"/>
  <c r="C760" i="8"/>
  <c r="C761" i="8"/>
  <c r="C762" i="8"/>
  <c r="C763" i="8"/>
  <c r="C764" i="8"/>
  <c r="C765" i="8"/>
  <c r="C766" i="8"/>
  <c r="C767" i="8"/>
  <c r="C768" i="8"/>
  <c r="C769" i="8"/>
  <c r="C770" i="8"/>
  <c r="C771" i="8"/>
  <c r="C772" i="8"/>
  <c r="C773" i="8"/>
  <c r="C774" i="8"/>
  <c r="C775" i="8"/>
  <c r="C776" i="8"/>
  <c r="C777" i="8"/>
  <c r="C778" i="8"/>
  <c r="C779" i="8"/>
  <c r="C780" i="8"/>
  <c r="C781" i="8"/>
  <c r="C782" i="8"/>
  <c r="C783" i="8"/>
  <c r="C784" i="8"/>
  <c r="C785" i="8"/>
  <c r="C786" i="8"/>
  <c r="C787" i="8"/>
  <c r="C788" i="8"/>
  <c r="C789" i="8"/>
  <c r="C790" i="8"/>
  <c r="C791" i="8"/>
  <c r="C792" i="8"/>
  <c r="C793" i="8"/>
  <c r="C794" i="8"/>
  <c r="C795" i="8"/>
  <c r="C796" i="8"/>
  <c r="C797" i="8"/>
  <c r="C798" i="8"/>
  <c r="C799" i="8"/>
  <c r="C800" i="8"/>
  <c r="C801" i="8"/>
  <c r="C802" i="8"/>
  <c r="C803" i="8"/>
  <c r="C804" i="8"/>
  <c r="C805" i="8"/>
  <c r="C806" i="8"/>
  <c r="C807" i="8"/>
  <c r="C808" i="8"/>
  <c r="C809" i="8"/>
  <c r="C810" i="8"/>
  <c r="C811" i="8"/>
  <c r="C812" i="8"/>
  <c r="C813" i="8"/>
  <c r="C814" i="8"/>
  <c r="C815" i="8"/>
  <c r="C816" i="8"/>
  <c r="C817" i="8"/>
  <c r="C818" i="8"/>
  <c r="C819" i="8"/>
  <c r="C820" i="8"/>
  <c r="C821" i="8"/>
  <c r="C822" i="8"/>
  <c r="C823" i="8"/>
  <c r="C824" i="8"/>
  <c r="C825" i="8"/>
  <c r="C826" i="8"/>
  <c r="C827" i="8"/>
  <c r="C828" i="8"/>
  <c r="C829" i="8"/>
  <c r="C830" i="8"/>
  <c r="C831" i="8"/>
  <c r="C832" i="8"/>
  <c r="C833" i="8"/>
  <c r="C834" i="8"/>
  <c r="C835" i="8"/>
  <c r="C836" i="8"/>
  <c r="C837" i="8"/>
  <c r="C838" i="8"/>
  <c r="C839" i="8"/>
  <c r="C840" i="8"/>
  <c r="C841" i="8"/>
  <c r="C842" i="8"/>
  <c r="C843" i="8"/>
  <c r="C844" i="8"/>
  <c r="C845" i="8"/>
  <c r="C846" i="8"/>
  <c r="C847" i="8"/>
  <c r="C848" i="8"/>
  <c r="C849" i="8"/>
  <c r="C850" i="8"/>
  <c r="C851" i="8"/>
  <c r="C852" i="8"/>
  <c r="C853" i="8"/>
  <c r="C854" i="8"/>
  <c r="C855" i="8"/>
  <c r="C856" i="8"/>
  <c r="C857" i="8"/>
  <c r="C858" i="8"/>
  <c r="C859" i="8"/>
  <c r="C860" i="8"/>
  <c r="C861" i="8"/>
  <c r="C862" i="8"/>
  <c r="C863" i="8"/>
  <c r="C864" i="8"/>
  <c r="C865" i="8"/>
  <c r="C866" i="8"/>
  <c r="C867" i="8"/>
  <c r="C868" i="8"/>
  <c r="C869" i="8"/>
  <c r="C870" i="8"/>
  <c r="C871" i="8"/>
  <c r="C872" i="8"/>
  <c r="C873" i="8"/>
  <c r="C874" i="8"/>
  <c r="C875" i="8"/>
  <c r="C876" i="8"/>
  <c r="C877" i="8"/>
  <c r="C878" i="8"/>
  <c r="C879" i="8"/>
  <c r="C880" i="8"/>
  <c r="C881" i="8"/>
  <c r="C882" i="8"/>
  <c r="C883" i="8"/>
  <c r="C884" i="8"/>
  <c r="C885" i="8"/>
  <c r="C886" i="8"/>
  <c r="C887" i="8"/>
  <c r="C888" i="8"/>
  <c r="C889" i="8"/>
  <c r="C890" i="8"/>
  <c r="C891" i="8"/>
  <c r="C892" i="8"/>
  <c r="C893" i="8"/>
  <c r="C894" i="8"/>
  <c r="C895" i="8"/>
  <c r="C896" i="8"/>
  <c r="C897" i="8"/>
  <c r="C898" i="8"/>
  <c r="C899" i="8"/>
  <c r="C900" i="8"/>
  <c r="C901" i="8"/>
  <c r="C902" i="8"/>
  <c r="C903" i="8"/>
  <c r="C904" i="8"/>
  <c r="C905" i="8"/>
  <c r="C906" i="8"/>
  <c r="C907" i="8"/>
  <c r="C908" i="8"/>
  <c r="C909" i="8"/>
  <c r="C910" i="8"/>
  <c r="C911" i="8"/>
  <c r="C912" i="8"/>
  <c r="C913" i="8"/>
  <c r="C914" i="8"/>
  <c r="C915" i="8"/>
  <c r="C916" i="8"/>
  <c r="C917" i="8"/>
  <c r="C918" i="8"/>
  <c r="C919" i="8"/>
  <c r="C920" i="8"/>
  <c r="C921" i="8"/>
  <c r="C922" i="8"/>
  <c r="C923" i="8"/>
  <c r="C924" i="8"/>
  <c r="C925" i="8"/>
  <c r="C926" i="8"/>
  <c r="C927" i="8"/>
  <c r="C928" i="8"/>
  <c r="C929" i="8"/>
  <c r="C930" i="8"/>
  <c r="C931" i="8"/>
  <c r="C932" i="8"/>
  <c r="C933" i="8"/>
  <c r="C934" i="8"/>
  <c r="C935" i="8"/>
  <c r="C936" i="8"/>
  <c r="C937" i="8"/>
  <c r="C938" i="8"/>
  <c r="C939" i="8"/>
  <c r="C940" i="8"/>
  <c r="C941" i="8"/>
  <c r="C942" i="8"/>
  <c r="C943" i="8"/>
  <c r="C944" i="8"/>
  <c r="C945" i="8"/>
  <c r="C946" i="8"/>
  <c r="C947" i="8"/>
  <c r="C948" i="8"/>
  <c r="C949" i="8"/>
  <c r="C950" i="8"/>
  <c r="C951" i="8"/>
  <c r="C952" i="8"/>
  <c r="C953" i="8"/>
  <c r="C954" i="8"/>
  <c r="C955" i="8"/>
  <c r="C956" i="8"/>
  <c r="C957" i="8"/>
  <c r="C958" i="8"/>
  <c r="C959" i="8"/>
  <c r="C960" i="8"/>
  <c r="C961" i="8"/>
  <c r="C962" i="8"/>
  <c r="C963" i="8"/>
  <c r="C964" i="8"/>
  <c r="C965" i="8"/>
  <c r="C966" i="8"/>
  <c r="C967" i="8"/>
  <c r="C968" i="8"/>
  <c r="C969" i="8"/>
  <c r="BL1001" i="8"/>
  <c r="BM1001" i="8"/>
  <c r="BL1002" i="8"/>
  <c r="BM1002" i="8"/>
  <c r="BL1003" i="8"/>
  <c r="BM1003" i="8"/>
  <c r="BL1004" i="8"/>
  <c r="BM1004" i="8"/>
  <c r="BL1005" i="8"/>
  <c r="BM1005" i="8"/>
  <c r="BL1006" i="8"/>
  <c r="BM1006" i="8"/>
  <c r="BL1007" i="8"/>
  <c r="BM1007" i="8"/>
  <c r="BL1008" i="8"/>
  <c r="BM1008" i="8"/>
  <c r="BL1009" i="8"/>
  <c r="BM1009" i="8"/>
  <c r="BL1010" i="8"/>
  <c r="BM1010" i="8"/>
  <c r="BL1011" i="8"/>
  <c r="BM1011" i="8"/>
  <c r="BL1012" i="8"/>
  <c r="BM1012" i="8"/>
  <c r="BL1013" i="8"/>
  <c r="BM1013" i="8"/>
  <c r="BL1014" i="8"/>
  <c r="BM1014" i="8"/>
  <c r="BL1015" i="8"/>
  <c r="BM1015" i="8"/>
  <c r="BL1016" i="8"/>
  <c r="BM1016" i="8"/>
  <c r="BL1017" i="8"/>
  <c r="BM1017" i="8"/>
  <c r="BL1018" i="8"/>
  <c r="BM1018" i="8"/>
  <c r="BL1019" i="8"/>
  <c r="BM1019" i="8"/>
  <c r="BL1020" i="8"/>
  <c r="BM1020" i="8"/>
  <c r="BL1021" i="8"/>
  <c r="BM1021" i="8"/>
  <c r="BL1022" i="8"/>
  <c r="BM1022" i="8"/>
  <c r="BL1023" i="8"/>
  <c r="BQ1023" i="8"/>
  <c r="BM1023" i="8"/>
  <c r="BL1024" i="8"/>
  <c r="BM1024" i="8"/>
  <c r="BL1025" i="8"/>
  <c r="BM1025" i="8"/>
  <c r="BL1026" i="8"/>
  <c r="BM1026" i="8"/>
  <c r="BL1027" i="8"/>
  <c r="BM1027" i="8"/>
  <c r="BL1028" i="8"/>
  <c r="BM1028" i="8"/>
  <c r="BL1029" i="8"/>
  <c r="BQ1029" i="8"/>
  <c r="BM1029" i="8"/>
  <c r="BL1030" i="8"/>
  <c r="BM1030" i="8"/>
  <c r="BL1031" i="8"/>
  <c r="BM1031" i="8"/>
  <c r="BL1032" i="8"/>
  <c r="BM1032" i="8"/>
  <c r="BL1033" i="8"/>
  <c r="BM1033" i="8"/>
  <c r="BL1034" i="8"/>
  <c r="BM1034" i="8"/>
  <c r="BL1035" i="8"/>
  <c r="BM1035" i="8"/>
  <c r="BL1036" i="8"/>
  <c r="BM1036" i="8"/>
  <c r="BL1037" i="8"/>
  <c r="BM1037" i="8"/>
  <c r="BL1038" i="8"/>
  <c r="BQ1038" i="8"/>
  <c r="BU1038" i="8" s="1"/>
  <c r="BV1038" i="8" s="1"/>
  <c r="BM1038" i="8"/>
  <c r="BL1039" i="8"/>
  <c r="BM1039" i="8"/>
  <c r="BL1040" i="8"/>
  <c r="BM1040" i="8"/>
  <c r="BL1041" i="8"/>
  <c r="BM1041" i="8"/>
  <c r="BL1042" i="8"/>
  <c r="BM1042" i="8"/>
  <c r="BL1043" i="8"/>
  <c r="BM1043" i="8"/>
  <c r="BL1044" i="8"/>
  <c r="BM1044" i="8"/>
  <c r="BL1045" i="8"/>
  <c r="BQ1045" i="8"/>
  <c r="BU1045" i="8" s="1"/>
  <c r="BV1045" i="8" s="1"/>
  <c r="BM1045" i="8"/>
  <c r="BL1046" i="8"/>
  <c r="BQ1046" i="8"/>
  <c r="BU1046" i="8" s="1"/>
  <c r="BV1046" i="8" s="1"/>
  <c r="BM1046" i="8"/>
  <c r="BL1047" i="8"/>
  <c r="BM1047" i="8"/>
  <c r="BM1048" i="8"/>
  <c r="BL1049" i="8"/>
  <c r="BM1049" i="8"/>
  <c r="BL1050" i="8"/>
  <c r="BM1050" i="8"/>
  <c r="BL1051" i="8"/>
  <c r="BM1051" i="8"/>
  <c r="BL1052" i="8"/>
  <c r="BM1052" i="8"/>
  <c r="BL1053" i="8"/>
  <c r="BM1053" i="8"/>
  <c r="BL1054" i="8"/>
  <c r="BQ1054" i="8"/>
  <c r="BU1054" i="8" s="1"/>
  <c r="BV1054" i="8" s="1"/>
  <c r="BM1054" i="8"/>
  <c r="BL1055" i="8"/>
  <c r="BM1055" i="8"/>
  <c r="BL1056" i="8"/>
  <c r="BM1056" i="8"/>
  <c r="BL1057" i="8"/>
  <c r="BM1057" i="8"/>
  <c r="BL1058" i="8"/>
  <c r="BM1058" i="8"/>
  <c r="BL1059" i="8"/>
  <c r="BM1059" i="8"/>
  <c r="BL1060" i="8"/>
  <c r="BM1060" i="8"/>
  <c r="BL1061" i="8"/>
  <c r="BM1061" i="8"/>
  <c r="BL1062" i="8"/>
  <c r="BM1062" i="8"/>
  <c r="BL1063" i="8"/>
  <c r="BM1063" i="8"/>
  <c r="BL1064" i="8"/>
  <c r="BM1064" i="8"/>
  <c r="BM1065" i="8"/>
  <c r="BM1066" i="8"/>
  <c r="BL1067" i="8"/>
  <c r="BM1067" i="8"/>
  <c r="BM1068" i="8"/>
  <c r="BQ1069" i="8"/>
  <c r="BU1069" i="8" s="1"/>
  <c r="BV1069" i="8" s="1"/>
  <c r="BM1069" i="8"/>
  <c r="BM1070" i="8"/>
  <c r="BL1071" i="8"/>
  <c r="BM1071" i="8"/>
  <c r="BM1072" i="8"/>
  <c r="BM1073" i="8"/>
  <c r="BM1074" i="8"/>
  <c r="BM1075" i="8"/>
  <c r="BL1076" i="8"/>
  <c r="BM1076" i="8"/>
  <c r="BL1077" i="8"/>
  <c r="BM1077" i="8"/>
  <c r="BM1078" i="8"/>
  <c r="BM1079" i="8"/>
  <c r="BQ1080" i="8"/>
  <c r="BU1080" i="8" s="1"/>
  <c r="BV1080" i="8" s="1"/>
  <c r="BM1080" i="8"/>
  <c r="BM1081" i="8"/>
  <c r="BQ1082" i="8"/>
  <c r="BU1082" i="8" s="1"/>
  <c r="BV1082" i="8" s="1"/>
  <c r="BM1082" i="8"/>
  <c r="BL1083" i="8"/>
  <c r="BM1083" i="8"/>
  <c r="BL1084" i="8"/>
  <c r="BM1084" i="8"/>
  <c r="BL1085" i="8"/>
  <c r="BM1085" i="8"/>
  <c r="BL1086" i="8"/>
  <c r="BM1086" i="8"/>
  <c r="BM1087" i="8"/>
  <c r="BL1088" i="8"/>
  <c r="BQ1088" i="8"/>
  <c r="BU1088" i="8" s="1"/>
  <c r="BV1088" i="8" s="1"/>
  <c r="BM1088" i="8"/>
  <c r="BL1089" i="8"/>
  <c r="BM1089" i="8"/>
  <c r="BL1090" i="8"/>
  <c r="BM1090" i="8"/>
  <c r="BL1091" i="8"/>
  <c r="BM1091" i="8"/>
  <c r="BL1092" i="8"/>
  <c r="BM1092" i="8"/>
  <c r="BL1093" i="8"/>
  <c r="BN1093" i="8" s="1"/>
  <c r="BL1094" i="8"/>
  <c r="BM1094" i="8"/>
  <c r="BL1095" i="8"/>
  <c r="BQ1095" i="8"/>
  <c r="BU1095" i="8" s="1"/>
  <c r="BV1095" i="8" s="1"/>
  <c r="BM1095" i="8"/>
  <c r="BL1096" i="8"/>
  <c r="BQ1096" i="8"/>
  <c r="BU1096" i="8" s="1"/>
  <c r="BV1096" i="8" s="1"/>
  <c r="BM1096" i="8"/>
  <c r="BL1097" i="8"/>
  <c r="BM1097" i="8"/>
  <c r="BL1098" i="8"/>
  <c r="BM1098" i="8"/>
  <c r="BL1099" i="8"/>
  <c r="BM1099" i="8"/>
  <c r="BL1100" i="8"/>
  <c r="BM1100" i="8"/>
  <c r="BL1101" i="8"/>
  <c r="BM1101" i="8"/>
  <c r="BL1102" i="8"/>
  <c r="BM1102" i="8"/>
  <c r="BL1103" i="8"/>
  <c r="BM1103" i="8"/>
  <c r="BL1104" i="8"/>
  <c r="BM1104" i="8"/>
  <c r="BL1105" i="8"/>
  <c r="BM1105" i="8"/>
  <c r="BL1106" i="8"/>
  <c r="BM1106" i="8"/>
  <c r="BL1107" i="8"/>
  <c r="BQ1107" i="8"/>
  <c r="BM1107" i="8"/>
  <c r="BL1108" i="8"/>
  <c r="BM1108" i="8"/>
  <c r="BL1109" i="8"/>
  <c r="BM1109" i="8"/>
  <c r="BL1110" i="8"/>
  <c r="BM1110" i="8"/>
  <c r="BL1111" i="8"/>
  <c r="BM1111" i="8"/>
  <c r="BL1112" i="8"/>
  <c r="BM1112" i="8"/>
  <c r="BL1113" i="8"/>
  <c r="BM1113" i="8"/>
  <c r="BL1114" i="8"/>
  <c r="BM1114" i="8"/>
  <c r="BL1115" i="8"/>
  <c r="BM1115" i="8"/>
  <c r="BL1116" i="8"/>
  <c r="BM1116" i="8"/>
  <c r="BL1117" i="8"/>
  <c r="BM1117" i="8"/>
  <c r="BL1118" i="8"/>
  <c r="BQ1118" i="8"/>
  <c r="BU1118" i="8" s="1"/>
  <c r="BV1118" i="8" s="1"/>
  <c r="BM1118" i="8"/>
  <c r="BL1119" i="8"/>
  <c r="BM1119" i="8"/>
  <c r="BL1120" i="8"/>
  <c r="BM1120" i="8"/>
  <c r="BL1121" i="8"/>
  <c r="BM1121" i="8"/>
  <c r="BL1122" i="8"/>
  <c r="BM1122" i="8"/>
  <c r="BL1123" i="8"/>
  <c r="BM1123" i="8"/>
  <c r="BL1124" i="8"/>
  <c r="BM1124" i="8"/>
  <c r="BL1125" i="8"/>
  <c r="BM1125" i="8"/>
  <c r="BL1126" i="8"/>
  <c r="BM1126" i="8"/>
  <c r="BL1127" i="8"/>
  <c r="BM1127" i="8"/>
  <c r="BL1128" i="8"/>
  <c r="BM1128" i="8"/>
  <c r="BL1129" i="8"/>
  <c r="BM1129" i="8"/>
  <c r="BL1130" i="8"/>
  <c r="BM1130" i="8"/>
  <c r="BL1131" i="8"/>
  <c r="BM1131" i="8"/>
  <c r="BL1132" i="8"/>
  <c r="BM1132" i="8"/>
  <c r="BL1133" i="8"/>
  <c r="BM1133" i="8"/>
  <c r="BL1134" i="8"/>
  <c r="BM1134" i="8"/>
  <c r="BL1135" i="8"/>
  <c r="BM1135" i="8"/>
  <c r="BL1136" i="8"/>
  <c r="BM1136" i="8"/>
  <c r="BL1137" i="8"/>
  <c r="BM1137" i="8"/>
  <c r="BL1138" i="8"/>
  <c r="BM1138" i="8"/>
  <c r="BL1139" i="8"/>
  <c r="BQ1139" i="8"/>
  <c r="BU1139" i="8" s="1"/>
  <c r="BV1139" i="8" s="1"/>
  <c r="BM1139" i="8"/>
  <c r="BL1140" i="8"/>
  <c r="BM1140" i="8"/>
  <c r="BL1141" i="8"/>
  <c r="BQ1141" i="8"/>
  <c r="BU1141" i="8" s="1"/>
  <c r="BV1141" i="8" s="1"/>
  <c r="BM1141" i="8"/>
  <c r="BL1142" i="8"/>
  <c r="BM1142" i="8"/>
  <c r="BL1143" i="8"/>
  <c r="BM1143" i="8"/>
  <c r="BL1144" i="8"/>
  <c r="BM1144" i="8"/>
  <c r="BL1145" i="8"/>
  <c r="BM1145" i="8"/>
  <c r="BL1146" i="8"/>
  <c r="BM1146" i="8"/>
  <c r="BL1147" i="8"/>
  <c r="BM1147" i="8"/>
  <c r="BL1148" i="8"/>
  <c r="BM1148" i="8"/>
  <c r="BL1149" i="8"/>
  <c r="BM1149" i="8"/>
  <c r="BL1150" i="8"/>
  <c r="BM1150" i="8"/>
  <c r="BL1151" i="8"/>
  <c r="BM1151" i="8"/>
  <c r="BL1152" i="8"/>
  <c r="BM1152" i="8"/>
  <c r="BL1153" i="8"/>
  <c r="BM1153" i="8"/>
  <c r="BL1154" i="8"/>
  <c r="BM1154" i="8"/>
  <c r="BL1155" i="8"/>
  <c r="BM1155" i="8"/>
  <c r="BL1156" i="8"/>
  <c r="BM1156" i="8"/>
  <c r="BL1157" i="8"/>
  <c r="BM1157" i="8"/>
  <c r="BL1158" i="8"/>
  <c r="BM1158" i="8"/>
  <c r="BL1159" i="8"/>
  <c r="BM1159" i="8"/>
  <c r="BL1160" i="8"/>
  <c r="BM1160" i="8"/>
  <c r="BL1161" i="8"/>
  <c r="BM1161" i="8"/>
  <c r="BL1162" i="8"/>
  <c r="BM1162" i="8"/>
  <c r="BL1163" i="8"/>
  <c r="BM1163" i="8"/>
  <c r="BL1164" i="8"/>
  <c r="BM1164" i="8"/>
  <c r="BL1165" i="8"/>
  <c r="BM1165" i="8"/>
  <c r="BL1166" i="8"/>
  <c r="BM1166" i="8"/>
  <c r="BL1167" i="8"/>
  <c r="BM1167" i="8"/>
  <c r="BL1168" i="8"/>
  <c r="BM1168" i="8"/>
  <c r="BL1169" i="8"/>
  <c r="BM1169" i="8"/>
  <c r="BL1170" i="8"/>
  <c r="BM1170" i="8"/>
  <c r="BL1171" i="8"/>
  <c r="BM1171" i="8"/>
  <c r="BL1172" i="8"/>
  <c r="BM1172" i="8"/>
  <c r="BL1173" i="8"/>
  <c r="BM1173" i="8"/>
  <c r="BL1174" i="8"/>
  <c r="BM1174" i="8"/>
  <c r="BL1175" i="8"/>
  <c r="BM1175" i="8"/>
  <c r="BL1176" i="8"/>
  <c r="BM1176" i="8"/>
  <c r="BL1177" i="8"/>
  <c r="BM1177" i="8"/>
  <c r="BL1178" i="8"/>
  <c r="BM1178" i="8"/>
  <c r="BL1179" i="8"/>
  <c r="BM1179" i="8"/>
  <c r="BL1180" i="8"/>
  <c r="BM1180" i="8"/>
  <c r="BL1181" i="8"/>
  <c r="BM1181" i="8"/>
  <c r="BL1182" i="8"/>
  <c r="BM1182" i="8"/>
  <c r="BL1183" i="8"/>
  <c r="BM1183" i="8"/>
  <c r="BL1184" i="8"/>
  <c r="BM1184" i="8"/>
  <c r="BL1185" i="8"/>
  <c r="BQ1185" i="8"/>
  <c r="BU1185" i="8" s="1"/>
  <c r="BV1185" i="8" s="1"/>
  <c r="BM1185" i="8"/>
  <c r="BL1186" i="8"/>
  <c r="BM1186" i="8"/>
  <c r="BL1187" i="8"/>
  <c r="BM1187" i="8"/>
  <c r="BL1188" i="8"/>
  <c r="BM1188" i="8"/>
  <c r="BL1189" i="8"/>
  <c r="BM1189" i="8"/>
  <c r="BL1190" i="8"/>
  <c r="BM1190" i="8"/>
  <c r="BL1191" i="8"/>
  <c r="BM1191" i="8"/>
  <c r="BL1192" i="8"/>
  <c r="BM1192" i="8"/>
  <c r="BL1193" i="8"/>
  <c r="BQ1193" i="8"/>
  <c r="BU1193" i="8" s="1"/>
  <c r="BV1193" i="8" s="1"/>
  <c r="BM1193" i="8"/>
  <c r="BL1194" i="8"/>
  <c r="BQ1194" i="8"/>
  <c r="BU1194" i="8" s="1"/>
  <c r="BV1194" i="8" s="1"/>
  <c r="BM1194" i="8"/>
  <c r="BL1195" i="8"/>
  <c r="BM1195" i="8"/>
  <c r="BL1196" i="8"/>
  <c r="BM1196" i="8"/>
  <c r="BL1197" i="8"/>
  <c r="BM1197" i="8"/>
  <c r="BL1198" i="8"/>
  <c r="BM1198" i="8"/>
  <c r="BL1199" i="8"/>
  <c r="BM1199" i="8"/>
  <c r="BL1200" i="8"/>
  <c r="BM1200" i="8"/>
  <c r="BL1201" i="8"/>
  <c r="BM1201" i="8"/>
  <c r="BL1202" i="8"/>
  <c r="BM1202" i="8"/>
  <c r="BL1203" i="8"/>
  <c r="BM1203" i="8"/>
  <c r="BL1204" i="8"/>
  <c r="BM1204" i="8"/>
  <c r="BL1205" i="8"/>
  <c r="BM1205" i="8"/>
  <c r="BL1206" i="8"/>
  <c r="BM1206" i="8"/>
  <c r="BL1207" i="8"/>
  <c r="BM1207" i="8"/>
  <c r="BL1208" i="8"/>
  <c r="BM1208" i="8"/>
  <c r="BL1209" i="8"/>
  <c r="BM1209" i="8"/>
  <c r="BL1210" i="8"/>
  <c r="BM1210" i="8"/>
  <c r="BL1211" i="8"/>
  <c r="BM1211" i="8"/>
  <c r="BL1212" i="8"/>
  <c r="BM1212" i="8"/>
  <c r="BL1213" i="8"/>
  <c r="BM1213" i="8"/>
  <c r="BL1214" i="8"/>
  <c r="BM1214" i="8"/>
  <c r="BL1215" i="8"/>
  <c r="BQ1215" i="8"/>
  <c r="BU1215" i="8" s="1"/>
  <c r="BV1215" i="8" s="1"/>
  <c r="BM1215" i="8"/>
  <c r="BL1216" i="8"/>
  <c r="BM1216" i="8"/>
  <c r="BL1217" i="8"/>
  <c r="BM1217" i="8"/>
  <c r="BL1218" i="8"/>
  <c r="BM1218" i="8"/>
  <c r="BL1219" i="8"/>
  <c r="BM1219" i="8"/>
  <c r="BL1220" i="8"/>
  <c r="BM1220" i="8"/>
  <c r="BL1221" i="8"/>
  <c r="BM1221" i="8"/>
  <c r="BL1222" i="8"/>
  <c r="BM1222" i="8"/>
  <c r="BL1223" i="8"/>
  <c r="BM1223" i="8"/>
  <c r="BL1224" i="8"/>
  <c r="BM1224" i="8"/>
  <c r="BL1225" i="8"/>
  <c r="BM1225" i="8"/>
  <c r="BL1226" i="8"/>
  <c r="BM1226" i="8"/>
  <c r="BL1227" i="8"/>
  <c r="BM1227" i="8"/>
  <c r="BL1228" i="8"/>
  <c r="BM1228" i="8"/>
  <c r="BL1229" i="8"/>
  <c r="BM1229" i="8"/>
  <c r="BL1230" i="8"/>
  <c r="BM1230" i="8"/>
  <c r="BL1231" i="8"/>
  <c r="BM1231" i="8"/>
  <c r="BL1232" i="8"/>
  <c r="BM1232" i="8"/>
  <c r="BL1233" i="8"/>
  <c r="BM1233" i="8"/>
  <c r="BL1234" i="8"/>
  <c r="BM1234" i="8"/>
  <c r="BL1235" i="8"/>
  <c r="BM1235" i="8"/>
  <c r="BL1236" i="8"/>
  <c r="BM1236" i="8"/>
  <c r="BL1237" i="8"/>
  <c r="BM1237" i="8"/>
  <c r="BL1238" i="8"/>
  <c r="BM1238" i="8"/>
  <c r="BL1239" i="8"/>
  <c r="BM1239" i="8"/>
  <c r="BL1240" i="8"/>
  <c r="BM1240" i="8"/>
  <c r="BL1241" i="8"/>
  <c r="BM1241" i="8"/>
  <c r="BL1242" i="8"/>
  <c r="BM1242" i="8"/>
  <c r="BL1243" i="8"/>
  <c r="BM1243" i="8"/>
  <c r="BL1244" i="8"/>
  <c r="BM1244" i="8"/>
  <c r="BL1245" i="8"/>
  <c r="BM1245" i="8"/>
  <c r="BL1246" i="8"/>
  <c r="BM1246" i="8"/>
  <c r="BL1247" i="8"/>
  <c r="BM1247" i="8"/>
  <c r="BL1248" i="8"/>
  <c r="BQ1248" i="8"/>
  <c r="BM1248" i="8"/>
  <c r="BL1249" i="8"/>
  <c r="BM1249" i="8"/>
  <c r="BL1250" i="8"/>
  <c r="BM1250" i="8"/>
  <c r="BL1251" i="8"/>
  <c r="BM1251" i="8"/>
  <c r="BL1252" i="8"/>
  <c r="BM1252" i="8"/>
  <c r="BL1253" i="8"/>
  <c r="BM1253" i="8"/>
  <c r="BL1254" i="8"/>
  <c r="BM1254" i="8"/>
  <c r="BL1255" i="8"/>
  <c r="BM1255" i="8"/>
  <c r="BL1256" i="8"/>
  <c r="BM1256" i="8"/>
  <c r="BL1257" i="8"/>
  <c r="BM1257" i="8"/>
  <c r="BL1258" i="8"/>
  <c r="BM1258" i="8"/>
  <c r="BL1259" i="8"/>
  <c r="BM1259" i="8"/>
  <c r="BL1260" i="8"/>
  <c r="BM1260" i="8"/>
  <c r="BL1261" i="8"/>
  <c r="BM1261" i="8"/>
  <c r="BL1262" i="8"/>
  <c r="BM1262" i="8"/>
  <c r="BL1263" i="8"/>
  <c r="BM1263" i="8"/>
  <c r="BL1264" i="8"/>
  <c r="BM1264" i="8"/>
  <c r="BL1265" i="8"/>
  <c r="BM1265" i="8"/>
  <c r="BL1266" i="8"/>
  <c r="BM1266" i="8"/>
  <c r="BL1267" i="8"/>
  <c r="BM1267" i="8"/>
  <c r="BL1268" i="8"/>
  <c r="BM1268" i="8"/>
  <c r="BL1269" i="8"/>
  <c r="BM1269" i="8"/>
  <c r="BL1270" i="8"/>
  <c r="BQ1270" i="8"/>
  <c r="BU1270" i="8" s="1"/>
  <c r="BV1270" i="8" s="1"/>
  <c r="BM1270" i="8"/>
  <c r="BL1271" i="8"/>
  <c r="BM1271" i="8"/>
  <c r="BL1272" i="8"/>
  <c r="BM1272" i="8"/>
  <c r="BL1273" i="8"/>
  <c r="BM1273" i="8"/>
  <c r="BL1274" i="8"/>
  <c r="BM1274" i="8"/>
  <c r="BL1275" i="8"/>
  <c r="BM1275" i="8"/>
  <c r="BL1276" i="8"/>
  <c r="BM1276" i="8"/>
  <c r="BL1277" i="8"/>
  <c r="BM1277" i="8"/>
  <c r="BL1278" i="8"/>
  <c r="BM1278" i="8"/>
  <c r="BL1279" i="8"/>
  <c r="BM1279" i="8"/>
  <c r="BL1280" i="8"/>
  <c r="BM1280" i="8"/>
  <c r="BL1281" i="8"/>
  <c r="BM1281" i="8"/>
  <c r="BL1282" i="8"/>
  <c r="BM1282" i="8"/>
  <c r="BL1283" i="8"/>
  <c r="BM1283" i="8"/>
  <c r="BL1284" i="8"/>
  <c r="BM1284" i="8"/>
  <c r="BL1285" i="8"/>
  <c r="BM1285" i="8"/>
  <c r="BL1286" i="8"/>
  <c r="BM1286" i="8"/>
  <c r="BL1287" i="8"/>
  <c r="BM1287" i="8"/>
  <c r="BL1288" i="8"/>
  <c r="BQ1288" i="8"/>
  <c r="BM1288" i="8"/>
  <c r="BL1289" i="8"/>
  <c r="BQ1289" i="8"/>
  <c r="BM1289" i="8"/>
  <c r="BL1290" i="8"/>
  <c r="BM1290" i="8"/>
  <c r="BL1291" i="8"/>
  <c r="BM1291" i="8"/>
  <c r="BL1292" i="8"/>
  <c r="BM1292" i="8"/>
  <c r="BL1293" i="8"/>
  <c r="BM1293" i="8"/>
  <c r="BL1294" i="8"/>
  <c r="BM1294" i="8"/>
  <c r="BL1295" i="8"/>
  <c r="BM1295" i="8"/>
  <c r="BL1296" i="8"/>
  <c r="BM1296" i="8"/>
  <c r="BL1297" i="8"/>
  <c r="BM1297" i="8"/>
  <c r="BL1298" i="8"/>
  <c r="BM1298" i="8"/>
  <c r="BL1299" i="8"/>
  <c r="BM1299" i="8"/>
  <c r="BL1300" i="8"/>
  <c r="BM1300" i="8"/>
  <c r="BL1301" i="8"/>
  <c r="BQ1301" i="8"/>
  <c r="BM1301" i="8"/>
  <c r="BL1302" i="8"/>
  <c r="BM1302" i="8"/>
  <c r="BL1303" i="8"/>
  <c r="BM1303" i="8"/>
  <c r="BL1304" i="8"/>
  <c r="BM1304" i="8"/>
  <c r="BL1305" i="8"/>
  <c r="BM1305" i="8"/>
  <c r="BL1306" i="8"/>
  <c r="BM1306" i="8"/>
  <c r="BL1307" i="8"/>
  <c r="BM1307" i="8"/>
  <c r="BL1308" i="8"/>
  <c r="BM1308" i="8"/>
  <c r="BL1309" i="8"/>
  <c r="BM1309" i="8"/>
  <c r="BL1310" i="8"/>
  <c r="BM1310" i="8"/>
  <c r="BL1311" i="8"/>
  <c r="BM1311" i="8"/>
  <c r="BL1312" i="8"/>
  <c r="BM1312" i="8"/>
  <c r="BL1313" i="8"/>
  <c r="BM1313" i="8"/>
  <c r="BL1314" i="8"/>
  <c r="BM1314" i="8"/>
  <c r="BL1315" i="8"/>
  <c r="BM1315" i="8"/>
  <c r="BL1316" i="8"/>
  <c r="BM1316" i="8"/>
  <c r="BL1317" i="8"/>
  <c r="BM1317" i="8"/>
  <c r="BL1318" i="8"/>
  <c r="BM1318" i="8"/>
  <c r="BL1319" i="8"/>
  <c r="BM1319" i="8"/>
  <c r="BL1320" i="8"/>
  <c r="BM1320" i="8"/>
  <c r="BL1321" i="8"/>
  <c r="BQ1321" i="8"/>
  <c r="BM1321" i="8"/>
  <c r="BL1322" i="8"/>
  <c r="BM1322" i="8"/>
  <c r="BL1323" i="8"/>
  <c r="BM1323" i="8"/>
  <c r="BL1324" i="8"/>
  <c r="BM1324" i="8"/>
  <c r="BL1325" i="8"/>
  <c r="BM1325" i="8"/>
  <c r="BL1326" i="8"/>
  <c r="BQ1326" i="8"/>
  <c r="BM1326" i="8"/>
  <c r="BL1327" i="8"/>
  <c r="BQ1327" i="8"/>
  <c r="BM1327" i="8"/>
  <c r="BL1328" i="8"/>
  <c r="BM1328" i="8"/>
  <c r="BL1329" i="8"/>
  <c r="BM1329" i="8"/>
  <c r="BL1330" i="8"/>
  <c r="BM1330" i="8"/>
  <c r="BL1331" i="8"/>
  <c r="BM1331" i="8"/>
  <c r="BL1332" i="8"/>
  <c r="BM1332" i="8"/>
  <c r="BL1333" i="8"/>
  <c r="BM1333" i="8"/>
  <c r="BL1334" i="8"/>
  <c r="BM1334" i="8"/>
  <c r="BL1335" i="8"/>
  <c r="BM1335" i="8"/>
  <c r="BL1336" i="8"/>
  <c r="BM1336" i="8"/>
  <c r="BL1337" i="8"/>
  <c r="BM1337" i="8"/>
  <c r="BL1338" i="8"/>
  <c r="BM1338" i="8"/>
  <c r="BL1339" i="8"/>
  <c r="BM1339" i="8"/>
  <c r="BL1340" i="8"/>
  <c r="BM1340" i="8"/>
  <c r="BL1341" i="8"/>
  <c r="BM1341" i="8"/>
  <c r="BL1342" i="8"/>
  <c r="BQ1342" i="8"/>
  <c r="BM1342" i="8"/>
  <c r="BL1343" i="8"/>
  <c r="BM1343" i="8"/>
  <c r="BL1344" i="8"/>
  <c r="BM1344" i="8"/>
  <c r="BL1345" i="8"/>
  <c r="BM1345" i="8"/>
  <c r="BL1346" i="8"/>
  <c r="BM1346" i="8"/>
  <c r="BL1347" i="8"/>
  <c r="BM1347" i="8"/>
  <c r="BL1348" i="8"/>
  <c r="BM1348" i="8"/>
  <c r="BL1349" i="8"/>
  <c r="BQ1349" i="8"/>
  <c r="BM1349" i="8"/>
  <c r="BL1350" i="8"/>
  <c r="BM1350" i="8"/>
  <c r="BL1351" i="8"/>
  <c r="BM1351" i="8"/>
  <c r="BL1352" i="8"/>
  <c r="BM1352" i="8"/>
  <c r="BL1353" i="8"/>
  <c r="BM1353" i="8"/>
  <c r="BL1354" i="8"/>
  <c r="BM1354" i="8"/>
  <c r="BL1355" i="8"/>
  <c r="BM1355" i="8"/>
  <c r="BL1356" i="8"/>
  <c r="BM1356" i="8"/>
  <c r="BL1357" i="8"/>
  <c r="BM1357" i="8"/>
  <c r="BL1358" i="8"/>
  <c r="BM1358" i="8"/>
  <c r="BL1359" i="8"/>
  <c r="BQ1359" i="8"/>
  <c r="BM1359" i="8"/>
  <c r="BL1360" i="8"/>
  <c r="BM1360" i="8"/>
  <c r="BL1361" i="8"/>
  <c r="BM1361" i="8"/>
  <c r="BL1362" i="8"/>
  <c r="BM1362" i="8"/>
  <c r="BL1363" i="8"/>
  <c r="BM1363" i="8"/>
  <c r="BL1364" i="8"/>
  <c r="BM1364" i="8"/>
  <c r="BL1365" i="8"/>
  <c r="BM1365" i="8"/>
  <c r="BL1366" i="8"/>
  <c r="BM1366" i="8"/>
  <c r="BL1367" i="8"/>
  <c r="BQ1367" i="8"/>
  <c r="BM1367" i="8"/>
  <c r="BL1368" i="8"/>
  <c r="BM1368" i="8"/>
  <c r="BL1369" i="8"/>
  <c r="BM1369" i="8"/>
  <c r="BL1370" i="8"/>
  <c r="BM1370" i="8"/>
  <c r="BL1371" i="8"/>
  <c r="BM1371" i="8"/>
  <c r="BL1372" i="8"/>
  <c r="BM1372" i="8"/>
  <c r="BL1373" i="8"/>
  <c r="BM1373" i="8"/>
  <c r="BL1374" i="8"/>
  <c r="BQ1374" i="8"/>
  <c r="BM1374" i="8"/>
  <c r="BL1375" i="8"/>
  <c r="BM1375" i="8"/>
  <c r="BL1376" i="8"/>
  <c r="BM1376" i="8"/>
  <c r="BL1377" i="8"/>
  <c r="BM1377" i="8"/>
  <c r="BL1378" i="8"/>
  <c r="BM1378" i="8"/>
  <c r="BL1379" i="8"/>
  <c r="BM1379" i="8"/>
  <c r="BL1380" i="8"/>
  <c r="BM1380" i="8"/>
  <c r="BL1381" i="8"/>
  <c r="BM1381" i="8"/>
  <c r="BL1382" i="8"/>
  <c r="BM1382" i="8"/>
  <c r="BL1383" i="8"/>
  <c r="BM1383" i="8"/>
  <c r="BL1384" i="8"/>
  <c r="BM1384" i="8"/>
  <c r="BL1385" i="8"/>
  <c r="BM1385" i="8"/>
  <c r="BL1386" i="8"/>
  <c r="BM1386" i="8"/>
  <c r="BL1387" i="8"/>
  <c r="BM1387" i="8"/>
  <c r="BL1388" i="8"/>
  <c r="BM1388" i="8"/>
  <c r="BL1389" i="8"/>
  <c r="BQ1389" i="8"/>
  <c r="BM1389" i="8"/>
  <c r="BL1390" i="8"/>
  <c r="BM1390" i="8"/>
  <c r="BL1391" i="8"/>
  <c r="BM1391" i="8"/>
  <c r="BL1392" i="8"/>
  <c r="BM1392" i="8"/>
  <c r="BL1393" i="8"/>
  <c r="BM1393" i="8"/>
  <c r="BL1394" i="8"/>
  <c r="BM1394" i="8"/>
  <c r="BL1395" i="8"/>
  <c r="BM1395" i="8"/>
  <c r="BL1396" i="8"/>
  <c r="BM1396" i="8"/>
  <c r="BL1397" i="8"/>
  <c r="BQ1397" i="8"/>
  <c r="BM1397" i="8"/>
  <c r="BL1398" i="8"/>
  <c r="BM1398" i="8"/>
  <c r="BL1399" i="8"/>
  <c r="BM1399" i="8"/>
  <c r="BL1400" i="8"/>
  <c r="BM1400" i="8"/>
  <c r="BL1401" i="8"/>
  <c r="BM1401" i="8"/>
  <c r="BL1402" i="8"/>
  <c r="BM1402" i="8"/>
  <c r="BL1403" i="8"/>
  <c r="BM1403" i="8"/>
  <c r="BL1404" i="8"/>
  <c r="BM1404" i="8"/>
  <c r="BL1405" i="8"/>
  <c r="BQ1405" i="8"/>
  <c r="BM1405" i="8"/>
  <c r="BL1406" i="8"/>
  <c r="BM1406" i="8"/>
  <c r="BL1407" i="8"/>
  <c r="BM1407" i="8"/>
  <c r="BL1408" i="8"/>
  <c r="BM1408" i="8"/>
  <c r="BL1409" i="8"/>
  <c r="BM1409" i="8"/>
  <c r="BL1410" i="8"/>
  <c r="BM1410" i="8"/>
  <c r="BL1411" i="8"/>
  <c r="BM1411" i="8"/>
  <c r="BL1412" i="8"/>
  <c r="BQ1412" i="8"/>
  <c r="BM1412" i="8"/>
  <c r="BL1413" i="8"/>
  <c r="BM1413" i="8"/>
  <c r="BL1414" i="8"/>
  <c r="BM1414" i="8"/>
  <c r="BL1415" i="8"/>
  <c r="BM1415" i="8"/>
  <c r="BL1416" i="8"/>
  <c r="BM1416" i="8"/>
  <c r="BL1417" i="8"/>
  <c r="BQ1417" i="8"/>
  <c r="BM1417" i="8"/>
  <c r="BL1418" i="8"/>
  <c r="BM1418" i="8"/>
  <c r="BL1419" i="8"/>
  <c r="BM1419" i="8"/>
  <c r="BL1420" i="8"/>
  <c r="BM1420" i="8"/>
  <c r="BL1421" i="8"/>
  <c r="BM1421" i="8"/>
  <c r="BL1422" i="8"/>
  <c r="BM1422" i="8"/>
  <c r="BL1423" i="8"/>
  <c r="BM1423" i="8"/>
  <c r="BL1424" i="8"/>
  <c r="BM1424" i="8"/>
  <c r="BL1425" i="8"/>
  <c r="BM1425" i="8"/>
  <c r="BL1426" i="8"/>
  <c r="BM1426" i="8"/>
  <c r="BL1427" i="8"/>
  <c r="BM1427" i="8"/>
  <c r="BL1428" i="8"/>
  <c r="BM1428" i="8"/>
  <c r="BL1429" i="8"/>
  <c r="BM1429" i="8"/>
  <c r="BL1430" i="8"/>
  <c r="BM1430" i="8"/>
  <c r="BL1431" i="8"/>
  <c r="BM1431" i="8"/>
  <c r="BL1432" i="8"/>
  <c r="BM1432" i="8"/>
  <c r="BL1433" i="8"/>
  <c r="BM1433" i="8"/>
  <c r="BL1434" i="8"/>
  <c r="BM1434" i="8"/>
  <c r="BL1435" i="8"/>
  <c r="BM1435" i="8"/>
  <c r="BL1436" i="8"/>
  <c r="BM1436" i="8"/>
  <c r="BL1437" i="8"/>
  <c r="BM1437" i="8"/>
  <c r="BL1438" i="8"/>
  <c r="BM1438" i="8"/>
  <c r="BL1439" i="8"/>
  <c r="BM1439" i="8"/>
  <c r="BL1440" i="8"/>
  <c r="BQ1440" i="8"/>
  <c r="BM1440" i="8"/>
  <c r="BL1441" i="8"/>
  <c r="BQ1441" i="8"/>
  <c r="BM1441" i="8"/>
  <c r="BL1442" i="8"/>
  <c r="BM1442" i="8"/>
  <c r="BL1443" i="8"/>
  <c r="BM1443" i="8"/>
  <c r="BL1444" i="8"/>
  <c r="BM1444" i="8"/>
  <c r="BL1445" i="8"/>
  <c r="BM1445" i="8"/>
  <c r="BL1446" i="8"/>
  <c r="BM1446" i="8"/>
  <c r="BL1447" i="8"/>
  <c r="BM1447" i="8"/>
  <c r="BL1448" i="8"/>
  <c r="BQ1448" i="8"/>
  <c r="BM1448" i="8"/>
  <c r="BL1449" i="8"/>
  <c r="BQ1449" i="8"/>
  <c r="BM1449" i="8"/>
  <c r="BL1450" i="8"/>
  <c r="BM1450" i="8"/>
  <c r="BL1451" i="8"/>
  <c r="BM1451" i="8"/>
  <c r="BL1452" i="8"/>
  <c r="BM1452" i="8"/>
  <c r="BL1453" i="8"/>
  <c r="BM1453" i="8"/>
  <c r="BL1454" i="8"/>
  <c r="BM1454" i="8"/>
  <c r="BL1455" i="8"/>
  <c r="BM1455" i="8"/>
  <c r="BL1456" i="8"/>
  <c r="BQ1456" i="8"/>
  <c r="BM1456" i="8"/>
  <c r="BL1457" i="8"/>
  <c r="BQ1457" i="8"/>
  <c r="BM1457" i="8"/>
  <c r="BL1458" i="8"/>
  <c r="BM1458" i="8"/>
  <c r="BL1459" i="8"/>
  <c r="BM1459" i="8"/>
  <c r="BL1460" i="8"/>
  <c r="BM1460" i="8"/>
  <c r="BL1461" i="8"/>
  <c r="BM1461" i="8"/>
  <c r="BL1462" i="8"/>
  <c r="BM1462" i="8"/>
  <c r="BL1463" i="8"/>
  <c r="BM1463" i="8"/>
  <c r="BL1464" i="8"/>
  <c r="BM1464" i="8"/>
  <c r="BL1465" i="8"/>
  <c r="BQ1465" i="8"/>
  <c r="BM1465" i="8"/>
  <c r="BL1466" i="8"/>
  <c r="BM1466" i="8"/>
  <c r="BL1467" i="8"/>
  <c r="BM1467" i="8"/>
  <c r="BL1468" i="8"/>
  <c r="BM1468" i="8"/>
  <c r="BL1469" i="8"/>
  <c r="BM1469" i="8"/>
  <c r="BL1470" i="8"/>
  <c r="BQ1470" i="8"/>
  <c r="BM1470" i="8"/>
  <c r="BL1471" i="8"/>
  <c r="BM1471" i="8"/>
  <c r="BL1472" i="8"/>
  <c r="BM1472" i="8"/>
  <c r="BL1473" i="8"/>
  <c r="BM1473" i="8"/>
  <c r="BL1474" i="8"/>
  <c r="BM1474" i="8"/>
  <c r="BL1475" i="8"/>
  <c r="BM1475" i="8"/>
  <c r="BL1476" i="8"/>
  <c r="BM1476" i="8"/>
  <c r="BL1477" i="8"/>
  <c r="BM1477" i="8"/>
  <c r="BL1478" i="8"/>
  <c r="BQ1478" i="8"/>
  <c r="BM1478" i="8"/>
  <c r="BL1479" i="8"/>
  <c r="BM1479" i="8"/>
  <c r="BL1480" i="8"/>
  <c r="BM1480" i="8"/>
  <c r="BL1481" i="8"/>
  <c r="BM1481" i="8"/>
  <c r="BL1482" i="8"/>
  <c r="BM1482" i="8"/>
  <c r="BL1483" i="8"/>
  <c r="BM1483" i="8"/>
  <c r="BL1484" i="8"/>
  <c r="BM1484" i="8"/>
  <c r="BL1485" i="8"/>
  <c r="BM1485" i="8"/>
  <c r="BL1486" i="8"/>
  <c r="BM1486" i="8"/>
  <c r="BL1487" i="8"/>
  <c r="BM1487" i="8"/>
  <c r="BL1488" i="8"/>
  <c r="BM1488" i="8"/>
  <c r="BL1489" i="8"/>
  <c r="BM1489" i="8"/>
  <c r="BL1490" i="8"/>
  <c r="BM1490" i="8"/>
  <c r="BL1491" i="8"/>
  <c r="BQ1491" i="8"/>
  <c r="BM1491" i="8"/>
  <c r="BL1492" i="8"/>
  <c r="BQ1492" i="8"/>
  <c r="BM1492" i="8"/>
  <c r="BL1493" i="8"/>
  <c r="BM1493" i="8"/>
  <c r="BL1494" i="8"/>
  <c r="BM1494" i="8"/>
  <c r="BL1495" i="8"/>
  <c r="BM1495" i="8"/>
  <c r="BL1496" i="8"/>
  <c r="BM1496" i="8"/>
  <c r="BL1497" i="8"/>
  <c r="BM1497" i="8"/>
  <c r="BL1498" i="8"/>
  <c r="BQ1498" i="8"/>
  <c r="BM1498" i="8"/>
  <c r="BL1499" i="8"/>
  <c r="BQ1499" i="8"/>
  <c r="BM1499" i="8"/>
  <c r="BL1500" i="8"/>
  <c r="BM1500" i="8"/>
  <c r="BL1501" i="8"/>
  <c r="BM1501" i="8"/>
  <c r="BL1502" i="8"/>
  <c r="BM1502" i="8"/>
  <c r="BL1503" i="8"/>
  <c r="BM1503" i="8"/>
  <c r="BL1504" i="8"/>
  <c r="BM1504" i="8"/>
  <c r="BL1505" i="8"/>
  <c r="BM1505" i="8"/>
  <c r="BL1506" i="8"/>
  <c r="BM1506" i="8"/>
  <c r="BL1507" i="8"/>
  <c r="BQ1507" i="8"/>
  <c r="BM1507" i="8"/>
  <c r="BL1508" i="8"/>
  <c r="BQ1508" i="8"/>
  <c r="BM1508" i="8"/>
  <c r="BL1509" i="8"/>
  <c r="BM1509" i="8"/>
  <c r="BL1510" i="8"/>
  <c r="BM1510" i="8"/>
  <c r="BL1511" i="8"/>
  <c r="BM1511" i="8"/>
  <c r="BL1512" i="8"/>
  <c r="BM1512" i="8"/>
  <c r="BL1513" i="8"/>
  <c r="BM1513" i="8"/>
  <c r="BL1514" i="8"/>
  <c r="BQ1514" i="8"/>
  <c r="BM1514" i="8"/>
  <c r="BL1515" i="8"/>
  <c r="BQ1515" i="8"/>
  <c r="BM1515" i="8"/>
  <c r="BL1516" i="8"/>
  <c r="BM1516" i="8"/>
  <c r="BL1517" i="8"/>
  <c r="BM1517" i="8"/>
  <c r="BL1518" i="8"/>
  <c r="BM1518" i="8"/>
  <c r="BL1519" i="8"/>
  <c r="BM1519" i="8"/>
  <c r="BL1520" i="8"/>
  <c r="BM1520" i="8"/>
  <c r="BL1521" i="8"/>
  <c r="BM1521" i="8"/>
  <c r="BL1522" i="8"/>
  <c r="BM1522" i="8"/>
  <c r="BL1523" i="8"/>
  <c r="BM1523" i="8"/>
  <c r="BL1524" i="8"/>
  <c r="BM1524" i="8"/>
  <c r="BL1525" i="8"/>
  <c r="BM1525" i="8"/>
  <c r="BL1526" i="8"/>
  <c r="BM1526" i="8"/>
  <c r="BL1527" i="8"/>
  <c r="BM1527" i="8"/>
  <c r="BL1528" i="8"/>
  <c r="BM1528" i="8"/>
  <c r="BL1529" i="8"/>
  <c r="BM1529" i="8"/>
  <c r="BL1530" i="8"/>
  <c r="BM1530" i="8"/>
  <c r="BL1531" i="8"/>
  <c r="BM1531" i="8"/>
  <c r="BL1532" i="8"/>
  <c r="BM1532" i="8"/>
  <c r="BL1533" i="8"/>
  <c r="BM1533" i="8"/>
  <c r="BL1534" i="8"/>
  <c r="BM1534" i="8"/>
  <c r="BL1535" i="8"/>
  <c r="BM1535" i="8"/>
  <c r="BL1536" i="8"/>
  <c r="BM1536" i="8"/>
  <c r="BL1537" i="8"/>
  <c r="BM1537" i="8"/>
  <c r="BL1538" i="8"/>
  <c r="BM1538" i="8"/>
  <c r="BL1539" i="8"/>
  <c r="BQ1539" i="8"/>
  <c r="BM1539" i="8"/>
  <c r="BL1540" i="8"/>
  <c r="BM1540" i="8"/>
  <c r="BL1541" i="8"/>
  <c r="BM1541" i="8"/>
  <c r="BL1542" i="8"/>
  <c r="BM1542" i="8"/>
  <c r="BL1543" i="8"/>
  <c r="BM1543" i="8"/>
  <c r="BL1544" i="8"/>
  <c r="BM1544" i="8"/>
  <c r="BL1545" i="8"/>
  <c r="BM1545" i="8"/>
  <c r="BL1546" i="8"/>
  <c r="BM1546" i="8"/>
  <c r="BL1547" i="8"/>
  <c r="BM1547" i="8"/>
  <c r="BL1548" i="8"/>
  <c r="BM1548" i="8"/>
  <c r="BL1549" i="8"/>
  <c r="BM1549" i="8"/>
  <c r="BL1550" i="8"/>
  <c r="BM1550" i="8"/>
  <c r="BL1551" i="8"/>
  <c r="BM1551" i="8"/>
  <c r="BL1552" i="8"/>
  <c r="BM1552" i="8"/>
  <c r="BL1553" i="8"/>
  <c r="BM1553" i="8"/>
  <c r="BL1554" i="8"/>
  <c r="BM1554" i="8"/>
  <c r="BL1555" i="8"/>
  <c r="BM1555" i="8"/>
  <c r="BL1556" i="8"/>
  <c r="BM1556" i="8"/>
  <c r="BL1557" i="8"/>
  <c r="BM1557" i="8"/>
  <c r="BL1558" i="8"/>
  <c r="BM1558" i="8"/>
  <c r="BL1559" i="8"/>
  <c r="BM1559" i="8"/>
  <c r="BL1560" i="8"/>
  <c r="BM1560" i="8"/>
  <c r="BL1561" i="8"/>
  <c r="BQ1561" i="8"/>
  <c r="BM1561" i="8"/>
  <c r="BL1562" i="8"/>
  <c r="BM1562" i="8"/>
  <c r="BL1563" i="8"/>
  <c r="BM1563" i="8"/>
  <c r="BL1564" i="8"/>
  <c r="BM1564" i="8"/>
  <c r="BL1565" i="8"/>
  <c r="BM1565" i="8"/>
  <c r="BL1566" i="8"/>
  <c r="BM1566" i="8"/>
  <c r="BL1567" i="8"/>
  <c r="BM1567" i="8"/>
  <c r="BL1568" i="8"/>
  <c r="BM1568" i="8"/>
  <c r="BL1569" i="8"/>
  <c r="BM1569" i="8"/>
  <c r="BL1570" i="8"/>
  <c r="BM1570" i="8"/>
  <c r="BL1571" i="8"/>
  <c r="BM1571" i="8"/>
  <c r="BL1572" i="8"/>
  <c r="BM1572" i="8"/>
  <c r="BL1573" i="8"/>
  <c r="BM1573" i="8"/>
  <c r="BL1574" i="8"/>
  <c r="BM1574" i="8"/>
  <c r="BL1575" i="8"/>
  <c r="BM1575" i="8"/>
  <c r="BL1576" i="8"/>
  <c r="BM1576" i="8"/>
  <c r="BL1577" i="8"/>
  <c r="BM1577" i="8"/>
  <c r="BL1578" i="8"/>
  <c r="BM1578" i="8"/>
  <c r="BL1579" i="8"/>
  <c r="BM1579" i="8"/>
  <c r="BL1580" i="8"/>
  <c r="BM1580" i="8"/>
  <c r="BL1581" i="8"/>
  <c r="BM1581" i="8"/>
  <c r="BL1582" i="8"/>
  <c r="BM1582" i="8"/>
  <c r="BL1583" i="8"/>
  <c r="BM1583" i="8"/>
  <c r="BL1584" i="8"/>
  <c r="BM1584" i="8"/>
  <c r="BL1585" i="8"/>
  <c r="BQ1585" i="8"/>
  <c r="BM1585" i="8"/>
  <c r="BL1586" i="8"/>
  <c r="BM1586" i="8"/>
  <c r="BL1587" i="8"/>
  <c r="BM1587" i="8"/>
  <c r="BL1588" i="8"/>
  <c r="BM1588" i="8"/>
  <c r="BL1589" i="8"/>
  <c r="BM1589" i="8"/>
  <c r="BL1590" i="8"/>
  <c r="BM1590" i="8"/>
  <c r="BL1591" i="8"/>
  <c r="BM1591" i="8"/>
  <c r="BL1592" i="8"/>
  <c r="BM1592" i="8"/>
  <c r="BL1593" i="8"/>
  <c r="BM1593" i="8"/>
  <c r="BL1594" i="8"/>
  <c r="BM1594" i="8"/>
  <c r="BL1595" i="8"/>
  <c r="BM1595" i="8"/>
  <c r="BL1596" i="8"/>
  <c r="BM1596" i="8"/>
  <c r="BL1597" i="8"/>
  <c r="BM1597" i="8"/>
  <c r="BL1598" i="8"/>
  <c r="BM1598" i="8"/>
  <c r="BL1599" i="8"/>
  <c r="BM1599" i="8"/>
  <c r="BL1600" i="8"/>
  <c r="BM1600" i="8"/>
  <c r="BL1601" i="8"/>
  <c r="BM1601" i="8"/>
  <c r="BL1602" i="8"/>
  <c r="BM1602" i="8"/>
  <c r="BL1603" i="8"/>
  <c r="BM1603" i="8"/>
  <c r="BL1604" i="8"/>
  <c r="BM1604" i="8"/>
  <c r="BL1605" i="8"/>
  <c r="BQ1605" i="8"/>
  <c r="BM1605" i="8"/>
  <c r="BL1606" i="8"/>
  <c r="BM1606" i="8"/>
  <c r="BL1607" i="8"/>
  <c r="BM1607" i="8"/>
  <c r="BL1608" i="8"/>
  <c r="BM1608" i="8"/>
  <c r="BL1609" i="8"/>
  <c r="BM1609" i="8"/>
  <c r="BL1610" i="8"/>
  <c r="BM1610" i="8"/>
  <c r="BL1611" i="8"/>
  <c r="BM1611" i="8"/>
  <c r="BL1612" i="8"/>
  <c r="BM1612" i="8"/>
  <c r="BL1613" i="8"/>
  <c r="BM1613" i="8"/>
  <c r="BL1614" i="8"/>
  <c r="BM1614" i="8"/>
  <c r="BL1615" i="8"/>
  <c r="BM1615" i="8"/>
  <c r="BL1616" i="8"/>
  <c r="BQ1616" i="8"/>
  <c r="BM1616" i="8"/>
  <c r="BL1617" i="8"/>
  <c r="BM1617" i="8"/>
  <c r="BL1618" i="8"/>
  <c r="BM1618" i="8"/>
  <c r="BL1619" i="8"/>
  <c r="BM1619" i="8"/>
  <c r="BL1620" i="8"/>
  <c r="BM1620" i="8"/>
  <c r="BL1621" i="8"/>
  <c r="BQ1621" i="8"/>
  <c r="BM1621" i="8"/>
  <c r="BL1622" i="8"/>
  <c r="BM1622" i="8"/>
  <c r="BL1623" i="8"/>
  <c r="BM1623" i="8"/>
  <c r="BL1624" i="8"/>
  <c r="BM1624" i="8"/>
  <c r="BL1625" i="8"/>
  <c r="BQ1625" i="8"/>
  <c r="BM1625" i="8"/>
  <c r="BL1626" i="8"/>
  <c r="BM1626" i="8"/>
  <c r="BL1627" i="8"/>
  <c r="BM1627" i="8"/>
  <c r="BL1628" i="8"/>
  <c r="BM1628" i="8"/>
  <c r="BL1629" i="8"/>
  <c r="BM1629" i="8"/>
  <c r="BL1630" i="8"/>
  <c r="BM1630" i="8"/>
  <c r="BL1631" i="8"/>
  <c r="BM1631" i="8"/>
  <c r="BL1632" i="8"/>
  <c r="BM1632" i="8"/>
  <c r="BL1633" i="8"/>
  <c r="BM1633" i="8"/>
  <c r="BL1634" i="8"/>
  <c r="BM1634" i="8"/>
  <c r="BL1635" i="8"/>
  <c r="BM1635" i="8"/>
  <c r="BL1636" i="8"/>
  <c r="BQ1636" i="8"/>
  <c r="BM1636" i="8"/>
  <c r="BL1637" i="8"/>
  <c r="BM1637" i="8"/>
  <c r="BL1638" i="8"/>
  <c r="BM1638" i="8"/>
  <c r="BL1639" i="8"/>
  <c r="BM1639" i="8"/>
  <c r="BL1640" i="8"/>
  <c r="BM1640" i="8"/>
  <c r="BL1641" i="8"/>
  <c r="BM1641" i="8"/>
  <c r="BL1642" i="8"/>
  <c r="BM1642" i="8"/>
  <c r="BL1643" i="8"/>
  <c r="BM1643" i="8"/>
  <c r="BL1644" i="8"/>
  <c r="BQ1644" i="8"/>
  <c r="BM1644" i="8"/>
  <c r="BL1645" i="8"/>
  <c r="BM1645" i="8"/>
  <c r="BL1646" i="8"/>
  <c r="BM1646" i="8"/>
  <c r="BL1647" i="8"/>
  <c r="BM1647" i="8"/>
  <c r="BL1648" i="8"/>
  <c r="BM1648" i="8"/>
  <c r="BL1649" i="8"/>
  <c r="BM1649" i="8"/>
  <c r="BL1650" i="8"/>
  <c r="BM1650" i="8"/>
  <c r="BL1651" i="8"/>
  <c r="BM1651" i="8"/>
  <c r="BL1652" i="8"/>
  <c r="BQ1652" i="8"/>
  <c r="BM1652" i="8"/>
  <c r="BL1653" i="8"/>
  <c r="BM1653" i="8"/>
  <c r="BL1654" i="8"/>
  <c r="BM1654" i="8"/>
  <c r="BL1655" i="8"/>
  <c r="BM1655" i="8"/>
  <c r="BL1656" i="8"/>
  <c r="BM1656" i="8"/>
  <c r="BL1657" i="8"/>
  <c r="BM1657" i="8"/>
  <c r="BL1658" i="8"/>
  <c r="BM1658" i="8"/>
  <c r="BL1659" i="8"/>
  <c r="BM1659" i="8"/>
  <c r="BL1660" i="8"/>
  <c r="BQ1660" i="8"/>
  <c r="BM1660" i="8"/>
  <c r="BL1661" i="8"/>
  <c r="BM1661" i="8"/>
  <c r="BL1662" i="8"/>
  <c r="BM1662" i="8"/>
  <c r="BL1663" i="8"/>
  <c r="BM1663" i="8"/>
  <c r="BL1664" i="8"/>
  <c r="BM1664" i="8"/>
  <c r="BL1665" i="8"/>
  <c r="BM1665" i="8"/>
  <c r="BL1666" i="8"/>
  <c r="BM1666" i="8"/>
  <c r="BL1667" i="8"/>
  <c r="BM1667" i="8"/>
  <c r="BL1668" i="8"/>
  <c r="BQ1668" i="8"/>
  <c r="BM1668" i="8"/>
  <c r="BL1669" i="8"/>
  <c r="BM1669" i="8"/>
  <c r="BL1670" i="8"/>
  <c r="BM1670" i="8"/>
  <c r="BL1671" i="8"/>
  <c r="BM1671" i="8"/>
  <c r="BL1672" i="8"/>
  <c r="BM1672" i="8"/>
  <c r="BL1673" i="8"/>
  <c r="BM1673" i="8"/>
  <c r="BL1674" i="8"/>
  <c r="BM1674" i="8"/>
  <c r="BL1675" i="8"/>
  <c r="BM1675" i="8"/>
  <c r="BL1676" i="8"/>
  <c r="BQ1676" i="8"/>
  <c r="BM1676" i="8"/>
  <c r="BL1677" i="8"/>
  <c r="BM1677" i="8"/>
  <c r="BL1678" i="8"/>
  <c r="BM1678" i="8"/>
  <c r="BL1679" i="8"/>
  <c r="BM1679" i="8"/>
  <c r="BL1680" i="8"/>
  <c r="BM1680" i="8"/>
  <c r="BL1681" i="8"/>
  <c r="BM1681" i="8"/>
  <c r="BL1682" i="8"/>
  <c r="BM1682" i="8"/>
  <c r="BL1683" i="8"/>
  <c r="BM1683" i="8"/>
  <c r="BL1684" i="8"/>
  <c r="BM1684" i="8"/>
  <c r="BL1685" i="8"/>
  <c r="BM1685" i="8"/>
  <c r="BL1686" i="8"/>
  <c r="BM1686" i="8"/>
  <c r="BL1687" i="8"/>
  <c r="BM1687" i="8"/>
  <c r="BL1688" i="8"/>
  <c r="BM1688" i="8"/>
  <c r="BL1689" i="8"/>
  <c r="BM1689" i="8"/>
  <c r="BL1690" i="8"/>
  <c r="BM1690" i="8"/>
  <c r="BL1691" i="8"/>
  <c r="BM1691" i="8"/>
  <c r="BL1692" i="8"/>
  <c r="BM1692" i="8"/>
  <c r="BL1693" i="8"/>
  <c r="BM1693" i="8"/>
  <c r="BL1694" i="8"/>
  <c r="BM1694" i="8"/>
  <c r="BL1695" i="8"/>
  <c r="BM1695" i="8"/>
  <c r="BL1696" i="8"/>
  <c r="BM1696" i="8"/>
  <c r="BL1697" i="8"/>
  <c r="BM1697" i="8"/>
  <c r="BL1698" i="8"/>
  <c r="BM1698" i="8"/>
  <c r="BL1699" i="8"/>
  <c r="BM1699" i="8"/>
  <c r="BL1700" i="8"/>
  <c r="BQ1700" i="8"/>
  <c r="BM1700" i="8"/>
  <c r="BL1701" i="8"/>
  <c r="BM1701" i="8"/>
  <c r="BL1702" i="8"/>
  <c r="BM1702" i="8"/>
  <c r="BL1703" i="8"/>
  <c r="BM1703" i="8"/>
  <c r="BL1704" i="8"/>
  <c r="BM1704" i="8"/>
  <c r="BL1705" i="8"/>
  <c r="BM1705" i="8"/>
  <c r="BL1706" i="8"/>
  <c r="BM1706" i="8"/>
  <c r="BL1707" i="8"/>
  <c r="BM1707" i="8"/>
  <c r="BL1708" i="8"/>
  <c r="BM1708" i="8"/>
  <c r="BL1709" i="8"/>
  <c r="BM1709" i="8"/>
  <c r="BL1710" i="8"/>
  <c r="BM1710" i="8"/>
  <c r="BL1711" i="8"/>
  <c r="BM1711" i="8"/>
  <c r="BL1712" i="8"/>
  <c r="BM1712" i="8"/>
  <c r="BL1713" i="8"/>
  <c r="BM1713" i="8"/>
  <c r="BL1714" i="8"/>
  <c r="BM1714" i="8"/>
  <c r="BL1715" i="8"/>
  <c r="BM1715" i="8"/>
  <c r="BL1716" i="8"/>
  <c r="BM1716" i="8"/>
  <c r="BL1717" i="8"/>
  <c r="BM1717" i="8"/>
  <c r="BL1718" i="8"/>
  <c r="BM1718" i="8"/>
  <c r="BL1719" i="8"/>
  <c r="BM1719" i="8"/>
  <c r="BL1720" i="8"/>
  <c r="BM1720" i="8"/>
  <c r="BL1721" i="8"/>
  <c r="BM1721" i="8"/>
  <c r="BL1722" i="8"/>
  <c r="BM1722" i="8"/>
  <c r="BL1723" i="8"/>
  <c r="BM1723" i="8"/>
  <c r="BL1724" i="8"/>
  <c r="BM1724" i="8"/>
  <c r="BL1725" i="8"/>
  <c r="BM1725" i="8"/>
  <c r="BL1726" i="8"/>
  <c r="BM1726" i="8"/>
  <c r="BL1727" i="8"/>
  <c r="BM1727" i="8"/>
  <c r="BL1728" i="8"/>
  <c r="BM1728" i="8"/>
  <c r="BL1729" i="8"/>
  <c r="BQ1729" i="8"/>
  <c r="BM1729" i="8"/>
  <c r="BL1730" i="8"/>
  <c r="BM1730" i="8"/>
  <c r="BL1731" i="8"/>
  <c r="BM1731" i="8"/>
  <c r="BL1732" i="8"/>
  <c r="BM1732" i="8"/>
  <c r="BL1733" i="8"/>
  <c r="BM1733" i="8"/>
  <c r="BL1734" i="8"/>
  <c r="BM1734" i="8"/>
  <c r="BL1735" i="8"/>
  <c r="BM1735" i="8"/>
  <c r="BL1736" i="8"/>
  <c r="BM1736" i="8"/>
  <c r="BL1737" i="8"/>
  <c r="BQ1737" i="8"/>
  <c r="BM1737" i="8"/>
  <c r="BL1738" i="8"/>
  <c r="BM1738" i="8"/>
  <c r="BL1739" i="8"/>
  <c r="BM1739" i="8"/>
  <c r="BL1740" i="8"/>
  <c r="BM1740" i="8"/>
  <c r="BL1741" i="8"/>
  <c r="BM1741" i="8"/>
  <c r="BL1742" i="8"/>
  <c r="BM1742" i="8"/>
  <c r="BL1743" i="8"/>
  <c r="BM1743" i="8"/>
  <c r="BL1744" i="8"/>
  <c r="BM1744" i="8"/>
  <c r="BL1745" i="8"/>
  <c r="BQ1745" i="8"/>
  <c r="BM1745" i="8"/>
  <c r="BL1746" i="8"/>
  <c r="BM1746" i="8"/>
  <c r="BL1747" i="8"/>
  <c r="BM1747" i="8"/>
  <c r="BL1748" i="8"/>
  <c r="BM1748" i="8"/>
  <c r="BL1749" i="8"/>
  <c r="BM1749" i="8"/>
  <c r="BL1750" i="8"/>
  <c r="BM1750" i="8"/>
  <c r="BL1751" i="8"/>
  <c r="BM1751" i="8"/>
  <c r="BL1752" i="8"/>
  <c r="BM1752" i="8"/>
  <c r="BL1753" i="8"/>
  <c r="BQ1753" i="8"/>
  <c r="BM1753" i="8"/>
  <c r="BL1754" i="8"/>
  <c r="BM1754" i="8"/>
  <c r="BL1755" i="8"/>
  <c r="BM1755" i="8"/>
  <c r="BL1756" i="8"/>
  <c r="BM1756" i="8"/>
  <c r="BL1757" i="8"/>
  <c r="BM1757" i="8"/>
  <c r="BL1758" i="8"/>
  <c r="BM1758" i="8"/>
  <c r="BL1759" i="8"/>
  <c r="BM1759" i="8"/>
  <c r="BL1760" i="8"/>
  <c r="BM1760" i="8"/>
  <c r="BL1761" i="8"/>
  <c r="BQ1761" i="8"/>
  <c r="BM1761" i="8"/>
  <c r="BL1762" i="8"/>
  <c r="BM1762" i="8"/>
  <c r="BL1763" i="8"/>
  <c r="BM1763" i="8"/>
  <c r="BL1764" i="8"/>
  <c r="BM1764" i="8"/>
  <c r="BL1765" i="8"/>
  <c r="BM1765" i="8"/>
  <c r="BL1766" i="8"/>
  <c r="BM1766" i="8"/>
  <c r="BL1767" i="8"/>
  <c r="BM1767" i="8"/>
  <c r="BL1768" i="8"/>
  <c r="BM1768" i="8"/>
  <c r="BL1769" i="8"/>
  <c r="BQ1769" i="8"/>
  <c r="BM1769" i="8"/>
  <c r="BL1770" i="8"/>
  <c r="BQ1770" i="8"/>
  <c r="BU1770" i="8" s="1"/>
  <c r="BV1770" i="8" s="1"/>
  <c r="BM1770" i="8"/>
  <c r="BL1771" i="8"/>
  <c r="BM1771" i="8"/>
  <c r="BL1772" i="8"/>
  <c r="BM1772" i="8"/>
  <c r="BL1773" i="8"/>
  <c r="BM1773" i="8"/>
  <c r="BL1774" i="8"/>
  <c r="BM1774" i="8"/>
  <c r="BL1775" i="8"/>
  <c r="BM1775" i="8"/>
  <c r="BL1776" i="8"/>
  <c r="BM1776" i="8"/>
  <c r="BL1777" i="8"/>
  <c r="BM1777" i="8"/>
  <c r="BL1778" i="8"/>
  <c r="BM1778" i="8"/>
  <c r="BL1779" i="8"/>
  <c r="BM1779" i="8"/>
  <c r="BL1780" i="8"/>
  <c r="BM1780" i="8"/>
  <c r="BL1781" i="8"/>
  <c r="BM1781" i="8"/>
  <c r="BL1782" i="8"/>
  <c r="BQ1782" i="8"/>
  <c r="BM1782" i="8"/>
  <c r="BL1783" i="8"/>
  <c r="BM1783" i="8"/>
  <c r="BL1784" i="8"/>
  <c r="BM1784" i="8"/>
  <c r="BL1785" i="8"/>
  <c r="BM1785" i="8"/>
  <c r="BL1786" i="8"/>
  <c r="BM1786" i="8"/>
  <c r="BL1787" i="8"/>
  <c r="BM1787" i="8"/>
  <c r="BL1788" i="8"/>
  <c r="BM1788" i="8"/>
  <c r="BL1789" i="8"/>
  <c r="BM1789" i="8"/>
  <c r="BL1790" i="8"/>
  <c r="BQ1790" i="8"/>
  <c r="BM1790" i="8"/>
  <c r="BL1791" i="8"/>
  <c r="BM1791" i="8"/>
  <c r="BL1792" i="8"/>
  <c r="BM1792" i="8"/>
  <c r="BL1793" i="8"/>
  <c r="BM1793" i="8"/>
  <c r="BL1794" i="8"/>
  <c r="BM1794" i="8"/>
  <c r="BL1795" i="8"/>
  <c r="BM1795" i="8"/>
  <c r="BL1796" i="8"/>
  <c r="BM1796" i="8"/>
  <c r="BL1797" i="8"/>
  <c r="BM1797" i="8"/>
  <c r="BL1798" i="8"/>
  <c r="BM1798" i="8"/>
  <c r="BL1799" i="8"/>
  <c r="BM1799" i="8"/>
  <c r="BL1800" i="8"/>
  <c r="BM1800" i="8"/>
  <c r="BL1801" i="8"/>
  <c r="BM1801" i="8"/>
  <c r="BL1802" i="8"/>
  <c r="BM1802" i="8"/>
  <c r="BL1803" i="8"/>
  <c r="BM1803" i="8"/>
  <c r="BL1804" i="8"/>
  <c r="BM1804" i="8"/>
  <c r="BL1805" i="8"/>
  <c r="BM1805" i="8"/>
  <c r="BL1806" i="8"/>
  <c r="BM1806" i="8"/>
  <c r="BL1807" i="8"/>
  <c r="BM1807" i="8"/>
  <c r="BL1808" i="8"/>
  <c r="BM1808" i="8"/>
  <c r="BL1809" i="8"/>
  <c r="BM1809" i="8"/>
  <c r="BL1810" i="8"/>
  <c r="BM1810" i="8"/>
  <c r="BL1811" i="8"/>
  <c r="BM1811" i="8"/>
  <c r="BL1812" i="8"/>
  <c r="BM1812" i="8"/>
  <c r="BL1813" i="8"/>
  <c r="BM1813" i="8"/>
  <c r="BL1814" i="8"/>
  <c r="BM1814" i="8"/>
  <c r="BL1815" i="8"/>
  <c r="BM1815" i="8"/>
  <c r="BL1816" i="8"/>
  <c r="BM1816" i="8"/>
  <c r="BL1817" i="8"/>
  <c r="BM1817" i="8"/>
  <c r="BL1818" i="8"/>
  <c r="BM1818" i="8"/>
  <c r="BL1819" i="8"/>
  <c r="BM1819" i="8"/>
  <c r="BL1820" i="8"/>
  <c r="BM1820" i="8"/>
  <c r="BL1821" i="8"/>
  <c r="BM1821" i="8"/>
  <c r="BL1822" i="8"/>
  <c r="BM1822" i="8"/>
  <c r="BL1823" i="8"/>
  <c r="BM1823" i="8"/>
  <c r="BL1824" i="8"/>
  <c r="BM1824" i="8"/>
  <c r="BL1825" i="8"/>
  <c r="BM1825" i="8"/>
  <c r="BL1826" i="8"/>
  <c r="BQ1826" i="8"/>
  <c r="BM1826" i="8"/>
  <c r="BL1827" i="8"/>
  <c r="BM1827" i="8"/>
  <c r="BL1828" i="8"/>
  <c r="BM1828" i="8"/>
  <c r="BL1829" i="8"/>
  <c r="BM1829" i="8"/>
  <c r="BL1830" i="8"/>
  <c r="BM1830" i="8"/>
  <c r="BL1831" i="8"/>
  <c r="BQ1831" i="8"/>
  <c r="BU1831" i="8" s="1"/>
  <c r="BV1831" i="8" s="1"/>
  <c r="BM1831" i="8"/>
  <c r="BL1832" i="8"/>
  <c r="BM1832" i="8"/>
  <c r="BL1833" i="8"/>
  <c r="BM1833" i="8"/>
  <c r="BL1834" i="8"/>
  <c r="BQ1834" i="8"/>
  <c r="BM1834" i="8"/>
  <c r="BL1835" i="8"/>
  <c r="BQ1835" i="8"/>
  <c r="BM1835" i="8"/>
  <c r="BL1836" i="8"/>
  <c r="BM1836" i="8"/>
  <c r="BL1837" i="8"/>
  <c r="BM1837" i="8"/>
  <c r="BL1838" i="8"/>
  <c r="BM1838" i="8"/>
  <c r="BL1839" i="8"/>
  <c r="BM1839" i="8"/>
  <c r="BL1840" i="8"/>
  <c r="BM1840" i="8"/>
  <c r="BL1841" i="8"/>
  <c r="BM1841" i="8"/>
  <c r="BL1842" i="8"/>
  <c r="BQ1842" i="8"/>
  <c r="BM1842" i="8"/>
  <c r="BL1843" i="8"/>
  <c r="BQ1843" i="8"/>
  <c r="BM1843" i="8"/>
  <c r="BL1844" i="8"/>
  <c r="BM1844" i="8"/>
  <c r="BL1845" i="8"/>
  <c r="BM1845" i="8"/>
  <c r="BL1846" i="8"/>
  <c r="BM1846" i="8"/>
  <c r="BL1847" i="8"/>
  <c r="BM1847" i="8"/>
  <c r="BL1848" i="8"/>
  <c r="BM1848" i="8"/>
  <c r="BL1849" i="8"/>
  <c r="BM1849" i="8"/>
  <c r="BL1850" i="8"/>
  <c r="BM1850" i="8"/>
  <c r="BL1851" i="8"/>
  <c r="BQ1851" i="8"/>
  <c r="BM1851" i="8"/>
  <c r="BL1852" i="8"/>
  <c r="BM1852" i="8"/>
  <c r="BL1853" i="8"/>
  <c r="BM1853" i="8"/>
  <c r="BL1854" i="8"/>
  <c r="BM1854" i="8"/>
  <c r="BL1855" i="8"/>
  <c r="BM1855" i="8"/>
  <c r="BL1856" i="8"/>
  <c r="BM1856" i="8"/>
  <c r="BL1857" i="8"/>
  <c r="BM1857" i="8"/>
  <c r="BL1858" i="8"/>
  <c r="BM1858" i="8"/>
  <c r="BL1859" i="8"/>
  <c r="BM1859" i="8"/>
  <c r="BL1860" i="8"/>
  <c r="BM1860" i="8"/>
  <c r="BL1861" i="8"/>
  <c r="BM1861" i="8"/>
  <c r="BL1862" i="8"/>
  <c r="BM1862" i="8"/>
  <c r="BL1863" i="8"/>
  <c r="BM1863" i="8"/>
  <c r="BL1864" i="8"/>
  <c r="BM1864" i="8"/>
  <c r="BL1865" i="8"/>
  <c r="BM1865" i="8"/>
  <c r="BL1866" i="8"/>
  <c r="BM1866" i="8"/>
  <c r="BL1867" i="8"/>
  <c r="BM1867" i="8"/>
  <c r="BL1868" i="8"/>
  <c r="BM1868" i="8"/>
  <c r="BL1869" i="8"/>
  <c r="BM1869" i="8"/>
  <c r="BL1870" i="8"/>
  <c r="BM1870" i="8"/>
  <c r="BL1871" i="8"/>
  <c r="BM1871" i="8"/>
  <c r="BL1872" i="8"/>
  <c r="BM1872" i="8"/>
  <c r="BL1873" i="8"/>
  <c r="BM1873" i="8"/>
  <c r="BL1874" i="8"/>
  <c r="BM1874" i="8"/>
  <c r="BL1875" i="8"/>
  <c r="BQ1875" i="8"/>
  <c r="BM1875" i="8"/>
  <c r="BL1876" i="8"/>
  <c r="BM1876" i="8"/>
  <c r="BL1877" i="8"/>
  <c r="BM1877" i="8"/>
  <c r="BL1878" i="8"/>
  <c r="BM1878" i="8"/>
  <c r="BL1879" i="8"/>
  <c r="BM1879" i="8"/>
  <c r="BL1880" i="8"/>
  <c r="BM1880" i="8"/>
  <c r="BL1881" i="8"/>
  <c r="BM1881" i="8"/>
  <c r="BL1882" i="8"/>
  <c r="BM1882" i="8"/>
  <c r="BL1883" i="8"/>
  <c r="BQ1883" i="8"/>
  <c r="BM1883" i="8"/>
  <c r="BL1884" i="8"/>
  <c r="BM1884" i="8"/>
  <c r="BL1885" i="8"/>
  <c r="BM1885" i="8"/>
  <c r="BL1886" i="8"/>
  <c r="BM1886" i="8"/>
  <c r="BL1887" i="8"/>
  <c r="BM1887" i="8"/>
  <c r="BL1888" i="8"/>
  <c r="BM1888" i="8"/>
  <c r="BL1889" i="8"/>
  <c r="BM1889" i="8"/>
  <c r="BL1890" i="8"/>
  <c r="BQ1890" i="8"/>
  <c r="BM1890" i="8"/>
  <c r="BL1891" i="8"/>
  <c r="BQ1891" i="8"/>
  <c r="BM1891" i="8"/>
  <c r="BL1892" i="8"/>
  <c r="BM1892" i="8"/>
  <c r="BL1893" i="8"/>
  <c r="BM1893" i="8"/>
  <c r="BL1894" i="8"/>
  <c r="BM1894" i="8"/>
  <c r="BL1895" i="8"/>
  <c r="BM1895" i="8"/>
  <c r="BL1896" i="8"/>
  <c r="BM1896" i="8"/>
  <c r="BL1897" i="8"/>
  <c r="BM1897" i="8"/>
  <c r="BL1898" i="8"/>
  <c r="BQ1898" i="8"/>
  <c r="BM1898" i="8"/>
  <c r="BL1899" i="8"/>
  <c r="BQ1899" i="8"/>
  <c r="BM1899" i="8"/>
  <c r="BL1900" i="8"/>
  <c r="BM1900" i="8"/>
  <c r="BL1901" i="8"/>
  <c r="BM1901" i="8"/>
  <c r="BL1902" i="8"/>
  <c r="BM1902" i="8"/>
  <c r="BL1903" i="8"/>
  <c r="BM1903" i="8"/>
  <c r="BL1904" i="8"/>
  <c r="BM1904" i="8"/>
  <c r="BL1905" i="8"/>
  <c r="BM1905" i="8"/>
  <c r="BL1906" i="8"/>
  <c r="BM1906" i="8"/>
  <c r="BL1907" i="8"/>
  <c r="BM1907" i="8"/>
  <c r="BL1908" i="8"/>
  <c r="BM1908" i="8"/>
  <c r="BL1909" i="8"/>
  <c r="BM1909" i="8"/>
  <c r="BL1910" i="8"/>
  <c r="BM1910" i="8"/>
  <c r="BL1911" i="8"/>
  <c r="BM1911" i="8"/>
  <c r="BL1912" i="8"/>
  <c r="BM1912" i="8"/>
  <c r="BL1913" i="8"/>
  <c r="BM1913" i="8"/>
  <c r="BL1914" i="8"/>
  <c r="BM1914" i="8"/>
  <c r="BL1915" i="8"/>
  <c r="BM1915" i="8"/>
  <c r="BL1916" i="8"/>
  <c r="BM1916" i="8"/>
  <c r="BL1917" i="8"/>
  <c r="BM1917" i="8"/>
  <c r="BL1918" i="8"/>
  <c r="BM1918" i="8"/>
  <c r="BL1919" i="8"/>
  <c r="BM1919" i="8"/>
  <c r="BL1920" i="8"/>
  <c r="BQ1920" i="8"/>
  <c r="BM1920" i="8"/>
  <c r="BL1921" i="8"/>
  <c r="BM1921" i="8"/>
  <c r="BL1922" i="8"/>
  <c r="BM1922" i="8"/>
  <c r="BL1923" i="8"/>
  <c r="BM1923" i="8"/>
  <c r="BL1924" i="8"/>
  <c r="BM1924" i="8"/>
  <c r="BL1925" i="8"/>
  <c r="BM1925" i="8"/>
  <c r="BL1926" i="8"/>
  <c r="BM1926" i="8"/>
  <c r="BL1927" i="8"/>
  <c r="BM1927" i="8"/>
  <c r="BL1928" i="8"/>
  <c r="BM1928" i="8"/>
  <c r="BL1929" i="8"/>
  <c r="BM1929" i="8"/>
  <c r="BL1930" i="8"/>
  <c r="BM1930" i="8"/>
  <c r="BL1931" i="8"/>
  <c r="BM1931" i="8"/>
  <c r="BL1932" i="8"/>
  <c r="BM1932" i="8"/>
  <c r="BL1933" i="8"/>
  <c r="BQ1933" i="8"/>
  <c r="BM1933" i="8"/>
  <c r="BL1934" i="8"/>
  <c r="BM1934" i="8"/>
  <c r="BL1935" i="8"/>
  <c r="BM1935" i="8"/>
  <c r="BL1936" i="8"/>
  <c r="BM1936" i="8"/>
  <c r="BL1937" i="8"/>
  <c r="BM1937" i="8"/>
  <c r="BL1938" i="8"/>
  <c r="BM1938" i="8"/>
  <c r="BL1939" i="8"/>
  <c r="BM1939" i="8"/>
  <c r="BL1940" i="8"/>
  <c r="BM1940" i="8"/>
  <c r="BL1941" i="8"/>
  <c r="BQ1941" i="8"/>
  <c r="BM1941" i="8"/>
  <c r="BL1942" i="8"/>
  <c r="BM1942" i="8"/>
  <c r="BL1943" i="8"/>
  <c r="BM1943" i="8"/>
  <c r="BL1944" i="8"/>
  <c r="BM1944" i="8"/>
  <c r="BL1945" i="8"/>
  <c r="BM1945" i="8"/>
  <c r="BL1946" i="8"/>
  <c r="BM1946" i="8"/>
  <c r="BL1947" i="8"/>
  <c r="BM1947" i="8"/>
  <c r="BL1948" i="8"/>
  <c r="BM1948" i="8"/>
  <c r="BL1949" i="8"/>
  <c r="BM1949" i="8"/>
  <c r="BL1950" i="8"/>
  <c r="BM1950" i="8"/>
  <c r="BL1951" i="8"/>
  <c r="BM1951" i="8"/>
  <c r="BL1952" i="8"/>
  <c r="BM1952" i="8"/>
  <c r="BL1953" i="8"/>
  <c r="BM1953" i="8"/>
  <c r="BL1954" i="8"/>
  <c r="BM1954" i="8"/>
  <c r="BL1955" i="8"/>
  <c r="BM1955" i="8"/>
  <c r="BL1956" i="8"/>
  <c r="BM1956" i="8"/>
  <c r="BL1957" i="8"/>
  <c r="BM1957" i="8"/>
  <c r="BL1958" i="8"/>
  <c r="BM1958" i="8"/>
  <c r="BL1959" i="8"/>
  <c r="BM1959" i="8"/>
  <c r="BL1960" i="8"/>
  <c r="BM1960" i="8"/>
  <c r="BL1961" i="8"/>
  <c r="BM1961" i="8"/>
  <c r="BL1962" i="8"/>
  <c r="BM1962" i="8"/>
  <c r="BL1963" i="8"/>
  <c r="BM1963" i="8"/>
  <c r="BL1964" i="8"/>
  <c r="BM1964" i="8"/>
  <c r="BL1965" i="8"/>
  <c r="BM1965" i="8"/>
  <c r="BL1966" i="8"/>
  <c r="BM1966" i="8"/>
  <c r="BL1967" i="8"/>
  <c r="BM1967" i="8"/>
  <c r="BL1968" i="8"/>
  <c r="BM1968" i="8"/>
  <c r="BL1969" i="8"/>
  <c r="BM1969" i="8"/>
  <c r="BL1970" i="8"/>
  <c r="BM1970" i="8"/>
  <c r="BL1971" i="8"/>
  <c r="BM1971" i="8"/>
  <c r="BL1972" i="8"/>
  <c r="BM1972" i="8"/>
  <c r="BL1973" i="8"/>
  <c r="BM1973" i="8"/>
  <c r="BL1974" i="8"/>
  <c r="BM1974" i="8"/>
  <c r="BL1975" i="8"/>
  <c r="BM1975" i="8"/>
  <c r="BL1976" i="8"/>
  <c r="BM1976" i="8"/>
  <c r="BL1977" i="8"/>
  <c r="BM1977" i="8"/>
  <c r="BL1978" i="8"/>
  <c r="BM1978" i="8"/>
  <c r="BL1979" i="8"/>
  <c r="BM1979" i="8"/>
  <c r="BL1980" i="8"/>
  <c r="BM1980" i="8"/>
  <c r="BL1981" i="8"/>
  <c r="BQ1981" i="8"/>
  <c r="BM1981" i="8"/>
  <c r="BL1982" i="8"/>
  <c r="BM1982" i="8"/>
  <c r="BL1983" i="8"/>
  <c r="BM1983" i="8"/>
  <c r="BL1984" i="8"/>
  <c r="BM1984" i="8"/>
  <c r="BL1985" i="8"/>
  <c r="BM1985" i="8"/>
  <c r="BL1986" i="8"/>
  <c r="BM1986" i="8"/>
  <c r="BL1987" i="8"/>
  <c r="BM1987" i="8"/>
  <c r="BL1988" i="8"/>
  <c r="BM1988" i="8"/>
  <c r="BL1989" i="8"/>
  <c r="BM1989" i="8"/>
  <c r="BL1990" i="8"/>
  <c r="BM1990" i="8"/>
  <c r="BL1991" i="8"/>
  <c r="BM1991" i="8"/>
  <c r="BL1992" i="8"/>
  <c r="BM1992" i="8"/>
  <c r="BL1993" i="8"/>
  <c r="BM1993" i="8"/>
  <c r="BL1994" i="8"/>
  <c r="BM1994" i="8"/>
  <c r="BL1995" i="8"/>
  <c r="BM1995" i="8"/>
  <c r="BL1996" i="8"/>
  <c r="BM1996" i="8"/>
  <c r="BL1997" i="8"/>
  <c r="BQ1997" i="8"/>
  <c r="BM1997" i="8"/>
  <c r="BL1998" i="8"/>
  <c r="BM1998" i="8"/>
  <c r="BL1999" i="8"/>
  <c r="BM1999" i="8"/>
  <c r="BL2000" i="8"/>
  <c r="BM2000" i="8"/>
  <c r="BL2001" i="8"/>
  <c r="BM2001" i="8"/>
  <c r="BL2002" i="8"/>
  <c r="BM2002" i="8"/>
  <c r="BL2003" i="8"/>
  <c r="BM2003" i="8"/>
  <c r="BL2004" i="8"/>
  <c r="BM2004" i="8"/>
  <c r="BL2005" i="8"/>
  <c r="BM2005" i="8"/>
  <c r="BL2006" i="8"/>
  <c r="BM2006" i="8"/>
  <c r="BL2007" i="8"/>
  <c r="BM2007" i="8"/>
  <c r="BL2008" i="8"/>
  <c r="BM2008" i="8"/>
  <c r="BL2009" i="8"/>
  <c r="BM2009" i="8"/>
  <c r="BL2010" i="8"/>
  <c r="BM2010" i="8"/>
  <c r="BL2011" i="8"/>
  <c r="BM2011" i="8"/>
  <c r="BL2012" i="8"/>
  <c r="BM2012" i="8"/>
  <c r="BL2013" i="8"/>
  <c r="BM2013" i="8"/>
  <c r="BL2014" i="8"/>
  <c r="BM2014" i="8"/>
  <c r="BL2015" i="8"/>
  <c r="BM2015" i="8"/>
  <c r="BL2016" i="8"/>
  <c r="BM2016" i="8"/>
  <c r="BL2017" i="8"/>
  <c r="BM2017" i="8"/>
  <c r="BL2018" i="8"/>
  <c r="BM2018" i="8"/>
  <c r="BL2019" i="8"/>
  <c r="BM2019" i="8"/>
  <c r="BL2020" i="8"/>
  <c r="BM2020" i="8"/>
  <c r="BL2021" i="8"/>
  <c r="BQ2021" i="8"/>
  <c r="BM2021" i="8"/>
  <c r="BL2022" i="8"/>
  <c r="BM2022" i="8"/>
  <c r="BL2023" i="8"/>
  <c r="BM2023" i="8"/>
  <c r="BL2024" i="8"/>
  <c r="BM2024" i="8"/>
  <c r="BL2025" i="8"/>
  <c r="BM2025" i="8"/>
  <c r="BL2026" i="8"/>
  <c r="BM2026" i="8"/>
  <c r="BL2027" i="8"/>
  <c r="BM2027" i="8"/>
  <c r="BL2028" i="8"/>
  <c r="BM2028" i="8"/>
  <c r="BL2029" i="8"/>
  <c r="BM2029" i="8"/>
  <c r="BL2030" i="8"/>
  <c r="BM2030" i="8"/>
  <c r="BL2031" i="8"/>
  <c r="BM2031" i="8"/>
  <c r="BL2032" i="8"/>
  <c r="BM2032" i="8"/>
  <c r="BL2033" i="8"/>
  <c r="BM2033" i="8"/>
  <c r="BL2034" i="8"/>
  <c r="BM2034" i="8"/>
  <c r="BL2035" i="8"/>
  <c r="BM2035" i="8"/>
  <c r="BL2036" i="8"/>
  <c r="BM2036" i="8"/>
  <c r="BL2037" i="8"/>
  <c r="BM2037" i="8"/>
  <c r="BL2038" i="8"/>
  <c r="BM2038" i="8"/>
  <c r="BL2039" i="8"/>
  <c r="BM2039" i="8"/>
  <c r="BL2040" i="8"/>
  <c r="BM2040" i="8"/>
  <c r="BL2041" i="8"/>
  <c r="BM2041" i="8"/>
  <c r="BL2042" i="8"/>
  <c r="BM2042" i="8"/>
  <c r="BL2043" i="8"/>
  <c r="BM2043" i="8"/>
  <c r="BL2044" i="8"/>
  <c r="BM2044" i="8"/>
  <c r="BL2045" i="8"/>
  <c r="BM2045" i="8"/>
  <c r="BL2046" i="8"/>
  <c r="BM2046" i="8"/>
  <c r="BL2047" i="8"/>
  <c r="BM2047" i="8"/>
  <c r="BL2048" i="8"/>
  <c r="BM2048" i="8"/>
  <c r="BL2049" i="8"/>
  <c r="BM2049" i="8"/>
  <c r="BL2050" i="8"/>
  <c r="BM2050" i="8"/>
  <c r="BL2051" i="8"/>
  <c r="BM2051" i="8"/>
  <c r="BL2052" i="8"/>
  <c r="BM2052" i="8"/>
  <c r="BL2053" i="8"/>
  <c r="BM2053" i="8"/>
  <c r="BL2054" i="8"/>
  <c r="BM2054" i="8"/>
  <c r="BL2055" i="8"/>
  <c r="BM2055" i="8"/>
  <c r="BL2056" i="8"/>
  <c r="BM2056" i="8"/>
  <c r="BL2057" i="8"/>
  <c r="BM2057" i="8"/>
  <c r="BL2058" i="8"/>
  <c r="BM2058" i="8"/>
  <c r="BL2059" i="8"/>
  <c r="BM2059" i="8"/>
  <c r="BL2060" i="8"/>
  <c r="BM2060" i="8"/>
  <c r="BL2061" i="8"/>
  <c r="BM2061" i="8"/>
  <c r="BL2062" i="8"/>
  <c r="BM2062" i="8"/>
  <c r="BL2063" i="8"/>
  <c r="BM2063" i="8"/>
  <c r="BL2064" i="8"/>
  <c r="BM2064" i="8"/>
  <c r="BL2065" i="8"/>
  <c r="BM2065" i="8"/>
  <c r="BL2066" i="8"/>
  <c r="BM2066" i="8"/>
  <c r="BL2067" i="8"/>
  <c r="BM2067" i="8"/>
  <c r="BL2068" i="8"/>
  <c r="BM2068" i="8"/>
  <c r="BL2069" i="8"/>
  <c r="BM2069" i="8"/>
  <c r="BL2070" i="8"/>
  <c r="BM2070" i="8"/>
  <c r="BL2071" i="8"/>
  <c r="BM2071" i="8"/>
  <c r="BL2072" i="8"/>
  <c r="BM2072" i="8"/>
  <c r="BL2073" i="8"/>
  <c r="BM2073" i="8"/>
  <c r="BL2074" i="8"/>
  <c r="BM2074" i="8"/>
  <c r="BL2075" i="8"/>
  <c r="BM2075" i="8"/>
  <c r="BL2076" i="8"/>
  <c r="BM2076" i="8"/>
  <c r="BL2077" i="8"/>
  <c r="BM2077" i="8"/>
  <c r="BL2078" i="8"/>
  <c r="BM2078" i="8"/>
  <c r="BL2079" i="8"/>
  <c r="BM2079" i="8"/>
  <c r="BL2080" i="8"/>
  <c r="BM2080" i="8"/>
  <c r="BL2081" i="8"/>
  <c r="BM2081" i="8"/>
  <c r="BL2082" i="8"/>
  <c r="BM2082" i="8"/>
  <c r="BL2083" i="8"/>
  <c r="BM2083" i="8"/>
  <c r="BL2084" i="8"/>
  <c r="BM2084" i="8"/>
  <c r="BL2085" i="8"/>
  <c r="BM2085" i="8"/>
  <c r="BL2086" i="8"/>
  <c r="BM2086" i="8"/>
  <c r="BL2087" i="8"/>
  <c r="BM2087" i="8"/>
  <c r="BL2088" i="8"/>
  <c r="BM2088" i="8"/>
  <c r="BL2089" i="8"/>
  <c r="BM2089" i="8"/>
  <c r="BL2090" i="8"/>
  <c r="BM2090" i="8"/>
  <c r="BL2091" i="8"/>
  <c r="BM2091" i="8"/>
  <c r="BL2092" i="8"/>
  <c r="BM2092" i="8"/>
  <c r="BL2093" i="8"/>
  <c r="BM2093" i="8"/>
  <c r="BL2094" i="8"/>
  <c r="BM2094" i="8"/>
  <c r="BL2095" i="8"/>
  <c r="BM2095" i="8"/>
  <c r="BL2096" i="8"/>
  <c r="BM2096" i="8"/>
  <c r="BL2097" i="8"/>
  <c r="BM2097" i="8"/>
  <c r="BL2098" i="8"/>
  <c r="BM2098" i="8"/>
  <c r="BL2099" i="8"/>
  <c r="BM2099" i="8"/>
  <c r="BL2100" i="8"/>
  <c r="BM2100" i="8"/>
  <c r="BL2101" i="8"/>
  <c r="BM2101" i="8"/>
  <c r="BL2102" i="8"/>
  <c r="BM2102" i="8"/>
  <c r="BL2103" i="8"/>
  <c r="BM2103" i="8"/>
  <c r="BL2104" i="8"/>
  <c r="BM2104" i="8"/>
  <c r="BL2105" i="8"/>
  <c r="BM2105" i="8"/>
  <c r="BL2106" i="8"/>
  <c r="BM2106" i="8"/>
  <c r="BL2107" i="8"/>
  <c r="BM2107" i="8"/>
  <c r="BL2108" i="8"/>
  <c r="BM2108" i="8"/>
  <c r="BL2109" i="8"/>
  <c r="BM2109" i="8"/>
  <c r="BL2110" i="8"/>
  <c r="BM2110" i="8"/>
  <c r="BL2111" i="8"/>
  <c r="BM2111" i="8"/>
  <c r="BL2112" i="8"/>
  <c r="BM2112" i="8"/>
  <c r="BL2113" i="8"/>
  <c r="BM2113" i="8"/>
  <c r="BL2114" i="8"/>
  <c r="BM2114" i="8"/>
  <c r="BL2115" i="8"/>
  <c r="BM2115" i="8"/>
  <c r="BL2116" i="8"/>
  <c r="BM2116" i="8"/>
  <c r="BL2117" i="8"/>
  <c r="BM2117" i="8"/>
  <c r="BL2118" i="8"/>
  <c r="BM2118" i="8"/>
  <c r="BL2119" i="8"/>
  <c r="BM2119" i="8"/>
  <c r="BL2120" i="8"/>
  <c r="BM2120" i="8"/>
  <c r="BL2121" i="8"/>
  <c r="BM2121" i="8"/>
  <c r="BL2122" i="8"/>
  <c r="BM2122" i="8"/>
  <c r="BL2123" i="8"/>
  <c r="BM2123" i="8"/>
  <c r="BL2124" i="8"/>
  <c r="BM2124" i="8"/>
  <c r="BL2125" i="8"/>
  <c r="BM2125" i="8"/>
  <c r="BL2126" i="8"/>
  <c r="BM2126" i="8"/>
  <c r="BL2127" i="8"/>
  <c r="BM2127" i="8"/>
  <c r="BL2128" i="8"/>
  <c r="BM2128" i="8"/>
  <c r="BL2129" i="8"/>
  <c r="BQ2129" i="8"/>
  <c r="BM2129" i="8"/>
  <c r="BL2130" i="8"/>
  <c r="BM2130" i="8"/>
  <c r="BL2131" i="8"/>
  <c r="BM2131" i="8"/>
  <c r="BL2132" i="8"/>
  <c r="BQ2132" i="8"/>
  <c r="BM2132" i="8"/>
  <c r="BL2133" i="8"/>
  <c r="BM2133" i="8"/>
  <c r="BL2134" i="8"/>
  <c r="BM2134" i="8"/>
  <c r="BL2135" i="8"/>
  <c r="BM2135" i="8"/>
  <c r="BL2136" i="8"/>
  <c r="BQ2136" i="8"/>
  <c r="BM2136" i="8"/>
  <c r="BL2137" i="8"/>
  <c r="BM2137" i="8"/>
  <c r="BL2138" i="8"/>
  <c r="BM2138" i="8"/>
  <c r="BL2139" i="8"/>
  <c r="BM2139" i="8"/>
  <c r="BL2140" i="8"/>
  <c r="BM2140" i="8"/>
  <c r="BL2141" i="8"/>
  <c r="BM2141" i="8"/>
  <c r="BL2142" i="8"/>
  <c r="BM2142" i="8"/>
  <c r="BL2143" i="8"/>
  <c r="BQ2143" i="8"/>
  <c r="BM2143" i="8"/>
  <c r="BL2144" i="8"/>
  <c r="BQ2144" i="8"/>
  <c r="BM2144" i="8"/>
  <c r="BL2145" i="8"/>
  <c r="BQ2145" i="8"/>
  <c r="BM2145" i="8"/>
  <c r="BL2146" i="8"/>
  <c r="BM2146" i="8"/>
  <c r="BL2147" i="8"/>
  <c r="BM2147" i="8"/>
  <c r="BL2148" i="8"/>
  <c r="BM2148" i="8"/>
  <c r="BL2149" i="8"/>
  <c r="BM2149" i="8"/>
  <c r="BL2150" i="8"/>
  <c r="BM2150" i="8"/>
  <c r="BM988" i="8"/>
  <c r="BL989" i="8"/>
  <c r="BM989" i="8"/>
  <c r="BL990" i="8"/>
  <c r="BM990" i="8"/>
  <c r="BL991" i="8"/>
  <c r="BM991" i="8"/>
  <c r="BL992" i="8"/>
  <c r="BQ992" i="8"/>
  <c r="BU992" i="8" s="1"/>
  <c r="BV992" i="8" s="1"/>
  <c r="BM992" i="8"/>
  <c r="BL993" i="8"/>
  <c r="BM993" i="8"/>
  <c r="BL994" i="8"/>
  <c r="BM994" i="8"/>
  <c r="BL995" i="8"/>
  <c r="BM995" i="8"/>
  <c r="BL996" i="8"/>
  <c r="BQ996" i="8"/>
  <c r="BM996" i="8"/>
  <c r="BL997" i="8"/>
  <c r="BM997" i="8"/>
  <c r="BL998" i="8"/>
  <c r="BM998" i="8"/>
  <c r="BL999" i="8"/>
  <c r="BM999" i="8"/>
  <c r="BL1000" i="8"/>
  <c r="BM1000" i="8"/>
  <c r="BR996" i="8" l="1"/>
  <c r="BU996" i="8"/>
  <c r="BV996" i="8" s="1"/>
  <c r="BR2145" i="8"/>
  <c r="BU2145" i="8"/>
  <c r="BV2145" i="8" s="1"/>
  <c r="BR2144" i="8"/>
  <c r="BU2144" i="8"/>
  <c r="BV2144" i="8" s="1"/>
  <c r="BR2143" i="8"/>
  <c r="BU2143" i="8"/>
  <c r="BV2143" i="8" s="1"/>
  <c r="BR2136" i="8"/>
  <c r="BU2136" i="8"/>
  <c r="BV2136" i="8" s="1"/>
  <c r="BR2132" i="8"/>
  <c r="BU2132" i="8"/>
  <c r="BV2132" i="8" s="1"/>
  <c r="BR2129" i="8"/>
  <c r="BU2129" i="8"/>
  <c r="BV2129" i="8" s="1"/>
  <c r="BR2021" i="8"/>
  <c r="BU2021" i="8"/>
  <c r="BV2021" i="8" s="1"/>
  <c r="BR1997" i="8"/>
  <c r="BU1997" i="8"/>
  <c r="BV1997" i="8" s="1"/>
  <c r="BR1981" i="8"/>
  <c r="BU1981" i="8"/>
  <c r="BV1981" i="8" s="1"/>
  <c r="BR1941" i="8"/>
  <c r="BU1941" i="8"/>
  <c r="BV1941" i="8" s="1"/>
  <c r="BR1933" i="8"/>
  <c r="BU1933" i="8"/>
  <c r="BV1933" i="8" s="1"/>
  <c r="BR1920" i="8"/>
  <c r="BU1920" i="8"/>
  <c r="BV1920" i="8" s="1"/>
  <c r="BR1899" i="8"/>
  <c r="BU1899" i="8"/>
  <c r="BV1899" i="8" s="1"/>
  <c r="BR1898" i="8"/>
  <c r="BU1898" i="8"/>
  <c r="BV1898" i="8" s="1"/>
  <c r="BR1891" i="8"/>
  <c r="BU1891" i="8"/>
  <c r="BV1891" i="8" s="1"/>
  <c r="BR1890" i="8"/>
  <c r="BU1890" i="8"/>
  <c r="BV1890" i="8" s="1"/>
  <c r="BR1883" i="8"/>
  <c r="BU1883" i="8"/>
  <c r="BV1883" i="8" s="1"/>
  <c r="BR1875" i="8"/>
  <c r="BU1875" i="8"/>
  <c r="BV1875" i="8" s="1"/>
  <c r="BR1851" i="8"/>
  <c r="BU1851" i="8"/>
  <c r="BV1851" i="8" s="1"/>
  <c r="BR1843" i="8"/>
  <c r="BU1843" i="8"/>
  <c r="BV1843" i="8" s="1"/>
  <c r="BR1842" i="8"/>
  <c r="BU1842" i="8"/>
  <c r="BV1842" i="8" s="1"/>
  <c r="BR1835" i="8"/>
  <c r="BU1835" i="8"/>
  <c r="BV1835" i="8" s="1"/>
  <c r="BR1834" i="8"/>
  <c r="BU1834" i="8"/>
  <c r="BV1834" i="8" s="1"/>
  <c r="BR1826" i="8"/>
  <c r="BU1826" i="8"/>
  <c r="BV1826" i="8" s="1"/>
  <c r="BR1790" i="8"/>
  <c r="BU1790" i="8"/>
  <c r="BV1790" i="8" s="1"/>
  <c r="BR1782" i="8"/>
  <c r="BU1782" i="8"/>
  <c r="BV1782" i="8" s="1"/>
  <c r="BR1769" i="8"/>
  <c r="BU1769" i="8"/>
  <c r="BV1769" i="8" s="1"/>
  <c r="BR1761" i="8"/>
  <c r="BU1761" i="8"/>
  <c r="BV1761" i="8" s="1"/>
  <c r="BR1753" i="8"/>
  <c r="BU1753" i="8"/>
  <c r="BV1753" i="8" s="1"/>
  <c r="BR1745" i="8"/>
  <c r="BU1745" i="8"/>
  <c r="BV1745" i="8" s="1"/>
  <c r="BR1737" i="8"/>
  <c r="BU1737" i="8"/>
  <c r="BV1737" i="8" s="1"/>
  <c r="BR1729" i="8"/>
  <c r="BU1729" i="8"/>
  <c r="BV1729" i="8" s="1"/>
  <c r="BR1700" i="8"/>
  <c r="BU1700" i="8"/>
  <c r="BV1700" i="8" s="1"/>
  <c r="BR1676" i="8"/>
  <c r="BU1676" i="8"/>
  <c r="BV1676" i="8" s="1"/>
  <c r="BR1668" i="8"/>
  <c r="BU1668" i="8"/>
  <c r="BV1668" i="8" s="1"/>
  <c r="BR1660" i="8"/>
  <c r="BU1660" i="8"/>
  <c r="BV1660" i="8" s="1"/>
  <c r="BR1652" i="8"/>
  <c r="BU1652" i="8"/>
  <c r="BV1652" i="8" s="1"/>
  <c r="BR1644" i="8"/>
  <c r="BU1644" i="8"/>
  <c r="BV1644" i="8" s="1"/>
  <c r="BR1636" i="8"/>
  <c r="BU1636" i="8"/>
  <c r="BV1636" i="8" s="1"/>
  <c r="BR1625" i="8"/>
  <c r="BU1625" i="8"/>
  <c r="BV1625" i="8" s="1"/>
  <c r="BR1621" i="8"/>
  <c r="BU1621" i="8"/>
  <c r="BV1621" i="8" s="1"/>
  <c r="BR1616" i="8"/>
  <c r="BU1616" i="8"/>
  <c r="BV1616" i="8" s="1"/>
  <c r="BR1605" i="8"/>
  <c r="BU1605" i="8"/>
  <c r="BV1605" i="8" s="1"/>
  <c r="BR1585" i="8"/>
  <c r="BU1585" i="8"/>
  <c r="BV1585" i="8" s="1"/>
  <c r="BR1561" i="8"/>
  <c r="BU1561" i="8"/>
  <c r="BV1561" i="8" s="1"/>
  <c r="BR1539" i="8"/>
  <c r="BU1539" i="8"/>
  <c r="BV1539" i="8" s="1"/>
  <c r="BR1515" i="8"/>
  <c r="BU1515" i="8"/>
  <c r="BV1515" i="8" s="1"/>
  <c r="BR1514" i="8"/>
  <c r="BU1514" i="8"/>
  <c r="BV1514" i="8" s="1"/>
  <c r="BR1508" i="8"/>
  <c r="BU1508" i="8"/>
  <c r="BV1508" i="8" s="1"/>
  <c r="BR1507" i="8"/>
  <c r="BU1507" i="8"/>
  <c r="BV1507" i="8" s="1"/>
  <c r="BR1499" i="8"/>
  <c r="BU1499" i="8"/>
  <c r="BV1499" i="8" s="1"/>
  <c r="BR1498" i="8"/>
  <c r="BU1498" i="8"/>
  <c r="BV1498" i="8" s="1"/>
  <c r="BR1492" i="8"/>
  <c r="BU1492" i="8"/>
  <c r="BV1492" i="8" s="1"/>
  <c r="BR1491" i="8"/>
  <c r="BU1491" i="8"/>
  <c r="BV1491" i="8" s="1"/>
  <c r="BR1478" i="8"/>
  <c r="BU1478" i="8"/>
  <c r="BV1478" i="8" s="1"/>
  <c r="BR1470" i="8"/>
  <c r="BU1470" i="8"/>
  <c r="BV1470" i="8" s="1"/>
  <c r="BR1465" i="8"/>
  <c r="BU1465" i="8"/>
  <c r="BV1465" i="8" s="1"/>
  <c r="BR1457" i="8"/>
  <c r="BU1457" i="8"/>
  <c r="BV1457" i="8" s="1"/>
  <c r="BR1456" i="8"/>
  <c r="BU1456" i="8"/>
  <c r="BV1456" i="8" s="1"/>
  <c r="BR1449" i="8"/>
  <c r="BU1449" i="8"/>
  <c r="BV1449" i="8" s="1"/>
  <c r="BR1448" i="8"/>
  <c r="BU1448" i="8"/>
  <c r="BV1448" i="8" s="1"/>
  <c r="BR1441" i="8"/>
  <c r="BU1441" i="8"/>
  <c r="BV1441" i="8" s="1"/>
  <c r="BR1440" i="8"/>
  <c r="BU1440" i="8"/>
  <c r="BV1440" i="8" s="1"/>
  <c r="BR1417" i="8"/>
  <c r="BU1417" i="8"/>
  <c r="BV1417" i="8" s="1"/>
  <c r="BR1412" i="8"/>
  <c r="BU1412" i="8"/>
  <c r="BV1412" i="8" s="1"/>
  <c r="BR1405" i="8"/>
  <c r="BU1405" i="8"/>
  <c r="BV1405" i="8" s="1"/>
  <c r="BR1397" i="8"/>
  <c r="BU1397" i="8"/>
  <c r="BV1397" i="8" s="1"/>
  <c r="BR1389" i="8"/>
  <c r="BU1389" i="8"/>
  <c r="BV1389" i="8" s="1"/>
  <c r="BR1374" i="8"/>
  <c r="BU1374" i="8"/>
  <c r="BV1374" i="8" s="1"/>
  <c r="BR1367" i="8"/>
  <c r="BU1367" i="8"/>
  <c r="BV1367" i="8" s="1"/>
  <c r="BR1359" i="8"/>
  <c r="BU1359" i="8"/>
  <c r="BV1359" i="8" s="1"/>
  <c r="BR1349" i="8"/>
  <c r="BU1349" i="8"/>
  <c r="BV1349" i="8" s="1"/>
  <c r="BR1342" i="8"/>
  <c r="BU1342" i="8"/>
  <c r="BV1342" i="8" s="1"/>
  <c r="BR1327" i="8"/>
  <c r="BU1327" i="8"/>
  <c r="BV1327" i="8" s="1"/>
  <c r="BR1326" i="8"/>
  <c r="BU1326" i="8"/>
  <c r="BV1326" i="8" s="1"/>
  <c r="BR1321" i="8"/>
  <c r="BU1321" i="8"/>
  <c r="BV1321" i="8" s="1"/>
  <c r="BR1301" i="8"/>
  <c r="BU1301" i="8"/>
  <c r="BV1301" i="8" s="1"/>
  <c r="BR1289" i="8"/>
  <c r="BU1289" i="8"/>
  <c r="BV1289" i="8" s="1"/>
  <c r="BR1288" i="8"/>
  <c r="BU1288" i="8"/>
  <c r="BV1288" i="8" s="1"/>
  <c r="BR1248" i="8"/>
  <c r="BU1248" i="8"/>
  <c r="BV1248" i="8" s="1"/>
  <c r="BR1107" i="8"/>
  <c r="BU1107" i="8"/>
  <c r="BV1107" i="8" s="1"/>
  <c r="BR1029" i="8"/>
  <c r="BU1029" i="8"/>
  <c r="BV1029" i="8" s="1"/>
  <c r="BR1023" i="8"/>
  <c r="BU1023" i="8"/>
  <c r="BV1023" i="8" s="1"/>
  <c r="BN1009" i="8"/>
  <c r="BQ1293" i="8"/>
  <c r="BN1858" i="8"/>
  <c r="BN1822" i="8"/>
  <c r="BN1086" i="8"/>
  <c r="BN1784" i="8"/>
  <c r="BQ2033" i="8"/>
  <c r="BN1263" i="8"/>
  <c r="BN1063" i="8"/>
  <c r="BN1517" i="8"/>
  <c r="BN1527" i="8"/>
  <c r="BN1901" i="8"/>
  <c r="BN1513" i="8"/>
  <c r="BN1599" i="8"/>
  <c r="BN1972" i="8"/>
  <c r="BN988" i="8"/>
  <c r="BN1545" i="8"/>
  <c r="BN1860" i="8"/>
  <c r="BN1337" i="8"/>
  <c r="BN1159" i="8"/>
  <c r="BN1388" i="8"/>
  <c r="BN1359" i="8"/>
  <c r="BN1245" i="8"/>
  <c r="BN1593" i="8"/>
  <c r="BN1766" i="8"/>
  <c r="BN1614" i="8"/>
  <c r="BN1219" i="8"/>
  <c r="BN1214" i="8"/>
  <c r="BN1351" i="8"/>
  <c r="BQ1358" i="8"/>
  <c r="BN1866" i="8"/>
  <c r="BQ1643" i="8"/>
  <c r="BN1268" i="8"/>
  <c r="BN1112" i="8"/>
  <c r="BN1002" i="8"/>
  <c r="BN1987" i="8"/>
  <c r="BN1934" i="8"/>
  <c r="BQ1867" i="8"/>
  <c r="BN1117" i="8"/>
  <c r="BN1944" i="8"/>
  <c r="BN1874" i="8"/>
  <c r="BN1881" i="8"/>
  <c r="BN1869" i="8"/>
  <c r="BN1633" i="8"/>
  <c r="BN1468" i="8"/>
  <c r="BN1665" i="8"/>
  <c r="BN1650" i="8"/>
  <c r="BN1570" i="8"/>
  <c r="BN1746" i="8"/>
  <c r="BN1230" i="8"/>
  <c r="BN2026" i="8"/>
  <c r="BN2148" i="8"/>
  <c r="BN1763" i="8"/>
  <c r="BN1747" i="8"/>
  <c r="BN1235" i="8"/>
  <c r="BN1206" i="8"/>
  <c r="BQ1124" i="8"/>
  <c r="BU1124" i="8" s="1"/>
  <c r="BV1124" i="8" s="1"/>
  <c r="BQ2097" i="8"/>
  <c r="BN1888" i="8"/>
  <c r="BN1856" i="8"/>
  <c r="BN1623" i="8"/>
  <c r="BN1572" i="8"/>
  <c r="BN1531" i="8"/>
  <c r="BN1411" i="8"/>
  <c r="BN1120" i="8"/>
  <c r="BN2068" i="8"/>
  <c r="BN1889" i="8"/>
  <c r="BN1705" i="8"/>
  <c r="BN1573" i="8"/>
  <c r="BN1493" i="8"/>
  <c r="BN1338" i="8"/>
  <c r="BN1035" i="8"/>
  <c r="BN1007" i="8"/>
  <c r="BN1106" i="8"/>
  <c r="BN2078" i="8"/>
  <c r="BN1840" i="8"/>
  <c r="BN1668" i="8"/>
  <c r="BN1602" i="8"/>
  <c r="BN1427" i="8"/>
  <c r="BN1343" i="8"/>
  <c r="BN1306" i="8"/>
  <c r="BN1040" i="8"/>
  <c r="BN1023" i="8"/>
  <c r="BN1803" i="8"/>
  <c r="BN1447" i="8"/>
  <c r="BN1232" i="8"/>
  <c r="BN1227" i="8"/>
  <c r="BN1045" i="8"/>
  <c r="BN1435" i="8"/>
  <c r="BQ1401" i="8"/>
  <c r="BN1378" i="8"/>
  <c r="BQ1196" i="8"/>
  <c r="BU1196" i="8" s="1"/>
  <c r="BV1196" i="8" s="1"/>
  <c r="BQ1186" i="8"/>
  <c r="BU1186" i="8" s="1"/>
  <c r="BV1186" i="8" s="1"/>
  <c r="BN1904" i="8"/>
  <c r="BN1853" i="8"/>
  <c r="BN1843" i="8"/>
  <c r="BN1620" i="8"/>
  <c r="BN2134" i="8"/>
  <c r="BN2076" i="8"/>
  <c r="BN2054" i="8"/>
  <c r="BN1769" i="8"/>
  <c r="BN2106" i="8"/>
  <c r="BN2101" i="8"/>
  <c r="BN2040" i="8"/>
  <c r="BN2001" i="8"/>
  <c r="BN1789" i="8"/>
  <c r="BN1391" i="8"/>
  <c r="BN1134" i="8"/>
  <c r="BN1114" i="8"/>
  <c r="BN1104" i="8"/>
  <c r="BN1041" i="8"/>
  <c r="BN1001" i="8"/>
  <c r="BQ1722" i="8"/>
  <c r="BQ1269" i="8"/>
  <c r="BU1269" i="8" s="1"/>
  <c r="BV1269" i="8" s="1"/>
  <c r="BQ1711" i="8"/>
  <c r="BN1101" i="8"/>
  <c r="BN1314" i="8"/>
  <c r="BN1032" i="8"/>
  <c r="BQ2119" i="8"/>
  <c r="BN1644" i="8"/>
  <c r="BQ1566" i="8"/>
  <c r="BQ1546" i="8"/>
  <c r="BQ1277" i="8"/>
  <c r="BN1132" i="8"/>
  <c r="BN1721" i="8"/>
  <c r="BN1598" i="8"/>
  <c r="BQ2127" i="8"/>
  <c r="BN2114" i="8"/>
  <c r="BN2030" i="8"/>
  <c r="BN1924" i="8"/>
  <c r="BN1814" i="8"/>
  <c r="BN1754" i="8"/>
  <c r="BN1676" i="8"/>
  <c r="BQ1622" i="8"/>
  <c r="BQ1584" i="8"/>
  <c r="BN1536" i="8"/>
  <c r="BN1496" i="8"/>
  <c r="BN1431" i="8"/>
  <c r="BN1401" i="8"/>
  <c r="BN1284" i="8"/>
  <c r="BN1272" i="8"/>
  <c r="BN1271" i="8"/>
  <c r="BQ1231" i="8"/>
  <c r="BU1231" i="8" s="1"/>
  <c r="BV1231" i="8" s="1"/>
  <c r="BN1165" i="8"/>
  <c r="BN1160" i="8"/>
  <c r="BN1145" i="8"/>
  <c r="BN1140" i="8"/>
  <c r="BN1130" i="8"/>
  <c r="BN1591" i="8"/>
  <c r="BN1586" i="8"/>
  <c r="BN1501" i="8"/>
  <c r="BN1033" i="8"/>
  <c r="BN1016" i="8"/>
  <c r="BN1971" i="8"/>
  <c r="BN2142" i="8"/>
  <c r="BN2137" i="8"/>
  <c r="BN2080" i="8"/>
  <c r="BN2070" i="8"/>
  <c r="BN2058" i="8"/>
  <c r="BN2028" i="8"/>
  <c r="BQ2026" i="8"/>
  <c r="BN2003" i="8"/>
  <c r="BN1991" i="8"/>
  <c r="BN1986" i="8"/>
  <c r="BN1962" i="8"/>
  <c r="BN1957" i="8"/>
  <c r="BN1937" i="8"/>
  <c r="BN1912" i="8"/>
  <c r="BN1817" i="8"/>
  <c r="BN1684" i="8"/>
  <c r="BN1674" i="8"/>
  <c r="BQ1577" i="8"/>
  <c r="BN1519" i="8"/>
  <c r="BN1491" i="8"/>
  <c r="BN1454" i="8"/>
  <c r="BN1429" i="8"/>
  <c r="BN1417" i="8"/>
  <c r="BN1332" i="8"/>
  <c r="BN1317" i="8"/>
  <c r="BN1312" i="8"/>
  <c r="BN1158" i="8"/>
  <c r="BN1143" i="8"/>
  <c r="BN1048" i="8"/>
  <c r="BN1776" i="8"/>
  <c r="BN2122" i="8"/>
  <c r="BN2038" i="8"/>
  <c r="BN2023" i="8"/>
  <c r="BN1979" i="8"/>
  <c r="BN1952" i="8"/>
  <c r="BN1865" i="8"/>
  <c r="BN1812" i="8"/>
  <c r="BN1702" i="8"/>
  <c r="BN1690" i="8"/>
  <c r="BN1689" i="8"/>
  <c r="BN1554" i="8"/>
  <c r="BN1504" i="8"/>
  <c r="BN1499" i="8"/>
  <c r="BN1318" i="8"/>
  <c r="BN1292" i="8"/>
  <c r="BN1287" i="8"/>
  <c r="BQ1239" i="8"/>
  <c r="BN1988" i="8"/>
  <c r="BN1806" i="8"/>
  <c r="BN1783" i="8"/>
  <c r="BQ1480" i="8"/>
  <c r="BN1269" i="8"/>
  <c r="BN1156" i="8"/>
  <c r="BN1983" i="8"/>
  <c r="BN2127" i="8"/>
  <c r="BN1863" i="8"/>
  <c r="BN1708" i="8"/>
  <c r="BN1687" i="8"/>
  <c r="BN1612" i="8"/>
  <c r="BN1607" i="8"/>
  <c r="BN1567" i="8"/>
  <c r="BN1552" i="8"/>
  <c r="BN1355" i="8"/>
  <c r="BN1331" i="8"/>
  <c r="BN1196" i="8"/>
  <c r="BN1191" i="8"/>
  <c r="BN1176" i="8"/>
  <c r="BN1161" i="8"/>
  <c r="BN2046" i="8"/>
  <c r="BN2022" i="8"/>
  <c r="BN1823" i="8"/>
  <c r="BN1701" i="8"/>
  <c r="BQ1104" i="8"/>
  <c r="BU1104" i="8" s="1"/>
  <c r="BV1104" i="8" s="1"/>
  <c r="BN1088" i="8"/>
  <c r="BQ1806" i="8"/>
  <c r="BQ1720" i="8"/>
  <c r="BU1720" i="8" s="1"/>
  <c r="BV1720" i="8" s="1"/>
  <c r="BN1507" i="8"/>
  <c r="BN1189" i="8"/>
  <c r="BQ1154" i="8"/>
  <c r="BU1154" i="8" s="1"/>
  <c r="BV1154" i="8" s="1"/>
  <c r="BN1139" i="8"/>
  <c r="BQ1105" i="8"/>
  <c r="BU1105" i="8" s="1"/>
  <c r="BV1105" i="8" s="1"/>
  <c r="BQ1042" i="8"/>
  <c r="BU1042" i="8" s="1"/>
  <c r="BV1042" i="8" s="1"/>
  <c r="BN1384" i="8"/>
  <c r="BN1787" i="8"/>
  <c r="BN1026" i="8"/>
  <c r="BN2044" i="8"/>
  <c r="BN1476" i="8"/>
  <c r="BN1920" i="8"/>
  <c r="BN1597" i="8"/>
  <c r="BN1579" i="8"/>
  <c r="BN1571" i="8"/>
  <c r="BN1535" i="8"/>
  <c r="BN1497" i="8"/>
  <c r="BN1484" i="8"/>
  <c r="BN1463" i="8"/>
  <c r="BN1349" i="8"/>
  <c r="BN1347" i="8"/>
  <c r="BN1248" i="8"/>
  <c r="BN1243" i="8"/>
  <c r="BN1233" i="8"/>
  <c r="BN1141" i="8"/>
  <c r="BN2138" i="8"/>
  <c r="BN2120" i="8"/>
  <c r="BN2014" i="8"/>
  <c r="BN2009" i="8"/>
  <c r="BN2004" i="8"/>
  <c r="BN1975" i="8"/>
  <c r="BN1963" i="8"/>
  <c r="BN1872" i="8"/>
  <c r="BN1849" i="8"/>
  <c r="BN1836" i="8"/>
  <c r="BN1826" i="8"/>
  <c r="BN1802" i="8"/>
  <c r="BN1762" i="8"/>
  <c r="BN1752" i="8"/>
  <c r="BN1737" i="8"/>
  <c r="BN1664" i="8"/>
  <c r="BN1639" i="8"/>
  <c r="BN1634" i="8"/>
  <c r="BQ1485" i="8"/>
  <c r="BN1433" i="8"/>
  <c r="BN1321" i="8"/>
  <c r="BN1278" i="8"/>
  <c r="BN1234" i="8"/>
  <c r="BN1215" i="8"/>
  <c r="BN1200" i="8"/>
  <c r="BN1187" i="8"/>
  <c r="BN1174" i="8"/>
  <c r="BN1155" i="8"/>
  <c r="BN1115" i="8"/>
  <c r="BN1089" i="8"/>
  <c r="BN1081" i="8"/>
  <c r="BN1049" i="8"/>
  <c r="BN1389" i="8"/>
  <c r="BN1372" i="8"/>
  <c r="BN2112" i="8"/>
  <c r="BN2021" i="8"/>
  <c r="BN1965" i="8"/>
  <c r="BN1729" i="8"/>
  <c r="BN1615" i="8"/>
  <c r="BN1563" i="8"/>
  <c r="BN1288" i="8"/>
  <c r="BN1999" i="8"/>
  <c r="BN1136" i="8"/>
  <c r="BN1131" i="8"/>
  <c r="BN1074" i="8"/>
  <c r="BN1059" i="8"/>
  <c r="BN2019" i="8"/>
  <c r="BN1698" i="8"/>
  <c r="BN2064" i="8"/>
  <c r="BN1877" i="8"/>
  <c r="BN1703" i="8"/>
  <c r="BN1682" i="8"/>
  <c r="BN1641" i="8"/>
  <c r="BN1212" i="8"/>
  <c r="BN2094" i="8"/>
  <c r="BN2034" i="8"/>
  <c r="BN1777" i="8"/>
  <c r="BN1997" i="8"/>
  <c r="BN1667" i="8"/>
  <c r="BN1654" i="8"/>
  <c r="BN1418" i="8"/>
  <c r="BN1316" i="8"/>
  <c r="BN2145" i="8"/>
  <c r="BQ2111" i="8"/>
  <c r="BN2110" i="8"/>
  <c r="BN2055" i="8"/>
  <c r="BN2027" i="8"/>
  <c r="BN2007" i="8"/>
  <c r="BQ2005" i="8"/>
  <c r="BN2002" i="8"/>
  <c r="BN1875" i="8"/>
  <c r="BN1867" i="8"/>
  <c r="BQ1819" i="8"/>
  <c r="BN1800" i="8"/>
  <c r="BN1791" i="8"/>
  <c r="BN1731" i="8"/>
  <c r="BN1730" i="8"/>
  <c r="BN1678" i="8"/>
  <c r="BN1595" i="8"/>
  <c r="BN1590" i="8"/>
  <c r="BQ1544" i="8"/>
  <c r="BN1523" i="8"/>
  <c r="BN1441" i="8"/>
  <c r="BN1311" i="8"/>
  <c r="BN1293" i="8"/>
  <c r="BN1254" i="8"/>
  <c r="BN1241" i="8"/>
  <c r="BN1208" i="8"/>
  <c r="BN1195" i="8"/>
  <c r="BN1172" i="8"/>
  <c r="BN1167" i="8"/>
  <c r="BN1157" i="8"/>
  <c r="BN1113" i="8"/>
  <c r="BN1108" i="8"/>
  <c r="BN1047" i="8"/>
  <c r="BN1043" i="8"/>
  <c r="BN1042" i="8"/>
  <c r="BN1037" i="8"/>
  <c r="BN1024" i="8"/>
  <c r="BN1548" i="8"/>
  <c r="BN2012" i="8"/>
  <c r="BQ1730" i="8"/>
  <c r="BU1730" i="8" s="1"/>
  <c r="BV1730" i="8" s="1"/>
  <c r="BN2133" i="8"/>
  <c r="BN1980" i="8"/>
  <c r="BQ1926" i="8"/>
  <c r="BU1926" i="8" s="1"/>
  <c r="BV1926" i="8" s="1"/>
  <c r="BN1880" i="8"/>
  <c r="BN1675" i="8"/>
  <c r="BN1659" i="8"/>
  <c r="BN1561" i="8"/>
  <c r="BN1451" i="8"/>
  <c r="BN2147" i="8"/>
  <c r="BN2113" i="8"/>
  <c r="BN1946" i="8"/>
  <c r="BN1895" i="8"/>
  <c r="BN1835" i="8"/>
  <c r="BN1834" i="8"/>
  <c r="BN1717" i="8"/>
  <c r="BN1696" i="8"/>
  <c r="BN1652" i="8"/>
  <c r="BN1642" i="8"/>
  <c r="BN1611" i="8"/>
  <c r="BN1601" i="8"/>
  <c r="BN1564" i="8"/>
  <c r="BN1549" i="8"/>
  <c r="BN1541" i="8"/>
  <c r="BN1508" i="8"/>
  <c r="BN1503" i="8"/>
  <c r="BN1477" i="8"/>
  <c r="BN1464" i="8"/>
  <c r="BN1444" i="8"/>
  <c r="BN1408" i="8"/>
  <c r="BN1375" i="8"/>
  <c r="BN1342" i="8"/>
  <c r="BN1213" i="8"/>
  <c r="BN1180" i="8"/>
  <c r="BN1152" i="8"/>
  <c r="BN1142" i="8"/>
  <c r="BN1095" i="8"/>
  <c r="BN1251" i="8"/>
  <c r="BN1154" i="8"/>
  <c r="BN2104" i="8"/>
  <c r="BN1894" i="8"/>
  <c r="BN1782" i="8"/>
  <c r="BN1958" i="8"/>
  <c r="BN1626" i="8"/>
  <c r="BN1968" i="8"/>
  <c r="BN1885" i="8"/>
  <c r="BN1688" i="8"/>
  <c r="BN1587" i="8"/>
  <c r="BN1505" i="8"/>
  <c r="BN1446" i="8"/>
  <c r="BN1352" i="8"/>
  <c r="BN2129" i="8"/>
  <c r="BN2017" i="8"/>
  <c r="BN1966" i="8"/>
  <c r="BN1931" i="8"/>
  <c r="BQ1911" i="8"/>
  <c r="BU1911" i="8" s="1"/>
  <c r="BV1911" i="8" s="1"/>
  <c r="BQ1957" i="8"/>
  <c r="BN1898" i="8"/>
  <c r="BN1884" i="8"/>
  <c r="BN1603" i="8"/>
  <c r="BN1485" i="8"/>
  <c r="BQ1810" i="8"/>
  <c r="BN1259" i="8"/>
  <c r="BN1716" i="8"/>
  <c r="BN1303" i="8"/>
  <c r="BN1915" i="8"/>
  <c r="BN1618" i="8"/>
  <c r="BN2092" i="8"/>
  <c r="BN2047" i="8"/>
  <c r="BN1831" i="8"/>
  <c r="BN1714" i="8"/>
  <c r="BN1436" i="8"/>
  <c r="BN1283" i="8"/>
  <c r="BN2065" i="8"/>
  <c r="BN1974" i="8"/>
  <c r="BN2098" i="8"/>
  <c r="BN2015" i="8"/>
  <c r="BN1993" i="8"/>
  <c r="BN1954" i="8"/>
  <c r="BN1939" i="8"/>
  <c r="BN1893" i="8"/>
  <c r="BN1827" i="8"/>
  <c r="BN1728" i="8"/>
  <c r="BN1723" i="8"/>
  <c r="BN1712" i="8"/>
  <c r="BN1562" i="8"/>
  <c r="BN1547" i="8"/>
  <c r="BN1488" i="8"/>
  <c r="BN1103" i="8"/>
  <c r="BN1082" i="8"/>
  <c r="BN1070" i="8"/>
  <c r="BN1046" i="8"/>
  <c r="BQ1033" i="8"/>
  <c r="BU1033" i="8" s="1"/>
  <c r="BV1033" i="8" s="1"/>
  <c r="BQ1794" i="8"/>
  <c r="BQ1568" i="8"/>
  <c r="BU1568" i="8" s="1"/>
  <c r="BV1568" i="8" s="1"/>
  <c r="BQ2023" i="8"/>
  <c r="BN989" i="8"/>
  <c r="BN2144" i="8"/>
  <c r="BN2141" i="8"/>
  <c r="BN2139" i="8"/>
  <c r="BN2118" i="8"/>
  <c r="BN2102" i="8"/>
  <c r="BN2096" i="8"/>
  <c r="BN2090" i="8"/>
  <c r="BN2074" i="8"/>
  <c r="BN2071" i="8"/>
  <c r="BN2056" i="8"/>
  <c r="BN2010" i="8"/>
  <c r="BN1994" i="8"/>
  <c r="BN1989" i="8"/>
  <c r="BN1976" i="8"/>
  <c r="BN1953" i="8"/>
  <c r="BN1945" i="8"/>
  <c r="BN1928" i="8"/>
  <c r="BN1905" i="8"/>
  <c r="BN1864" i="8"/>
  <c r="BN1824" i="8"/>
  <c r="BN1815" i="8"/>
  <c r="BN1801" i="8"/>
  <c r="BN1796" i="8"/>
  <c r="BN1793" i="8"/>
  <c r="BN1759" i="8"/>
  <c r="BN1751" i="8"/>
  <c r="BN1697" i="8"/>
  <c r="BN1568" i="8"/>
  <c r="BN1560" i="8"/>
  <c r="BN1478" i="8"/>
  <c r="BN1456" i="8"/>
  <c r="BN1374" i="8"/>
  <c r="BN1921" i="8"/>
  <c r="BN1808" i="8"/>
  <c r="BN2105" i="8"/>
  <c r="BN2008" i="8"/>
  <c r="BN1923" i="8"/>
  <c r="BN1857" i="8"/>
  <c r="BN1813" i="8"/>
  <c r="BN1810" i="8"/>
  <c r="BN1771" i="8"/>
  <c r="BN1770" i="8"/>
  <c r="BQ1739" i="8"/>
  <c r="BN1738" i="8"/>
  <c r="BN1666" i="8"/>
  <c r="BN1578" i="8"/>
  <c r="BN1577" i="8"/>
  <c r="BQ1540" i="8"/>
  <c r="BN1539" i="8"/>
  <c r="BN1367" i="8"/>
  <c r="BQ1241" i="8"/>
  <c r="BN2146" i="8"/>
  <c r="BQ2103" i="8"/>
  <c r="BN2099" i="8"/>
  <c r="BN2062" i="8"/>
  <c r="BN2049" i="8"/>
  <c r="BN2041" i="8"/>
  <c r="BN2000" i="8"/>
  <c r="BN1990" i="8"/>
  <c r="BN1977" i="8"/>
  <c r="BN1940" i="8"/>
  <c r="BN1929" i="8"/>
  <c r="BN1873" i="8"/>
  <c r="BN1844" i="8"/>
  <c r="BN1838" i="8"/>
  <c r="BN1830" i="8"/>
  <c r="BQ1823" i="8"/>
  <c r="BU1823" i="8" s="1"/>
  <c r="BV1823" i="8" s="1"/>
  <c r="BN1816" i="8"/>
  <c r="BN1765" i="8"/>
  <c r="BQ1758" i="8"/>
  <c r="BQ1750" i="8"/>
  <c r="BN1749" i="8"/>
  <c r="BQ1742" i="8"/>
  <c r="BN1733" i="8"/>
  <c r="BN1713" i="8"/>
  <c r="BN1695" i="8"/>
  <c r="BN1625" i="8"/>
  <c r="BN2128" i="8"/>
  <c r="BN2091" i="8"/>
  <c r="BN2086" i="8"/>
  <c r="BN2031" i="8"/>
  <c r="BN2011" i="8"/>
  <c r="BN1995" i="8"/>
  <c r="BN1906" i="8"/>
  <c r="BN1841" i="8"/>
  <c r="BN1833" i="8"/>
  <c r="BN1825" i="8"/>
  <c r="BN1819" i="8"/>
  <c r="BN1773" i="8"/>
  <c r="BN1744" i="8"/>
  <c r="BQ1731" i="8"/>
  <c r="BQ1705" i="8"/>
  <c r="BN1683" i="8"/>
  <c r="BN1619" i="8"/>
  <c r="BQ1589" i="8"/>
  <c r="BN1489" i="8"/>
  <c r="BN1462" i="8"/>
  <c r="BN1948" i="8"/>
  <c r="BN1938" i="8"/>
  <c r="BN1909" i="8"/>
  <c r="BQ1907" i="8"/>
  <c r="BN1811" i="8"/>
  <c r="BN1768" i="8"/>
  <c r="BN1736" i="8"/>
  <c r="BN1725" i="8"/>
  <c r="BN1643" i="8"/>
  <c r="BQ1597" i="8"/>
  <c r="BQ1530" i="8"/>
  <c r="BN1509" i="8"/>
  <c r="BN1465" i="8"/>
  <c r="BN1224" i="8"/>
  <c r="BQ1165" i="8"/>
  <c r="BU1165" i="8" s="1"/>
  <c r="BV1165" i="8" s="1"/>
  <c r="BN2052" i="8"/>
  <c r="BN2060" i="8"/>
  <c r="BN2020" i="8"/>
  <c r="BN1951" i="8"/>
  <c r="BQ1949" i="8"/>
  <c r="BN1805" i="8"/>
  <c r="BN1755" i="8"/>
  <c r="BN1710" i="8"/>
  <c r="BN1704" i="8"/>
  <c r="BQ1617" i="8"/>
  <c r="BQ1232" i="8"/>
  <c r="BU1232" i="8" s="1"/>
  <c r="BV1232" i="8" s="1"/>
  <c r="BQ1224" i="8"/>
  <c r="BU1224" i="8" s="1"/>
  <c r="BV1224" i="8" s="1"/>
  <c r="BN2135" i="8"/>
  <c r="BQ1989" i="8"/>
  <c r="BN1739" i="8"/>
  <c r="BQ1565" i="8"/>
  <c r="BU1565" i="8" s="1"/>
  <c r="BV1565" i="8" s="1"/>
  <c r="BN1528" i="8"/>
  <c r="BN1479" i="8"/>
  <c r="BN1419" i="8"/>
  <c r="BQ1818" i="8"/>
  <c r="BQ1560" i="8"/>
  <c r="BN1472" i="8"/>
  <c r="BN1279" i="8"/>
  <c r="BN1216" i="8"/>
  <c r="BN2130" i="8"/>
  <c r="BN2087" i="8"/>
  <c r="BN2079" i="8"/>
  <c r="BN2032" i="8"/>
  <c r="BQ2016" i="8"/>
  <c r="BQ2002" i="8"/>
  <c r="BN1996" i="8"/>
  <c r="BN1973" i="8"/>
  <c r="BN1936" i="8"/>
  <c r="BQ1807" i="8"/>
  <c r="BN1761" i="8"/>
  <c r="BN1753" i="8"/>
  <c r="BN1662" i="8"/>
  <c r="BN1657" i="8"/>
  <c r="BN1621" i="8"/>
  <c r="BN1585" i="8"/>
  <c r="BN1386" i="8"/>
  <c r="BN1394" i="8"/>
  <c r="BN1363" i="8"/>
  <c r="BN1354" i="8"/>
  <c r="BN1329" i="8"/>
  <c r="BN1302" i="8"/>
  <c r="BN1291" i="8"/>
  <c r="BN1265" i="8"/>
  <c r="BN1166" i="8"/>
  <c r="BN1163" i="8"/>
  <c r="BN1096" i="8"/>
  <c r="BN1084" i="8"/>
  <c r="BN1068" i="8"/>
  <c r="BN1060" i="8"/>
  <c r="BN1050" i="8"/>
  <c r="BN1012" i="8"/>
  <c r="BN1559" i="8"/>
  <c r="BN1553" i="8"/>
  <c r="BN1537" i="8"/>
  <c r="BN1368" i="8"/>
  <c r="BQ1366" i="8"/>
  <c r="BN1357" i="8"/>
  <c r="BN1341" i="8"/>
  <c r="BN1340" i="8"/>
  <c r="BQ1314" i="8"/>
  <c r="BN1286" i="8"/>
  <c r="BN1275" i="8"/>
  <c r="BN1261" i="8"/>
  <c r="BN1229" i="8"/>
  <c r="BN1223" i="8"/>
  <c r="BN1220" i="8"/>
  <c r="BN1217" i="8"/>
  <c r="BQ1206" i="8"/>
  <c r="BN1188" i="8"/>
  <c r="BN1182" i="8"/>
  <c r="BN1122" i="8"/>
  <c r="BN1119" i="8"/>
  <c r="BN1090" i="8"/>
  <c r="BN1076" i="8"/>
  <c r="BN1071" i="8"/>
  <c r="BN1277" i="8"/>
  <c r="BN1247" i="8"/>
  <c r="BN1246" i="8"/>
  <c r="BN1094" i="8"/>
  <c r="BN1407" i="8"/>
  <c r="BQ1198" i="8"/>
  <c r="BU1198" i="8" s="1"/>
  <c r="BV1198" i="8" s="1"/>
  <c r="BN1151" i="8"/>
  <c r="BN1150" i="8"/>
  <c r="BN1125" i="8"/>
  <c r="BN1099" i="8"/>
  <c r="BN1053" i="8"/>
  <c r="BN1029" i="8"/>
  <c r="BN1019" i="8"/>
  <c r="BN1014" i="8"/>
  <c r="BN1209" i="8"/>
  <c r="BN1203" i="8"/>
  <c r="BN1192" i="8"/>
  <c r="BN1102" i="8"/>
  <c r="BN1855" i="8"/>
  <c r="BN1850" i="8"/>
  <c r="BQ1814" i="8"/>
  <c r="BN1785" i="8"/>
  <c r="BN1743" i="8"/>
  <c r="BN1732" i="8"/>
  <c r="BN1711" i="8"/>
  <c r="BN1694" i="8"/>
  <c r="BN1660" i="8"/>
  <c r="BN1651" i="8"/>
  <c r="BN1638" i="8"/>
  <c r="BN1635" i="8"/>
  <c r="BN1627" i="8"/>
  <c r="BN1610" i="8"/>
  <c r="BN1580" i="8"/>
  <c r="BN1522" i="8"/>
  <c r="BN1442" i="8"/>
  <c r="BN1409" i="8"/>
  <c r="BN1387" i="8"/>
  <c r="BN1333" i="8"/>
  <c r="BN1320" i="8"/>
  <c r="BQ1307" i="8"/>
  <c r="BN1295" i="8"/>
  <c r="BN1153" i="8"/>
  <c r="BN1133" i="8"/>
  <c r="BQ1112" i="8"/>
  <c r="BN1097" i="8"/>
  <c r="BN1072" i="8"/>
  <c r="BN1069" i="8"/>
  <c r="BN1061" i="8"/>
  <c r="BN1051" i="8"/>
  <c r="BN1039" i="8"/>
  <c r="BN1038" i="8"/>
  <c r="BN1008" i="8"/>
  <c r="BN1500" i="8"/>
  <c r="BN1448" i="8"/>
  <c r="BN1445" i="8"/>
  <c r="BN1413" i="8"/>
  <c r="BN1399" i="8"/>
  <c r="BN1398" i="8"/>
  <c r="BN1383" i="8"/>
  <c r="BN1361" i="8"/>
  <c r="BN1358" i="8"/>
  <c r="BN1328" i="8"/>
  <c r="BN1309" i="8"/>
  <c r="BN1301" i="8"/>
  <c r="BN1298" i="8"/>
  <c r="BN1123" i="8"/>
  <c r="BQ1103" i="8"/>
  <c r="BU1103" i="8" s="1"/>
  <c r="BV1103" i="8" s="1"/>
  <c r="BN1077" i="8"/>
  <c r="BN1065" i="8"/>
  <c r="BN1064" i="8"/>
  <c r="BN1003" i="8"/>
  <c r="BN1353" i="8"/>
  <c r="BN1344" i="8"/>
  <c r="BN1336" i="8"/>
  <c r="BN1270" i="8"/>
  <c r="BN1242" i="8"/>
  <c r="BN1207" i="8"/>
  <c r="BN1137" i="8"/>
  <c r="BN1087" i="8"/>
  <c r="BN1083" i="8"/>
  <c r="BN1649" i="8"/>
  <c r="BN1622" i="8"/>
  <c r="BN1608" i="8"/>
  <c r="BN1543" i="8"/>
  <c r="BN1526" i="8"/>
  <c r="BN1481" i="8"/>
  <c r="BN1426" i="8"/>
  <c r="BN1415" i="8"/>
  <c r="BN1412" i="8"/>
  <c r="BN1356" i="8"/>
  <c r="BN1339" i="8"/>
  <c r="BN1326" i="8"/>
  <c r="BN1304" i="8"/>
  <c r="BN1267" i="8"/>
  <c r="BN1239" i="8"/>
  <c r="BN1228" i="8"/>
  <c r="BN1181" i="8"/>
  <c r="BN1173" i="8"/>
  <c r="BN1126" i="8"/>
  <c r="BN1044" i="8"/>
  <c r="BN1036" i="8"/>
  <c r="BN1020" i="8"/>
  <c r="BN1015" i="8"/>
  <c r="BN1555" i="8"/>
  <c r="BN1470" i="8"/>
  <c r="BN1402" i="8"/>
  <c r="BN1376" i="8"/>
  <c r="BN1299" i="8"/>
  <c r="BN1222" i="8"/>
  <c r="BQ1174" i="8"/>
  <c r="BU1174" i="8" s="1"/>
  <c r="BV1174" i="8" s="1"/>
  <c r="BN1149" i="8"/>
  <c r="BQ1116" i="8"/>
  <c r="BU1116" i="8" s="1"/>
  <c r="BV1116" i="8" s="1"/>
  <c r="BN1073" i="8"/>
  <c r="BN1057" i="8"/>
  <c r="BN1052" i="8"/>
  <c r="BN1028" i="8"/>
  <c r="BN1004" i="8"/>
  <c r="BQ2088" i="8"/>
  <c r="BQ2081" i="8"/>
  <c r="BU2081" i="8" s="1"/>
  <c r="BV2081" i="8" s="1"/>
  <c r="BQ2148" i="8"/>
  <c r="BQ2095" i="8"/>
  <c r="BQ2089" i="8"/>
  <c r="BQ2024" i="8"/>
  <c r="BN2036" i="8"/>
  <c r="BN2126" i="8"/>
  <c r="BQ2099" i="8"/>
  <c r="BN2084" i="8"/>
  <c r="BN2072" i="8"/>
  <c r="BQ1944" i="8"/>
  <c r="BQ1787" i="8"/>
  <c r="BN991" i="8"/>
  <c r="BN2132" i="8"/>
  <c r="BN2116" i="8"/>
  <c r="BN2100" i="8"/>
  <c r="BQ2072" i="8"/>
  <c r="BN2050" i="8"/>
  <c r="BN2018" i="8"/>
  <c r="BQ2007" i="8"/>
  <c r="BQ1976" i="8"/>
  <c r="BN1956" i="8"/>
  <c r="BN1955" i="8"/>
  <c r="BN1908" i="8"/>
  <c r="BN1900" i="8"/>
  <c r="BN1845" i="8"/>
  <c r="BN1842" i="8"/>
  <c r="BQ1385" i="8"/>
  <c r="BQ1377" i="8"/>
  <c r="BQ1952" i="8"/>
  <c r="BQ2139" i="8"/>
  <c r="BN2048" i="8"/>
  <c r="BN1964" i="8"/>
  <c r="BN1899" i="8"/>
  <c r="BN1896" i="8"/>
  <c r="BQ1755" i="8"/>
  <c r="BQ1573" i="8"/>
  <c r="BU1573" i="8" s="1"/>
  <c r="BV1573" i="8" s="1"/>
  <c r="BQ1413" i="8"/>
  <c r="BQ1958" i="8"/>
  <c r="BN2149" i="8"/>
  <c r="BN2093" i="8"/>
  <c r="BN1998" i="8"/>
  <c r="BQ1965" i="8"/>
  <c r="BN1930" i="8"/>
  <c r="BN1820" i="8"/>
  <c r="BN1757" i="8"/>
  <c r="BQ1667" i="8"/>
  <c r="BN996" i="8"/>
  <c r="BN2150" i="8"/>
  <c r="BN994" i="8"/>
  <c r="BQ2107" i="8"/>
  <c r="BN2088" i="8"/>
  <c r="BN2042" i="8"/>
  <c r="BN2025" i="8"/>
  <c r="BN1959" i="8"/>
  <c r="BQ1928" i="8"/>
  <c r="BQ1915" i="8"/>
  <c r="BN1914" i="8"/>
  <c r="BN999" i="8"/>
  <c r="BQ2065" i="8"/>
  <c r="BN2013" i="8"/>
  <c r="BN1882" i="8"/>
  <c r="BQ1983" i="8"/>
  <c r="BN992" i="8"/>
  <c r="BN2121" i="8"/>
  <c r="BN2103" i="8"/>
  <c r="BN2073" i="8"/>
  <c r="BN2029" i="8"/>
  <c r="BN1942" i="8"/>
  <c r="BQ1847" i="8"/>
  <c r="BU1847" i="8" s="1"/>
  <c r="BV1847" i="8" s="1"/>
  <c r="BN1741" i="8"/>
  <c r="BN1681" i="8"/>
  <c r="BQ1635" i="8"/>
  <c r="BQ1551" i="8"/>
  <c r="BN998" i="8"/>
  <c r="BQ1000" i="8"/>
  <c r="BU1000" i="8" s="1"/>
  <c r="BV1000" i="8" s="1"/>
  <c r="BN997" i="8"/>
  <c r="BN2143" i="8"/>
  <c r="BQ2128" i="8"/>
  <c r="BQ2068" i="8"/>
  <c r="BQ1991" i="8"/>
  <c r="BN1982" i="8"/>
  <c r="BN1918" i="8"/>
  <c r="BN1891" i="8"/>
  <c r="BQ1553" i="8"/>
  <c r="BN1345" i="8"/>
  <c r="BQ2149" i="8"/>
  <c r="BU2149" i="8" s="1"/>
  <c r="BV2149" i="8" s="1"/>
  <c r="BN2107" i="8"/>
  <c r="BN2097" i="8"/>
  <c r="BN1933" i="8"/>
  <c r="BN1916" i="8"/>
  <c r="BN1886" i="8"/>
  <c r="BQ1874" i="8"/>
  <c r="BQ1846" i="8"/>
  <c r="BN1807" i="8"/>
  <c r="BQ1802" i="8"/>
  <c r="BQ1786" i="8"/>
  <c r="BU1786" i="8" s="1"/>
  <c r="BV1786" i="8" s="1"/>
  <c r="BN1685" i="8"/>
  <c r="BQ1681" i="8"/>
  <c r="BN1646" i="8"/>
  <c r="BN1604" i="8"/>
  <c r="BN1575" i="8"/>
  <c r="BN1935" i="8"/>
  <c r="BN1927" i="8"/>
  <c r="BN1868" i="8"/>
  <c r="BQ1859" i="8"/>
  <c r="BQ1762" i="8"/>
  <c r="BU1762" i="8" s="1"/>
  <c r="BV1762" i="8" s="1"/>
  <c r="BQ1738" i="8"/>
  <c r="BU1738" i="8" s="1"/>
  <c r="BV1738" i="8" s="1"/>
  <c r="BN1692" i="8"/>
  <c r="BQ1675" i="8"/>
  <c r="BQ1588" i="8"/>
  <c r="BQ1424" i="8"/>
  <c r="BN1985" i="8"/>
  <c r="BN1984" i="8"/>
  <c r="BN1967" i="8"/>
  <c r="BN1949" i="8"/>
  <c r="BQ1935" i="8"/>
  <c r="BU1935" i="8" s="1"/>
  <c r="BV1935" i="8" s="1"/>
  <c r="BN1932" i="8"/>
  <c r="BN1913" i="8"/>
  <c r="BN1907" i="8"/>
  <c r="BN1897" i="8"/>
  <c r="BN1871" i="8"/>
  <c r="BN1859" i="8"/>
  <c r="BN1851" i="8"/>
  <c r="BQ1763" i="8"/>
  <c r="BQ1718" i="8"/>
  <c r="BQ1664" i="8"/>
  <c r="BU1664" i="8" s="1"/>
  <c r="BV1664" i="8" s="1"/>
  <c r="BN1569" i="8"/>
  <c r="BQ1974" i="8"/>
  <c r="BN1926" i="8"/>
  <c r="BN1903" i="8"/>
  <c r="BN1876" i="8"/>
  <c r="BN1693" i="8"/>
  <c r="BQ1682" i="8"/>
  <c r="BQ2123" i="8"/>
  <c r="BU2123" i="8" s="1"/>
  <c r="BV2123" i="8" s="1"/>
  <c r="BN2095" i="8"/>
  <c r="BN2085" i="8"/>
  <c r="BN2081" i="8"/>
  <c r="BQ2060" i="8"/>
  <c r="BN2005" i="8"/>
  <c r="BN1950" i="8"/>
  <c r="BN1947" i="8"/>
  <c r="BQ1936" i="8"/>
  <c r="BQ1866" i="8"/>
  <c r="BQ1838" i="8"/>
  <c r="BN1837" i="8"/>
  <c r="BN1792" i="8"/>
  <c r="BN1781" i="8"/>
  <c r="BQ1779" i="8"/>
  <c r="BN1772" i="8"/>
  <c r="BN1760" i="8"/>
  <c r="BQ1734" i="8"/>
  <c r="BN1670" i="8"/>
  <c r="BN1658" i="8"/>
  <c r="BQ1650" i="8"/>
  <c r="BN1645" i="8"/>
  <c r="BN1474" i="8"/>
  <c r="BN1471" i="8"/>
  <c r="BQ1251" i="8"/>
  <c r="BU1251" i="8" s="1"/>
  <c r="BV1251" i="8" s="1"/>
  <c r="BN2111" i="8"/>
  <c r="BN2108" i="8"/>
  <c r="BN2082" i="8"/>
  <c r="BN2063" i="8"/>
  <c r="BQ1982" i="8"/>
  <c r="BN1981" i="8"/>
  <c r="BQ1975" i="8"/>
  <c r="BN1970" i="8"/>
  <c r="BN1960" i="8"/>
  <c r="BQ1951" i="8"/>
  <c r="BU1951" i="8" s="1"/>
  <c r="BV1951" i="8" s="1"/>
  <c r="BN1941" i="8"/>
  <c r="BN1925" i="8"/>
  <c r="BN1922" i="8"/>
  <c r="BN1917" i="8"/>
  <c r="BN1887" i="8"/>
  <c r="BQ1882" i="8"/>
  <c r="BN1821" i="8"/>
  <c r="BN1795" i="8"/>
  <c r="BQ1719" i="8"/>
  <c r="BN1709" i="8"/>
  <c r="BQ1659" i="8"/>
  <c r="BN1630" i="8"/>
  <c r="BN1583" i="8"/>
  <c r="BQ1461" i="8"/>
  <c r="BN2136" i="8"/>
  <c r="BN2119" i="8"/>
  <c r="BN2089" i="8"/>
  <c r="BQ2083" i="8"/>
  <c r="BN2066" i="8"/>
  <c r="BN2057" i="8"/>
  <c r="BN2039" i="8"/>
  <c r="BN2033" i="8"/>
  <c r="BN2006" i="8"/>
  <c r="BN1992" i="8"/>
  <c r="BN1978" i="8"/>
  <c r="BN1943" i="8"/>
  <c r="BN1892" i="8"/>
  <c r="BN1852" i="8"/>
  <c r="BN1848" i="8"/>
  <c r="BN1804" i="8"/>
  <c r="BN1788" i="8"/>
  <c r="BN1745" i="8"/>
  <c r="BN1706" i="8"/>
  <c r="BQ1651" i="8"/>
  <c r="BN1600" i="8"/>
  <c r="BQ1547" i="8"/>
  <c r="BQ1746" i="8"/>
  <c r="BU1746" i="8" s="1"/>
  <c r="BV1746" i="8" s="1"/>
  <c r="BN1546" i="8"/>
  <c r="BQ1409" i="8"/>
  <c r="BN1742" i="8"/>
  <c r="BN1715" i="8"/>
  <c r="BN1628" i="8"/>
  <c r="BN1624" i="8"/>
  <c r="BQ1620" i="8"/>
  <c r="BN1613" i="8"/>
  <c r="BN1596" i="8"/>
  <c r="BN1581" i="8"/>
  <c r="BQ1569" i="8"/>
  <c r="BN1565" i="8"/>
  <c r="BQ1261" i="8"/>
  <c r="BU1261" i="8" s="1"/>
  <c r="BV1261" i="8" s="1"/>
  <c r="BN1686" i="8"/>
  <c r="BN1677" i="8"/>
  <c r="BN1669" i="8"/>
  <c r="BN1661" i="8"/>
  <c r="BN1617" i="8"/>
  <c r="BQ1581" i="8"/>
  <c r="BU1581" i="8" s="1"/>
  <c r="BV1581" i="8" s="1"/>
  <c r="BN1550" i="8"/>
  <c r="BN1486" i="8"/>
  <c r="BN1469" i="8"/>
  <c r="BN1452" i="8"/>
  <c r="BN1392" i="8"/>
  <c r="BQ1341" i="8"/>
  <c r="BN1457" i="8"/>
  <c r="BN1406" i="8"/>
  <c r="BN1847" i="8"/>
  <c r="BN1839" i="8"/>
  <c r="BN1828" i="8"/>
  <c r="BN1775" i="8"/>
  <c r="BN1767" i="8"/>
  <c r="BN1756" i="8"/>
  <c r="BN1740" i="8"/>
  <c r="BN1735" i="8"/>
  <c r="BN1727" i="8"/>
  <c r="BN1719" i="8"/>
  <c r="BN1718" i="8"/>
  <c r="BN1707" i="8"/>
  <c r="BN1653" i="8"/>
  <c r="BN1637" i="8"/>
  <c r="BN1616" i="8"/>
  <c r="BN1609" i="8"/>
  <c r="BN1530" i="8"/>
  <c r="BN1521" i="8"/>
  <c r="BN1520" i="8"/>
  <c r="BN1511" i="8"/>
  <c r="BN1482" i="8"/>
  <c r="BN1460" i="8"/>
  <c r="BN1434" i="8"/>
  <c r="BN1425" i="8"/>
  <c r="BN1403" i="8"/>
  <c r="BQ1381" i="8"/>
  <c r="BN1373" i="8"/>
  <c r="BQ1344" i="8"/>
  <c r="BU1344" i="8" s="1"/>
  <c r="BV1344" i="8" s="1"/>
  <c r="BN1327" i="8"/>
  <c r="BQ1313" i="8"/>
  <c r="BU1313" i="8" s="1"/>
  <c r="BV1313" i="8" s="1"/>
  <c r="BQ1234" i="8"/>
  <c r="BU1234" i="8" s="1"/>
  <c r="BV1234" i="8" s="1"/>
  <c r="BN1890" i="8"/>
  <c r="BN1883" i="8"/>
  <c r="BN1879" i="8"/>
  <c r="BN1861" i="8"/>
  <c r="BN1832" i="8"/>
  <c r="BN1794" i="8"/>
  <c r="BN1779" i="8"/>
  <c r="BN1764" i="8"/>
  <c r="BN1748" i="8"/>
  <c r="BN1724" i="8"/>
  <c r="BN1680" i="8"/>
  <c r="BN1672" i="8"/>
  <c r="BN1636" i="8"/>
  <c r="BN1632" i="8"/>
  <c r="BN1544" i="8"/>
  <c r="BN1525" i="8"/>
  <c r="BN1495" i="8"/>
  <c r="BN1467" i="8"/>
  <c r="BN1440" i="8"/>
  <c r="BN1437" i="8"/>
  <c r="BQ1426" i="8"/>
  <c r="BQ1395" i="8"/>
  <c r="BU1395" i="8" s="1"/>
  <c r="BV1395" i="8" s="1"/>
  <c r="BN1809" i="8"/>
  <c r="BN1780" i="8"/>
  <c r="BQ1749" i="8"/>
  <c r="BN1691" i="8"/>
  <c r="BN1673" i="8"/>
  <c r="BN1656" i="8"/>
  <c r="BN1629" i="8"/>
  <c r="BN1606" i="8"/>
  <c r="BN1582" i="8"/>
  <c r="BN1551" i="8"/>
  <c r="BN1538" i="8"/>
  <c r="BN1512" i="8"/>
  <c r="BQ1506" i="8"/>
  <c r="BQ1493" i="8"/>
  <c r="BN1492" i="8"/>
  <c r="BQ1487" i="8"/>
  <c r="BN1455" i="8"/>
  <c r="BN1421" i="8"/>
  <c r="BN1420" i="8"/>
  <c r="BN1410" i="8"/>
  <c r="BN1379" i="8"/>
  <c r="BQ1365" i="8"/>
  <c r="BN1348" i="8"/>
  <c r="BN1300" i="8"/>
  <c r="BN1297" i="8"/>
  <c r="BN1289" i="8"/>
  <c r="BQ1822" i="8"/>
  <c r="BU1822" i="8" s="1"/>
  <c r="BV1822" i="8" s="1"/>
  <c r="BN1818" i="8"/>
  <c r="BQ1789" i="8"/>
  <c r="BU1789" i="8" s="1"/>
  <c r="BV1789" i="8" s="1"/>
  <c r="BQ1773" i="8"/>
  <c r="BQ1733" i="8"/>
  <c r="BN1722" i="8"/>
  <c r="BN1720" i="8"/>
  <c r="BN1576" i="8"/>
  <c r="BN1566" i="8"/>
  <c r="BN1556" i="8"/>
  <c r="BN1533" i="8"/>
  <c r="BN1515" i="8"/>
  <c r="BQ1490" i="8"/>
  <c r="BN1480" i="8"/>
  <c r="BN1395" i="8"/>
  <c r="BN1313" i="8"/>
  <c r="BN1829" i="8"/>
  <c r="BN1799" i="8"/>
  <c r="BN1699" i="8"/>
  <c r="BQ1674" i="8"/>
  <c r="BQ1658" i="8"/>
  <c r="BN1648" i="8"/>
  <c r="BN1640" i="8"/>
  <c r="BQ1603" i="8"/>
  <c r="BN1594" i="8"/>
  <c r="BQ1587" i="8"/>
  <c r="BU1587" i="8" s="1"/>
  <c r="BV1587" i="8" s="1"/>
  <c r="BN1574" i="8"/>
  <c r="BQ1240" i="8"/>
  <c r="BQ1182" i="8"/>
  <c r="BQ1207" i="8"/>
  <c r="BU1207" i="8" s="1"/>
  <c r="BV1207" i="8" s="1"/>
  <c r="BN1365" i="8"/>
  <c r="BQ1297" i="8"/>
  <c r="BN1197" i="8"/>
  <c r="BQ1032" i="8"/>
  <c r="BU1032" i="8" s="1"/>
  <c r="BV1032" i="8" s="1"/>
  <c r="BQ1017" i="8"/>
  <c r="BU1017" i="8" s="1"/>
  <c r="BV1017" i="8" s="1"/>
  <c r="BN1385" i="8"/>
  <c r="BN1382" i="8"/>
  <c r="BQ1373" i="8"/>
  <c r="BN1362" i="8"/>
  <c r="BN1334" i="8"/>
  <c r="BN1325" i="8"/>
  <c r="BN1324" i="8"/>
  <c r="BN1315" i="8"/>
  <c r="BQ1286" i="8"/>
  <c r="BU1286" i="8" s="1"/>
  <c r="BV1286" i="8" s="1"/>
  <c r="BN1282" i="8"/>
  <c r="BN1280" i="8"/>
  <c r="BN1221" i="8"/>
  <c r="BQ1158" i="8"/>
  <c r="BU1158" i="8" s="1"/>
  <c r="BV1158" i="8" s="1"/>
  <c r="BQ1403" i="8"/>
  <c r="BU1403" i="8" s="1"/>
  <c r="BV1403" i="8" s="1"/>
  <c r="BN1400" i="8"/>
  <c r="BN1397" i="8"/>
  <c r="BQ1352" i="8"/>
  <c r="BQ1328" i="8"/>
  <c r="BU1328" i="8" s="1"/>
  <c r="BV1328" i="8" s="1"/>
  <c r="BN1307" i="8"/>
  <c r="BQ1290" i="8"/>
  <c r="BN1257" i="8"/>
  <c r="BQ1249" i="8"/>
  <c r="BU1249" i="8" s="1"/>
  <c r="BV1249" i="8" s="1"/>
  <c r="BN1199" i="8"/>
  <c r="BQ1189" i="8"/>
  <c r="BQ1025" i="8"/>
  <c r="BQ1380" i="8"/>
  <c r="BN1366" i="8"/>
  <c r="BQ1360" i="8"/>
  <c r="BN1260" i="8"/>
  <c r="BN1244" i="8"/>
  <c r="BQ1238" i="8"/>
  <c r="BU1238" i="8" s="1"/>
  <c r="BV1238" i="8" s="1"/>
  <c r="BN1237" i="8"/>
  <c r="BQ1127" i="8"/>
  <c r="BU1127" i="8" s="1"/>
  <c r="BV1127" i="8" s="1"/>
  <c r="BN1022" i="8"/>
  <c r="BN1592" i="8"/>
  <c r="BN1584" i="8"/>
  <c r="BQ1580" i="8"/>
  <c r="BN1524" i="8"/>
  <c r="BN1458" i="8"/>
  <c r="BN1449" i="8"/>
  <c r="BN1439" i="8"/>
  <c r="BN1423" i="8"/>
  <c r="BN1414" i="8"/>
  <c r="BN1396" i="8"/>
  <c r="BN1364" i="8"/>
  <c r="BN1323" i="8"/>
  <c r="BN1226" i="8"/>
  <c r="BN1211" i="8"/>
  <c r="BN1204" i="8"/>
  <c r="BN1202" i="8"/>
  <c r="BN1186" i="8"/>
  <c r="BN1164" i="8"/>
  <c r="BQ1305" i="8"/>
  <c r="BN1250" i="8"/>
  <c r="BN1205" i="8"/>
  <c r="BN1183" i="8"/>
  <c r="BQ1181" i="8"/>
  <c r="BU1181" i="8" s="1"/>
  <c r="BV1181" i="8" s="1"/>
  <c r="BQ1050" i="8"/>
  <c r="BU1050" i="8" s="1"/>
  <c r="BV1050" i="8" s="1"/>
  <c r="BN1030" i="8"/>
  <c r="BN1514" i="8"/>
  <c r="BN1502" i="8"/>
  <c r="BN1498" i="8"/>
  <c r="BN1466" i="8"/>
  <c r="BN1405" i="8"/>
  <c r="BN1390" i="8"/>
  <c r="BN1380" i="8"/>
  <c r="BN1371" i="8"/>
  <c r="BN1370" i="8"/>
  <c r="BN1360" i="8"/>
  <c r="BQ1353" i="8"/>
  <c r="BN1335" i="8"/>
  <c r="BQ1323" i="8"/>
  <c r="BU1323" i="8" s="1"/>
  <c r="BV1323" i="8" s="1"/>
  <c r="BN1308" i="8"/>
  <c r="BN1290" i="8"/>
  <c r="BN1276" i="8"/>
  <c r="BN1264" i="8"/>
  <c r="BN1258" i="8"/>
  <c r="BQ1190" i="8"/>
  <c r="BU1190" i="8" s="1"/>
  <c r="BV1190" i="8" s="1"/>
  <c r="BN1175" i="8"/>
  <c r="BQ1001" i="8"/>
  <c r="BU1001" i="8" s="1"/>
  <c r="BV1001" i="8" s="1"/>
  <c r="BQ1133" i="8"/>
  <c r="BU1133" i="8" s="1"/>
  <c r="BV1133" i="8" s="1"/>
  <c r="BN1558" i="8"/>
  <c r="BN1529" i="8"/>
  <c r="BN1506" i="8"/>
  <c r="BQ1503" i="8"/>
  <c r="BN1490" i="8"/>
  <c r="BN1487" i="8"/>
  <c r="BN1453" i="8"/>
  <c r="BN1450" i="8"/>
  <c r="BN1438" i="8"/>
  <c r="BQ1428" i="8"/>
  <c r="BQ1333" i="8"/>
  <c r="BN1305" i="8"/>
  <c r="BQ1278" i="8"/>
  <c r="BQ1246" i="8"/>
  <c r="BN1238" i="8"/>
  <c r="BN1210" i="8"/>
  <c r="BN1194" i="8"/>
  <c r="BQ1176" i="8"/>
  <c r="BU1176" i="8" s="1"/>
  <c r="BV1176" i="8" s="1"/>
  <c r="BN1240" i="8"/>
  <c r="BQ1157" i="8"/>
  <c r="BU1157" i="8" s="1"/>
  <c r="BV1157" i="8" s="1"/>
  <c r="BN1018" i="8"/>
  <c r="BQ1003" i="8"/>
  <c r="BU1003" i="8" s="1"/>
  <c r="BV1003" i="8" s="1"/>
  <c r="BN1201" i="8"/>
  <c r="BN1193" i="8"/>
  <c r="BN1121" i="8"/>
  <c r="BQ1106" i="8"/>
  <c r="BU1106" i="8" s="1"/>
  <c r="BV1106" i="8" s="1"/>
  <c r="BN1025" i="8"/>
  <c r="BQ1009" i="8"/>
  <c r="BU1009" i="8" s="1"/>
  <c r="BV1009" i="8" s="1"/>
  <c r="BN1110" i="8"/>
  <c r="BN1058" i="8"/>
  <c r="BN1056" i="8"/>
  <c r="BN1034" i="8"/>
  <c r="BQ1031" i="8"/>
  <c r="BN1171" i="8"/>
  <c r="BQ1166" i="8"/>
  <c r="BU1166" i="8" s="1"/>
  <c r="BV1166" i="8" s="1"/>
  <c r="BN1146" i="8"/>
  <c r="BQ1135" i="8"/>
  <c r="BU1135" i="8" s="1"/>
  <c r="BV1135" i="8" s="1"/>
  <c r="BQ1125" i="8"/>
  <c r="BU1125" i="8" s="1"/>
  <c r="BV1125" i="8" s="1"/>
  <c r="BQ1113" i="8"/>
  <c r="BU1113" i="8" s="1"/>
  <c r="BV1113" i="8" s="1"/>
  <c r="BQ1074" i="8"/>
  <c r="BU1074" i="8" s="1"/>
  <c r="BV1074" i="8" s="1"/>
  <c r="BQ1066" i="8"/>
  <c r="BU1066" i="8" s="1"/>
  <c r="BV1066" i="8" s="1"/>
  <c r="BQ1053" i="8"/>
  <c r="BU1053" i="8" s="1"/>
  <c r="BV1053" i="8" s="1"/>
  <c r="BN1148" i="8"/>
  <c r="BN1147" i="8"/>
  <c r="BN1124" i="8"/>
  <c r="BN1098" i="8"/>
  <c r="BN1062" i="8"/>
  <c r="BN1054" i="8"/>
  <c r="BN1013" i="8"/>
  <c r="BN1184" i="8"/>
  <c r="BN1138" i="8"/>
  <c r="BN1116" i="8"/>
  <c r="BQ1036" i="8"/>
  <c r="BU1036" i="8" s="1"/>
  <c r="BV1036" i="8" s="1"/>
  <c r="BQ1016" i="8"/>
  <c r="BU1016" i="8" s="1"/>
  <c r="BV1016" i="8" s="1"/>
  <c r="BQ1011" i="8"/>
  <c r="BU1011" i="8" s="1"/>
  <c r="BV1011" i="8" s="1"/>
  <c r="BN1461" i="8"/>
  <c r="BN1404" i="8"/>
  <c r="BN1393" i="8"/>
  <c r="BN1350" i="8"/>
  <c r="BQ1336" i="8"/>
  <c r="BQ1280" i="8"/>
  <c r="BU1280" i="8" s="1"/>
  <c r="BV1280" i="8" s="1"/>
  <c r="BN1262" i="8"/>
  <c r="BN1255" i="8"/>
  <c r="BN1252" i="8"/>
  <c r="BN1231" i="8"/>
  <c r="BN1218" i="8"/>
  <c r="BN1179" i="8"/>
  <c r="BQ1173" i="8"/>
  <c r="BU1173" i="8" s="1"/>
  <c r="BV1173" i="8" s="1"/>
  <c r="BN1169" i="8"/>
  <c r="BQ1076" i="8"/>
  <c r="BU1076" i="8" s="1"/>
  <c r="BV1076" i="8" s="1"/>
  <c r="BN1031" i="8"/>
  <c r="BN1010" i="8"/>
  <c r="BQ1131" i="8"/>
  <c r="BU1131" i="8" s="1"/>
  <c r="BV1131" i="8" s="1"/>
  <c r="BN1135" i="8"/>
  <c r="BN1066" i="8"/>
  <c r="BN1011" i="8"/>
  <c r="BN1273" i="8"/>
  <c r="BN1266" i="8"/>
  <c r="BN1236" i="8"/>
  <c r="BQ1218" i="8"/>
  <c r="BU1218" i="8" s="1"/>
  <c r="BV1218" i="8" s="1"/>
  <c r="BN1144" i="8"/>
  <c r="BQ1132" i="8"/>
  <c r="BU1132" i="8" s="1"/>
  <c r="BV1132" i="8" s="1"/>
  <c r="BN1109" i="8"/>
  <c r="BN1105" i="8"/>
  <c r="BN1080" i="8"/>
  <c r="BN1067" i="8"/>
  <c r="BN1055" i="8"/>
  <c r="BQ1018" i="8"/>
  <c r="BU1018" i="8" s="1"/>
  <c r="BV1018" i="8" s="1"/>
  <c r="BN1294" i="8"/>
  <c r="BN1256" i="8"/>
  <c r="BQ1226" i="8"/>
  <c r="BU1226" i="8" s="1"/>
  <c r="BV1226" i="8" s="1"/>
  <c r="BN1225" i="8"/>
  <c r="BN1190" i="8"/>
  <c r="BN1177" i="8"/>
  <c r="BN1168" i="8"/>
  <c r="BN1075" i="8"/>
  <c r="BN1017" i="8"/>
  <c r="BN1005" i="8"/>
  <c r="BQ2150" i="8"/>
  <c r="BQ2045" i="8"/>
  <c r="BQ2135" i="8"/>
  <c r="BQ2085" i="8"/>
  <c r="BQ2079" i="8"/>
  <c r="BQ2071" i="8"/>
  <c r="BQ2053" i="8"/>
  <c r="BQ2037" i="8"/>
  <c r="BQ1963" i="8"/>
  <c r="BQ2106" i="8"/>
  <c r="BQ2100" i="8"/>
  <c r="BQ2077" i="8"/>
  <c r="BQ2069" i="8"/>
  <c r="BQ1970" i="8"/>
  <c r="BQ2142" i="8"/>
  <c r="BQ2125" i="8"/>
  <c r="BQ2061" i="8"/>
  <c r="BN2131" i="8"/>
  <c r="BQ2126" i="8"/>
  <c r="BN2124" i="8"/>
  <c r="BN2123" i="8"/>
  <c r="BQ2122" i="8"/>
  <c r="BN2115" i="8"/>
  <c r="BQ2114" i="8"/>
  <c r="BN2053" i="8"/>
  <c r="BN2037" i="8"/>
  <c r="BQ2022" i="8"/>
  <c r="BQ2147" i="8"/>
  <c r="BQ2133" i="8"/>
  <c r="BQ2117" i="8"/>
  <c r="BQ2109" i="8"/>
  <c r="BQ2098" i="8"/>
  <c r="BQ2090" i="8"/>
  <c r="BN2061" i="8"/>
  <c r="BQ2052" i="8"/>
  <c r="BN2045" i="8"/>
  <c r="BQ2036" i="8"/>
  <c r="BN2140" i="8"/>
  <c r="BQ2131" i="8"/>
  <c r="BN2125" i="8"/>
  <c r="BQ2120" i="8"/>
  <c r="BQ2112" i="8"/>
  <c r="BQ2084" i="8"/>
  <c r="BN2077" i="8"/>
  <c r="BN2069" i="8"/>
  <c r="BN2051" i="8"/>
  <c r="BQ2050" i="8"/>
  <c r="BQ2044" i="8"/>
  <c r="BN2035" i="8"/>
  <c r="BQ2034" i="8"/>
  <c r="BQ2031" i="8"/>
  <c r="BQ2004" i="8"/>
  <c r="BQ1955" i="8"/>
  <c r="BQ2013" i="8"/>
  <c r="BQ2146" i="8"/>
  <c r="BQ2141" i="8"/>
  <c r="BQ2124" i="8"/>
  <c r="BQ2101" i="8"/>
  <c r="BQ2093" i="8"/>
  <c r="BQ2087" i="8"/>
  <c r="BN2083" i="8"/>
  <c r="BQ2082" i="8"/>
  <c r="BQ2076" i="8"/>
  <c r="BN2059" i="8"/>
  <c r="BQ2058" i="8"/>
  <c r="BQ2055" i="8"/>
  <c r="BN2043" i="8"/>
  <c r="BQ2039" i="8"/>
  <c r="BQ2134" i="8"/>
  <c r="BQ2140" i="8"/>
  <c r="BQ2130" i="8"/>
  <c r="BQ2121" i="8"/>
  <c r="BN2117" i="8"/>
  <c r="BQ2116" i="8"/>
  <c r="BQ2113" i="8"/>
  <c r="BN2109" i="8"/>
  <c r="BQ2108" i="8"/>
  <c r="BQ2104" i="8"/>
  <c r="BQ2096" i="8"/>
  <c r="BN2075" i="8"/>
  <c r="BQ2074" i="8"/>
  <c r="BN2067" i="8"/>
  <c r="BQ2066" i="8"/>
  <c r="BQ2063" i="8"/>
  <c r="BQ2047" i="8"/>
  <c r="BQ2029" i="8"/>
  <c r="BN2024" i="8"/>
  <c r="BQ2015" i="8"/>
  <c r="BQ1980" i="8"/>
  <c r="BQ1960" i="8"/>
  <c r="BQ2118" i="8"/>
  <c r="BQ2110" i="8"/>
  <c r="BQ2102" i="8"/>
  <c r="BQ2094" i="8"/>
  <c r="BQ2086" i="8"/>
  <c r="BQ2078" i="8"/>
  <c r="BQ2070" i="8"/>
  <c r="BQ2062" i="8"/>
  <c r="BQ2054" i="8"/>
  <c r="BQ2046" i="8"/>
  <c r="BQ2038" i="8"/>
  <c r="BQ2030" i="8"/>
  <c r="BQ1995" i="8"/>
  <c r="BQ1984" i="8"/>
  <c r="BQ1972" i="8"/>
  <c r="BU1972" i="8" s="1"/>
  <c r="BV1972" i="8" s="1"/>
  <c r="BQ2051" i="8"/>
  <c r="BQ2035" i="8"/>
  <c r="BQ2027" i="8"/>
  <c r="BQ2008" i="8"/>
  <c r="BQ1987" i="8"/>
  <c r="BN1969" i="8"/>
  <c r="BQ1962" i="8"/>
  <c r="BQ1954" i="8"/>
  <c r="BQ2080" i="8"/>
  <c r="BQ2064" i="8"/>
  <c r="BQ2056" i="8"/>
  <c r="BQ2048" i="8"/>
  <c r="BQ2040" i="8"/>
  <c r="BQ2032" i="8"/>
  <c r="BQ2019" i="8"/>
  <c r="BN2016" i="8"/>
  <c r="BQ2000" i="8"/>
  <c r="BQ1994" i="8"/>
  <c r="BQ1964" i="8"/>
  <c r="BR1831" i="8"/>
  <c r="BQ2028" i="8"/>
  <c r="BQ2018" i="8"/>
  <c r="BQ2011" i="8"/>
  <c r="BQ1996" i="8"/>
  <c r="BQ1986" i="8"/>
  <c r="BQ1979" i="8"/>
  <c r="BN1961" i="8"/>
  <c r="BQ1948" i="8"/>
  <c r="BQ1946" i="8"/>
  <c r="BQ1940" i="8"/>
  <c r="BQ1938" i="8"/>
  <c r="BQ1932" i="8"/>
  <c r="BQ1930" i="8"/>
  <c r="BQ2012" i="8"/>
  <c r="BQ2003" i="8"/>
  <c r="BQ1988" i="8"/>
  <c r="BQ1968" i="8"/>
  <c r="BQ1956" i="8"/>
  <c r="BQ1978" i="8"/>
  <c r="BQ1971" i="8"/>
  <c r="BQ2017" i="8"/>
  <c r="BQ2014" i="8"/>
  <c r="BQ2009" i="8"/>
  <c r="BQ2006" i="8"/>
  <c r="BQ1998" i="8"/>
  <c r="BQ1990" i="8"/>
  <c r="BQ1985" i="8"/>
  <c r="BQ1961" i="8"/>
  <c r="BQ1953" i="8"/>
  <c r="BQ1950" i="8"/>
  <c r="BQ1945" i="8"/>
  <c r="BQ1942" i="8"/>
  <c r="BQ1937" i="8"/>
  <c r="BQ1934" i="8"/>
  <c r="BQ1929" i="8"/>
  <c r="BQ1925" i="8"/>
  <c r="BQ1923" i="8"/>
  <c r="BQ1921" i="8"/>
  <c r="BQ1917" i="8"/>
  <c r="BQ1856" i="8"/>
  <c r="BQ1844" i="8"/>
  <c r="BQ1947" i="8"/>
  <c r="BQ1939" i="8"/>
  <c r="BQ1931" i="8"/>
  <c r="BQ1913" i="8"/>
  <c r="BN1911" i="8"/>
  <c r="BN1910" i="8"/>
  <c r="BQ1892" i="8"/>
  <c r="BQ1832" i="8"/>
  <c r="BQ1820" i="8"/>
  <c r="BQ1922" i="8"/>
  <c r="BQ1909" i="8"/>
  <c r="BQ1904" i="8"/>
  <c r="BQ1901" i="8"/>
  <c r="BN1878" i="8"/>
  <c r="BQ1869" i="8"/>
  <c r="BN1854" i="8"/>
  <c r="BQ1829" i="8"/>
  <c r="BQ1809" i="8"/>
  <c r="BQ1884" i="8"/>
  <c r="BQ1836" i="8"/>
  <c r="BQ1799" i="8"/>
  <c r="BN1919" i="8"/>
  <c r="BN1902" i="8"/>
  <c r="BQ1896" i="8"/>
  <c r="BQ1893" i="8"/>
  <c r="BN1870" i="8"/>
  <c r="BQ1845" i="8"/>
  <c r="BQ1815" i="8"/>
  <c r="BQ1798" i="8"/>
  <c r="BQ1918" i="8"/>
  <c r="BQ1861" i="8"/>
  <c r="BN1846" i="8"/>
  <c r="BQ1821" i="8"/>
  <c r="BQ1701" i="8"/>
  <c r="BQ1888" i="8"/>
  <c r="BQ1885" i="8"/>
  <c r="BQ1768" i="8"/>
  <c r="BQ1744" i="8"/>
  <c r="BQ1900" i="8"/>
  <c r="BQ1868" i="8"/>
  <c r="BN1862" i="8"/>
  <c r="BQ1850" i="8"/>
  <c r="BQ1837" i="8"/>
  <c r="BQ1816" i="8"/>
  <c r="BR1770" i="8"/>
  <c r="BQ1805" i="8"/>
  <c r="BQ1797" i="8"/>
  <c r="BN1778" i="8"/>
  <c r="BQ1777" i="8"/>
  <c r="BN1758" i="8"/>
  <c r="BQ1757" i="8"/>
  <c r="BQ1694" i="8"/>
  <c r="BQ1685" i="8"/>
  <c r="BQ1924" i="8"/>
  <c r="BU1924" i="8" s="1"/>
  <c r="BV1924" i="8" s="1"/>
  <c r="BQ1916" i="8"/>
  <c r="BU1916" i="8" s="1"/>
  <c r="BV1916" i="8" s="1"/>
  <c r="BQ1812" i="8"/>
  <c r="BQ1788" i="8"/>
  <c r="BQ1765" i="8"/>
  <c r="BQ1728" i="8"/>
  <c r="BQ1689" i="8"/>
  <c r="BQ1646" i="8"/>
  <c r="BQ1897" i="8"/>
  <c r="BQ1889" i="8"/>
  <c r="BQ1841" i="8"/>
  <c r="BQ1833" i="8"/>
  <c r="BQ1825" i="8"/>
  <c r="BQ1817" i="8"/>
  <c r="BQ1801" i="8"/>
  <c r="BN1786" i="8"/>
  <c r="BQ1785" i="8"/>
  <c r="BN1726" i="8"/>
  <c r="BQ1725" i="8"/>
  <c r="BQ1902" i="8"/>
  <c r="BQ1894" i="8"/>
  <c r="BU1894" i="8" s="1"/>
  <c r="BV1894" i="8" s="1"/>
  <c r="BQ1886" i="8"/>
  <c r="BQ1878" i="8"/>
  <c r="BQ1870" i="8"/>
  <c r="BQ1862" i="8"/>
  <c r="BQ1854" i="8"/>
  <c r="BQ1813" i="8"/>
  <c r="BQ1808" i="8"/>
  <c r="BN1790" i="8"/>
  <c r="BQ1776" i="8"/>
  <c r="BN1750" i="8"/>
  <c r="BQ1697" i="8"/>
  <c r="BN1798" i="8"/>
  <c r="BN1797" i="8"/>
  <c r="BN1774" i="8"/>
  <c r="BQ1715" i="8"/>
  <c r="BQ1800" i="8"/>
  <c r="BQ1796" i="8"/>
  <c r="BQ1780" i="8"/>
  <c r="BQ1760" i="8"/>
  <c r="BN1734" i="8"/>
  <c r="BN1700" i="8"/>
  <c r="BQ1607" i="8"/>
  <c r="BQ1709" i="8"/>
  <c r="BQ1665" i="8"/>
  <c r="BQ1649" i="8"/>
  <c r="BN1631" i="8"/>
  <c r="BQ1612" i="8"/>
  <c r="BQ1556" i="8"/>
  <c r="BQ1537" i="8"/>
  <c r="BQ1791" i="8"/>
  <c r="BQ1783" i="8"/>
  <c r="BQ1775" i="8"/>
  <c r="BQ1767" i="8"/>
  <c r="BQ1759" i="8"/>
  <c r="BQ1751" i="8"/>
  <c r="BQ1743" i="8"/>
  <c r="BQ1735" i="8"/>
  <c r="BQ1727" i="8"/>
  <c r="BQ1721" i="8"/>
  <c r="BN1663" i="8"/>
  <c r="BN1647" i="8"/>
  <c r="BQ1627" i="8"/>
  <c r="BQ1614" i="8"/>
  <c r="BQ1594" i="8"/>
  <c r="BQ1764" i="8"/>
  <c r="BQ1756" i="8"/>
  <c r="BQ1748" i="8"/>
  <c r="BQ1732" i="8"/>
  <c r="BQ1724" i="8"/>
  <c r="BQ1716" i="8"/>
  <c r="BQ1710" i="8"/>
  <c r="BQ1693" i="8"/>
  <c r="BQ1692" i="8"/>
  <c r="BQ1691" i="8"/>
  <c r="BU1691" i="8" s="1"/>
  <c r="BV1691" i="8" s="1"/>
  <c r="BQ1641" i="8"/>
  <c r="BQ1702" i="8"/>
  <c r="BQ1698" i="8"/>
  <c r="BQ1673" i="8"/>
  <c r="BQ1657" i="8"/>
  <c r="BQ1638" i="8"/>
  <c r="BQ1626" i="8"/>
  <c r="BQ1576" i="8"/>
  <c r="BQ1670" i="8"/>
  <c r="BQ1654" i="8"/>
  <c r="BQ1628" i="8"/>
  <c r="BQ1562" i="8"/>
  <c r="BQ1717" i="8"/>
  <c r="BQ1690" i="8"/>
  <c r="BN1679" i="8"/>
  <c r="BN1671" i="8"/>
  <c r="BN1655" i="8"/>
  <c r="BQ1633" i="8"/>
  <c r="BQ1570" i="8"/>
  <c r="BQ1686" i="8"/>
  <c r="BQ1684" i="8"/>
  <c r="BQ1679" i="8"/>
  <c r="BQ1678" i="8"/>
  <c r="BN1605" i="8"/>
  <c r="BQ1677" i="8"/>
  <c r="BQ1669" i="8"/>
  <c r="BQ1661" i="8"/>
  <c r="BQ1653" i="8"/>
  <c r="BQ1645" i="8"/>
  <c r="BQ1637" i="8"/>
  <c r="BQ1623" i="8"/>
  <c r="BQ1604" i="8"/>
  <c r="BQ1598" i="8"/>
  <c r="BN1588" i="8"/>
  <c r="BQ1578" i="8"/>
  <c r="BQ1564" i="8"/>
  <c r="BQ1642" i="8"/>
  <c r="BQ1615" i="8"/>
  <c r="BN1589" i="8"/>
  <c r="BQ1572" i="8"/>
  <c r="BN1557" i="8"/>
  <c r="BQ1548" i="8"/>
  <c r="BQ1671" i="8"/>
  <c r="BQ1663" i="8"/>
  <c r="BQ1655" i="8"/>
  <c r="BQ1647" i="8"/>
  <c r="BU1647" i="8" s="1"/>
  <c r="BV1647" i="8" s="1"/>
  <c r="BQ1639" i="8"/>
  <c r="BQ1631" i="8"/>
  <c r="BQ1559" i="8"/>
  <c r="BQ1543" i="8"/>
  <c r="BQ1630" i="8"/>
  <c r="BQ1629" i="8"/>
  <c r="BQ1606" i="8"/>
  <c r="BQ1586" i="8"/>
  <c r="BQ1567" i="8"/>
  <c r="BQ1542" i="8"/>
  <c r="BQ1520" i="8"/>
  <c r="BQ1613" i="8"/>
  <c r="BU1613" i="8" s="1"/>
  <c r="BV1613" i="8" s="1"/>
  <c r="BQ1611" i="8"/>
  <c r="BQ1596" i="8"/>
  <c r="BQ1590" i="8"/>
  <c r="BQ1554" i="8"/>
  <c r="BQ1523" i="8"/>
  <c r="BQ1513" i="8"/>
  <c r="BQ1497" i="8"/>
  <c r="BQ1464" i="8"/>
  <c r="BQ1549" i="8"/>
  <c r="BQ1541" i="8"/>
  <c r="BQ1533" i="8"/>
  <c r="BQ1518" i="8"/>
  <c r="BN1516" i="8"/>
  <c r="BQ1501" i="8"/>
  <c r="BQ1579" i="8"/>
  <c r="BQ1571" i="8"/>
  <c r="BQ1563" i="8"/>
  <c r="BQ1550" i="8"/>
  <c r="BQ1545" i="8"/>
  <c r="BQ1534" i="8"/>
  <c r="BQ1521" i="8"/>
  <c r="BQ1512" i="8"/>
  <c r="BQ1496" i="8"/>
  <c r="BN1542" i="8"/>
  <c r="BQ1535" i="8"/>
  <c r="BN1532" i="8"/>
  <c r="BQ1505" i="8"/>
  <c r="BQ1489" i="8"/>
  <c r="BQ1433" i="8"/>
  <c r="BN1518" i="8"/>
  <c r="BN1510" i="8"/>
  <c r="BN1494" i="8"/>
  <c r="BQ1610" i="8"/>
  <c r="BQ1526" i="8"/>
  <c r="BQ1454" i="8"/>
  <c r="BN1540" i="8"/>
  <c r="BN1534" i="8"/>
  <c r="BQ1527" i="8"/>
  <c r="BQ1504" i="8"/>
  <c r="BN1483" i="8"/>
  <c r="BN1475" i="8"/>
  <c r="BQ1474" i="8"/>
  <c r="BQ1466" i="8"/>
  <c r="BQ1519" i="8"/>
  <c r="BQ1477" i="8"/>
  <c r="BQ1476" i="8"/>
  <c r="BQ1475" i="8"/>
  <c r="BN1473" i="8"/>
  <c r="BQ1458" i="8"/>
  <c r="BQ1446" i="8"/>
  <c r="BN1443" i="8"/>
  <c r="BQ1420" i="8"/>
  <c r="BQ1483" i="8"/>
  <c r="BN1428" i="8"/>
  <c r="BQ1423" i="8"/>
  <c r="BQ1467" i="8"/>
  <c r="BQ1453" i="8"/>
  <c r="BQ1450" i="8"/>
  <c r="BQ1510" i="8"/>
  <c r="BQ1502" i="8"/>
  <c r="BQ1494" i="8"/>
  <c r="BN1459" i="8"/>
  <c r="BQ1445" i="8"/>
  <c r="BQ1442" i="8"/>
  <c r="BQ1486" i="8"/>
  <c r="BQ1482" i="8"/>
  <c r="BQ1469" i="8"/>
  <c r="BQ1459" i="8"/>
  <c r="BQ1418" i="8"/>
  <c r="BQ1429" i="8"/>
  <c r="BQ1427" i="8"/>
  <c r="BQ1460" i="8"/>
  <c r="BQ1452" i="8"/>
  <c r="BQ1444" i="8"/>
  <c r="BQ1436" i="8"/>
  <c r="BQ1431" i="8"/>
  <c r="BN1424" i="8"/>
  <c r="BN1422" i="8"/>
  <c r="BN1416" i="8"/>
  <c r="BQ1415" i="8"/>
  <c r="BQ1398" i="8"/>
  <c r="BN1381" i="8"/>
  <c r="BQ1363" i="8"/>
  <c r="BQ1316" i="8"/>
  <c r="BN1432" i="8"/>
  <c r="BN1430" i="8"/>
  <c r="BQ1388" i="8"/>
  <c r="BQ1438" i="8"/>
  <c r="BQ1361" i="8"/>
  <c r="BQ1345" i="8"/>
  <c r="BQ1451" i="8"/>
  <c r="BQ1443" i="8"/>
  <c r="BQ1435" i="8"/>
  <c r="BQ1432" i="8"/>
  <c r="BQ1430" i="8"/>
  <c r="BQ1390" i="8"/>
  <c r="BQ1410" i="8"/>
  <c r="BQ1421" i="8"/>
  <c r="BQ1406" i="8"/>
  <c r="BQ1396" i="8"/>
  <c r="BQ1382" i="8"/>
  <c r="BQ1322" i="8"/>
  <c r="BQ1348" i="8"/>
  <c r="BQ1343" i="8"/>
  <c r="BQ1332" i="8"/>
  <c r="BN1369" i="8"/>
  <c r="BQ1364" i="8"/>
  <c r="BN1346" i="8"/>
  <c r="BN1330" i="8"/>
  <c r="BQ1329" i="8"/>
  <c r="BQ1324" i="8"/>
  <c r="BQ1378" i="8"/>
  <c r="BN1377" i="8"/>
  <c r="BQ1354" i="8"/>
  <c r="BQ1338" i="8"/>
  <c r="BQ1416" i="8"/>
  <c r="BU1416" i="8" s="1"/>
  <c r="BV1416" i="8" s="1"/>
  <c r="BQ1408" i="8"/>
  <c r="BQ1400" i="8"/>
  <c r="BQ1392" i="8"/>
  <c r="BQ1384" i="8"/>
  <c r="BQ1371" i="8"/>
  <c r="BQ1369" i="8"/>
  <c r="BQ1351" i="8"/>
  <c r="BQ1335" i="8"/>
  <c r="BN1322" i="8"/>
  <c r="BQ1370" i="8"/>
  <c r="BQ1362" i="8"/>
  <c r="BQ1337" i="8"/>
  <c r="BQ1402" i="8"/>
  <c r="BQ1394" i="8"/>
  <c r="BQ1283" i="8"/>
  <c r="BQ1350" i="8"/>
  <c r="BQ1334" i="8"/>
  <c r="BQ1330" i="8"/>
  <c r="BN1319" i="8"/>
  <c r="BQ1310" i="8"/>
  <c r="BQ1306" i="8"/>
  <c r="BN1285" i="8"/>
  <c r="BQ1355" i="8"/>
  <c r="BQ1347" i="8"/>
  <c r="BQ1339" i="8"/>
  <c r="BQ1331" i="8"/>
  <c r="BQ1318" i="8"/>
  <c r="BQ1308" i="8"/>
  <c r="BN1296" i="8"/>
  <c r="BQ1312" i="8"/>
  <c r="BQ1311" i="8"/>
  <c r="BQ1317" i="8"/>
  <c r="BU1317" i="8" s="1"/>
  <c r="BV1317" i="8" s="1"/>
  <c r="BQ1302" i="8"/>
  <c r="BQ1320" i="8"/>
  <c r="BN1310" i="8"/>
  <c r="BQ1281" i="8"/>
  <c r="BU1281" i="8" s="1"/>
  <c r="BV1281" i="8" s="1"/>
  <c r="BQ1260" i="8"/>
  <c r="BU1260" i="8" s="1"/>
  <c r="BV1260" i="8" s="1"/>
  <c r="BN1253" i="8"/>
  <c r="BQ1244" i="8"/>
  <c r="BQ1303" i="8"/>
  <c r="BQ1284" i="8"/>
  <c r="BU1284" i="8" s="1"/>
  <c r="BV1284" i="8" s="1"/>
  <c r="BQ1273" i="8"/>
  <c r="BQ1299" i="8"/>
  <c r="BQ1287" i="8"/>
  <c r="BU1287" i="8" s="1"/>
  <c r="BV1287" i="8" s="1"/>
  <c r="BQ1296" i="8"/>
  <c r="BN1281" i="8"/>
  <c r="BQ1276" i="8"/>
  <c r="BU1276" i="8" s="1"/>
  <c r="BV1276" i="8" s="1"/>
  <c r="BN1274" i="8"/>
  <c r="BQ1265" i="8"/>
  <c r="BU1265" i="8" s="1"/>
  <c r="BV1265" i="8" s="1"/>
  <c r="BQ1201" i="8"/>
  <c r="BU1201" i="8" s="1"/>
  <c r="BV1201" i="8" s="1"/>
  <c r="BQ1292" i="8"/>
  <c r="BQ1282" i="8"/>
  <c r="BU1282" i="8" s="1"/>
  <c r="BV1282" i="8" s="1"/>
  <c r="BQ1268" i="8"/>
  <c r="BU1268" i="8" s="1"/>
  <c r="BV1268" i="8" s="1"/>
  <c r="BQ1257" i="8"/>
  <c r="BU1257" i="8" s="1"/>
  <c r="BV1257" i="8" s="1"/>
  <c r="BQ1236" i="8"/>
  <c r="BU1236" i="8" s="1"/>
  <c r="BV1236" i="8" s="1"/>
  <c r="BQ1223" i="8"/>
  <c r="BU1223" i="8" s="1"/>
  <c r="BV1223" i="8" s="1"/>
  <c r="BQ1262" i="8"/>
  <c r="BU1262" i="8" s="1"/>
  <c r="BV1262" i="8" s="1"/>
  <c r="BQ1275" i="8"/>
  <c r="BU1275" i="8" s="1"/>
  <c r="BV1275" i="8" s="1"/>
  <c r="BQ1267" i="8"/>
  <c r="BU1267" i="8" s="1"/>
  <c r="BV1267" i="8" s="1"/>
  <c r="BQ1259" i="8"/>
  <c r="BU1259" i="8" s="1"/>
  <c r="BV1259" i="8" s="1"/>
  <c r="BQ1247" i="8"/>
  <c r="BQ1237" i="8"/>
  <c r="BQ1250" i="8"/>
  <c r="BU1250" i="8" s="1"/>
  <c r="BV1250" i="8" s="1"/>
  <c r="BN1249" i="8"/>
  <c r="BQ1221" i="8"/>
  <c r="BU1221" i="8" s="1"/>
  <c r="BV1221" i="8" s="1"/>
  <c r="BQ1200" i="8"/>
  <c r="BU1200" i="8" s="1"/>
  <c r="BV1200" i="8" s="1"/>
  <c r="BQ1274" i="8"/>
  <c r="BU1274" i="8" s="1"/>
  <c r="BV1274" i="8" s="1"/>
  <c r="BQ1266" i="8"/>
  <c r="BQ1258" i="8"/>
  <c r="BU1258" i="8" s="1"/>
  <c r="BV1258" i="8" s="1"/>
  <c r="BQ1252" i="8"/>
  <c r="BU1252" i="8" s="1"/>
  <c r="BV1252" i="8" s="1"/>
  <c r="BQ1242" i="8"/>
  <c r="BQ1228" i="8"/>
  <c r="BU1228" i="8" s="1"/>
  <c r="BV1228" i="8" s="1"/>
  <c r="BQ1205" i="8"/>
  <c r="BU1205" i="8" s="1"/>
  <c r="BV1205" i="8" s="1"/>
  <c r="BN1198" i="8"/>
  <c r="BQ1279" i="8"/>
  <c r="BU1279" i="8" s="1"/>
  <c r="BV1279" i="8" s="1"/>
  <c r="BQ1271" i="8"/>
  <c r="BU1271" i="8" s="1"/>
  <c r="BV1271" i="8" s="1"/>
  <c r="BQ1263" i="8"/>
  <c r="BU1263" i="8" s="1"/>
  <c r="BV1263" i="8" s="1"/>
  <c r="BQ1233" i="8"/>
  <c r="BU1233" i="8" s="1"/>
  <c r="BV1233" i="8" s="1"/>
  <c r="BQ1245" i="8"/>
  <c r="BQ1213" i="8"/>
  <c r="BU1213" i="8" s="1"/>
  <c r="BV1213" i="8" s="1"/>
  <c r="BQ1192" i="8"/>
  <c r="BQ1220" i="8"/>
  <c r="BU1220" i="8" s="1"/>
  <c r="BV1220" i="8" s="1"/>
  <c r="BQ1212" i="8"/>
  <c r="BU1212" i="8" s="1"/>
  <c r="BV1212" i="8" s="1"/>
  <c r="BQ1204" i="8"/>
  <c r="BU1204" i="8" s="1"/>
  <c r="BV1204" i="8" s="1"/>
  <c r="BQ1184" i="8"/>
  <c r="BU1184" i="8" s="1"/>
  <c r="BV1184" i="8" s="1"/>
  <c r="BQ1178" i="8"/>
  <c r="BU1178" i="8" s="1"/>
  <c r="BV1178" i="8" s="1"/>
  <c r="BQ1187" i="8"/>
  <c r="BU1187" i="8" s="1"/>
  <c r="BV1187" i="8" s="1"/>
  <c r="BQ1177" i="8"/>
  <c r="BU1177" i="8" s="1"/>
  <c r="BV1177" i="8" s="1"/>
  <c r="BQ1170" i="8"/>
  <c r="BU1170" i="8" s="1"/>
  <c r="BV1170" i="8" s="1"/>
  <c r="BQ1145" i="8"/>
  <c r="BU1145" i="8" s="1"/>
  <c r="BV1145" i="8" s="1"/>
  <c r="BQ1191" i="8"/>
  <c r="BU1191" i="8" s="1"/>
  <c r="BV1191" i="8" s="1"/>
  <c r="BQ1169" i="8"/>
  <c r="BU1169" i="8" s="1"/>
  <c r="BV1169" i="8" s="1"/>
  <c r="BQ1162" i="8"/>
  <c r="BU1162" i="8" s="1"/>
  <c r="BV1162" i="8" s="1"/>
  <c r="BQ1235" i="8"/>
  <c r="BU1235" i="8" s="1"/>
  <c r="BV1235" i="8" s="1"/>
  <c r="BQ1227" i="8"/>
  <c r="BU1227" i="8" s="1"/>
  <c r="BV1227" i="8" s="1"/>
  <c r="BQ1219" i="8"/>
  <c r="BU1219" i="8" s="1"/>
  <c r="BV1219" i="8" s="1"/>
  <c r="BQ1211" i="8"/>
  <c r="BU1211" i="8" s="1"/>
  <c r="BV1211" i="8" s="1"/>
  <c r="BQ1203" i="8"/>
  <c r="BU1203" i="8" s="1"/>
  <c r="BV1203" i="8" s="1"/>
  <c r="BQ1195" i="8"/>
  <c r="BN1178" i="8"/>
  <c r="BQ1161" i="8"/>
  <c r="BU1161" i="8" s="1"/>
  <c r="BV1161" i="8" s="1"/>
  <c r="BQ1151" i="8"/>
  <c r="BU1151" i="8" s="1"/>
  <c r="BV1151" i="8" s="1"/>
  <c r="BQ1144" i="8"/>
  <c r="BU1144" i="8" s="1"/>
  <c r="BV1144" i="8" s="1"/>
  <c r="BQ1180" i="8"/>
  <c r="BN1170" i="8"/>
  <c r="BN1185" i="8"/>
  <c r="BQ1172" i="8"/>
  <c r="BU1172" i="8" s="1"/>
  <c r="BV1172" i="8" s="1"/>
  <c r="BN1162" i="8"/>
  <c r="BQ1199" i="8"/>
  <c r="BU1199" i="8" s="1"/>
  <c r="BV1199" i="8" s="1"/>
  <c r="BQ1164" i="8"/>
  <c r="BU1164" i="8" s="1"/>
  <c r="BV1164" i="8" s="1"/>
  <c r="BQ1155" i="8"/>
  <c r="BU1155" i="8" s="1"/>
  <c r="BV1155" i="8" s="1"/>
  <c r="BQ1138" i="8"/>
  <c r="BU1138" i="8" s="1"/>
  <c r="BV1138" i="8" s="1"/>
  <c r="BQ1179" i="8"/>
  <c r="BU1179" i="8" s="1"/>
  <c r="BV1179" i="8" s="1"/>
  <c r="BQ1171" i="8"/>
  <c r="BU1171" i="8" s="1"/>
  <c r="BV1171" i="8" s="1"/>
  <c r="BQ1163" i="8"/>
  <c r="BU1163" i="8" s="1"/>
  <c r="BV1163" i="8" s="1"/>
  <c r="BN1128" i="8"/>
  <c r="BQ1122" i="8"/>
  <c r="BU1122" i="8" s="1"/>
  <c r="BV1122" i="8" s="1"/>
  <c r="BQ1119" i="8"/>
  <c r="BU1119" i="8" s="1"/>
  <c r="BV1119" i="8" s="1"/>
  <c r="BQ1160" i="8"/>
  <c r="BU1160" i="8" s="1"/>
  <c r="BV1160" i="8" s="1"/>
  <c r="BQ1153" i="8"/>
  <c r="BU1153" i="8" s="1"/>
  <c r="BV1153" i="8" s="1"/>
  <c r="BQ1148" i="8"/>
  <c r="BU1148" i="8" s="1"/>
  <c r="BV1148" i="8" s="1"/>
  <c r="BQ1140" i="8"/>
  <c r="BU1140" i="8" s="1"/>
  <c r="BV1140" i="8" s="1"/>
  <c r="BQ1134" i="8"/>
  <c r="BU1134" i="8" s="1"/>
  <c r="BV1134" i="8" s="1"/>
  <c r="BQ1143" i="8"/>
  <c r="BU1143" i="8" s="1"/>
  <c r="BV1143" i="8" s="1"/>
  <c r="BQ1175" i="8"/>
  <c r="BU1175" i="8" s="1"/>
  <c r="BV1175" i="8" s="1"/>
  <c r="BQ1167" i="8"/>
  <c r="BU1167" i="8" s="1"/>
  <c r="BV1167" i="8" s="1"/>
  <c r="BQ1159" i="8"/>
  <c r="BU1159" i="8" s="1"/>
  <c r="BV1159" i="8" s="1"/>
  <c r="BQ1156" i="8"/>
  <c r="BU1156" i="8" s="1"/>
  <c r="BV1156" i="8" s="1"/>
  <c r="BQ1150" i="8"/>
  <c r="BU1150" i="8" s="1"/>
  <c r="BV1150" i="8" s="1"/>
  <c r="BQ1136" i="8"/>
  <c r="BU1136" i="8" s="1"/>
  <c r="BV1136" i="8" s="1"/>
  <c r="BQ1130" i="8"/>
  <c r="BU1130" i="8" s="1"/>
  <c r="BV1130" i="8" s="1"/>
  <c r="BN1127" i="8"/>
  <c r="BQ1142" i="8"/>
  <c r="BU1142" i="8" s="1"/>
  <c r="BV1142" i="8" s="1"/>
  <c r="BQ1129" i="8"/>
  <c r="BU1129" i="8" s="1"/>
  <c r="BV1129" i="8" s="1"/>
  <c r="BQ1137" i="8"/>
  <c r="BU1137" i="8" s="1"/>
  <c r="BV1137" i="8" s="1"/>
  <c r="BQ1120" i="8"/>
  <c r="BU1120" i="8" s="1"/>
  <c r="BV1120" i="8" s="1"/>
  <c r="BN1129" i="8"/>
  <c r="BN1118" i="8"/>
  <c r="BN1111" i="8"/>
  <c r="BQ1117" i="8"/>
  <c r="BU1117" i="8" s="1"/>
  <c r="BV1117" i="8" s="1"/>
  <c r="BQ1114" i="8"/>
  <c r="BU1114" i="8" s="1"/>
  <c r="BV1114" i="8" s="1"/>
  <c r="BN1107" i="8"/>
  <c r="BQ1102" i="8"/>
  <c r="BU1102" i="8" s="1"/>
  <c r="BV1102" i="8" s="1"/>
  <c r="BN1091" i="8"/>
  <c r="BQ1101" i="8"/>
  <c r="BU1101" i="8" s="1"/>
  <c r="BV1101" i="8" s="1"/>
  <c r="BN1092" i="8"/>
  <c r="BQ1091" i="8"/>
  <c r="BU1091" i="8" s="1"/>
  <c r="BV1091" i="8" s="1"/>
  <c r="BQ1123" i="8"/>
  <c r="BU1123" i="8" s="1"/>
  <c r="BV1123" i="8" s="1"/>
  <c r="BQ1115" i="8"/>
  <c r="BU1115" i="8" s="1"/>
  <c r="BV1115" i="8" s="1"/>
  <c r="BQ1111" i="8"/>
  <c r="BU1111" i="8" s="1"/>
  <c r="BV1111" i="8" s="1"/>
  <c r="BQ1110" i="8"/>
  <c r="BU1110" i="8" s="1"/>
  <c r="BV1110" i="8" s="1"/>
  <c r="BQ1077" i="8"/>
  <c r="BU1077" i="8" s="1"/>
  <c r="BV1077" i="8" s="1"/>
  <c r="BQ1108" i="8"/>
  <c r="BU1108" i="8" s="1"/>
  <c r="BV1108" i="8" s="1"/>
  <c r="BN1085" i="8"/>
  <c r="BQ1109" i="8"/>
  <c r="BU1109" i="8" s="1"/>
  <c r="BV1109" i="8" s="1"/>
  <c r="BQ1094" i="8"/>
  <c r="BU1094" i="8" s="1"/>
  <c r="BV1094" i="8" s="1"/>
  <c r="BQ1086" i="8"/>
  <c r="BU1086" i="8" s="1"/>
  <c r="BV1086" i="8" s="1"/>
  <c r="BQ1085" i="8"/>
  <c r="BU1085" i="8" s="1"/>
  <c r="BV1085" i="8" s="1"/>
  <c r="BN1100" i="8"/>
  <c r="BQ1087" i="8"/>
  <c r="BU1087" i="8" s="1"/>
  <c r="BV1087" i="8" s="1"/>
  <c r="BQ1099" i="8"/>
  <c r="BU1099" i="8" s="1"/>
  <c r="BV1099" i="8" s="1"/>
  <c r="BQ1098" i="8"/>
  <c r="BU1098" i="8" s="1"/>
  <c r="BV1098" i="8" s="1"/>
  <c r="BQ1097" i="8"/>
  <c r="BU1097" i="8" s="1"/>
  <c r="BV1097" i="8" s="1"/>
  <c r="BN1079" i="8"/>
  <c r="BQ1078" i="8"/>
  <c r="BU1078" i="8" s="1"/>
  <c r="BV1078" i="8" s="1"/>
  <c r="BQ1067" i="8"/>
  <c r="BU1067" i="8" s="1"/>
  <c r="BV1067" i="8" s="1"/>
  <c r="BQ1061" i="8"/>
  <c r="BU1061" i="8" s="1"/>
  <c r="BV1061" i="8" s="1"/>
  <c r="BQ1070" i="8"/>
  <c r="BU1070" i="8" s="1"/>
  <c r="BV1070" i="8" s="1"/>
  <c r="BQ1064" i="8"/>
  <c r="BU1064" i="8" s="1"/>
  <c r="BV1064" i="8" s="1"/>
  <c r="BQ1075" i="8"/>
  <c r="BU1075" i="8" s="1"/>
  <c r="BV1075" i="8" s="1"/>
  <c r="BQ1089" i="8"/>
  <c r="BU1089" i="8" s="1"/>
  <c r="BV1089" i="8" s="1"/>
  <c r="BQ1083" i="8"/>
  <c r="BU1083" i="8" s="1"/>
  <c r="BV1083" i="8" s="1"/>
  <c r="BQ1040" i="8"/>
  <c r="BU1040" i="8" s="1"/>
  <c r="BV1040" i="8" s="1"/>
  <c r="BQ1052" i="8"/>
  <c r="BU1052" i="8" s="1"/>
  <c r="BV1052" i="8" s="1"/>
  <c r="BQ1051" i="8"/>
  <c r="BU1051" i="8" s="1"/>
  <c r="BV1051" i="8" s="1"/>
  <c r="BQ1062" i="8"/>
  <c r="BU1062" i="8" s="1"/>
  <c r="BV1062" i="8" s="1"/>
  <c r="BQ1068" i="8"/>
  <c r="BU1068" i="8" s="1"/>
  <c r="BV1068" i="8" s="1"/>
  <c r="BQ1057" i="8"/>
  <c r="BU1057" i="8" s="1"/>
  <c r="BV1057" i="8" s="1"/>
  <c r="BQ1073" i="8"/>
  <c r="BU1073" i="8" s="1"/>
  <c r="BV1073" i="8" s="1"/>
  <c r="BQ1065" i="8"/>
  <c r="BU1065" i="8" s="1"/>
  <c r="BV1065" i="8" s="1"/>
  <c r="BQ1028" i="8"/>
  <c r="BU1028" i="8" s="1"/>
  <c r="BV1028" i="8" s="1"/>
  <c r="BQ1015" i="8"/>
  <c r="BU1015" i="8" s="1"/>
  <c r="BV1015" i="8" s="1"/>
  <c r="BQ1047" i="8"/>
  <c r="BU1047" i="8" s="1"/>
  <c r="BV1047" i="8" s="1"/>
  <c r="BQ1039" i="8"/>
  <c r="BN1006" i="8"/>
  <c r="BQ1022" i="8"/>
  <c r="BU1022" i="8" s="1"/>
  <c r="BV1022" i="8" s="1"/>
  <c r="BQ1041" i="8"/>
  <c r="BU1041" i="8" s="1"/>
  <c r="BV1041" i="8" s="1"/>
  <c r="BQ1014" i="8"/>
  <c r="BU1014" i="8" s="1"/>
  <c r="BV1014" i="8" s="1"/>
  <c r="BQ1007" i="8"/>
  <c r="BU1007" i="8" s="1"/>
  <c r="BV1007" i="8" s="1"/>
  <c r="BQ1043" i="8"/>
  <c r="BQ1030" i="8"/>
  <c r="BN1027" i="8"/>
  <c r="BQ1020" i="8"/>
  <c r="BU1020" i="8" s="1"/>
  <c r="BV1020" i="8" s="1"/>
  <c r="BQ1035" i="8"/>
  <c r="BQ1026" i="8"/>
  <c r="BU1026" i="8" s="1"/>
  <c r="BV1026" i="8" s="1"/>
  <c r="BN1021" i="8"/>
  <c r="BQ1005" i="8"/>
  <c r="BU1005" i="8" s="1"/>
  <c r="BV1005" i="8" s="1"/>
  <c r="BQ1024" i="8"/>
  <c r="BU1024" i="8" s="1"/>
  <c r="BV1024" i="8" s="1"/>
  <c r="BQ1021" i="8"/>
  <c r="BU1021" i="8" s="1"/>
  <c r="BV1021" i="8" s="1"/>
  <c r="BQ1006" i="8"/>
  <c r="BU1006" i="8" s="1"/>
  <c r="BV1006" i="8" s="1"/>
  <c r="BQ988" i="8"/>
  <c r="BU988" i="8" s="1"/>
  <c r="BV988" i="8" s="1"/>
  <c r="BN993" i="8"/>
  <c r="BQ990" i="8"/>
  <c r="BU990" i="8" s="1"/>
  <c r="BV990" i="8" s="1"/>
  <c r="BN990" i="8"/>
  <c r="BQ998" i="8"/>
  <c r="BU998" i="8" s="1"/>
  <c r="BV998" i="8" s="1"/>
  <c r="BN1000" i="8"/>
  <c r="BN995" i="8"/>
  <c r="BQ995" i="8"/>
  <c r="BU995" i="8" s="1"/>
  <c r="BV995" i="8" s="1"/>
  <c r="BQ994" i="8"/>
  <c r="BU994" i="8" s="1"/>
  <c r="BV994" i="8" s="1"/>
  <c r="BQ999" i="8"/>
  <c r="BU999" i="8" s="1"/>
  <c r="BV999" i="8" s="1"/>
  <c r="BQ991" i="8"/>
  <c r="BU991" i="8" s="1"/>
  <c r="BV991" i="8" s="1"/>
  <c r="BQ993" i="8"/>
  <c r="BU993" i="8" s="1"/>
  <c r="BV993" i="8" s="1"/>
  <c r="BR1035" i="8" l="1"/>
  <c r="BU1035" i="8"/>
  <c r="BV1035" i="8" s="1"/>
  <c r="BR1030" i="8"/>
  <c r="BU1030" i="8"/>
  <c r="BV1030" i="8" s="1"/>
  <c r="BR1043" i="8"/>
  <c r="BU1043" i="8"/>
  <c r="BV1043" i="8" s="1"/>
  <c r="BR1039" i="8"/>
  <c r="BU1039" i="8"/>
  <c r="BV1039" i="8" s="1"/>
  <c r="BR1180" i="8"/>
  <c r="BU1180" i="8"/>
  <c r="BV1180" i="8" s="1"/>
  <c r="BR1195" i="8"/>
  <c r="BU1195" i="8"/>
  <c r="BV1195" i="8" s="1"/>
  <c r="BR1192" i="8"/>
  <c r="BU1192" i="8"/>
  <c r="BV1192" i="8" s="1"/>
  <c r="BR1245" i="8"/>
  <c r="BU1245" i="8"/>
  <c r="BV1245" i="8" s="1"/>
  <c r="BR1242" i="8"/>
  <c r="BU1242" i="8"/>
  <c r="BV1242" i="8" s="1"/>
  <c r="BR1266" i="8"/>
  <c r="BU1266" i="8"/>
  <c r="BV1266" i="8" s="1"/>
  <c r="BR1237" i="8"/>
  <c r="BU1237" i="8"/>
  <c r="BV1237" i="8" s="1"/>
  <c r="BR1247" i="8"/>
  <c r="BU1247" i="8"/>
  <c r="BV1247" i="8" s="1"/>
  <c r="BR1292" i="8"/>
  <c r="BU1292" i="8"/>
  <c r="BV1292" i="8" s="1"/>
  <c r="BR1296" i="8"/>
  <c r="BU1296" i="8"/>
  <c r="BV1296" i="8" s="1"/>
  <c r="BR1299" i="8"/>
  <c r="BU1299" i="8"/>
  <c r="BV1299" i="8" s="1"/>
  <c r="BR1273" i="8"/>
  <c r="BU1273" i="8"/>
  <c r="BV1273" i="8" s="1"/>
  <c r="BR1303" i="8"/>
  <c r="BU1303" i="8"/>
  <c r="BV1303" i="8" s="1"/>
  <c r="BR1244" i="8"/>
  <c r="BU1244" i="8"/>
  <c r="BV1244" i="8" s="1"/>
  <c r="BR1320" i="8"/>
  <c r="BU1320" i="8"/>
  <c r="BV1320" i="8" s="1"/>
  <c r="BR1302" i="8"/>
  <c r="BU1302" i="8"/>
  <c r="BV1302" i="8" s="1"/>
  <c r="BR1311" i="8"/>
  <c r="BU1311" i="8"/>
  <c r="BV1311" i="8" s="1"/>
  <c r="BR1312" i="8"/>
  <c r="BU1312" i="8"/>
  <c r="BV1312" i="8" s="1"/>
  <c r="BR1308" i="8"/>
  <c r="BU1308" i="8"/>
  <c r="BV1308" i="8" s="1"/>
  <c r="BR1318" i="8"/>
  <c r="BU1318" i="8"/>
  <c r="BV1318" i="8" s="1"/>
  <c r="BR1331" i="8"/>
  <c r="BU1331" i="8"/>
  <c r="BV1331" i="8" s="1"/>
  <c r="BR1339" i="8"/>
  <c r="BU1339" i="8"/>
  <c r="BV1339" i="8" s="1"/>
  <c r="BR1347" i="8"/>
  <c r="BU1347" i="8"/>
  <c r="BV1347" i="8" s="1"/>
  <c r="BR1355" i="8"/>
  <c r="BU1355" i="8"/>
  <c r="BV1355" i="8" s="1"/>
  <c r="BR1306" i="8"/>
  <c r="BU1306" i="8"/>
  <c r="BV1306" i="8" s="1"/>
  <c r="BR1310" i="8"/>
  <c r="BU1310" i="8"/>
  <c r="BV1310" i="8" s="1"/>
  <c r="BR1330" i="8"/>
  <c r="BU1330" i="8"/>
  <c r="BV1330" i="8" s="1"/>
  <c r="BR1334" i="8"/>
  <c r="BU1334" i="8"/>
  <c r="BV1334" i="8" s="1"/>
  <c r="BR1350" i="8"/>
  <c r="BU1350" i="8"/>
  <c r="BV1350" i="8" s="1"/>
  <c r="BR1283" i="8"/>
  <c r="BU1283" i="8"/>
  <c r="BV1283" i="8" s="1"/>
  <c r="BR1394" i="8"/>
  <c r="BU1394" i="8"/>
  <c r="BV1394" i="8" s="1"/>
  <c r="BR1402" i="8"/>
  <c r="BU1402" i="8"/>
  <c r="BV1402" i="8" s="1"/>
  <c r="BR1337" i="8"/>
  <c r="BU1337" i="8"/>
  <c r="BV1337" i="8" s="1"/>
  <c r="BR1362" i="8"/>
  <c r="BU1362" i="8"/>
  <c r="BV1362" i="8" s="1"/>
  <c r="BR1370" i="8"/>
  <c r="BU1370" i="8"/>
  <c r="BV1370" i="8" s="1"/>
  <c r="BR1335" i="8"/>
  <c r="BU1335" i="8"/>
  <c r="BV1335" i="8" s="1"/>
  <c r="BR1351" i="8"/>
  <c r="BU1351" i="8"/>
  <c r="BV1351" i="8" s="1"/>
  <c r="BR1369" i="8"/>
  <c r="BU1369" i="8"/>
  <c r="BV1369" i="8" s="1"/>
  <c r="BR1371" i="8"/>
  <c r="BU1371" i="8"/>
  <c r="BV1371" i="8" s="1"/>
  <c r="BR1384" i="8"/>
  <c r="BU1384" i="8"/>
  <c r="BV1384" i="8" s="1"/>
  <c r="BR1392" i="8"/>
  <c r="BU1392" i="8"/>
  <c r="BV1392" i="8" s="1"/>
  <c r="BR1400" i="8"/>
  <c r="BU1400" i="8"/>
  <c r="BV1400" i="8" s="1"/>
  <c r="BR1408" i="8"/>
  <c r="BU1408" i="8"/>
  <c r="BV1408" i="8" s="1"/>
  <c r="BR1338" i="8"/>
  <c r="BU1338" i="8"/>
  <c r="BV1338" i="8" s="1"/>
  <c r="BR1354" i="8"/>
  <c r="BU1354" i="8"/>
  <c r="BV1354" i="8" s="1"/>
  <c r="BR1378" i="8"/>
  <c r="BU1378" i="8"/>
  <c r="BV1378" i="8" s="1"/>
  <c r="BR1324" i="8"/>
  <c r="BU1324" i="8"/>
  <c r="BV1324" i="8" s="1"/>
  <c r="BR1329" i="8"/>
  <c r="BU1329" i="8"/>
  <c r="BV1329" i="8" s="1"/>
  <c r="BR1364" i="8"/>
  <c r="BU1364" i="8"/>
  <c r="BV1364" i="8" s="1"/>
  <c r="BR1332" i="8"/>
  <c r="BU1332" i="8"/>
  <c r="BV1332" i="8" s="1"/>
  <c r="BR1343" i="8"/>
  <c r="BU1343" i="8"/>
  <c r="BV1343" i="8" s="1"/>
  <c r="BR1348" i="8"/>
  <c r="BU1348" i="8"/>
  <c r="BV1348" i="8" s="1"/>
  <c r="BR1322" i="8"/>
  <c r="BU1322" i="8"/>
  <c r="BV1322" i="8" s="1"/>
  <c r="BR1382" i="8"/>
  <c r="BU1382" i="8"/>
  <c r="BV1382" i="8" s="1"/>
  <c r="BR1396" i="8"/>
  <c r="BU1396" i="8"/>
  <c r="BV1396" i="8" s="1"/>
  <c r="BR1406" i="8"/>
  <c r="BU1406" i="8"/>
  <c r="BV1406" i="8" s="1"/>
  <c r="BR1421" i="8"/>
  <c r="BU1421" i="8"/>
  <c r="BV1421" i="8" s="1"/>
  <c r="BR1410" i="8"/>
  <c r="BU1410" i="8"/>
  <c r="BV1410" i="8" s="1"/>
  <c r="BR1390" i="8"/>
  <c r="BU1390" i="8"/>
  <c r="BV1390" i="8" s="1"/>
  <c r="BR1430" i="8"/>
  <c r="BU1430" i="8"/>
  <c r="BV1430" i="8" s="1"/>
  <c r="BR1432" i="8"/>
  <c r="BU1432" i="8"/>
  <c r="BV1432" i="8" s="1"/>
  <c r="BR1435" i="8"/>
  <c r="BU1435" i="8"/>
  <c r="BV1435" i="8" s="1"/>
  <c r="BR1443" i="8"/>
  <c r="BU1443" i="8"/>
  <c r="BV1443" i="8" s="1"/>
  <c r="BR1451" i="8"/>
  <c r="BU1451" i="8"/>
  <c r="BV1451" i="8" s="1"/>
  <c r="BR1345" i="8"/>
  <c r="BU1345" i="8"/>
  <c r="BV1345" i="8" s="1"/>
  <c r="BR1361" i="8"/>
  <c r="BU1361" i="8"/>
  <c r="BV1361" i="8" s="1"/>
  <c r="BR1438" i="8"/>
  <c r="BU1438" i="8"/>
  <c r="BV1438" i="8" s="1"/>
  <c r="BR1388" i="8"/>
  <c r="BU1388" i="8"/>
  <c r="BV1388" i="8" s="1"/>
  <c r="BR1316" i="8"/>
  <c r="BU1316" i="8"/>
  <c r="BV1316" i="8" s="1"/>
  <c r="BR1363" i="8"/>
  <c r="BU1363" i="8"/>
  <c r="BV1363" i="8" s="1"/>
  <c r="BR1398" i="8"/>
  <c r="BU1398" i="8"/>
  <c r="BV1398" i="8" s="1"/>
  <c r="BR1415" i="8"/>
  <c r="BU1415" i="8"/>
  <c r="BV1415" i="8" s="1"/>
  <c r="BR1431" i="8"/>
  <c r="BU1431" i="8"/>
  <c r="BV1431" i="8" s="1"/>
  <c r="BR1436" i="8"/>
  <c r="BU1436" i="8"/>
  <c r="BV1436" i="8" s="1"/>
  <c r="BR1444" i="8"/>
  <c r="BU1444" i="8"/>
  <c r="BV1444" i="8" s="1"/>
  <c r="BR1452" i="8"/>
  <c r="BU1452" i="8"/>
  <c r="BV1452" i="8" s="1"/>
  <c r="BR1460" i="8"/>
  <c r="BU1460" i="8"/>
  <c r="BV1460" i="8" s="1"/>
  <c r="BR1427" i="8"/>
  <c r="BU1427" i="8"/>
  <c r="BV1427" i="8" s="1"/>
  <c r="BR1429" i="8"/>
  <c r="BU1429" i="8"/>
  <c r="BV1429" i="8" s="1"/>
  <c r="BR1418" i="8"/>
  <c r="BU1418" i="8"/>
  <c r="BV1418" i="8" s="1"/>
  <c r="BR1459" i="8"/>
  <c r="BU1459" i="8"/>
  <c r="BV1459" i="8" s="1"/>
  <c r="BR1469" i="8"/>
  <c r="BU1469" i="8"/>
  <c r="BV1469" i="8" s="1"/>
  <c r="BR1482" i="8"/>
  <c r="BU1482" i="8"/>
  <c r="BV1482" i="8" s="1"/>
  <c r="BR1486" i="8"/>
  <c r="BU1486" i="8"/>
  <c r="BV1486" i="8" s="1"/>
  <c r="BR1442" i="8"/>
  <c r="BU1442" i="8"/>
  <c r="BV1442" i="8" s="1"/>
  <c r="BR1445" i="8"/>
  <c r="BU1445" i="8"/>
  <c r="BV1445" i="8" s="1"/>
  <c r="BR1494" i="8"/>
  <c r="BU1494" i="8"/>
  <c r="BV1494" i="8" s="1"/>
  <c r="BR1502" i="8"/>
  <c r="BU1502" i="8"/>
  <c r="BV1502" i="8" s="1"/>
  <c r="BR1510" i="8"/>
  <c r="BU1510" i="8"/>
  <c r="BV1510" i="8" s="1"/>
  <c r="BR1450" i="8"/>
  <c r="BU1450" i="8"/>
  <c r="BV1450" i="8" s="1"/>
  <c r="BR1453" i="8"/>
  <c r="BU1453" i="8"/>
  <c r="BV1453" i="8" s="1"/>
  <c r="BR1467" i="8"/>
  <c r="BU1467" i="8"/>
  <c r="BV1467" i="8" s="1"/>
  <c r="BR1423" i="8"/>
  <c r="BU1423" i="8"/>
  <c r="BV1423" i="8" s="1"/>
  <c r="BR1483" i="8"/>
  <c r="BU1483" i="8"/>
  <c r="BV1483" i="8" s="1"/>
  <c r="BR1420" i="8"/>
  <c r="BU1420" i="8"/>
  <c r="BV1420" i="8" s="1"/>
  <c r="BR1446" i="8"/>
  <c r="BU1446" i="8"/>
  <c r="BV1446" i="8" s="1"/>
  <c r="BR1458" i="8"/>
  <c r="BU1458" i="8"/>
  <c r="BV1458" i="8" s="1"/>
  <c r="BR1475" i="8"/>
  <c r="BU1475" i="8"/>
  <c r="BV1475" i="8" s="1"/>
  <c r="BR1476" i="8"/>
  <c r="BU1476" i="8"/>
  <c r="BV1476" i="8" s="1"/>
  <c r="BR1477" i="8"/>
  <c r="BU1477" i="8"/>
  <c r="BV1477" i="8" s="1"/>
  <c r="BR1519" i="8"/>
  <c r="BU1519" i="8"/>
  <c r="BV1519" i="8" s="1"/>
  <c r="BR1466" i="8"/>
  <c r="BU1466" i="8"/>
  <c r="BV1466" i="8" s="1"/>
  <c r="BR1474" i="8"/>
  <c r="BU1474" i="8"/>
  <c r="BV1474" i="8" s="1"/>
  <c r="BR1504" i="8"/>
  <c r="BU1504" i="8"/>
  <c r="BV1504" i="8" s="1"/>
  <c r="BR1527" i="8"/>
  <c r="BU1527" i="8"/>
  <c r="BV1527" i="8" s="1"/>
  <c r="BR1454" i="8"/>
  <c r="BU1454" i="8"/>
  <c r="BV1454" i="8" s="1"/>
  <c r="BR1526" i="8"/>
  <c r="BU1526" i="8"/>
  <c r="BV1526" i="8" s="1"/>
  <c r="BR1610" i="8"/>
  <c r="BU1610" i="8"/>
  <c r="BV1610" i="8" s="1"/>
  <c r="BR1433" i="8"/>
  <c r="BU1433" i="8"/>
  <c r="BV1433" i="8" s="1"/>
  <c r="BR1489" i="8"/>
  <c r="BU1489" i="8"/>
  <c r="BV1489" i="8" s="1"/>
  <c r="BR1505" i="8"/>
  <c r="BU1505" i="8"/>
  <c r="BV1505" i="8" s="1"/>
  <c r="BR1535" i="8"/>
  <c r="BU1535" i="8"/>
  <c r="BV1535" i="8" s="1"/>
  <c r="BR1496" i="8"/>
  <c r="BU1496" i="8"/>
  <c r="BV1496" i="8" s="1"/>
  <c r="BR1512" i="8"/>
  <c r="BU1512" i="8"/>
  <c r="BV1512" i="8" s="1"/>
  <c r="BR1521" i="8"/>
  <c r="BU1521" i="8"/>
  <c r="BV1521" i="8" s="1"/>
  <c r="BR1534" i="8"/>
  <c r="BU1534" i="8"/>
  <c r="BV1534" i="8" s="1"/>
  <c r="BR1545" i="8"/>
  <c r="BU1545" i="8"/>
  <c r="BV1545" i="8" s="1"/>
  <c r="BR1550" i="8"/>
  <c r="BU1550" i="8"/>
  <c r="BV1550" i="8" s="1"/>
  <c r="BR1563" i="8"/>
  <c r="BU1563" i="8"/>
  <c r="BV1563" i="8" s="1"/>
  <c r="BR1571" i="8"/>
  <c r="BU1571" i="8"/>
  <c r="BV1571" i="8" s="1"/>
  <c r="BR1579" i="8"/>
  <c r="BU1579" i="8"/>
  <c r="BV1579" i="8" s="1"/>
  <c r="BR1501" i="8"/>
  <c r="BU1501" i="8"/>
  <c r="BV1501" i="8" s="1"/>
  <c r="BR1518" i="8"/>
  <c r="BU1518" i="8"/>
  <c r="BV1518" i="8" s="1"/>
  <c r="BR1533" i="8"/>
  <c r="BU1533" i="8"/>
  <c r="BV1533" i="8" s="1"/>
  <c r="BR1541" i="8"/>
  <c r="BU1541" i="8"/>
  <c r="BV1541" i="8" s="1"/>
  <c r="BR1549" i="8"/>
  <c r="BU1549" i="8"/>
  <c r="BV1549" i="8" s="1"/>
  <c r="BR1464" i="8"/>
  <c r="BU1464" i="8"/>
  <c r="BV1464" i="8" s="1"/>
  <c r="BR1497" i="8"/>
  <c r="BU1497" i="8"/>
  <c r="BV1497" i="8" s="1"/>
  <c r="BR1513" i="8"/>
  <c r="BU1513" i="8"/>
  <c r="BV1513" i="8" s="1"/>
  <c r="BR1523" i="8"/>
  <c r="BU1523" i="8"/>
  <c r="BV1523" i="8" s="1"/>
  <c r="BR1554" i="8"/>
  <c r="BU1554" i="8"/>
  <c r="BV1554" i="8" s="1"/>
  <c r="BR1590" i="8"/>
  <c r="BU1590" i="8"/>
  <c r="BV1590" i="8" s="1"/>
  <c r="BR1596" i="8"/>
  <c r="BU1596" i="8"/>
  <c r="BV1596" i="8" s="1"/>
  <c r="BR1611" i="8"/>
  <c r="BU1611" i="8"/>
  <c r="BV1611" i="8" s="1"/>
  <c r="BR1520" i="8"/>
  <c r="BU1520" i="8"/>
  <c r="BV1520" i="8" s="1"/>
  <c r="BR1542" i="8"/>
  <c r="BU1542" i="8"/>
  <c r="BV1542" i="8" s="1"/>
  <c r="BR1567" i="8"/>
  <c r="BU1567" i="8"/>
  <c r="BV1567" i="8" s="1"/>
  <c r="BR1586" i="8"/>
  <c r="BU1586" i="8"/>
  <c r="BV1586" i="8" s="1"/>
  <c r="BR1606" i="8"/>
  <c r="BU1606" i="8"/>
  <c r="BV1606" i="8" s="1"/>
  <c r="BR1629" i="8"/>
  <c r="BU1629" i="8"/>
  <c r="BV1629" i="8" s="1"/>
  <c r="BR1630" i="8"/>
  <c r="BU1630" i="8"/>
  <c r="BV1630" i="8" s="1"/>
  <c r="BR1543" i="8"/>
  <c r="BU1543" i="8"/>
  <c r="BV1543" i="8" s="1"/>
  <c r="BR1559" i="8"/>
  <c r="BU1559" i="8"/>
  <c r="BV1559" i="8" s="1"/>
  <c r="BR1631" i="8"/>
  <c r="BU1631" i="8"/>
  <c r="BV1631" i="8" s="1"/>
  <c r="BR1639" i="8"/>
  <c r="BU1639" i="8"/>
  <c r="BV1639" i="8" s="1"/>
  <c r="BR1655" i="8"/>
  <c r="BU1655" i="8"/>
  <c r="BV1655" i="8" s="1"/>
  <c r="BR1663" i="8"/>
  <c r="BU1663" i="8"/>
  <c r="BV1663" i="8" s="1"/>
  <c r="BR1671" i="8"/>
  <c r="BU1671" i="8"/>
  <c r="BV1671" i="8" s="1"/>
  <c r="BR1548" i="8"/>
  <c r="BU1548" i="8"/>
  <c r="BV1548" i="8" s="1"/>
  <c r="BR1572" i="8"/>
  <c r="BU1572" i="8"/>
  <c r="BV1572" i="8" s="1"/>
  <c r="BR1615" i="8"/>
  <c r="BU1615" i="8"/>
  <c r="BV1615" i="8" s="1"/>
  <c r="BR1642" i="8"/>
  <c r="BU1642" i="8"/>
  <c r="BV1642" i="8" s="1"/>
  <c r="BR1564" i="8"/>
  <c r="BU1564" i="8"/>
  <c r="BV1564" i="8" s="1"/>
  <c r="BR1578" i="8"/>
  <c r="BU1578" i="8"/>
  <c r="BV1578" i="8" s="1"/>
  <c r="BR1598" i="8"/>
  <c r="BU1598" i="8"/>
  <c r="BV1598" i="8" s="1"/>
  <c r="BR1604" i="8"/>
  <c r="BU1604" i="8"/>
  <c r="BV1604" i="8" s="1"/>
  <c r="BR1623" i="8"/>
  <c r="BU1623" i="8"/>
  <c r="BV1623" i="8" s="1"/>
  <c r="BR1637" i="8"/>
  <c r="BU1637" i="8"/>
  <c r="BV1637" i="8" s="1"/>
  <c r="BR1645" i="8"/>
  <c r="BU1645" i="8"/>
  <c r="BV1645" i="8" s="1"/>
  <c r="BR1653" i="8"/>
  <c r="BU1653" i="8"/>
  <c r="BV1653" i="8" s="1"/>
  <c r="BR1661" i="8"/>
  <c r="BU1661" i="8"/>
  <c r="BV1661" i="8" s="1"/>
  <c r="BR1669" i="8"/>
  <c r="BU1669" i="8"/>
  <c r="BV1669" i="8" s="1"/>
  <c r="BR1677" i="8"/>
  <c r="BU1677" i="8"/>
  <c r="BV1677" i="8" s="1"/>
  <c r="BR1678" i="8"/>
  <c r="BU1678" i="8"/>
  <c r="BV1678" i="8" s="1"/>
  <c r="BR1679" i="8"/>
  <c r="BU1679" i="8"/>
  <c r="BV1679" i="8" s="1"/>
  <c r="BR1684" i="8"/>
  <c r="BU1684" i="8"/>
  <c r="BV1684" i="8" s="1"/>
  <c r="BR1686" i="8"/>
  <c r="BU1686" i="8"/>
  <c r="BV1686" i="8" s="1"/>
  <c r="BR1570" i="8"/>
  <c r="BU1570" i="8"/>
  <c r="BV1570" i="8" s="1"/>
  <c r="BR1633" i="8"/>
  <c r="BU1633" i="8"/>
  <c r="BV1633" i="8" s="1"/>
  <c r="BR1690" i="8"/>
  <c r="BU1690" i="8"/>
  <c r="BV1690" i="8" s="1"/>
  <c r="BR1717" i="8"/>
  <c r="BU1717" i="8"/>
  <c r="BV1717" i="8" s="1"/>
  <c r="BR1562" i="8"/>
  <c r="BU1562" i="8"/>
  <c r="BV1562" i="8" s="1"/>
  <c r="BR1628" i="8"/>
  <c r="BU1628" i="8"/>
  <c r="BV1628" i="8" s="1"/>
  <c r="BR1654" i="8"/>
  <c r="BU1654" i="8"/>
  <c r="BV1654" i="8" s="1"/>
  <c r="BR1670" i="8"/>
  <c r="BU1670" i="8"/>
  <c r="BV1670" i="8" s="1"/>
  <c r="BR1576" i="8"/>
  <c r="BU1576" i="8"/>
  <c r="BV1576" i="8" s="1"/>
  <c r="BR1626" i="8"/>
  <c r="BU1626" i="8"/>
  <c r="BV1626" i="8" s="1"/>
  <c r="BR1638" i="8"/>
  <c r="BU1638" i="8"/>
  <c r="BV1638" i="8" s="1"/>
  <c r="BR1657" i="8"/>
  <c r="BU1657" i="8"/>
  <c r="BV1657" i="8" s="1"/>
  <c r="BR1673" i="8"/>
  <c r="BU1673" i="8"/>
  <c r="BV1673" i="8" s="1"/>
  <c r="BR1698" i="8"/>
  <c r="BU1698" i="8"/>
  <c r="BV1698" i="8" s="1"/>
  <c r="BR1702" i="8"/>
  <c r="BU1702" i="8"/>
  <c r="BV1702" i="8" s="1"/>
  <c r="BR1641" i="8"/>
  <c r="BU1641" i="8"/>
  <c r="BV1641" i="8" s="1"/>
  <c r="BR1692" i="8"/>
  <c r="BU1692" i="8"/>
  <c r="BV1692" i="8" s="1"/>
  <c r="BR1693" i="8"/>
  <c r="BU1693" i="8"/>
  <c r="BV1693" i="8" s="1"/>
  <c r="BR1710" i="8"/>
  <c r="BU1710" i="8"/>
  <c r="BV1710" i="8" s="1"/>
  <c r="BR1716" i="8"/>
  <c r="BU1716" i="8"/>
  <c r="BV1716" i="8" s="1"/>
  <c r="BR1724" i="8"/>
  <c r="BU1724" i="8"/>
  <c r="BV1724" i="8" s="1"/>
  <c r="BR1732" i="8"/>
  <c r="BU1732" i="8"/>
  <c r="BV1732" i="8" s="1"/>
  <c r="BR1748" i="8"/>
  <c r="BU1748" i="8"/>
  <c r="BV1748" i="8" s="1"/>
  <c r="BR1756" i="8"/>
  <c r="BU1756" i="8"/>
  <c r="BV1756" i="8" s="1"/>
  <c r="BR1764" i="8"/>
  <c r="BU1764" i="8"/>
  <c r="BV1764" i="8" s="1"/>
  <c r="BR1594" i="8"/>
  <c r="BU1594" i="8"/>
  <c r="BV1594" i="8" s="1"/>
  <c r="BR1614" i="8"/>
  <c r="BU1614" i="8"/>
  <c r="BV1614" i="8" s="1"/>
  <c r="BR1627" i="8"/>
  <c r="BU1627" i="8"/>
  <c r="BV1627" i="8" s="1"/>
  <c r="BR1721" i="8"/>
  <c r="BU1721" i="8"/>
  <c r="BV1721" i="8" s="1"/>
  <c r="BR1727" i="8"/>
  <c r="BU1727" i="8"/>
  <c r="BV1727" i="8" s="1"/>
  <c r="BR1735" i="8"/>
  <c r="BU1735" i="8"/>
  <c r="BV1735" i="8" s="1"/>
  <c r="BR1743" i="8"/>
  <c r="BU1743" i="8"/>
  <c r="BV1743" i="8" s="1"/>
  <c r="BR1751" i="8"/>
  <c r="BU1751" i="8"/>
  <c r="BV1751" i="8" s="1"/>
  <c r="BR1759" i="8"/>
  <c r="BU1759" i="8"/>
  <c r="BV1759" i="8" s="1"/>
  <c r="BR1767" i="8"/>
  <c r="BU1767" i="8"/>
  <c r="BV1767" i="8" s="1"/>
  <c r="BR1775" i="8"/>
  <c r="BU1775" i="8"/>
  <c r="BV1775" i="8" s="1"/>
  <c r="BR1783" i="8"/>
  <c r="BU1783" i="8"/>
  <c r="BV1783" i="8" s="1"/>
  <c r="BR1791" i="8"/>
  <c r="BU1791" i="8"/>
  <c r="BV1791" i="8" s="1"/>
  <c r="BR1537" i="8"/>
  <c r="BU1537" i="8"/>
  <c r="BV1537" i="8" s="1"/>
  <c r="BR1556" i="8"/>
  <c r="BU1556" i="8"/>
  <c r="BV1556" i="8" s="1"/>
  <c r="BR1612" i="8"/>
  <c r="BU1612" i="8"/>
  <c r="BV1612" i="8" s="1"/>
  <c r="BR1649" i="8"/>
  <c r="BU1649" i="8"/>
  <c r="BV1649" i="8" s="1"/>
  <c r="BR1665" i="8"/>
  <c r="BU1665" i="8"/>
  <c r="BV1665" i="8" s="1"/>
  <c r="BR1709" i="8"/>
  <c r="BU1709" i="8"/>
  <c r="BV1709" i="8" s="1"/>
  <c r="BR1607" i="8"/>
  <c r="BU1607" i="8"/>
  <c r="BV1607" i="8" s="1"/>
  <c r="BR1760" i="8"/>
  <c r="BU1760" i="8"/>
  <c r="BV1760" i="8" s="1"/>
  <c r="BR1780" i="8"/>
  <c r="BU1780" i="8"/>
  <c r="BV1780" i="8" s="1"/>
  <c r="BR1796" i="8"/>
  <c r="BU1796" i="8"/>
  <c r="BV1796" i="8" s="1"/>
  <c r="BR1800" i="8"/>
  <c r="BU1800" i="8"/>
  <c r="BV1800" i="8" s="1"/>
  <c r="BR1715" i="8"/>
  <c r="BU1715" i="8"/>
  <c r="BV1715" i="8" s="1"/>
  <c r="BR1697" i="8"/>
  <c r="BU1697" i="8"/>
  <c r="BV1697" i="8" s="1"/>
  <c r="BR1776" i="8"/>
  <c r="BU1776" i="8"/>
  <c r="BV1776" i="8" s="1"/>
  <c r="BR1808" i="8"/>
  <c r="BU1808" i="8"/>
  <c r="BV1808" i="8" s="1"/>
  <c r="BR1813" i="8"/>
  <c r="BU1813" i="8"/>
  <c r="BV1813" i="8" s="1"/>
  <c r="BR1854" i="8"/>
  <c r="BU1854" i="8"/>
  <c r="BV1854" i="8" s="1"/>
  <c r="BR1862" i="8"/>
  <c r="BU1862" i="8"/>
  <c r="BV1862" i="8" s="1"/>
  <c r="BR1870" i="8"/>
  <c r="BU1870" i="8"/>
  <c r="BV1870" i="8" s="1"/>
  <c r="BR1878" i="8"/>
  <c r="BU1878" i="8"/>
  <c r="BV1878" i="8" s="1"/>
  <c r="BR1886" i="8"/>
  <c r="BU1886" i="8"/>
  <c r="BV1886" i="8" s="1"/>
  <c r="BR1902" i="8"/>
  <c r="BU1902" i="8"/>
  <c r="BV1902" i="8" s="1"/>
  <c r="BR1725" i="8"/>
  <c r="BU1725" i="8"/>
  <c r="BV1725" i="8" s="1"/>
  <c r="BR1785" i="8"/>
  <c r="BU1785" i="8"/>
  <c r="BV1785" i="8" s="1"/>
  <c r="BR1801" i="8"/>
  <c r="BU1801" i="8"/>
  <c r="BV1801" i="8" s="1"/>
  <c r="BR1817" i="8"/>
  <c r="BU1817" i="8"/>
  <c r="BV1817" i="8" s="1"/>
  <c r="BR1825" i="8"/>
  <c r="BU1825" i="8"/>
  <c r="BV1825" i="8" s="1"/>
  <c r="BR1833" i="8"/>
  <c r="BU1833" i="8"/>
  <c r="BV1833" i="8" s="1"/>
  <c r="BR1841" i="8"/>
  <c r="BU1841" i="8"/>
  <c r="BV1841" i="8" s="1"/>
  <c r="BR1889" i="8"/>
  <c r="BU1889" i="8"/>
  <c r="BV1889" i="8" s="1"/>
  <c r="BR1897" i="8"/>
  <c r="BU1897" i="8"/>
  <c r="BV1897" i="8" s="1"/>
  <c r="BR1646" i="8"/>
  <c r="BU1646" i="8"/>
  <c r="BV1646" i="8" s="1"/>
  <c r="BR1689" i="8"/>
  <c r="BU1689" i="8"/>
  <c r="BV1689" i="8" s="1"/>
  <c r="BR1728" i="8"/>
  <c r="BU1728" i="8"/>
  <c r="BV1728" i="8" s="1"/>
  <c r="BR1765" i="8"/>
  <c r="BU1765" i="8"/>
  <c r="BV1765" i="8" s="1"/>
  <c r="BR1788" i="8"/>
  <c r="BU1788" i="8"/>
  <c r="BV1788" i="8" s="1"/>
  <c r="BR1812" i="8"/>
  <c r="BU1812" i="8"/>
  <c r="BV1812" i="8" s="1"/>
  <c r="BR1685" i="8"/>
  <c r="BU1685" i="8"/>
  <c r="BV1685" i="8" s="1"/>
  <c r="BR1694" i="8"/>
  <c r="BU1694" i="8"/>
  <c r="BV1694" i="8" s="1"/>
  <c r="BR1757" i="8"/>
  <c r="BU1757" i="8"/>
  <c r="BV1757" i="8" s="1"/>
  <c r="BR1777" i="8"/>
  <c r="BU1777" i="8"/>
  <c r="BV1777" i="8" s="1"/>
  <c r="BR1797" i="8"/>
  <c r="BU1797" i="8"/>
  <c r="BV1797" i="8" s="1"/>
  <c r="BR1805" i="8"/>
  <c r="BU1805" i="8"/>
  <c r="BV1805" i="8" s="1"/>
  <c r="BR1816" i="8"/>
  <c r="BU1816" i="8"/>
  <c r="BV1816" i="8" s="1"/>
  <c r="BR1837" i="8"/>
  <c r="BU1837" i="8"/>
  <c r="BV1837" i="8" s="1"/>
  <c r="BR1850" i="8"/>
  <c r="BU1850" i="8"/>
  <c r="BV1850" i="8" s="1"/>
  <c r="BR1868" i="8"/>
  <c r="BU1868" i="8"/>
  <c r="BV1868" i="8" s="1"/>
  <c r="BR1900" i="8"/>
  <c r="BU1900" i="8"/>
  <c r="BV1900" i="8" s="1"/>
  <c r="BR1744" i="8"/>
  <c r="BU1744" i="8"/>
  <c r="BV1744" i="8" s="1"/>
  <c r="BR1768" i="8"/>
  <c r="BU1768" i="8"/>
  <c r="BV1768" i="8" s="1"/>
  <c r="BR1885" i="8"/>
  <c r="BU1885" i="8"/>
  <c r="BV1885" i="8" s="1"/>
  <c r="BR1888" i="8"/>
  <c r="BU1888" i="8"/>
  <c r="BV1888" i="8" s="1"/>
  <c r="BR1701" i="8"/>
  <c r="BU1701" i="8"/>
  <c r="BV1701" i="8" s="1"/>
  <c r="BR1821" i="8"/>
  <c r="BU1821" i="8"/>
  <c r="BV1821" i="8" s="1"/>
  <c r="BR1861" i="8"/>
  <c r="BU1861" i="8"/>
  <c r="BV1861" i="8" s="1"/>
  <c r="BR1918" i="8"/>
  <c r="BU1918" i="8"/>
  <c r="BV1918" i="8" s="1"/>
  <c r="BR1798" i="8"/>
  <c r="BU1798" i="8"/>
  <c r="BV1798" i="8" s="1"/>
  <c r="BR1815" i="8"/>
  <c r="BU1815" i="8"/>
  <c r="BV1815" i="8" s="1"/>
  <c r="BR1845" i="8"/>
  <c r="BU1845" i="8"/>
  <c r="BV1845" i="8" s="1"/>
  <c r="BR1893" i="8"/>
  <c r="BU1893" i="8"/>
  <c r="BV1893" i="8" s="1"/>
  <c r="BR1896" i="8"/>
  <c r="BU1896" i="8"/>
  <c r="BV1896" i="8" s="1"/>
  <c r="BR1799" i="8"/>
  <c r="BU1799" i="8"/>
  <c r="BV1799" i="8" s="1"/>
  <c r="BR1836" i="8"/>
  <c r="BU1836" i="8"/>
  <c r="BV1836" i="8" s="1"/>
  <c r="BR1884" i="8"/>
  <c r="BU1884" i="8"/>
  <c r="BV1884" i="8" s="1"/>
  <c r="BR1809" i="8"/>
  <c r="BU1809" i="8"/>
  <c r="BV1809" i="8" s="1"/>
  <c r="BR1829" i="8"/>
  <c r="BU1829" i="8"/>
  <c r="BV1829" i="8" s="1"/>
  <c r="BR1869" i="8"/>
  <c r="BU1869" i="8"/>
  <c r="BV1869" i="8" s="1"/>
  <c r="BR1901" i="8"/>
  <c r="BU1901" i="8"/>
  <c r="BV1901" i="8" s="1"/>
  <c r="BR1904" i="8"/>
  <c r="BU1904" i="8"/>
  <c r="BV1904" i="8" s="1"/>
  <c r="BR1909" i="8"/>
  <c r="BU1909" i="8"/>
  <c r="BV1909" i="8" s="1"/>
  <c r="BR1922" i="8"/>
  <c r="BU1922" i="8"/>
  <c r="BV1922" i="8" s="1"/>
  <c r="BR1820" i="8"/>
  <c r="BU1820" i="8"/>
  <c r="BV1820" i="8" s="1"/>
  <c r="BR1832" i="8"/>
  <c r="BU1832" i="8"/>
  <c r="BV1832" i="8" s="1"/>
  <c r="BR1892" i="8"/>
  <c r="BU1892" i="8"/>
  <c r="BV1892" i="8" s="1"/>
  <c r="BR1913" i="8"/>
  <c r="BU1913" i="8"/>
  <c r="BV1913" i="8" s="1"/>
  <c r="BR1931" i="8"/>
  <c r="BU1931" i="8"/>
  <c r="BV1931" i="8" s="1"/>
  <c r="BR1939" i="8"/>
  <c r="BU1939" i="8"/>
  <c r="BV1939" i="8" s="1"/>
  <c r="BR1947" i="8"/>
  <c r="BU1947" i="8"/>
  <c r="BV1947" i="8" s="1"/>
  <c r="BR1844" i="8"/>
  <c r="BU1844" i="8"/>
  <c r="BV1844" i="8" s="1"/>
  <c r="BR1856" i="8"/>
  <c r="BU1856" i="8"/>
  <c r="BV1856" i="8" s="1"/>
  <c r="BR1917" i="8"/>
  <c r="BU1917" i="8"/>
  <c r="BV1917" i="8" s="1"/>
  <c r="BR1921" i="8"/>
  <c r="BU1921" i="8"/>
  <c r="BV1921" i="8" s="1"/>
  <c r="BR1923" i="8"/>
  <c r="BU1923" i="8"/>
  <c r="BV1923" i="8" s="1"/>
  <c r="BR1925" i="8"/>
  <c r="BU1925" i="8"/>
  <c r="BV1925" i="8" s="1"/>
  <c r="BR1929" i="8"/>
  <c r="BU1929" i="8"/>
  <c r="BV1929" i="8" s="1"/>
  <c r="BR1934" i="8"/>
  <c r="BU1934" i="8"/>
  <c r="BV1934" i="8" s="1"/>
  <c r="BR1937" i="8"/>
  <c r="BU1937" i="8"/>
  <c r="BV1937" i="8" s="1"/>
  <c r="BR1942" i="8"/>
  <c r="BU1942" i="8"/>
  <c r="BV1942" i="8" s="1"/>
  <c r="BR1945" i="8"/>
  <c r="BU1945" i="8"/>
  <c r="BV1945" i="8" s="1"/>
  <c r="BR1950" i="8"/>
  <c r="BU1950" i="8"/>
  <c r="BV1950" i="8" s="1"/>
  <c r="BR1953" i="8"/>
  <c r="BU1953" i="8"/>
  <c r="BV1953" i="8" s="1"/>
  <c r="BR1961" i="8"/>
  <c r="BU1961" i="8"/>
  <c r="BV1961" i="8" s="1"/>
  <c r="BR1985" i="8"/>
  <c r="BU1985" i="8"/>
  <c r="BV1985" i="8" s="1"/>
  <c r="BR1990" i="8"/>
  <c r="BU1990" i="8"/>
  <c r="BV1990" i="8" s="1"/>
  <c r="BR1998" i="8"/>
  <c r="BU1998" i="8"/>
  <c r="BV1998" i="8" s="1"/>
  <c r="BR2006" i="8"/>
  <c r="BU2006" i="8"/>
  <c r="BV2006" i="8" s="1"/>
  <c r="BR2009" i="8"/>
  <c r="BU2009" i="8"/>
  <c r="BV2009" i="8" s="1"/>
  <c r="BR2014" i="8"/>
  <c r="BU2014" i="8"/>
  <c r="BV2014" i="8" s="1"/>
  <c r="BR2017" i="8"/>
  <c r="BU2017" i="8"/>
  <c r="BV2017" i="8" s="1"/>
  <c r="BR1971" i="8"/>
  <c r="BU1971" i="8"/>
  <c r="BV1971" i="8" s="1"/>
  <c r="BR1978" i="8"/>
  <c r="BU1978" i="8"/>
  <c r="BV1978" i="8" s="1"/>
  <c r="BR1956" i="8"/>
  <c r="BU1956" i="8"/>
  <c r="BV1956" i="8" s="1"/>
  <c r="BR1968" i="8"/>
  <c r="BU1968" i="8"/>
  <c r="BV1968" i="8" s="1"/>
  <c r="BR1988" i="8"/>
  <c r="BU1988" i="8"/>
  <c r="BV1988" i="8" s="1"/>
  <c r="BR2003" i="8"/>
  <c r="BU2003" i="8"/>
  <c r="BV2003" i="8" s="1"/>
  <c r="BR2012" i="8"/>
  <c r="BU2012" i="8"/>
  <c r="BV2012" i="8" s="1"/>
  <c r="BR1930" i="8"/>
  <c r="BU1930" i="8"/>
  <c r="BV1930" i="8" s="1"/>
  <c r="BR1932" i="8"/>
  <c r="BU1932" i="8"/>
  <c r="BV1932" i="8" s="1"/>
  <c r="BR1938" i="8"/>
  <c r="BU1938" i="8"/>
  <c r="BV1938" i="8" s="1"/>
  <c r="BR1940" i="8"/>
  <c r="BU1940" i="8"/>
  <c r="BV1940" i="8" s="1"/>
  <c r="BR1946" i="8"/>
  <c r="BU1946" i="8"/>
  <c r="BV1946" i="8" s="1"/>
  <c r="BR1948" i="8"/>
  <c r="BU1948" i="8"/>
  <c r="BV1948" i="8" s="1"/>
  <c r="BR1979" i="8"/>
  <c r="BU1979" i="8"/>
  <c r="BV1979" i="8" s="1"/>
  <c r="BR1986" i="8"/>
  <c r="BU1986" i="8"/>
  <c r="BV1986" i="8" s="1"/>
  <c r="BR1996" i="8"/>
  <c r="BU1996" i="8"/>
  <c r="BV1996" i="8" s="1"/>
  <c r="BR2011" i="8"/>
  <c r="BU2011" i="8"/>
  <c r="BV2011" i="8" s="1"/>
  <c r="BR2018" i="8"/>
  <c r="BU2018" i="8"/>
  <c r="BV2018" i="8" s="1"/>
  <c r="BR2028" i="8"/>
  <c r="BU2028" i="8"/>
  <c r="BV2028" i="8" s="1"/>
  <c r="BR1964" i="8"/>
  <c r="BU1964" i="8"/>
  <c r="BV1964" i="8" s="1"/>
  <c r="BR1994" i="8"/>
  <c r="BU1994" i="8"/>
  <c r="BV1994" i="8" s="1"/>
  <c r="BR2000" i="8"/>
  <c r="BU2000" i="8"/>
  <c r="BV2000" i="8" s="1"/>
  <c r="BR2019" i="8"/>
  <c r="BU2019" i="8"/>
  <c r="BV2019" i="8" s="1"/>
  <c r="BR2032" i="8"/>
  <c r="BU2032" i="8"/>
  <c r="BV2032" i="8" s="1"/>
  <c r="BR2040" i="8"/>
  <c r="BU2040" i="8"/>
  <c r="BV2040" i="8" s="1"/>
  <c r="BR2048" i="8"/>
  <c r="BU2048" i="8"/>
  <c r="BV2048" i="8" s="1"/>
  <c r="BR2056" i="8"/>
  <c r="BU2056" i="8"/>
  <c r="BV2056" i="8" s="1"/>
  <c r="BR2064" i="8"/>
  <c r="BU2064" i="8"/>
  <c r="BV2064" i="8" s="1"/>
  <c r="BR2080" i="8"/>
  <c r="BU2080" i="8"/>
  <c r="BV2080" i="8" s="1"/>
  <c r="BR1954" i="8"/>
  <c r="BU1954" i="8"/>
  <c r="BV1954" i="8" s="1"/>
  <c r="BR1962" i="8"/>
  <c r="BU1962" i="8"/>
  <c r="BV1962" i="8" s="1"/>
  <c r="BR1987" i="8"/>
  <c r="BU1987" i="8"/>
  <c r="BV1987" i="8" s="1"/>
  <c r="BR2008" i="8"/>
  <c r="BU2008" i="8"/>
  <c r="BV2008" i="8" s="1"/>
  <c r="BR2027" i="8"/>
  <c r="BU2027" i="8"/>
  <c r="BV2027" i="8" s="1"/>
  <c r="BR2035" i="8"/>
  <c r="BU2035" i="8"/>
  <c r="BV2035" i="8" s="1"/>
  <c r="BR2051" i="8"/>
  <c r="BU2051" i="8"/>
  <c r="BV2051" i="8" s="1"/>
  <c r="BR1984" i="8"/>
  <c r="BU1984" i="8"/>
  <c r="BV1984" i="8" s="1"/>
  <c r="BR1995" i="8"/>
  <c r="BU1995" i="8"/>
  <c r="BV1995" i="8" s="1"/>
  <c r="BR2030" i="8"/>
  <c r="BU2030" i="8"/>
  <c r="BV2030" i="8" s="1"/>
  <c r="BR2038" i="8"/>
  <c r="BU2038" i="8"/>
  <c r="BV2038" i="8" s="1"/>
  <c r="BR2046" i="8"/>
  <c r="BU2046" i="8"/>
  <c r="BV2046" i="8" s="1"/>
  <c r="BR2054" i="8"/>
  <c r="BU2054" i="8"/>
  <c r="BV2054" i="8" s="1"/>
  <c r="BR2062" i="8"/>
  <c r="BU2062" i="8"/>
  <c r="BV2062" i="8" s="1"/>
  <c r="BR2070" i="8"/>
  <c r="BU2070" i="8"/>
  <c r="BV2070" i="8" s="1"/>
  <c r="BR2078" i="8"/>
  <c r="BU2078" i="8"/>
  <c r="BV2078" i="8" s="1"/>
  <c r="BR2086" i="8"/>
  <c r="BU2086" i="8"/>
  <c r="BV2086" i="8" s="1"/>
  <c r="BR2094" i="8"/>
  <c r="BU2094" i="8"/>
  <c r="BV2094" i="8" s="1"/>
  <c r="BR2102" i="8"/>
  <c r="BU2102" i="8"/>
  <c r="BV2102" i="8" s="1"/>
  <c r="BR2110" i="8"/>
  <c r="BU2110" i="8"/>
  <c r="BV2110" i="8" s="1"/>
  <c r="BR2118" i="8"/>
  <c r="BU2118" i="8"/>
  <c r="BV2118" i="8" s="1"/>
  <c r="BR1960" i="8"/>
  <c r="BU1960" i="8"/>
  <c r="BV1960" i="8" s="1"/>
  <c r="BR1980" i="8"/>
  <c r="BU1980" i="8"/>
  <c r="BV1980" i="8" s="1"/>
  <c r="BR2015" i="8"/>
  <c r="BU2015" i="8"/>
  <c r="BV2015" i="8" s="1"/>
  <c r="BR2029" i="8"/>
  <c r="BU2029" i="8"/>
  <c r="BV2029" i="8" s="1"/>
  <c r="BR2047" i="8"/>
  <c r="BU2047" i="8"/>
  <c r="BV2047" i="8" s="1"/>
  <c r="BR2063" i="8"/>
  <c r="BU2063" i="8"/>
  <c r="BV2063" i="8" s="1"/>
  <c r="BR2066" i="8"/>
  <c r="BU2066" i="8"/>
  <c r="BV2066" i="8" s="1"/>
  <c r="BR2074" i="8"/>
  <c r="BU2074" i="8"/>
  <c r="BV2074" i="8" s="1"/>
  <c r="BR2096" i="8"/>
  <c r="BU2096" i="8"/>
  <c r="BV2096" i="8" s="1"/>
  <c r="BR2104" i="8"/>
  <c r="BU2104" i="8"/>
  <c r="BV2104" i="8" s="1"/>
  <c r="BR2108" i="8"/>
  <c r="BU2108" i="8"/>
  <c r="BV2108" i="8" s="1"/>
  <c r="BR2113" i="8"/>
  <c r="BU2113" i="8"/>
  <c r="BV2113" i="8" s="1"/>
  <c r="BR2116" i="8"/>
  <c r="BU2116" i="8"/>
  <c r="BV2116" i="8" s="1"/>
  <c r="BR2121" i="8"/>
  <c r="BU2121" i="8"/>
  <c r="BV2121" i="8" s="1"/>
  <c r="BR2130" i="8"/>
  <c r="BU2130" i="8"/>
  <c r="BV2130" i="8" s="1"/>
  <c r="BR2140" i="8"/>
  <c r="BU2140" i="8"/>
  <c r="BV2140" i="8" s="1"/>
  <c r="BR2134" i="8"/>
  <c r="BU2134" i="8"/>
  <c r="BV2134" i="8" s="1"/>
  <c r="BR2039" i="8"/>
  <c r="BU2039" i="8"/>
  <c r="BV2039" i="8" s="1"/>
  <c r="BR2055" i="8"/>
  <c r="BU2055" i="8"/>
  <c r="BV2055" i="8" s="1"/>
  <c r="BR2058" i="8"/>
  <c r="BU2058" i="8"/>
  <c r="BV2058" i="8" s="1"/>
  <c r="BR2076" i="8"/>
  <c r="BU2076" i="8"/>
  <c r="BV2076" i="8" s="1"/>
  <c r="BR2082" i="8"/>
  <c r="BU2082" i="8"/>
  <c r="BV2082" i="8" s="1"/>
  <c r="BR2087" i="8"/>
  <c r="BU2087" i="8"/>
  <c r="BV2087" i="8" s="1"/>
  <c r="BR2093" i="8"/>
  <c r="BU2093" i="8"/>
  <c r="BV2093" i="8" s="1"/>
  <c r="BR2101" i="8"/>
  <c r="BU2101" i="8"/>
  <c r="BV2101" i="8" s="1"/>
  <c r="BR2124" i="8"/>
  <c r="BU2124" i="8"/>
  <c r="BV2124" i="8" s="1"/>
  <c r="BR2141" i="8"/>
  <c r="BU2141" i="8"/>
  <c r="BV2141" i="8" s="1"/>
  <c r="BR2146" i="8"/>
  <c r="BU2146" i="8"/>
  <c r="BV2146" i="8" s="1"/>
  <c r="BR2013" i="8"/>
  <c r="BU2013" i="8"/>
  <c r="BV2013" i="8" s="1"/>
  <c r="BR1955" i="8"/>
  <c r="BU1955" i="8"/>
  <c r="BV1955" i="8" s="1"/>
  <c r="BR2004" i="8"/>
  <c r="BU2004" i="8"/>
  <c r="BV2004" i="8" s="1"/>
  <c r="BR2031" i="8"/>
  <c r="BU2031" i="8"/>
  <c r="BV2031" i="8" s="1"/>
  <c r="BR2034" i="8"/>
  <c r="BU2034" i="8"/>
  <c r="BV2034" i="8" s="1"/>
  <c r="BR2044" i="8"/>
  <c r="BU2044" i="8"/>
  <c r="BV2044" i="8" s="1"/>
  <c r="BR2050" i="8"/>
  <c r="BU2050" i="8"/>
  <c r="BV2050" i="8" s="1"/>
  <c r="BR2084" i="8"/>
  <c r="BU2084" i="8"/>
  <c r="BV2084" i="8" s="1"/>
  <c r="BR2112" i="8"/>
  <c r="BU2112" i="8"/>
  <c r="BV2112" i="8" s="1"/>
  <c r="BR2120" i="8"/>
  <c r="BU2120" i="8"/>
  <c r="BV2120" i="8" s="1"/>
  <c r="BR2131" i="8"/>
  <c r="BU2131" i="8"/>
  <c r="BV2131" i="8" s="1"/>
  <c r="BR2036" i="8"/>
  <c r="BU2036" i="8"/>
  <c r="BV2036" i="8" s="1"/>
  <c r="BR2052" i="8"/>
  <c r="BU2052" i="8"/>
  <c r="BV2052" i="8" s="1"/>
  <c r="BR2090" i="8"/>
  <c r="BU2090" i="8"/>
  <c r="BV2090" i="8" s="1"/>
  <c r="BR2098" i="8"/>
  <c r="BU2098" i="8"/>
  <c r="BV2098" i="8" s="1"/>
  <c r="BR2109" i="8"/>
  <c r="BU2109" i="8"/>
  <c r="BV2109" i="8" s="1"/>
  <c r="BR2117" i="8"/>
  <c r="BU2117" i="8"/>
  <c r="BV2117" i="8" s="1"/>
  <c r="BR2133" i="8"/>
  <c r="BU2133" i="8"/>
  <c r="BV2133" i="8" s="1"/>
  <c r="BR2147" i="8"/>
  <c r="BU2147" i="8"/>
  <c r="BV2147" i="8" s="1"/>
  <c r="BR2022" i="8"/>
  <c r="BU2022" i="8"/>
  <c r="BV2022" i="8" s="1"/>
  <c r="BR2114" i="8"/>
  <c r="BU2114" i="8"/>
  <c r="BV2114" i="8" s="1"/>
  <c r="BR2122" i="8"/>
  <c r="BU2122" i="8"/>
  <c r="BV2122" i="8" s="1"/>
  <c r="BR2126" i="8"/>
  <c r="BU2126" i="8"/>
  <c r="BV2126" i="8" s="1"/>
  <c r="BR2061" i="8"/>
  <c r="BU2061" i="8"/>
  <c r="BV2061" i="8" s="1"/>
  <c r="BR2125" i="8"/>
  <c r="BU2125" i="8"/>
  <c r="BV2125" i="8" s="1"/>
  <c r="BR2142" i="8"/>
  <c r="BU2142" i="8"/>
  <c r="BV2142" i="8" s="1"/>
  <c r="BR1970" i="8"/>
  <c r="BU1970" i="8"/>
  <c r="BV1970" i="8" s="1"/>
  <c r="BR2069" i="8"/>
  <c r="BU2069" i="8"/>
  <c r="BV2069" i="8" s="1"/>
  <c r="BR2077" i="8"/>
  <c r="BU2077" i="8"/>
  <c r="BV2077" i="8" s="1"/>
  <c r="BR2100" i="8"/>
  <c r="BU2100" i="8"/>
  <c r="BV2100" i="8" s="1"/>
  <c r="BR2106" i="8"/>
  <c r="BU2106" i="8"/>
  <c r="BV2106" i="8" s="1"/>
  <c r="BR1963" i="8"/>
  <c r="BU1963" i="8"/>
  <c r="BV1963" i="8" s="1"/>
  <c r="BR2037" i="8"/>
  <c r="BU2037" i="8"/>
  <c r="BV2037" i="8" s="1"/>
  <c r="BR2053" i="8"/>
  <c r="BU2053" i="8"/>
  <c r="BV2053" i="8" s="1"/>
  <c r="BR2071" i="8"/>
  <c r="BU2071" i="8"/>
  <c r="BV2071" i="8" s="1"/>
  <c r="BR2079" i="8"/>
  <c r="BU2079" i="8"/>
  <c r="BV2079" i="8" s="1"/>
  <c r="BR2085" i="8"/>
  <c r="BU2085" i="8"/>
  <c r="BV2085" i="8" s="1"/>
  <c r="BR2135" i="8"/>
  <c r="BU2135" i="8"/>
  <c r="BV2135" i="8" s="1"/>
  <c r="BR2045" i="8"/>
  <c r="BU2045" i="8"/>
  <c r="BV2045" i="8" s="1"/>
  <c r="BR2150" i="8"/>
  <c r="BU2150" i="8"/>
  <c r="BV2150" i="8" s="1"/>
  <c r="BR1336" i="8"/>
  <c r="BU1336" i="8"/>
  <c r="BV1336" i="8" s="1"/>
  <c r="BR1031" i="8"/>
  <c r="BU1031" i="8"/>
  <c r="BV1031" i="8" s="1"/>
  <c r="BR1246" i="8"/>
  <c r="BU1246" i="8"/>
  <c r="BV1246" i="8" s="1"/>
  <c r="BR1278" i="8"/>
  <c r="BU1278" i="8"/>
  <c r="BV1278" i="8" s="1"/>
  <c r="BR1333" i="8"/>
  <c r="BU1333" i="8"/>
  <c r="BV1333" i="8" s="1"/>
  <c r="BR1428" i="8"/>
  <c r="BU1428" i="8"/>
  <c r="BV1428" i="8" s="1"/>
  <c r="BR1503" i="8"/>
  <c r="BU1503" i="8"/>
  <c r="BV1503" i="8" s="1"/>
  <c r="BR1353" i="8"/>
  <c r="BU1353" i="8"/>
  <c r="BV1353" i="8" s="1"/>
  <c r="BR1305" i="8"/>
  <c r="BU1305" i="8"/>
  <c r="BV1305" i="8" s="1"/>
  <c r="BR1580" i="8"/>
  <c r="BU1580" i="8"/>
  <c r="BV1580" i="8" s="1"/>
  <c r="BR1360" i="8"/>
  <c r="BU1360" i="8"/>
  <c r="BV1360" i="8" s="1"/>
  <c r="BR1380" i="8"/>
  <c r="BU1380" i="8"/>
  <c r="BV1380" i="8" s="1"/>
  <c r="BR1025" i="8"/>
  <c r="BU1025" i="8"/>
  <c r="BV1025" i="8" s="1"/>
  <c r="BR1189" i="8"/>
  <c r="BU1189" i="8"/>
  <c r="BV1189" i="8" s="1"/>
  <c r="BR1290" i="8"/>
  <c r="BU1290" i="8"/>
  <c r="BV1290" i="8" s="1"/>
  <c r="BR1352" i="8"/>
  <c r="BU1352" i="8"/>
  <c r="BV1352" i="8" s="1"/>
  <c r="BR1373" i="8"/>
  <c r="BU1373" i="8"/>
  <c r="BV1373" i="8" s="1"/>
  <c r="BR1297" i="8"/>
  <c r="BU1297" i="8"/>
  <c r="BV1297" i="8" s="1"/>
  <c r="BR1182" i="8"/>
  <c r="BU1182" i="8"/>
  <c r="BV1182" i="8" s="1"/>
  <c r="BR1240" i="8"/>
  <c r="BU1240" i="8"/>
  <c r="BV1240" i="8" s="1"/>
  <c r="BR1603" i="8"/>
  <c r="BU1603" i="8"/>
  <c r="BV1603" i="8" s="1"/>
  <c r="BR1658" i="8"/>
  <c r="BU1658" i="8"/>
  <c r="BV1658" i="8" s="1"/>
  <c r="BR1674" i="8"/>
  <c r="BU1674" i="8"/>
  <c r="BV1674" i="8" s="1"/>
  <c r="BR1490" i="8"/>
  <c r="BU1490" i="8"/>
  <c r="BV1490" i="8" s="1"/>
  <c r="BR1733" i="8"/>
  <c r="BU1733" i="8"/>
  <c r="BV1733" i="8" s="1"/>
  <c r="BR1773" i="8"/>
  <c r="BU1773" i="8"/>
  <c r="BV1773" i="8" s="1"/>
  <c r="BR1365" i="8"/>
  <c r="BU1365" i="8"/>
  <c r="BV1365" i="8" s="1"/>
  <c r="BR1487" i="8"/>
  <c r="BU1487" i="8"/>
  <c r="BV1487" i="8" s="1"/>
  <c r="BR1493" i="8"/>
  <c r="BU1493" i="8"/>
  <c r="BV1493" i="8" s="1"/>
  <c r="BR1506" i="8"/>
  <c r="BU1506" i="8"/>
  <c r="BV1506" i="8" s="1"/>
  <c r="BR1749" i="8"/>
  <c r="BU1749" i="8"/>
  <c r="BV1749" i="8" s="1"/>
  <c r="BR1426" i="8"/>
  <c r="BU1426" i="8"/>
  <c r="BV1426" i="8" s="1"/>
  <c r="BR1381" i="8"/>
  <c r="BU1381" i="8"/>
  <c r="BV1381" i="8" s="1"/>
  <c r="BR1341" i="8"/>
  <c r="BU1341" i="8"/>
  <c r="BV1341" i="8" s="1"/>
  <c r="BR1569" i="8"/>
  <c r="BU1569" i="8"/>
  <c r="BV1569" i="8" s="1"/>
  <c r="BR1620" i="8"/>
  <c r="BU1620" i="8"/>
  <c r="BV1620" i="8" s="1"/>
  <c r="BR1409" i="8"/>
  <c r="BU1409" i="8"/>
  <c r="BV1409" i="8" s="1"/>
  <c r="BR1547" i="8"/>
  <c r="BU1547" i="8"/>
  <c r="BV1547" i="8" s="1"/>
  <c r="BR1651" i="8"/>
  <c r="BU1651" i="8"/>
  <c r="BV1651" i="8" s="1"/>
  <c r="BR2083" i="8"/>
  <c r="BU2083" i="8"/>
  <c r="BV2083" i="8" s="1"/>
  <c r="BR1461" i="8"/>
  <c r="BU1461" i="8"/>
  <c r="BV1461" i="8" s="1"/>
  <c r="BR1659" i="8"/>
  <c r="BU1659" i="8"/>
  <c r="BV1659" i="8" s="1"/>
  <c r="BR1719" i="8"/>
  <c r="BU1719" i="8"/>
  <c r="BV1719" i="8" s="1"/>
  <c r="BR1882" i="8"/>
  <c r="BU1882" i="8"/>
  <c r="BV1882" i="8" s="1"/>
  <c r="BR1975" i="8"/>
  <c r="BU1975" i="8"/>
  <c r="BV1975" i="8" s="1"/>
  <c r="BR1982" i="8"/>
  <c r="BU1982" i="8"/>
  <c r="BV1982" i="8" s="1"/>
  <c r="BR1650" i="8"/>
  <c r="BU1650" i="8"/>
  <c r="BV1650" i="8" s="1"/>
  <c r="BR1734" i="8"/>
  <c r="BU1734" i="8"/>
  <c r="BV1734" i="8" s="1"/>
  <c r="BR1779" i="8"/>
  <c r="BU1779" i="8"/>
  <c r="BV1779" i="8" s="1"/>
  <c r="BR1838" i="8"/>
  <c r="BU1838" i="8"/>
  <c r="BV1838" i="8" s="1"/>
  <c r="BR1866" i="8"/>
  <c r="BU1866" i="8"/>
  <c r="BV1866" i="8" s="1"/>
  <c r="BR1936" i="8"/>
  <c r="BU1936" i="8"/>
  <c r="BV1936" i="8" s="1"/>
  <c r="BR2060" i="8"/>
  <c r="BU2060" i="8"/>
  <c r="BV2060" i="8" s="1"/>
  <c r="BR1682" i="8"/>
  <c r="BU1682" i="8"/>
  <c r="BV1682" i="8" s="1"/>
  <c r="BR1974" i="8"/>
  <c r="BU1974" i="8"/>
  <c r="BV1974" i="8" s="1"/>
  <c r="BR1718" i="8"/>
  <c r="BU1718" i="8"/>
  <c r="BV1718" i="8" s="1"/>
  <c r="BR1763" i="8"/>
  <c r="BU1763" i="8"/>
  <c r="BV1763" i="8" s="1"/>
  <c r="BR1424" i="8"/>
  <c r="BU1424" i="8"/>
  <c r="BV1424" i="8" s="1"/>
  <c r="BR1588" i="8"/>
  <c r="BU1588" i="8"/>
  <c r="BV1588" i="8" s="1"/>
  <c r="BR1675" i="8"/>
  <c r="BU1675" i="8"/>
  <c r="BV1675" i="8" s="1"/>
  <c r="BR1859" i="8"/>
  <c r="BU1859" i="8"/>
  <c r="BV1859" i="8" s="1"/>
  <c r="BR1681" i="8"/>
  <c r="BU1681" i="8"/>
  <c r="BV1681" i="8" s="1"/>
  <c r="BR1802" i="8"/>
  <c r="BU1802" i="8"/>
  <c r="BV1802" i="8" s="1"/>
  <c r="BR1846" i="8"/>
  <c r="BU1846" i="8"/>
  <c r="BV1846" i="8" s="1"/>
  <c r="BR1874" i="8"/>
  <c r="BU1874" i="8"/>
  <c r="BV1874" i="8" s="1"/>
  <c r="BR1553" i="8"/>
  <c r="BU1553" i="8"/>
  <c r="BV1553" i="8" s="1"/>
  <c r="BR1991" i="8"/>
  <c r="BU1991" i="8"/>
  <c r="BV1991" i="8" s="1"/>
  <c r="BR2068" i="8"/>
  <c r="BU2068" i="8"/>
  <c r="BV2068" i="8" s="1"/>
  <c r="BR2128" i="8"/>
  <c r="BU2128" i="8"/>
  <c r="BV2128" i="8" s="1"/>
  <c r="BR1551" i="8"/>
  <c r="BU1551" i="8"/>
  <c r="BV1551" i="8" s="1"/>
  <c r="BR1635" i="8"/>
  <c r="BU1635" i="8"/>
  <c r="BV1635" i="8" s="1"/>
  <c r="BR1983" i="8"/>
  <c r="BU1983" i="8"/>
  <c r="BV1983" i="8" s="1"/>
  <c r="BR2065" i="8"/>
  <c r="BU2065" i="8"/>
  <c r="BV2065" i="8" s="1"/>
  <c r="BR1915" i="8"/>
  <c r="BU1915" i="8"/>
  <c r="BV1915" i="8" s="1"/>
  <c r="BR1928" i="8"/>
  <c r="BU1928" i="8"/>
  <c r="BV1928" i="8" s="1"/>
  <c r="BR2107" i="8"/>
  <c r="BU2107" i="8"/>
  <c r="BV2107" i="8" s="1"/>
  <c r="BR1667" i="8"/>
  <c r="BU1667" i="8"/>
  <c r="BV1667" i="8" s="1"/>
  <c r="BR1965" i="8"/>
  <c r="BU1965" i="8"/>
  <c r="BV1965" i="8" s="1"/>
  <c r="BR1958" i="8"/>
  <c r="BU1958" i="8"/>
  <c r="BV1958" i="8" s="1"/>
  <c r="BR1413" i="8"/>
  <c r="BU1413" i="8"/>
  <c r="BV1413" i="8" s="1"/>
  <c r="BR1755" i="8"/>
  <c r="BU1755" i="8"/>
  <c r="BV1755" i="8" s="1"/>
  <c r="BR2139" i="8"/>
  <c r="BU2139" i="8"/>
  <c r="BV2139" i="8" s="1"/>
  <c r="BR1952" i="8"/>
  <c r="BU1952" i="8"/>
  <c r="BV1952" i="8" s="1"/>
  <c r="BR1377" i="8"/>
  <c r="BU1377" i="8"/>
  <c r="BV1377" i="8" s="1"/>
  <c r="BR1385" i="8"/>
  <c r="BU1385" i="8"/>
  <c r="BV1385" i="8" s="1"/>
  <c r="BR1976" i="8"/>
  <c r="BU1976" i="8"/>
  <c r="BV1976" i="8" s="1"/>
  <c r="BR2007" i="8"/>
  <c r="BU2007" i="8"/>
  <c r="BV2007" i="8" s="1"/>
  <c r="BR2072" i="8"/>
  <c r="BU2072" i="8"/>
  <c r="BV2072" i="8" s="1"/>
  <c r="BR1787" i="8"/>
  <c r="BU1787" i="8"/>
  <c r="BV1787" i="8" s="1"/>
  <c r="BR1944" i="8"/>
  <c r="BU1944" i="8"/>
  <c r="BV1944" i="8" s="1"/>
  <c r="BR2099" i="8"/>
  <c r="BU2099" i="8"/>
  <c r="BV2099" i="8" s="1"/>
  <c r="BR2024" i="8"/>
  <c r="BU2024" i="8"/>
  <c r="BV2024" i="8" s="1"/>
  <c r="BR2089" i="8"/>
  <c r="BU2089" i="8"/>
  <c r="BV2089" i="8" s="1"/>
  <c r="BR2095" i="8"/>
  <c r="BU2095" i="8"/>
  <c r="BV2095" i="8" s="1"/>
  <c r="BR2148" i="8"/>
  <c r="BU2148" i="8"/>
  <c r="BV2148" i="8" s="1"/>
  <c r="BR2088" i="8"/>
  <c r="BU2088" i="8"/>
  <c r="BV2088" i="8" s="1"/>
  <c r="BR1112" i="8"/>
  <c r="BU1112" i="8"/>
  <c r="BV1112" i="8" s="1"/>
  <c r="BR1307" i="8"/>
  <c r="BU1307" i="8"/>
  <c r="BV1307" i="8" s="1"/>
  <c r="BR1814" i="8"/>
  <c r="BU1814" i="8"/>
  <c r="BV1814" i="8" s="1"/>
  <c r="BR1206" i="8"/>
  <c r="BU1206" i="8"/>
  <c r="BV1206" i="8" s="1"/>
  <c r="BR1314" i="8"/>
  <c r="BU1314" i="8"/>
  <c r="BV1314" i="8" s="1"/>
  <c r="BR1366" i="8"/>
  <c r="BU1366" i="8"/>
  <c r="BV1366" i="8" s="1"/>
  <c r="BR1807" i="8"/>
  <c r="BU1807" i="8"/>
  <c r="BV1807" i="8" s="1"/>
  <c r="BR2002" i="8"/>
  <c r="BU2002" i="8"/>
  <c r="BV2002" i="8" s="1"/>
  <c r="BR2016" i="8"/>
  <c r="BU2016" i="8"/>
  <c r="BV2016" i="8" s="1"/>
  <c r="BR1560" i="8"/>
  <c r="BU1560" i="8"/>
  <c r="BV1560" i="8" s="1"/>
  <c r="BR1818" i="8"/>
  <c r="BU1818" i="8"/>
  <c r="BV1818" i="8" s="1"/>
  <c r="BR1989" i="8"/>
  <c r="BU1989" i="8"/>
  <c r="BV1989" i="8" s="1"/>
  <c r="BR1617" i="8"/>
  <c r="BU1617" i="8"/>
  <c r="BV1617" i="8" s="1"/>
  <c r="BR1949" i="8"/>
  <c r="BU1949" i="8"/>
  <c r="BV1949" i="8" s="1"/>
  <c r="BR1530" i="8"/>
  <c r="BU1530" i="8"/>
  <c r="BV1530" i="8" s="1"/>
  <c r="BR1597" i="8"/>
  <c r="BU1597" i="8"/>
  <c r="BV1597" i="8" s="1"/>
  <c r="BR1907" i="8"/>
  <c r="BU1907" i="8"/>
  <c r="BV1907" i="8" s="1"/>
  <c r="BR1589" i="8"/>
  <c r="BU1589" i="8"/>
  <c r="BV1589" i="8" s="1"/>
  <c r="BR1705" i="8"/>
  <c r="BU1705" i="8"/>
  <c r="BV1705" i="8" s="1"/>
  <c r="BR1731" i="8"/>
  <c r="BU1731" i="8"/>
  <c r="BV1731" i="8" s="1"/>
  <c r="BR1742" i="8"/>
  <c r="BU1742" i="8"/>
  <c r="BV1742" i="8" s="1"/>
  <c r="BR1750" i="8"/>
  <c r="BU1750" i="8"/>
  <c r="BV1750" i="8" s="1"/>
  <c r="BR1758" i="8"/>
  <c r="BU1758" i="8"/>
  <c r="BV1758" i="8" s="1"/>
  <c r="BR2103" i="8"/>
  <c r="BU2103" i="8"/>
  <c r="BV2103" i="8" s="1"/>
  <c r="BR1241" i="8"/>
  <c r="BU1241" i="8"/>
  <c r="BV1241" i="8" s="1"/>
  <c r="BR1540" i="8"/>
  <c r="BU1540" i="8"/>
  <c r="BV1540" i="8" s="1"/>
  <c r="BR1739" i="8"/>
  <c r="BU1739" i="8"/>
  <c r="BV1739" i="8" s="1"/>
  <c r="BR2023" i="8"/>
  <c r="BU2023" i="8"/>
  <c r="BV2023" i="8" s="1"/>
  <c r="BR1794" i="8"/>
  <c r="BU1794" i="8"/>
  <c r="BV1794" i="8" s="1"/>
  <c r="BR1810" i="8"/>
  <c r="BU1810" i="8"/>
  <c r="BV1810" i="8" s="1"/>
  <c r="BR1957" i="8"/>
  <c r="BU1957" i="8"/>
  <c r="BV1957" i="8" s="1"/>
  <c r="BR1544" i="8"/>
  <c r="BU1544" i="8"/>
  <c r="BV1544" i="8" s="1"/>
  <c r="BR1819" i="8"/>
  <c r="BU1819" i="8"/>
  <c r="BV1819" i="8" s="1"/>
  <c r="BR2005" i="8"/>
  <c r="BU2005" i="8"/>
  <c r="BV2005" i="8" s="1"/>
  <c r="BR2111" i="8"/>
  <c r="BU2111" i="8"/>
  <c r="BV2111" i="8" s="1"/>
  <c r="BR1485" i="8"/>
  <c r="BU1485" i="8"/>
  <c r="BV1485" i="8" s="1"/>
  <c r="BR1806" i="8"/>
  <c r="BU1806" i="8"/>
  <c r="BV1806" i="8" s="1"/>
  <c r="BR1480" i="8"/>
  <c r="BU1480" i="8"/>
  <c r="BV1480" i="8" s="1"/>
  <c r="BR1239" i="8"/>
  <c r="BU1239" i="8"/>
  <c r="BV1239" i="8" s="1"/>
  <c r="BR1577" i="8"/>
  <c r="BU1577" i="8"/>
  <c r="BV1577" i="8" s="1"/>
  <c r="BR2026" i="8"/>
  <c r="BU2026" i="8"/>
  <c r="BV2026" i="8" s="1"/>
  <c r="BR1584" i="8"/>
  <c r="BU1584" i="8"/>
  <c r="BV1584" i="8" s="1"/>
  <c r="BR1622" i="8"/>
  <c r="BU1622" i="8"/>
  <c r="BV1622" i="8" s="1"/>
  <c r="BR2127" i="8"/>
  <c r="BU2127" i="8"/>
  <c r="BV2127" i="8" s="1"/>
  <c r="BR1277" i="8"/>
  <c r="BU1277" i="8"/>
  <c r="BV1277" i="8" s="1"/>
  <c r="BR1546" i="8"/>
  <c r="BU1546" i="8"/>
  <c r="BV1546" i="8" s="1"/>
  <c r="BR1566" i="8"/>
  <c r="BU1566" i="8"/>
  <c r="BV1566" i="8" s="1"/>
  <c r="BR2119" i="8"/>
  <c r="BU2119" i="8"/>
  <c r="BV2119" i="8" s="1"/>
  <c r="BR1711" i="8"/>
  <c r="BU1711" i="8"/>
  <c r="BV1711" i="8" s="1"/>
  <c r="BR1722" i="8"/>
  <c r="BU1722" i="8"/>
  <c r="BV1722" i="8" s="1"/>
  <c r="BR1401" i="8"/>
  <c r="BU1401" i="8"/>
  <c r="BV1401" i="8" s="1"/>
  <c r="BR2097" i="8"/>
  <c r="BU2097" i="8"/>
  <c r="BV2097" i="8" s="1"/>
  <c r="BR1867" i="8"/>
  <c r="BU1867" i="8"/>
  <c r="BV1867" i="8" s="1"/>
  <c r="BR1643" i="8"/>
  <c r="BU1643" i="8"/>
  <c r="BV1643" i="8" s="1"/>
  <c r="BR1358" i="8"/>
  <c r="BU1358" i="8"/>
  <c r="BV1358" i="8" s="1"/>
  <c r="BR2033" i="8"/>
  <c r="BU2033" i="8"/>
  <c r="BV2033" i="8" s="1"/>
  <c r="BR1293" i="8"/>
  <c r="BU1293" i="8"/>
  <c r="BV1293" i="8" s="1"/>
  <c r="BQ1557" i="8"/>
  <c r="BU1557" i="8" s="1"/>
  <c r="BV1557" i="8" s="1"/>
  <c r="BQ1592" i="8"/>
  <c r="BQ1256" i="8"/>
  <c r="BU1256" i="8" s="1"/>
  <c r="BV1256" i="8" s="1"/>
  <c r="BQ1298" i="8"/>
  <c r="BQ1879" i="8"/>
  <c r="BU1879" i="8" s="1"/>
  <c r="BV1879" i="8" s="1"/>
  <c r="BQ1696" i="8"/>
  <c r="BQ1712" i="8"/>
  <c r="BU1712" i="8" s="1"/>
  <c r="BV1712" i="8" s="1"/>
  <c r="BR1926" i="8"/>
  <c r="BQ1552" i="8"/>
  <c r="BQ1618" i="8"/>
  <c r="BQ1919" i="8"/>
  <c r="BU1919" i="8" s="1"/>
  <c r="BV1919" i="8" s="1"/>
  <c r="BQ1943" i="8"/>
  <c r="BQ1704" i="8"/>
  <c r="BQ1152" i="8"/>
  <c r="BQ1914" i="8"/>
  <c r="BQ1672" i="8"/>
  <c r="BR1730" i="8"/>
  <c r="BQ1855" i="8"/>
  <c r="BU1855" i="8" s="1"/>
  <c r="BV1855" i="8" s="1"/>
  <c r="BQ1121" i="8"/>
  <c r="BU1121" i="8" s="1"/>
  <c r="BV1121" i="8" s="1"/>
  <c r="BQ1895" i="8"/>
  <c r="BQ1216" i="8"/>
  <c r="BU1216" i="8" s="1"/>
  <c r="BV1216" i="8" s="1"/>
  <c r="BQ2073" i="8"/>
  <c r="BR1786" i="8"/>
  <c r="BQ1010" i="8"/>
  <c r="BU1010" i="8" s="1"/>
  <c r="BV1010" i="8" s="1"/>
  <c r="BQ1208" i="8"/>
  <c r="BU1208" i="8" s="1"/>
  <c r="BV1208" i="8" s="1"/>
  <c r="BQ1168" i="8"/>
  <c r="BU1168" i="8" s="1"/>
  <c r="BV1168" i="8" s="1"/>
  <c r="BQ1100" i="8"/>
  <c r="BU1100" i="8" s="1"/>
  <c r="BV1100" i="8" s="1"/>
  <c r="BQ1863" i="8"/>
  <c r="BU1863" i="8" s="1"/>
  <c r="BV1863" i="8" s="1"/>
  <c r="BQ1688" i="8"/>
  <c r="BQ1372" i="8"/>
  <c r="BQ1608" i="8"/>
  <c r="BQ2020" i="8"/>
  <c r="BQ1126" i="8"/>
  <c r="BU1126" i="8" s="1"/>
  <c r="BV1126" i="8" s="1"/>
  <c r="BQ1447" i="8"/>
  <c r="BQ1726" i="8"/>
  <c r="BQ1795" i="8"/>
  <c r="BQ1214" i="8"/>
  <c r="BU1214" i="8" s="1"/>
  <c r="BV1214" i="8" s="1"/>
  <c r="BQ1422" i="8"/>
  <c r="BQ1754" i="8"/>
  <c r="BQ1632" i="8"/>
  <c r="BQ1463" i="8"/>
  <c r="BQ1656" i="8"/>
  <c r="BQ1680" i="8"/>
  <c r="BQ2057" i="8"/>
  <c r="BR1762" i="8"/>
  <c r="BQ1999" i="8"/>
  <c r="BQ1708" i="8"/>
  <c r="BQ1222" i="8"/>
  <c r="BU1222" i="8" s="1"/>
  <c r="BV1222" i="8" s="1"/>
  <c r="BQ1887" i="8"/>
  <c r="BU1887" i="8" s="1"/>
  <c r="BV1887" i="8" s="1"/>
  <c r="BR1323" i="8"/>
  <c r="BR1587" i="8"/>
  <c r="BQ1393" i="8"/>
  <c r="BQ2137" i="8"/>
  <c r="BQ2010" i="8"/>
  <c r="BQ1906" i="8"/>
  <c r="BQ1912" i="8"/>
  <c r="BQ1959" i="8"/>
  <c r="BR2081" i="8"/>
  <c r="BQ1230" i="8"/>
  <c r="BU1230" i="8" s="1"/>
  <c r="BV1230" i="8" s="1"/>
  <c r="BQ1092" i="8"/>
  <c r="BU1092" i="8" s="1"/>
  <c r="BV1092" i="8" s="1"/>
  <c r="BR1313" i="8"/>
  <c r="BQ1839" i="8"/>
  <c r="BQ1509" i="8"/>
  <c r="BR1664" i="8"/>
  <c r="BQ1992" i="8"/>
  <c r="BR1935" i="8"/>
  <c r="BQ1072" i="8"/>
  <c r="BU1072" i="8" s="1"/>
  <c r="BV1072" i="8" s="1"/>
  <c r="BQ1529" i="8"/>
  <c r="BU1529" i="8" s="1"/>
  <c r="BV1529" i="8" s="1"/>
  <c r="BQ1538" i="8"/>
  <c r="BQ1827" i="8"/>
  <c r="BQ1609" i="8"/>
  <c r="BQ1967" i="8"/>
  <c r="BU1967" i="8" s="1"/>
  <c r="BV1967" i="8" s="1"/>
  <c r="BQ1079" i="8"/>
  <c r="BU1079" i="8" s="1"/>
  <c r="BV1079" i="8" s="1"/>
  <c r="BR1823" i="8"/>
  <c r="BQ1803" i="8"/>
  <c r="BU1803" i="8" s="1"/>
  <c r="BV1803" i="8" s="1"/>
  <c r="BQ1683" i="8"/>
  <c r="BU1683" i="8" s="1"/>
  <c r="BV1683" i="8" s="1"/>
  <c r="BR1847" i="8"/>
  <c r="BR1746" i="8"/>
  <c r="BQ2041" i="8"/>
  <c r="BQ989" i="8"/>
  <c r="BU989" i="8" s="1"/>
  <c r="BV989" i="8" s="1"/>
  <c r="BQ1778" i="8"/>
  <c r="BQ1048" i="8"/>
  <c r="BU1048" i="8" s="1"/>
  <c r="BV1048" i="8" s="1"/>
  <c r="BQ1517" i="8"/>
  <c r="BQ1034" i="8"/>
  <c r="BU1034" i="8" s="1"/>
  <c r="BV1034" i="8" s="1"/>
  <c r="BQ1468" i="8"/>
  <c r="BQ1404" i="8"/>
  <c r="BR1568" i="8"/>
  <c r="BR2123" i="8"/>
  <c r="BQ1462" i="8"/>
  <c r="BU1462" i="8" s="1"/>
  <c r="BV1462" i="8" s="1"/>
  <c r="BR1951" i="8"/>
  <c r="BQ1013" i="8"/>
  <c r="BU1013" i="8" s="1"/>
  <c r="BV1013" i="8" s="1"/>
  <c r="BQ1037" i="8"/>
  <c r="BU1037" i="8" s="1"/>
  <c r="BV1037" i="8" s="1"/>
  <c r="BQ1386" i="8"/>
  <c r="BQ1049" i="8"/>
  <c r="BU1049" i="8" s="1"/>
  <c r="BV1049" i="8" s="1"/>
  <c r="BQ997" i="8"/>
  <c r="BU997" i="8" s="1"/>
  <c r="BV997" i="8" s="1"/>
  <c r="BQ1346" i="8"/>
  <c r="BU1346" i="8" s="1"/>
  <c r="BV1346" i="8" s="1"/>
  <c r="BQ1741" i="8"/>
  <c r="BQ2091" i="8"/>
  <c r="BU2091" i="8" s="1"/>
  <c r="BV2091" i="8" s="1"/>
  <c r="BR1738" i="8"/>
  <c r="BQ1781" i="8"/>
  <c r="BQ2092" i="8"/>
  <c r="BQ1522" i="8"/>
  <c r="BQ1713" i="8"/>
  <c r="BQ1774" i="8"/>
  <c r="BR1972" i="8"/>
  <c r="BQ2042" i="8"/>
  <c r="BU2042" i="8" s="1"/>
  <c r="BV2042" i="8" s="1"/>
  <c r="BQ1666" i="8"/>
  <c r="BU1666" i="8" s="1"/>
  <c r="BV1666" i="8" s="1"/>
  <c r="BR1328" i="8"/>
  <c r="BQ1471" i="8"/>
  <c r="BU1471" i="8" s="1"/>
  <c r="BV1471" i="8" s="1"/>
  <c r="BQ1593" i="8"/>
  <c r="BQ1793" i="8"/>
  <c r="BU1793" i="8" s="1"/>
  <c r="BV1793" i="8" s="1"/>
  <c r="BR1395" i="8"/>
  <c r="BQ1766" i="8"/>
  <c r="BQ1516" i="8"/>
  <c r="BU1516" i="8" s="1"/>
  <c r="BV1516" i="8" s="1"/>
  <c r="BR1822" i="8"/>
  <c r="BQ1601" i="8"/>
  <c r="BQ1149" i="8"/>
  <c r="BU1149" i="8" s="1"/>
  <c r="BV1149" i="8" s="1"/>
  <c r="BQ1209" i="8"/>
  <c r="BU1209" i="8" s="1"/>
  <c r="BV1209" i="8" s="1"/>
  <c r="BR1403" i="8"/>
  <c r="BQ1455" i="8"/>
  <c r="BU1455" i="8" s="1"/>
  <c r="BV1455" i="8" s="1"/>
  <c r="BQ1300" i="8"/>
  <c r="BU1300" i="8" s="1"/>
  <c r="BV1300" i="8" s="1"/>
  <c r="BR1344" i="8"/>
  <c r="BQ1871" i="8"/>
  <c r="BU1871" i="8" s="1"/>
  <c r="BV1871" i="8" s="1"/>
  <c r="BR1789" i="8"/>
  <c r="BQ2049" i="8"/>
  <c r="BU2049" i="8" s="1"/>
  <c r="BV2049" i="8" s="1"/>
  <c r="BQ1830" i="8"/>
  <c r="BQ1973" i="8"/>
  <c r="BU1973" i="8" s="1"/>
  <c r="BV1973" i="8" s="1"/>
  <c r="BQ2115" i="8"/>
  <c r="BQ1325" i="8"/>
  <c r="BU1325" i="8" s="1"/>
  <c r="BV1325" i="8" s="1"/>
  <c r="BQ1217" i="8"/>
  <c r="BU1217" i="8" s="1"/>
  <c r="BV1217" i="8" s="1"/>
  <c r="BQ1004" i="8"/>
  <c r="BQ1309" i="8"/>
  <c r="BQ1434" i="8"/>
  <c r="BR1647" i="8"/>
  <c r="BQ1714" i="8"/>
  <c r="BU1714" i="8" s="1"/>
  <c r="BV1714" i="8" s="1"/>
  <c r="BQ1865" i="8"/>
  <c r="BQ1993" i="8"/>
  <c r="BQ2138" i="8"/>
  <c r="BU2138" i="8" s="1"/>
  <c r="BV2138" i="8" s="1"/>
  <c r="BQ1056" i="8"/>
  <c r="BU1056" i="8" s="1"/>
  <c r="BV1056" i="8" s="1"/>
  <c r="BQ1063" i="8"/>
  <c r="BU1063" i="8" s="1"/>
  <c r="BV1063" i="8" s="1"/>
  <c r="BQ1243" i="8"/>
  <c r="BU1243" i="8" s="1"/>
  <c r="BV1243" i="8" s="1"/>
  <c r="BQ1188" i="8"/>
  <c r="BU1188" i="8" s="1"/>
  <c r="BV1188" i="8" s="1"/>
  <c r="BR1416" i="8"/>
  <c r="BQ1383" i="8"/>
  <c r="BQ1481" i="8"/>
  <c r="BQ1531" i="8"/>
  <c r="BQ1602" i="8"/>
  <c r="BR1565" i="8"/>
  <c r="BQ1634" i="8"/>
  <c r="BU1634" i="8" s="1"/>
  <c r="BV1634" i="8" s="1"/>
  <c r="BQ1591" i="8"/>
  <c r="BQ1772" i="8"/>
  <c r="BQ1873" i="8"/>
  <c r="BQ1905" i="8"/>
  <c r="BQ1784" i="8"/>
  <c r="BQ1876" i="8"/>
  <c r="BQ1824" i="8"/>
  <c r="BR1911" i="8"/>
  <c r="BQ2043" i="8"/>
  <c r="BQ1012" i="8"/>
  <c r="BU1012" i="8" s="1"/>
  <c r="BV1012" i="8" s="1"/>
  <c r="BQ1059" i="8"/>
  <c r="BU1059" i="8" s="1"/>
  <c r="BV1059" i="8" s="1"/>
  <c r="BQ1060" i="8"/>
  <c r="BU1060" i="8" s="1"/>
  <c r="BV1060" i="8" s="1"/>
  <c r="BQ1084" i="8"/>
  <c r="BU1084" i="8" s="1"/>
  <c r="BV1084" i="8" s="1"/>
  <c r="BQ1183" i="8"/>
  <c r="BU1183" i="8" s="1"/>
  <c r="BV1183" i="8" s="1"/>
  <c r="BQ1254" i="8"/>
  <c r="BU1254" i="8" s="1"/>
  <c r="BV1254" i="8" s="1"/>
  <c r="BQ1294" i="8"/>
  <c r="BQ1387" i="8"/>
  <c r="BR1573" i="8"/>
  <c r="BR1894" i="8"/>
  <c r="BQ1264" i="8"/>
  <c r="BU1264" i="8" s="1"/>
  <c r="BV1264" i="8" s="1"/>
  <c r="BQ1368" i="8"/>
  <c r="BU1368" i="8" s="1"/>
  <c r="BV1368" i="8" s="1"/>
  <c r="BQ1414" i="8"/>
  <c r="BU1414" i="8" s="1"/>
  <c r="BV1414" i="8" s="1"/>
  <c r="BQ1532" i="8"/>
  <c r="BR1581" i="8"/>
  <c r="BQ1881" i="8"/>
  <c r="BU1881" i="8" s="1"/>
  <c r="BV1881" i="8" s="1"/>
  <c r="BQ1877" i="8"/>
  <c r="BQ2059" i="8"/>
  <c r="BR2149" i="8"/>
  <c r="BQ1044" i="8"/>
  <c r="BR1017" i="8"/>
  <c r="BQ1019" i="8"/>
  <c r="BU1019" i="8" s="1"/>
  <c r="BV1019" i="8" s="1"/>
  <c r="BQ1272" i="8"/>
  <c r="BU1272" i="8" s="1"/>
  <c r="BV1272" i="8" s="1"/>
  <c r="BQ1255" i="8"/>
  <c r="BU1255" i="8" s="1"/>
  <c r="BV1255" i="8" s="1"/>
  <c r="BQ1291" i="8"/>
  <c r="BU1291" i="8" s="1"/>
  <c r="BV1291" i="8" s="1"/>
  <c r="BR1317" i="8"/>
  <c r="BQ1356" i="8"/>
  <c r="BQ1437" i="8"/>
  <c r="BQ1575" i="8"/>
  <c r="BQ1599" i="8"/>
  <c r="BQ1624" i="8"/>
  <c r="BQ1792" i="8"/>
  <c r="BQ1908" i="8"/>
  <c r="BQ1662" i="8"/>
  <c r="BQ1828" i="8"/>
  <c r="BQ1852" i="8"/>
  <c r="BQ1864" i="8"/>
  <c r="BQ1848" i="8"/>
  <c r="BQ1872" i="8"/>
  <c r="BQ2001" i="8"/>
  <c r="BQ2067" i="8"/>
  <c r="BQ1977" i="8"/>
  <c r="BQ1147" i="8"/>
  <c r="BU1147" i="8" s="1"/>
  <c r="BV1147" i="8" s="1"/>
  <c r="BQ1197" i="8"/>
  <c r="BU1197" i="8" s="1"/>
  <c r="BV1197" i="8" s="1"/>
  <c r="BQ1027" i="8"/>
  <c r="BU1027" i="8" s="1"/>
  <c r="BV1027" i="8" s="1"/>
  <c r="BQ1008" i="8"/>
  <c r="BU1008" i="8" s="1"/>
  <c r="BV1008" i="8" s="1"/>
  <c r="BQ1055" i="8"/>
  <c r="BQ1128" i="8"/>
  <c r="BU1128" i="8" s="1"/>
  <c r="BV1128" i="8" s="1"/>
  <c r="BQ1319" i="8"/>
  <c r="BQ1340" i="8"/>
  <c r="BQ1375" i="8"/>
  <c r="BQ1407" i="8"/>
  <c r="BQ1391" i="8"/>
  <c r="BQ1379" i="8"/>
  <c r="BQ1399" i="8"/>
  <c r="BQ1473" i="8"/>
  <c r="BQ1488" i="8"/>
  <c r="BQ1524" i="8"/>
  <c r="BQ1583" i="8"/>
  <c r="BQ1619" i="8"/>
  <c r="BU1619" i="8" s="1"/>
  <c r="BV1619" i="8" s="1"/>
  <c r="BQ1706" i="8"/>
  <c r="BU1706" i="8" s="1"/>
  <c r="BV1706" i="8" s="1"/>
  <c r="BQ1740" i="8"/>
  <c r="BR1720" i="8"/>
  <c r="BQ1736" i="8"/>
  <c r="BQ1752" i="8"/>
  <c r="BQ1703" i="8"/>
  <c r="BR1916" i="8"/>
  <c r="BQ1840" i="8"/>
  <c r="BQ1860" i="8"/>
  <c r="BQ1880" i="8"/>
  <c r="BQ1969" i="8"/>
  <c r="BQ2075" i="8"/>
  <c r="BU2075" i="8" s="1"/>
  <c r="BV2075" i="8" s="1"/>
  <c r="BQ2025" i="8"/>
  <c r="BQ1071" i="8"/>
  <c r="BU1071" i="8" s="1"/>
  <c r="BV1071" i="8" s="1"/>
  <c r="BQ1081" i="8"/>
  <c r="BU1081" i="8" s="1"/>
  <c r="BV1081" i="8" s="1"/>
  <c r="BR1154" i="8"/>
  <c r="BQ1229" i="8"/>
  <c r="BU1229" i="8" s="1"/>
  <c r="BV1229" i="8" s="1"/>
  <c r="BQ1253" i="8"/>
  <c r="BU1253" i="8" s="1"/>
  <c r="BV1253" i="8" s="1"/>
  <c r="BQ1295" i="8"/>
  <c r="BU1295" i="8" s="1"/>
  <c r="BV1295" i="8" s="1"/>
  <c r="BQ1304" i="8"/>
  <c r="BQ1376" i="8"/>
  <c r="BU1376" i="8" s="1"/>
  <c r="BV1376" i="8" s="1"/>
  <c r="BQ1472" i="8"/>
  <c r="BQ1555" i="8"/>
  <c r="BQ1595" i="8"/>
  <c r="BU1595" i="8" s="1"/>
  <c r="BV1595" i="8" s="1"/>
  <c r="BQ1849" i="8"/>
  <c r="BU1849" i="8" s="1"/>
  <c r="BV1849" i="8" s="1"/>
  <c r="BR1924" i="8"/>
  <c r="BQ1853" i="8"/>
  <c r="BQ1225" i="8"/>
  <c r="BU1225" i="8" s="1"/>
  <c r="BV1225" i="8" s="1"/>
  <c r="BR1613" i="8"/>
  <c r="BR1691" i="8"/>
  <c r="BQ1804" i="8"/>
  <c r="BU1804" i="8" s="1"/>
  <c r="BV1804" i="8" s="1"/>
  <c r="BQ1857" i="8"/>
  <c r="BU1857" i="8" s="1"/>
  <c r="BV1857" i="8" s="1"/>
  <c r="K173" i="18"/>
  <c r="BR1853" i="8" l="1"/>
  <c r="BU1853" i="8"/>
  <c r="BV1853" i="8" s="1"/>
  <c r="BR1555" i="8"/>
  <c r="BU1555" i="8"/>
  <c r="BV1555" i="8" s="1"/>
  <c r="BR1472" i="8"/>
  <c r="BU1472" i="8"/>
  <c r="BV1472" i="8" s="1"/>
  <c r="BR1304" i="8"/>
  <c r="BU1304" i="8"/>
  <c r="BV1304" i="8" s="1"/>
  <c r="BR2025" i="8"/>
  <c r="BU2025" i="8"/>
  <c r="BV2025" i="8" s="1"/>
  <c r="BR1969" i="8"/>
  <c r="BU1969" i="8"/>
  <c r="BV1969" i="8" s="1"/>
  <c r="BR1880" i="8"/>
  <c r="BU1880" i="8"/>
  <c r="BV1880" i="8" s="1"/>
  <c r="BR1860" i="8"/>
  <c r="BU1860" i="8"/>
  <c r="BV1860" i="8" s="1"/>
  <c r="BR1840" i="8"/>
  <c r="BU1840" i="8"/>
  <c r="BV1840" i="8" s="1"/>
  <c r="BR1703" i="8"/>
  <c r="BU1703" i="8"/>
  <c r="BV1703" i="8" s="1"/>
  <c r="BR1752" i="8"/>
  <c r="BU1752" i="8"/>
  <c r="BV1752" i="8" s="1"/>
  <c r="BR1736" i="8"/>
  <c r="BU1736" i="8"/>
  <c r="BV1736" i="8" s="1"/>
  <c r="BR1740" i="8"/>
  <c r="BU1740" i="8"/>
  <c r="BV1740" i="8" s="1"/>
  <c r="BR1583" i="8"/>
  <c r="BU1583" i="8"/>
  <c r="BV1583" i="8" s="1"/>
  <c r="BR1524" i="8"/>
  <c r="BU1524" i="8"/>
  <c r="BV1524" i="8" s="1"/>
  <c r="BR1488" i="8"/>
  <c r="BU1488" i="8"/>
  <c r="BV1488" i="8" s="1"/>
  <c r="BR1473" i="8"/>
  <c r="BU1473" i="8"/>
  <c r="BV1473" i="8" s="1"/>
  <c r="BR1399" i="8"/>
  <c r="BU1399" i="8"/>
  <c r="BV1399" i="8" s="1"/>
  <c r="BR1379" i="8"/>
  <c r="BU1379" i="8"/>
  <c r="BV1379" i="8" s="1"/>
  <c r="BR1391" i="8"/>
  <c r="BU1391" i="8"/>
  <c r="BV1391" i="8" s="1"/>
  <c r="BR1407" i="8"/>
  <c r="BU1407" i="8"/>
  <c r="BV1407" i="8" s="1"/>
  <c r="BR1375" i="8"/>
  <c r="BU1375" i="8"/>
  <c r="BV1375" i="8" s="1"/>
  <c r="BR1340" i="8"/>
  <c r="BU1340" i="8"/>
  <c r="BV1340" i="8" s="1"/>
  <c r="BR1319" i="8"/>
  <c r="BU1319" i="8"/>
  <c r="BV1319" i="8" s="1"/>
  <c r="BR1055" i="8"/>
  <c r="BU1055" i="8"/>
  <c r="BV1055" i="8" s="1"/>
  <c r="BR1977" i="8"/>
  <c r="BU1977" i="8"/>
  <c r="BV1977" i="8" s="1"/>
  <c r="BR2067" i="8"/>
  <c r="BU2067" i="8"/>
  <c r="BV2067" i="8" s="1"/>
  <c r="BR2001" i="8"/>
  <c r="BU2001" i="8"/>
  <c r="BV2001" i="8" s="1"/>
  <c r="BR1872" i="8"/>
  <c r="BU1872" i="8"/>
  <c r="BV1872" i="8" s="1"/>
  <c r="BR1848" i="8"/>
  <c r="BU1848" i="8"/>
  <c r="BV1848" i="8" s="1"/>
  <c r="BR1864" i="8"/>
  <c r="BU1864" i="8"/>
  <c r="BV1864" i="8" s="1"/>
  <c r="BR1852" i="8"/>
  <c r="BU1852" i="8"/>
  <c r="BV1852" i="8" s="1"/>
  <c r="BR1828" i="8"/>
  <c r="BU1828" i="8"/>
  <c r="BV1828" i="8" s="1"/>
  <c r="BR1662" i="8"/>
  <c r="BU1662" i="8"/>
  <c r="BV1662" i="8" s="1"/>
  <c r="BR1908" i="8"/>
  <c r="BU1908" i="8"/>
  <c r="BV1908" i="8" s="1"/>
  <c r="BR1792" i="8"/>
  <c r="BU1792" i="8"/>
  <c r="BV1792" i="8" s="1"/>
  <c r="BR1624" i="8"/>
  <c r="BU1624" i="8"/>
  <c r="BV1624" i="8" s="1"/>
  <c r="BR1599" i="8"/>
  <c r="BU1599" i="8"/>
  <c r="BV1599" i="8" s="1"/>
  <c r="BR1575" i="8"/>
  <c r="BU1575" i="8"/>
  <c r="BV1575" i="8" s="1"/>
  <c r="BR1437" i="8"/>
  <c r="BU1437" i="8"/>
  <c r="BV1437" i="8" s="1"/>
  <c r="BR1356" i="8"/>
  <c r="BU1356" i="8"/>
  <c r="BV1356" i="8" s="1"/>
  <c r="BR1044" i="8"/>
  <c r="BU1044" i="8"/>
  <c r="BV1044" i="8" s="1"/>
  <c r="BR2059" i="8"/>
  <c r="BU2059" i="8"/>
  <c r="BV2059" i="8" s="1"/>
  <c r="BR1877" i="8"/>
  <c r="BU1877" i="8"/>
  <c r="BV1877" i="8" s="1"/>
  <c r="BR1532" i="8"/>
  <c r="BU1532" i="8"/>
  <c r="BV1532" i="8" s="1"/>
  <c r="BR1387" i="8"/>
  <c r="BU1387" i="8"/>
  <c r="BV1387" i="8" s="1"/>
  <c r="BR1294" i="8"/>
  <c r="BU1294" i="8"/>
  <c r="BV1294" i="8" s="1"/>
  <c r="BR2043" i="8"/>
  <c r="BU2043" i="8"/>
  <c r="BV2043" i="8" s="1"/>
  <c r="BR1824" i="8"/>
  <c r="BU1824" i="8"/>
  <c r="BV1824" i="8" s="1"/>
  <c r="BR1876" i="8"/>
  <c r="BU1876" i="8"/>
  <c r="BV1876" i="8" s="1"/>
  <c r="BR1784" i="8"/>
  <c r="BU1784" i="8"/>
  <c r="BV1784" i="8" s="1"/>
  <c r="BR1905" i="8"/>
  <c r="BU1905" i="8"/>
  <c r="BV1905" i="8" s="1"/>
  <c r="BR1873" i="8"/>
  <c r="BU1873" i="8"/>
  <c r="BV1873" i="8" s="1"/>
  <c r="BR1772" i="8"/>
  <c r="BU1772" i="8"/>
  <c r="BV1772" i="8" s="1"/>
  <c r="BR1591" i="8"/>
  <c r="BU1591" i="8"/>
  <c r="BV1591" i="8" s="1"/>
  <c r="BR1602" i="8"/>
  <c r="BU1602" i="8"/>
  <c r="BV1602" i="8" s="1"/>
  <c r="BR1531" i="8"/>
  <c r="BU1531" i="8"/>
  <c r="BV1531" i="8" s="1"/>
  <c r="BR1481" i="8"/>
  <c r="BU1481" i="8"/>
  <c r="BV1481" i="8" s="1"/>
  <c r="BR1383" i="8"/>
  <c r="BU1383" i="8"/>
  <c r="BV1383" i="8" s="1"/>
  <c r="BR1993" i="8"/>
  <c r="BU1993" i="8"/>
  <c r="BV1993" i="8" s="1"/>
  <c r="BR1865" i="8"/>
  <c r="BU1865" i="8"/>
  <c r="BV1865" i="8" s="1"/>
  <c r="BR1434" i="8"/>
  <c r="BU1434" i="8"/>
  <c r="BV1434" i="8" s="1"/>
  <c r="BR1309" i="8"/>
  <c r="BU1309" i="8"/>
  <c r="BV1309" i="8" s="1"/>
  <c r="BR1004" i="8"/>
  <c r="BU1004" i="8"/>
  <c r="BV1004" i="8" s="1"/>
  <c r="BR2115" i="8"/>
  <c r="BU2115" i="8"/>
  <c r="BV2115" i="8" s="1"/>
  <c r="BR1830" i="8"/>
  <c r="BU1830" i="8"/>
  <c r="BV1830" i="8" s="1"/>
  <c r="BR1601" i="8"/>
  <c r="BU1601" i="8"/>
  <c r="BV1601" i="8" s="1"/>
  <c r="BR1766" i="8"/>
  <c r="BU1766" i="8"/>
  <c r="BV1766" i="8" s="1"/>
  <c r="BR1593" i="8"/>
  <c r="BU1593" i="8"/>
  <c r="BV1593" i="8" s="1"/>
  <c r="BR1774" i="8"/>
  <c r="BU1774" i="8"/>
  <c r="BV1774" i="8" s="1"/>
  <c r="BR1713" i="8"/>
  <c r="BU1713" i="8"/>
  <c r="BV1713" i="8" s="1"/>
  <c r="BR1522" i="8"/>
  <c r="BU1522" i="8"/>
  <c r="BV1522" i="8" s="1"/>
  <c r="BR2092" i="8"/>
  <c r="BU2092" i="8"/>
  <c r="BV2092" i="8" s="1"/>
  <c r="BR1781" i="8"/>
  <c r="BU1781" i="8"/>
  <c r="BV1781" i="8" s="1"/>
  <c r="BR1741" i="8"/>
  <c r="BU1741" i="8"/>
  <c r="BV1741" i="8" s="1"/>
  <c r="BR1386" i="8"/>
  <c r="BU1386" i="8"/>
  <c r="BV1386" i="8" s="1"/>
  <c r="BR1404" i="8"/>
  <c r="BU1404" i="8"/>
  <c r="BV1404" i="8" s="1"/>
  <c r="BR1468" i="8"/>
  <c r="BU1468" i="8"/>
  <c r="BV1468" i="8" s="1"/>
  <c r="BR1517" i="8"/>
  <c r="BU1517" i="8"/>
  <c r="BV1517" i="8" s="1"/>
  <c r="BR1778" i="8"/>
  <c r="BU1778" i="8"/>
  <c r="BV1778" i="8" s="1"/>
  <c r="BR2041" i="8"/>
  <c r="BU2041" i="8"/>
  <c r="BV2041" i="8" s="1"/>
  <c r="BR1609" i="8"/>
  <c r="BU1609" i="8"/>
  <c r="BV1609" i="8" s="1"/>
  <c r="BR1827" i="8"/>
  <c r="BU1827" i="8"/>
  <c r="BV1827" i="8" s="1"/>
  <c r="BR1538" i="8"/>
  <c r="BU1538" i="8"/>
  <c r="BV1538" i="8" s="1"/>
  <c r="BR1992" i="8"/>
  <c r="BU1992" i="8"/>
  <c r="BV1992" i="8" s="1"/>
  <c r="BR1509" i="8"/>
  <c r="BU1509" i="8"/>
  <c r="BV1509" i="8" s="1"/>
  <c r="BR1839" i="8"/>
  <c r="BU1839" i="8"/>
  <c r="BV1839" i="8" s="1"/>
  <c r="BR1959" i="8"/>
  <c r="BU1959" i="8"/>
  <c r="BV1959" i="8" s="1"/>
  <c r="BR1912" i="8"/>
  <c r="BU1912" i="8"/>
  <c r="BV1912" i="8" s="1"/>
  <c r="BR1906" i="8"/>
  <c r="BU1906" i="8"/>
  <c r="BV1906" i="8" s="1"/>
  <c r="BR2010" i="8"/>
  <c r="BU2010" i="8"/>
  <c r="BV2010" i="8" s="1"/>
  <c r="BR2137" i="8"/>
  <c r="BU2137" i="8"/>
  <c r="BV2137" i="8" s="1"/>
  <c r="BR1393" i="8"/>
  <c r="BU1393" i="8"/>
  <c r="BV1393" i="8" s="1"/>
  <c r="BR1708" i="8"/>
  <c r="BU1708" i="8"/>
  <c r="BV1708" i="8" s="1"/>
  <c r="BR1999" i="8"/>
  <c r="BU1999" i="8"/>
  <c r="BV1999" i="8" s="1"/>
  <c r="BR2057" i="8"/>
  <c r="BU2057" i="8"/>
  <c r="BV2057" i="8" s="1"/>
  <c r="BR1680" i="8"/>
  <c r="BU1680" i="8"/>
  <c r="BV1680" i="8" s="1"/>
  <c r="BR1656" i="8"/>
  <c r="BU1656" i="8"/>
  <c r="BV1656" i="8" s="1"/>
  <c r="BR1463" i="8"/>
  <c r="BU1463" i="8"/>
  <c r="BV1463" i="8" s="1"/>
  <c r="BR1632" i="8"/>
  <c r="BU1632" i="8"/>
  <c r="BV1632" i="8" s="1"/>
  <c r="BR1754" i="8"/>
  <c r="BU1754" i="8"/>
  <c r="BV1754" i="8" s="1"/>
  <c r="BR1422" i="8"/>
  <c r="BU1422" i="8"/>
  <c r="BV1422" i="8" s="1"/>
  <c r="BR1795" i="8"/>
  <c r="BU1795" i="8"/>
  <c r="BV1795" i="8" s="1"/>
  <c r="BR1726" i="8"/>
  <c r="BU1726" i="8"/>
  <c r="BV1726" i="8" s="1"/>
  <c r="BR1447" i="8"/>
  <c r="BU1447" i="8"/>
  <c r="BV1447" i="8" s="1"/>
  <c r="BR2020" i="8"/>
  <c r="BU2020" i="8"/>
  <c r="BV2020" i="8" s="1"/>
  <c r="BR1608" i="8"/>
  <c r="BU1608" i="8"/>
  <c r="BV1608" i="8" s="1"/>
  <c r="BR1372" i="8"/>
  <c r="BU1372" i="8"/>
  <c r="BV1372" i="8" s="1"/>
  <c r="BR1688" i="8"/>
  <c r="BU1688" i="8"/>
  <c r="BV1688" i="8" s="1"/>
  <c r="BR2073" i="8"/>
  <c r="BU2073" i="8"/>
  <c r="BV2073" i="8" s="1"/>
  <c r="BR1895" i="8"/>
  <c r="BU1895" i="8"/>
  <c r="BV1895" i="8" s="1"/>
  <c r="BR1672" i="8"/>
  <c r="BU1672" i="8"/>
  <c r="BV1672" i="8" s="1"/>
  <c r="BR1914" i="8"/>
  <c r="BU1914" i="8"/>
  <c r="BV1914" i="8" s="1"/>
  <c r="BR1152" i="8"/>
  <c r="BU1152" i="8"/>
  <c r="BV1152" i="8" s="1"/>
  <c r="BR1704" i="8"/>
  <c r="BU1704" i="8"/>
  <c r="BV1704" i="8" s="1"/>
  <c r="BR1943" i="8"/>
  <c r="BU1943" i="8"/>
  <c r="BV1943" i="8" s="1"/>
  <c r="BR1618" i="8"/>
  <c r="BU1618" i="8"/>
  <c r="BV1618" i="8" s="1"/>
  <c r="BR1552" i="8"/>
  <c r="BU1552" i="8"/>
  <c r="BV1552" i="8" s="1"/>
  <c r="BR1696" i="8"/>
  <c r="BU1696" i="8"/>
  <c r="BV1696" i="8" s="1"/>
  <c r="BR1298" i="8"/>
  <c r="BU1298" i="8"/>
  <c r="BV1298" i="8" s="1"/>
  <c r="BR1592" i="8"/>
  <c r="BU1592" i="8"/>
  <c r="BV1592" i="8" s="1"/>
  <c r="BR1557" i="8"/>
  <c r="BR1879" i="8"/>
  <c r="BR1887" i="8"/>
  <c r="BR1863" i="8"/>
  <c r="BR1919" i="8"/>
  <c r="BR1855" i="8"/>
  <c r="BR1712" i="8"/>
  <c r="BQ1699" i="8"/>
  <c r="BQ1479" i="8"/>
  <c r="BU1479" i="8" s="1"/>
  <c r="BV1479" i="8" s="1"/>
  <c r="BQ1966" i="8"/>
  <c r="BU1966" i="8" s="1"/>
  <c r="BV1966" i="8" s="1"/>
  <c r="BQ1528" i="8"/>
  <c r="BU1528" i="8" s="1"/>
  <c r="BV1528" i="8" s="1"/>
  <c r="BQ1536" i="8"/>
  <c r="BU1536" i="8" s="1"/>
  <c r="BV1536" i="8" s="1"/>
  <c r="BR1803" i="8"/>
  <c r="BQ1484" i="8"/>
  <c r="BU1484" i="8" s="1"/>
  <c r="BV1484" i="8" s="1"/>
  <c r="BQ1723" i="8"/>
  <c r="BU1723" i="8" s="1"/>
  <c r="BV1723" i="8" s="1"/>
  <c r="BQ1500" i="8"/>
  <c r="BU1500" i="8" s="1"/>
  <c r="BV1500" i="8" s="1"/>
  <c r="BR1967" i="8"/>
  <c r="BQ1357" i="8"/>
  <c r="BU1357" i="8" s="1"/>
  <c r="BV1357" i="8" s="1"/>
  <c r="BQ1558" i="8"/>
  <c r="BU1558" i="8" s="1"/>
  <c r="BV1558" i="8" s="1"/>
  <c r="BQ1927" i="8"/>
  <c r="BU1927" i="8" s="1"/>
  <c r="BV1927" i="8" s="1"/>
  <c r="BQ1511" i="8"/>
  <c r="BU1511" i="8" s="1"/>
  <c r="BV1511" i="8" s="1"/>
  <c r="BQ1582" i="8"/>
  <c r="BU1582" i="8" s="1"/>
  <c r="BV1582" i="8" s="1"/>
  <c r="BQ1574" i="8"/>
  <c r="BU1574" i="8" s="1"/>
  <c r="BV1574" i="8" s="1"/>
  <c r="BQ1695" i="8"/>
  <c r="BU1695" i="8" s="1"/>
  <c r="BV1695" i="8" s="1"/>
  <c r="BQ1425" i="8"/>
  <c r="BU1425" i="8" s="1"/>
  <c r="BV1425" i="8" s="1"/>
  <c r="BQ1090" i="8"/>
  <c r="BU1090" i="8" s="1"/>
  <c r="BV1090" i="8" s="1"/>
  <c r="BR1683" i="8"/>
  <c r="BQ1600" i="8"/>
  <c r="BU1600" i="8" s="1"/>
  <c r="BV1600" i="8" s="1"/>
  <c r="BR1529" i="8"/>
  <c r="BQ1002" i="8"/>
  <c r="BU1002" i="8" s="1"/>
  <c r="BV1002" i="8" s="1"/>
  <c r="BQ2105" i="8"/>
  <c r="BU2105" i="8" s="1"/>
  <c r="BV2105" i="8" s="1"/>
  <c r="BR2042" i="8"/>
  <c r="BR1300" i="8"/>
  <c r="BR2049" i="8"/>
  <c r="BQ1210" i="8"/>
  <c r="BU1210" i="8" s="1"/>
  <c r="BV1210" i="8" s="1"/>
  <c r="BR2075" i="8"/>
  <c r="BR1414" i="8"/>
  <c r="BQ1315" i="8"/>
  <c r="BU1315" i="8" s="1"/>
  <c r="BV1315" i="8" s="1"/>
  <c r="BR1973" i="8"/>
  <c r="BQ1910" i="8"/>
  <c r="BU1910" i="8" s="1"/>
  <c r="BV1910" i="8" s="1"/>
  <c r="BQ1640" i="8"/>
  <c r="BU1640" i="8" s="1"/>
  <c r="BV1640" i="8" s="1"/>
  <c r="BQ1648" i="8"/>
  <c r="BU1648" i="8" s="1"/>
  <c r="BV1648" i="8" s="1"/>
  <c r="BQ1439" i="8"/>
  <c r="BU1439" i="8" s="1"/>
  <c r="BV1439" i="8" s="1"/>
  <c r="BQ1146" i="8"/>
  <c r="BU1146" i="8" s="1"/>
  <c r="BV1146" i="8" s="1"/>
  <c r="BQ1525" i="8"/>
  <c r="BU1525" i="8" s="1"/>
  <c r="BV1525" i="8" s="1"/>
  <c r="BQ1771" i="8"/>
  <c r="BQ1903" i="8"/>
  <c r="BU1903" i="8" s="1"/>
  <c r="BV1903" i="8" s="1"/>
  <c r="BQ1707" i="8"/>
  <c r="BU1707" i="8" s="1"/>
  <c r="BV1707" i="8" s="1"/>
  <c r="BR1462" i="8"/>
  <c r="BR1346" i="8"/>
  <c r="BQ1687" i="8"/>
  <c r="BU1687" i="8" s="1"/>
  <c r="BV1687" i="8" s="1"/>
  <c r="BQ1411" i="8"/>
  <c r="BU1411" i="8" s="1"/>
  <c r="BV1411" i="8" s="1"/>
  <c r="BR1666" i="8"/>
  <c r="BQ1811" i="8"/>
  <c r="BR1325" i="8"/>
  <c r="BQ1285" i="8"/>
  <c r="BU1285" i="8" s="1"/>
  <c r="BV1285" i="8" s="1"/>
  <c r="BR1793" i="8"/>
  <c r="BR1471" i="8"/>
  <c r="BQ1202" i="8"/>
  <c r="BU1202" i="8" s="1"/>
  <c r="BV1202" i="8" s="1"/>
  <c r="BR2091" i="8"/>
  <c r="BR1516" i="8"/>
  <c r="BQ1495" i="8"/>
  <c r="BU1495" i="8" s="1"/>
  <c r="BV1495" i="8" s="1"/>
  <c r="BQ1747" i="8"/>
  <c r="BU1747" i="8" s="1"/>
  <c r="BV1747" i="8" s="1"/>
  <c r="BQ1058" i="8"/>
  <c r="BU1058" i="8" s="1"/>
  <c r="BV1058" i="8" s="1"/>
  <c r="BQ1858" i="8"/>
  <c r="BU1858" i="8" s="1"/>
  <c r="BV1858" i="8" s="1"/>
  <c r="BQ1419" i="8"/>
  <c r="BU1419" i="8" s="1"/>
  <c r="BV1419" i="8" s="1"/>
  <c r="BR1871" i="8"/>
  <c r="BR1455" i="8"/>
  <c r="BR1634" i="8"/>
  <c r="BR1619" i="8"/>
  <c r="BR1857" i="8"/>
  <c r="BR1706" i="8"/>
  <c r="BR1027" i="8"/>
  <c r="BR1243" i="8"/>
  <c r="BR1295" i="8"/>
  <c r="BR2138" i="8"/>
  <c r="BR1714" i="8"/>
  <c r="BR1804" i="8"/>
  <c r="BR1595" i="8"/>
  <c r="BR1291" i="8"/>
  <c r="BR1849" i="8"/>
  <c r="BR1881" i="8"/>
  <c r="BR1376" i="8"/>
  <c r="BR1368" i="8"/>
  <c r="BM789" i="8"/>
  <c r="BL789" i="8"/>
  <c r="BM788" i="8"/>
  <c r="BL788" i="8"/>
  <c r="BM886" i="8"/>
  <c r="BL886" i="8"/>
  <c r="BM744" i="8"/>
  <c r="BL744" i="8"/>
  <c r="BR1811" i="8" l="1"/>
  <c r="BU1811" i="8"/>
  <c r="BV1811" i="8" s="1"/>
  <c r="BR1771" i="8"/>
  <c r="BU1771" i="8"/>
  <c r="BV1771" i="8" s="1"/>
  <c r="BR1699" i="8"/>
  <c r="BU1699" i="8"/>
  <c r="BV1699" i="8" s="1"/>
  <c r="BR1479" i="8"/>
  <c r="BR1966" i="8"/>
  <c r="BR1536" i="8"/>
  <c r="BR1528" i="8"/>
  <c r="BR1484" i="8"/>
  <c r="BR1723" i="8"/>
  <c r="BR1695" i="8"/>
  <c r="BR1558" i="8"/>
  <c r="BR1425" i="8"/>
  <c r="BR1927" i="8"/>
  <c r="BR1574" i="8"/>
  <c r="BR1357" i="8"/>
  <c r="BR1600" i="8"/>
  <c r="BR1511" i="8"/>
  <c r="BR1500" i="8"/>
  <c r="BR1582" i="8"/>
  <c r="BR1419" i="8"/>
  <c r="BR1315" i="8"/>
  <c r="BR1903" i="8"/>
  <c r="BR1910" i="8"/>
  <c r="BR1411" i="8"/>
  <c r="BR1747" i="8"/>
  <c r="BR2105" i="8"/>
  <c r="BR1495" i="8"/>
  <c r="BR1525" i="8"/>
  <c r="BR1648" i="8"/>
  <c r="BR1687" i="8"/>
  <c r="BR1707" i="8"/>
  <c r="BR1439" i="8"/>
  <c r="BR1858" i="8"/>
  <c r="BR1640" i="8"/>
  <c r="BN788" i="8"/>
  <c r="BN789" i="8"/>
  <c r="BQ789" i="8"/>
  <c r="BU789" i="8" s="1"/>
  <c r="BV789" i="8" s="1"/>
  <c r="BN886" i="8"/>
  <c r="BQ886" i="8"/>
  <c r="BU886" i="8" s="1"/>
  <c r="BV886" i="8" s="1"/>
  <c r="BN744" i="8"/>
  <c r="BQ788" i="8" l="1"/>
  <c r="BU788" i="8" s="1"/>
  <c r="BV788" i="8" s="1"/>
  <c r="BQ744" i="8"/>
  <c r="BU744" i="8" s="1"/>
  <c r="BV744" i="8" s="1"/>
  <c r="N151" i="18" l="1"/>
  <c r="BO608" i="8"/>
  <c r="BM987" i="8"/>
  <c r="BL987" i="8"/>
  <c r="BM986" i="8"/>
  <c r="BL986" i="8"/>
  <c r="BM985" i="8"/>
  <c r="BL985" i="8"/>
  <c r="BM984" i="8"/>
  <c r="BL984" i="8"/>
  <c r="BM983" i="8"/>
  <c r="BL983" i="8"/>
  <c r="BM982" i="8"/>
  <c r="BL982" i="8"/>
  <c r="BM981" i="8"/>
  <c r="BL981" i="8"/>
  <c r="BM980" i="8"/>
  <c r="BL980" i="8"/>
  <c r="BM979" i="8"/>
  <c r="BL979" i="8"/>
  <c r="BM978" i="8"/>
  <c r="BL978" i="8"/>
  <c r="BM977" i="8"/>
  <c r="BL977" i="8"/>
  <c r="BM976" i="8"/>
  <c r="BL976" i="8"/>
  <c r="BM975" i="8"/>
  <c r="BL975" i="8"/>
  <c r="BM974" i="8"/>
  <c r="BL974" i="8"/>
  <c r="BM973" i="8"/>
  <c r="BL973" i="8"/>
  <c r="BM972" i="8"/>
  <c r="BL972" i="8"/>
  <c r="BM971" i="8"/>
  <c r="BL971" i="8"/>
  <c r="BM970" i="8"/>
  <c r="BL970" i="8"/>
  <c r="BM969" i="8"/>
  <c r="BL969" i="8"/>
  <c r="BM968" i="8"/>
  <c r="BL968" i="8"/>
  <c r="BM967" i="8"/>
  <c r="BL967" i="8"/>
  <c r="BM966" i="8"/>
  <c r="BL966" i="8"/>
  <c r="BM965" i="8"/>
  <c r="BL965" i="8"/>
  <c r="BM964" i="8"/>
  <c r="BL964" i="8"/>
  <c r="BM963" i="8"/>
  <c r="BL963" i="8"/>
  <c r="BM962" i="8"/>
  <c r="BL962" i="8"/>
  <c r="BM961" i="8"/>
  <c r="BL961" i="8"/>
  <c r="BM960" i="8"/>
  <c r="BL960" i="8"/>
  <c r="BM959" i="8"/>
  <c r="BL959" i="8"/>
  <c r="BM958" i="8"/>
  <c r="BL958" i="8"/>
  <c r="BM957" i="8"/>
  <c r="BL957" i="8"/>
  <c r="BM956" i="8"/>
  <c r="BL956" i="8"/>
  <c r="BM955" i="8"/>
  <c r="BL955" i="8"/>
  <c r="BM954" i="8"/>
  <c r="BL954" i="8"/>
  <c r="BM953" i="8"/>
  <c r="BL953" i="8"/>
  <c r="BM952" i="8"/>
  <c r="BL952" i="8"/>
  <c r="BM951" i="8"/>
  <c r="BL951" i="8"/>
  <c r="BM950" i="8"/>
  <c r="BL950" i="8"/>
  <c r="BM949" i="8"/>
  <c r="BL949" i="8"/>
  <c r="BM948" i="8"/>
  <c r="BL948" i="8"/>
  <c r="BM947" i="8"/>
  <c r="BL947" i="8"/>
  <c r="BM946" i="8"/>
  <c r="BL946" i="8"/>
  <c r="BM945" i="8"/>
  <c r="BL945" i="8"/>
  <c r="BM944" i="8"/>
  <c r="BL944" i="8"/>
  <c r="BM943" i="8"/>
  <c r="BL943" i="8"/>
  <c r="BM942" i="8"/>
  <c r="BL942" i="8"/>
  <c r="BM941" i="8"/>
  <c r="BL941" i="8"/>
  <c r="BM940" i="8"/>
  <c r="BL940" i="8"/>
  <c r="BM939" i="8"/>
  <c r="BL939" i="8"/>
  <c r="BM938" i="8"/>
  <c r="BL938" i="8"/>
  <c r="BM937" i="8"/>
  <c r="BL937" i="8"/>
  <c r="BM936" i="8"/>
  <c r="BL936" i="8"/>
  <c r="BM935" i="8"/>
  <c r="BL935" i="8"/>
  <c r="BM934" i="8"/>
  <c r="BL934" i="8"/>
  <c r="BM933" i="8"/>
  <c r="BL933" i="8"/>
  <c r="BM932" i="8"/>
  <c r="BL932" i="8"/>
  <c r="BM931" i="8"/>
  <c r="BL931" i="8"/>
  <c r="BM930" i="8"/>
  <c r="BL930" i="8"/>
  <c r="BM929" i="8"/>
  <c r="BL929" i="8"/>
  <c r="BM928" i="8"/>
  <c r="BL928" i="8"/>
  <c r="BM927" i="8"/>
  <c r="BL927" i="8"/>
  <c r="BM926" i="8"/>
  <c r="BL926" i="8"/>
  <c r="BM925" i="8"/>
  <c r="BL925" i="8"/>
  <c r="BM924" i="8"/>
  <c r="BL924" i="8"/>
  <c r="BM923" i="8"/>
  <c r="BL923" i="8"/>
  <c r="BM922" i="8"/>
  <c r="BL922" i="8"/>
  <c r="BM921" i="8"/>
  <c r="BL921" i="8"/>
  <c r="BM920" i="8"/>
  <c r="BL920" i="8"/>
  <c r="BM919" i="8"/>
  <c r="BL919" i="8"/>
  <c r="BM918" i="8"/>
  <c r="BL918" i="8"/>
  <c r="BM917" i="8"/>
  <c r="BL917" i="8"/>
  <c r="BM916" i="8"/>
  <c r="BL916" i="8"/>
  <c r="BM915" i="8"/>
  <c r="BL915" i="8"/>
  <c r="BM914" i="8"/>
  <c r="BL914" i="8"/>
  <c r="BM913" i="8"/>
  <c r="BL913" i="8"/>
  <c r="BM912" i="8"/>
  <c r="BL912" i="8"/>
  <c r="BM911" i="8"/>
  <c r="BL911" i="8"/>
  <c r="BM910" i="8"/>
  <c r="BL910" i="8"/>
  <c r="BM909" i="8"/>
  <c r="BL909" i="8"/>
  <c r="BM908" i="8"/>
  <c r="BL908" i="8"/>
  <c r="BM907" i="8"/>
  <c r="BL907" i="8"/>
  <c r="BM906" i="8"/>
  <c r="BL906" i="8"/>
  <c r="BM905" i="8"/>
  <c r="BL905" i="8"/>
  <c r="BM904" i="8"/>
  <c r="BL904" i="8"/>
  <c r="BM903" i="8"/>
  <c r="BL903" i="8"/>
  <c r="BM902" i="8"/>
  <c r="BL902" i="8"/>
  <c r="BM901" i="8"/>
  <c r="BL901" i="8"/>
  <c r="BM900" i="8"/>
  <c r="BL900" i="8"/>
  <c r="BM899" i="8"/>
  <c r="BL899" i="8"/>
  <c r="BM898" i="8"/>
  <c r="BL898" i="8"/>
  <c r="BM897" i="8"/>
  <c r="BL897" i="8"/>
  <c r="BM896" i="8"/>
  <c r="BL896" i="8"/>
  <c r="BM895" i="8"/>
  <c r="BL895" i="8"/>
  <c r="BM894" i="8"/>
  <c r="BL894" i="8"/>
  <c r="BM893" i="8"/>
  <c r="BL893" i="8"/>
  <c r="BM892" i="8"/>
  <c r="BL892" i="8"/>
  <c r="BM891" i="8"/>
  <c r="BL891" i="8"/>
  <c r="BM890" i="8"/>
  <c r="BL890" i="8"/>
  <c r="BM889" i="8"/>
  <c r="BL889" i="8"/>
  <c r="BM888" i="8"/>
  <c r="BL888" i="8"/>
  <c r="BM887" i="8"/>
  <c r="BL887" i="8"/>
  <c r="BM885" i="8"/>
  <c r="BL885" i="8"/>
  <c r="BM884" i="8"/>
  <c r="BL884" i="8"/>
  <c r="BM883" i="8"/>
  <c r="BL883" i="8"/>
  <c r="BM882" i="8"/>
  <c r="BL882" i="8"/>
  <c r="BM881" i="8"/>
  <c r="BL881" i="8"/>
  <c r="BM880" i="8"/>
  <c r="BL880" i="8"/>
  <c r="BM879" i="8"/>
  <c r="BL879" i="8"/>
  <c r="BM878" i="8"/>
  <c r="BL878" i="8"/>
  <c r="BM877" i="8"/>
  <c r="BL877" i="8"/>
  <c r="BM876" i="8"/>
  <c r="BL876" i="8"/>
  <c r="BM875" i="8"/>
  <c r="BL875" i="8"/>
  <c r="BM874" i="8"/>
  <c r="BL874" i="8"/>
  <c r="BM873" i="8"/>
  <c r="BL873" i="8"/>
  <c r="BM872" i="8"/>
  <c r="BL872" i="8"/>
  <c r="BM871" i="8"/>
  <c r="BL871" i="8"/>
  <c r="BM870" i="8"/>
  <c r="BL870" i="8"/>
  <c r="BM869" i="8"/>
  <c r="BL869" i="8"/>
  <c r="BM868" i="8"/>
  <c r="BL868" i="8"/>
  <c r="BM867" i="8"/>
  <c r="BL867" i="8"/>
  <c r="BM866" i="8"/>
  <c r="BL866" i="8"/>
  <c r="BM865" i="8"/>
  <c r="BQ865" i="8"/>
  <c r="BU865" i="8" s="1"/>
  <c r="BV865" i="8" s="1"/>
  <c r="BL865" i="8"/>
  <c r="BM864" i="8"/>
  <c r="BL864" i="8"/>
  <c r="BM863" i="8"/>
  <c r="BL863" i="8"/>
  <c r="BM862" i="8"/>
  <c r="BL862" i="8"/>
  <c r="BM861" i="8"/>
  <c r="BL861" i="8"/>
  <c r="BM860" i="8"/>
  <c r="BL860" i="8"/>
  <c r="BM859" i="8"/>
  <c r="BL859" i="8"/>
  <c r="BM858" i="8"/>
  <c r="BL858" i="8"/>
  <c r="BM857" i="8"/>
  <c r="BL857" i="8"/>
  <c r="BM856" i="8"/>
  <c r="BL856" i="8"/>
  <c r="BM855" i="8"/>
  <c r="BL855" i="8"/>
  <c r="BM854" i="8"/>
  <c r="BL854" i="8"/>
  <c r="BM853" i="8"/>
  <c r="BL853" i="8"/>
  <c r="BM852" i="8"/>
  <c r="BL852" i="8"/>
  <c r="BM851" i="8"/>
  <c r="BL851" i="8"/>
  <c r="BM850" i="8"/>
  <c r="BL850" i="8"/>
  <c r="BM849" i="8"/>
  <c r="BQ849" i="8"/>
  <c r="BU849" i="8" s="1"/>
  <c r="BV849" i="8" s="1"/>
  <c r="BL849" i="8"/>
  <c r="BM848" i="8"/>
  <c r="BL848" i="8"/>
  <c r="BM847" i="8"/>
  <c r="BL847" i="8"/>
  <c r="BM846" i="8"/>
  <c r="BL846" i="8"/>
  <c r="BM845" i="8"/>
  <c r="BL845" i="8"/>
  <c r="BM844" i="8"/>
  <c r="BL844" i="8"/>
  <c r="BM843" i="8"/>
  <c r="BL843" i="8"/>
  <c r="BM842" i="8"/>
  <c r="BL842" i="8"/>
  <c r="BM841" i="8"/>
  <c r="BL841" i="8"/>
  <c r="BM840" i="8"/>
  <c r="BL840" i="8"/>
  <c r="BM839" i="8"/>
  <c r="BL839" i="8"/>
  <c r="BM838" i="8"/>
  <c r="BL838" i="8"/>
  <c r="BM837" i="8"/>
  <c r="BL837" i="8"/>
  <c r="BM836" i="8"/>
  <c r="BL836" i="8"/>
  <c r="BM835" i="8"/>
  <c r="BL835" i="8"/>
  <c r="BM834" i="8"/>
  <c r="BL834" i="8"/>
  <c r="BM833" i="8"/>
  <c r="BL833" i="8"/>
  <c r="BM832" i="8"/>
  <c r="BL832" i="8"/>
  <c r="BM831" i="8"/>
  <c r="BL831" i="8"/>
  <c r="BM830" i="8"/>
  <c r="BL830" i="8"/>
  <c r="BM829" i="8"/>
  <c r="BL829" i="8"/>
  <c r="BM828" i="8"/>
  <c r="BL828" i="8"/>
  <c r="BM827" i="8"/>
  <c r="BQ827" i="8"/>
  <c r="BU827" i="8" s="1"/>
  <c r="BV827" i="8" s="1"/>
  <c r="BL827" i="8"/>
  <c r="BM826" i="8"/>
  <c r="BL826" i="8"/>
  <c r="BM825" i="8"/>
  <c r="BL825" i="8"/>
  <c r="BM824" i="8"/>
  <c r="BL824" i="8"/>
  <c r="BM823" i="8"/>
  <c r="BL823" i="8"/>
  <c r="BM822" i="8"/>
  <c r="BL822" i="8"/>
  <c r="BM821" i="8"/>
  <c r="BL821" i="8"/>
  <c r="BM820" i="8"/>
  <c r="BL820" i="8"/>
  <c r="BM819" i="8"/>
  <c r="BL819" i="8"/>
  <c r="BM818" i="8"/>
  <c r="BL818" i="8"/>
  <c r="BM817" i="8"/>
  <c r="BL817" i="8"/>
  <c r="BM816" i="8"/>
  <c r="BL816" i="8"/>
  <c r="BM815" i="8"/>
  <c r="BL815" i="8"/>
  <c r="BM814" i="8"/>
  <c r="BL814" i="8"/>
  <c r="BM813" i="8"/>
  <c r="BL813" i="8"/>
  <c r="BM812" i="8"/>
  <c r="BL812" i="8"/>
  <c r="BM811" i="8"/>
  <c r="BL811" i="8"/>
  <c r="BM810" i="8"/>
  <c r="BL810" i="8"/>
  <c r="BM809" i="8"/>
  <c r="BL809" i="8"/>
  <c r="BM808" i="8"/>
  <c r="BL808" i="8"/>
  <c r="BM807" i="8"/>
  <c r="BL807" i="8"/>
  <c r="BM806" i="8"/>
  <c r="BL806" i="8"/>
  <c r="BM805" i="8"/>
  <c r="BL805" i="8"/>
  <c r="BM804" i="8"/>
  <c r="BL804" i="8"/>
  <c r="BM803" i="8"/>
  <c r="BL803" i="8"/>
  <c r="BM802" i="8"/>
  <c r="BL802" i="8"/>
  <c r="BM801" i="8"/>
  <c r="BL801" i="8"/>
  <c r="BM800" i="8"/>
  <c r="BL800" i="8"/>
  <c r="BM799" i="8"/>
  <c r="BL799" i="8"/>
  <c r="BM798" i="8"/>
  <c r="BL798" i="8"/>
  <c r="BM797" i="8"/>
  <c r="BL797" i="8"/>
  <c r="BM796" i="8"/>
  <c r="BL796" i="8"/>
  <c r="BM795" i="8"/>
  <c r="BL795" i="8"/>
  <c r="BM794" i="8"/>
  <c r="BL794" i="8"/>
  <c r="BM793" i="8"/>
  <c r="BL793" i="8"/>
  <c r="BM792" i="8"/>
  <c r="BL792" i="8"/>
  <c r="BM791" i="8"/>
  <c r="BL791" i="8"/>
  <c r="BM790" i="8"/>
  <c r="BL790" i="8"/>
  <c r="BM787" i="8"/>
  <c r="BL787" i="8"/>
  <c r="BM786" i="8"/>
  <c r="BL786" i="8"/>
  <c r="BM785" i="8"/>
  <c r="BL785" i="8"/>
  <c r="BM784" i="8"/>
  <c r="BL784" i="8"/>
  <c r="BM783" i="8"/>
  <c r="BL783" i="8"/>
  <c r="BM782" i="8"/>
  <c r="BL782" i="8"/>
  <c r="BM781" i="8"/>
  <c r="BL781" i="8"/>
  <c r="BM780" i="8"/>
  <c r="BL780" i="8"/>
  <c r="BM779" i="8"/>
  <c r="BL779" i="8"/>
  <c r="BM778" i="8"/>
  <c r="BL778" i="8"/>
  <c r="BM777" i="8"/>
  <c r="BL777" i="8"/>
  <c r="BM776" i="8"/>
  <c r="BL776" i="8"/>
  <c r="BM775" i="8"/>
  <c r="BL775" i="8"/>
  <c r="BM774" i="8"/>
  <c r="BL774" i="8"/>
  <c r="BM773" i="8"/>
  <c r="BL773" i="8"/>
  <c r="BM772" i="8"/>
  <c r="BL772" i="8"/>
  <c r="BM771" i="8"/>
  <c r="BL771" i="8"/>
  <c r="BM770" i="8"/>
  <c r="BL770" i="8"/>
  <c r="BM769" i="8"/>
  <c r="BL769" i="8"/>
  <c r="BM768" i="8"/>
  <c r="BL768" i="8"/>
  <c r="BM767" i="8"/>
  <c r="BL767" i="8"/>
  <c r="BM766" i="8"/>
  <c r="BL766" i="8"/>
  <c r="BM765" i="8"/>
  <c r="BL765" i="8"/>
  <c r="BM764" i="8"/>
  <c r="BL764" i="8"/>
  <c r="BM763" i="8"/>
  <c r="BL763" i="8"/>
  <c r="BM762" i="8"/>
  <c r="BL762" i="8"/>
  <c r="BM761" i="8"/>
  <c r="BL761" i="8"/>
  <c r="BM760" i="8"/>
  <c r="BL760" i="8"/>
  <c r="BM759" i="8"/>
  <c r="BL759" i="8"/>
  <c r="BM758" i="8"/>
  <c r="BL758" i="8"/>
  <c r="BM757" i="8"/>
  <c r="BL757" i="8"/>
  <c r="BM756" i="8"/>
  <c r="BL756" i="8"/>
  <c r="BM755" i="8"/>
  <c r="BL755" i="8"/>
  <c r="BM754" i="8"/>
  <c r="BL754" i="8"/>
  <c r="BM753" i="8"/>
  <c r="BL753" i="8"/>
  <c r="BM752" i="8"/>
  <c r="BL752" i="8"/>
  <c r="BM751" i="8"/>
  <c r="BL751" i="8"/>
  <c r="BM750" i="8"/>
  <c r="BL750" i="8"/>
  <c r="BM749" i="8"/>
  <c r="BL749" i="8"/>
  <c r="BM748" i="8"/>
  <c r="BL748" i="8"/>
  <c r="BM747" i="8"/>
  <c r="BL747" i="8"/>
  <c r="BM746" i="8"/>
  <c r="BL746" i="8"/>
  <c r="BM745" i="8"/>
  <c r="BL745" i="8"/>
  <c r="BM743" i="8"/>
  <c r="BL743" i="8"/>
  <c r="BM742" i="8"/>
  <c r="BL742" i="8"/>
  <c r="BM741" i="8"/>
  <c r="BQ741" i="8"/>
  <c r="BU741" i="8" s="1"/>
  <c r="BV741" i="8" s="1"/>
  <c r="BL741" i="8"/>
  <c r="BM740" i="8"/>
  <c r="BL740" i="8"/>
  <c r="BM739" i="8"/>
  <c r="BL739" i="8"/>
  <c r="BM738" i="8"/>
  <c r="BL738" i="8"/>
  <c r="BM737" i="8"/>
  <c r="BL737" i="8"/>
  <c r="BM736" i="8"/>
  <c r="BL736" i="8"/>
  <c r="BM735" i="8"/>
  <c r="BL735" i="8"/>
  <c r="BM734" i="8"/>
  <c r="BL734" i="8"/>
  <c r="BM733" i="8"/>
  <c r="BL733" i="8"/>
  <c r="BM732" i="8"/>
  <c r="BL732" i="8"/>
  <c r="BM731" i="8"/>
  <c r="BL731" i="8"/>
  <c r="BM730" i="8"/>
  <c r="BL730" i="8"/>
  <c r="BM729" i="8"/>
  <c r="BL729" i="8"/>
  <c r="BM728" i="8"/>
  <c r="BL728" i="8"/>
  <c r="BM727" i="8"/>
  <c r="BL727" i="8"/>
  <c r="BM726" i="8"/>
  <c r="BL726" i="8"/>
  <c r="BM725" i="8"/>
  <c r="BL725" i="8"/>
  <c r="BM724" i="8"/>
  <c r="BL724" i="8"/>
  <c r="BM723" i="8"/>
  <c r="BL723" i="8"/>
  <c r="BM722" i="8"/>
  <c r="BL722" i="8"/>
  <c r="BM721" i="8"/>
  <c r="BL721" i="8"/>
  <c r="BM720" i="8"/>
  <c r="BL720" i="8"/>
  <c r="BM719" i="8"/>
  <c r="BL719" i="8"/>
  <c r="BM718" i="8"/>
  <c r="BL718" i="8"/>
  <c r="BM717" i="8"/>
  <c r="BL717" i="8"/>
  <c r="BM716" i="8"/>
  <c r="BL716" i="8"/>
  <c r="BM715" i="8"/>
  <c r="BL715" i="8"/>
  <c r="BM714" i="8"/>
  <c r="BL714" i="8"/>
  <c r="BM713" i="8"/>
  <c r="BL713" i="8"/>
  <c r="BM712" i="8"/>
  <c r="BL712" i="8"/>
  <c r="BM711" i="8"/>
  <c r="BL711" i="8"/>
  <c r="BM710" i="8"/>
  <c r="BL710" i="8"/>
  <c r="BM709" i="8"/>
  <c r="BL709" i="8"/>
  <c r="BM708" i="8"/>
  <c r="BL708" i="8"/>
  <c r="BM707" i="8"/>
  <c r="BL707" i="8"/>
  <c r="BM706" i="8"/>
  <c r="BL706" i="8"/>
  <c r="BM705" i="8"/>
  <c r="BL705" i="8"/>
  <c r="BM704" i="8"/>
  <c r="BL704" i="8"/>
  <c r="BM703" i="8"/>
  <c r="BL703" i="8"/>
  <c r="BM702" i="8"/>
  <c r="BL702" i="8"/>
  <c r="BM701" i="8"/>
  <c r="BL701" i="8"/>
  <c r="BM700" i="8"/>
  <c r="BL700" i="8"/>
  <c r="BM699" i="8"/>
  <c r="BL699" i="8"/>
  <c r="BM698" i="8"/>
  <c r="BL698" i="8"/>
  <c r="BM697" i="8"/>
  <c r="BL697" i="8"/>
  <c r="BM696" i="8"/>
  <c r="BL696" i="8"/>
  <c r="BM695" i="8"/>
  <c r="BL695" i="8"/>
  <c r="BM694" i="8"/>
  <c r="BL694" i="8"/>
  <c r="BM693" i="8"/>
  <c r="BL693" i="8"/>
  <c r="BM692" i="8"/>
  <c r="BL692" i="8"/>
  <c r="BM691" i="8"/>
  <c r="BL691" i="8"/>
  <c r="BM690" i="8"/>
  <c r="BL690" i="8"/>
  <c r="BM689" i="8"/>
  <c r="BL689" i="8"/>
  <c r="BM688" i="8"/>
  <c r="BL688" i="8"/>
  <c r="BM687" i="8"/>
  <c r="BL687" i="8"/>
  <c r="BM686" i="8"/>
  <c r="BL686" i="8"/>
  <c r="BM685" i="8"/>
  <c r="BL685" i="8"/>
  <c r="BM684" i="8"/>
  <c r="BL684" i="8"/>
  <c r="BM683" i="8"/>
  <c r="BL683" i="8"/>
  <c r="BM682" i="8"/>
  <c r="BL682" i="8"/>
  <c r="BM681" i="8"/>
  <c r="BL681" i="8"/>
  <c r="BM680" i="8"/>
  <c r="BL680" i="8"/>
  <c r="BM679" i="8"/>
  <c r="BL679" i="8"/>
  <c r="BM678" i="8"/>
  <c r="BL678" i="8"/>
  <c r="BM677" i="8"/>
  <c r="BL677" i="8"/>
  <c r="BM676" i="8"/>
  <c r="BL676" i="8"/>
  <c r="BM675" i="8"/>
  <c r="BL675" i="8"/>
  <c r="BM674" i="8"/>
  <c r="BL674" i="8"/>
  <c r="BM673" i="8"/>
  <c r="BL673" i="8"/>
  <c r="BM672" i="8"/>
  <c r="BL672" i="8"/>
  <c r="BM671" i="8"/>
  <c r="BL671" i="8"/>
  <c r="BM670" i="8"/>
  <c r="BL670" i="8"/>
  <c r="BM669" i="8"/>
  <c r="BQ669" i="8"/>
  <c r="BL669" i="8"/>
  <c r="BM668" i="8"/>
  <c r="BL668" i="8"/>
  <c r="BM667" i="8"/>
  <c r="BL667" i="8"/>
  <c r="BM666" i="8"/>
  <c r="BL666" i="8"/>
  <c r="BM665" i="8"/>
  <c r="BL665" i="8"/>
  <c r="BM664" i="8"/>
  <c r="BL664" i="8"/>
  <c r="BM663" i="8"/>
  <c r="BL663" i="8"/>
  <c r="BM662" i="8"/>
  <c r="BL662" i="8"/>
  <c r="BM661" i="8"/>
  <c r="BL661" i="8"/>
  <c r="BM660" i="8"/>
  <c r="BL660" i="8"/>
  <c r="BM659" i="8"/>
  <c r="BL659" i="8"/>
  <c r="BM658" i="8"/>
  <c r="BL658" i="8"/>
  <c r="BM657" i="8"/>
  <c r="BL657" i="8"/>
  <c r="BM656" i="8"/>
  <c r="BL656" i="8"/>
  <c r="BM655" i="8"/>
  <c r="BL655" i="8"/>
  <c r="BM654" i="8"/>
  <c r="BL654" i="8"/>
  <c r="BM653" i="8"/>
  <c r="BL653" i="8"/>
  <c r="BM652" i="8"/>
  <c r="BL652" i="8"/>
  <c r="BM651" i="8"/>
  <c r="BL651" i="8"/>
  <c r="BM650" i="8"/>
  <c r="BL650" i="8"/>
  <c r="BM649" i="8"/>
  <c r="BL649" i="8"/>
  <c r="BM648" i="8"/>
  <c r="BL648" i="8"/>
  <c r="BM647" i="8"/>
  <c r="BL647" i="8"/>
  <c r="BM646" i="8"/>
  <c r="BL646" i="8"/>
  <c r="BM645" i="8"/>
  <c r="BL645" i="8"/>
  <c r="BM644" i="8"/>
  <c r="BL644" i="8"/>
  <c r="BM643" i="8"/>
  <c r="BL643" i="8"/>
  <c r="BM642" i="8"/>
  <c r="BL642" i="8"/>
  <c r="BM641" i="8"/>
  <c r="BL641" i="8"/>
  <c r="BM640" i="8"/>
  <c r="BL640" i="8"/>
  <c r="BM639" i="8"/>
  <c r="BL639" i="8"/>
  <c r="BM638" i="8"/>
  <c r="BL638" i="8"/>
  <c r="BM637" i="8"/>
  <c r="BL637" i="8"/>
  <c r="BM636" i="8"/>
  <c r="BL636" i="8"/>
  <c r="BM635" i="8"/>
  <c r="BL635" i="8"/>
  <c r="BM634" i="8"/>
  <c r="BL634" i="8"/>
  <c r="BM633" i="8"/>
  <c r="BL633" i="8"/>
  <c r="BM632" i="8"/>
  <c r="BL632" i="8"/>
  <c r="BM631" i="8"/>
  <c r="BL631" i="8"/>
  <c r="BM630" i="8"/>
  <c r="BL630" i="8"/>
  <c r="BM629" i="8"/>
  <c r="BQ629" i="8"/>
  <c r="BU629" i="8" s="1"/>
  <c r="BV629" i="8" s="1"/>
  <c r="BL629" i="8"/>
  <c r="BM628" i="8"/>
  <c r="BL628" i="8"/>
  <c r="BM627" i="8"/>
  <c r="BL627" i="8"/>
  <c r="BM626" i="8"/>
  <c r="BL626" i="8"/>
  <c r="BM625" i="8"/>
  <c r="BL625" i="8"/>
  <c r="BM624" i="8"/>
  <c r="BL624" i="8"/>
  <c r="BM623" i="8"/>
  <c r="BL623" i="8"/>
  <c r="BM622" i="8"/>
  <c r="BL622" i="8"/>
  <c r="BM621" i="8"/>
  <c r="BL621" i="8"/>
  <c r="BM620" i="8"/>
  <c r="BL620" i="8"/>
  <c r="BM619" i="8"/>
  <c r="BL619" i="8"/>
  <c r="BM618" i="8"/>
  <c r="BL618" i="8"/>
  <c r="BM617" i="8"/>
  <c r="BL617" i="8"/>
  <c r="BM616" i="8"/>
  <c r="BL616" i="8"/>
  <c r="BM615" i="8"/>
  <c r="BL615" i="8"/>
  <c r="BM614" i="8"/>
  <c r="BL614" i="8"/>
  <c r="BM613" i="8"/>
  <c r="BL613" i="8"/>
  <c r="BM612" i="8"/>
  <c r="BL612" i="8"/>
  <c r="BM611" i="8"/>
  <c r="BL611" i="8"/>
  <c r="BM610" i="8"/>
  <c r="BL610" i="8"/>
  <c r="BM609" i="8"/>
  <c r="BL609" i="8"/>
  <c r="BM607" i="8"/>
  <c r="BL607" i="8"/>
  <c r="BM606" i="8"/>
  <c r="BL606" i="8"/>
  <c r="BM605" i="8"/>
  <c r="BL605" i="8"/>
  <c r="BM604" i="8"/>
  <c r="BL604" i="8"/>
  <c r="BM603" i="8"/>
  <c r="BL603" i="8"/>
  <c r="BM602" i="8"/>
  <c r="BL602" i="8"/>
  <c r="BM601" i="8"/>
  <c r="BL601" i="8"/>
  <c r="BM600" i="8"/>
  <c r="BL600" i="8"/>
  <c r="BM599" i="8"/>
  <c r="BL599" i="8"/>
  <c r="BM598" i="8"/>
  <c r="BL598" i="8"/>
  <c r="BM597" i="8"/>
  <c r="BL597" i="8"/>
  <c r="BM596" i="8"/>
  <c r="BL596" i="8"/>
  <c r="BM595" i="8"/>
  <c r="BL595" i="8"/>
  <c r="BM594" i="8"/>
  <c r="BL594" i="8"/>
  <c r="BM593" i="8"/>
  <c r="BL593" i="8"/>
  <c r="BM592" i="8"/>
  <c r="BL592" i="8"/>
  <c r="BM591" i="8"/>
  <c r="BL591" i="8"/>
  <c r="BM590" i="8"/>
  <c r="BL590" i="8"/>
  <c r="BM589" i="8"/>
  <c r="BL589" i="8"/>
  <c r="BM588" i="8"/>
  <c r="BL588" i="8"/>
  <c r="BM587" i="8"/>
  <c r="BL587" i="8"/>
  <c r="BM586" i="8"/>
  <c r="BL586" i="8"/>
  <c r="BM585" i="8"/>
  <c r="BL585" i="8"/>
  <c r="BM584" i="8"/>
  <c r="BL584" i="8"/>
  <c r="BM583" i="8"/>
  <c r="BL583" i="8"/>
  <c r="BM582" i="8"/>
  <c r="BL582" i="8"/>
  <c r="BM581" i="8"/>
  <c r="BL581" i="8"/>
  <c r="BM580" i="8"/>
  <c r="BL580" i="8"/>
  <c r="BM579" i="8"/>
  <c r="BL579" i="8"/>
  <c r="BM578" i="8"/>
  <c r="BQ578" i="8"/>
  <c r="BU578" i="8" s="1"/>
  <c r="BV578" i="8" s="1"/>
  <c r="BL578" i="8"/>
  <c r="BM577" i="8"/>
  <c r="BL577" i="8"/>
  <c r="BM576" i="8"/>
  <c r="BL576" i="8"/>
  <c r="BM575" i="8"/>
  <c r="BQ575" i="8"/>
  <c r="BL575" i="8"/>
  <c r="BM574" i="8"/>
  <c r="BL574" i="8"/>
  <c r="BM573" i="8"/>
  <c r="BL573" i="8"/>
  <c r="BM572" i="8"/>
  <c r="BQ572" i="8"/>
  <c r="BU572" i="8" s="1"/>
  <c r="BV572" i="8" s="1"/>
  <c r="BL572" i="8"/>
  <c r="BM571" i="8"/>
  <c r="BL571" i="8"/>
  <c r="BM570" i="8"/>
  <c r="BL570" i="8"/>
  <c r="BM569" i="8"/>
  <c r="BL569" i="8"/>
  <c r="BM568" i="8"/>
  <c r="BL568" i="8"/>
  <c r="BM567" i="8"/>
  <c r="BL567" i="8"/>
  <c r="BM566" i="8"/>
  <c r="BL566" i="8"/>
  <c r="BM565" i="8"/>
  <c r="BL565" i="8"/>
  <c r="BM564" i="8"/>
  <c r="BL564" i="8"/>
  <c r="BM563" i="8"/>
  <c r="BL563" i="8"/>
  <c r="BM562" i="8"/>
  <c r="BL562" i="8"/>
  <c r="BM561" i="8"/>
  <c r="BQ561" i="8"/>
  <c r="BU561" i="8" s="1"/>
  <c r="BV561" i="8" s="1"/>
  <c r="BL561" i="8"/>
  <c r="BM560" i="8"/>
  <c r="BL560" i="8"/>
  <c r="BM559" i="8"/>
  <c r="BL559" i="8"/>
  <c r="BM558" i="8"/>
  <c r="BL558" i="8"/>
  <c r="BM557" i="8"/>
  <c r="BL557" i="8"/>
  <c r="BM556" i="8"/>
  <c r="BL556" i="8"/>
  <c r="BM555" i="8"/>
  <c r="BL555" i="8"/>
  <c r="BM554" i="8"/>
  <c r="BL554" i="8"/>
  <c r="BM553" i="8"/>
  <c r="BL553" i="8"/>
  <c r="BM552" i="8"/>
  <c r="BL552" i="8"/>
  <c r="BM551" i="8"/>
  <c r="BL551" i="8"/>
  <c r="BM550" i="8"/>
  <c r="BL550" i="8"/>
  <c r="BM549" i="8"/>
  <c r="BL549" i="8"/>
  <c r="BM548" i="8"/>
  <c r="BL548" i="8"/>
  <c r="BM547" i="8"/>
  <c r="BL547" i="8"/>
  <c r="BM546" i="8"/>
  <c r="BL546" i="8"/>
  <c r="BM545" i="8"/>
  <c r="BL545" i="8"/>
  <c r="BM544" i="8"/>
  <c r="BL544" i="8"/>
  <c r="BM543" i="8"/>
  <c r="BL543" i="8"/>
  <c r="BM542" i="8"/>
  <c r="BL542" i="8"/>
  <c r="BM541" i="8"/>
  <c r="BL541" i="8"/>
  <c r="BM540" i="8"/>
  <c r="BL540" i="8"/>
  <c r="BM539" i="8"/>
  <c r="BL539" i="8"/>
  <c r="BM538" i="8"/>
  <c r="BL538" i="8"/>
  <c r="BM537" i="8"/>
  <c r="BL537" i="8"/>
  <c r="BM536" i="8"/>
  <c r="BL536" i="8"/>
  <c r="BM535" i="8"/>
  <c r="BL535" i="8"/>
  <c r="BM534" i="8"/>
  <c r="BL534" i="8"/>
  <c r="BM533" i="8"/>
  <c r="BL533" i="8"/>
  <c r="BM532" i="8"/>
  <c r="BL532" i="8"/>
  <c r="BM531" i="8"/>
  <c r="BL531" i="8"/>
  <c r="BM530" i="8"/>
  <c r="BL530" i="8"/>
  <c r="BM529" i="8"/>
  <c r="BL529" i="8"/>
  <c r="BM528" i="8"/>
  <c r="BL528" i="8"/>
  <c r="BM527" i="8"/>
  <c r="BL527" i="8"/>
  <c r="BM526" i="8"/>
  <c r="BL526" i="8"/>
  <c r="BM525" i="8"/>
  <c r="BL525" i="8"/>
  <c r="BM524" i="8"/>
  <c r="BL524" i="8"/>
  <c r="BM523" i="8"/>
  <c r="BL523" i="8"/>
  <c r="BM522" i="8"/>
  <c r="BL522" i="8"/>
  <c r="BM521" i="8"/>
  <c r="BL521" i="8"/>
  <c r="BM520" i="8"/>
  <c r="BL520" i="8"/>
  <c r="BM519" i="8"/>
  <c r="BL519" i="8"/>
  <c r="BM518" i="8"/>
  <c r="BL518" i="8"/>
  <c r="BM517" i="8"/>
  <c r="BL517" i="8"/>
  <c r="BM516" i="8"/>
  <c r="BL516" i="8"/>
  <c r="BM515" i="8"/>
  <c r="BL515" i="8"/>
  <c r="BM514" i="8"/>
  <c r="BL514" i="8"/>
  <c r="BM513" i="8"/>
  <c r="BL513" i="8"/>
  <c r="BM512" i="8"/>
  <c r="BL512" i="8"/>
  <c r="BM511" i="8"/>
  <c r="BL511" i="8"/>
  <c r="BM510" i="8"/>
  <c r="BL510" i="8"/>
  <c r="BM509" i="8"/>
  <c r="BL509" i="8"/>
  <c r="BM508" i="8"/>
  <c r="BL508" i="8"/>
  <c r="BM507" i="8"/>
  <c r="BL507" i="8"/>
  <c r="BM506" i="8"/>
  <c r="BL506" i="8"/>
  <c r="BM505" i="8"/>
  <c r="BL505" i="8"/>
  <c r="BM504" i="8"/>
  <c r="BL504" i="8"/>
  <c r="BM503" i="8"/>
  <c r="BL503" i="8"/>
  <c r="BM502" i="8"/>
  <c r="BL502" i="8"/>
  <c r="BM501" i="8"/>
  <c r="BL501" i="8"/>
  <c r="BM500" i="8"/>
  <c r="BL500" i="8"/>
  <c r="BM499" i="8"/>
  <c r="BL499" i="8"/>
  <c r="BM498" i="8"/>
  <c r="BL498" i="8"/>
  <c r="BM497" i="8"/>
  <c r="BL497" i="8"/>
  <c r="BM496" i="8"/>
  <c r="BL496" i="8"/>
  <c r="BM495" i="8"/>
  <c r="BL495" i="8"/>
  <c r="BM494" i="8"/>
  <c r="BL494" i="8"/>
  <c r="BM493" i="8"/>
  <c r="BL493" i="8"/>
  <c r="BM492" i="8"/>
  <c r="BQ492" i="8"/>
  <c r="BU492" i="8" s="1"/>
  <c r="BV492" i="8" s="1"/>
  <c r="BL492" i="8"/>
  <c r="BM491" i="8"/>
  <c r="BL491" i="8"/>
  <c r="BM490" i="8"/>
  <c r="BL490" i="8"/>
  <c r="BM486" i="8"/>
  <c r="BL486" i="8"/>
  <c r="BM485" i="8"/>
  <c r="BL485" i="8"/>
  <c r="BM484" i="8"/>
  <c r="BQ484" i="8"/>
  <c r="BU484" i="8" s="1"/>
  <c r="BV484" i="8" s="1"/>
  <c r="BL484" i="8"/>
  <c r="BM483" i="8"/>
  <c r="BL483" i="8"/>
  <c r="BM482" i="8"/>
  <c r="BL482" i="8"/>
  <c r="BM481" i="8"/>
  <c r="BL481" i="8"/>
  <c r="BM480" i="8"/>
  <c r="BL480" i="8"/>
  <c r="BM479" i="8"/>
  <c r="BL479" i="8"/>
  <c r="BM478" i="8"/>
  <c r="BL478" i="8"/>
  <c r="BM477" i="8"/>
  <c r="BL477" i="8"/>
  <c r="BM476" i="8"/>
  <c r="BL476" i="8"/>
  <c r="BM475" i="8"/>
  <c r="BL475" i="8"/>
  <c r="BM474" i="8"/>
  <c r="BL474" i="8"/>
  <c r="BM473" i="8"/>
  <c r="BL473" i="8"/>
  <c r="BM472" i="8"/>
  <c r="BL472" i="8"/>
  <c r="BM471" i="8"/>
  <c r="BL471" i="8"/>
  <c r="BM470" i="8"/>
  <c r="BL470" i="8"/>
  <c r="BM469" i="8"/>
  <c r="BL469" i="8"/>
  <c r="BM468" i="8"/>
  <c r="BL468" i="8"/>
  <c r="BM467" i="8"/>
  <c r="BL467" i="8"/>
  <c r="BM466" i="8"/>
  <c r="BL466" i="8"/>
  <c r="BM465" i="8"/>
  <c r="BL465" i="8"/>
  <c r="BM464" i="8"/>
  <c r="BL464" i="8"/>
  <c r="BM463" i="8"/>
  <c r="BL463" i="8"/>
  <c r="BM462" i="8"/>
  <c r="BL462" i="8"/>
  <c r="BM461" i="8"/>
  <c r="BL461" i="8"/>
  <c r="BM460" i="8"/>
  <c r="BL460" i="8"/>
  <c r="BM459" i="8"/>
  <c r="BL459" i="8"/>
  <c r="BM458" i="8"/>
  <c r="BQ458" i="8"/>
  <c r="BU458" i="8" s="1"/>
  <c r="BV458" i="8" s="1"/>
  <c r="BL458" i="8"/>
  <c r="BM457" i="8"/>
  <c r="BL457" i="8"/>
  <c r="BM456" i="8"/>
  <c r="BL456" i="8"/>
  <c r="BM455" i="8"/>
  <c r="BL455" i="8"/>
  <c r="BM454" i="8"/>
  <c r="BL454" i="8"/>
  <c r="BM453" i="8"/>
  <c r="BL453" i="8"/>
  <c r="BM452" i="8"/>
  <c r="BL452" i="8"/>
  <c r="BM451" i="8"/>
  <c r="BL451" i="8"/>
  <c r="BM450" i="8"/>
  <c r="BL450" i="8"/>
  <c r="BM449" i="8"/>
  <c r="BL449" i="8"/>
  <c r="BM448" i="8"/>
  <c r="BL448" i="8"/>
  <c r="BM447" i="8"/>
  <c r="BL447" i="8"/>
  <c r="BM446" i="8"/>
  <c r="BL446" i="8"/>
  <c r="BM445" i="8"/>
  <c r="BL445" i="8"/>
  <c r="BM444" i="8"/>
  <c r="BL444" i="8"/>
  <c r="BM443" i="8"/>
  <c r="BL443" i="8"/>
  <c r="BM442" i="8"/>
  <c r="BL442" i="8"/>
  <c r="BM441" i="8"/>
  <c r="BL441" i="8"/>
  <c r="BM440" i="8"/>
  <c r="BL440" i="8"/>
  <c r="BM439" i="8"/>
  <c r="BL439" i="8"/>
  <c r="BM438" i="8"/>
  <c r="BL438" i="8"/>
  <c r="BM437" i="8"/>
  <c r="BL437" i="8"/>
  <c r="BM436" i="8"/>
  <c r="BL436" i="8"/>
  <c r="BM435" i="8"/>
  <c r="BL435" i="8"/>
  <c r="BM434" i="8"/>
  <c r="BL434" i="8"/>
  <c r="BM433" i="8"/>
  <c r="BL433" i="8"/>
  <c r="BM432" i="8"/>
  <c r="BL432" i="8"/>
  <c r="BM431" i="8"/>
  <c r="BL431" i="8"/>
  <c r="BM430" i="8"/>
  <c r="BL430" i="8"/>
  <c r="BM429" i="8"/>
  <c r="BL429" i="8"/>
  <c r="BM428" i="8"/>
  <c r="BL428" i="8"/>
  <c r="BM427" i="8"/>
  <c r="BL427" i="8"/>
  <c r="BM426" i="8"/>
  <c r="BL426" i="8"/>
  <c r="BM425" i="8"/>
  <c r="BL425" i="8"/>
  <c r="BM424" i="8"/>
  <c r="BL424" i="8"/>
  <c r="BM423" i="8"/>
  <c r="BL423" i="8"/>
  <c r="BM422" i="8"/>
  <c r="BL422" i="8"/>
  <c r="BM421" i="8"/>
  <c r="BL421" i="8"/>
  <c r="BM420" i="8"/>
  <c r="BL420" i="8"/>
  <c r="BM419" i="8"/>
  <c r="BL419" i="8"/>
  <c r="BM418" i="8"/>
  <c r="BL418" i="8"/>
  <c r="BM417" i="8"/>
  <c r="BL417" i="8"/>
  <c r="BM416" i="8"/>
  <c r="BL416" i="8"/>
  <c r="BM415" i="8"/>
  <c r="BL415" i="8"/>
  <c r="BM414" i="8"/>
  <c r="BL414" i="8"/>
  <c r="BM413" i="8"/>
  <c r="BL413" i="8"/>
  <c r="BM412" i="8"/>
  <c r="BL412" i="8"/>
  <c r="BM411" i="8"/>
  <c r="BL411" i="8"/>
  <c r="BM410" i="8"/>
  <c r="BL410" i="8"/>
  <c r="BM409" i="8"/>
  <c r="BL409" i="8"/>
  <c r="BM408" i="8"/>
  <c r="BL408" i="8"/>
  <c r="BM407" i="8"/>
  <c r="BL407" i="8"/>
  <c r="BM406" i="8"/>
  <c r="BL406" i="8"/>
  <c r="BM405" i="8"/>
  <c r="BL405" i="8"/>
  <c r="BM404" i="8"/>
  <c r="BL404" i="8"/>
  <c r="BM403" i="8"/>
  <c r="BQ403" i="8"/>
  <c r="BU403" i="8" s="1"/>
  <c r="BV403" i="8" s="1"/>
  <c r="BL403" i="8"/>
  <c r="BM402" i="8"/>
  <c r="BL402" i="8"/>
  <c r="BM401" i="8"/>
  <c r="BL401" i="8"/>
  <c r="BM400" i="8"/>
  <c r="BL400" i="8"/>
  <c r="BM399" i="8"/>
  <c r="BL399" i="8"/>
  <c r="BM398" i="8"/>
  <c r="BL398" i="8"/>
  <c r="BM397" i="8"/>
  <c r="BL397" i="8"/>
  <c r="BM396" i="8"/>
  <c r="BL396" i="8"/>
  <c r="BM395" i="8"/>
  <c r="BL395" i="8"/>
  <c r="BM394" i="8"/>
  <c r="BL394" i="8"/>
  <c r="BM393" i="8"/>
  <c r="BL393" i="8"/>
  <c r="BM392" i="8"/>
  <c r="BL392" i="8"/>
  <c r="BM391" i="8"/>
  <c r="BL391" i="8"/>
  <c r="BM390" i="8"/>
  <c r="BL390" i="8"/>
  <c r="BM389" i="8"/>
  <c r="BL389" i="8"/>
  <c r="BM388" i="8"/>
  <c r="BL388" i="8"/>
  <c r="BM387" i="8"/>
  <c r="BL387" i="8"/>
  <c r="BM386" i="8"/>
  <c r="BL386" i="8"/>
  <c r="BM385" i="8"/>
  <c r="BL385" i="8"/>
  <c r="BM384" i="8"/>
  <c r="BL384" i="8"/>
  <c r="BM383" i="8"/>
  <c r="BL383" i="8"/>
  <c r="BM382" i="8"/>
  <c r="BL382" i="8"/>
  <c r="BM381" i="8"/>
  <c r="BL381" i="8"/>
  <c r="BM380" i="8"/>
  <c r="BL380" i="8"/>
  <c r="BM379" i="8"/>
  <c r="BL379" i="8"/>
  <c r="BM378" i="8"/>
  <c r="BL378" i="8"/>
  <c r="BM377" i="8"/>
  <c r="BL377" i="8"/>
  <c r="BM376" i="8"/>
  <c r="BL376" i="8"/>
  <c r="BM375" i="8"/>
  <c r="BL375" i="8"/>
  <c r="BM374" i="8"/>
  <c r="BL374" i="8"/>
  <c r="BM373" i="8"/>
  <c r="BL373" i="8"/>
  <c r="BM372" i="8"/>
  <c r="BL372" i="8"/>
  <c r="BM371" i="8"/>
  <c r="BL371" i="8"/>
  <c r="BM370" i="8"/>
  <c r="BL370" i="8"/>
  <c r="BM369" i="8"/>
  <c r="BL369" i="8"/>
  <c r="BM368" i="8"/>
  <c r="BL368" i="8"/>
  <c r="BM367" i="8"/>
  <c r="BL367" i="8"/>
  <c r="BM366" i="8"/>
  <c r="BL366" i="8"/>
  <c r="BM365" i="8"/>
  <c r="BL365" i="8"/>
  <c r="BM364" i="8"/>
  <c r="BL364" i="8"/>
  <c r="BM363" i="8"/>
  <c r="BL363" i="8"/>
  <c r="BM362" i="8"/>
  <c r="BL362" i="8"/>
  <c r="BM361" i="8"/>
  <c r="BL361" i="8"/>
  <c r="BM360" i="8"/>
  <c r="BL360" i="8"/>
  <c r="BM359" i="8"/>
  <c r="BL359" i="8"/>
  <c r="BM358" i="8"/>
  <c r="BL358" i="8"/>
  <c r="BM357" i="8"/>
  <c r="BL357" i="8"/>
  <c r="BM356" i="8"/>
  <c r="BL356" i="8"/>
  <c r="BM355" i="8"/>
  <c r="BL355" i="8"/>
  <c r="BM354" i="8"/>
  <c r="BL354" i="8"/>
  <c r="BM353" i="8"/>
  <c r="BL353" i="8"/>
  <c r="BM352" i="8"/>
  <c r="BL352" i="8"/>
  <c r="BM351" i="8"/>
  <c r="BL351" i="8"/>
  <c r="BM350" i="8"/>
  <c r="BL350" i="8"/>
  <c r="BM349" i="8"/>
  <c r="BL349" i="8"/>
  <c r="BM348" i="8"/>
  <c r="BL348" i="8"/>
  <c r="BM347" i="8"/>
  <c r="BL347" i="8"/>
  <c r="BM346" i="8"/>
  <c r="BQ346" i="8"/>
  <c r="BL346" i="8"/>
  <c r="BM345" i="8"/>
  <c r="BL345" i="8"/>
  <c r="BM344" i="8"/>
  <c r="BL344" i="8"/>
  <c r="BM343" i="8"/>
  <c r="BL343" i="8"/>
  <c r="BM342" i="8"/>
  <c r="BL342" i="8"/>
  <c r="BM341" i="8"/>
  <c r="BL341" i="8"/>
  <c r="BM340" i="8"/>
  <c r="BL340" i="8"/>
  <c r="BM339" i="8"/>
  <c r="BL339" i="8"/>
  <c r="BM338" i="8"/>
  <c r="BL338" i="8"/>
  <c r="BM337" i="8"/>
  <c r="BL337" i="8"/>
  <c r="BM336" i="8"/>
  <c r="BL336" i="8"/>
  <c r="BM335" i="8"/>
  <c r="BL335" i="8"/>
  <c r="BM334" i="8"/>
  <c r="BL334" i="8"/>
  <c r="BM333" i="8"/>
  <c r="BL333" i="8"/>
  <c r="BM332" i="8"/>
  <c r="BL332" i="8"/>
  <c r="BM331" i="8"/>
  <c r="BL331" i="8"/>
  <c r="BM330" i="8"/>
  <c r="BL330" i="8"/>
  <c r="BM329" i="8"/>
  <c r="BL329" i="8"/>
  <c r="BM328" i="8"/>
  <c r="BL328" i="8"/>
  <c r="BM327" i="8"/>
  <c r="BL327" i="8"/>
  <c r="BM326" i="8"/>
  <c r="BL326" i="8"/>
  <c r="BM325" i="8"/>
  <c r="BL325" i="8"/>
  <c r="BM324" i="8"/>
  <c r="BL324" i="8"/>
  <c r="BM323" i="8"/>
  <c r="BL323" i="8"/>
  <c r="BM322" i="8"/>
  <c r="BL322" i="8"/>
  <c r="BM321" i="8"/>
  <c r="BL321" i="8"/>
  <c r="BM320" i="8"/>
  <c r="BL320" i="8"/>
  <c r="BM319" i="8"/>
  <c r="BL319" i="8"/>
  <c r="BM318" i="8"/>
  <c r="BL318" i="8"/>
  <c r="BM317" i="8"/>
  <c r="BL317" i="8"/>
  <c r="BM316" i="8"/>
  <c r="BL316" i="8"/>
  <c r="BM315" i="8"/>
  <c r="BL315" i="8"/>
  <c r="BM314" i="8"/>
  <c r="BL314" i="8"/>
  <c r="BM313" i="8"/>
  <c r="BL313" i="8"/>
  <c r="BM312" i="8"/>
  <c r="BL312" i="8"/>
  <c r="BM311" i="8"/>
  <c r="BL311" i="8"/>
  <c r="BQ310" i="8"/>
  <c r="BM310" i="8"/>
  <c r="BL310" i="8"/>
  <c r="BM309" i="8"/>
  <c r="BL309" i="8"/>
  <c r="BM308" i="8"/>
  <c r="BL308" i="8"/>
  <c r="BM307" i="8"/>
  <c r="BL307" i="8"/>
  <c r="BM306" i="8"/>
  <c r="BL306" i="8"/>
  <c r="BM305" i="8"/>
  <c r="BL305" i="8"/>
  <c r="BM304" i="8"/>
  <c r="BL304" i="8"/>
  <c r="BM303" i="8"/>
  <c r="BL303" i="8"/>
  <c r="BM302" i="8"/>
  <c r="BL302" i="8"/>
  <c r="BM301" i="8"/>
  <c r="BL301" i="8"/>
  <c r="BM300" i="8"/>
  <c r="BQ300" i="8"/>
  <c r="BU300" i="8" s="1"/>
  <c r="BV300" i="8" s="1"/>
  <c r="BL300" i="8"/>
  <c r="BM299" i="8"/>
  <c r="BL299" i="8"/>
  <c r="BM298" i="8"/>
  <c r="BL298" i="8"/>
  <c r="BM297" i="8"/>
  <c r="BL297" i="8"/>
  <c r="BM296" i="8"/>
  <c r="BL296" i="8"/>
  <c r="BM295" i="8"/>
  <c r="BL295" i="8"/>
  <c r="BM294" i="8"/>
  <c r="BL294" i="8"/>
  <c r="BM293" i="8"/>
  <c r="BL293" i="8"/>
  <c r="BM292" i="8"/>
  <c r="BL292" i="8"/>
  <c r="BM291" i="8"/>
  <c r="BL291" i="8"/>
  <c r="BM290" i="8"/>
  <c r="BL290" i="8"/>
  <c r="BM289" i="8"/>
  <c r="BL289" i="8"/>
  <c r="BM288" i="8"/>
  <c r="BL288" i="8"/>
  <c r="BM287" i="8"/>
  <c r="BL287" i="8"/>
  <c r="BM286" i="8"/>
  <c r="BL286" i="8"/>
  <c r="BM285" i="8"/>
  <c r="BL285" i="8"/>
  <c r="BM284" i="8"/>
  <c r="BL284" i="8"/>
  <c r="BM283" i="8"/>
  <c r="BL283" i="8"/>
  <c r="BM282" i="8"/>
  <c r="BL282" i="8"/>
  <c r="BM281" i="8"/>
  <c r="BL281" i="8"/>
  <c r="BM280" i="8"/>
  <c r="BL280" i="8"/>
  <c r="BM279" i="8"/>
  <c r="BL279" i="8"/>
  <c r="BM278" i="8"/>
  <c r="BL278" i="8"/>
  <c r="BM277" i="8"/>
  <c r="BL277" i="8"/>
  <c r="BM276" i="8"/>
  <c r="BL276" i="8"/>
  <c r="BM275" i="8"/>
  <c r="BL275" i="8"/>
  <c r="BM274" i="8"/>
  <c r="BL274" i="8"/>
  <c r="BM273" i="8"/>
  <c r="BL273" i="8"/>
  <c r="BM272" i="8"/>
  <c r="BL272" i="8"/>
  <c r="BM271" i="8"/>
  <c r="BL271" i="8"/>
  <c r="BM270" i="8"/>
  <c r="BL270" i="8"/>
  <c r="BM269" i="8"/>
  <c r="BL269" i="8"/>
  <c r="BM268" i="8"/>
  <c r="BL268" i="8"/>
  <c r="BM267" i="8"/>
  <c r="BL267" i="8"/>
  <c r="BM266" i="8"/>
  <c r="BL266" i="8"/>
  <c r="BM265" i="8"/>
  <c r="BL265" i="8"/>
  <c r="BM264" i="8"/>
  <c r="BL264" i="8"/>
  <c r="BM263" i="8"/>
  <c r="BL263" i="8"/>
  <c r="BM262" i="8"/>
  <c r="BL262" i="8"/>
  <c r="BM261" i="8"/>
  <c r="BL261" i="8"/>
  <c r="BM260" i="8"/>
  <c r="BL260" i="8"/>
  <c r="BM259" i="8"/>
  <c r="BL259" i="8"/>
  <c r="BM258" i="8"/>
  <c r="BL258" i="8"/>
  <c r="BM257" i="8"/>
  <c r="BL257" i="8"/>
  <c r="BM256" i="8"/>
  <c r="BL256" i="8"/>
  <c r="BM255" i="8"/>
  <c r="BL255" i="8"/>
  <c r="BM254" i="8"/>
  <c r="BL254" i="8"/>
  <c r="BM253" i="8"/>
  <c r="BL253" i="8"/>
  <c r="BM252" i="8"/>
  <c r="BL252" i="8"/>
  <c r="BM251" i="8"/>
  <c r="BL251" i="8"/>
  <c r="BM250" i="8"/>
  <c r="BL250" i="8"/>
  <c r="BM249" i="8"/>
  <c r="BL249" i="8"/>
  <c r="BM248" i="8"/>
  <c r="BL248" i="8"/>
  <c r="BM247" i="8"/>
  <c r="BL247" i="8"/>
  <c r="BM246" i="8"/>
  <c r="BL246" i="8"/>
  <c r="BM245" i="8"/>
  <c r="BL245" i="8"/>
  <c r="BM244" i="8"/>
  <c r="BL244" i="8"/>
  <c r="BM243" i="8"/>
  <c r="BL243" i="8"/>
  <c r="BM242" i="8"/>
  <c r="BL242" i="8"/>
  <c r="BM241" i="8"/>
  <c r="BL241" i="8"/>
  <c r="BM240" i="8"/>
  <c r="BL240" i="8"/>
  <c r="BM239" i="8"/>
  <c r="BL239" i="8"/>
  <c r="BM238" i="8"/>
  <c r="BL238" i="8"/>
  <c r="BM237" i="8"/>
  <c r="BL237" i="8"/>
  <c r="BM236" i="8"/>
  <c r="BL236" i="8"/>
  <c r="BM235" i="8"/>
  <c r="BL235" i="8"/>
  <c r="BM234" i="8"/>
  <c r="BL234" i="8"/>
  <c r="BM233" i="8"/>
  <c r="BL233" i="8"/>
  <c r="BM232" i="8"/>
  <c r="BL232" i="8"/>
  <c r="BM231" i="8"/>
  <c r="BL231" i="8"/>
  <c r="BM230" i="8"/>
  <c r="BL230" i="8"/>
  <c r="BM229" i="8"/>
  <c r="BL229" i="8"/>
  <c r="BM228" i="8"/>
  <c r="BL228" i="8"/>
  <c r="BM227" i="8"/>
  <c r="BL227" i="8"/>
  <c r="BM226" i="8"/>
  <c r="BL226" i="8"/>
  <c r="BM225" i="8"/>
  <c r="BL225" i="8"/>
  <c r="BM224" i="8"/>
  <c r="BL224" i="8"/>
  <c r="BM223" i="8"/>
  <c r="BL223" i="8"/>
  <c r="BM222" i="8"/>
  <c r="BL222" i="8"/>
  <c r="BM221" i="8"/>
  <c r="BL221" i="8"/>
  <c r="BM220" i="8"/>
  <c r="BL220" i="8"/>
  <c r="BM219" i="8"/>
  <c r="BL219" i="8"/>
  <c r="BM218" i="8"/>
  <c r="BL218" i="8"/>
  <c r="BM217" i="8"/>
  <c r="BL217" i="8"/>
  <c r="BM216" i="8"/>
  <c r="BL216" i="8"/>
  <c r="BM215" i="8"/>
  <c r="BL215" i="8"/>
  <c r="BM214" i="8"/>
  <c r="BL214" i="8"/>
  <c r="BM213" i="8"/>
  <c r="BL213" i="8"/>
  <c r="BM212" i="8"/>
  <c r="BL212" i="8"/>
  <c r="BM211" i="8"/>
  <c r="BL211" i="8"/>
  <c r="BM210" i="8"/>
  <c r="BL210" i="8"/>
  <c r="BM209" i="8"/>
  <c r="BL209" i="8"/>
  <c r="BM208" i="8"/>
  <c r="BL208" i="8"/>
  <c r="BM207" i="8"/>
  <c r="BL207" i="8"/>
  <c r="BM206" i="8"/>
  <c r="BL206" i="8"/>
  <c r="BM205" i="8"/>
  <c r="BL205" i="8"/>
  <c r="BM204" i="8"/>
  <c r="BL204" i="8"/>
  <c r="BM203" i="8"/>
  <c r="BL203" i="8"/>
  <c r="BM202" i="8"/>
  <c r="BL202" i="8"/>
  <c r="BM201" i="8"/>
  <c r="BL201" i="8"/>
  <c r="BM200" i="8"/>
  <c r="BL200" i="8"/>
  <c r="BM199" i="8"/>
  <c r="BL199" i="8"/>
  <c r="BM198" i="8"/>
  <c r="BL198" i="8"/>
  <c r="BM197" i="8"/>
  <c r="BL197" i="8"/>
  <c r="BM196" i="8"/>
  <c r="BL196" i="8"/>
  <c r="BM195" i="8"/>
  <c r="BL195" i="8"/>
  <c r="BM194" i="8"/>
  <c r="BL194" i="8"/>
  <c r="BM193" i="8"/>
  <c r="BL193" i="8"/>
  <c r="BM192" i="8"/>
  <c r="BL192" i="8"/>
  <c r="BM191" i="8"/>
  <c r="BL191" i="8"/>
  <c r="BM190" i="8"/>
  <c r="BL190" i="8"/>
  <c r="BM189" i="8"/>
  <c r="BL189" i="8"/>
  <c r="BM188" i="8"/>
  <c r="BL188" i="8"/>
  <c r="BM187" i="8"/>
  <c r="BL187" i="8"/>
  <c r="BM186" i="8"/>
  <c r="BL186" i="8"/>
  <c r="BM185" i="8"/>
  <c r="BL185" i="8"/>
  <c r="BM184" i="8"/>
  <c r="BL184" i="8"/>
  <c r="BM183" i="8"/>
  <c r="BL183" i="8"/>
  <c r="BM182" i="8"/>
  <c r="BL182" i="8"/>
  <c r="BM181" i="8"/>
  <c r="BL181" i="8"/>
  <c r="BM180" i="8"/>
  <c r="BL180" i="8"/>
  <c r="BM179" i="8"/>
  <c r="BL179" i="8"/>
  <c r="BM178" i="8"/>
  <c r="BL178" i="8"/>
  <c r="BM177" i="8"/>
  <c r="BL177" i="8"/>
  <c r="BM176" i="8"/>
  <c r="BL176" i="8"/>
  <c r="BM175" i="8"/>
  <c r="BL175" i="8"/>
  <c r="BM174" i="8"/>
  <c r="BL174" i="8"/>
  <c r="BM173" i="8"/>
  <c r="BL173" i="8"/>
  <c r="BM172" i="8"/>
  <c r="BL172" i="8"/>
  <c r="BM171" i="8"/>
  <c r="BL171" i="8"/>
  <c r="BM170" i="8"/>
  <c r="BL170" i="8"/>
  <c r="BM169" i="8"/>
  <c r="BL169" i="8"/>
  <c r="BM168" i="8"/>
  <c r="BL168" i="8"/>
  <c r="BM167" i="8"/>
  <c r="BL167" i="8"/>
  <c r="BM166" i="8"/>
  <c r="BL166" i="8"/>
  <c r="BM165" i="8"/>
  <c r="BL165" i="8"/>
  <c r="BM164" i="8"/>
  <c r="BL164" i="8"/>
  <c r="BQ163" i="8"/>
  <c r="BM163" i="8"/>
  <c r="BL163" i="8"/>
  <c r="BM162" i="8"/>
  <c r="BL162" i="8"/>
  <c r="BM161" i="8"/>
  <c r="BL161" i="8"/>
  <c r="BM160" i="8"/>
  <c r="BL160" i="8"/>
  <c r="BM159" i="8"/>
  <c r="BL159" i="8"/>
  <c r="BM158" i="8"/>
  <c r="BL158" i="8"/>
  <c r="BM157" i="8"/>
  <c r="BL157" i="8"/>
  <c r="BM156" i="8"/>
  <c r="BL156" i="8"/>
  <c r="BM155" i="8"/>
  <c r="BL155" i="8"/>
  <c r="BQ154" i="8"/>
  <c r="BM154" i="8"/>
  <c r="BL154" i="8"/>
  <c r="BM153" i="8"/>
  <c r="BL153" i="8"/>
  <c r="BM152" i="8"/>
  <c r="BL152" i="8"/>
  <c r="BM151" i="8"/>
  <c r="BL151" i="8"/>
  <c r="BM150" i="8"/>
  <c r="BL150" i="8"/>
  <c r="BM149" i="8"/>
  <c r="BL149" i="8"/>
  <c r="BQ148" i="8"/>
  <c r="BM148" i="8"/>
  <c r="BL148" i="8"/>
  <c r="BM147" i="8"/>
  <c r="BL147" i="8"/>
  <c r="BM146" i="8"/>
  <c r="BL146" i="8"/>
  <c r="BM145" i="8"/>
  <c r="BL145" i="8"/>
  <c r="BM144" i="8"/>
  <c r="BL144" i="8"/>
  <c r="BM143" i="8"/>
  <c r="BL143" i="8"/>
  <c r="BM142" i="8"/>
  <c r="BL142" i="8"/>
  <c r="BM141" i="8"/>
  <c r="BL141" i="8"/>
  <c r="BM140" i="8"/>
  <c r="BL140" i="8"/>
  <c r="BQ139" i="8"/>
  <c r="BU139" i="8" s="1"/>
  <c r="BV139" i="8" s="1"/>
  <c r="BM139" i="8"/>
  <c r="BL139" i="8"/>
  <c r="BM138" i="8"/>
  <c r="BL138" i="8"/>
  <c r="BM137" i="8"/>
  <c r="BL137" i="8"/>
  <c r="BM136" i="8"/>
  <c r="BL136" i="8"/>
  <c r="BM135" i="8"/>
  <c r="BL135" i="8"/>
  <c r="BM134" i="8"/>
  <c r="BL134" i="8"/>
  <c r="BM133" i="8"/>
  <c r="BL133" i="8"/>
  <c r="BM132" i="8"/>
  <c r="BL132" i="8"/>
  <c r="BM131" i="8"/>
  <c r="BL131" i="8"/>
  <c r="BM130" i="8"/>
  <c r="BL130" i="8"/>
  <c r="BM129" i="8"/>
  <c r="BL129" i="8"/>
  <c r="BM128" i="8"/>
  <c r="BL128" i="8"/>
  <c r="BM127" i="8"/>
  <c r="BL127" i="8"/>
  <c r="BM126" i="8"/>
  <c r="BL126" i="8"/>
  <c r="BM125" i="8"/>
  <c r="BL125" i="8"/>
  <c r="BM124" i="8"/>
  <c r="BL124" i="8"/>
  <c r="BM123" i="8"/>
  <c r="BL123" i="8"/>
  <c r="BM122" i="8"/>
  <c r="BL122" i="8"/>
  <c r="BM121" i="8"/>
  <c r="BL121" i="8"/>
  <c r="BM120" i="8"/>
  <c r="BL120" i="8"/>
  <c r="BM119" i="8"/>
  <c r="BL119" i="8"/>
  <c r="BM118" i="8"/>
  <c r="BL118" i="8"/>
  <c r="BM117" i="8"/>
  <c r="BL117" i="8"/>
  <c r="BM116" i="8"/>
  <c r="BL116" i="8"/>
  <c r="BM115" i="8"/>
  <c r="BL115" i="8"/>
  <c r="BM114" i="8"/>
  <c r="BL114" i="8"/>
  <c r="BM113" i="8"/>
  <c r="BL113" i="8"/>
  <c r="BM112" i="8"/>
  <c r="BL112" i="8"/>
  <c r="BM111" i="8"/>
  <c r="BL111" i="8"/>
  <c r="BM110" i="8"/>
  <c r="BL110" i="8"/>
  <c r="BM109" i="8"/>
  <c r="BL109" i="8"/>
  <c r="BM108" i="8"/>
  <c r="BL108" i="8"/>
  <c r="BM107" i="8"/>
  <c r="BL107" i="8"/>
  <c r="BM106" i="8"/>
  <c r="BL106" i="8"/>
  <c r="BM105" i="8"/>
  <c r="BL105" i="8"/>
  <c r="BM104" i="8"/>
  <c r="BL104" i="8"/>
  <c r="BM103" i="8"/>
  <c r="BL103" i="8"/>
  <c r="BM102" i="8"/>
  <c r="BL102" i="8"/>
  <c r="BM101" i="8"/>
  <c r="BL101" i="8"/>
  <c r="BM100" i="8"/>
  <c r="BL100" i="8"/>
  <c r="BM99" i="8"/>
  <c r="BL99" i="8"/>
  <c r="BM98" i="8"/>
  <c r="BL98" i="8"/>
  <c r="BM97" i="8"/>
  <c r="BL97" i="8"/>
  <c r="BM96" i="8"/>
  <c r="BL96" i="8"/>
  <c r="BM95" i="8"/>
  <c r="BL95" i="8"/>
  <c r="BM94" i="8"/>
  <c r="BL94" i="8"/>
  <c r="BM93" i="8"/>
  <c r="BL93" i="8"/>
  <c r="BM92" i="8"/>
  <c r="BL92" i="8"/>
  <c r="BM91" i="8"/>
  <c r="BL91" i="8"/>
  <c r="BM90" i="8"/>
  <c r="BL90" i="8"/>
  <c r="BM89" i="8"/>
  <c r="BL89" i="8"/>
  <c r="BM88" i="8"/>
  <c r="BL88" i="8"/>
  <c r="BM87" i="8"/>
  <c r="BL87" i="8"/>
  <c r="BM86" i="8"/>
  <c r="BL86" i="8"/>
  <c r="BM85" i="8"/>
  <c r="BL85" i="8"/>
  <c r="BM84" i="8"/>
  <c r="BL84" i="8"/>
  <c r="BM83" i="8"/>
  <c r="BL83" i="8"/>
  <c r="BM82" i="8"/>
  <c r="BL82" i="8"/>
  <c r="BM81" i="8"/>
  <c r="BL81" i="8"/>
  <c r="BM80" i="8"/>
  <c r="BL80" i="8"/>
  <c r="BM79" i="8"/>
  <c r="BL79" i="8"/>
  <c r="BM78" i="8"/>
  <c r="BL78" i="8"/>
  <c r="BM77" i="8"/>
  <c r="BL77" i="8"/>
  <c r="BM76" i="8"/>
  <c r="BL76" i="8"/>
  <c r="BM75" i="8"/>
  <c r="BL75" i="8"/>
  <c r="BM74" i="8"/>
  <c r="BL74" i="8"/>
  <c r="BM73" i="8"/>
  <c r="BL73" i="8"/>
  <c r="BM72" i="8"/>
  <c r="BL72" i="8"/>
  <c r="BM71" i="8"/>
  <c r="BL71" i="8"/>
  <c r="BM70" i="8"/>
  <c r="BL70" i="8"/>
  <c r="BM69" i="8"/>
  <c r="BL69" i="8"/>
  <c r="BM68" i="8"/>
  <c r="BL68" i="8"/>
  <c r="BM67" i="8"/>
  <c r="BL67" i="8"/>
  <c r="BM66" i="8"/>
  <c r="BL66" i="8"/>
  <c r="BM65" i="8"/>
  <c r="BL65" i="8"/>
  <c r="BM64" i="8"/>
  <c r="BL64" i="8"/>
  <c r="BM63" i="8"/>
  <c r="BL63" i="8"/>
  <c r="BM62" i="8"/>
  <c r="BL62" i="8"/>
  <c r="BM61" i="8"/>
  <c r="BL61" i="8"/>
  <c r="BM60" i="8"/>
  <c r="BL60" i="8"/>
  <c r="BM59" i="8"/>
  <c r="BL59" i="8"/>
  <c r="BM58" i="8"/>
  <c r="BL58" i="8"/>
  <c r="BM57" i="8"/>
  <c r="BQ57" i="8"/>
  <c r="BL57" i="8"/>
  <c r="BM56" i="8"/>
  <c r="BL56" i="8"/>
  <c r="BM55" i="8"/>
  <c r="BL55" i="8"/>
  <c r="BM54" i="8"/>
  <c r="BL54" i="8"/>
  <c r="BM53" i="8"/>
  <c r="BL53" i="8"/>
  <c r="BM52" i="8"/>
  <c r="BL52" i="8"/>
  <c r="BM51" i="8"/>
  <c r="BL51" i="8"/>
  <c r="BM50" i="8"/>
  <c r="BL50" i="8"/>
  <c r="BM49" i="8"/>
  <c r="BQ49" i="8"/>
  <c r="BU49" i="8" s="1"/>
  <c r="BV49" i="8" s="1"/>
  <c r="BL49" i="8"/>
  <c r="BM48" i="8"/>
  <c r="BL48" i="8"/>
  <c r="BM47" i="8"/>
  <c r="BL47" i="8"/>
  <c r="BM46" i="8"/>
  <c r="BL46" i="8"/>
  <c r="BM45" i="8"/>
  <c r="BL45" i="8"/>
  <c r="BM44" i="8"/>
  <c r="BL44" i="8"/>
  <c r="BM43" i="8"/>
  <c r="BL43" i="8"/>
  <c r="BM42" i="8"/>
  <c r="BL42" i="8"/>
  <c r="BM41" i="8"/>
  <c r="BL41" i="8"/>
  <c r="BM40" i="8"/>
  <c r="BL40" i="8"/>
  <c r="BM39" i="8"/>
  <c r="BL39" i="8"/>
  <c r="BM38" i="8"/>
  <c r="BL38" i="8"/>
  <c r="BM37" i="8"/>
  <c r="BL37" i="8"/>
  <c r="BM36" i="8"/>
  <c r="BL36" i="8"/>
  <c r="BM35" i="8"/>
  <c r="BL35" i="8"/>
  <c r="BM34" i="8"/>
  <c r="BL34" i="8"/>
  <c r="BM33" i="8"/>
  <c r="BL33" i="8"/>
  <c r="BM32" i="8"/>
  <c r="BL32" i="8"/>
  <c r="BM31" i="8"/>
  <c r="BL31" i="8"/>
  <c r="BM30" i="8"/>
  <c r="BL30" i="8"/>
  <c r="BM29" i="8"/>
  <c r="BL29" i="8"/>
  <c r="BM28" i="8"/>
  <c r="BL28" i="8"/>
  <c r="BM27" i="8"/>
  <c r="BL27" i="8"/>
  <c r="BM26" i="8"/>
  <c r="BL26" i="8"/>
  <c r="BM25" i="8"/>
  <c r="BL25" i="8"/>
  <c r="BM24" i="8"/>
  <c r="BL24" i="8"/>
  <c r="BM23" i="8"/>
  <c r="BL23" i="8"/>
  <c r="BM22" i="8"/>
  <c r="BL22" i="8"/>
  <c r="BM21" i="8"/>
  <c r="BL21" i="8"/>
  <c r="BM20" i="8"/>
  <c r="BL20" i="8"/>
  <c r="BM19" i="8"/>
  <c r="BL19" i="8"/>
  <c r="BM18" i="8"/>
  <c r="BL18" i="8"/>
  <c r="BM17" i="8"/>
  <c r="BL17" i="8"/>
  <c r="BM16" i="8"/>
  <c r="BL16" i="8"/>
  <c r="BM15" i="8"/>
  <c r="BL15" i="8"/>
  <c r="BM14" i="8"/>
  <c r="BL14" i="8"/>
  <c r="BM13" i="8"/>
  <c r="BL13" i="8"/>
  <c r="BM12" i="8"/>
  <c r="BL12" i="8"/>
  <c r="BM11" i="8"/>
  <c r="BL11" i="8"/>
  <c r="BM10" i="8"/>
  <c r="BL10" i="8"/>
  <c r="BM9" i="8"/>
  <c r="BL9" i="8"/>
  <c r="BM8" i="8"/>
  <c r="BL8" i="8"/>
  <c r="BM7" i="8"/>
  <c r="BL7" i="8"/>
  <c r="BM6" i="8"/>
  <c r="BL6" i="8"/>
  <c r="BM5" i="8"/>
  <c r="BL5" i="8"/>
  <c r="BM4" i="8"/>
  <c r="BF4" i="8"/>
  <c r="BL4" i="8"/>
  <c r="BP608" i="8" l="1"/>
  <c r="BR608" i="8"/>
  <c r="BN439" i="8"/>
  <c r="BO439" i="8" s="1"/>
  <c r="BO1093" i="8"/>
  <c r="BP1093" i="8" s="1"/>
  <c r="BS1093" i="8" s="1"/>
  <c r="BW1093" i="8" s="1"/>
  <c r="Q1093" i="8" s="1"/>
  <c r="T1093" i="8" s="1"/>
  <c r="BU57" i="8"/>
  <c r="BV57" i="8" s="1"/>
  <c r="BR148" i="8"/>
  <c r="BU148" i="8"/>
  <c r="BV148" i="8" s="1"/>
  <c r="BU154" i="8"/>
  <c r="BV154" i="8" s="1"/>
  <c r="BU163" i="8"/>
  <c r="BV163" i="8" s="1"/>
  <c r="BU310" i="8"/>
  <c r="BV310" i="8" s="1"/>
  <c r="BU346" i="8"/>
  <c r="BV346" i="8" s="1"/>
  <c r="BU575" i="8"/>
  <c r="BV575" i="8" s="1"/>
  <c r="BR669" i="8"/>
  <c r="BU669" i="8"/>
  <c r="BV669" i="8" s="1"/>
  <c r="BO1072" i="8"/>
  <c r="BO1057" i="8"/>
  <c r="BO1125" i="8"/>
  <c r="BO1015" i="8"/>
  <c r="BO1052" i="8"/>
  <c r="BO1172" i="8"/>
  <c r="BO1192" i="8"/>
  <c r="BP1192" i="8" s="1"/>
  <c r="BS1192" i="8" s="1"/>
  <c r="BO1283" i="8"/>
  <c r="BP1283" i="8" s="1"/>
  <c r="BS1283" i="8" s="1"/>
  <c r="BO1476" i="8"/>
  <c r="BP1476" i="8" s="1"/>
  <c r="BS1476" i="8" s="1"/>
  <c r="BO1559" i="8"/>
  <c r="BP1559" i="8" s="1"/>
  <c r="BS1559" i="8" s="1"/>
  <c r="BO1590" i="8"/>
  <c r="BP1590" i="8" s="1"/>
  <c r="BS1590" i="8" s="1"/>
  <c r="BO1710" i="8"/>
  <c r="BP1710" i="8" s="1"/>
  <c r="BS1710" i="8" s="1"/>
  <c r="BO1963" i="8"/>
  <c r="BP1963" i="8" s="1"/>
  <c r="BS1963" i="8" s="1"/>
  <c r="BO1736" i="8"/>
  <c r="BP1736" i="8" s="1"/>
  <c r="BS1736" i="8" s="1"/>
  <c r="BO1383" i="8"/>
  <c r="BP1383" i="8" s="1"/>
  <c r="BS1383" i="8" s="1"/>
  <c r="BO1527" i="8"/>
  <c r="BP1527" i="8" s="1"/>
  <c r="BS1527" i="8" s="1"/>
  <c r="BO1752" i="8"/>
  <c r="BP1752" i="8" s="1"/>
  <c r="BS1752" i="8" s="1"/>
  <c r="BO1840" i="8"/>
  <c r="BP1840" i="8" s="1"/>
  <c r="BS1840" i="8" s="1"/>
  <c r="BO1987" i="8"/>
  <c r="BP1987" i="8" s="1"/>
  <c r="BS1987" i="8" s="1"/>
  <c r="BO1702" i="8"/>
  <c r="BP1702" i="8" s="1"/>
  <c r="BS1702" i="8" s="1"/>
  <c r="BO1814" i="8"/>
  <c r="BP1814" i="8" s="1"/>
  <c r="BS1814" i="8" s="1"/>
  <c r="BO2011" i="8"/>
  <c r="BP2011" i="8" s="1"/>
  <c r="BS2011" i="8" s="1"/>
  <c r="BO2060" i="8"/>
  <c r="BP2060" i="8" s="1"/>
  <c r="BS2060" i="8" s="1"/>
  <c r="BO2032" i="8"/>
  <c r="BP2032" i="8" s="1"/>
  <c r="BS2032" i="8" s="1"/>
  <c r="BO1874" i="8"/>
  <c r="BP1874" i="8" s="1"/>
  <c r="BS1874" i="8" s="1"/>
  <c r="BO1660" i="8"/>
  <c r="BP1660" i="8" s="1"/>
  <c r="BS1660" i="8" s="1"/>
  <c r="BO1713" i="8"/>
  <c r="BP1713" i="8" s="1"/>
  <c r="BS1713" i="8" s="1"/>
  <c r="BO1980" i="8"/>
  <c r="BP1980" i="8" s="1"/>
  <c r="BS1980" i="8" s="1"/>
  <c r="BO1830" i="8"/>
  <c r="BP1830" i="8" s="1"/>
  <c r="BS1830" i="8" s="1"/>
  <c r="BO1641" i="8"/>
  <c r="BP1641" i="8" s="1"/>
  <c r="BS1641" i="8" s="1"/>
  <c r="BO2141" i="8"/>
  <c r="BP2141" i="8" s="1"/>
  <c r="BS2141" i="8" s="1"/>
  <c r="BO1938" i="8"/>
  <c r="BP1938" i="8" s="1"/>
  <c r="BS1938" i="8" s="1"/>
  <c r="BO1649" i="8"/>
  <c r="BP1649" i="8" s="1"/>
  <c r="BS1649" i="8" s="1"/>
  <c r="BO2021" i="8"/>
  <c r="BP2021" i="8" s="1"/>
  <c r="BS2021" i="8" s="1"/>
  <c r="BO1836" i="8"/>
  <c r="BP1836" i="8" s="1"/>
  <c r="BS1836" i="8" s="1"/>
  <c r="BO2135" i="8"/>
  <c r="BP2135" i="8" s="1"/>
  <c r="BS2135" i="8" s="1"/>
  <c r="BO1717" i="8"/>
  <c r="BP1717" i="8" s="1"/>
  <c r="BS1717" i="8" s="1"/>
  <c r="BO1372" i="8"/>
  <c r="BP1372" i="8" s="1"/>
  <c r="BS1372" i="8" s="1"/>
  <c r="BO1888" i="8"/>
  <c r="BP1888" i="8" s="1"/>
  <c r="BS1888" i="8" s="1"/>
  <c r="BO1391" i="8"/>
  <c r="BP1391" i="8" s="1"/>
  <c r="BS1391" i="8" s="1"/>
  <c r="BO1827" i="8"/>
  <c r="BP1827" i="8" s="1"/>
  <c r="BS1827" i="8" s="1"/>
  <c r="BO1696" i="8"/>
  <c r="BP1696" i="8" s="1"/>
  <c r="BS1696" i="8" s="1"/>
  <c r="BO1838" i="8"/>
  <c r="BP1838" i="8" s="1"/>
  <c r="BS1838" i="8" s="1"/>
  <c r="BO1924" i="8"/>
  <c r="BP1924" i="8" s="1"/>
  <c r="BS1924" i="8" s="1"/>
  <c r="BO1536" i="8"/>
  <c r="BP1536" i="8" s="1"/>
  <c r="BS1536" i="8" s="1"/>
  <c r="BO1454" i="8"/>
  <c r="BP1454" i="8" s="1"/>
  <c r="BS1454" i="8" s="1"/>
  <c r="BO2055" i="8"/>
  <c r="BP2055" i="8" s="1"/>
  <c r="BS2055" i="8" s="1"/>
  <c r="BO2113" i="8"/>
  <c r="BP2113" i="8" s="1"/>
  <c r="BS2113" i="8" s="1"/>
  <c r="BO1858" i="8"/>
  <c r="BP1858" i="8" s="1"/>
  <c r="BS1858" i="8" s="1"/>
  <c r="BO1610" i="8"/>
  <c r="BP1610" i="8" s="1"/>
  <c r="BS1610" i="8" s="1"/>
  <c r="BO1229" i="8"/>
  <c r="BO1824" i="8"/>
  <c r="BP1824" i="8" s="1"/>
  <c r="BS1824" i="8" s="1"/>
  <c r="BO1711" i="8"/>
  <c r="BP1711" i="8" s="1"/>
  <c r="BS1711" i="8" s="1"/>
  <c r="BO1618" i="8"/>
  <c r="BP1618" i="8" s="1"/>
  <c r="BS1618" i="8" s="1"/>
  <c r="BO1378" i="8"/>
  <c r="BP1378" i="8" s="1"/>
  <c r="BS1378" i="8" s="1"/>
  <c r="BO1419" i="8"/>
  <c r="BP1419" i="8" s="1"/>
  <c r="BS1419" i="8" s="1"/>
  <c r="BO1675" i="8"/>
  <c r="BP1675" i="8" s="1"/>
  <c r="BS1675" i="8" s="1"/>
  <c r="BO1526" i="8"/>
  <c r="BP1526" i="8" s="1"/>
  <c r="BS1526" i="8" s="1"/>
  <c r="BO1347" i="8"/>
  <c r="BP1347" i="8" s="1"/>
  <c r="BS1347" i="8" s="1"/>
  <c r="BO1048" i="8"/>
  <c r="BO1376" i="8"/>
  <c r="BP1376" i="8" s="1"/>
  <c r="BS1376" i="8" s="1"/>
  <c r="BO1102" i="8"/>
  <c r="BO1723" i="8"/>
  <c r="BP1723" i="8" s="1"/>
  <c r="BS1723" i="8" s="1"/>
  <c r="BO1398" i="8"/>
  <c r="BP1398" i="8" s="1"/>
  <c r="BS1398" i="8" s="1"/>
  <c r="BO1131" i="8"/>
  <c r="BO1995" i="8"/>
  <c r="BP1995" i="8" s="1"/>
  <c r="BS1995" i="8" s="1"/>
  <c r="BO1975" i="8"/>
  <c r="BP1975" i="8" s="1"/>
  <c r="BS1975" i="8" s="1"/>
  <c r="BO1857" i="8"/>
  <c r="BP1857" i="8" s="1"/>
  <c r="BS1857" i="8" s="1"/>
  <c r="BO2147" i="8"/>
  <c r="BP2147" i="8" s="1"/>
  <c r="BS2147" i="8" s="1"/>
  <c r="BO2138" i="8"/>
  <c r="BP2138" i="8" s="1"/>
  <c r="BS2138" i="8" s="1"/>
  <c r="BO1472" i="8"/>
  <c r="BP1472" i="8" s="1"/>
  <c r="BS1472" i="8" s="1"/>
  <c r="BO1946" i="8"/>
  <c r="BP1946" i="8" s="1"/>
  <c r="BS1946" i="8" s="1"/>
  <c r="BO1806" i="8"/>
  <c r="BP1806" i="8" s="1"/>
  <c r="BS1806" i="8" s="1"/>
  <c r="BO2128" i="8"/>
  <c r="BP2128" i="8" s="1"/>
  <c r="BS2128" i="8" s="1"/>
  <c r="BO1620" i="8"/>
  <c r="BP1620" i="8" s="1"/>
  <c r="BS1620" i="8" s="1"/>
  <c r="BO1997" i="8"/>
  <c r="BP1997" i="8" s="1"/>
  <c r="BS1997" i="8" s="1"/>
  <c r="BO1822" i="8"/>
  <c r="BP1822" i="8" s="1"/>
  <c r="BS1822" i="8" s="1"/>
  <c r="BO2015" i="8"/>
  <c r="BP2015" i="8" s="1"/>
  <c r="BS2015" i="8" s="1"/>
  <c r="BO2012" i="8"/>
  <c r="BP2012" i="8" s="1"/>
  <c r="BS2012" i="8" s="1"/>
  <c r="BO2099" i="8"/>
  <c r="BP2099" i="8" s="1"/>
  <c r="BS2099" i="8" s="1"/>
  <c r="BO1867" i="8"/>
  <c r="BP1867" i="8" s="1"/>
  <c r="BS1867" i="8" s="1"/>
  <c r="BO1743" i="8"/>
  <c r="BP1743" i="8" s="1"/>
  <c r="BS1743" i="8" s="1"/>
  <c r="BO1939" i="8"/>
  <c r="BP1939" i="8" s="1"/>
  <c r="BS1939" i="8" s="1"/>
  <c r="BO2078" i="8"/>
  <c r="BP2078" i="8" s="1"/>
  <c r="BS2078" i="8" s="1"/>
  <c r="BO1800" i="8"/>
  <c r="BP1800" i="8" s="1"/>
  <c r="BS1800" i="8" s="1"/>
  <c r="BO2133" i="8"/>
  <c r="BP2133" i="8" s="1"/>
  <c r="BS2133" i="8" s="1"/>
  <c r="BO1965" i="8"/>
  <c r="BP1965" i="8" s="1"/>
  <c r="BS1965" i="8" s="1"/>
  <c r="BO1668" i="8"/>
  <c r="BP1668" i="8" s="1"/>
  <c r="BS1668" i="8" s="1"/>
  <c r="BO1909" i="8"/>
  <c r="BP1909" i="8" s="1"/>
  <c r="BS1909" i="8" s="1"/>
  <c r="BO1915" i="8"/>
  <c r="BP1915" i="8" s="1"/>
  <c r="BS1915" i="8" s="1"/>
  <c r="BO1479" i="8"/>
  <c r="BP1479" i="8" s="1"/>
  <c r="BS1479" i="8" s="1"/>
  <c r="BO1446" i="8"/>
  <c r="BP1446" i="8" s="1"/>
  <c r="BS1446" i="8" s="1"/>
  <c r="BO2031" i="8"/>
  <c r="BP2031" i="8" s="1"/>
  <c r="BS2031" i="8" s="1"/>
  <c r="BO1737" i="8"/>
  <c r="BP1737" i="8" s="1"/>
  <c r="BS1737" i="8" s="1"/>
  <c r="BO2101" i="8"/>
  <c r="BP2101" i="8" s="1"/>
  <c r="BS2101" i="8" s="1"/>
  <c r="BO1826" i="8"/>
  <c r="BP1826" i="8" s="1"/>
  <c r="BS1826" i="8" s="1"/>
  <c r="BO1037" i="8"/>
  <c r="BO1762" i="8"/>
  <c r="BP1762" i="8" s="1"/>
  <c r="BS1762" i="8" s="1"/>
  <c r="BO1808" i="8"/>
  <c r="BP1808" i="8" s="1"/>
  <c r="BS1808" i="8" s="1"/>
  <c r="BO1652" i="8"/>
  <c r="BP1652" i="8" s="1"/>
  <c r="BS1652" i="8" s="1"/>
  <c r="BO1689" i="8"/>
  <c r="BP1689" i="8" s="1"/>
  <c r="BS1689" i="8" s="1"/>
  <c r="BO1615" i="8"/>
  <c r="BP1615" i="8" s="1"/>
  <c r="BS1615" i="8" s="1"/>
  <c r="BO1561" i="8"/>
  <c r="BP1561" i="8" s="1"/>
  <c r="BS1561" i="8" s="1"/>
  <c r="BO1363" i="8"/>
  <c r="BP1363" i="8" s="1"/>
  <c r="BS1363" i="8" s="1"/>
  <c r="BO1587" i="8"/>
  <c r="BP1587" i="8" s="1"/>
  <c r="BS1587" i="8" s="1"/>
  <c r="BO1413" i="8"/>
  <c r="BP1413" i="8" s="1"/>
  <c r="BS1413" i="8" s="1"/>
  <c r="BO1504" i="8"/>
  <c r="BP1504" i="8" s="1"/>
  <c r="BS1504" i="8" s="1"/>
  <c r="BO1343" i="8"/>
  <c r="BP1343" i="8" s="1"/>
  <c r="BS1343" i="8" s="1"/>
  <c r="BO1505" i="8"/>
  <c r="BP1505" i="8" s="1"/>
  <c r="BS1505" i="8" s="1"/>
  <c r="BO1394" i="8"/>
  <c r="BP1394" i="8" s="1"/>
  <c r="BS1394" i="8" s="1"/>
  <c r="BO1375" i="8"/>
  <c r="BP1375" i="8" s="1"/>
  <c r="BS1375" i="8" s="1"/>
  <c r="BO1444" i="8"/>
  <c r="BP1444" i="8" s="1"/>
  <c r="BS1444" i="8" s="1"/>
  <c r="BO1337" i="8"/>
  <c r="BP1337" i="8" s="1"/>
  <c r="BS1337" i="8" s="1"/>
  <c r="BO1137" i="8"/>
  <c r="BO1223" i="8"/>
  <c r="BO1097" i="8"/>
  <c r="BO1929" i="8"/>
  <c r="BP1929" i="8" s="1"/>
  <c r="BS1929" i="8" s="1"/>
  <c r="BO2112" i="8"/>
  <c r="BP2112" i="8" s="1"/>
  <c r="BS2112" i="8" s="1"/>
  <c r="BO2038" i="8"/>
  <c r="BP2038" i="8" s="1"/>
  <c r="BS2038" i="8" s="1"/>
  <c r="BO2114" i="8"/>
  <c r="BP2114" i="8" s="1"/>
  <c r="BS2114" i="8" s="1"/>
  <c r="BO1844" i="8"/>
  <c r="BP1844" i="8" s="1"/>
  <c r="BS1844" i="8" s="1"/>
  <c r="BO2144" i="8"/>
  <c r="BP2144" i="8" s="1"/>
  <c r="BS2144" i="8" s="1"/>
  <c r="BO1803" i="8"/>
  <c r="BP1803" i="8" s="1"/>
  <c r="BS1803" i="8" s="1"/>
  <c r="BO1619" i="8"/>
  <c r="BP1619" i="8" s="1"/>
  <c r="BS1619" i="8" s="1"/>
  <c r="BO1994" i="8"/>
  <c r="BP1994" i="8" s="1"/>
  <c r="BS1994" i="8" s="1"/>
  <c r="BO1813" i="8"/>
  <c r="BP1813" i="8" s="1"/>
  <c r="BS1813" i="8" s="1"/>
  <c r="BO1957" i="8"/>
  <c r="BP1957" i="8" s="1"/>
  <c r="BS1957" i="8" s="1"/>
  <c r="BO1989" i="8"/>
  <c r="BP1989" i="8" s="1"/>
  <c r="BS1989" i="8" s="1"/>
  <c r="BO1972" i="8"/>
  <c r="BP1972" i="8" s="1"/>
  <c r="BS1972" i="8" s="1"/>
  <c r="BO1865" i="8"/>
  <c r="BP1865" i="8" s="1"/>
  <c r="BS1865" i="8" s="1"/>
  <c r="BO1683" i="8"/>
  <c r="BP1683" i="8" s="1"/>
  <c r="BS1683" i="8" s="1"/>
  <c r="BO2080" i="8"/>
  <c r="BP2080" i="8" s="1"/>
  <c r="BS2080" i="8" s="1"/>
  <c r="BO1974" i="8"/>
  <c r="BP1974" i="8" s="1"/>
  <c r="BS1974" i="8" s="1"/>
  <c r="BO1784" i="8"/>
  <c r="BP1784" i="8" s="1"/>
  <c r="BS1784" i="8" s="1"/>
  <c r="BO989" i="8"/>
  <c r="BO2004" i="8"/>
  <c r="BP2004" i="8" s="1"/>
  <c r="BS2004" i="8" s="1"/>
  <c r="BO1667" i="8"/>
  <c r="BP1667" i="8" s="1"/>
  <c r="BS1667" i="8" s="1"/>
  <c r="BO1714" i="8"/>
  <c r="BP1714" i="8" s="1"/>
  <c r="BS1714" i="8" s="1"/>
  <c r="BO2092" i="8"/>
  <c r="BP2092" i="8" s="1"/>
  <c r="BS2092" i="8" s="1"/>
  <c r="BO1477" i="8"/>
  <c r="BP1477" i="8" s="1"/>
  <c r="BS1477" i="8" s="1"/>
  <c r="BO1411" i="8"/>
  <c r="BP1411" i="8" s="1"/>
  <c r="BS1411" i="8" s="1"/>
  <c r="BO2020" i="8"/>
  <c r="BP2020" i="8" s="1"/>
  <c r="BS2020" i="8" s="1"/>
  <c r="BO1819" i="8"/>
  <c r="BP1819" i="8" s="1"/>
  <c r="BS1819" i="8" s="1"/>
  <c r="BO1687" i="8"/>
  <c r="BP1687" i="8" s="1"/>
  <c r="BS1687" i="8" s="1"/>
  <c r="BO2058" i="8"/>
  <c r="BP2058" i="8" s="1"/>
  <c r="BS2058" i="8" s="1"/>
  <c r="BO1816" i="8"/>
  <c r="BP1816" i="8" s="1"/>
  <c r="BS1816" i="8" s="1"/>
  <c r="BO1026" i="8"/>
  <c r="BO1744" i="8"/>
  <c r="BP1744" i="8" s="1"/>
  <c r="BS1744" i="8" s="1"/>
  <c r="BO1549" i="8"/>
  <c r="BP1549" i="8" s="1"/>
  <c r="BS1549" i="8" s="1"/>
  <c r="BO1478" i="8"/>
  <c r="BP1478" i="8" s="1"/>
  <c r="BS1478" i="8" s="1"/>
  <c r="BO1704" i="8"/>
  <c r="BP1704" i="8" s="1"/>
  <c r="BS1704" i="8" s="1"/>
  <c r="BO1612" i="8"/>
  <c r="BP1612" i="8" s="1"/>
  <c r="BS1612" i="8" s="1"/>
  <c r="BO1769" i="8"/>
  <c r="BP1769" i="8" s="1"/>
  <c r="BS1769" i="8" s="1"/>
  <c r="BO1552" i="8"/>
  <c r="BP1552" i="8" s="1"/>
  <c r="BS1552" i="8" s="1"/>
  <c r="BO1386" i="8"/>
  <c r="BP1386" i="8" s="1"/>
  <c r="BS1386" i="8" s="1"/>
  <c r="BO1493" i="8"/>
  <c r="BP1493" i="8" s="1"/>
  <c r="BS1493" i="8" s="1"/>
  <c r="BO1359" i="8"/>
  <c r="BP1359" i="8" s="1"/>
  <c r="BS1359" i="8" s="1"/>
  <c r="BO1889" i="8"/>
  <c r="BP1889" i="8" s="1"/>
  <c r="BS1889" i="8" s="1"/>
  <c r="BO1951" i="8"/>
  <c r="BP1951" i="8" s="1"/>
  <c r="BS1951" i="8" s="1"/>
  <c r="BO1971" i="8"/>
  <c r="BP1971" i="8" s="1"/>
  <c r="BS1971" i="8" s="1"/>
  <c r="BO2008" i="8"/>
  <c r="BP2008" i="8" s="1"/>
  <c r="BS2008" i="8" s="1"/>
  <c r="BO2129" i="8"/>
  <c r="BP2129" i="8" s="1"/>
  <c r="BS2129" i="8" s="1"/>
  <c r="BO2105" i="8"/>
  <c r="BP2105" i="8" s="1"/>
  <c r="BS2105" i="8" s="1"/>
  <c r="BO1904" i="8"/>
  <c r="BP1904" i="8" s="1"/>
  <c r="BS1904" i="8" s="1"/>
  <c r="BO1585" i="8"/>
  <c r="BP1585" i="8" s="1"/>
  <c r="BS1585" i="8" s="1"/>
  <c r="BO1983" i="8"/>
  <c r="BP1983" i="8" s="1"/>
  <c r="BS1983" i="8" s="1"/>
  <c r="BO1789" i="8"/>
  <c r="BP1789" i="8" s="1"/>
  <c r="BS1789" i="8" s="1"/>
  <c r="BO1753" i="8"/>
  <c r="BP1753" i="8" s="1"/>
  <c r="BS1753" i="8" s="1"/>
  <c r="BO1678" i="8"/>
  <c r="BP1678" i="8" s="1"/>
  <c r="BS1678" i="8" s="1"/>
  <c r="BO1849" i="8"/>
  <c r="BP1849" i="8" s="1"/>
  <c r="BS1849" i="8" s="1"/>
  <c r="BO1601" i="8"/>
  <c r="BP1601" i="8" s="1"/>
  <c r="BS1601" i="8" s="1"/>
  <c r="BO2122" i="8"/>
  <c r="BP2122" i="8" s="1"/>
  <c r="BS2122" i="8" s="1"/>
  <c r="BO1721" i="8"/>
  <c r="BP1721" i="8" s="1"/>
  <c r="BS1721" i="8" s="1"/>
  <c r="BO2110" i="8"/>
  <c r="BP2110" i="8" s="1"/>
  <c r="BS2110" i="8" s="1"/>
  <c r="BO1986" i="8"/>
  <c r="BP1986" i="8" s="1"/>
  <c r="BS1986" i="8" s="1"/>
  <c r="BO1812" i="8"/>
  <c r="BP1812" i="8" s="1"/>
  <c r="BS1812" i="8" s="1"/>
  <c r="BO1571" i="8"/>
  <c r="BP1571" i="8" s="1"/>
  <c r="BS1571" i="8" s="1"/>
  <c r="BO2034" i="8"/>
  <c r="BP2034" i="8" s="1"/>
  <c r="BS2034" i="8" s="1"/>
  <c r="BO1796" i="8"/>
  <c r="BP1796" i="8" s="1"/>
  <c r="BS1796" i="8" s="1"/>
  <c r="BO1562" i="8"/>
  <c r="BP1562" i="8" s="1"/>
  <c r="BS1562" i="8" s="1"/>
  <c r="BO1016" i="8"/>
  <c r="BO1738" i="8"/>
  <c r="BP1738" i="8" s="1"/>
  <c r="BS1738" i="8" s="1"/>
  <c r="BO1292" i="8"/>
  <c r="BP1292" i="8" s="1"/>
  <c r="BS1292" i="8" s="1"/>
  <c r="BO1548" i="8"/>
  <c r="BP1548" i="8" s="1"/>
  <c r="BS1548" i="8" s="1"/>
  <c r="BO1489" i="8"/>
  <c r="BP1489" i="8" s="1"/>
  <c r="BS1489" i="8" s="1"/>
  <c r="BO1725" i="8"/>
  <c r="BP1725" i="8" s="1"/>
  <c r="BS1725" i="8" s="1"/>
  <c r="BO1755" i="8"/>
  <c r="BP1755" i="8" s="1"/>
  <c r="BS1755" i="8" s="1"/>
  <c r="BO1572" i="8"/>
  <c r="BP1572" i="8" s="1"/>
  <c r="BS1572" i="8" s="1"/>
  <c r="BO1357" i="8"/>
  <c r="BP1357" i="8" s="1"/>
  <c r="BS1357" i="8" s="1"/>
  <c r="BO1659" i="8"/>
  <c r="BP1659" i="8" s="1"/>
  <c r="BS1659" i="8" s="1"/>
  <c r="BO1340" i="8"/>
  <c r="BP1340" i="8" s="1"/>
  <c r="BS1340" i="8" s="1"/>
  <c r="BO1349" i="8"/>
  <c r="BP1349" i="8" s="1"/>
  <c r="BS1349" i="8" s="1"/>
  <c r="BO1787" i="8"/>
  <c r="BP1787" i="8" s="1"/>
  <c r="BS1787" i="8" s="1"/>
  <c r="BO2094" i="8"/>
  <c r="BP2094" i="8" s="1"/>
  <c r="BS2094" i="8" s="1"/>
  <c r="BO2001" i="8"/>
  <c r="BP2001" i="8" s="1"/>
  <c r="BS2001" i="8" s="1"/>
  <c r="BO2098" i="8"/>
  <c r="BP2098" i="8" s="1"/>
  <c r="BS2098" i="8" s="1"/>
  <c r="BO2096" i="8"/>
  <c r="BP2096" i="8" s="1"/>
  <c r="BS2096" i="8" s="1"/>
  <c r="BO2091" i="8"/>
  <c r="BP2091" i="8" s="1"/>
  <c r="BS2091" i="8" s="1"/>
  <c r="BO1977" i="8"/>
  <c r="BP1977" i="8" s="1"/>
  <c r="BS1977" i="8" s="1"/>
  <c r="BO1602" i="8"/>
  <c r="BP1602" i="8" s="1"/>
  <c r="BS1602" i="8" s="1"/>
  <c r="BO2106" i="8"/>
  <c r="BP2106" i="8" s="1"/>
  <c r="BS2106" i="8" s="1"/>
  <c r="BO1898" i="8"/>
  <c r="BP1898" i="8" s="1"/>
  <c r="BS1898" i="8" s="1"/>
  <c r="BO2130" i="8"/>
  <c r="BP2130" i="8" s="1"/>
  <c r="BS2130" i="8" s="1"/>
  <c r="BO2040" i="8"/>
  <c r="BP2040" i="8" s="1"/>
  <c r="BS2040" i="8" s="1"/>
  <c r="BO2046" i="8"/>
  <c r="BP2046" i="8" s="1"/>
  <c r="BS2046" i="8" s="1"/>
  <c r="BO1954" i="8"/>
  <c r="BP1954" i="8" s="1"/>
  <c r="BS1954" i="8" s="1"/>
  <c r="BO1785" i="8"/>
  <c r="BP1785" i="8" s="1"/>
  <c r="BS1785" i="8" s="1"/>
  <c r="BO2102" i="8"/>
  <c r="BP2102" i="8" s="1"/>
  <c r="BS2102" i="8" s="1"/>
  <c r="BO1872" i="8"/>
  <c r="BP1872" i="8" s="1"/>
  <c r="BS1872" i="8" s="1"/>
  <c r="BO2065" i="8"/>
  <c r="BP2065" i="8" s="1"/>
  <c r="BS2065" i="8" s="1"/>
  <c r="BO1931" i="8"/>
  <c r="BP1931" i="8" s="1"/>
  <c r="BS1931" i="8" s="1"/>
  <c r="BO1703" i="8"/>
  <c r="BP1703" i="8" s="1"/>
  <c r="BS1703" i="8" s="1"/>
  <c r="BO2049" i="8"/>
  <c r="BP2049" i="8" s="1"/>
  <c r="BS2049" i="8" s="1"/>
  <c r="BO1825" i="8"/>
  <c r="BP1825" i="8" s="1"/>
  <c r="BS1825" i="8" s="1"/>
  <c r="BO2044" i="8"/>
  <c r="BP2044" i="8" s="1"/>
  <c r="BS2044" i="8" s="1"/>
  <c r="BO1880" i="8"/>
  <c r="BP1880" i="8" s="1"/>
  <c r="BS1880" i="8" s="1"/>
  <c r="BO1701" i="8"/>
  <c r="BP1701" i="8" s="1"/>
  <c r="BS1701" i="8" s="1"/>
  <c r="BO1999" i="8"/>
  <c r="BP1999" i="8" s="1"/>
  <c r="BS1999" i="8" s="1"/>
  <c r="BO2068" i="8"/>
  <c r="BP2068" i="8" s="1"/>
  <c r="BS2068" i="8" s="1"/>
  <c r="BO1501" i="8"/>
  <c r="BP1501" i="8" s="1"/>
  <c r="BS1501" i="8" s="1"/>
  <c r="BO1708" i="8"/>
  <c r="BP1708" i="8" s="1"/>
  <c r="BS1708" i="8" s="1"/>
  <c r="BO1958" i="8"/>
  <c r="BP1958" i="8" s="1"/>
  <c r="BS1958" i="8" s="1"/>
  <c r="BO1279" i="8"/>
  <c r="BO1567" i="8"/>
  <c r="BP1567" i="8" s="1"/>
  <c r="BS1567" i="8" s="1"/>
  <c r="BO2086" i="8"/>
  <c r="BP2086" i="8" s="1"/>
  <c r="BS2086" i="8" s="1"/>
  <c r="BO2054" i="8"/>
  <c r="BP2054" i="8" s="1"/>
  <c r="BS2054" i="8" s="1"/>
  <c r="BO2002" i="8"/>
  <c r="BP2002" i="8" s="1"/>
  <c r="BS2002" i="8" s="1"/>
  <c r="BO1665" i="8"/>
  <c r="BP1665" i="8" s="1"/>
  <c r="BS1665" i="8" s="1"/>
  <c r="BO2030" i="8"/>
  <c r="BP2030" i="8" s="1"/>
  <c r="BS2030" i="8" s="1"/>
  <c r="BO1697" i="8"/>
  <c r="BP1697" i="8" s="1"/>
  <c r="BS1697" i="8" s="1"/>
  <c r="BO1491" i="8"/>
  <c r="BP1491" i="8" s="1"/>
  <c r="BS1491" i="8" s="1"/>
  <c r="BO1243" i="8"/>
  <c r="BP1243" i="8" s="1"/>
  <c r="BS1243" i="8" s="1"/>
  <c r="BO1341" i="8"/>
  <c r="BP1341" i="8" s="1"/>
  <c r="BS1341" i="8" s="1"/>
  <c r="BO1684" i="8"/>
  <c r="BP1684" i="8" s="1"/>
  <c r="BS1684" i="8" s="1"/>
  <c r="BO1635" i="8"/>
  <c r="BP1635" i="8" s="1"/>
  <c r="BS1635" i="8" s="1"/>
  <c r="BO1287" i="8"/>
  <c r="BO1209" i="8"/>
  <c r="BO1586" i="8"/>
  <c r="BP1586" i="8" s="1"/>
  <c r="BS1586" i="8" s="1"/>
  <c r="BO1333" i="8"/>
  <c r="BP1333" i="8" s="1"/>
  <c r="BS1333" i="8" s="1"/>
  <c r="BO1447" i="8"/>
  <c r="BP1447" i="8" s="1"/>
  <c r="BS1447" i="8" s="1"/>
  <c r="BO1232" i="8"/>
  <c r="BO1427" i="8"/>
  <c r="BP1427" i="8" s="1"/>
  <c r="BS1427" i="8" s="1"/>
  <c r="BO1265" i="8"/>
  <c r="BO1200" i="8"/>
  <c r="BO1214" i="8"/>
  <c r="BO1019" i="8"/>
  <c r="BO1126" i="8"/>
  <c r="BO1219" i="8"/>
  <c r="BO1338" i="8"/>
  <c r="BP1338" i="8" s="1"/>
  <c r="BS1338" i="8" s="1"/>
  <c r="BO1189" i="8"/>
  <c r="BP1189" i="8" s="1"/>
  <c r="BS1189" i="8" s="1"/>
  <c r="BO1009" i="8"/>
  <c r="BO1176" i="8"/>
  <c r="BO1206" i="8"/>
  <c r="BP1206" i="8" s="1"/>
  <c r="BS1206" i="8" s="1"/>
  <c r="BO1068" i="8"/>
  <c r="BO1191" i="8"/>
  <c r="BO1061" i="8"/>
  <c r="BO1150" i="8"/>
  <c r="BO1042" i="8"/>
  <c r="BO2017" i="8"/>
  <c r="BP2017" i="8" s="1"/>
  <c r="BS2017" i="8" s="1"/>
  <c r="BO1580" i="8"/>
  <c r="BP1580" i="8" s="1"/>
  <c r="BS1580" i="8" s="1"/>
  <c r="BO2052" i="8"/>
  <c r="BP2052" i="8" s="1"/>
  <c r="BS2052" i="8" s="1"/>
  <c r="BO1497" i="8"/>
  <c r="BP1497" i="8" s="1"/>
  <c r="BS1497" i="8" s="1"/>
  <c r="BO1953" i="8"/>
  <c r="BP1953" i="8" s="1"/>
  <c r="BS1953" i="8" s="1"/>
  <c r="BO2000" i="8"/>
  <c r="BP2000" i="8" s="1"/>
  <c r="BS2000" i="8" s="1"/>
  <c r="BO1817" i="8"/>
  <c r="BP1817" i="8" s="1"/>
  <c r="BS1817" i="8" s="1"/>
  <c r="BO1535" i="8"/>
  <c r="BP1535" i="8" s="1"/>
  <c r="BS1535" i="8" s="1"/>
  <c r="BO2026" i="8"/>
  <c r="BP2026" i="8" s="1"/>
  <c r="BS2026" i="8" s="1"/>
  <c r="BO1134" i="8"/>
  <c r="BO2056" i="8"/>
  <c r="BP2056" i="8" s="1"/>
  <c r="BS2056" i="8" s="1"/>
  <c r="BO1893" i="8"/>
  <c r="BP1893" i="8" s="1"/>
  <c r="BS1893" i="8" s="1"/>
  <c r="BO1579" i="8"/>
  <c r="BP1579" i="8" s="1"/>
  <c r="BS1579" i="8" s="1"/>
  <c r="BO2145" i="8"/>
  <c r="BP2145" i="8" s="1"/>
  <c r="BS2145" i="8" s="1"/>
  <c r="BO1993" i="8"/>
  <c r="BP1993" i="8" s="1"/>
  <c r="BS1993" i="8" s="1"/>
  <c r="BO1694" i="8"/>
  <c r="BP1694" i="8" s="1"/>
  <c r="BS1694" i="8" s="1"/>
  <c r="BO1464" i="8"/>
  <c r="BP1464" i="8" s="1"/>
  <c r="BS1464" i="8" s="1"/>
  <c r="BO2010" i="8"/>
  <c r="BP2010" i="8" s="1"/>
  <c r="BS2010" i="8" s="1"/>
  <c r="BO1275" i="8"/>
  <c r="BO1905" i="8"/>
  <c r="BP1905" i="8" s="1"/>
  <c r="BS1905" i="8" s="1"/>
  <c r="BO1664" i="8"/>
  <c r="BP1664" i="8" s="1"/>
  <c r="BS1664" i="8" s="1"/>
  <c r="BO1433" i="8"/>
  <c r="BP1433" i="8" s="1"/>
  <c r="BS1433" i="8" s="1"/>
  <c r="BO1278" i="8"/>
  <c r="BP1278" i="8" s="1"/>
  <c r="BS1278" i="8" s="1"/>
  <c r="BO1234" i="8"/>
  <c r="BO1106" i="8"/>
  <c r="BO1763" i="8"/>
  <c r="BP1763" i="8" s="1"/>
  <c r="BS1763" i="8" s="1"/>
  <c r="BO1426" i="8"/>
  <c r="BP1426" i="8" s="1"/>
  <c r="BS1426" i="8" s="1"/>
  <c r="BO1123" i="8"/>
  <c r="BO1321" i="8"/>
  <c r="BP1321" i="8" s="1"/>
  <c r="BS1321" i="8" s="1"/>
  <c r="BO1174" i="8"/>
  <c r="BO1187" i="8"/>
  <c r="BO1328" i="8"/>
  <c r="BP1328" i="8" s="1"/>
  <c r="BS1328" i="8" s="1"/>
  <c r="BO1003" i="8"/>
  <c r="BO1060" i="8"/>
  <c r="BO1456" i="8"/>
  <c r="BP1456" i="8" s="1"/>
  <c r="BS1456" i="8" s="1"/>
  <c r="BO1267" i="8"/>
  <c r="BO1076" i="8"/>
  <c r="BO1173" i="8"/>
  <c r="BO1051" i="8"/>
  <c r="BO1139" i="8"/>
  <c r="BO1039" i="8"/>
  <c r="BP1039" i="8" s="1"/>
  <c r="BS1039" i="8" s="1"/>
  <c r="BO1096" i="8"/>
  <c r="BO2003" i="8"/>
  <c r="BP2003" i="8" s="1"/>
  <c r="BS2003" i="8" s="1"/>
  <c r="BO2079" i="8"/>
  <c r="BP2079" i="8" s="1"/>
  <c r="BS2079" i="8" s="1"/>
  <c r="BO1698" i="8"/>
  <c r="BP1698" i="8" s="1"/>
  <c r="BS1698" i="8" s="1"/>
  <c r="BO1560" i="8"/>
  <c r="BP1560" i="8" s="1"/>
  <c r="BS1560" i="8" s="1"/>
  <c r="BO1952" i="8"/>
  <c r="BP1952" i="8" s="1"/>
  <c r="BS1952" i="8" s="1"/>
  <c r="BO1793" i="8"/>
  <c r="BP1793" i="8" s="1"/>
  <c r="BS1793" i="8" s="1"/>
  <c r="BO1733" i="8"/>
  <c r="BP1733" i="8" s="1"/>
  <c r="BS1733" i="8" s="1"/>
  <c r="BO2014" i="8"/>
  <c r="BP2014" i="8" s="1"/>
  <c r="BS2014" i="8" s="1"/>
  <c r="BO1545" i="8"/>
  <c r="BP1545" i="8" s="1"/>
  <c r="BS1545" i="8" s="1"/>
  <c r="BO2070" i="8"/>
  <c r="BP2070" i="8" s="1"/>
  <c r="BS2070" i="8" s="1"/>
  <c r="BO1644" i="8"/>
  <c r="BP1644" i="8" s="1"/>
  <c r="BS1644" i="8" s="1"/>
  <c r="BO1923" i="8"/>
  <c r="BP1923" i="8" s="1"/>
  <c r="BS1923" i="8" s="1"/>
  <c r="BO1761" i="8"/>
  <c r="BP1761" i="8" s="1"/>
  <c r="BS1761" i="8" s="1"/>
  <c r="BO1614" i="8"/>
  <c r="BP1614" i="8" s="1"/>
  <c r="BS1614" i="8" s="1"/>
  <c r="BO1860" i="8"/>
  <c r="BP1860" i="8" s="1"/>
  <c r="BS1860" i="8" s="1"/>
  <c r="BO1436" i="8"/>
  <c r="BP1436" i="8" s="1"/>
  <c r="BS1436" i="8" s="1"/>
  <c r="BO1834" i="8"/>
  <c r="BP1834" i="8" s="1"/>
  <c r="BS1834" i="8" s="1"/>
  <c r="BO1462" i="8"/>
  <c r="BP1462" i="8" s="1"/>
  <c r="BS1462" i="8" s="1"/>
  <c r="BO1277" i="8"/>
  <c r="BP1277" i="8" s="1"/>
  <c r="BS1277" i="8" s="1"/>
  <c r="BO1595" i="8"/>
  <c r="BP1595" i="8" s="1"/>
  <c r="BS1595" i="8" s="1"/>
  <c r="BO1388" i="8"/>
  <c r="BP1388" i="8" s="1"/>
  <c r="BS1388" i="8" s="1"/>
  <c r="BO1233" i="8"/>
  <c r="BO1299" i="8"/>
  <c r="BP1299" i="8" s="1"/>
  <c r="BS1299" i="8" s="1"/>
  <c r="BO1417" i="8"/>
  <c r="BP1417" i="8" s="1"/>
  <c r="BS1417" i="8" s="1"/>
  <c r="BO1801" i="8"/>
  <c r="BP1801" i="8" s="1"/>
  <c r="BS1801" i="8" s="1"/>
  <c r="BO1040" i="8"/>
  <c r="BO1195" i="8"/>
  <c r="BP1195" i="8" s="1"/>
  <c r="BS1195" i="8" s="1"/>
  <c r="BO1077" i="8"/>
  <c r="BO1311" i="8"/>
  <c r="BP1311" i="8" s="1"/>
  <c r="BS1311" i="8" s="1"/>
  <c r="BO1115" i="8"/>
  <c r="BO1180" i="8"/>
  <c r="BP1180" i="8" s="1"/>
  <c r="BS1180" i="8" s="1"/>
  <c r="BO1119" i="8"/>
  <c r="BO1167" i="8"/>
  <c r="BO1071" i="8"/>
  <c r="BO1047" i="8"/>
  <c r="BO1132" i="8"/>
  <c r="BO1140" i="8"/>
  <c r="BO1032" i="8"/>
  <c r="BO1074" i="8"/>
  <c r="BO1050" i="8"/>
  <c r="BO2076" i="8"/>
  <c r="BP2076" i="8" s="1"/>
  <c r="BS2076" i="8" s="1"/>
  <c r="BO1991" i="8"/>
  <c r="BP1991" i="8" s="1"/>
  <c r="BS1991" i="8" s="1"/>
  <c r="BO2023" i="8"/>
  <c r="BP2023" i="8" s="1"/>
  <c r="BS2023" i="8" s="1"/>
  <c r="BO1247" i="8"/>
  <c r="BP1247" i="8" s="1"/>
  <c r="BS1247" i="8" s="1"/>
  <c r="BO1773" i="8"/>
  <c r="BP1773" i="8" s="1"/>
  <c r="BS1773" i="8" s="1"/>
  <c r="BO1732" i="8"/>
  <c r="BP1732" i="8" s="1"/>
  <c r="BS1732" i="8" s="1"/>
  <c r="BO1823" i="8"/>
  <c r="BP1823" i="8" s="1"/>
  <c r="BS1823" i="8" s="1"/>
  <c r="BO2087" i="8"/>
  <c r="BP2087" i="8" s="1"/>
  <c r="BS2087" i="8" s="1"/>
  <c r="BO1470" i="8"/>
  <c r="BP1470" i="8" s="1"/>
  <c r="BS1470" i="8" s="1"/>
  <c r="BO2062" i="8"/>
  <c r="BP2062" i="8" s="1"/>
  <c r="BS2062" i="8" s="1"/>
  <c r="BO2041" i="8"/>
  <c r="BP2041" i="8" s="1"/>
  <c r="BS2041" i="8" s="1"/>
  <c r="BO1643" i="8"/>
  <c r="BP1643" i="8" s="1"/>
  <c r="BS1643" i="8" s="1"/>
  <c r="BO1749" i="8"/>
  <c r="BP1749" i="8" s="1"/>
  <c r="BS1749" i="8" s="1"/>
  <c r="BO1651" i="8"/>
  <c r="BP1651" i="8" s="1"/>
  <c r="BS1651" i="8" s="1"/>
  <c r="BO1682" i="8"/>
  <c r="BP1682" i="8" s="1"/>
  <c r="BS1682" i="8" s="1"/>
  <c r="BO1894" i="8"/>
  <c r="BP1894" i="8" s="1"/>
  <c r="BS1894" i="8" s="1"/>
  <c r="BO1431" i="8"/>
  <c r="BP1431" i="8" s="1"/>
  <c r="BS1431" i="8" s="1"/>
  <c r="BO1811" i="8"/>
  <c r="BP1811" i="8" s="1"/>
  <c r="BS1811" i="8" s="1"/>
  <c r="BO1448" i="8"/>
  <c r="BP1448" i="8" s="1"/>
  <c r="BS1448" i="8" s="1"/>
  <c r="BO1603" i="8"/>
  <c r="BP1603" i="8" s="1"/>
  <c r="BS1603" i="8" s="1"/>
  <c r="BO1435" i="8"/>
  <c r="BP1435" i="8" s="1"/>
  <c r="BS1435" i="8" s="1"/>
  <c r="BO1747" i="8"/>
  <c r="BP1747" i="8" s="1"/>
  <c r="BS1747" i="8" s="1"/>
  <c r="BO1555" i="8"/>
  <c r="BP1555" i="8" s="1"/>
  <c r="BS1555" i="8" s="1"/>
  <c r="BO1401" i="8"/>
  <c r="BP1401" i="8" s="1"/>
  <c r="BS1401" i="8" s="1"/>
  <c r="BO1387" i="8"/>
  <c r="BP1387" i="8" s="1"/>
  <c r="BS1387" i="8" s="1"/>
  <c r="BO1306" i="8"/>
  <c r="BP1306" i="8" s="1"/>
  <c r="BS1306" i="8" s="1"/>
  <c r="BO1188" i="8"/>
  <c r="BO1065" i="8"/>
  <c r="BO1101" i="8"/>
  <c r="BO1163" i="8"/>
  <c r="BO1286" i="8"/>
  <c r="BO1156" i="8"/>
  <c r="BO1043" i="8"/>
  <c r="BP1043" i="8" s="1"/>
  <c r="BS1043" i="8" s="1"/>
  <c r="BO1033" i="8"/>
  <c r="BO1046" i="8"/>
  <c r="BO2134" i="8"/>
  <c r="BP2134" i="8" s="1"/>
  <c r="BS2134" i="8" s="1"/>
  <c r="BO2118" i="8"/>
  <c r="BP2118" i="8" s="1"/>
  <c r="BS2118" i="8" s="1"/>
  <c r="BO1901" i="8"/>
  <c r="BP1901" i="8" s="1"/>
  <c r="BS1901" i="8" s="1"/>
  <c r="BO1690" i="8"/>
  <c r="BP1690" i="8" s="1"/>
  <c r="BS1690" i="8" s="1"/>
  <c r="BO1662" i="8"/>
  <c r="BP1662" i="8" s="1"/>
  <c r="BS1662" i="8" s="1"/>
  <c r="BO1853" i="8"/>
  <c r="BP1853" i="8" s="1"/>
  <c r="BS1853" i="8" s="1"/>
  <c r="BO1770" i="8"/>
  <c r="BP1770" i="8" s="1"/>
  <c r="BS1770" i="8" s="1"/>
  <c r="BO1979" i="8"/>
  <c r="BP1979" i="8" s="1"/>
  <c r="BS1979" i="8" s="1"/>
  <c r="BO1936" i="8"/>
  <c r="BP1936" i="8" s="1"/>
  <c r="BS1936" i="8" s="1"/>
  <c r="BO2137" i="8"/>
  <c r="BP2137" i="8" s="1"/>
  <c r="BS2137" i="8" s="1"/>
  <c r="BO1791" i="8"/>
  <c r="BP1791" i="8" s="1"/>
  <c r="BS1791" i="8" s="1"/>
  <c r="BO2146" i="8"/>
  <c r="BP2146" i="8" s="1"/>
  <c r="BS2146" i="8" s="1"/>
  <c r="BO1869" i="8"/>
  <c r="BP1869" i="8" s="1"/>
  <c r="BS1869" i="8" s="1"/>
  <c r="BO1657" i="8"/>
  <c r="BP1657" i="8" s="1"/>
  <c r="BS1657" i="8" s="1"/>
  <c r="BO1833" i="8"/>
  <c r="BP1833" i="8" s="1"/>
  <c r="BS1833" i="8" s="1"/>
  <c r="BO1855" i="8"/>
  <c r="BP1855" i="8" s="1"/>
  <c r="BS1855" i="8" s="1"/>
  <c r="BO1751" i="8"/>
  <c r="BP1751" i="8" s="1"/>
  <c r="BS1751" i="8" s="1"/>
  <c r="BO1754" i="8"/>
  <c r="BP1754" i="8" s="1"/>
  <c r="BS1754" i="8" s="1"/>
  <c r="BO1863" i="8"/>
  <c r="BP1863" i="8" s="1"/>
  <c r="BS1863" i="8" s="1"/>
  <c r="BO1765" i="8"/>
  <c r="BP1765" i="8" s="1"/>
  <c r="BS1765" i="8" s="1"/>
  <c r="BO1881" i="8"/>
  <c r="BP1881" i="8" s="1"/>
  <c r="BS1881" i="8" s="1"/>
  <c r="BO1621" i="8"/>
  <c r="BP1621" i="8" s="1"/>
  <c r="BS1621" i="8" s="1"/>
  <c r="BO2022" i="8"/>
  <c r="BP2022" i="8" s="1"/>
  <c r="BS2022" i="8" s="1"/>
  <c r="BO1976" i="8"/>
  <c r="BP1976" i="8" s="1"/>
  <c r="BS1976" i="8" s="1"/>
  <c r="BO1591" i="8"/>
  <c r="BP1591" i="8" s="1"/>
  <c r="BS1591" i="8" s="1"/>
  <c r="BO2027" i="8"/>
  <c r="BP2027" i="8" s="1"/>
  <c r="BS2027" i="8" s="1"/>
  <c r="BO1843" i="8"/>
  <c r="BP1843" i="8" s="1"/>
  <c r="BS1843" i="8" s="1"/>
  <c r="BO2009" i="8"/>
  <c r="BP2009" i="8" s="1"/>
  <c r="BS2009" i="8" s="1"/>
  <c r="BO1885" i="8"/>
  <c r="BP1885" i="8" s="1"/>
  <c r="BS1885" i="8" s="1"/>
  <c r="BO1554" i="8"/>
  <c r="BP1554" i="8" s="1"/>
  <c r="BS1554" i="8" s="1"/>
  <c r="BO1928" i="8"/>
  <c r="BP1928" i="8" s="1"/>
  <c r="BS1928" i="8" s="1"/>
  <c r="BO1509" i="8"/>
  <c r="BP1509" i="8" s="1"/>
  <c r="BS1509" i="8" s="1"/>
  <c r="BO1934" i="8"/>
  <c r="BP1934" i="8" s="1"/>
  <c r="BS1934" i="8" s="1"/>
  <c r="BO2074" i="8"/>
  <c r="BP2074" i="8" s="1"/>
  <c r="BS2074" i="8" s="1"/>
  <c r="BO1541" i="8"/>
  <c r="BP1541" i="8" s="1"/>
  <c r="BS1541" i="8" s="1"/>
  <c r="BO1944" i="8"/>
  <c r="BP1944" i="8" s="1"/>
  <c r="BS1944" i="8" s="1"/>
  <c r="BO1666" i="8"/>
  <c r="BP1666" i="8" s="1"/>
  <c r="BS1666" i="8" s="1"/>
  <c r="BO1988" i="8"/>
  <c r="BP1988" i="8" s="1"/>
  <c r="BS1988" i="8" s="1"/>
  <c r="BO1783" i="8"/>
  <c r="BP1783" i="8" s="1"/>
  <c r="BS1783" i="8" s="1"/>
  <c r="BO1513" i="8"/>
  <c r="BP1513" i="8" s="1"/>
  <c r="BS1513" i="8" s="1"/>
  <c r="BO1407" i="8"/>
  <c r="BP1407" i="8" s="1"/>
  <c r="BS1407" i="8" s="1"/>
  <c r="BO1768" i="8"/>
  <c r="BP1768" i="8" s="1"/>
  <c r="BS1768" i="8" s="1"/>
  <c r="BO1921" i="8"/>
  <c r="BP1921" i="8" s="1"/>
  <c r="BS1921" i="8" s="1"/>
  <c r="BO1877" i="8"/>
  <c r="BP1877" i="8" s="1"/>
  <c r="BS1877" i="8" s="1"/>
  <c r="BO1355" i="8"/>
  <c r="BP1355" i="8" s="1"/>
  <c r="BS1355" i="8" s="1"/>
  <c r="BO1759" i="8"/>
  <c r="BP1759" i="8" s="1"/>
  <c r="BS1759" i="8" s="1"/>
  <c r="BO1331" i="8"/>
  <c r="BP1331" i="8" s="1"/>
  <c r="BS1331" i="8" s="1"/>
  <c r="BO2142" i="8"/>
  <c r="BP2142" i="8" s="1"/>
  <c r="BS2142" i="8" s="1"/>
  <c r="BO1611" i="8"/>
  <c r="BP1611" i="8" s="1"/>
  <c r="BS1611" i="8" s="1"/>
  <c r="BO1835" i="8"/>
  <c r="BP1835" i="8" s="1"/>
  <c r="BS1835" i="8" s="1"/>
  <c r="BO1973" i="8"/>
  <c r="BP1973" i="8" s="1"/>
  <c r="BS1973" i="8" s="1"/>
  <c r="BO1782" i="8"/>
  <c r="BP1782" i="8" s="1"/>
  <c r="BS1782" i="8" s="1"/>
  <c r="BO1537" i="8"/>
  <c r="BP1537" i="8" s="1"/>
  <c r="BS1537" i="8" s="1"/>
  <c r="BO1805" i="8"/>
  <c r="BP1805" i="8" s="1"/>
  <c r="BS1805" i="8" s="1"/>
  <c r="BO2104" i="8"/>
  <c r="BP2104" i="8" s="1"/>
  <c r="BS2104" i="8" s="1"/>
  <c r="BO1815" i="8"/>
  <c r="BP1815" i="8" s="1"/>
  <c r="BS1815" i="8" s="1"/>
  <c r="BO2120" i="8"/>
  <c r="BP2120" i="8" s="1"/>
  <c r="BS2120" i="8" s="1"/>
  <c r="BO2071" i="8"/>
  <c r="BP2071" i="8" s="1"/>
  <c r="BS2071" i="8" s="1"/>
  <c r="BO1593" i="8"/>
  <c r="BP1593" i="8" s="1"/>
  <c r="BS1593" i="8" s="1"/>
  <c r="BO2148" i="8"/>
  <c r="BP2148" i="8" s="1"/>
  <c r="BS2148" i="8" s="1"/>
  <c r="BO2064" i="8"/>
  <c r="BP2064" i="8" s="1"/>
  <c r="BS2064" i="8" s="1"/>
  <c r="BO1831" i="8"/>
  <c r="BP1831" i="8" s="1"/>
  <c r="BS1831" i="8" s="1"/>
  <c r="BO2090" i="8"/>
  <c r="BP2090" i="8" s="1"/>
  <c r="BS2090" i="8" s="1"/>
  <c r="BO2028" i="8"/>
  <c r="BP2028" i="8" s="1"/>
  <c r="BS2028" i="8" s="1"/>
  <c r="BO1676" i="8"/>
  <c r="BP1676" i="8" s="1"/>
  <c r="BS1676" i="8" s="1"/>
  <c r="BO1968" i="8"/>
  <c r="BP1968" i="8" s="1"/>
  <c r="BS1968" i="8" s="1"/>
  <c r="BO1314" i="8"/>
  <c r="BP1314" i="8" s="1"/>
  <c r="BS1314" i="8" s="1"/>
  <c r="BO1577" i="8"/>
  <c r="BP1577" i="8" s="1"/>
  <c r="BS1577" i="8" s="1"/>
  <c r="BO988" i="8"/>
  <c r="BO1415" i="8"/>
  <c r="BP1415" i="8" s="1"/>
  <c r="BS1415" i="8" s="1"/>
  <c r="BO1906" i="8"/>
  <c r="BP1906" i="8" s="1"/>
  <c r="BS1906" i="8" s="1"/>
  <c r="BO1508" i="8"/>
  <c r="BP1508" i="8" s="1"/>
  <c r="BS1508" i="8" s="1"/>
  <c r="BO1966" i="8"/>
  <c r="BP1966" i="8" s="1"/>
  <c r="BS1966" i="8" s="1"/>
  <c r="BO1730" i="8"/>
  <c r="BP1730" i="8" s="1"/>
  <c r="BS1730" i="8" s="1"/>
  <c r="BO1208" i="8"/>
  <c r="BO1309" i="8"/>
  <c r="BP1309" i="8" s="1"/>
  <c r="BS1309" i="8" s="1"/>
  <c r="BO1312" i="8"/>
  <c r="BP1312" i="8" s="1"/>
  <c r="BS1312" i="8" s="1"/>
  <c r="BO1361" i="8"/>
  <c r="BP1361" i="8" s="1"/>
  <c r="BS1361" i="8" s="1"/>
  <c r="BO1356" i="8"/>
  <c r="BP1356" i="8" s="1"/>
  <c r="BS1356" i="8" s="1"/>
  <c r="BO1303" i="8"/>
  <c r="BP1303" i="8" s="1"/>
  <c r="BS1303" i="8" s="1"/>
  <c r="BO1024" i="8"/>
  <c r="BO1261" i="8"/>
  <c r="BO1073" i="8"/>
  <c r="BO1154" i="8"/>
  <c r="BP1154" i="8" s="1"/>
  <c r="BS1154" i="8" s="1"/>
  <c r="BO1326" i="8"/>
  <c r="BP1326" i="8" s="1"/>
  <c r="BS1326" i="8" s="1"/>
  <c r="BO1145" i="8"/>
  <c r="BO1064" i="8"/>
  <c r="BO1001" i="8"/>
  <c r="BO1028" i="8"/>
  <c r="BO1136" i="8"/>
  <c r="BO2139" i="8"/>
  <c r="BP2139" i="8" s="1"/>
  <c r="BS2139" i="8" s="1"/>
  <c r="BO2047" i="8"/>
  <c r="BP2047" i="8" s="1"/>
  <c r="BS2047" i="8" s="1"/>
  <c r="BO1578" i="8"/>
  <c r="BP1578" i="8" s="1"/>
  <c r="BS1578" i="8" s="1"/>
  <c r="BO1301" i="8"/>
  <c r="BP1301" i="8" s="1"/>
  <c r="BS1301" i="8" s="1"/>
  <c r="BO1802" i="8"/>
  <c r="BP1802" i="8" s="1"/>
  <c r="BS1802" i="8" s="1"/>
  <c r="BO1224" i="8"/>
  <c r="BO1674" i="8"/>
  <c r="BP1674" i="8" s="1"/>
  <c r="BS1674" i="8" s="1"/>
  <c r="BO1468" i="8"/>
  <c r="BP1468" i="8" s="1"/>
  <c r="BS1468" i="8" s="1"/>
  <c r="BO1729" i="8"/>
  <c r="BP1729" i="8" s="1"/>
  <c r="BS1729" i="8" s="1"/>
  <c r="BO1012" i="8"/>
  <c r="BO1295" i="8"/>
  <c r="BP1295" i="8" s="1"/>
  <c r="BS1295" i="8" s="1"/>
  <c r="BO1059" i="8"/>
  <c r="BO1353" i="8"/>
  <c r="BP1353" i="8" s="1"/>
  <c r="BS1353" i="8" s="1"/>
  <c r="BO1291" i="8"/>
  <c r="BP1291" i="8" s="1"/>
  <c r="BS1291" i="8" s="1"/>
  <c r="BO1622" i="8"/>
  <c r="BP1622" i="8" s="1"/>
  <c r="BS1622" i="8" s="1"/>
  <c r="BO1465" i="8"/>
  <c r="BP1465" i="8" s="1"/>
  <c r="BS1465" i="8" s="1"/>
  <c r="BO1354" i="8"/>
  <c r="BP1354" i="8" s="1"/>
  <c r="BS1354" i="8" s="1"/>
  <c r="BO1014" i="8"/>
  <c r="BO1241" i="8"/>
  <c r="BP1241" i="8" s="1"/>
  <c r="BS1241" i="8" s="1"/>
  <c r="BO1143" i="8"/>
  <c r="BO1142" i="8"/>
  <c r="BO1099" i="8"/>
  <c r="BO1159" i="8"/>
  <c r="BO1112" i="8"/>
  <c r="BP1112" i="8" s="1"/>
  <c r="BS1112" i="8" s="1"/>
  <c r="BO2019" i="8"/>
  <c r="BP2019" i="8" s="1"/>
  <c r="BS2019" i="8" s="1"/>
  <c r="BO1539" i="8"/>
  <c r="BP1539" i="8" s="1"/>
  <c r="BS1539" i="8" s="1"/>
  <c r="BO2007" i="8"/>
  <c r="BP2007" i="8" s="1"/>
  <c r="BS2007" i="8" s="1"/>
  <c r="BO1389" i="8"/>
  <c r="BP1389" i="8" s="1"/>
  <c r="BS1389" i="8" s="1"/>
  <c r="BO1451" i="8"/>
  <c r="BP1451" i="8" s="1"/>
  <c r="BS1451" i="8" s="1"/>
  <c r="BO1507" i="8"/>
  <c r="BP1507" i="8" s="1"/>
  <c r="BS1507" i="8" s="1"/>
  <c r="BO1242" i="8"/>
  <c r="BP1242" i="8" s="1"/>
  <c r="BS1242" i="8" s="1"/>
  <c r="BO1445" i="8"/>
  <c r="BP1445" i="8" s="1"/>
  <c r="BS1445" i="8" s="1"/>
  <c r="BO1053" i="8"/>
  <c r="BO1528" i="8"/>
  <c r="BP1528" i="8" s="1"/>
  <c r="BS1528" i="8" s="1"/>
  <c r="BO1358" i="8"/>
  <c r="BP1358" i="8" s="1"/>
  <c r="BS1358" i="8" s="1"/>
  <c r="BO1263" i="8"/>
  <c r="BO1441" i="8"/>
  <c r="BP1441" i="8" s="1"/>
  <c r="BS1441" i="8" s="1"/>
  <c r="BO1272" i="8"/>
  <c r="BO1029" i="8"/>
  <c r="BP1029" i="8" s="1"/>
  <c r="BS1029" i="8" s="1"/>
  <c r="BO1409" i="8"/>
  <c r="BP1409" i="8" s="1"/>
  <c r="BS1409" i="8" s="1"/>
  <c r="BO1228" i="8"/>
  <c r="BO1284" i="8"/>
  <c r="BO1035" i="8"/>
  <c r="BP1035" i="8" s="1"/>
  <c r="BS1035" i="8" s="1"/>
  <c r="BO1086" i="8"/>
  <c r="BO1155" i="8"/>
  <c r="BO1007" i="8"/>
  <c r="BO1108" i="8"/>
  <c r="BO1196" i="8"/>
  <c r="BO1304" i="8"/>
  <c r="BP1304" i="8" s="1"/>
  <c r="BS1304" i="8" s="1"/>
  <c r="BO1094" i="8"/>
  <c r="BO1990" i="8"/>
  <c r="BP1990" i="8" s="1"/>
  <c r="BS1990" i="8" s="1"/>
  <c r="BO1864" i="8"/>
  <c r="BP1864" i="8" s="1"/>
  <c r="BS1864" i="8" s="1"/>
  <c r="BO1503" i="8"/>
  <c r="BP1503" i="8" s="1"/>
  <c r="BS1503" i="8" s="1"/>
  <c r="BO1216" i="8"/>
  <c r="BO1245" i="8"/>
  <c r="BP1245" i="8" s="1"/>
  <c r="BS1245" i="8" s="1"/>
  <c r="BO1271" i="8"/>
  <c r="BO1207" i="8"/>
  <c r="BO1044" i="8"/>
  <c r="BP1044" i="8" s="1"/>
  <c r="BS1044" i="8" s="1"/>
  <c r="BO1130" i="8"/>
  <c r="BO1023" i="8"/>
  <c r="BP1023" i="8" s="1"/>
  <c r="BS1023" i="8" s="1"/>
  <c r="BO1151" i="8"/>
  <c r="BO1161" i="8"/>
  <c r="BO1158" i="8"/>
  <c r="BO1166" i="8"/>
  <c r="BO1654" i="8"/>
  <c r="BP1654" i="8" s="1"/>
  <c r="BS1654" i="8" s="1"/>
  <c r="BO1875" i="8"/>
  <c r="BP1875" i="8" s="1"/>
  <c r="BS1875" i="8" s="1"/>
  <c r="BO1810" i="8"/>
  <c r="BP1810" i="8" s="1"/>
  <c r="BS1810" i="8" s="1"/>
  <c r="BO1856" i="8"/>
  <c r="BP1856" i="8" s="1"/>
  <c r="BS1856" i="8" s="1"/>
  <c r="BO1500" i="8"/>
  <c r="BP1500" i="8" s="1"/>
  <c r="BS1500" i="8" s="1"/>
  <c r="BO1766" i="8"/>
  <c r="BP1766" i="8" s="1"/>
  <c r="BS1766" i="8" s="1"/>
  <c r="BO1642" i="8"/>
  <c r="BP1642" i="8" s="1"/>
  <c r="BS1642" i="8" s="1"/>
  <c r="BO1599" i="8"/>
  <c r="BP1599" i="8" s="1"/>
  <c r="BS1599" i="8" s="1"/>
  <c r="BO1568" i="8"/>
  <c r="BP1568" i="8" s="1"/>
  <c r="BS1568" i="8" s="1"/>
  <c r="BO1248" i="8"/>
  <c r="BP1248" i="8" s="1"/>
  <c r="BS1248" i="8" s="1"/>
  <c r="BO1133" i="8"/>
  <c r="BO1496" i="8"/>
  <c r="BP1496" i="8" s="1"/>
  <c r="BS1496" i="8" s="1"/>
  <c r="BO1239" i="8"/>
  <c r="BP1239" i="8" s="1"/>
  <c r="BS1239" i="8" s="1"/>
  <c r="BO1120" i="8"/>
  <c r="BO1251" i="8"/>
  <c r="BO1157" i="8"/>
  <c r="BO1270" i="8"/>
  <c r="BO1081" i="8"/>
  <c r="BO1728" i="8"/>
  <c r="BP1728" i="8" s="1"/>
  <c r="BS1728" i="8" s="1"/>
  <c r="BO1937" i="8"/>
  <c r="BP1937" i="8" s="1"/>
  <c r="BS1937" i="8" s="1"/>
  <c r="BO2127" i="8"/>
  <c r="BP2127" i="8" s="1"/>
  <c r="BS2127" i="8" s="1"/>
  <c r="BO1607" i="8"/>
  <c r="BP1607" i="8" s="1"/>
  <c r="BS1607" i="8" s="1"/>
  <c r="BO1418" i="8"/>
  <c r="BP1418" i="8" s="1"/>
  <c r="BS1418" i="8" s="1"/>
  <c r="BO1639" i="8"/>
  <c r="BP1639" i="8" s="1"/>
  <c r="BS1639" i="8" s="1"/>
  <c r="BO1597" i="8"/>
  <c r="BP1597" i="8" s="1"/>
  <c r="BS1597" i="8" s="1"/>
  <c r="BO1705" i="8"/>
  <c r="BP1705" i="8" s="1"/>
  <c r="BS1705" i="8" s="1"/>
  <c r="BO1488" i="8"/>
  <c r="BP1488" i="8" s="1"/>
  <c r="BS1488" i="8" s="1"/>
  <c r="BO1220" i="8"/>
  <c r="BO1089" i="8"/>
  <c r="BO1104" i="8"/>
  <c r="BO1004" i="8"/>
  <c r="BP1004" i="8" s="1"/>
  <c r="BS1004" i="8" s="1"/>
  <c r="BO1113" i="8"/>
  <c r="BO1069" i="8"/>
  <c r="BO1996" i="8"/>
  <c r="BP1996" i="8" s="1"/>
  <c r="BS1996" i="8" s="1"/>
  <c r="BO1866" i="8"/>
  <c r="BP1866" i="8" s="1"/>
  <c r="BS1866" i="8" s="1"/>
  <c r="BO1608" i="8"/>
  <c r="BP1608" i="8" s="1"/>
  <c r="BS1608" i="8" s="1"/>
  <c r="BO1884" i="8"/>
  <c r="BP1884" i="8" s="1"/>
  <c r="BS1884" i="8" s="1"/>
  <c r="BO1519" i="8"/>
  <c r="BP1519" i="8" s="1"/>
  <c r="BS1519" i="8" s="1"/>
  <c r="BO1746" i="8"/>
  <c r="BP1746" i="8" s="1"/>
  <c r="BS1746" i="8" s="1"/>
  <c r="BO1623" i="8"/>
  <c r="BP1623" i="8" s="1"/>
  <c r="BS1623" i="8" s="1"/>
  <c r="BO1739" i="8"/>
  <c r="BP1739" i="8" s="1"/>
  <c r="BS1739" i="8" s="1"/>
  <c r="BO1625" i="8"/>
  <c r="BP1625" i="8" s="1"/>
  <c r="BS1625" i="8" s="1"/>
  <c r="BO1650" i="8"/>
  <c r="BP1650" i="8" s="1"/>
  <c r="BS1650" i="8" s="1"/>
  <c r="BO1522" i="8"/>
  <c r="BP1522" i="8" s="1"/>
  <c r="BS1522" i="8" s="1"/>
  <c r="BO1485" i="8"/>
  <c r="BP1485" i="8" s="1"/>
  <c r="BS1485" i="8" s="1"/>
  <c r="BO1268" i="8"/>
  <c r="BO1716" i="8"/>
  <c r="BP1716" i="8" s="1"/>
  <c r="BS1716" i="8" s="1"/>
  <c r="BO1316" i="8"/>
  <c r="BP1316" i="8" s="1"/>
  <c r="BS1316" i="8" s="1"/>
  <c r="BO1070" i="8"/>
  <c r="BO1008" i="8"/>
  <c r="BO1302" i="8"/>
  <c r="BP1302" i="8" s="1"/>
  <c r="BS1302" i="8" s="1"/>
  <c r="BO1230" i="8"/>
  <c r="BO1090" i="8"/>
  <c r="BO1063" i="8"/>
  <c r="BO1122" i="8"/>
  <c r="BO1940" i="8"/>
  <c r="BP1940" i="8" s="1"/>
  <c r="BS1940" i="8" s="1"/>
  <c r="BO1920" i="8"/>
  <c r="BP1920" i="8" s="1"/>
  <c r="BS1920" i="8" s="1"/>
  <c r="BO1399" i="8"/>
  <c r="BP1399" i="8" s="1"/>
  <c r="BS1399" i="8" s="1"/>
  <c r="BO1531" i="8"/>
  <c r="BP1531" i="8" s="1"/>
  <c r="BS1531" i="8" s="1"/>
  <c r="BO1517" i="8"/>
  <c r="BP1517" i="8" s="1"/>
  <c r="BS1517" i="8" s="1"/>
  <c r="BO1368" i="8"/>
  <c r="BP1368" i="8" s="1"/>
  <c r="BS1368" i="8" s="1"/>
  <c r="BO1962" i="8"/>
  <c r="BP1962" i="8" s="1"/>
  <c r="BS1962" i="8" s="1"/>
  <c r="BO1627" i="8"/>
  <c r="BP1627" i="8" s="1"/>
  <c r="BS1627" i="8" s="1"/>
  <c r="BO1442" i="8"/>
  <c r="BP1442" i="8" s="1"/>
  <c r="BS1442" i="8" s="1"/>
  <c r="BO1564" i="8"/>
  <c r="BP1564" i="8" s="1"/>
  <c r="BS1564" i="8" s="1"/>
  <c r="BO1332" i="8"/>
  <c r="BP1332" i="8" s="1"/>
  <c r="BS1332" i="8" s="1"/>
  <c r="BO1367" i="8"/>
  <c r="BP1367" i="8" s="1"/>
  <c r="BS1367" i="8" s="1"/>
  <c r="BO1598" i="8"/>
  <c r="BP1598" i="8" s="1"/>
  <c r="BS1598" i="8" s="1"/>
  <c r="BO1320" i="8"/>
  <c r="BP1320" i="8" s="1"/>
  <c r="BS1320" i="8" s="1"/>
  <c r="BO1203" i="8"/>
  <c r="BO1351" i="8"/>
  <c r="BP1351" i="8" s="1"/>
  <c r="BS1351" i="8" s="1"/>
  <c r="BO1182" i="8"/>
  <c r="BP1182" i="8" s="1"/>
  <c r="BS1182" i="8" s="1"/>
  <c r="BO1254" i="8"/>
  <c r="BO1342" i="8"/>
  <c r="BP1342" i="8" s="1"/>
  <c r="BS1342" i="8" s="1"/>
  <c r="BO1141" i="8"/>
  <c r="BO1181" i="8"/>
  <c r="BO1212" i="8"/>
  <c r="BO1084" i="8"/>
  <c r="BO1036" i="8"/>
  <c r="BO1103" i="8"/>
  <c r="BO1246" i="8"/>
  <c r="BP1246" i="8" s="1"/>
  <c r="BS1246" i="8" s="1"/>
  <c r="BO1945" i="8"/>
  <c r="BP1945" i="8" s="1"/>
  <c r="BS1945" i="8" s="1"/>
  <c r="BO1429" i="8"/>
  <c r="BP1429" i="8" s="1"/>
  <c r="BS1429" i="8" s="1"/>
  <c r="BO1634" i="8"/>
  <c r="BP1634" i="8" s="1"/>
  <c r="BS1634" i="8" s="1"/>
  <c r="BO1408" i="8"/>
  <c r="BP1408" i="8" s="1"/>
  <c r="BS1408" i="8" s="1"/>
  <c r="BO1329" i="8"/>
  <c r="BP1329" i="8" s="1"/>
  <c r="BS1329" i="8" s="1"/>
  <c r="BO1318" i="8"/>
  <c r="BP1318" i="8" s="1"/>
  <c r="BS1318" i="8" s="1"/>
  <c r="BO1317" i="8"/>
  <c r="BP1317" i="8" s="1"/>
  <c r="BS1317" i="8" s="1"/>
  <c r="BO1344" i="8"/>
  <c r="BP1344" i="8" s="1"/>
  <c r="BS1344" i="8" s="1"/>
  <c r="BO1259" i="8"/>
  <c r="BO1384" i="8"/>
  <c r="BP1384" i="8" s="1"/>
  <c r="BS1384" i="8" s="1"/>
  <c r="BO1002" i="8"/>
  <c r="BO1082" i="8"/>
  <c r="BO1038" i="8"/>
  <c r="BO1020" i="8"/>
  <c r="BO1638" i="8"/>
  <c r="BP1638" i="8" s="1"/>
  <c r="BS1638" i="8" s="1"/>
  <c r="BO1895" i="8"/>
  <c r="BP1895" i="8" s="1"/>
  <c r="BS1895" i="8" s="1"/>
  <c r="BO1402" i="8"/>
  <c r="BP1402" i="8" s="1"/>
  <c r="BS1402" i="8" s="1"/>
  <c r="BO1771" i="8"/>
  <c r="BP1771" i="8" s="1"/>
  <c r="BS1771" i="8" s="1"/>
  <c r="BO1543" i="8"/>
  <c r="BP1543" i="8" s="1"/>
  <c r="BS1543" i="8" s="1"/>
  <c r="BO1235" i="8"/>
  <c r="BO1547" i="8"/>
  <c r="BP1547" i="8" s="1"/>
  <c r="BS1547" i="8" s="1"/>
  <c r="BO1499" i="8"/>
  <c r="BP1499" i="8" s="1"/>
  <c r="BS1499" i="8" s="1"/>
  <c r="BO1269" i="8"/>
  <c r="BO1412" i="8"/>
  <c r="BP1412" i="8" s="1"/>
  <c r="BS1412" i="8" s="1"/>
  <c r="BO1149" i="8"/>
  <c r="BO1215" i="8"/>
  <c r="BO1563" i="8"/>
  <c r="BP1563" i="8" s="1"/>
  <c r="BS1563" i="8" s="1"/>
  <c r="BO1153" i="8"/>
  <c r="BO1152" i="8"/>
  <c r="BP1152" i="8" s="1"/>
  <c r="BS1152" i="8" s="1"/>
  <c r="BO1731" i="8"/>
  <c r="BP1731" i="8" s="1"/>
  <c r="BS1731" i="8" s="1"/>
  <c r="BO1573" i="8"/>
  <c r="BP1573" i="8" s="1"/>
  <c r="BS1573" i="8" s="1"/>
  <c r="BO1339" i="8"/>
  <c r="BP1339" i="8" s="1"/>
  <c r="BS1339" i="8" s="1"/>
  <c r="BO1160" i="8"/>
  <c r="BO1948" i="8"/>
  <c r="BP1948" i="8" s="1"/>
  <c r="BS1948" i="8" s="1"/>
  <c r="BO1850" i="8"/>
  <c r="BP1850" i="8" s="1"/>
  <c r="BS1850" i="8" s="1"/>
  <c r="BO1570" i="8"/>
  <c r="BP1570" i="8" s="1"/>
  <c r="BS1570" i="8" s="1"/>
  <c r="BO1336" i="8"/>
  <c r="BP1336" i="8" s="1"/>
  <c r="BS1336" i="8" s="1"/>
  <c r="BO1114" i="8"/>
  <c r="BO1041" i="8"/>
  <c r="BO1484" i="8"/>
  <c r="BP1484" i="8" s="1"/>
  <c r="BS1484" i="8" s="1"/>
  <c r="BO1463" i="8"/>
  <c r="BP1463" i="8" s="1"/>
  <c r="BS1463" i="8" s="1"/>
  <c r="BO1374" i="8"/>
  <c r="BP1374" i="8" s="1"/>
  <c r="BS1374" i="8" s="1"/>
  <c r="BO1117" i="8"/>
  <c r="BO1712" i="8"/>
  <c r="BP1712" i="8" s="1"/>
  <c r="BS1712" i="8" s="1"/>
  <c r="BO1049" i="8"/>
  <c r="BO1481" i="8"/>
  <c r="BP1481" i="8" s="1"/>
  <c r="BS1481" i="8" s="1"/>
  <c r="BO1352" i="8"/>
  <c r="BP1352" i="8" s="1"/>
  <c r="BS1352" i="8" s="1"/>
  <c r="BO1088" i="8"/>
  <c r="BO1626" i="8"/>
  <c r="BP1626" i="8" s="1"/>
  <c r="BS1626" i="8" s="1"/>
  <c r="BO1298" i="8"/>
  <c r="BP1298" i="8" s="1"/>
  <c r="BS1298" i="8" s="1"/>
  <c r="BO1776" i="8"/>
  <c r="BP1776" i="8" s="1"/>
  <c r="BS1776" i="8" s="1"/>
  <c r="BO1688" i="8"/>
  <c r="BP1688" i="8" s="1"/>
  <c r="BS1688" i="8" s="1"/>
  <c r="BO1213" i="8"/>
  <c r="BO1288" i="8"/>
  <c r="BP1288" i="8" s="1"/>
  <c r="BS1288" i="8" s="1"/>
  <c r="BO1227" i="8"/>
  <c r="BO1873" i="8"/>
  <c r="BP1873" i="8" s="1"/>
  <c r="BS1873" i="8" s="1"/>
  <c r="BO1095" i="8"/>
  <c r="BO1045" i="8"/>
  <c r="BO1523" i="8"/>
  <c r="BP1523" i="8" s="1"/>
  <c r="BS1523" i="8" s="1"/>
  <c r="BO1087" i="8"/>
  <c r="BO1553" i="8"/>
  <c r="BP1553" i="8" s="1"/>
  <c r="BS1553" i="8" s="1"/>
  <c r="BO1777" i="8"/>
  <c r="BP1777" i="8" s="1"/>
  <c r="BS1777" i="8" s="1"/>
  <c r="BO1165" i="8"/>
  <c r="BO1083" i="8"/>
  <c r="BO1293" i="8"/>
  <c r="BP1293" i="8" s="1"/>
  <c r="BS1293" i="8" s="1"/>
  <c r="BO1695" i="8"/>
  <c r="BP1695" i="8" s="1"/>
  <c r="BS1695" i="8" s="1"/>
  <c r="BO1217" i="8"/>
  <c r="BO1912" i="8"/>
  <c r="BP1912" i="8" s="1"/>
  <c r="BS1912" i="8" s="1"/>
  <c r="BO1841" i="8"/>
  <c r="BP1841" i="8" s="1"/>
  <c r="BS1841" i="8" s="1"/>
  <c r="BO1633" i="8"/>
  <c r="BP1633" i="8" s="1"/>
  <c r="BS1633" i="8" s="1"/>
  <c r="BO1222" i="8"/>
  <c r="BO1127" i="8"/>
  <c r="BO1422" i="8"/>
  <c r="BP1422" i="8" s="1"/>
  <c r="BS1422" i="8" s="1"/>
  <c r="BO995" i="8"/>
  <c r="BO1253" i="8"/>
  <c r="BO1249" i="8"/>
  <c r="BO1443" i="8"/>
  <c r="BP1443" i="8" s="1"/>
  <c r="BS1443" i="8" s="1"/>
  <c r="BO1498" i="8"/>
  <c r="BP1498" i="8" s="1"/>
  <c r="BS1498" i="8" s="1"/>
  <c r="BO1416" i="8"/>
  <c r="BP1416" i="8" s="1"/>
  <c r="BS1416" i="8" s="1"/>
  <c r="BO1006" i="8"/>
  <c r="BO1459" i="8"/>
  <c r="BP1459" i="8" s="1"/>
  <c r="BS1459" i="8" s="1"/>
  <c r="BO1258" i="8"/>
  <c r="BO1970" i="8"/>
  <c r="BP1970" i="8" s="1"/>
  <c r="BS1970" i="8" s="1"/>
  <c r="BO2061" i="8"/>
  <c r="BP2061" i="8" s="1"/>
  <c r="BS2061" i="8" s="1"/>
  <c r="BO1584" i="8"/>
  <c r="BP1584" i="8" s="1"/>
  <c r="BS1584" i="8" s="1"/>
  <c r="BO1795" i="8"/>
  <c r="BP1795" i="8" s="1"/>
  <c r="BS1795" i="8" s="1"/>
  <c r="BO1005" i="8"/>
  <c r="BO1628" i="8"/>
  <c r="BP1628" i="8" s="1"/>
  <c r="BS1628" i="8" s="1"/>
  <c r="BO1423" i="8"/>
  <c r="BP1423" i="8" s="1"/>
  <c r="BS1423" i="8" s="1"/>
  <c r="BO1760" i="8"/>
  <c r="BP1760" i="8" s="1"/>
  <c r="BS1760" i="8" s="1"/>
  <c r="BO1205" i="8"/>
  <c r="BO1449" i="8"/>
  <c r="BP1449" i="8" s="1"/>
  <c r="BS1449" i="8" s="1"/>
  <c r="BO1348" i="8"/>
  <c r="BP1348" i="8" s="1"/>
  <c r="BS1348" i="8" s="1"/>
  <c r="BO1305" i="8"/>
  <c r="BP1305" i="8" s="1"/>
  <c r="BS1305" i="8" s="1"/>
  <c r="BO1250" i="8"/>
  <c r="BO1960" i="8"/>
  <c r="BP1960" i="8" s="1"/>
  <c r="BS1960" i="8" s="1"/>
  <c r="BO1914" i="8"/>
  <c r="BP1914" i="8" s="1"/>
  <c r="BS1914" i="8" s="1"/>
  <c r="BO2100" i="8"/>
  <c r="BP2100" i="8" s="1"/>
  <c r="BS2100" i="8" s="1"/>
  <c r="BO1238" i="8"/>
  <c r="BO1727" i="8"/>
  <c r="BP1727" i="8" s="1"/>
  <c r="BS1727" i="8" s="1"/>
  <c r="BO1981" i="8"/>
  <c r="BP1981" i="8" s="1"/>
  <c r="BS1981" i="8" s="1"/>
  <c r="BO1255" i="8"/>
  <c r="BO1829" i="8"/>
  <c r="BP1829" i="8" s="1"/>
  <c r="BS1829" i="8" s="1"/>
  <c r="BO1693" i="8"/>
  <c r="BP1693" i="8" s="1"/>
  <c r="BS1693" i="8" s="1"/>
  <c r="BO1034" i="8"/>
  <c r="BO2085" i="8"/>
  <c r="BP2085" i="8" s="1"/>
  <c r="BS2085" i="8" s="1"/>
  <c r="BO1742" i="8"/>
  <c r="BP1742" i="8" s="1"/>
  <c r="BS1742" i="8" s="1"/>
  <c r="BO1345" i="8"/>
  <c r="BP1345" i="8" s="1"/>
  <c r="BS1345" i="8" s="1"/>
  <c r="BO1653" i="8"/>
  <c r="BP1653" i="8" s="1"/>
  <c r="BS1653" i="8" s="1"/>
  <c r="BO1891" i="8"/>
  <c r="BP1891" i="8" s="1"/>
  <c r="BS1891" i="8" s="1"/>
  <c r="BO1724" i="8"/>
  <c r="BP1724" i="8" s="1"/>
  <c r="BS1724" i="8" s="1"/>
  <c r="BO1792" i="8"/>
  <c r="BP1792" i="8" s="1"/>
  <c r="BS1792" i="8" s="1"/>
  <c r="BO2081" i="8"/>
  <c r="BP2081" i="8" s="1"/>
  <c r="BS2081" i="8" s="1"/>
  <c r="BO2150" i="8"/>
  <c r="BP2150" i="8" s="1"/>
  <c r="BS2150" i="8" s="1"/>
  <c r="BO1107" i="8"/>
  <c r="BP1107" i="8" s="1"/>
  <c r="BS1107" i="8" s="1"/>
  <c r="BO1967" i="8"/>
  <c r="BP1967" i="8" s="1"/>
  <c r="BS1967" i="8" s="1"/>
  <c r="BO1540" i="8"/>
  <c r="BP1540" i="8" s="1"/>
  <c r="BS1540" i="8" s="1"/>
  <c r="BO2077" i="8"/>
  <c r="BP2077" i="8" s="1"/>
  <c r="BS2077" i="8" s="1"/>
  <c r="BO1319" i="8"/>
  <c r="BP1319" i="8" s="1"/>
  <c r="BS1319" i="8" s="1"/>
  <c r="BO1797" i="8"/>
  <c r="BP1797" i="8" s="1"/>
  <c r="BS1797" i="8" s="1"/>
  <c r="BO1221" i="8"/>
  <c r="BO1424" i="8"/>
  <c r="BP1424" i="8" s="1"/>
  <c r="BS1424" i="8" s="1"/>
  <c r="BO1457" i="8"/>
  <c r="BP1457" i="8" s="1"/>
  <c r="BS1457" i="8" s="1"/>
  <c r="BO1396" i="8"/>
  <c r="BP1396" i="8" s="1"/>
  <c r="BS1396" i="8" s="1"/>
  <c r="BO1483" i="8"/>
  <c r="BP1483" i="8" s="1"/>
  <c r="BS1483" i="8" s="1"/>
  <c r="BO1098" i="8"/>
  <c r="BO1380" i="8"/>
  <c r="BP1380" i="8" s="1"/>
  <c r="BS1380" i="8" s="1"/>
  <c r="BO2053" i="8"/>
  <c r="BP2053" i="8" s="1"/>
  <c r="BS2053" i="8" s="1"/>
  <c r="BO1244" i="8"/>
  <c r="BP1244" i="8" s="1"/>
  <c r="BS1244" i="8" s="1"/>
  <c r="BO1949" i="8"/>
  <c r="BP1949" i="8" s="1"/>
  <c r="BS1949" i="8" s="1"/>
  <c r="BO1177" i="8"/>
  <c r="BO2051" i="8"/>
  <c r="BP2051" i="8" s="1"/>
  <c r="BS2051" i="8" s="1"/>
  <c r="BO1439" i="8"/>
  <c r="BP1439" i="8" s="1"/>
  <c r="BS1439" i="8" s="1"/>
  <c r="BO1677" i="8"/>
  <c r="BP1677" i="8" s="1"/>
  <c r="BS1677" i="8" s="1"/>
  <c r="BO1455" i="8"/>
  <c r="BP1455" i="8" s="1"/>
  <c r="BS1455" i="8" s="1"/>
  <c r="BO1772" i="8"/>
  <c r="BP1772" i="8" s="1"/>
  <c r="BS1772" i="8" s="1"/>
  <c r="BO1529" i="8"/>
  <c r="BP1529" i="8" s="1"/>
  <c r="BS1529" i="8" s="1"/>
  <c r="BO1237" i="8"/>
  <c r="BP1237" i="8" s="1"/>
  <c r="BS1237" i="8" s="1"/>
  <c r="BO2093" i="8"/>
  <c r="BP2093" i="8" s="1"/>
  <c r="BS2093" i="8" s="1"/>
  <c r="BO1450" i="8"/>
  <c r="BP1450" i="8" s="1"/>
  <c r="BS1450" i="8" s="1"/>
  <c r="BO1955" i="8"/>
  <c r="BP1955" i="8" s="1"/>
  <c r="BS1955" i="8" s="1"/>
  <c r="BO1204" i="8"/>
  <c r="BO1903" i="8"/>
  <c r="BP1903" i="8" s="1"/>
  <c r="BS1903" i="8" s="1"/>
  <c r="BO1566" i="8"/>
  <c r="BP1566" i="8" s="1"/>
  <c r="BS1566" i="8" s="1"/>
  <c r="BO1487" i="8"/>
  <c r="BP1487" i="8" s="1"/>
  <c r="BS1487" i="8" s="1"/>
  <c r="BO1926" i="8"/>
  <c r="BP1926" i="8" s="1"/>
  <c r="BS1926" i="8" s="1"/>
  <c r="BO1546" i="8"/>
  <c r="BP1546" i="8" s="1"/>
  <c r="BS1546" i="8" s="1"/>
  <c r="BO999" i="8"/>
  <c r="BO1890" i="8"/>
  <c r="BP1890" i="8" s="1"/>
  <c r="BS1890" i="8" s="1"/>
  <c r="BO1897" i="8"/>
  <c r="BP1897" i="8" s="1"/>
  <c r="BS1897" i="8" s="1"/>
  <c r="BO1492" i="8"/>
  <c r="BP1492" i="8" s="1"/>
  <c r="BS1492" i="8" s="1"/>
  <c r="BO1432" i="8"/>
  <c r="BP1432" i="8" s="1"/>
  <c r="BS1432" i="8" s="1"/>
  <c r="BO1185" i="8"/>
  <c r="BO1128" i="8"/>
  <c r="BO1330" i="8"/>
  <c r="BP1330" i="8" s="1"/>
  <c r="BS1330" i="8" s="1"/>
  <c r="BO1296" i="8"/>
  <c r="BP1296" i="8" s="1"/>
  <c r="BS1296" i="8" s="1"/>
  <c r="BO1062" i="8"/>
  <c r="BO1480" i="8"/>
  <c r="BP1480" i="8" s="1"/>
  <c r="BS1480" i="8" s="1"/>
  <c r="BO2115" i="8"/>
  <c r="BP2115" i="8" s="1"/>
  <c r="BS2115" i="8" s="1"/>
  <c r="BO2024" i="8"/>
  <c r="BP2024" i="8" s="1"/>
  <c r="BS2024" i="8" s="1"/>
  <c r="BO1054" i="8"/>
  <c r="BO2045" i="8"/>
  <c r="BP2045" i="8" s="1"/>
  <c r="BS2045" i="8" s="1"/>
  <c r="BO1397" i="8"/>
  <c r="BP1397" i="8" s="1"/>
  <c r="BS1397" i="8" s="1"/>
  <c r="BO2107" i="8"/>
  <c r="BP2107" i="8" s="1"/>
  <c r="BS2107" i="8" s="1"/>
  <c r="BO1199" i="8"/>
  <c r="BO1294" i="8"/>
  <c r="BP1294" i="8" s="1"/>
  <c r="BS1294" i="8" s="1"/>
  <c r="BO1925" i="8"/>
  <c r="BP1925" i="8" s="1"/>
  <c r="BS1925" i="8" s="1"/>
  <c r="BO1629" i="8"/>
  <c r="BP1629" i="8" s="1"/>
  <c r="BS1629" i="8" s="1"/>
  <c r="BO1950" i="8"/>
  <c r="BP1950" i="8" s="1"/>
  <c r="BS1950" i="8" s="1"/>
  <c r="BO1370" i="8"/>
  <c r="BP1370" i="8" s="1"/>
  <c r="BS1370" i="8" s="1"/>
  <c r="BO2069" i="8"/>
  <c r="BP2069" i="8" s="1"/>
  <c r="BS2069" i="8" s="1"/>
  <c r="BO1325" i="8"/>
  <c r="BP1325" i="8" s="1"/>
  <c r="BS1325" i="8" s="1"/>
  <c r="BO1899" i="8"/>
  <c r="BP1899" i="8" s="1"/>
  <c r="BS1899" i="8" s="1"/>
  <c r="BO2149" i="8"/>
  <c r="BP2149" i="8" s="1"/>
  <c r="BS2149" i="8" s="1"/>
  <c r="BO2132" i="8"/>
  <c r="BP2132" i="8" s="1"/>
  <c r="BS2132" i="8" s="1"/>
  <c r="BO1315" i="8"/>
  <c r="BP1315" i="8" s="1"/>
  <c r="BS1315" i="8" s="1"/>
  <c r="BO1985" i="8"/>
  <c r="BP1985" i="8" s="1"/>
  <c r="BS1985" i="8" s="1"/>
  <c r="BO1184" i="8"/>
  <c r="BO1300" i="8"/>
  <c r="BP1300" i="8" s="1"/>
  <c r="BS1300" i="8" s="1"/>
  <c r="BO1692" i="8"/>
  <c r="BP1692" i="8" s="1"/>
  <c r="BS1692" i="8" s="1"/>
  <c r="BO1324" i="8"/>
  <c r="BP1324" i="8" s="1"/>
  <c r="BS1324" i="8" s="1"/>
  <c r="BO1600" i="8"/>
  <c r="BP1600" i="8" s="1"/>
  <c r="BS1600" i="8" s="1"/>
  <c r="BO1942" i="8"/>
  <c r="BP1942" i="8" s="1"/>
  <c r="BS1942" i="8" s="1"/>
  <c r="BO1520" i="8"/>
  <c r="BP1520" i="8" s="1"/>
  <c r="BS1520" i="8" s="1"/>
  <c r="BO994" i="8"/>
  <c r="BO1673" i="8"/>
  <c r="BP1673" i="8" s="1"/>
  <c r="BS1673" i="8" s="1"/>
  <c r="BO1290" i="8"/>
  <c r="BP1290" i="8" s="1"/>
  <c r="BS1290" i="8" s="1"/>
  <c r="BO1534" i="8"/>
  <c r="BP1534" i="8" s="1"/>
  <c r="BS1534" i="8" s="1"/>
  <c r="BO1475" i="8"/>
  <c r="BP1475" i="8" s="1"/>
  <c r="BS1475" i="8" s="1"/>
  <c r="BO1631" i="8"/>
  <c r="BP1631" i="8" s="1"/>
  <c r="BS1631" i="8" s="1"/>
  <c r="BO1260" i="8"/>
  <c r="BO1510" i="8"/>
  <c r="BP1510" i="8" s="1"/>
  <c r="BS1510" i="8" s="1"/>
  <c r="BO1058" i="8"/>
  <c r="BO1162" i="8"/>
  <c r="BO1532" i="8"/>
  <c r="BP1532" i="8" s="1"/>
  <c r="BS1532" i="8" s="1"/>
  <c r="BO1334" i="8"/>
  <c r="BP1334" i="8" s="1"/>
  <c r="BS1334" i="8" s="1"/>
  <c r="BO1056" i="8"/>
  <c r="BO1964" i="8"/>
  <c r="BP1964" i="8" s="1"/>
  <c r="BS1964" i="8" s="1"/>
  <c r="BO2123" i="8"/>
  <c r="BP2123" i="8" s="1"/>
  <c r="BS2123" i="8" s="1"/>
  <c r="BO1280" i="8"/>
  <c r="BO2109" i="8"/>
  <c r="BP2109" i="8" s="1"/>
  <c r="BS2109" i="8" s="1"/>
  <c r="BO1400" i="8"/>
  <c r="BP1400" i="8" s="1"/>
  <c r="BS1400" i="8" s="1"/>
  <c r="BO2111" i="8"/>
  <c r="BP2111" i="8" s="1"/>
  <c r="BS2111" i="8" s="1"/>
  <c r="BO1236" i="8"/>
  <c r="BO1779" i="8"/>
  <c r="BP1779" i="8" s="1"/>
  <c r="BS1779" i="8" s="1"/>
  <c r="BO2013" i="8"/>
  <c r="BP2013" i="8" s="1"/>
  <c r="BS2013" i="8" s="1"/>
  <c r="BO1862" i="8"/>
  <c r="BP1862" i="8" s="1"/>
  <c r="BS1862" i="8" s="1"/>
  <c r="BO1257" i="8"/>
  <c r="BO1466" i="8"/>
  <c r="BP1466" i="8" s="1"/>
  <c r="BS1466" i="8" s="1"/>
  <c r="BO1663" i="8"/>
  <c r="BP1663" i="8" s="1"/>
  <c r="BS1663" i="8" s="1"/>
  <c r="BO1750" i="8"/>
  <c r="BP1750" i="8" s="1"/>
  <c r="BS1750" i="8" s="1"/>
  <c r="BO1085" i="8"/>
  <c r="BO1648" i="8"/>
  <c r="BP1648" i="8" s="1"/>
  <c r="BS1648" i="8" s="1"/>
  <c r="BO1900" i="8"/>
  <c r="BP1900" i="8" s="1"/>
  <c r="BS1900" i="8" s="1"/>
  <c r="BO1758" i="8"/>
  <c r="BP1758" i="8" s="1"/>
  <c r="BS1758" i="8" s="1"/>
  <c r="BO1276" i="8"/>
  <c r="BO1210" i="8"/>
  <c r="BO2131" i="8"/>
  <c r="BP2131" i="8" s="1"/>
  <c r="BS2131" i="8" s="1"/>
  <c r="BO1385" i="8"/>
  <c r="BP1385" i="8" s="1"/>
  <c r="BS1385" i="8" s="1"/>
  <c r="BO1282" i="8"/>
  <c r="BO1515" i="8"/>
  <c r="BP1515" i="8" s="1"/>
  <c r="BS1515" i="8" s="1"/>
  <c r="BO1645" i="8"/>
  <c r="BP1645" i="8" s="1"/>
  <c r="BS1645" i="8" s="1"/>
  <c r="BO1169" i="8"/>
  <c r="BO1327" i="8"/>
  <c r="BP1327" i="8" s="1"/>
  <c r="BS1327" i="8" s="1"/>
  <c r="BO1902" i="8"/>
  <c r="BP1902" i="8" s="1"/>
  <c r="BS1902" i="8" s="1"/>
  <c r="BO1533" i="8"/>
  <c r="BP1533" i="8" s="1"/>
  <c r="BS1533" i="8" s="1"/>
  <c r="BO990" i="8"/>
  <c r="BO1079" i="8"/>
  <c r="BO1774" i="8"/>
  <c r="BP1774" i="8" s="1"/>
  <c r="BS1774" i="8" s="1"/>
  <c r="BO1655" i="8"/>
  <c r="BP1655" i="8" s="1"/>
  <c r="BS1655" i="8" s="1"/>
  <c r="BO1870" i="8"/>
  <c r="BP1870" i="8" s="1"/>
  <c r="BS1870" i="8" s="1"/>
  <c r="BO2095" i="8"/>
  <c r="BP2095" i="8" s="1"/>
  <c r="BS2095" i="8" s="1"/>
  <c r="BO1518" i="8"/>
  <c r="BP1518" i="8" s="1"/>
  <c r="BS1518" i="8" s="1"/>
  <c r="BO993" i="8"/>
  <c r="BO1129" i="8"/>
  <c r="BO1322" i="8"/>
  <c r="BP1322" i="8" s="1"/>
  <c r="BS1322" i="8" s="1"/>
  <c r="BO1310" i="8"/>
  <c r="BP1310" i="8" s="1"/>
  <c r="BS1310" i="8" s="1"/>
  <c r="BO1919" i="8"/>
  <c r="BP1919" i="8" s="1"/>
  <c r="BS1919" i="8" s="1"/>
  <c r="BO1346" i="8"/>
  <c r="BP1346" i="8" s="1"/>
  <c r="BS1346" i="8" s="1"/>
  <c r="BO2059" i="8"/>
  <c r="BP2059" i="8" s="1"/>
  <c r="BS2059" i="8" s="1"/>
  <c r="BO1313" i="8"/>
  <c r="BP1313" i="8" s="1"/>
  <c r="BS1313" i="8" s="1"/>
  <c r="BO1168" i="8"/>
  <c r="BO1405" i="8"/>
  <c r="BP1405" i="8" s="1"/>
  <c r="BS1405" i="8" s="1"/>
  <c r="BO2116" i="8"/>
  <c r="BP2116" i="8" s="1"/>
  <c r="BS2116" i="8" s="1"/>
  <c r="BO1482" i="8"/>
  <c r="BP1482" i="8" s="1"/>
  <c r="BS1482" i="8" s="1"/>
  <c r="BO1393" i="8"/>
  <c r="BP1393" i="8" s="1"/>
  <c r="BS1393" i="8" s="1"/>
  <c r="BO1947" i="8"/>
  <c r="BP1947" i="8" s="1"/>
  <c r="BS1947" i="8" s="1"/>
  <c r="BO1404" i="8"/>
  <c r="BP1404" i="8" s="1"/>
  <c r="BS1404" i="8" s="1"/>
  <c r="BO1021" i="8"/>
  <c r="BO1281" i="8"/>
  <c r="BO1910" i="8"/>
  <c r="BP1910" i="8" s="1"/>
  <c r="BS1910" i="8" s="1"/>
  <c r="BO1434" i="8"/>
  <c r="BP1434" i="8" s="1"/>
  <c r="BS1434" i="8" s="1"/>
  <c r="BO1557" i="8"/>
  <c r="BP1557" i="8" s="1"/>
  <c r="BS1557" i="8" s="1"/>
  <c r="BO1516" i="8"/>
  <c r="BP1516" i="8" s="1"/>
  <c r="BS1516" i="8" s="1"/>
  <c r="BO2035" i="8"/>
  <c r="BP2035" i="8" s="1"/>
  <c r="BS2035" i="8" s="1"/>
  <c r="BO1691" i="8"/>
  <c r="BP1691" i="8" s="1"/>
  <c r="BS1691" i="8" s="1"/>
  <c r="BO1786" i="8"/>
  <c r="BP1786" i="8" s="1"/>
  <c r="BS1786" i="8" s="1"/>
  <c r="BO1080" i="8"/>
  <c r="BO1818" i="8"/>
  <c r="BP1818" i="8" s="1"/>
  <c r="BS1818" i="8" s="1"/>
  <c r="BO1854" i="8"/>
  <c r="BP1854" i="8" s="1"/>
  <c r="BS1854" i="8" s="1"/>
  <c r="BO1323" i="8"/>
  <c r="BP1323" i="8" s="1"/>
  <c r="BS1323" i="8" s="1"/>
  <c r="BO1414" i="8"/>
  <c r="BP1414" i="8" s="1"/>
  <c r="BS1414" i="8" s="1"/>
  <c r="BO1256" i="8"/>
  <c r="BO1720" i="8"/>
  <c r="BP1720" i="8" s="1"/>
  <c r="BS1720" i="8" s="1"/>
  <c r="BO2124" i="8"/>
  <c r="BP2124" i="8" s="1"/>
  <c r="BS2124" i="8" s="1"/>
  <c r="BO1606" i="8"/>
  <c r="BP1606" i="8" s="1"/>
  <c r="BS1606" i="8" s="1"/>
  <c r="BO1876" i="8"/>
  <c r="BP1876" i="8" s="1"/>
  <c r="BS1876" i="8" s="1"/>
  <c r="BO1506" i="8"/>
  <c r="BP1506" i="8" s="1"/>
  <c r="BS1506" i="8" s="1"/>
  <c r="BO1794" i="8"/>
  <c r="BP1794" i="8" s="1"/>
  <c r="BS1794" i="8" s="1"/>
  <c r="BO1055" i="8"/>
  <c r="BP1055" i="8" s="1"/>
  <c r="BS1055" i="8" s="1"/>
  <c r="BO1646" i="8"/>
  <c r="BP1646" i="8" s="1"/>
  <c r="BS1646" i="8" s="1"/>
  <c r="BO1930" i="8"/>
  <c r="BP1930" i="8" s="1"/>
  <c r="BS1930" i="8" s="1"/>
  <c r="BO1105" i="8"/>
  <c r="BO1927" i="8"/>
  <c r="BP1927" i="8" s="1"/>
  <c r="BS1927" i="8" s="1"/>
  <c r="BO1252" i="8"/>
  <c r="BO1551" i="8"/>
  <c r="BP1551" i="8" s="1"/>
  <c r="BS1551" i="8" s="1"/>
  <c r="BO1211" i="8"/>
  <c r="BO1403" i="8"/>
  <c r="BP1403" i="8" s="1"/>
  <c r="BS1403" i="8" s="1"/>
  <c r="BO2073" i="8"/>
  <c r="BP2073" i="8" s="1"/>
  <c r="BS2073" i="8" s="1"/>
  <c r="BO1467" i="8"/>
  <c r="BP1467" i="8" s="1"/>
  <c r="BS1467" i="8" s="1"/>
  <c r="BO1658" i="8"/>
  <c r="BP1658" i="8" s="1"/>
  <c r="BS1658" i="8" s="1"/>
  <c r="BO2006" i="8"/>
  <c r="BP2006" i="8" s="1"/>
  <c r="BS2006" i="8" s="1"/>
  <c r="BO2126" i="8"/>
  <c r="BP2126" i="8" s="1"/>
  <c r="BS2126" i="8" s="1"/>
  <c r="BO1788" i="8"/>
  <c r="BP1788" i="8" s="1"/>
  <c r="BS1788" i="8" s="1"/>
  <c r="BO1596" i="8"/>
  <c r="BP1596" i="8" s="1"/>
  <c r="BS1596" i="8" s="1"/>
  <c r="BO1604" i="8"/>
  <c r="BP1604" i="8" s="1"/>
  <c r="BS1604" i="8" s="1"/>
  <c r="BO1381" i="8"/>
  <c r="BP1381" i="8" s="1"/>
  <c r="BS1381" i="8" s="1"/>
  <c r="BO1092" i="8"/>
  <c r="BO1647" i="8"/>
  <c r="BP1647" i="8" s="1"/>
  <c r="BS1647" i="8" s="1"/>
  <c r="BO1428" i="8"/>
  <c r="BP1428" i="8" s="1"/>
  <c r="BS1428" i="8" s="1"/>
  <c r="BO1512" i="8"/>
  <c r="BP1512" i="8" s="1"/>
  <c r="BS1512" i="8" s="1"/>
  <c r="BO1589" i="8"/>
  <c r="BP1589" i="8" s="1"/>
  <c r="BS1589" i="8" s="1"/>
  <c r="BO1756" i="8"/>
  <c r="BP1756" i="8" s="1"/>
  <c r="BS1756" i="8" s="1"/>
  <c r="BO1734" i="8"/>
  <c r="BP1734" i="8" s="1"/>
  <c r="BS1734" i="8" s="1"/>
  <c r="BO1091" i="8"/>
  <c r="BO1308" i="8"/>
  <c r="BP1308" i="8" s="1"/>
  <c r="BS1308" i="8" s="1"/>
  <c r="BO996" i="8"/>
  <c r="BP996" i="8" s="1"/>
  <c r="BS996" i="8" s="1"/>
  <c r="BO1017" i="8"/>
  <c r="BP1017" i="8" s="1"/>
  <c r="BS1017" i="8" s="1"/>
  <c r="BO1198" i="8"/>
  <c r="BO1790" i="8"/>
  <c r="BP1790" i="8" s="1"/>
  <c r="BS1790" i="8" s="1"/>
  <c r="BO1846" i="8"/>
  <c r="BP1846" i="8" s="1"/>
  <c r="BS1846" i="8" s="1"/>
  <c r="BO1201" i="8"/>
  <c r="BO1978" i="8"/>
  <c r="BP1978" i="8" s="1"/>
  <c r="BS1978" i="8" s="1"/>
  <c r="BO2117" i="8"/>
  <c r="BP2117" i="8" s="1"/>
  <c r="BS2117" i="8" s="1"/>
  <c r="BO1226" i="8"/>
  <c r="BO1706" i="8"/>
  <c r="BP1706" i="8" s="1"/>
  <c r="BS1706" i="8" s="1"/>
  <c r="BO1240" i="8"/>
  <c r="BP1240" i="8" s="1"/>
  <c r="BS1240" i="8" s="1"/>
  <c r="BO1565" i="8"/>
  <c r="BP1565" i="8" s="1"/>
  <c r="BS1565" i="8" s="1"/>
  <c r="BO1030" i="8"/>
  <c r="BP1030" i="8" s="1"/>
  <c r="BS1030" i="8" s="1"/>
  <c r="BO1778" i="8"/>
  <c r="BP1778" i="8" s="1"/>
  <c r="BS1778" i="8" s="1"/>
  <c r="BO1164" i="8"/>
  <c r="BO1941" i="8"/>
  <c r="BP1941" i="8" s="1"/>
  <c r="BS1941" i="8" s="1"/>
  <c r="BO1116" i="8"/>
  <c r="BO2136" i="8"/>
  <c r="BP2136" i="8" s="1"/>
  <c r="BS2136" i="8" s="1"/>
  <c r="BO1371" i="8"/>
  <c r="BP1371" i="8" s="1"/>
  <c r="BS1371" i="8" s="1"/>
  <c r="BO1943" i="8"/>
  <c r="BP1943" i="8" s="1"/>
  <c r="BS1943" i="8" s="1"/>
  <c r="BO1896" i="8"/>
  <c r="BP1896" i="8" s="1"/>
  <c r="BS1896" i="8" s="1"/>
  <c r="BO1908" i="8"/>
  <c r="BP1908" i="8" s="1"/>
  <c r="BS1908" i="8" s="1"/>
  <c r="BO1121" i="8"/>
  <c r="BO1809" i="8"/>
  <c r="BP1809" i="8" s="1"/>
  <c r="BS1809" i="8" s="1"/>
  <c r="BO1821" i="8"/>
  <c r="BP1821" i="8" s="1"/>
  <c r="BS1821" i="8" s="1"/>
  <c r="BO1010" i="8"/>
  <c r="BO1471" i="8"/>
  <c r="BP1471" i="8" s="1"/>
  <c r="BS1471" i="8" s="1"/>
  <c r="BO1013" i="8"/>
  <c r="BO2089" i="8"/>
  <c r="BP2089" i="8" s="1"/>
  <c r="BS2089" i="8" s="1"/>
  <c r="BO1637" i="8"/>
  <c r="BP1637" i="8" s="1"/>
  <c r="BS1637" i="8" s="1"/>
  <c r="BO1685" i="8"/>
  <c r="BP1685" i="8" s="1"/>
  <c r="BS1685" i="8" s="1"/>
  <c r="BO1373" i="8"/>
  <c r="BP1373" i="8" s="1"/>
  <c r="BS1373" i="8" s="1"/>
  <c r="BO1575" i="8"/>
  <c r="BP1575" i="8" s="1"/>
  <c r="BS1575" i="8" s="1"/>
  <c r="BO1656" i="8"/>
  <c r="BP1656" i="8" s="1"/>
  <c r="BS1656" i="8" s="1"/>
  <c r="BO2082" i="8"/>
  <c r="BP2082" i="8" s="1"/>
  <c r="BS2082" i="8" s="1"/>
  <c r="BO1837" i="8"/>
  <c r="BP1837" i="8" s="1"/>
  <c r="BS1837" i="8" s="1"/>
  <c r="BO1959" i="8"/>
  <c r="BP1959" i="8" s="1"/>
  <c r="BS1959" i="8" s="1"/>
  <c r="BO2075" i="8"/>
  <c r="BP2075" i="8" s="1"/>
  <c r="BS2075" i="8" s="1"/>
  <c r="BO1430" i="8"/>
  <c r="BP1430" i="8" s="1"/>
  <c r="BS1430" i="8" s="1"/>
  <c r="BO1671" i="8"/>
  <c r="BP1671" i="8" s="1"/>
  <c r="BS1671" i="8" s="1"/>
  <c r="BO1067" i="8"/>
  <c r="BO1879" i="8"/>
  <c r="BP1879" i="8" s="1"/>
  <c r="BS1879" i="8" s="1"/>
  <c r="BO1382" i="8"/>
  <c r="BP1382" i="8" s="1"/>
  <c r="BS1382" i="8" s="1"/>
  <c r="BO1748" i="8"/>
  <c r="BP1748" i="8" s="1"/>
  <c r="BS1748" i="8" s="1"/>
  <c r="BO992" i="8"/>
  <c r="BO1892" i="8"/>
  <c r="BP1892" i="8" s="1"/>
  <c r="BS1892" i="8" s="1"/>
  <c r="BO1461" i="8"/>
  <c r="BP1461" i="8" s="1"/>
  <c r="BS1461" i="8" s="1"/>
  <c r="BO1913" i="8"/>
  <c r="BP1913" i="8" s="1"/>
  <c r="BS1913" i="8" s="1"/>
  <c r="BO1984" i="8"/>
  <c r="BP1984" i="8" s="1"/>
  <c r="BS1984" i="8" s="1"/>
  <c r="BO1514" i="8"/>
  <c r="BP1514" i="8" s="1"/>
  <c r="BS1514" i="8" s="1"/>
  <c r="BO2042" i="8"/>
  <c r="BP2042" i="8" s="1"/>
  <c r="BS2042" i="8" s="1"/>
  <c r="BO1197" i="8"/>
  <c r="BO1741" i="8"/>
  <c r="BP1741" i="8" s="1"/>
  <c r="BS1741" i="8" s="1"/>
  <c r="BO1781" i="8"/>
  <c r="BP1781" i="8" s="1"/>
  <c r="BS1781" i="8" s="1"/>
  <c r="BO1661" i="8"/>
  <c r="BP1661" i="8" s="1"/>
  <c r="BS1661" i="8" s="1"/>
  <c r="BO1845" i="8"/>
  <c r="BP1845" i="8" s="1"/>
  <c r="BS1845" i="8" s="1"/>
  <c r="BO2108" i="8"/>
  <c r="BP2108" i="8" s="1"/>
  <c r="BS2108" i="8" s="1"/>
  <c r="BO2018" i="8"/>
  <c r="BP2018" i="8" s="1"/>
  <c r="BS2018" i="8" s="1"/>
  <c r="BO1362" i="8"/>
  <c r="BP1362" i="8" s="1"/>
  <c r="BS1362" i="8" s="1"/>
  <c r="BO1438" i="8"/>
  <c r="BP1438" i="8" s="1"/>
  <c r="BS1438" i="8" s="1"/>
  <c r="BO1369" i="8"/>
  <c r="BP1369" i="8" s="1"/>
  <c r="BS1369" i="8" s="1"/>
  <c r="BO1011" i="8"/>
  <c r="BO1406" i="8"/>
  <c r="BP1406" i="8" s="1"/>
  <c r="BS1406" i="8" s="1"/>
  <c r="BO1592" i="8"/>
  <c r="BP1592" i="8" s="1"/>
  <c r="BS1592" i="8" s="1"/>
  <c r="BO1616" i="8"/>
  <c r="BP1616" i="8" s="1"/>
  <c r="BS1616" i="8" s="1"/>
  <c r="BO1460" i="8"/>
  <c r="BP1460" i="8" s="1"/>
  <c r="BS1460" i="8" s="1"/>
  <c r="BO1726" i="8"/>
  <c r="BP1726" i="8" s="1"/>
  <c r="BS1726" i="8" s="1"/>
  <c r="BO2119" i="8"/>
  <c r="BP2119" i="8" s="1"/>
  <c r="BS2119" i="8" s="1"/>
  <c r="BO1544" i="8"/>
  <c r="BP1544" i="8" s="1"/>
  <c r="BS1544" i="8" s="1"/>
  <c r="BO1273" i="8"/>
  <c r="BP1273" i="8" s="1"/>
  <c r="BS1273" i="8" s="1"/>
  <c r="BO1886" i="8"/>
  <c r="BP1886" i="8" s="1"/>
  <c r="BS1886" i="8" s="1"/>
  <c r="BO1502" i="8"/>
  <c r="BP1502" i="8" s="1"/>
  <c r="BS1502" i="8" s="1"/>
  <c r="BO1916" i="8"/>
  <c r="BP1916" i="8" s="1"/>
  <c r="BS1916" i="8" s="1"/>
  <c r="BO2103" i="8"/>
  <c r="BP2103" i="8" s="1"/>
  <c r="BS2103" i="8" s="1"/>
  <c r="BO2005" i="8"/>
  <c r="BP2005" i="8" s="1"/>
  <c r="BS2005" i="8" s="1"/>
  <c r="BO1581" i="8"/>
  <c r="BP1581" i="8" s="1"/>
  <c r="BS1581" i="8" s="1"/>
  <c r="BO1722" i="8"/>
  <c r="BP1722" i="8" s="1"/>
  <c r="BS1722" i="8" s="1"/>
  <c r="BO1799" i="8"/>
  <c r="BP1799" i="8" s="1"/>
  <c r="BS1799" i="8" s="1"/>
  <c r="BO1000" i="8"/>
  <c r="BO1379" i="8"/>
  <c r="BP1379" i="8" s="1"/>
  <c r="BS1379" i="8" s="1"/>
  <c r="BO1218" i="8"/>
  <c r="BO1969" i="8"/>
  <c r="BP1969" i="8" s="1"/>
  <c r="BS1969" i="8" s="1"/>
  <c r="BO1550" i="8"/>
  <c r="BP1550" i="8" s="1"/>
  <c r="BS1550" i="8" s="1"/>
  <c r="BO1775" i="8"/>
  <c r="BP1775" i="8" s="1"/>
  <c r="BS1775" i="8" s="1"/>
  <c r="BO1911" i="8"/>
  <c r="BP1911" i="8" s="1"/>
  <c r="BS1911" i="8" s="1"/>
  <c r="BO1179" i="8"/>
  <c r="BO997" i="8"/>
  <c r="BO1202" i="8"/>
  <c r="BO1982" i="8"/>
  <c r="BP1982" i="8" s="1"/>
  <c r="BS1982" i="8" s="1"/>
  <c r="BO1956" i="8"/>
  <c r="BP1956" i="8" s="1"/>
  <c r="BS1956" i="8" s="1"/>
  <c r="BO1420" i="8"/>
  <c r="BP1420" i="8" s="1"/>
  <c r="BS1420" i="8" s="1"/>
  <c r="BO1745" i="8"/>
  <c r="BP1745" i="8" s="1"/>
  <c r="BS1745" i="8" s="1"/>
  <c r="BO1707" i="8"/>
  <c r="BP1707" i="8" s="1"/>
  <c r="BS1707" i="8" s="1"/>
  <c r="BO1395" i="8"/>
  <c r="BP1395" i="8" s="1"/>
  <c r="BS1395" i="8" s="1"/>
  <c r="BO1605" i="8"/>
  <c r="BP1605" i="8" s="1"/>
  <c r="BS1605" i="8" s="1"/>
  <c r="BO1609" i="8"/>
  <c r="BP1609" i="8" s="1"/>
  <c r="BS1609" i="8" s="1"/>
  <c r="BO1878" i="8"/>
  <c r="BP1878" i="8" s="1"/>
  <c r="BS1878" i="8" s="1"/>
  <c r="BO1715" i="8"/>
  <c r="BP1715" i="8" s="1"/>
  <c r="BS1715" i="8" s="1"/>
  <c r="BO1193" i="8"/>
  <c r="BO1932" i="8"/>
  <c r="BP1932" i="8" s="1"/>
  <c r="BS1932" i="8" s="1"/>
  <c r="BO1807" i="8"/>
  <c r="BP1807" i="8" s="1"/>
  <c r="BS1807" i="8" s="1"/>
  <c r="BO1458" i="8"/>
  <c r="BP1458" i="8" s="1"/>
  <c r="BS1458" i="8" s="1"/>
  <c r="BO1882" i="8"/>
  <c r="BP1882" i="8" s="1"/>
  <c r="BS1882" i="8" s="1"/>
  <c r="BO1574" i="8"/>
  <c r="BP1574" i="8" s="1"/>
  <c r="BS1574" i="8" s="1"/>
  <c r="BO991" i="8"/>
  <c r="BO1582" i="8"/>
  <c r="BP1582" i="8" s="1"/>
  <c r="BS1582" i="8" s="1"/>
  <c r="BO1031" i="8"/>
  <c r="BP1031" i="8" s="1"/>
  <c r="BS1031" i="8" s="1"/>
  <c r="BO2088" i="8"/>
  <c r="BP2088" i="8" s="1"/>
  <c r="BS2088" i="8" s="1"/>
  <c r="BO1871" i="8"/>
  <c r="BP1871" i="8" s="1"/>
  <c r="BS1871" i="8" s="1"/>
  <c r="BO1887" i="8"/>
  <c r="BP1887" i="8" s="1"/>
  <c r="BS1887" i="8" s="1"/>
  <c r="BO1828" i="8"/>
  <c r="BP1828" i="8" s="1"/>
  <c r="BS1828" i="8" s="1"/>
  <c r="BO1569" i="8"/>
  <c r="BP1569" i="8" s="1"/>
  <c r="BS1569" i="8" s="1"/>
  <c r="BO1364" i="8"/>
  <c r="BP1364" i="8" s="1"/>
  <c r="BS1364" i="8" s="1"/>
  <c r="BO1780" i="8"/>
  <c r="BP1780" i="8" s="1"/>
  <c r="BS1780" i="8" s="1"/>
  <c r="BO1764" i="8"/>
  <c r="BP1764" i="8" s="1"/>
  <c r="BS1764" i="8" s="1"/>
  <c r="BO1186" i="8"/>
  <c r="BO1486" i="8"/>
  <c r="BP1486" i="8" s="1"/>
  <c r="BS1486" i="8" s="1"/>
  <c r="BO1365" i="8"/>
  <c r="BP1365" i="8" s="1"/>
  <c r="BS1365" i="8" s="1"/>
  <c r="BO2084" i="8"/>
  <c r="BP2084" i="8" s="1"/>
  <c r="BS2084" i="8" s="1"/>
  <c r="BO1410" i="8"/>
  <c r="BP1410" i="8" s="1"/>
  <c r="BS1410" i="8" s="1"/>
  <c r="BO1075" i="8"/>
  <c r="BO1740" i="8"/>
  <c r="BP1740" i="8" s="1"/>
  <c r="BS1740" i="8" s="1"/>
  <c r="BO1594" i="8"/>
  <c r="BP1594" i="8" s="1"/>
  <c r="BS1594" i="8" s="1"/>
  <c r="BO1757" i="8"/>
  <c r="BP1757" i="8" s="1"/>
  <c r="BS1757" i="8" s="1"/>
  <c r="BO1670" i="8"/>
  <c r="BP1670" i="8" s="1"/>
  <c r="BS1670" i="8" s="1"/>
  <c r="BO2033" i="8"/>
  <c r="BP2033" i="8" s="1"/>
  <c r="BS2033" i="8" s="1"/>
  <c r="BO1907" i="8"/>
  <c r="BP1907" i="8" s="1"/>
  <c r="BS1907" i="8" s="1"/>
  <c r="BO1022" i="8"/>
  <c r="BO1027" i="8"/>
  <c r="BP1027" i="8" s="1"/>
  <c r="BS1027" i="8" s="1"/>
  <c r="BO1473" i="8"/>
  <c r="BP1473" i="8" s="1"/>
  <c r="BS1473" i="8" s="1"/>
  <c r="BO1170" i="8"/>
  <c r="BO1861" i="8"/>
  <c r="BP1861" i="8" s="1"/>
  <c r="BS1861" i="8" s="1"/>
  <c r="BO1264" i="8"/>
  <c r="BO1135" i="8"/>
  <c r="BO1350" i="8"/>
  <c r="BP1350" i="8" s="1"/>
  <c r="BS1350" i="8" s="1"/>
  <c r="BO1847" i="8"/>
  <c r="BP1847" i="8" s="1"/>
  <c r="BS1847" i="8" s="1"/>
  <c r="BO1190" i="8"/>
  <c r="BO1297" i="8"/>
  <c r="BP1297" i="8" s="1"/>
  <c r="BS1297" i="8" s="1"/>
  <c r="BO1225" i="8"/>
  <c r="BO1735" i="8"/>
  <c r="BP1735" i="8" s="1"/>
  <c r="BS1735" i="8" s="1"/>
  <c r="BO1335" i="8"/>
  <c r="BP1335" i="8" s="1"/>
  <c r="BS1335" i="8" s="1"/>
  <c r="BO1617" i="8"/>
  <c r="BP1617" i="8" s="1"/>
  <c r="BS1617" i="8" s="1"/>
  <c r="BO1421" i="8"/>
  <c r="BP1421" i="8" s="1"/>
  <c r="BS1421" i="8" s="1"/>
  <c r="BO1842" i="8"/>
  <c r="BP1842" i="8" s="1"/>
  <c r="BS1842" i="8" s="1"/>
  <c r="BO1709" i="8"/>
  <c r="BP1709" i="8" s="1"/>
  <c r="BS1709" i="8" s="1"/>
  <c r="BO1718" i="8"/>
  <c r="BP1718" i="8" s="1"/>
  <c r="BS1718" i="8" s="1"/>
  <c r="BO1681" i="8"/>
  <c r="BP1681" i="8" s="1"/>
  <c r="BS1681" i="8" s="1"/>
  <c r="BO1542" i="8"/>
  <c r="BP1542" i="8" s="1"/>
  <c r="BS1542" i="8" s="1"/>
  <c r="BO2016" i="8"/>
  <c r="BP2016" i="8" s="1"/>
  <c r="BS2016" i="8" s="1"/>
  <c r="BO1018" i="8"/>
  <c r="BO1111" i="8"/>
  <c r="BO2125" i="8"/>
  <c r="BP2125" i="8" s="1"/>
  <c r="BS2125" i="8" s="1"/>
  <c r="BO1289" i="8"/>
  <c r="BP1289" i="8" s="1"/>
  <c r="BS1289" i="8" s="1"/>
  <c r="BO1490" i="8"/>
  <c r="BP1490" i="8" s="1"/>
  <c r="BS1490" i="8" s="1"/>
  <c r="BO1148" i="8"/>
  <c r="BO2083" i="8"/>
  <c r="BP2083" i="8" s="1"/>
  <c r="BS2083" i="8" s="1"/>
  <c r="BO1469" i="8"/>
  <c r="BP1469" i="8" s="1"/>
  <c r="BS1469" i="8" s="1"/>
  <c r="BO1266" i="8"/>
  <c r="BP1266" i="8" s="1"/>
  <c r="BS1266" i="8" s="1"/>
  <c r="BO2037" i="8"/>
  <c r="BP2037" i="8" s="1"/>
  <c r="BS2037" i="8" s="1"/>
  <c r="BO1832" i="8"/>
  <c r="BP1832" i="8" s="1"/>
  <c r="BS1832" i="8" s="1"/>
  <c r="BO2072" i="8"/>
  <c r="BP2072" i="8" s="1"/>
  <c r="BS2072" i="8" s="1"/>
  <c r="BO2143" i="8"/>
  <c r="BP2143" i="8" s="1"/>
  <c r="BS2143" i="8" s="1"/>
  <c r="BO1138" i="8"/>
  <c r="BO2057" i="8"/>
  <c r="BP2057" i="8" s="1"/>
  <c r="BS2057" i="8" s="1"/>
  <c r="BO1025" i="8"/>
  <c r="BP1025" i="8" s="1"/>
  <c r="BS1025" i="8" s="1"/>
  <c r="BO1935" i="8"/>
  <c r="BP1935" i="8" s="1"/>
  <c r="BS1935" i="8" s="1"/>
  <c r="BO1366" i="8"/>
  <c r="BP1366" i="8" s="1"/>
  <c r="BS1366" i="8" s="1"/>
  <c r="BO1624" i="8"/>
  <c r="BP1624" i="8" s="1"/>
  <c r="BS1624" i="8" s="1"/>
  <c r="BO1883" i="8"/>
  <c r="BP1883" i="8" s="1"/>
  <c r="BS1883" i="8" s="1"/>
  <c r="BO1820" i="8"/>
  <c r="BP1820" i="8" s="1"/>
  <c r="BS1820" i="8" s="1"/>
  <c r="BO2039" i="8"/>
  <c r="BP2039" i="8" s="1"/>
  <c r="BS2039" i="8" s="1"/>
  <c r="BO1798" i="8"/>
  <c r="BP1798" i="8" s="1"/>
  <c r="BS1798" i="8" s="1"/>
  <c r="BO1588" i="8"/>
  <c r="BP1588" i="8" s="1"/>
  <c r="BS1588" i="8" s="1"/>
  <c r="BO1525" i="8"/>
  <c r="BP1525" i="8" s="1"/>
  <c r="BS1525" i="8" s="1"/>
  <c r="BO1630" i="8"/>
  <c r="BP1630" i="8" s="1"/>
  <c r="BS1630" i="8" s="1"/>
  <c r="BO1118" i="8"/>
  <c r="BO1100" i="8"/>
  <c r="BO1377" i="8"/>
  <c r="BP1377" i="8" s="1"/>
  <c r="BS1377" i="8" s="1"/>
  <c r="BO1194" i="8"/>
  <c r="BO2140" i="8"/>
  <c r="BP2140" i="8" s="1"/>
  <c r="BS2140" i="8" s="1"/>
  <c r="BO1672" i="8"/>
  <c r="BP1672" i="8" s="1"/>
  <c r="BS1672" i="8" s="1"/>
  <c r="BO1495" i="8"/>
  <c r="BP1495" i="8" s="1"/>
  <c r="BS1495" i="8" s="1"/>
  <c r="BO1686" i="8"/>
  <c r="BP1686" i="8" s="1"/>
  <c r="BS1686" i="8" s="1"/>
  <c r="BO1530" i="8"/>
  <c r="BP1530" i="8" s="1"/>
  <c r="BS1530" i="8" s="1"/>
  <c r="BO1859" i="8"/>
  <c r="BP1859" i="8" s="1"/>
  <c r="BS1859" i="8" s="1"/>
  <c r="BO1453" i="8"/>
  <c r="BP1453" i="8" s="1"/>
  <c r="BS1453" i="8" s="1"/>
  <c r="BO998" i="8"/>
  <c r="BO1933" i="8"/>
  <c r="BP1933" i="8" s="1"/>
  <c r="BS1933" i="8" s="1"/>
  <c r="BO1852" i="8"/>
  <c r="BP1852" i="8" s="1"/>
  <c r="BS1852" i="8" s="1"/>
  <c r="BO1474" i="8"/>
  <c r="BP1474" i="8" s="1"/>
  <c r="BS1474" i="8" s="1"/>
  <c r="BO1699" i="8"/>
  <c r="BP1699" i="8" s="1"/>
  <c r="BS1699" i="8" s="1"/>
  <c r="BO1998" i="8"/>
  <c r="BP1998" i="8" s="1"/>
  <c r="BS1998" i="8" s="1"/>
  <c r="BO1922" i="8"/>
  <c r="BP1922" i="8" s="1"/>
  <c r="BS1922" i="8" s="1"/>
  <c r="BO1494" i="8"/>
  <c r="BP1494" i="8" s="1"/>
  <c r="BS1494" i="8" s="1"/>
  <c r="BO2067" i="8"/>
  <c r="BP2067" i="8" s="1"/>
  <c r="BS2067" i="8" s="1"/>
  <c r="BO1147" i="8"/>
  <c r="BO1066" i="8"/>
  <c r="BO1171" i="8"/>
  <c r="BO1452" i="8"/>
  <c r="BP1452" i="8" s="1"/>
  <c r="BS1452" i="8" s="1"/>
  <c r="BO1680" i="8"/>
  <c r="BP1680" i="8" s="1"/>
  <c r="BS1680" i="8" s="1"/>
  <c r="BO2043" i="8"/>
  <c r="BP2043" i="8" s="1"/>
  <c r="BS2043" i="8" s="1"/>
  <c r="BO1146" i="8"/>
  <c r="BO1632" i="8"/>
  <c r="BP1632" i="8" s="1"/>
  <c r="BS1632" i="8" s="1"/>
  <c r="BO2097" i="8"/>
  <c r="BP2097" i="8" s="1"/>
  <c r="BS2097" i="8" s="1"/>
  <c r="BO1231" i="8"/>
  <c r="BO1390" i="8"/>
  <c r="BP1390" i="8" s="1"/>
  <c r="BS1390" i="8" s="1"/>
  <c r="BO1961" i="8"/>
  <c r="BP1961" i="8" s="1"/>
  <c r="BS1961" i="8" s="1"/>
  <c r="BO1440" i="8"/>
  <c r="BP1440" i="8" s="1"/>
  <c r="BS1440" i="8" s="1"/>
  <c r="BO2063" i="8"/>
  <c r="BP2063" i="8" s="1"/>
  <c r="BS2063" i="8" s="1"/>
  <c r="BO1521" i="8"/>
  <c r="BP1521" i="8" s="1"/>
  <c r="BS1521" i="8" s="1"/>
  <c r="BO1183" i="8"/>
  <c r="BO1274" i="8"/>
  <c r="BO1556" i="8"/>
  <c r="BP1556" i="8" s="1"/>
  <c r="BS1556" i="8" s="1"/>
  <c r="BO1392" i="8"/>
  <c r="BP1392" i="8" s="1"/>
  <c r="BS1392" i="8" s="1"/>
  <c r="BO1839" i="8"/>
  <c r="BP1839" i="8" s="1"/>
  <c r="BS1839" i="8" s="1"/>
  <c r="BO1640" i="8"/>
  <c r="BP1640" i="8" s="1"/>
  <c r="BS1640" i="8" s="1"/>
  <c r="BO1178" i="8"/>
  <c r="BO1851" i="8"/>
  <c r="BP1851" i="8" s="1"/>
  <c r="BS1851" i="8" s="1"/>
  <c r="BO1437" i="8"/>
  <c r="BP1437" i="8" s="1"/>
  <c r="BS1437" i="8" s="1"/>
  <c r="BO1848" i="8"/>
  <c r="BP1848" i="8" s="1"/>
  <c r="BS1848" i="8" s="1"/>
  <c r="BO2048" i="8"/>
  <c r="BP2048" i="8" s="1"/>
  <c r="BS2048" i="8" s="1"/>
  <c r="BO1804" i="8"/>
  <c r="BP1804" i="8" s="1"/>
  <c r="BS1804" i="8" s="1"/>
  <c r="BO2050" i="8"/>
  <c r="BP2050" i="8" s="1"/>
  <c r="BS2050" i="8" s="1"/>
  <c r="BO1868" i="8"/>
  <c r="BP1868" i="8" s="1"/>
  <c r="BS1868" i="8" s="1"/>
  <c r="BO1307" i="8"/>
  <c r="BP1307" i="8" s="1"/>
  <c r="BS1307" i="8" s="1"/>
  <c r="BO1613" i="8"/>
  <c r="BP1613" i="8" s="1"/>
  <c r="BS1613" i="8" s="1"/>
  <c r="BO2036" i="8"/>
  <c r="BP2036" i="8" s="1"/>
  <c r="BS2036" i="8" s="1"/>
  <c r="BO1285" i="8"/>
  <c r="BO1679" i="8"/>
  <c r="BP1679" i="8" s="1"/>
  <c r="BS1679" i="8" s="1"/>
  <c r="BO1538" i="8"/>
  <c r="BP1538" i="8" s="1"/>
  <c r="BS1538" i="8" s="1"/>
  <c r="BO2066" i="8"/>
  <c r="BP2066" i="8" s="1"/>
  <c r="BS2066" i="8" s="1"/>
  <c r="BO1719" i="8"/>
  <c r="BP1719" i="8" s="1"/>
  <c r="BS1719" i="8" s="1"/>
  <c r="BO1669" i="8"/>
  <c r="BP1669" i="8" s="1"/>
  <c r="BS1669" i="8" s="1"/>
  <c r="BO1144" i="8"/>
  <c r="BO2025" i="8"/>
  <c r="BP2025" i="8" s="1"/>
  <c r="BS2025" i="8" s="1"/>
  <c r="BO1992" i="8"/>
  <c r="BP1992" i="8" s="1"/>
  <c r="BS1992" i="8" s="1"/>
  <c r="BO1583" i="8"/>
  <c r="BP1583" i="8" s="1"/>
  <c r="BS1583" i="8" s="1"/>
  <c r="BO1918" i="8"/>
  <c r="BP1918" i="8" s="1"/>
  <c r="BS1918" i="8" s="1"/>
  <c r="BO1110" i="8"/>
  <c r="BO1700" i="8"/>
  <c r="BP1700" i="8" s="1"/>
  <c r="BS1700" i="8" s="1"/>
  <c r="BO1576" i="8"/>
  <c r="BP1576" i="8" s="1"/>
  <c r="BS1576" i="8" s="1"/>
  <c r="BO1511" i="8"/>
  <c r="BP1511" i="8" s="1"/>
  <c r="BS1511" i="8" s="1"/>
  <c r="BO1767" i="8"/>
  <c r="BP1767" i="8" s="1"/>
  <c r="BS1767" i="8" s="1"/>
  <c r="BO1636" i="8"/>
  <c r="BP1636" i="8" s="1"/>
  <c r="BS1636" i="8" s="1"/>
  <c r="BO1124" i="8"/>
  <c r="BO1360" i="8"/>
  <c r="BP1360" i="8" s="1"/>
  <c r="BS1360" i="8" s="1"/>
  <c r="BO1558" i="8"/>
  <c r="BP1558" i="8" s="1"/>
  <c r="BS1558" i="8" s="1"/>
  <c r="BO2121" i="8"/>
  <c r="BP2121" i="8" s="1"/>
  <c r="BS2121" i="8" s="1"/>
  <c r="BO1175" i="8"/>
  <c r="BO1262" i="8"/>
  <c r="BO1917" i="8"/>
  <c r="BP1917" i="8" s="1"/>
  <c r="BS1917" i="8" s="1"/>
  <c r="BO2029" i="8"/>
  <c r="BP2029" i="8" s="1"/>
  <c r="BS2029" i="8" s="1"/>
  <c r="BO1109" i="8"/>
  <c r="BO1524" i="8"/>
  <c r="BP1524" i="8" s="1"/>
  <c r="BS1524" i="8" s="1"/>
  <c r="BO1425" i="8"/>
  <c r="BP1425" i="8" s="1"/>
  <c r="BS1425" i="8" s="1"/>
  <c r="BO789" i="8"/>
  <c r="BO788" i="8"/>
  <c r="BO744" i="8"/>
  <c r="BO886" i="8"/>
  <c r="K154" i="18"/>
  <c r="BN105" i="8"/>
  <c r="BO105" i="8" s="1"/>
  <c r="BP105" i="8" s="1"/>
  <c r="BN947" i="8"/>
  <c r="BO947" i="8" s="1"/>
  <c r="BN498" i="8"/>
  <c r="BO498" i="8" s="1"/>
  <c r="BP498" i="8" s="1"/>
  <c r="BN930" i="8"/>
  <c r="BO930" i="8" s="1"/>
  <c r="BN948" i="8"/>
  <c r="BO948" i="8" s="1"/>
  <c r="BP948" i="8" s="1"/>
  <c r="BN951" i="8"/>
  <c r="BO951" i="8" s="1"/>
  <c r="BN971" i="8"/>
  <c r="BO971" i="8" s="1"/>
  <c r="BP971" i="8" s="1"/>
  <c r="BN983" i="8"/>
  <c r="BO983" i="8" s="1"/>
  <c r="BN986" i="8"/>
  <c r="BO986" i="8" s="1"/>
  <c r="BP986" i="8" s="1"/>
  <c r="BN627" i="8"/>
  <c r="BO627" i="8" s="1"/>
  <c r="BP627" i="8" s="1"/>
  <c r="BN171" i="8"/>
  <c r="BO171" i="8" s="1"/>
  <c r="BP171" i="8" s="1"/>
  <c r="BN186" i="8"/>
  <c r="BO186" i="8" s="1"/>
  <c r="BN189" i="8"/>
  <c r="BO189" i="8" s="1"/>
  <c r="BN192" i="8"/>
  <c r="BO192" i="8" s="1"/>
  <c r="BP192" i="8" s="1"/>
  <c r="BN36" i="8"/>
  <c r="BO36" i="8" s="1"/>
  <c r="BP36" i="8" s="1"/>
  <c r="BN63" i="8"/>
  <c r="BO63" i="8" s="1"/>
  <c r="BP63" i="8" s="1"/>
  <c r="BN9" i="8"/>
  <c r="BO9" i="8" s="1"/>
  <c r="BN268" i="8"/>
  <c r="BO268" i="8" s="1"/>
  <c r="BN598" i="8"/>
  <c r="BO598" i="8" s="1"/>
  <c r="BN607" i="8"/>
  <c r="BO607" i="8" s="1"/>
  <c r="BP607" i="8" s="1"/>
  <c r="BQ637" i="8"/>
  <c r="BU637" i="8" s="1"/>
  <c r="BV637" i="8" s="1"/>
  <c r="BN152" i="8"/>
  <c r="BO152" i="8" s="1"/>
  <c r="BP152" i="8" s="1"/>
  <c r="BN390" i="8"/>
  <c r="BO390" i="8" s="1"/>
  <c r="BP390" i="8" s="1"/>
  <c r="BN8" i="8"/>
  <c r="BO8" i="8" s="1"/>
  <c r="BN14" i="8"/>
  <c r="BO14" i="8" s="1"/>
  <c r="BN35" i="8"/>
  <c r="BO35" i="8" s="1"/>
  <c r="BN59" i="8"/>
  <c r="BO59" i="8" s="1"/>
  <c r="BN679" i="8"/>
  <c r="BO679" i="8" s="1"/>
  <c r="BN38" i="8"/>
  <c r="BO38" i="8" s="1"/>
  <c r="BP38" i="8" s="1"/>
  <c r="BN970" i="8"/>
  <c r="BO970" i="8" s="1"/>
  <c r="BP970" i="8" s="1"/>
  <c r="BN973" i="8"/>
  <c r="BO973" i="8" s="1"/>
  <c r="BN976" i="8"/>
  <c r="BO976" i="8" s="1"/>
  <c r="BN979" i="8"/>
  <c r="BO979" i="8" s="1"/>
  <c r="BP979" i="8" s="1"/>
  <c r="BN982" i="8"/>
  <c r="BO982" i="8" s="1"/>
  <c r="BN11" i="8"/>
  <c r="BO11" i="8" s="1"/>
  <c r="BP11" i="8" s="1"/>
  <c r="BN37" i="8"/>
  <c r="BO37" i="8" s="1"/>
  <c r="BP37" i="8" s="1"/>
  <c r="BN172" i="8"/>
  <c r="BO172" i="8" s="1"/>
  <c r="BN190" i="8"/>
  <c r="BO190" i="8" s="1"/>
  <c r="BN10" i="8"/>
  <c r="BO10" i="8" s="1"/>
  <c r="BP10" i="8" s="1"/>
  <c r="BN34" i="8"/>
  <c r="BO34" i="8" s="1"/>
  <c r="BN55" i="8"/>
  <c r="BO55" i="8" s="1"/>
  <c r="BP55" i="8" s="1"/>
  <c r="BN678" i="8"/>
  <c r="BO678" i="8" s="1"/>
  <c r="BP678" i="8" s="1"/>
  <c r="BN603" i="8"/>
  <c r="BO603" i="8" s="1"/>
  <c r="BP603" i="8" s="1"/>
  <c r="BN606" i="8"/>
  <c r="BO606" i="8" s="1"/>
  <c r="BN609" i="8"/>
  <c r="BO609" i="8" s="1"/>
  <c r="BN938" i="8"/>
  <c r="BO938" i="8" s="1"/>
  <c r="BN943" i="8"/>
  <c r="BO943" i="8" s="1"/>
  <c r="BP943" i="8" s="1"/>
  <c r="BN946" i="8"/>
  <c r="BO946" i="8" s="1"/>
  <c r="BN949" i="8"/>
  <c r="BO949" i="8" s="1"/>
  <c r="BN975" i="8"/>
  <c r="BO975" i="8" s="1"/>
  <c r="BP975" i="8" s="1"/>
  <c r="BN978" i="8"/>
  <c r="BO978" i="8" s="1"/>
  <c r="BP978" i="8" s="1"/>
  <c r="BN981" i="8"/>
  <c r="BO981" i="8" s="1"/>
  <c r="BP981" i="8" s="1"/>
  <c r="BN984" i="8"/>
  <c r="BO984" i="8" s="1"/>
  <c r="BN987" i="8"/>
  <c r="BO987" i="8" s="1"/>
  <c r="BN540" i="8"/>
  <c r="BO540" i="8" s="1"/>
  <c r="BP540" i="8" s="1"/>
  <c r="BN557" i="8"/>
  <c r="BO557" i="8" s="1"/>
  <c r="BN311" i="8"/>
  <c r="BO311" i="8" s="1"/>
  <c r="BP311" i="8" s="1"/>
  <c r="BN313" i="8"/>
  <c r="BO313" i="8" s="1"/>
  <c r="BP313" i="8" s="1"/>
  <c r="BN320" i="8"/>
  <c r="BO320" i="8" s="1"/>
  <c r="BP320" i="8" s="1"/>
  <c r="BN521" i="8"/>
  <c r="BO521" i="8" s="1"/>
  <c r="BP521" i="8" s="1"/>
  <c r="BN525" i="8"/>
  <c r="BO525" i="8" s="1"/>
  <c r="BP525" i="8" s="1"/>
  <c r="BN526" i="8"/>
  <c r="BO526" i="8" s="1"/>
  <c r="BN855" i="8"/>
  <c r="BO855" i="8" s="1"/>
  <c r="BP855" i="8" s="1"/>
  <c r="BN860" i="8"/>
  <c r="BO860" i="8" s="1"/>
  <c r="BP860" i="8" s="1"/>
  <c r="BN862" i="8"/>
  <c r="BO862" i="8" s="1"/>
  <c r="BN863" i="8"/>
  <c r="BO863" i="8" s="1"/>
  <c r="BN865" i="8"/>
  <c r="BO865" i="8" s="1"/>
  <c r="BP865" i="8" s="1"/>
  <c r="BN867" i="8"/>
  <c r="BO867" i="8" s="1"/>
  <c r="BP867" i="8" s="1"/>
  <c r="BN495" i="8"/>
  <c r="BO495" i="8" s="1"/>
  <c r="BN665" i="8"/>
  <c r="BO665" i="8" s="1"/>
  <c r="BP665" i="8" s="1"/>
  <c r="BN379" i="8"/>
  <c r="BO379" i="8" s="1"/>
  <c r="BN380" i="8"/>
  <c r="BO380" i="8" s="1"/>
  <c r="BP380" i="8" s="1"/>
  <c r="BN381" i="8"/>
  <c r="BO381" i="8" s="1"/>
  <c r="BN382" i="8"/>
  <c r="BO382" i="8" s="1"/>
  <c r="BQ343" i="8"/>
  <c r="BQ964" i="8"/>
  <c r="BU964" i="8" s="1"/>
  <c r="BV964" i="8" s="1"/>
  <c r="BN680" i="8"/>
  <c r="BO680" i="8" s="1"/>
  <c r="BP680" i="8" s="1"/>
  <c r="BN396" i="8"/>
  <c r="BO396" i="8" s="1"/>
  <c r="BP396" i="8" s="1"/>
  <c r="BN85" i="8"/>
  <c r="BO85" i="8" s="1"/>
  <c r="BN157" i="8"/>
  <c r="BO157" i="8" s="1"/>
  <c r="BP157" i="8" s="1"/>
  <c r="BN161" i="8"/>
  <c r="BO161" i="8" s="1"/>
  <c r="BN162" i="8"/>
  <c r="BO162" i="8" s="1"/>
  <c r="BP162" i="8" s="1"/>
  <c r="BN163" i="8"/>
  <c r="BO163" i="8" s="1"/>
  <c r="BP163" i="8" s="1"/>
  <c r="BN276" i="8"/>
  <c r="BO276" i="8" s="1"/>
  <c r="BP276" i="8" s="1"/>
  <c r="BN339" i="8"/>
  <c r="BO339" i="8" s="1"/>
  <c r="BP339" i="8" s="1"/>
  <c r="BN341" i="8"/>
  <c r="BO341" i="8" s="1"/>
  <c r="BP341" i="8" s="1"/>
  <c r="BN367" i="8"/>
  <c r="BO367" i="8" s="1"/>
  <c r="BN457" i="8"/>
  <c r="BO457" i="8" s="1"/>
  <c r="BP457" i="8" s="1"/>
  <c r="BN458" i="8"/>
  <c r="BO458" i="8" s="1"/>
  <c r="BR458" i="8" s="1"/>
  <c r="BN582" i="8"/>
  <c r="BO582" i="8" s="1"/>
  <c r="BP582" i="8" s="1"/>
  <c r="BN583" i="8"/>
  <c r="BO583" i="8" s="1"/>
  <c r="BP583" i="8" s="1"/>
  <c r="BQ903" i="8"/>
  <c r="BU903" i="8" s="1"/>
  <c r="BV903" i="8" s="1"/>
  <c r="BN147" i="8"/>
  <c r="BO147" i="8" s="1"/>
  <c r="BP147" i="8" s="1"/>
  <c r="BN122" i="8"/>
  <c r="BO122" i="8" s="1"/>
  <c r="BP122" i="8" s="1"/>
  <c r="BN411" i="8"/>
  <c r="BO411" i="8" s="1"/>
  <c r="BN415" i="8"/>
  <c r="BO415" i="8" s="1"/>
  <c r="BN416" i="8"/>
  <c r="BO416" i="8" s="1"/>
  <c r="BN436" i="8"/>
  <c r="BO436" i="8" s="1"/>
  <c r="BP436" i="8" s="1"/>
  <c r="BN467" i="8"/>
  <c r="BO467" i="8" s="1"/>
  <c r="BP467" i="8" s="1"/>
  <c r="BN469" i="8"/>
  <c r="BO469" i="8" s="1"/>
  <c r="BP469" i="8" s="1"/>
  <c r="BQ541" i="8"/>
  <c r="BU541" i="8" s="1"/>
  <c r="BV541" i="8" s="1"/>
  <c r="BN124" i="8"/>
  <c r="BO124" i="8" s="1"/>
  <c r="BN71" i="8"/>
  <c r="BO71" i="8" s="1"/>
  <c r="BN224" i="8"/>
  <c r="BO224" i="8" s="1"/>
  <c r="BP224" i="8" s="1"/>
  <c r="BN234" i="8"/>
  <c r="BO234" i="8" s="1"/>
  <c r="BN248" i="8"/>
  <c r="BO248" i="8" s="1"/>
  <c r="BP248" i="8" s="1"/>
  <c r="BN249" i="8"/>
  <c r="BO249" i="8" s="1"/>
  <c r="BN250" i="8"/>
  <c r="BO250" i="8" s="1"/>
  <c r="BP250" i="8" s="1"/>
  <c r="BN252" i="8"/>
  <c r="BO252" i="8" s="1"/>
  <c r="BN253" i="8"/>
  <c r="BO253" i="8" s="1"/>
  <c r="BP253" i="8" s="1"/>
  <c r="BN254" i="8"/>
  <c r="BO254" i="8" s="1"/>
  <c r="BP254" i="8" s="1"/>
  <c r="BN740" i="8"/>
  <c r="BO740" i="8" s="1"/>
  <c r="BN746" i="8"/>
  <c r="BO746" i="8" s="1"/>
  <c r="BN748" i="8"/>
  <c r="BO748" i="8" s="1"/>
  <c r="BP748" i="8" s="1"/>
  <c r="BN755" i="8"/>
  <c r="BO755" i="8" s="1"/>
  <c r="BP755" i="8" s="1"/>
  <c r="BN759" i="8"/>
  <c r="BO759" i="8" s="1"/>
  <c r="BP759" i="8" s="1"/>
  <c r="BN760" i="8"/>
  <c r="BO760" i="8" s="1"/>
  <c r="BP760" i="8" s="1"/>
  <c r="BN79" i="8"/>
  <c r="BO79" i="8" s="1"/>
  <c r="BN80" i="8"/>
  <c r="BO80" i="8" s="1"/>
  <c r="BP80" i="8" s="1"/>
  <c r="BN118" i="8"/>
  <c r="BO118" i="8" s="1"/>
  <c r="BQ98" i="8"/>
  <c r="BU98" i="8" s="1"/>
  <c r="BV98" i="8" s="1"/>
  <c r="BN208" i="8"/>
  <c r="BO208" i="8" s="1"/>
  <c r="BQ294" i="8"/>
  <c r="BU294" i="8" s="1"/>
  <c r="BV294" i="8" s="1"/>
  <c r="BN882" i="8"/>
  <c r="BO882" i="8" s="1"/>
  <c r="BP882" i="8" s="1"/>
  <c r="BQ888" i="8"/>
  <c r="BU888" i="8" s="1"/>
  <c r="BV888" i="8" s="1"/>
  <c r="BN927" i="8"/>
  <c r="BO927" i="8" s="1"/>
  <c r="BP927" i="8" s="1"/>
  <c r="BQ116" i="8"/>
  <c r="BN52" i="8"/>
  <c r="BO52" i="8" s="1"/>
  <c r="BP52" i="8" s="1"/>
  <c r="BN54" i="8"/>
  <c r="BO54" i="8" s="1"/>
  <c r="BN200" i="8"/>
  <c r="BO200" i="8" s="1"/>
  <c r="BN278" i="8"/>
  <c r="BO278" i="8" s="1"/>
  <c r="BP278" i="8" s="1"/>
  <c r="BN280" i="8"/>
  <c r="BO280" i="8" s="1"/>
  <c r="BN393" i="8"/>
  <c r="BO393" i="8" s="1"/>
  <c r="BN421" i="8"/>
  <c r="BO421" i="8" s="1"/>
  <c r="BP421" i="8" s="1"/>
  <c r="BN477" i="8"/>
  <c r="BO477" i="8" s="1"/>
  <c r="BP477" i="8" s="1"/>
  <c r="BN692" i="8"/>
  <c r="BO692" i="8" s="1"/>
  <c r="BP692" i="8" s="1"/>
  <c r="BN772" i="8"/>
  <c r="BO772" i="8" s="1"/>
  <c r="BP772" i="8" s="1"/>
  <c r="BN778" i="8"/>
  <c r="BO778" i="8" s="1"/>
  <c r="BP778" i="8" s="1"/>
  <c r="BN779" i="8"/>
  <c r="BO779" i="8" s="1"/>
  <c r="BP779" i="8" s="1"/>
  <c r="BN780" i="8"/>
  <c r="BO780" i="8" s="1"/>
  <c r="BN781" i="8"/>
  <c r="BO781" i="8" s="1"/>
  <c r="BN782" i="8"/>
  <c r="BO782" i="8" s="1"/>
  <c r="BN784" i="8"/>
  <c r="BO784" i="8" s="1"/>
  <c r="BN794" i="8"/>
  <c r="BO794" i="8" s="1"/>
  <c r="BP794" i="8" s="1"/>
  <c r="BN795" i="8"/>
  <c r="BO795" i="8" s="1"/>
  <c r="BP795" i="8" s="1"/>
  <c r="BN799" i="8"/>
  <c r="BO799" i="8" s="1"/>
  <c r="BP799" i="8" s="1"/>
  <c r="BN800" i="8"/>
  <c r="BO800" i="8" s="1"/>
  <c r="BP800" i="8" s="1"/>
  <c r="BN802" i="8"/>
  <c r="BO802" i="8" s="1"/>
  <c r="BP802" i="8" s="1"/>
  <c r="BN956" i="8"/>
  <c r="BO956" i="8" s="1"/>
  <c r="BP956" i="8" s="1"/>
  <c r="BN53" i="8"/>
  <c r="BO53" i="8" s="1"/>
  <c r="BP53" i="8" s="1"/>
  <c r="BN140" i="8"/>
  <c r="BO140" i="8" s="1"/>
  <c r="BP140" i="8" s="1"/>
  <c r="BN148" i="8"/>
  <c r="BO148" i="8" s="1"/>
  <c r="BP148" i="8" s="1"/>
  <c r="BN94" i="8"/>
  <c r="BO94" i="8" s="1"/>
  <c r="BP94" i="8" s="1"/>
  <c r="BN98" i="8"/>
  <c r="BO98" i="8" s="1"/>
  <c r="BP98" i="8" s="1"/>
  <c r="BN334" i="8"/>
  <c r="BO334" i="8" s="1"/>
  <c r="BP334" i="8" s="1"/>
  <c r="BQ535" i="8"/>
  <c r="BU535" i="8" s="1"/>
  <c r="BV535" i="8" s="1"/>
  <c r="BN572" i="8"/>
  <c r="BO572" i="8" s="1"/>
  <c r="BR572" i="8" s="1"/>
  <c r="BN640" i="8"/>
  <c r="BO640" i="8" s="1"/>
  <c r="BN708" i="8"/>
  <c r="BO708" i="8" s="1"/>
  <c r="BN104" i="8"/>
  <c r="BO104" i="8" s="1"/>
  <c r="BN209" i="8"/>
  <c r="BO209" i="8" s="1"/>
  <c r="BP209" i="8" s="1"/>
  <c r="BN213" i="8"/>
  <c r="BO213" i="8" s="1"/>
  <c r="BP213" i="8" s="1"/>
  <c r="BN404" i="8"/>
  <c r="BO404" i="8" s="1"/>
  <c r="BP404" i="8" s="1"/>
  <c r="BN836" i="8"/>
  <c r="BO836" i="8" s="1"/>
  <c r="BN837" i="8"/>
  <c r="BO837" i="8" s="1"/>
  <c r="BN838" i="8"/>
  <c r="BO838" i="8" s="1"/>
  <c r="BP838" i="8" s="1"/>
  <c r="BN889" i="8"/>
  <c r="BO889" i="8" s="1"/>
  <c r="BN890" i="8"/>
  <c r="BO890" i="8" s="1"/>
  <c r="BN897" i="8"/>
  <c r="BO897" i="8" s="1"/>
  <c r="BN898" i="8"/>
  <c r="BO898" i="8" s="1"/>
  <c r="BP898" i="8" s="1"/>
  <c r="BN262" i="8"/>
  <c r="BO262" i="8" s="1"/>
  <c r="BN263" i="8"/>
  <c r="BO263" i="8" s="1"/>
  <c r="BP263" i="8" s="1"/>
  <c r="BN368" i="8"/>
  <c r="BO368" i="8" s="1"/>
  <c r="BN375" i="8"/>
  <c r="BO375" i="8" s="1"/>
  <c r="BP375" i="8" s="1"/>
  <c r="BN410" i="8"/>
  <c r="BO410" i="8" s="1"/>
  <c r="BP410" i="8" s="1"/>
  <c r="BN441" i="8"/>
  <c r="BO441" i="8" s="1"/>
  <c r="BN442" i="8"/>
  <c r="BO442" i="8" s="1"/>
  <c r="BP442" i="8" s="1"/>
  <c r="BN446" i="8"/>
  <c r="BO446" i="8" s="1"/>
  <c r="BQ616" i="8"/>
  <c r="BU616" i="8" s="1"/>
  <c r="BV616" i="8" s="1"/>
  <c r="BN622" i="8"/>
  <c r="BO622" i="8" s="1"/>
  <c r="BN623" i="8"/>
  <c r="BO623" i="8" s="1"/>
  <c r="BN904" i="8"/>
  <c r="BO904" i="8" s="1"/>
  <c r="BN905" i="8"/>
  <c r="BO905" i="8" s="1"/>
  <c r="BP905" i="8" s="1"/>
  <c r="BN906" i="8"/>
  <c r="BO906" i="8" s="1"/>
  <c r="BP906" i="8" s="1"/>
  <c r="BN908" i="8"/>
  <c r="BO908" i="8" s="1"/>
  <c r="BP908" i="8" s="1"/>
  <c r="BN912" i="8"/>
  <c r="BO912" i="8" s="1"/>
  <c r="BN117" i="8"/>
  <c r="BO117" i="8" s="1"/>
  <c r="BP117" i="8" s="1"/>
  <c r="BN150" i="8"/>
  <c r="BO150" i="8" s="1"/>
  <c r="BQ879" i="8"/>
  <c r="BU879" i="8" s="1"/>
  <c r="BV879" i="8" s="1"/>
  <c r="BN345" i="8"/>
  <c r="BO345" i="8" s="1"/>
  <c r="BP345" i="8" s="1"/>
  <c r="BN432" i="8"/>
  <c r="BO432" i="8" s="1"/>
  <c r="BP432" i="8" s="1"/>
  <c r="BN434" i="8"/>
  <c r="BO434" i="8" s="1"/>
  <c r="BP434" i="8" s="1"/>
  <c r="BN659" i="8"/>
  <c r="BO659" i="8" s="1"/>
  <c r="BN664" i="8"/>
  <c r="BO664" i="8" s="1"/>
  <c r="BP664" i="8" s="1"/>
  <c r="BN681" i="8"/>
  <c r="BO681" i="8" s="1"/>
  <c r="BP681" i="8" s="1"/>
  <c r="BN682" i="8"/>
  <c r="BO682" i="8" s="1"/>
  <c r="BQ707" i="8"/>
  <c r="BU707" i="8" s="1"/>
  <c r="BV707" i="8" s="1"/>
  <c r="BN756" i="8"/>
  <c r="BO756" i="8" s="1"/>
  <c r="BN757" i="8"/>
  <c r="BO757" i="8" s="1"/>
  <c r="BP757" i="8" s="1"/>
  <c r="BQ775" i="8"/>
  <c r="BU775" i="8" s="1"/>
  <c r="BV775" i="8" s="1"/>
  <c r="BN816" i="8"/>
  <c r="BO816" i="8" s="1"/>
  <c r="BP816" i="8" s="1"/>
  <c r="BN856" i="8"/>
  <c r="BO856" i="8" s="1"/>
  <c r="BP856" i="8" s="1"/>
  <c r="BN60" i="8"/>
  <c r="BO60" i="8" s="1"/>
  <c r="BP60" i="8" s="1"/>
  <c r="BN95" i="8"/>
  <c r="BO95" i="8" s="1"/>
  <c r="BN96" i="8"/>
  <c r="BO96" i="8" s="1"/>
  <c r="BN126" i="8"/>
  <c r="BO126" i="8" s="1"/>
  <c r="BN127" i="8"/>
  <c r="BO127" i="8" s="1"/>
  <c r="BP127" i="8" s="1"/>
  <c r="BN131" i="8"/>
  <c r="BO131" i="8" s="1"/>
  <c r="BN227" i="8"/>
  <c r="BO227" i="8" s="1"/>
  <c r="BP227" i="8" s="1"/>
  <c r="BN228" i="8"/>
  <c r="BO228" i="8" s="1"/>
  <c r="BP228" i="8" s="1"/>
  <c r="BN255" i="8"/>
  <c r="BO255" i="8" s="1"/>
  <c r="BP255" i="8" s="1"/>
  <c r="BN292" i="8"/>
  <c r="BO292" i="8" s="1"/>
  <c r="BN293" i="8"/>
  <c r="BO293" i="8" s="1"/>
  <c r="BN307" i="8"/>
  <c r="BO307" i="8" s="1"/>
  <c r="BP307" i="8" s="1"/>
  <c r="BN346" i="8"/>
  <c r="BO346" i="8" s="1"/>
  <c r="BP346" i="8" s="1"/>
  <c r="BN364" i="8"/>
  <c r="BO364" i="8" s="1"/>
  <c r="BN366" i="8"/>
  <c r="BO366" i="8" s="1"/>
  <c r="BP366" i="8" s="1"/>
  <c r="BN480" i="8"/>
  <c r="BO480" i="8" s="1"/>
  <c r="BN484" i="8"/>
  <c r="BO484" i="8" s="1"/>
  <c r="BP484" i="8" s="1"/>
  <c r="BN550" i="8"/>
  <c r="BO550" i="8" s="1"/>
  <c r="BN551" i="8"/>
  <c r="BO551" i="8" s="1"/>
  <c r="BP551" i="8" s="1"/>
  <c r="BN552" i="8"/>
  <c r="BO552" i="8" s="1"/>
  <c r="BP552" i="8" s="1"/>
  <c r="BN553" i="8"/>
  <c r="BO553" i="8" s="1"/>
  <c r="BN612" i="8"/>
  <c r="BO612" i="8" s="1"/>
  <c r="BN615" i="8"/>
  <c r="BO615" i="8" s="1"/>
  <c r="BP615" i="8" s="1"/>
  <c r="BN711" i="8"/>
  <c r="BO711" i="8" s="1"/>
  <c r="BN818" i="8"/>
  <c r="BO818" i="8" s="1"/>
  <c r="BN819" i="8"/>
  <c r="BO819" i="8" s="1"/>
  <c r="BP819" i="8" s="1"/>
  <c r="BN820" i="8"/>
  <c r="BO820" i="8" s="1"/>
  <c r="BP820" i="8" s="1"/>
  <c r="BN859" i="8"/>
  <c r="BO859" i="8" s="1"/>
  <c r="BP859" i="8" s="1"/>
  <c r="BN869" i="8"/>
  <c r="BO869" i="8" s="1"/>
  <c r="BN870" i="8"/>
  <c r="BO870" i="8" s="1"/>
  <c r="BN873" i="8"/>
  <c r="BO873" i="8" s="1"/>
  <c r="BP873" i="8" s="1"/>
  <c r="BN957" i="8"/>
  <c r="BO957" i="8" s="1"/>
  <c r="BN959" i="8"/>
  <c r="BO959" i="8" s="1"/>
  <c r="BN67" i="8"/>
  <c r="BO67" i="8" s="1"/>
  <c r="BP67" i="8" s="1"/>
  <c r="BN139" i="8"/>
  <c r="BO139" i="8" s="1"/>
  <c r="BP139" i="8" s="1"/>
  <c r="BN178" i="8"/>
  <c r="BO178" i="8" s="1"/>
  <c r="BN347" i="8"/>
  <c r="BO347" i="8" s="1"/>
  <c r="BP347" i="8" s="1"/>
  <c r="BN386" i="8"/>
  <c r="BO386" i="8" s="1"/>
  <c r="BN573" i="8"/>
  <c r="BO573" i="8" s="1"/>
  <c r="BN580" i="8"/>
  <c r="BO580" i="8" s="1"/>
  <c r="BN618" i="8"/>
  <c r="BO618" i="8" s="1"/>
  <c r="BN633" i="8"/>
  <c r="BO633" i="8" s="1"/>
  <c r="BP633" i="8" s="1"/>
  <c r="BN642" i="8"/>
  <c r="BO642" i="8" s="1"/>
  <c r="BP642" i="8" s="1"/>
  <c r="BN844" i="8"/>
  <c r="BO844" i="8" s="1"/>
  <c r="BN845" i="8"/>
  <c r="BO845" i="8" s="1"/>
  <c r="BN875" i="8"/>
  <c r="BO875" i="8" s="1"/>
  <c r="BN20" i="8"/>
  <c r="BO20" i="8" s="1"/>
  <c r="BP20" i="8" s="1"/>
  <c r="BN68" i="8"/>
  <c r="BO68" i="8" s="1"/>
  <c r="BN153" i="8"/>
  <c r="BO153" i="8" s="1"/>
  <c r="BN154" i="8"/>
  <c r="BO154" i="8" s="1"/>
  <c r="BP154" i="8" s="1"/>
  <c r="BN257" i="8"/>
  <c r="BO257" i="8" s="1"/>
  <c r="BP257" i="8" s="1"/>
  <c r="BN274" i="8"/>
  <c r="BO274" i="8" s="1"/>
  <c r="BP274" i="8" s="1"/>
  <c r="BN355" i="8"/>
  <c r="BO355" i="8" s="1"/>
  <c r="BP355" i="8" s="1"/>
  <c r="BN369" i="8"/>
  <c r="BO369" i="8" s="1"/>
  <c r="BP369" i="8" s="1"/>
  <c r="BN406" i="8"/>
  <c r="BO406" i="8" s="1"/>
  <c r="BP406" i="8" s="1"/>
  <c r="BN490" i="8"/>
  <c r="BO490" i="8" s="1"/>
  <c r="BP490" i="8" s="1"/>
  <c r="BN491" i="8"/>
  <c r="BO491" i="8" s="1"/>
  <c r="BP491" i="8" s="1"/>
  <c r="BN492" i="8"/>
  <c r="BO492" i="8" s="1"/>
  <c r="BR492" i="8" s="1"/>
  <c r="BN574" i="8"/>
  <c r="BO574" i="8" s="1"/>
  <c r="BP574" i="8" s="1"/>
  <c r="BN584" i="8"/>
  <c r="BO584" i="8" s="1"/>
  <c r="BP584" i="8" s="1"/>
  <c r="BN589" i="8"/>
  <c r="BO589" i="8" s="1"/>
  <c r="BN590" i="8"/>
  <c r="BO590" i="8" s="1"/>
  <c r="BN644" i="8"/>
  <c r="BO644" i="8" s="1"/>
  <c r="BN667" i="8"/>
  <c r="BO667" i="8" s="1"/>
  <c r="BN668" i="8"/>
  <c r="BO668" i="8" s="1"/>
  <c r="BN670" i="8"/>
  <c r="BO670" i="8" s="1"/>
  <c r="BN671" i="8"/>
  <c r="BO671" i="8" s="1"/>
  <c r="BN675" i="8"/>
  <c r="BO675" i="8" s="1"/>
  <c r="BN694" i="8"/>
  <c r="BO694" i="8" s="1"/>
  <c r="BP694" i="8" s="1"/>
  <c r="BN753" i="8"/>
  <c r="BO753" i="8" s="1"/>
  <c r="BN792" i="8"/>
  <c r="BO792" i="8" s="1"/>
  <c r="BP792" i="8" s="1"/>
  <c r="BN852" i="8"/>
  <c r="BO852" i="8" s="1"/>
  <c r="BN880" i="8"/>
  <c r="BO880" i="8" s="1"/>
  <c r="BN887" i="8"/>
  <c r="BO887" i="8" s="1"/>
  <c r="BN925" i="8"/>
  <c r="BO925" i="8" s="1"/>
  <c r="BN961" i="8"/>
  <c r="BO961" i="8" s="1"/>
  <c r="BP961" i="8" s="1"/>
  <c r="BN19" i="8"/>
  <c r="BO19" i="8" s="1"/>
  <c r="BP19" i="8" s="1"/>
  <c r="BN119" i="8"/>
  <c r="BO119" i="8" s="1"/>
  <c r="BP119" i="8" s="1"/>
  <c r="BN206" i="8"/>
  <c r="BO206" i="8" s="1"/>
  <c r="BP206" i="8" s="1"/>
  <c r="BN26" i="8"/>
  <c r="BO26" i="8" s="1"/>
  <c r="BN27" i="8"/>
  <c r="BO27" i="8" s="1"/>
  <c r="BN28" i="8"/>
  <c r="BO28" i="8" s="1"/>
  <c r="BP28" i="8" s="1"/>
  <c r="BN29" i="8"/>
  <c r="BO29" i="8" s="1"/>
  <c r="BP29" i="8" s="1"/>
  <c r="BN32" i="8"/>
  <c r="BO32" i="8" s="1"/>
  <c r="BP32" i="8" s="1"/>
  <c r="BN58" i="8"/>
  <c r="BO58" i="8" s="1"/>
  <c r="BN69" i="8"/>
  <c r="BO69" i="8" s="1"/>
  <c r="BP69" i="8" s="1"/>
  <c r="BN70" i="8"/>
  <c r="BO70" i="8" s="1"/>
  <c r="BP70" i="8" s="1"/>
  <c r="BN168" i="8"/>
  <c r="BO168" i="8" s="1"/>
  <c r="BN242" i="8"/>
  <c r="BO242" i="8" s="1"/>
  <c r="BP242" i="8" s="1"/>
  <c r="BQ254" i="8"/>
  <c r="BU254" i="8" s="1"/>
  <c r="BV254" i="8" s="1"/>
  <c r="BN282" i="8"/>
  <c r="BO282" i="8" s="1"/>
  <c r="BQ345" i="8"/>
  <c r="BU345" i="8" s="1"/>
  <c r="BV345" i="8" s="1"/>
  <c r="BN536" i="8"/>
  <c r="BO536" i="8" s="1"/>
  <c r="BP536" i="8" s="1"/>
  <c r="BN537" i="8"/>
  <c r="BO537" i="8" s="1"/>
  <c r="BP537" i="8" s="1"/>
  <c r="BN538" i="8"/>
  <c r="BO538" i="8" s="1"/>
  <c r="BP538" i="8" s="1"/>
  <c r="BN729" i="8"/>
  <c r="BO729" i="8" s="1"/>
  <c r="BN730" i="8"/>
  <c r="BO730" i="8" s="1"/>
  <c r="BN731" i="8"/>
  <c r="BO731" i="8" s="1"/>
  <c r="BP731" i="8" s="1"/>
  <c r="BN732" i="8"/>
  <c r="BO732" i="8" s="1"/>
  <c r="BQ816" i="8"/>
  <c r="BU816" i="8" s="1"/>
  <c r="BV816" i="8" s="1"/>
  <c r="BN828" i="8"/>
  <c r="BO828" i="8" s="1"/>
  <c r="BQ840" i="8"/>
  <c r="BN777" i="8"/>
  <c r="BO777" i="8" s="1"/>
  <c r="BP777" i="8" s="1"/>
  <c r="BN806" i="8"/>
  <c r="BO806" i="8" s="1"/>
  <c r="BN114" i="8"/>
  <c r="BO114" i="8" s="1"/>
  <c r="BN144" i="8"/>
  <c r="BO144" i="8" s="1"/>
  <c r="BN301" i="8"/>
  <c r="BO301" i="8" s="1"/>
  <c r="BN303" i="8"/>
  <c r="BO303" i="8" s="1"/>
  <c r="BN319" i="8"/>
  <c r="BO319" i="8" s="1"/>
  <c r="BN352" i="8"/>
  <c r="BO352" i="8" s="1"/>
  <c r="BN353" i="8"/>
  <c r="BO353" i="8" s="1"/>
  <c r="BP353" i="8" s="1"/>
  <c r="BN354" i="8"/>
  <c r="BO354" i="8" s="1"/>
  <c r="BP354" i="8" s="1"/>
  <c r="BN398" i="8"/>
  <c r="BO398" i="8" s="1"/>
  <c r="BP398" i="8" s="1"/>
  <c r="BN422" i="8"/>
  <c r="BO422" i="8" s="1"/>
  <c r="BP422" i="8" s="1"/>
  <c r="BN468" i="8"/>
  <c r="BO468" i="8" s="1"/>
  <c r="BN501" i="8"/>
  <c r="BO501" i="8" s="1"/>
  <c r="BP501" i="8" s="1"/>
  <c r="BN502" i="8"/>
  <c r="BO502" i="8" s="1"/>
  <c r="BP502" i="8" s="1"/>
  <c r="BQ588" i="8"/>
  <c r="BU588" i="8" s="1"/>
  <c r="BV588" i="8" s="1"/>
  <c r="BN599" i="8"/>
  <c r="BO599" i="8" s="1"/>
  <c r="BP599" i="8" s="1"/>
  <c r="BN601" i="8"/>
  <c r="BO601" i="8" s="1"/>
  <c r="BN602" i="8"/>
  <c r="BO602" i="8" s="1"/>
  <c r="BN960" i="8"/>
  <c r="BO960" i="8" s="1"/>
  <c r="BP960" i="8" s="1"/>
  <c r="BQ5" i="8"/>
  <c r="BU5" i="8" s="1"/>
  <c r="BV5" i="8" s="1"/>
  <c r="BQ226" i="8"/>
  <c r="BU226" i="8" s="1"/>
  <c r="BV226" i="8" s="1"/>
  <c r="BQ454" i="8"/>
  <c r="BN174" i="8"/>
  <c r="BO174" i="8" s="1"/>
  <c r="BP174" i="8" s="1"/>
  <c r="BN6" i="8"/>
  <c r="BO6" i="8" s="1"/>
  <c r="BP6" i="8" s="1"/>
  <c r="BN23" i="8"/>
  <c r="BO23" i="8" s="1"/>
  <c r="BN81" i="8"/>
  <c r="BO81" i="8" s="1"/>
  <c r="BP81" i="8" s="1"/>
  <c r="BN90" i="8"/>
  <c r="BO90" i="8" s="1"/>
  <c r="BP90" i="8" s="1"/>
  <c r="BN145" i="8"/>
  <c r="BO145" i="8" s="1"/>
  <c r="BQ194" i="8"/>
  <c r="BU194" i="8" s="1"/>
  <c r="BV194" i="8" s="1"/>
  <c r="BN202" i="8"/>
  <c r="BO202" i="8" s="1"/>
  <c r="BN203" i="8"/>
  <c r="BO203" i="8" s="1"/>
  <c r="BQ235" i="8"/>
  <c r="BU235" i="8" s="1"/>
  <c r="BV235" i="8" s="1"/>
  <c r="BN193" i="8"/>
  <c r="BO193" i="8" s="1"/>
  <c r="BP193" i="8" s="1"/>
  <c r="BN221" i="8"/>
  <c r="BO221" i="8" s="1"/>
  <c r="BP221" i="8" s="1"/>
  <c r="BQ485" i="8"/>
  <c r="BU485" i="8" s="1"/>
  <c r="BV485" i="8" s="1"/>
  <c r="BN17" i="8"/>
  <c r="BO17" i="8" s="1"/>
  <c r="BP17" i="8" s="1"/>
  <c r="BN83" i="8"/>
  <c r="BO83" i="8" s="1"/>
  <c r="BP83" i="8" s="1"/>
  <c r="BN108" i="8"/>
  <c r="BO108" i="8" s="1"/>
  <c r="BP108" i="8" s="1"/>
  <c r="BQ143" i="8"/>
  <c r="BU143" i="8" s="1"/>
  <c r="BV143" i="8" s="1"/>
  <c r="BQ149" i="8"/>
  <c r="BU149" i="8" s="1"/>
  <c r="BV149" i="8" s="1"/>
  <c r="BN564" i="8"/>
  <c r="BO564" i="8" s="1"/>
  <c r="BP564" i="8" s="1"/>
  <c r="BN57" i="8"/>
  <c r="BO57" i="8" s="1"/>
  <c r="BP57" i="8" s="1"/>
  <c r="BN109" i="8"/>
  <c r="BO109" i="8" s="1"/>
  <c r="BQ151" i="8"/>
  <c r="BU151" i="8" s="1"/>
  <c r="BV151" i="8" s="1"/>
  <c r="BQ152" i="8"/>
  <c r="BU152" i="8" s="1"/>
  <c r="BV152" i="8" s="1"/>
  <c r="BN194" i="8"/>
  <c r="BO194" i="8" s="1"/>
  <c r="BQ201" i="8"/>
  <c r="BU201" i="8" s="1"/>
  <c r="BV201" i="8" s="1"/>
  <c r="BQ214" i="8"/>
  <c r="BU214" i="8" s="1"/>
  <c r="BV214" i="8" s="1"/>
  <c r="BN231" i="8"/>
  <c r="BO231" i="8" s="1"/>
  <c r="BP231" i="8" s="1"/>
  <c r="BN232" i="8"/>
  <c r="BO232" i="8" s="1"/>
  <c r="BP232" i="8" s="1"/>
  <c r="BN233" i="8"/>
  <c r="BO233" i="8" s="1"/>
  <c r="BN265" i="8"/>
  <c r="BO265" i="8" s="1"/>
  <c r="BP265" i="8" s="1"/>
  <c r="BN294" i="8"/>
  <c r="BO294" i="8" s="1"/>
  <c r="BN56" i="8"/>
  <c r="BO56" i="8" s="1"/>
  <c r="BP56" i="8" s="1"/>
  <c r="BN15" i="8"/>
  <c r="BO15" i="8" s="1"/>
  <c r="BP15" i="8" s="1"/>
  <c r="BN39" i="8"/>
  <c r="BO39" i="8" s="1"/>
  <c r="BP39" i="8" s="1"/>
  <c r="BN51" i="8"/>
  <c r="BO51" i="8" s="1"/>
  <c r="BN155" i="8"/>
  <c r="BO155" i="8" s="1"/>
  <c r="BP155" i="8" s="1"/>
  <c r="BN170" i="8"/>
  <c r="BO170" i="8" s="1"/>
  <c r="BN175" i="8"/>
  <c r="BO175" i="8" s="1"/>
  <c r="BP175" i="8" s="1"/>
  <c r="BN204" i="8"/>
  <c r="BO204" i="8" s="1"/>
  <c r="BN256" i="8"/>
  <c r="BO256" i="8" s="1"/>
  <c r="BN269" i="8"/>
  <c r="BO269" i="8" s="1"/>
  <c r="BP269" i="8" s="1"/>
  <c r="BN350" i="8"/>
  <c r="BO350" i="8" s="1"/>
  <c r="BP350" i="8" s="1"/>
  <c r="BN383" i="8"/>
  <c r="BO383" i="8" s="1"/>
  <c r="BP383" i="8" s="1"/>
  <c r="BN462" i="8"/>
  <c r="BO462" i="8" s="1"/>
  <c r="BP462" i="8" s="1"/>
  <c r="BN132" i="8"/>
  <c r="BO132" i="8" s="1"/>
  <c r="BP132" i="8" s="1"/>
  <c r="BN176" i="8"/>
  <c r="BO176" i="8" s="1"/>
  <c r="BN195" i="8"/>
  <c r="BO195" i="8" s="1"/>
  <c r="BN198" i="8"/>
  <c r="BO198" i="8" s="1"/>
  <c r="BP198" i="8" s="1"/>
  <c r="BN237" i="8"/>
  <c r="BO237" i="8" s="1"/>
  <c r="BP237" i="8" s="1"/>
  <c r="BN238" i="8"/>
  <c r="BO238" i="8" s="1"/>
  <c r="BN246" i="8"/>
  <c r="BO246" i="8" s="1"/>
  <c r="BP246" i="8" s="1"/>
  <c r="BN4" i="8"/>
  <c r="BO4" i="8" s="1"/>
  <c r="BP4" i="8" s="1"/>
  <c r="BN74" i="8"/>
  <c r="BO74" i="8" s="1"/>
  <c r="BP74" i="8" s="1"/>
  <c r="BN75" i="8"/>
  <c r="BO75" i="8" s="1"/>
  <c r="BN76" i="8"/>
  <c r="BO76" i="8" s="1"/>
  <c r="BN77" i="8"/>
  <c r="BO77" i="8" s="1"/>
  <c r="BP77" i="8" s="1"/>
  <c r="BN42" i="8"/>
  <c r="BO42" i="8" s="1"/>
  <c r="BN43" i="8"/>
  <c r="BO43" i="8" s="1"/>
  <c r="BN44" i="8"/>
  <c r="BO44" i="8" s="1"/>
  <c r="BP44" i="8" s="1"/>
  <c r="BN45" i="8"/>
  <c r="BO45" i="8" s="1"/>
  <c r="BP45" i="8" s="1"/>
  <c r="BN46" i="8"/>
  <c r="BO46" i="8" s="1"/>
  <c r="BP46" i="8" s="1"/>
  <c r="BN47" i="8"/>
  <c r="BO47" i="8" s="1"/>
  <c r="BP47" i="8" s="1"/>
  <c r="BN88" i="8"/>
  <c r="BO88" i="8" s="1"/>
  <c r="BP88" i="8" s="1"/>
  <c r="BN99" i="8"/>
  <c r="BO99" i="8" s="1"/>
  <c r="BP99" i="8" s="1"/>
  <c r="BN101" i="8"/>
  <c r="BO101" i="8" s="1"/>
  <c r="BP101" i="8" s="1"/>
  <c r="BQ108" i="8"/>
  <c r="BU108" i="8" s="1"/>
  <c r="BV108" i="8" s="1"/>
  <c r="BN111" i="8"/>
  <c r="BO111" i="8" s="1"/>
  <c r="BP111" i="8" s="1"/>
  <c r="BQ118" i="8"/>
  <c r="BU118" i="8" s="1"/>
  <c r="BV118" i="8" s="1"/>
  <c r="BN134" i="8"/>
  <c r="BO134" i="8" s="1"/>
  <c r="BP134" i="8" s="1"/>
  <c r="BN135" i="8"/>
  <c r="BO135" i="8" s="1"/>
  <c r="BP135" i="8" s="1"/>
  <c r="BN167" i="8"/>
  <c r="BO167" i="8" s="1"/>
  <c r="BN179" i="8"/>
  <c r="BO179" i="8" s="1"/>
  <c r="BP179" i="8" s="1"/>
  <c r="BN182" i="8"/>
  <c r="BO182" i="8" s="1"/>
  <c r="BP182" i="8" s="1"/>
  <c r="BQ243" i="8"/>
  <c r="BU243" i="8" s="1"/>
  <c r="BV243" i="8" s="1"/>
  <c r="BN260" i="8"/>
  <c r="BO260" i="8" s="1"/>
  <c r="BN261" i="8"/>
  <c r="BO261" i="8" s="1"/>
  <c r="BN289" i="8"/>
  <c r="BO289" i="8" s="1"/>
  <c r="BP289" i="8" s="1"/>
  <c r="BN326" i="8"/>
  <c r="BO326" i="8" s="1"/>
  <c r="BN327" i="8"/>
  <c r="BO327" i="8" s="1"/>
  <c r="BN328" i="8"/>
  <c r="BO328" i="8" s="1"/>
  <c r="BP328" i="8" s="1"/>
  <c r="BN402" i="8"/>
  <c r="BO402" i="8" s="1"/>
  <c r="BP402" i="8" s="1"/>
  <c r="BQ476" i="8"/>
  <c r="BU476" i="8" s="1"/>
  <c r="BV476" i="8" s="1"/>
  <c r="BQ305" i="8"/>
  <c r="BU305" i="8" s="1"/>
  <c r="BV305" i="8" s="1"/>
  <c r="BN309" i="8"/>
  <c r="BO309" i="8" s="1"/>
  <c r="BP309" i="8" s="1"/>
  <c r="BQ366" i="8"/>
  <c r="BU366" i="8" s="1"/>
  <c r="BV366" i="8" s="1"/>
  <c r="BN371" i="8"/>
  <c r="BO371" i="8" s="1"/>
  <c r="BN372" i="8"/>
  <c r="BO372" i="8" s="1"/>
  <c r="BP372" i="8" s="1"/>
  <c r="BN405" i="8"/>
  <c r="BO405" i="8" s="1"/>
  <c r="BN438" i="8"/>
  <c r="BO438" i="8" s="1"/>
  <c r="BP438" i="8" s="1"/>
  <c r="BN500" i="8"/>
  <c r="BO500" i="8" s="1"/>
  <c r="BP500" i="8" s="1"/>
  <c r="BN512" i="8"/>
  <c r="BO512" i="8" s="1"/>
  <c r="BP512" i="8" s="1"/>
  <c r="BN515" i="8"/>
  <c r="BO515" i="8" s="1"/>
  <c r="BP515" i="8" s="1"/>
  <c r="BN535" i="8"/>
  <c r="BO535" i="8" s="1"/>
  <c r="BP535" i="8" s="1"/>
  <c r="BN543" i="8"/>
  <c r="BO543" i="8" s="1"/>
  <c r="BN570" i="8"/>
  <c r="BO570" i="8" s="1"/>
  <c r="BP570" i="8" s="1"/>
  <c r="BN578" i="8"/>
  <c r="BO578" i="8" s="1"/>
  <c r="BP578" i="8" s="1"/>
  <c r="BN592" i="8"/>
  <c r="BO592" i="8" s="1"/>
  <c r="BP592" i="8" s="1"/>
  <c r="BN597" i="8"/>
  <c r="BO597" i="8" s="1"/>
  <c r="BN610" i="8"/>
  <c r="BO610" i="8" s="1"/>
  <c r="BN611" i="8"/>
  <c r="BO611" i="8" s="1"/>
  <c r="BP611" i="8" s="1"/>
  <c r="BN631" i="8"/>
  <c r="BO631" i="8" s="1"/>
  <c r="BN634" i="8"/>
  <c r="BO634" i="8" s="1"/>
  <c r="BP634" i="8" s="1"/>
  <c r="BN649" i="8"/>
  <c r="BO649" i="8" s="1"/>
  <c r="BN657" i="8"/>
  <c r="BO657" i="8" s="1"/>
  <c r="BP657" i="8" s="1"/>
  <c r="BQ664" i="8"/>
  <c r="BU664" i="8" s="1"/>
  <c r="BV664" i="8" s="1"/>
  <c r="BN715" i="8"/>
  <c r="BO715" i="8" s="1"/>
  <c r="BP715" i="8" s="1"/>
  <c r="BN716" i="8"/>
  <c r="BO716" i="8" s="1"/>
  <c r="BN724" i="8"/>
  <c r="BO724" i="8" s="1"/>
  <c r="BN725" i="8"/>
  <c r="BO725" i="8" s="1"/>
  <c r="BP725" i="8" s="1"/>
  <c r="BN774" i="8"/>
  <c r="BO774" i="8" s="1"/>
  <c r="BP774" i="8" s="1"/>
  <c r="BN775" i="8"/>
  <c r="BO775" i="8" s="1"/>
  <c r="BP775" i="8" s="1"/>
  <c r="BN813" i="8"/>
  <c r="BO813" i="8" s="1"/>
  <c r="BN841" i="8"/>
  <c r="BO841" i="8" s="1"/>
  <c r="BP841" i="8" s="1"/>
  <c r="BN933" i="8"/>
  <c r="BO933" i="8" s="1"/>
  <c r="BQ962" i="8"/>
  <c r="BU962" i="8" s="1"/>
  <c r="BV962" i="8" s="1"/>
  <c r="BN968" i="8"/>
  <c r="BO968" i="8" s="1"/>
  <c r="BN969" i="8"/>
  <c r="BO969" i="8" s="1"/>
  <c r="BP969" i="8" s="1"/>
  <c r="BN817" i="8"/>
  <c r="BO817" i="8" s="1"/>
  <c r="BP817" i="8" s="1"/>
  <c r="BQ847" i="8"/>
  <c r="BU847" i="8" s="1"/>
  <c r="BV847" i="8" s="1"/>
  <c r="BN861" i="8"/>
  <c r="BO861" i="8" s="1"/>
  <c r="BN910" i="8"/>
  <c r="BO910" i="8" s="1"/>
  <c r="BP910" i="8" s="1"/>
  <c r="BQ939" i="8"/>
  <c r="BN952" i="8"/>
  <c r="BO952" i="8" s="1"/>
  <c r="BP952" i="8" s="1"/>
  <c r="BN964" i="8"/>
  <c r="BO964" i="8" s="1"/>
  <c r="BP964" i="8" s="1"/>
  <c r="BQ259" i="8"/>
  <c r="BU259" i="8" s="1"/>
  <c r="BV259" i="8" s="1"/>
  <c r="BN272" i="8"/>
  <c r="BO272" i="8" s="1"/>
  <c r="BP272" i="8" s="1"/>
  <c r="BN284" i="8"/>
  <c r="BO284" i="8" s="1"/>
  <c r="BN286" i="8"/>
  <c r="BO286" i="8" s="1"/>
  <c r="BP286" i="8" s="1"/>
  <c r="BN288" i="8"/>
  <c r="BO288" i="8" s="1"/>
  <c r="BP288" i="8" s="1"/>
  <c r="BN290" i="8"/>
  <c r="BO290" i="8" s="1"/>
  <c r="BP290" i="8" s="1"/>
  <c r="BN295" i="8"/>
  <c r="BO295" i="8" s="1"/>
  <c r="BN322" i="8"/>
  <c r="BO322" i="8" s="1"/>
  <c r="BP322" i="8" s="1"/>
  <c r="BN324" i="8"/>
  <c r="BO324" i="8" s="1"/>
  <c r="BN335" i="8"/>
  <c r="BO335" i="8" s="1"/>
  <c r="BP335" i="8" s="1"/>
  <c r="BN342" i="8"/>
  <c r="BO342" i="8" s="1"/>
  <c r="BP342" i="8" s="1"/>
  <c r="BN376" i="8"/>
  <c r="BO376" i="8" s="1"/>
  <c r="BN377" i="8"/>
  <c r="BO377" i="8" s="1"/>
  <c r="BN414" i="8"/>
  <c r="BO414" i="8" s="1"/>
  <c r="BP414" i="8" s="1"/>
  <c r="BN449" i="8"/>
  <c r="BO449" i="8" s="1"/>
  <c r="BP449" i="8" s="1"/>
  <c r="BN454" i="8"/>
  <c r="BO454" i="8" s="1"/>
  <c r="BP454" i="8" s="1"/>
  <c r="BN464" i="8"/>
  <c r="BO464" i="8" s="1"/>
  <c r="BN511" i="8"/>
  <c r="BO511" i="8" s="1"/>
  <c r="BP511" i="8" s="1"/>
  <c r="BN530" i="8"/>
  <c r="BO530" i="8" s="1"/>
  <c r="BP530" i="8" s="1"/>
  <c r="BQ692" i="8"/>
  <c r="BU692" i="8" s="1"/>
  <c r="BV692" i="8" s="1"/>
  <c r="BQ717" i="8"/>
  <c r="BU717" i="8" s="1"/>
  <c r="BV717" i="8" s="1"/>
  <c r="BQ723" i="8"/>
  <c r="BU723" i="8" s="1"/>
  <c r="BV723" i="8" s="1"/>
  <c r="BN541" i="8"/>
  <c r="BO541" i="8" s="1"/>
  <c r="BN624" i="8"/>
  <c r="BO624" i="8" s="1"/>
  <c r="BP624" i="8" s="1"/>
  <c r="BN676" i="8"/>
  <c r="BO676" i="8" s="1"/>
  <c r="BP676" i="8" s="1"/>
  <c r="BN720" i="8"/>
  <c r="BO720" i="8" s="1"/>
  <c r="BP720" i="8" s="1"/>
  <c r="BN736" i="8"/>
  <c r="BO736" i="8" s="1"/>
  <c r="BP736" i="8" s="1"/>
  <c r="BN767" i="8"/>
  <c r="BO767" i="8" s="1"/>
  <c r="BP767" i="8" s="1"/>
  <c r="BN829" i="8"/>
  <c r="BO829" i="8" s="1"/>
  <c r="BN931" i="8"/>
  <c r="BO931" i="8" s="1"/>
  <c r="BP931" i="8" s="1"/>
  <c r="BN932" i="8"/>
  <c r="BO932" i="8" s="1"/>
  <c r="BP932" i="8" s="1"/>
  <c r="BN953" i="8"/>
  <c r="BO953" i="8" s="1"/>
  <c r="BP953" i="8" s="1"/>
  <c r="BN962" i="8"/>
  <c r="BO962" i="8" s="1"/>
  <c r="BP962" i="8" s="1"/>
  <c r="BN985" i="8"/>
  <c r="BO985" i="8" s="1"/>
  <c r="BP985" i="8" s="1"/>
  <c r="BN315" i="8"/>
  <c r="BO315" i="8" s="1"/>
  <c r="BN316" i="8"/>
  <c r="BO316" i="8" s="1"/>
  <c r="BP316" i="8" s="1"/>
  <c r="BN337" i="8"/>
  <c r="BO337" i="8" s="1"/>
  <c r="BP337" i="8" s="1"/>
  <c r="BN384" i="8"/>
  <c r="BO384" i="8" s="1"/>
  <c r="BN385" i="8"/>
  <c r="BO385" i="8" s="1"/>
  <c r="BP385" i="8" s="1"/>
  <c r="BN425" i="8"/>
  <c r="BO425" i="8" s="1"/>
  <c r="BP425" i="8" s="1"/>
  <c r="BN426" i="8"/>
  <c r="BO426" i="8" s="1"/>
  <c r="BP426" i="8" s="1"/>
  <c r="BN450" i="8"/>
  <c r="BO450" i="8" s="1"/>
  <c r="BP450" i="8" s="1"/>
  <c r="BN451" i="8"/>
  <c r="BO451" i="8" s="1"/>
  <c r="BN452" i="8"/>
  <c r="BO452" i="8" s="1"/>
  <c r="BN472" i="8"/>
  <c r="BO472" i="8" s="1"/>
  <c r="BN473" i="8"/>
  <c r="BO473" i="8" s="1"/>
  <c r="BP473" i="8" s="1"/>
  <c r="BN474" i="8"/>
  <c r="BO474" i="8" s="1"/>
  <c r="BP474" i="8" s="1"/>
  <c r="BN571" i="8"/>
  <c r="BO571" i="8" s="1"/>
  <c r="BQ600" i="8"/>
  <c r="BN625" i="8"/>
  <c r="BO625" i="8" s="1"/>
  <c r="BP625" i="8" s="1"/>
  <c r="BN626" i="8"/>
  <c r="BO626" i="8" s="1"/>
  <c r="BQ639" i="8"/>
  <c r="BU639" i="8" s="1"/>
  <c r="BV639" i="8" s="1"/>
  <c r="BN685" i="8"/>
  <c r="BO685" i="8" s="1"/>
  <c r="BP685" i="8" s="1"/>
  <c r="BN686" i="8"/>
  <c r="BO686" i="8" s="1"/>
  <c r="BN699" i="8"/>
  <c r="BO699" i="8" s="1"/>
  <c r="BP699" i="8" s="1"/>
  <c r="BN700" i="8"/>
  <c r="BO700" i="8" s="1"/>
  <c r="BN701" i="8"/>
  <c r="BO701" i="8" s="1"/>
  <c r="BP701" i="8" s="1"/>
  <c r="BN737" i="8"/>
  <c r="BO737" i="8" s="1"/>
  <c r="BN738" i="8"/>
  <c r="BO738" i="8" s="1"/>
  <c r="BP738" i="8" s="1"/>
  <c r="BN768" i="8"/>
  <c r="BO768" i="8" s="1"/>
  <c r="BN769" i="8"/>
  <c r="BO769" i="8" s="1"/>
  <c r="BN770" i="8"/>
  <c r="BO770" i="8" s="1"/>
  <c r="BP770" i="8" s="1"/>
  <c r="BN874" i="8"/>
  <c r="BO874" i="8" s="1"/>
  <c r="BP874" i="8" s="1"/>
  <c r="BN918" i="8"/>
  <c r="BO918" i="8" s="1"/>
  <c r="BN919" i="8"/>
  <c r="BO919" i="8" s="1"/>
  <c r="BN920" i="8"/>
  <c r="BO920" i="8" s="1"/>
  <c r="BN940" i="8"/>
  <c r="BO940" i="8" s="1"/>
  <c r="BN963" i="8"/>
  <c r="BO963" i="8" s="1"/>
  <c r="BN344" i="8"/>
  <c r="BO344" i="8" s="1"/>
  <c r="BN357" i="8"/>
  <c r="BO357" i="8" s="1"/>
  <c r="BP357" i="8" s="1"/>
  <c r="BN358" i="8"/>
  <c r="BO358" i="8" s="1"/>
  <c r="BP358" i="8" s="1"/>
  <c r="BN359" i="8"/>
  <c r="BO359" i="8" s="1"/>
  <c r="BN360" i="8"/>
  <c r="BO360" i="8" s="1"/>
  <c r="BN476" i="8"/>
  <c r="BO476" i="8" s="1"/>
  <c r="BP476" i="8" s="1"/>
  <c r="BQ481" i="8"/>
  <c r="BU481" i="8" s="1"/>
  <c r="BV481" i="8" s="1"/>
  <c r="BN485" i="8"/>
  <c r="BO485" i="8" s="1"/>
  <c r="BP485" i="8" s="1"/>
  <c r="BN496" i="8"/>
  <c r="BO496" i="8" s="1"/>
  <c r="BN497" i="8"/>
  <c r="BO497" i="8" s="1"/>
  <c r="BP497" i="8" s="1"/>
  <c r="BN507" i="8"/>
  <c r="BO507" i="8" s="1"/>
  <c r="BN508" i="8"/>
  <c r="BO508" i="8" s="1"/>
  <c r="BP508" i="8" s="1"/>
  <c r="BN509" i="8"/>
  <c r="BO509" i="8" s="1"/>
  <c r="BP509" i="8" s="1"/>
  <c r="BN510" i="8"/>
  <c r="BO510" i="8" s="1"/>
  <c r="BN577" i="8"/>
  <c r="BO577" i="8" s="1"/>
  <c r="BP577" i="8" s="1"/>
  <c r="BQ582" i="8"/>
  <c r="BU582" i="8" s="1"/>
  <c r="BV582" i="8" s="1"/>
  <c r="BN595" i="8"/>
  <c r="BO595" i="8" s="1"/>
  <c r="BP595" i="8" s="1"/>
  <c r="BN617" i="8"/>
  <c r="BO617" i="8" s="1"/>
  <c r="BN619" i="8"/>
  <c r="BO619" i="8" s="1"/>
  <c r="BP619" i="8" s="1"/>
  <c r="BN650" i="8"/>
  <c r="BO650" i="8" s="1"/>
  <c r="BP650" i="8" s="1"/>
  <c r="BN654" i="8"/>
  <c r="BO654" i="8" s="1"/>
  <c r="BP654" i="8" s="1"/>
  <c r="BN658" i="8"/>
  <c r="BO658" i="8" s="1"/>
  <c r="BN750" i="8"/>
  <c r="BO750" i="8" s="1"/>
  <c r="BN847" i="8"/>
  <c r="BO847" i="8" s="1"/>
  <c r="BP847" i="8" s="1"/>
  <c r="BN370" i="8"/>
  <c r="BO370" i="8" s="1"/>
  <c r="BQ395" i="8"/>
  <c r="BU395" i="8" s="1"/>
  <c r="BV395" i="8" s="1"/>
  <c r="BN412" i="8"/>
  <c r="BO412" i="8" s="1"/>
  <c r="BP412" i="8" s="1"/>
  <c r="BN430" i="8"/>
  <c r="BO430" i="8" s="1"/>
  <c r="BP430" i="8" s="1"/>
  <c r="BN586" i="8"/>
  <c r="BO586" i="8" s="1"/>
  <c r="BP586" i="8" s="1"/>
  <c r="BN587" i="8"/>
  <c r="BO587" i="8" s="1"/>
  <c r="BQ604" i="8"/>
  <c r="BU604" i="8" s="1"/>
  <c r="BV604" i="8" s="1"/>
  <c r="BN620" i="8"/>
  <c r="BO620" i="8" s="1"/>
  <c r="BN637" i="8"/>
  <c r="BO637" i="8" s="1"/>
  <c r="BP637" i="8" s="1"/>
  <c r="BN645" i="8"/>
  <c r="BO645" i="8" s="1"/>
  <c r="BP645" i="8" s="1"/>
  <c r="BN648" i="8"/>
  <c r="BO648" i="8" s="1"/>
  <c r="BP648" i="8" s="1"/>
  <c r="BN655" i="8"/>
  <c r="BO655" i="8" s="1"/>
  <c r="BQ662" i="8"/>
  <c r="BU662" i="8" s="1"/>
  <c r="BV662" i="8" s="1"/>
  <c r="BN690" i="8"/>
  <c r="BO690" i="8" s="1"/>
  <c r="BN695" i="8"/>
  <c r="BO695" i="8" s="1"/>
  <c r="BP695" i="8" s="1"/>
  <c r="BN723" i="8"/>
  <c r="BO723" i="8" s="1"/>
  <c r="BN741" i="8"/>
  <c r="BO741" i="8" s="1"/>
  <c r="BP741" i="8" s="1"/>
  <c r="BN761" i="8"/>
  <c r="BO761" i="8" s="1"/>
  <c r="BN762" i="8"/>
  <c r="BO762" i="8" s="1"/>
  <c r="BN763" i="8"/>
  <c r="BO763" i="8" s="1"/>
  <c r="BP763" i="8" s="1"/>
  <c r="BN765" i="8"/>
  <c r="BO765" i="8" s="1"/>
  <c r="BP765" i="8" s="1"/>
  <c r="BQ767" i="8"/>
  <c r="BU767" i="8" s="1"/>
  <c r="BV767" i="8" s="1"/>
  <c r="BN805" i="8"/>
  <c r="BO805" i="8" s="1"/>
  <c r="BN821" i="8"/>
  <c r="BO821" i="8" s="1"/>
  <c r="BN823" i="8"/>
  <c r="BO823" i="8" s="1"/>
  <c r="BP823" i="8" s="1"/>
  <c r="BN827" i="8"/>
  <c r="BO827" i="8" s="1"/>
  <c r="BR827" i="8" s="1"/>
  <c r="BN843" i="8"/>
  <c r="BO843" i="8" s="1"/>
  <c r="BP843" i="8" s="1"/>
  <c r="BN848" i="8"/>
  <c r="BO848" i="8" s="1"/>
  <c r="BN849" i="8"/>
  <c r="BO849" i="8" s="1"/>
  <c r="BR849" i="8" s="1"/>
  <c r="BN903" i="8"/>
  <c r="BO903" i="8" s="1"/>
  <c r="BP903" i="8" s="1"/>
  <c r="BN922" i="8"/>
  <c r="BO922" i="8" s="1"/>
  <c r="BN923" i="8"/>
  <c r="BO923" i="8" s="1"/>
  <c r="BP923" i="8" s="1"/>
  <c r="BN967" i="8"/>
  <c r="BO967" i="8" s="1"/>
  <c r="BP967" i="8" s="1"/>
  <c r="BQ985" i="8"/>
  <c r="BU985" i="8" s="1"/>
  <c r="BV985" i="8" s="1"/>
  <c r="BQ16" i="8"/>
  <c r="BU16" i="8" s="1"/>
  <c r="BV16" i="8" s="1"/>
  <c r="BQ22" i="8"/>
  <c r="BU22" i="8" s="1"/>
  <c r="BV22" i="8" s="1"/>
  <c r="BQ60" i="8"/>
  <c r="BU60" i="8" s="1"/>
  <c r="BV60" i="8" s="1"/>
  <c r="BN100" i="8"/>
  <c r="BO100" i="8" s="1"/>
  <c r="BR139" i="8"/>
  <c r="BQ229" i="8"/>
  <c r="BU229" i="8" s="1"/>
  <c r="BV229" i="8" s="1"/>
  <c r="BN243" i="8"/>
  <c r="BO243" i="8" s="1"/>
  <c r="BP243" i="8" s="1"/>
  <c r="BQ249" i="8"/>
  <c r="BU249" i="8" s="1"/>
  <c r="BV249" i="8" s="1"/>
  <c r="BN22" i="8"/>
  <c r="BO22" i="8" s="1"/>
  <c r="BN24" i="8"/>
  <c r="BO24" i="8" s="1"/>
  <c r="BP24" i="8" s="1"/>
  <c r="BN30" i="8"/>
  <c r="BO30" i="8" s="1"/>
  <c r="BP30" i="8" s="1"/>
  <c r="BN31" i="8"/>
  <c r="BO31" i="8" s="1"/>
  <c r="BP31" i="8" s="1"/>
  <c r="BN40" i="8"/>
  <c r="BO40" i="8" s="1"/>
  <c r="BP40" i="8" s="1"/>
  <c r="BN48" i="8"/>
  <c r="BO48" i="8" s="1"/>
  <c r="BP48" i="8" s="1"/>
  <c r="BN61" i="8"/>
  <c r="BO61" i="8" s="1"/>
  <c r="BP61" i="8" s="1"/>
  <c r="BN91" i="8"/>
  <c r="BO91" i="8" s="1"/>
  <c r="BP91" i="8" s="1"/>
  <c r="BN102" i="8"/>
  <c r="BO102" i="8" s="1"/>
  <c r="BP102" i="8" s="1"/>
  <c r="BQ125" i="8"/>
  <c r="BU125" i="8" s="1"/>
  <c r="BV125" i="8" s="1"/>
  <c r="BN187" i="8"/>
  <c r="BO187" i="8" s="1"/>
  <c r="BP187" i="8" s="1"/>
  <c r="BN188" i="8"/>
  <c r="BO188" i="8" s="1"/>
  <c r="BN236" i="8"/>
  <c r="BO236" i="8" s="1"/>
  <c r="BP236" i="8" s="1"/>
  <c r="BQ110" i="8"/>
  <c r="BU110" i="8" s="1"/>
  <c r="BV110" i="8" s="1"/>
  <c r="BN112" i="8"/>
  <c r="BO112" i="8" s="1"/>
  <c r="BP112" i="8" s="1"/>
  <c r="BN138" i="8"/>
  <c r="BO138" i="8" s="1"/>
  <c r="BN156" i="8"/>
  <c r="BO156" i="8" s="1"/>
  <c r="BN215" i="8"/>
  <c r="BO215" i="8" s="1"/>
  <c r="BP215" i="8" s="1"/>
  <c r="BQ221" i="8"/>
  <c r="BU221" i="8" s="1"/>
  <c r="BV221" i="8" s="1"/>
  <c r="BN12" i="8"/>
  <c r="BO12" i="8" s="1"/>
  <c r="BQ13" i="8"/>
  <c r="BU13" i="8" s="1"/>
  <c r="BV13" i="8" s="1"/>
  <c r="BQ21" i="8"/>
  <c r="BU21" i="8" s="1"/>
  <c r="BV21" i="8" s="1"/>
  <c r="BQ29" i="8"/>
  <c r="BU29" i="8" s="1"/>
  <c r="BV29" i="8" s="1"/>
  <c r="BQ53" i="8"/>
  <c r="BU53" i="8" s="1"/>
  <c r="BV53" i="8" s="1"/>
  <c r="BN64" i="8"/>
  <c r="BO64" i="8" s="1"/>
  <c r="BP64" i="8" s="1"/>
  <c r="BN65" i="8"/>
  <c r="BO65" i="8" s="1"/>
  <c r="BP65" i="8" s="1"/>
  <c r="BQ77" i="8"/>
  <c r="BU77" i="8" s="1"/>
  <c r="BV77" i="8" s="1"/>
  <c r="BN110" i="8"/>
  <c r="BO110" i="8" s="1"/>
  <c r="BP110" i="8" s="1"/>
  <c r="BN5" i="8"/>
  <c r="BO5" i="8" s="1"/>
  <c r="BP5" i="8" s="1"/>
  <c r="BN13" i="8"/>
  <c r="BO13" i="8" s="1"/>
  <c r="BQ17" i="8"/>
  <c r="BU17" i="8" s="1"/>
  <c r="BV17" i="8" s="1"/>
  <c r="BN50" i="8"/>
  <c r="BO50" i="8" s="1"/>
  <c r="BN115" i="8"/>
  <c r="BO115" i="8" s="1"/>
  <c r="BN123" i="8"/>
  <c r="BO123" i="8" s="1"/>
  <c r="BQ155" i="8"/>
  <c r="BU155" i="8" s="1"/>
  <c r="BV155" i="8" s="1"/>
  <c r="BN62" i="8"/>
  <c r="BO62" i="8" s="1"/>
  <c r="BN97" i="8"/>
  <c r="BO97" i="8" s="1"/>
  <c r="BP97" i="8" s="1"/>
  <c r="BQ245" i="8"/>
  <c r="BU245" i="8" s="1"/>
  <c r="BV245" i="8" s="1"/>
  <c r="BQ146" i="8"/>
  <c r="BU146" i="8" s="1"/>
  <c r="BV146" i="8" s="1"/>
  <c r="BN7" i="8"/>
  <c r="BO7" i="8" s="1"/>
  <c r="BN16" i="8"/>
  <c r="BO16" i="8" s="1"/>
  <c r="BP16" i="8" s="1"/>
  <c r="BN21" i="8"/>
  <c r="BO21" i="8" s="1"/>
  <c r="BP21" i="8" s="1"/>
  <c r="BN72" i="8"/>
  <c r="BO72" i="8" s="1"/>
  <c r="BP72" i="8" s="1"/>
  <c r="BN93" i="8"/>
  <c r="BO93" i="8" s="1"/>
  <c r="BQ153" i="8"/>
  <c r="BU153" i="8" s="1"/>
  <c r="BV153" i="8" s="1"/>
  <c r="BN196" i="8"/>
  <c r="BO196" i="8" s="1"/>
  <c r="BP196" i="8" s="1"/>
  <c r="BN84" i="8"/>
  <c r="BO84" i="8" s="1"/>
  <c r="BP84" i="8" s="1"/>
  <c r="BQ137" i="8"/>
  <c r="BU137" i="8" s="1"/>
  <c r="BV137" i="8" s="1"/>
  <c r="BQ159" i="8"/>
  <c r="BU159" i="8" s="1"/>
  <c r="BV159" i="8" s="1"/>
  <c r="BQ162" i="8"/>
  <c r="BU162" i="8" s="1"/>
  <c r="BV162" i="8" s="1"/>
  <c r="BQ165" i="8"/>
  <c r="BU165" i="8" s="1"/>
  <c r="BV165" i="8" s="1"/>
  <c r="BN166" i="8"/>
  <c r="BO166" i="8" s="1"/>
  <c r="BN169" i="8"/>
  <c r="BO169" i="8" s="1"/>
  <c r="BN181" i="8"/>
  <c r="BO181" i="8" s="1"/>
  <c r="BP181" i="8" s="1"/>
  <c r="BQ184" i="8"/>
  <c r="BU184" i="8" s="1"/>
  <c r="BV184" i="8" s="1"/>
  <c r="BQ187" i="8"/>
  <c r="BU187" i="8" s="1"/>
  <c r="BV187" i="8" s="1"/>
  <c r="BQ210" i="8"/>
  <c r="BU210" i="8" s="1"/>
  <c r="BV210" i="8" s="1"/>
  <c r="BQ212" i="8"/>
  <c r="BU212" i="8" s="1"/>
  <c r="BV212" i="8" s="1"/>
  <c r="BN218" i="8"/>
  <c r="BO218" i="8" s="1"/>
  <c r="BN219" i="8"/>
  <c r="BO219" i="8" s="1"/>
  <c r="BN220" i="8"/>
  <c r="BO220" i="8" s="1"/>
  <c r="BN245" i="8"/>
  <c r="BO245" i="8" s="1"/>
  <c r="BP245" i="8" s="1"/>
  <c r="BQ253" i="8"/>
  <c r="BU253" i="8" s="1"/>
  <c r="BV253" i="8" s="1"/>
  <c r="BN259" i="8"/>
  <c r="BO259" i="8" s="1"/>
  <c r="BN275" i="8"/>
  <c r="BO275" i="8" s="1"/>
  <c r="BN291" i="8"/>
  <c r="BO291" i="8" s="1"/>
  <c r="BN302" i="8"/>
  <c r="BO302" i="8" s="1"/>
  <c r="BN306" i="8"/>
  <c r="BO306" i="8" s="1"/>
  <c r="BN325" i="8"/>
  <c r="BO325" i="8" s="1"/>
  <c r="BN340" i="8"/>
  <c r="BO340" i="8" s="1"/>
  <c r="BN362" i="8"/>
  <c r="BO362" i="8" s="1"/>
  <c r="BP362" i="8" s="1"/>
  <c r="BQ417" i="8"/>
  <c r="BU417" i="8" s="1"/>
  <c r="BV417" i="8" s="1"/>
  <c r="BN329" i="8"/>
  <c r="BO329" i="8" s="1"/>
  <c r="BQ409" i="8"/>
  <c r="BU409" i="8" s="1"/>
  <c r="BV409" i="8" s="1"/>
  <c r="BN86" i="8"/>
  <c r="BO86" i="8" s="1"/>
  <c r="BP86" i="8" s="1"/>
  <c r="BN106" i="8"/>
  <c r="BO106" i="8" s="1"/>
  <c r="BN107" i="8"/>
  <c r="BO107" i="8" s="1"/>
  <c r="BN160" i="8"/>
  <c r="BO160" i="8" s="1"/>
  <c r="BN165" i="8"/>
  <c r="BO165" i="8" s="1"/>
  <c r="BP165" i="8" s="1"/>
  <c r="BN185" i="8"/>
  <c r="BO185" i="8" s="1"/>
  <c r="BN207" i="8"/>
  <c r="BO207" i="8" s="1"/>
  <c r="BN235" i="8"/>
  <c r="BO235" i="8" s="1"/>
  <c r="BP235" i="8" s="1"/>
  <c r="BQ251" i="8"/>
  <c r="BU251" i="8" s="1"/>
  <c r="BV251" i="8" s="1"/>
  <c r="BN270" i="8"/>
  <c r="BO270" i="8" s="1"/>
  <c r="BN283" i="8"/>
  <c r="BO283" i="8" s="1"/>
  <c r="BN287" i="8"/>
  <c r="BO287" i="8" s="1"/>
  <c r="BN299" i="8"/>
  <c r="BO299" i="8" s="1"/>
  <c r="BP299" i="8" s="1"/>
  <c r="BN304" i="8"/>
  <c r="BO304" i="8" s="1"/>
  <c r="BP304" i="8" s="1"/>
  <c r="BN312" i="8"/>
  <c r="BO312" i="8" s="1"/>
  <c r="BN333" i="8"/>
  <c r="BO333" i="8" s="1"/>
  <c r="BQ361" i="8"/>
  <c r="BQ375" i="8"/>
  <c r="BU375" i="8" s="1"/>
  <c r="BV375" i="8" s="1"/>
  <c r="BQ420" i="8"/>
  <c r="BU420" i="8" s="1"/>
  <c r="BV420" i="8" s="1"/>
  <c r="BN137" i="8"/>
  <c r="BO137" i="8" s="1"/>
  <c r="BN146" i="8"/>
  <c r="BO146" i="8" s="1"/>
  <c r="BN159" i="8"/>
  <c r="BO159" i="8" s="1"/>
  <c r="BP159" i="8" s="1"/>
  <c r="BN173" i="8"/>
  <c r="BO173" i="8" s="1"/>
  <c r="BP173" i="8" s="1"/>
  <c r="BQ175" i="8"/>
  <c r="BU175" i="8" s="1"/>
  <c r="BV175" i="8" s="1"/>
  <c r="BQ182" i="8"/>
  <c r="BU182" i="8" s="1"/>
  <c r="BV182" i="8" s="1"/>
  <c r="BN184" i="8"/>
  <c r="BO184" i="8" s="1"/>
  <c r="BP184" i="8" s="1"/>
  <c r="BN210" i="8"/>
  <c r="BO210" i="8" s="1"/>
  <c r="BP210" i="8" s="1"/>
  <c r="BN217" i="8"/>
  <c r="BO217" i="8" s="1"/>
  <c r="BN229" i="8"/>
  <c r="BO229" i="8" s="1"/>
  <c r="BP229" i="8" s="1"/>
  <c r="BN244" i="8"/>
  <c r="BO244" i="8" s="1"/>
  <c r="BP244" i="8" s="1"/>
  <c r="BN267" i="8"/>
  <c r="BO267" i="8" s="1"/>
  <c r="BN271" i="8"/>
  <c r="BO271" i="8" s="1"/>
  <c r="BP271" i="8" s="1"/>
  <c r="BQ276" i="8"/>
  <c r="BU276" i="8" s="1"/>
  <c r="BV276" i="8" s="1"/>
  <c r="BN277" i="8"/>
  <c r="BO277" i="8" s="1"/>
  <c r="BP277" i="8" s="1"/>
  <c r="BN296" i="8"/>
  <c r="BO296" i="8" s="1"/>
  <c r="BP296" i="8" s="1"/>
  <c r="BQ318" i="8"/>
  <c r="BU318" i="8" s="1"/>
  <c r="BV318" i="8" s="1"/>
  <c r="BQ362" i="8"/>
  <c r="BU362" i="8" s="1"/>
  <c r="BV362" i="8" s="1"/>
  <c r="BQ421" i="8"/>
  <c r="BU421" i="8" s="1"/>
  <c r="BV421" i="8" s="1"/>
  <c r="BQ376" i="8"/>
  <c r="BU376" i="8" s="1"/>
  <c r="BV376" i="8" s="1"/>
  <c r="BQ449" i="8"/>
  <c r="BU449" i="8" s="1"/>
  <c r="BV449" i="8" s="1"/>
  <c r="BN66" i="8"/>
  <c r="BO66" i="8" s="1"/>
  <c r="BN82" i="8"/>
  <c r="BO82" i="8" s="1"/>
  <c r="BP82" i="8" s="1"/>
  <c r="BN87" i="8"/>
  <c r="BO87" i="8" s="1"/>
  <c r="BP87" i="8" s="1"/>
  <c r="BN89" i="8"/>
  <c r="BO89" i="8" s="1"/>
  <c r="BP89" i="8" s="1"/>
  <c r="BN92" i="8"/>
  <c r="BO92" i="8" s="1"/>
  <c r="BP92" i="8" s="1"/>
  <c r="BQ101" i="8"/>
  <c r="BU101" i="8" s="1"/>
  <c r="BV101" i="8" s="1"/>
  <c r="BN103" i="8"/>
  <c r="BO103" i="8" s="1"/>
  <c r="BQ129" i="8"/>
  <c r="BU129" i="8" s="1"/>
  <c r="BV129" i="8" s="1"/>
  <c r="BN130" i="8"/>
  <c r="BO130" i="8" s="1"/>
  <c r="BP130" i="8" s="1"/>
  <c r="BN149" i="8"/>
  <c r="BO149" i="8" s="1"/>
  <c r="BP149" i="8" s="1"/>
  <c r="BN177" i="8"/>
  <c r="BO177" i="8" s="1"/>
  <c r="BN199" i="8"/>
  <c r="BO199" i="8" s="1"/>
  <c r="BN211" i="8"/>
  <c r="BO211" i="8" s="1"/>
  <c r="BN212" i="8"/>
  <c r="BO212" i="8" s="1"/>
  <c r="BP212" i="8" s="1"/>
  <c r="BN216" i="8"/>
  <c r="BO216" i="8" s="1"/>
  <c r="BP216" i="8" s="1"/>
  <c r="BQ240" i="8"/>
  <c r="BU240" i="8" s="1"/>
  <c r="BV240" i="8" s="1"/>
  <c r="BN266" i="8"/>
  <c r="BO266" i="8" s="1"/>
  <c r="BQ273" i="8"/>
  <c r="BN279" i="8"/>
  <c r="BO279" i="8" s="1"/>
  <c r="BN305" i="8"/>
  <c r="BO305" i="8" s="1"/>
  <c r="BN318" i="8"/>
  <c r="BO318" i="8" s="1"/>
  <c r="BP318" i="8" s="1"/>
  <c r="BN321" i="8"/>
  <c r="BO321" i="8" s="1"/>
  <c r="BN330" i="8"/>
  <c r="BO330" i="8" s="1"/>
  <c r="BP330" i="8" s="1"/>
  <c r="BN361" i="8"/>
  <c r="BO361" i="8" s="1"/>
  <c r="BP361" i="8" s="1"/>
  <c r="BQ369" i="8"/>
  <c r="BU369" i="8" s="1"/>
  <c r="BV369" i="8" s="1"/>
  <c r="BN378" i="8"/>
  <c r="BO378" i="8" s="1"/>
  <c r="BN417" i="8"/>
  <c r="BO417" i="8" s="1"/>
  <c r="BN418" i="8"/>
  <c r="BO418" i="8" s="1"/>
  <c r="BP418" i="8" s="1"/>
  <c r="BQ432" i="8"/>
  <c r="BU432" i="8" s="1"/>
  <c r="BV432" i="8" s="1"/>
  <c r="BN440" i="8"/>
  <c r="BO440" i="8" s="1"/>
  <c r="BQ443" i="8"/>
  <c r="BU443" i="8" s="1"/>
  <c r="BV443" i="8" s="1"/>
  <c r="BQ457" i="8"/>
  <c r="BU457" i="8" s="1"/>
  <c r="BV457" i="8" s="1"/>
  <c r="BN465" i="8"/>
  <c r="BO465" i="8" s="1"/>
  <c r="BP465" i="8" s="1"/>
  <c r="BN180" i="8"/>
  <c r="BO180" i="8" s="1"/>
  <c r="BN205" i="8"/>
  <c r="BO205" i="8" s="1"/>
  <c r="BN251" i="8"/>
  <c r="BO251" i="8" s="1"/>
  <c r="BP251" i="8" s="1"/>
  <c r="BN285" i="8"/>
  <c r="BO285" i="8" s="1"/>
  <c r="BN310" i="8"/>
  <c r="BO310" i="8" s="1"/>
  <c r="BP310" i="8" s="1"/>
  <c r="BN387" i="8"/>
  <c r="BO387" i="8" s="1"/>
  <c r="BN403" i="8"/>
  <c r="BO403" i="8" s="1"/>
  <c r="BP403" i="8" s="1"/>
  <c r="BQ434" i="8"/>
  <c r="BU434" i="8" s="1"/>
  <c r="BV434" i="8" s="1"/>
  <c r="BN73" i="8"/>
  <c r="BO73" i="8" s="1"/>
  <c r="BP73" i="8" s="1"/>
  <c r="BN78" i="8"/>
  <c r="BO78" i="8" s="1"/>
  <c r="BP78" i="8" s="1"/>
  <c r="BN116" i="8"/>
  <c r="BO116" i="8" s="1"/>
  <c r="BP116" i="8" s="1"/>
  <c r="BN125" i="8"/>
  <c r="BO125" i="8" s="1"/>
  <c r="BP125" i="8" s="1"/>
  <c r="BN133" i="8"/>
  <c r="BO133" i="8" s="1"/>
  <c r="BP133" i="8" s="1"/>
  <c r="BQ142" i="8"/>
  <c r="BU142" i="8" s="1"/>
  <c r="BV142" i="8" s="1"/>
  <c r="BN143" i="8"/>
  <c r="BO143" i="8" s="1"/>
  <c r="BN151" i="8"/>
  <c r="BO151" i="8" s="1"/>
  <c r="BP151" i="8" s="1"/>
  <c r="BQ158" i="8"/>
  <c r="BU158" i="8" s="1"/>
  <c r="BV158" i="8" s="1"/>
  <c r="BQ164" i="8"/>
  <c r="BU164" i="8" s="1"/>
  <c r="BV164" i="8" s="1"/>
  <c r="BQ183" i="8"/>
  <c r="BU183" i="8" s="1"/>
  <c r="BV183" i="8" s="1"/>
  <c r="BQ192" i="8"/>
  <c r="BU192" i="8" s="1"/>
  <c r="BV192" i="8" s="1"/>
  <c r="BN201" i="8"/>
  <c r="BO201" i="8" s="1"/>
  <c r="BQ204" i="8"/>
  <c r="BU204" i="8" s="1"/>
  <c r="BV204" i="8" s="1"/>
  <c r="BN214" i="8"/>
  <c r="BO214" i="8" s="1"/>
  <c r="BP214" i="8" s="1"/>
  <c r="BN225" i="8"/>
  <c r="BO225" i="8" s="1"/>
  <c r="BP225" i="8" s="1"/>
  <c r="BN226" i="8"/>
  <c r="BO226" i="8" s="1"/>
  <c r="BP226" i="8" s="1"/>
  <c r="BN240" i="8"/>
  <c r="BO240" i="8" s="1"/>
  <c r="BP240" i="8" s="1"/>
  <c r="BN247" i="8"/>
  <c r="BO247" i="8" s="1"/>
  <c r="BQ257" i="8"/>
  <c r="BU257" i="8" s="1"/>
  <c r="BV257" i="8" s="1"/>
  <c r="BN298" i="8"/>
  <c r="BO298" i="8" s="1"/>
  <c r="BP298" i="8" s="1"/>
  <c r="BQ339" i="8"/>
  <c r="BU339" i="8" s="1"/>
  <c r="BV339" i="8" s="1"/>
  <c r="BQ358" i="8"/>
  <c r="BU358" i="8" s="1"/>
  <c r="BV358" i="8" s="1"/>
  <c r="BQ413" i="8"/>
  <c r="BU413" i="8" s="1"/>
  <c r="BV413" i="8" s="1"/>
  <c r="BN433" i="8"/>
  <c r="BO433" i="8" s="1"/>
  <c r="BQ453" i="8"/>
  <c r="BU453" i="8" s="1"/>
  <c r="BV453" i="8" s="1"/>
  <c r="BN567" i="8"/>
  <c r="BO567" i="8" s="1"/>
  <c r="BP567" i="8" s="1"/>
  <c r="BQ405" i="8"/>
  <c r="BU405" i="8" s="1"/>
  <c r="BV405" i="8" s="1"/>
  <c r="BQ423" i="8"/>
  <c r="BU423" i="8" s="1"/>
  <c r="BV423" i="8" s="1"/>
  <c r="BQ450" i="8"/>
  <c r="BU450" i="8" s="1"/>
  <c r="BV450" i="8" s="1"/>
  <c r="BN460" i="8"/>
  <c r="BO460" i="8" s="1"/>
  <c r="BP460" i="8" s="1"/>
  <c r="BN504" i="8"/>
  <c r="BO504" i="8" s="1"/>
  <c r="BN514" i="8"/>
  <c r="BO514" i="8" s="1"/>
  <c r="BN519" i="8"/>
  <c r="BO519" i="8" s="1"/>
  <c r="BP519" i="8" s="1"/>
  <c r="BN523" i="8"/>
  <c r="BO523" i="8" s="1"/>
  <c r="BN524" i="8"/>
  <c r="BO524" i="8" s="1"/>
  <c r="BP524" i="8" s="1"/>
  <c r="BN549" i="8"/>
  <c r="BO549" i="8" s="1"/>
  <c r="BN561" i="8"/>
  <c r="BO561" i="8" s="1"/>
  <c r="BP561" i="8" s="1"/>
  <c r="BN576" i="8"/>
  <c r="BO576" i="8" s="1"/>
  <c r="BP576" i="8" s="1"/>
  <c r="BN591" i="8"/>
  <c r="BO591" i="8" s="1"/>
  <c r="BN600" i="8"/>
  <c r="BO600" i="8" s="1"/>
  <c r="BP600" i="8" s="1"/>
  <c r="BN317" i="8"/>
  <c r="BO317" i="8" s="1"/>
  <c r="BN336" i="8"/>
  <c r="BO336" i="8" s="1"/>
  <c r="BN351" i="8"/>
  <c r="BO351" i="8" s="1"/>
  <c r="BN363" i="8"/>
  <c r="BO363" i="8" s="1"/>
  <c r="BP363" i="8" s="1"/>
  <c r="BQ390" i="8"/>
  <c r="BU390" i="8" s="1"/>
  <c r="BV390" i="8" s="1"/>
  <c r="BN391" i="8"/>
  <c r="BO391" i="8" s="1"/>
  <c r="BP391" i="8" s="1"/>
  <c r="BN392" i="8"/>
  <c r="BO392" i="8" s="1"/>
  <c r="BN407" i="8"/>
  <c r="BO407" i="8" s="1"/>
  <c r="BP407" i="8" s="1"/>
  <c r="BN408" i="8"/>
  <c r="BO408" i="8" s="1"/>
  <c r="BN409" i="8"/>
  <c r="BO409" i="8" s="1"/>
  <c r="BP409" i="8" s="1"/>
  <c r="BN413" i="8"/>
  <c r="BO413" i="8" s="1"/>
  <c r="BP413" i="8" s="1"/>
  <c r="BN419" i="8"/>
  <c r="BO419" i="8" s="1"/>
  <c r="BN420" i="8"/>
  <c r="BO420" i="8" s="1"/>
  <c r="BP420" i="8" s="1"/>
  <c r="BQ424" i="8"/>
  <c r="BU424" i="8" s="1"/>
  <c r="BV424" i="8" s="1"/>
  <c r="BN427" i="8"/>
  <c r="BO427" i="8" s="1"/>
  <c r="BN428" i="8"/>
  <c r="BO428" i="8" s="1"/>
  <c r="BP428" i="8" s="1"/>
  <c r="BN456" i="8"/>
  <c r="BO456" i="8" s="1"/>
  <c r="BP456" i="8" s="1"/>
  <c r="BN470" i="8"/>
  <c r="BO470" i="8" s="1"/>
  <c r="BN482" i="8"/>
  <c r="BO482" i="8" s="1"/>
  <c r="BP482" i="8" s="1"/>
  <c r="BN483" i="8"/>
  <c r="BO483" i="8" s="1"/>
  <c r="BP483" i="8" s="1"/>
  <c r="BN493" i="8"/>
  <c r="BO493" i="8" s="1"/>
  <c r="BP493" i="8" s="1"/>
  <c r="BN544" i="8"/>
  <c r="BO544" i="8" s="1"/>
  <c r="BN563" i="8"/>
  <c r="BO563" i="8" s="1"/>
  <c r="BQ592" i="8"/>
  <c r="BQ752" i="8"/>
  <c r="BN394" i="8"/>
  <c r="BO394" i="8" s="1"/>
  <c r="BN401" i="8"/>
  <c r="BO401" i="8" s="1"/>
  <c r="BQ418" i="8"/>
  <c r="BU418" i="8" s="1"/>
  <c r="BV418" i="8" s="1"/>
  <c r="BN437" i="8"/>
  <c r="BO437" i="8" s="1"/>
  <c r="BP437" i="8" s="1"/>
  <c r="BN455" i="8"/>
  <c r="BO455" i="8" s="1"/>
  <c r="BP455" i="8" s="1"/>
  <c r="BN478" i="8"/>
  <c r="BO478" i="8" s="1"/>
  <c r="BN494" i="8"/>
  <c r="BO494" i="8" s="1"/>
  <c r="BP494" i="8" s="1"/>
  <c r="BQ515" i="8"/>
  <c r="BU515" i="8" s="1"/>
  <c r="BV515" i="8" s="1"/>
  <c r="BN516" i="8"/>
  <c r="BO516" i="8" s="1"/>
  <c r="BP516" i="8" s="1"/>
  <c r="BN517" i="8"/>
  <c r="BO517" i="8" s="1"/>
  <c r="BP517" i="8" s="1"/>
  <c r="BN518" i="8"/>
  <c r="BO518" i="8" s="1"/>
  <c r="BQ532" i="8"/>
  <c r="BU532" i="8" s="1"/>
  <c r="BV532" i="8" s="1"/>
  <c r="BQ538" i="8"/>
  <c r="BN545" i="8"/>
  <c r="BO545" i="8" s="1"/>
  <c r="BP545" i="8" s="1"/>
  <c r="BN560" i="8"/>
  <c r="BO560" i="8" s="1"/>
  <c r="BP560" i="8" s="1"/>
  <c r="BN565" i="8"/>
  <c r="BO565" i="8" s="1"/>
  <c r="BP565" i="8" s="1"/>
  <c r="BN566" i="8"/>
  <c r="BO566" i="8" s="1"/>
  <c r="BQ576" i="8"/>
  <c r="BU576" i="8" s="1"/>
  <c r="BV576" i="8" s="1"/>
  <c r="BQ581" i="8"/>
  <c r="BU581" i="8" s="1"/>
  <c r="BV581" i="8" s="1"/>
  <c r="BN593" i="8"/>
  <c r="BO593" i="8" s="1"/>
  <c r="BN629" i="8"/>
  <c r="BO629" i="8" s="1"/>
  <c r="BR629" i="8" s="1"/>
  <c r="BN712" i="8"/>
  <c r="BO712" i="8" s="1"/>
  <c r="BQ728" i="8"/>
  <c r="BU728" i="8" s="1"/>
  <c r="BV728" i="8" s="1"/>
  <c r="BQ755" i="8"/>
  <c r="BU755" i="8" s="1"/>
  <c r="BV755" i="8" s="1"/>
  <c r="BQ774" i="8"/>
  <c r="BU774" i="8" s="1"/>
  <c r="BV774" i="8" s="1"/>
  <c r="BN463" i="8"/>
  <c r="BO463" i="8" s="1"/>
  <c r="BP463" i="8" s="1"/>
  <c r="BN554" i="8"/>
  <c r="BO554" i="8" s="1"/>
  <c r="BP554" i="8" s="1"/>
  <c r="BN556" i="8"/>
  <c r="BO556" i="8" s="1"/>
  <c r="BN559" i="8"/>
  <c r="BO559" i="8" s="1"/>
  <c r="BN594" i="8"/>
  <c r="BO594" i="8" s="1"/>
  <c r="BP594" i="8" s="1"/>
  <c r="BQ757" i="8"/>
  <c r="BU757" i="8" s="1"/>
  <c r="BV757" i="8" s="1"/>
  <c r="BN388" i="8"/>
  <c r="BO388" i="8" s="1"/>
  <c r="BP388" i="8" s="1"/>
  <c r="BN389" i="8"/>
  <c r="BO389" i="8" s="1"/>
  <c r="BN395" i="8"/>
  <c r="BO395" i="8" s="1"/>
  <c r="BP395" i="8" s="1"/>
  <c r="BQ397" i="8"/>
  <c r="BU397" i="8" s="1"/>
  <c r="BV397" i="8" s="1"/>
  <c r="BQ404" i="8"/>
  <c r="BU404" i="8" s="1"/>
  <c r="BV404" i="8" s="1"/>
  <c r="BN429" i="8"/>
  <c r="BO429" i="8" s="1"/>
  <c r="BQ442" i="8"/>
  <c r="BU442" i="8" s="1"/>
  <c r="BV442" i="8" s="1"/>
  <c r="BN443" i="8"/>
  <c r="BO443" i="8" s="1"/>
  <c r="BN445" i="8"/>
  <c r="BO445" i="8" s="1"/>
  <c r="BN447" i="8"/>
  <c r="BO447" i="8" s="1"/>
  <c r="BP447" i="8" s="1"/>
  <c r="BN448" i="8"/>
  <c r="BO448" i="8" s="1"/>
  <c r="BN453" i="8"/>
  <c r="BO453" i="8" s="1"/>
  <c r="BP453" i="8" s="1"/>
  <c r="BQ497" i="8"/>
  <c r="BU497" i="8" s="1"/>
  <c r="BV497" i="8" s="1"/>
  <c r="BN499" i="8"/>
  <c r="BO499" i="8" s="1"/>
  <c r="BP499" i="8" s="1"/>
  <c r="BN506" i="8"/>
  <c r="BO506" i="8" s="1"/>
  <c r="BN520" i="8"/>
  <c r="BO520" i="8" s="1"/>
  <c r="BP520" i="8" s="1"/>
  <c r="BQ544" i="8"/>
  <c r="BU544" i="8" s="1"/>
  <c r="BV544" i="8" s="1"/>
  <c r="BQ552" i="8"/>
  <c r="BU552" i="8" s="1"/>
  <c r="BV552" i="8" s="1"/>
  <c r="BQ577" i="8"/>
  <c r="BU577" i="8" s="1"/>
  <c r="BV577" i="8" s="1"/>
  <c r="BN579" i="8"/>
  <c r="BO579" i="8" s="1"/>
  <c r="BP579" i="8" s="1"/>
  <c r="BN613" i="8"/>
  <c r="BO613" i="8" s="1"/>
  <c r="BN614" i="8"/>
  <c r="BO614" i="8" s="1"/>
  <c r="BQ635" i="8"/>
  <c r="BU635" i="8" s="1"/>
  <c r="BV635" i="8" s="1"/>
  <c r="BQ640" i="8"/>
  <c r="BU640" i="8" s="1"/>
  <c r="BV640" i="8" s="1"/>
  <c r="BQ710" i="8"/>
  <c r="BU710" i="8" s="1"/>
  <c r="BV710" i="8" s="1"/>
  <c r="BN461" i="8"/>
  <c r="BO461" i="8" s="1"/>
  <c r="BN505" i="8"/>
  <c r="BO505" i="8" s="1"/>
  <c r="BP505" i="8" s="1"/>
  <c r="BN647" i="8"/>
  <c r="BO647" i="8" s="1"/>
  <c r="BP647" i="8" s="1"/>
  <c r="BN662" i="8"/>
  <c r="BO662" i="8" s="1"/>
  <c r="BP662" i="8" s="1"/>
  <c r="BN749" i="8"/>
  <c r="BO749" i="8" s="1"/>
  <c r="BN332" i="8"/>
  <c r="BO332" i="8" s="1"/>
  <c r="BP332" i="8" s="1"/>
  <c r="BQ334" i="8"/>
  <c r="BU334" i="8" s="1"/>
  <c r="BV334" i="8" s="1"/>
  <c r="BQ337" i="8"/>
  <c r="BU337" i="8" s="1"/>
  <c r="BV337" i="8" s="1"/>
  <c r="BN343" i="8"/>
  <c r="BO343" i="8" s="1"/>
  <c r="BP343" i="8" s="1"/>
  <c r="BN349" i="8"/>
  <c r="BO349" i="8" s="1"/>
  <c r="BP349" i="8" s="1"/>
  <c r="BQ365" i="8"/>
  <c r="BU365" i="8" s="1"/>
  <c r="BV365" i="8" s="1"/>
  <c r="BN374" i="8"/>
  <c r="BO374" i="8" s="1"/>
  <c r="BP374" i="8" s="1"/>
  <c r="BN397" i="8"/>
  <c r="BO397" i="8" s="1"/>
  <c r="BP397" i="8" s="1"/>
  <c r="BQ398" i="8"/>
  <c r="BU398" i="8" s="1"/>
  <c r="BV398" i="8" s="1"/>
  <c r="BN399" i="8"/>
  <c r="BO399" i="8" s="1"/>
  <c r="BP399" i="8" s="1"/>
  <c r="BN400" i="8"/>
  <c r="BO400" i="8" s="1"/>
  <c r="BQ410" i="8"/>
  <c r="BU410" i="8" s="1"/>
  <c r="BV410" i="8" s="1"/>
  <c r="BQ414" i="8"/>
  <c r="BU414" i="8" s="1"/>
  <c r="BV414" i="8" s="1"/>
  <c r="BN424" i="8"/>
  <c r="BO424" i="8" s="1"/>
  <c r="BP424" i="8" s="1"/>
  <c r="BN431" i="8"/>
  <c r="BO431" i="8" s="1"/>
  <c r="BP431" i="8" s="1"/>
  <c r="BQ437" i="8"/>
  <c r="BU437" i="8" s="1"/>
  <c r="BV437" i="8" s="1"/>
  <c r="BN444" i="8"/>
  <c r="BO444" i="8" s="1"/>
  <c r="BP444" i="8" s="1"/>
  <c r="BQ456" i="8"/>
  <c r="BU456" i="8" s="1"/>
  <c r="BV456" i="8" s="1"/>
  <c r="BN459" i="8"/>
  <c r="BO459" i="8" s="1"/>
  <c r="BN466" i="8"/>
  <c r="BO466" i="8" s="1"/>
  <c r="BP466" i="8" s="1"/>
  <c r="BN475" i="8"/>
  <c r="BO475" i="8" s="1"/>
  <c r="BP475" i="8" s="1"/>
  <c r="BQ478" i="8"/>
  <c r="BU478" i="8" s="1"/>
  <c r="BV478" i="8" s="1"/>
  <c r="BN481" i="8"/>
  <c r="BO481" i="8" s="1"/>
  <c r="BP481" i="8" s="1"/>
  <c r="BN486" i="8"/>
  <c r="BO486" i="8" s="1"/>
  <c r="BP486" i="8" s="1"/>
  <c r="BN503" i="8"/>
  <c r="BO503" i="8" s="1"/>
  <c r="BN513" i="8"/>
  <c r="BO513" i="8" s="1"/>
  <c r="BP513" i="8" s="1"/>
  <c r="BN531" i="8"/>
  <c r="BO531" i="8" s="1"/>
  <c r="BP531" i="8" s="1"/>
  <c r="BN558" i="8"/>
  <c r="BO558" i="8" s="1"/>
  <c r="BQ621" i="8"/>
  <c r="BU621" i="8" s="1"/>
  <c r="BV621" i="8" s="1"/>
  <c r="BQ658" i="8"/>
  <c r="BU658" i="8" s="1"/>
  <c r="BV658" i="8" s="1"/>
  <c r="BN717" i="8"/>
  <c r="BO717" i="8" s="1"/>
  <c r="BP717" i="8" s="1"/>
  <c r="BQ722" i="8"/>
  <c r="BU722" i="8" s="1"/>
  <c r="BV722" i="8" s="1"/>
  <c r="BN733" i="8"/>
  <c r="BO733" i="8" s="1"/>
  <c r="BP733" i="8" s="1"/>
  <c r="BQ765" i="8"/>
  <c r="BU765" i="8" s="1"/>
  <c r="BV765" i="8" s="1"/>
  <c r="BQ890" i="8"/>
  <c r="BU890" i="8" s="1"/>
  <c r="BV890" i="8" s="1"/>
  <c r="BQ954" i="8"/>
  <c r="BU954" i="8" s="1"/>
  <c r="BV954" i="8" s="1"/>
  <c r="BQ944" i="8"/>
  <c r="BU944" i="8" s="1"/>
  <c r="BV944" i="8" s="1"/>
  <c r="BQ548" i="8"/>
  <c r="BU548" i="8" s="1"/>
  <c r="BV548" i="8" s="1"/>
  <c r="BQ562" i="8"/>
  <c r="BU562" i="8" s="1"/>
  <c r="BV562" i="8" s="1"/>
  <c r="BQ574" i="8"/>
  <c r="BN575" i="8"/>
  <c r="BO575" i="8" s="1"/>
  <c r="BP575" i="8" s="1"/>
  <c r="BN630" i="8"/>
  <c r="BO630" i="8" s="1"/>
  <c r="BN638" i="8"/>
  <c r="BO638" i="8" s="1"/>
  <c r="BN639" i="8"/>
  <c r="BO639" i="8" s="1"/>
  <c r="BP639" i="8" s="1"/>
  <c r="BN643" i="8"/>
  <c r="BO643" i="8" s="1"/>
  <c r="BP643" i="8" s="1"/>
  <c r="BN653" i="8"/>
  <c r="BO653" i="8" s="1"/>
  <c r="BP653" i="8" s="1"/>
  <c r="BN656" i="8"/>
  <c r="BO656" i="8" s="1"/>
  <c r="BP656" i="8" s="1"/>
  <c r="BN693" i="8"/>
  <c r="BO693" i="8" s="1"/>
  <c r="BP693" i="8" s="1"/>
  <c r="BN707" i="8"/>
  <c r="BO707" i="8" s="1"/>
  <c r="BN722" i="8"/>
  <c r="BO722" i="8" s="1"/>
  <c r="BP722" i="8" s="1"/>
  <c r="BN745" i="8"/>
  <c r="BO745" i="8" s="1"/>
  <c r="BN766" i="8"/>
  <c r="BO766" i="8" s="1"/>
  <c r="BP766" i="8" s="1"/>
  <c r="BQ830" i="8"/>
  <c r="BU830" i="8" s="1"/>
  <c r="BV830" i="8" s="1"/>
  <c r="BQ986" i="8"/>
  <c r="BU986" i="8" s="1"/>
  <c r="BV986" i="8" s="1"/>
  <c r="BN628" i="8"/>
  <c r="BO628" i="8" s="1"/>
  <c r="BP628" i="8" s="1"/>
  <c r="BN632" i="8"/>
  <c r="BO632" i="8" s="1"/>
  <c r="BP632" i="8" s="1"/>
  <c r="BQ633" i="8"/>
  <c r="BU633" i="8" s="1"/>
  <c r="BV633" i="8" s="1"/>
  <c r="BN636" i="8"/>
  <c r="BO636" i="8" s="1"/>
  <c r="BN661" i="8"/>
  <c r="BO661" i="8" s="1"/>
  <c r="BP661" i="8" s="1"/>
  <c r="BN663" i="8"/>
  <c r="BO663" i="8" s="1"/>
  <c r="BN666" i="8"/>
  <c r="BO666" i="8" s="1"/>
  <c r="BP666" i="8" s="1"/>
  <c r="BN698" i="8"/>
  <c r="BO698" i="8" s="1"/>
  <c r="BN702" i="8"/>
  <c r="BO702" i="8" s="1"/>
  <c r="BP702" i="8" s="1"/>
  <c r="BN710" i="8"/>
  <c r="BO710" i="8" s="1"/>
  <c r="BP710" i="8" s="1"/>
  <c r="BN728" i="8"/>
  <c r="BO728" i="8" s="1"/>
  <c r="BN742" i="8"/>
  <c r="BO742" i="8" s="1"/>
  <c r="BP742" i="8" s="1"/>
  <c r="BN752" i="8"/>
  <c r="BO752" i="8" s="1"/>
  <c r="BP752" i="8" s="1"/>
  <c r="BQ900" i="8"/>
  <c r="BU900" i="8" s="1"/>
  <c r="BV900" i="8" s="1"/>
  <c r="BN977" i="8"/>
  <c r="BO977" i="8" s="1"/>
  <c r="BP977" i="8" s="1"/>
  <c r="BN669" i="8"/>
  <c r="BO669" i="8" s="1"/>
  <c r="BP669" i="8" s="1"/>
  <c r="BN687" i="8"/>
  <c r="BO687" i="8" s="1"/>
  <c r="BP687" i="8" s="1"/>
  <c r="BN688" i="8"/>
  <c r="BO688" i="8" s="1"/>
  <c r="BP688" i="8" s="1"/>
  <c r="BN703" i="8"/>
  <c r="BO703" i="8" s="1"/>
  <c r="BP703" i="8" s="1"/>
  <c r="BN721" i="8"/>
  <c r="BO721" i="8" s="1"/>
  <c r="BN726" i="8"/>
  <c r="BO726" i="8" s="1"/>
  <c r="BP726" i="8" s="1"/>
  <c r="BQ756" i="8"/>
  <c r="BU756" i="8" s="1"/>
  <c r="BV756" i="8" s="1"/>
  <c r="BN797" i="8"/>
  <c r="BO797" i="8" s="1"/>
  <c r="BP797" i="8" s="1"/>
  <c r="BN798" i="8"/>
  <c r="BO798" i="8" s="1"/>
  <c r="BP798" i="8" s="1"/>
  <c r="BN857" i="8"/>
  <c r="BO857" i="8" s="1"/>
  <c r="BP857" i="8" s="1"/>
  <c r="BN527" i="8"/>
  <c r="BO527" i="8" s="1"/>
  <c r="BP527" i="8" s="1"/>
  <c r="BN528" i="8"/>
  <c r="BO528" i="8" s="1"/>
  <c r="BP528" i="8" s="1"/>
  <c r="BN529" i="8"/>
  <c r="BO529" i="8" s="1"/>
  <c r="BP529" i="8" s="1"/>
  <c r="BN539" i="8"/>
  <c r="BO539" i="8" s="1"/>
  <c r="BP539" i="8" s="1"/>
  <c r="BN546" i="8"/>
  <c r="BO546" i="8" s="1"/>
  <c r="BP546" i="8" s="1"/>
  <c r="BN548" i="8"/>
  <c r="BO548" i="8" s="1"/>
  <c r="BP548" i="8" s="1"/>
  <c r="BN562" i="8"/>
  <c r="BO562" i="8" s="1"/>
  <c r="BP562" i="8" s="1"/>
  <c r="BN568" i="8"/>
  <c r="BO568" i="8" s="1"/>
  <c r="BP568" i="8" s="1"/>
  <c r="BN569" i="8"/>
  <c r="BO569" i="8" s="1"/>
  <c r="BP569" i="8" s="1"/>
  <c r="BN581" i="8"/>
  <c r="BO581" i="8" s="1"/>
  <c r="BP581" i="8" s="1"/>
  <c r="BN605" i="8"/>
  <c r="BO605" i="8" s="1"/>
  <c r="BN674" i="8"/>
  <c r="BO674" i="8" s="1"/>
  <c r="BQ676" i="8"/>
  <c r="BU676" i="8" s="1"/>
  <c r="BV676" i="8" s="1"/>
  <c r="BN677" i="8"/>
  <c r="BO677" i="8" s="1"/>
  <c r="BN689" i="8"/>
  <c r="BO689" i="8" s="1"/>
  <c r="BP689" i="8" s="1"/>
  <c r="BN696" i="8"/>
  <c r="BO696" i="8" s="1"/>
  <c r="BP696" i="8" s="1"/>
  <c r="BN704" i="8"/>
  <c r="BO704" i="8" s="1"/>
  <c r="BP704" i="8" s="1"/>
  <c r="BN709" i="8"/>
  <c r="BO709" i="8" s="1"/>
  <c r="BQ712" i="8"/>
  <c r="BU712" i="8" s="1"/>
  <c r="BV712" i="8" s="1"/>
  <c r="BN713" i="8"/>
  <c r="BO713" i="8" s="1"/>
  <c r="BP713" i="8" s="1"/>
  <c r="BN734" i="8"/>
  <c r="BO734" i="8" s="1"/>
  <c r="BP734" i="8" s="1"/>
  <c r="BN751" i="8"/>
  <c r="BO751" i="8" s="1"/>
  <c r="BN758" i="8"/>
  <c r="BO758" i="8" s="1"/>
  <c r="BN773" i="8"/>
  <c r="BO773" i="8" s="1"/>
  <c r="BN891" i="8"/>
  <c r="BO891" i="8" s="1"/>
  <c r="BP891" i="8" s="1"/>
  <c r="BQ974" i="8"/>
  <c r="BU974" i="8" s="1"/>
  <c r="BV974" i="8" s="1"/>
  <c r="BN646" i="8"/>
  <c r="BO646" i="8" s="1"/>
  <c r="BN652" i="8"/>
  <c r="BO652" i="8" s="1"/>
  <c r="BP652" i="8" s="1"/>
  <c r="BN672" i="8"/>
  <c r="BO672" i="8" s="1"/>
  <c r="BP672" i="8" s="1"/>
  <c r="BN683" i="8"/>
  <c r="BO683" i="8" s="1"/>
  <c r="BP683" i="8" s="1"/>
  <c r="BN727" i="8"/>
  <c r="BO727" i="8" s="1"/>
  <c r="BN786" i="8"/>
  <c r="BO786" i="8" s="1"/>
  <c r="BP786" i="8" s="1"/>
  <c r="BN787" i="8"/>
  <c r="BO787" i="8" s="1"/>
  <c r="BP787" i="8" s="1"/>
  <c r="BN942" i="8"/>
  <c r="BO942" i="8" s="1"/>
  <c r="BP942" i="8" s="1"/>
  <c r="BN945" i="8"/>
  <c r="BO945" i="8" s="1"/>
  <c r="BP945" i="8" s="1"/>
  <c r="BN965" i="8"/>
  <c r="BO965" i="8" s="1"/>
  <c r="BP965" i="8" s="1"/>
  <c r="BN588" i="8"/>
  <c r="BO588" i="8" s="1"/>
  <c r="BP588" i="8" s="1"/>
  <c r="BN616" i="8"/>
  <c r="BO616" i="8" s="1"/>
  <c r="BP616" i="8" s="1"/>
  <c r="BN621" i="8"/>
  <c r="BO621" i="8" s="1"/>
  <c r="BN641" i="8"/>
  <c r="BO641" i="8" s="1"/>
  <c r="BQ661" i="8"/>
  <c r="BU661" i="8" s="1"/>
  <c r="BV661" i="8" s="1"/>
  <c r="BQ666" i="8"/>
  <c r="BU666" i="8" s="1"/>
  <c r="BV666" i="8" s="1"/>
  <c r="BN684" i="8"/>
  <c r="BO684" i="8" s="1"/>
  <c r="BP684" i="8" s="1"/>
  <c r="BN691" i="8"/>
  <c r="BO691" i="8" s="1"/>
  <c r="BN705" i="8"/>
  <c r="BO705" i="8" s="1"/>
  <c r="BP705" i="8" s="1"/>
  <c r="BN718" i="8"/>
  <c r="BO718" i="8" s="1"/>
  <c r="BP718" i="8" s="1"/>
  <c r="BN747" i="8"/>
  <c r="BO747" i="8" s="1"/>
  <c r="BN771" i="8"/>
  <c r="BO771" i="8" s="1"/>
  <c r="BP771" i="8" s="1"/>
  <c r="BQ857" i="8"/>
  <c r="BU857" i="8" s="1"/>
  <c r="BV857" i="8" s="1"/>
  <c r="BQ906" i="8"/>
  <c r="BU906" i="8" s="1"/>
  <c r="BV906" i="8" s="1"/>
  <c r="BN915" i="8"/>
  <c r="BO915" i="8" s="1"/>
  <c r="BN958" i="8"/>
  <c r="BO958" i="8" s="1"/>
  <c r="BP958" i="8" s="1"/>
  <c r="BN810" i="8"/>
  <c r="BO810" i="8" s="1"/>
  <c r="BP810" i="8" s="1"/>
  <c r="BN825" i="8"/>
  <c r="BO825" i="8" s="1"/>
  <c r="BN826" i="8"/>
  <c r="BO826" i="8" s="1"/>
  <c r="BP826" i="8" s="1"/>
  <c r="BN831" i="8"/>
  <c r="BO831" i="8" s="1"/>
  <c r="BN854" i="8"/>
  <c r="BO854" i="8" s="1"/>
  <c r="BP854" i="8" s="1"/>
  <c r="BN864" i="8"/>
  <c r="BO864" i="8" s="1"/>
  <c r="BP864" i="8" s="1"/>
  <c r="BQ866" i="8"/>
  <c r="BU866" i="8" s="1"/>
  <c r="BV866" i="8" s="1"/>
  <c r="BN883" i="8"/>
  <c r="BO883" i="8" s="1"/>
  <c r="BN888" i="8"/>
  <c r="BO888" i="8" s="1"/>
  <c r="BP888" i="8" s="1"/>
  <c r="BN893" i="8"/>
  <c r="BO893" i="8" s="1"/>
  <c r="BQ899" i="8"/>
  <c r="BU899" i="8" s="1"/>
  <c r="BV899" i="8" s="1"/>
  <c r="BQ910" i="8"/>
  <c r="BU910" i="8" s="1"/>
  <c r="BV910" i="8" s="1"/>
  <c r="BN913" i="8"/>
  <c r="BO913" i="8" s="1"/>
  <c r="BP913" i="8" s="1"/>
  <c r="BN917" i="8"/>
  <c r="BO917" i="8" s="1"/>
  <c r="BN935" i="8"/>
  <c r="BO935" i="8" s="1"/>
  <c r="BP935" i="8" s="1"/>
  <c r="BQ948" i="8"/>
  <c r="BU948" i="8" s="1"/>
  <c r="BV948" i="8" s="1"/>
  <c r="BN955" i="8"/>
  <c r="BO955" i="8" s="1"/>
  <c r="BP955" i="8" s="1"/>
  <c r="BQ802" i="8"/>
  <c r="BU802" i="8" s="1"/>
  <c r="BV802" i="8" s="1"/>
  <c r="BN808" i="8"/>
  <c r="BO808" i="8" s="1"/>
  <c r="BN834" i="8"/>
  <c r="BO834" i="8" s="1"/>
  <c r="BN840" i="8"/>
  <c r="BO840" i="8" s="1"/>
  <c r="BP840" i="8" s="1"/>
  <c r="BQ843" i="8"/>
  <c r="BU843" i="8" s="1"/>
  <c r="BV843" i="8" s="1"/>
  <c r="BN851" i="8"/>
  <c r="BO851" i="8" s="1"/>
  <c r="BQ859" i="8"/>
  <c r="BU859" i="8" s="1"/>
  <c r="BV859" i="8" s="1"/>
  <c r="BN901" i="8"/>
  <c r="BO901" i="8" s="1"/>
  <c r="BP901" i="8" s="1"/>
  <c r="BN914" i="8"/>
  <c r="BO914" i="8" s="1"/>
  <c r="BP914" i="8" s="1"/>
  <c r="BN937" i="8"/>
  <c r="BO937" i="8" s="1"/>
  <c r="BN833" i="8"/>
  <c r="BO833" i="8" s="1"/>
  <c r="BP833" i="8" s="1"/>
  <c r="BN853" i="8"/>
  <c r="BO853" i="8" s="1"/>
  <c r="BN895" i="8"/>
  <c r="BO895" i="8" s="1"/>
  <c r="BP895" i="8" s="1"/>
  <c r="BN899" i="8"/>
  <c r="BO899" i="8" s="1"/>
  <c r="BP899" i="8" s="1"/>
  <c r="BN950" i="8"/>
  <c r="BO950" i="8" s="1"/>
  <c r="BQ839" i="8"/>
  <c r="BU839" i="8" s="1"/>
  <c r="BV839" i="8" s="1"/>
  <c r="BN850" i="8"/>
  <c r="BO850" i="8" s="1"/>
  <c r="BP850" i="8" s="1"/>
  <c r="BQ907" i="8"/>
  <c r="BU907" i="8" s="1"/>
  <c r="BV907" i="8" s="1"/>
  <c r="BN909" i="8"/>
  <c r="BO909" i="8" s="1"/>
  <c r="BP909" i="8" s="1"/>
  <c r="BQ913" i="8"/>
  <c r="BU913" i="8" s="1"/>
  <c r="BV913" i="8" s="1"/>
  <c r="BN926" i="8"/>
  <c r="BO926" i="8" s="1"/>
  <c r="BP926" i="8" s="1"/>
  <c r="BN939" i="8"/>
  <c r="BO939" i="8" s="1"/>
  <c r="BP939" i="8" s="1"/>
  <c r="BN793" i="8"/>
  <c r="BO793" i="8" s="1"/>
  <c r="BP793" i="8" s="1"/>
  <c r="BN809" i="8"/>
  <c r="BO809" i="8" s="1"/>
  <c r="BN811" i="8"/>
  <c r="BO811" i="8" s="1"/>
  <c r="BN830" i="8"/>
  <c r="BO830" i="8" s="1"/>
  <c r="BP830" i="8" s="1"/>
  <c r="BQ860" i="8"/>
  <c r="BU860" i="8" s="1"/>
  <c r="BV860" i="8" s="1"/>
  <c r="BN866" i="8"/>
  <c r="BO866" i="8" s="1"/>
  <c r="BP866" i="8" s="1"/>
  <c r="BN872" i="8"/>
  <c r="BO872" i="8" s="1"/>
  <c r="BP872" i="8" s="1"/>
  <c r="BN878" i="8"/>
  <c r="BO878" i="8" s="1"/>
  <c r="BP878" i="8" s="1"/>
  <c r="BN879" i="8"/>
  <c r="BO879" i="8" s="1"/>
  <c r="BP879" i="8" s="1"/>
  <c r="BN884" i="8"/>
  <c r="BO884" i="8" s="1"/>
  <c r="BP884" i="8" s="1"/>
  <c r="BN892" i="8"/>
  <c r="BO892" i="8" s="1"/>
  <c r="BN894" i="8"/>
  <c r="BO894" i="8" s="1"/>
  <c r="BP894" i="8" s="1"/>
  <c r="BN900" i="8"/>
  <c r="BO900" i="8" s="1"/>
  <c r="BN924" i="8"/>
  <c r="BO924" i="8" s="1"/>
  <c r="BP924" i="8" s="1"/>
  <c r="BQ931" i="8"/>
  <c r="BU931" i="8" s="1"/>
  <c r="BV931" i="8" s="1"/>
  <c r="BQ953" i="8"/>
  <c r="BU953" i="8" s="1"/>
  <c r="BV953" i="8" s="1"/>
  <c r="BN954" i="8"/>
  <c r="BO954" i="8" s="1"/>
  <c r="BP954" i="8" s="1"/>
  <c r="BN966" i="8"/>
  <c r="BO966" i="8" s="1"/>
  <c r="BP966" i="8" s="1"/>
  <c r="BQ772" i="8"/>
  <c r="BU772" i="8" s="1"/>
  <c r="BV772" i="8" s="1"/>
  <c r="BN790" i="8"/>
  <c r="BO790" i="8" s="1"/>
  <c r="BP790" i="8" s="1"/>
  <c r="BN791" i="8"/>
  <c r="BO791" i="8" s="1"/>
  <c r="BP791" i="8" s="1"/>
  <c r="BN796" i="8"/>
  <c r="BO796" i="8" s="1"/>
  <c r="BN807" i="8"/>
  <c r="BO807" i="8" s="1"/>
  <c r="BP807" i="8" s="1"/>
  <c r="BN835" i="8"/>
  <c r="BO835" i="8" s="1"/>
  <c r="BN858" i="8"/>
  <c r="BO858" i="8" s="1"/>
  <c r="BP858" i="8" s="1"/>
  <c r="BQ885" i="8"/>
  <c r="BU885" i="8" s="1"/>
  <c r="BV885" i="8" s="1"/>
  <c r="BN896" i="8"/>
  <c r="BO896" i="8" s="1"/>
  <c r="BN944" i="8"/>
  <c r="BO944" i="8" s="1"/>
  <c r="BN739" i="8"/>
  <c r="BO739" i="8" s="1"/>
  <c r="BP739" i="8" s="1"/>
  <c r="BQ748" i="8"/>
  <c r="BU748" i="8" s="1"/>
  <c r="BV748" i="8" s="1"/>
  <c r="BN764" i="8"/>
  <c r="BO764" i="8" s="1"/>
  <c r="BN776" i="8"/>
  <c r="BO776" i="8" s="1"/>
  <c r="BP776" i="8" s="1"/>
  <c r="BN785" i="8"/>
  <c r="BO785" i="8" s="1"/>
  <c r="BN801" i="8"/>
  <c r="BO801" i="8" s="1"/>
  <c r="BP801" i="8" s="1"/>
  <c r="BN815" i="8"/>
  <c r="BO815" i="8" s="1"/>
  <c r="BP815" i="8" s="1"/>
  <c r="BN839" i="8"/>
  <c r="BO839" i="8" s="1"/>
  <c r="BP839" i="8" s="1"/>
  <c r="BN846" i="8"/>
  <c r="BO846" i="8" s="1"/>
  <c r="BP846" i="8" s="1"/>
  <c r="BQ871" i="8"/>
  <c r="BU871" i="8" s="1"/>
  <c r="BV871" i="8" s="1"/>
  <c r="BN907" i="8"/>
  <c r="BO907" i="8" s="1"/>
  <c r="BP907" i="8" s="1"/>
  <c r="BN911" i="8"/>
  <c r="BO911" i="8" s="1"/>
  <c r="BN916" i="8"/>
  <c r="BO916" i="8" s="1"/>
  <c r="BP916" i="8" s="1"/>
  <c r="BN929" i="8"/>
  <c r="BO929" i="8" s="1"/>
  <c r="BQ932" i="8"/>
  <c r="BU932" i="8" s="1"/>
  <c r="BV932" i="8" s="1"/>
  <c r="BN934" i="8"/>
  <c r="BO934" i="8" s="1"/>
  <c r="BP934" i="8" s="1"/>
  <c r="BQ942" i="8"/>
  <c r="BU942" i="8" s="1"/>
  <c r="BV942" i="8" s="1"/>
  <c r="BG4" i="8"/>
  <c r="BI4" i="8" s="1"/>
  <c r="BQ4" i="8" s="1"/>
  <c r="BT4" i="8"/>
  <c r="BQ10" i="8"/>
  <c r="BU10" i="8" s="1"/>
  <c r="BV10" i="8" s="1"/>
  <c r="BN18" i="8"/>
  <c r="BO18" i="8" s="1"/>
  <c r="BQ19" i="8"/>
  <c r="BU19" i="8" s="1"/>
  <c r="BV19" i="8" s="1"/>
  <c r="BN25" i="8"/>
  <c r="BO25" i="8" s="1"/>
  <c r="BQ28" i="8"/>
  <c r="BU28" i="8" s="1"/>
  <c r="BV28" i="8" s="1"/>
  <c r="BQ36" i="8"/>
  <c r="BU36" i="8" s="1"/>
  <c r="BV36" i="8" s="1"/>
  <c r="BQ44" i="8"/>
  <c r="BU44" i="8" s="1"/>
  <c r="BV44" i="8" s="1"/>
  <c r="BQ30" i="8"/>
  <c r="BU30" i="8" s="1"/>
  <c r="BV30" i="8" s="1"/>
  <c r="BQ35" i="8"/>
  <c r="BU35" i="8" s="1"/>
  <c r="BV35" i="8" s="1"/>
  <c r="BQ38" i="8"/>
  <c r="BU38" i="8" s="1"/>
  <c r="BV38" i="8" s="1"/>
  <c r="BQ46" i="8"/>
  <c r="BU46" i="8" s="1"/>
  <c r="BV46" i="8" s="1"/>
  <c r="BN49" i="8"/>
  <c r="BO49" i="8" s="1"/>
  <c r="BR49" i="8" s="1"/>
  <c r="BQ67" i="8"/>
  <c r="BQ82" i="8"/>
  <c r="BU82" i="8" s="1"/>
  <c r="BV82" i="8" s="1"/>
  <c r="BQ91" i="8"/>
  <c r="BU91" i="8" s="1"/>
  <c r="BV91" i="8" s="1"/>
  <c r="BN33" i="8"/>
  <c r="BO33" i="8" s="1"/>
  <c r="BN41" i="8"/>
  <c r="BO41" i="8" s="1"/>
  <c r="BQ56" i="8"/>
  <c r="BQ61" i="8"/>
  <c r="BU61" i="8" s="1"/>
  <c r="BV61" i="8" s="1"/>
  <c r="BQ78" i="8"/>
  <c r="BQ83" i="8"/>
  <c r="BU83" i="8" s="1"/>
  <c r="BV83" i="8" s="1"/>
  <c r="BQ88" i="8"/>
  <c r="BU88" i="8" s="1"/>
  <c r="BV88" i="8" s="1"/>
  <c r="BQ65" i="8"/>
  <c r="BU65" i="8" s="1"/>
  <c r="BV65" i="8" s="1"/>
  <c r="BQ20" i="8"/>
  <c r="BU20" i="8" s="1"/>
  <c r="BV20" i="8" s="1"/>
  <c r="BQ32" i="8"/>
  <c r="BU32" i="8" s="1"/>
  <c r="BV32" i="8" s="1"/>
  <c r="BQ34" i="8"/>
  <c r="BU34" i="8" s="1"/>
  <c r="BV34" i="8" s="1"/>
  <c r="BQ40" i="8"/>
  <c r="BU40" i="8" s="1"/>
  <c r="BV40" i="8" s="1"/>
  <c r="BQ48" i="8"/>
  <c r="BU48" i="8" s="1"/>
  <c r="BV48" i="8" s="1"/>
  <c r="BQ84" i="8"/>
  <c r="BU84" i="8" s="1"/>
  <c r="BV84" i="8" s="1"/>
  <c r="BQ11" i="8"/>
  <c r="BU11" i="8" s="1"/>
  <c r="BV11" i="8" s="1"/>
  <c r="BQ12" i="8"/>
  <c r="BU12" i="8" s="1"/>
  <c r="BV12" i="8" s="1"/>
  <c r="BQ15" i="8"/>
  <c r="BU15" i="8" s="1"/>
  <c r="BV15" i="8" s="1"/>
  <c r="BQ18" i="8"/>
  <c r="BU18" i="8" s="1"/>
  <c r="BV18" i="8" s="1"/>
  <c r="BQ37" i="8"/>
  <c r="BU37" i="8" s="1"/>
  <c r="BV37" i="8" s="1"/>
  <c r="BQ45" i="8"/>
  <c r="BU45" i="8" s="1"/>
  <c r="BV45" i="8" s="1"/>
  <c r="BQ74" i="8"/>
  <c r="BU74" i="8" s="1"/>
  <c r="BV74" i="8" s="1"/>
  <c r="BQ99" i="8"/>
  <c r="BU99" i="8" s="1"/>
  <c r="BV99" i="8" s="1"/>
  <c r="BQ52" i="8"/>
  <c r="BU52" i="8" s="1"/>
  <c r="BV52" i="8" s="1"/>
  <c r="BQ69" i="8"/>
  <c r="BU69" i="8" s="1"/>
  <c r="BV69" i="8" s="1"/>
  <c r="BQ80" i="8"/>
  <c r="BU80" i="8" s="1"/>
  <c r="BV80" i="8" s="1"/>
  <c r="BQ7" i="8"/>
  <c r="BU7" i="8" s="1"/>
  <c r="BV7" i="8" s="1"/>
  <c r="BQ70" i="8"/>
  <c r="BU70" i="8" s="1"/>
  <c r="BV70" i="8" s="1"/>
  <c r="BQ94" i="8"/>
  <c r="BU94" i="8" s="1"/>
  <c r="BV94" i="8" s="1"/>
  <c r="BQ102" i="8"/>
  <c r="BU102" i="8" s="1"/>
  <c r="BV102" i="8" s="1"/>
  <c r="BQ136" i="8"/>
  <c r="BU136" i="8" s="1"/>
  <c r="BV136" i="8" s="1"/>
  <c r="BN223" i="8"/>
  <c r="BO223" i="8" s="1"/>
  <c r="BP223" i="8" s="1"/>
  <c r="BN239" i="8"/>
  <c r="BO239" i="8" s="1"/>
  <c r="BQ50" i="8"/>
  <c r="BU50" i="8" s="1"/>
  <c r="BV50" i="8" s="1"/>
  <c r="BQ66" i="8"/>
  <c r="BU66" i="8" s="1"/>
  <c r="BV66" i="8" s="1"/>
  <c r="BQ115" i="8"/>
  <c r="BQ134" i="8"/>
  <c r="BU134" i="8" s="1"/>
  <c r="BV134" i="8" s="1"/>
  <c r="BQ135" i="8"/>
  <c r="BU135" i="8" s="1"/>
  <c r="BV135" i="8" s="1"/>
  <c r="BN142" i="8"/>
  <c r="BO142" i="8" s="1"/>
  <c r="BP142" i="8" s="1"/>
  <c r="BN191" i="8"/>
  <c r="BO191" i="8" s="1"/>
  <c r="BQ95" i="8"/>
  <c r="BU95" i="8" s="1"/>
  <c r="BV95" i="8" s="1"/>
  <c r="BQ106" i="8"/>
  <c r="BU106" i="8" s="1"/>
  <c r="BV106" i="8" s="1"/>
  <c r="BQ107" i="8"/>
  <c r="BU107" i="8" s="1"/>
  <c r="BV107" i="8" s="1"/>
  <c r="BN113" i="8"/>
  <c r="BO113" i="8" s="1"/>
  <c r="BQ128" i="8"/>
  <c r="BU128" i="8" s="1"/>
  <c r="BV128" i="8" s="1"/>
  <c r="BQ131" i="8"/>
  <c r="BU131" i="8" s="1"/>
  <c r="BV131" i="8" s="1"/>
  <c r="BQ160" i="8"/>
  <c r="BU160" i="8" s="1"/>
  <c r="BV160" i="8" s="1"/>
  <c r="BQ171" i="8"/>
  <c r="BU171" i="8" s="1"/>
  <c r="BV171" i="8" s="1"/>
  <c r="BQ185" i="8"/>
  <c r="BU185" i="8" s="1"/>
  <c r="BV185" i="8" s="1"/>
  <c r="BQ199" i="8"/>
  <c r="BU199" i="8" s="1"/>
  <c r="BV199" i="8" s="1"/>
  <c r="BQ209" i="8"/>
  <c r="BQ232" i="8"/>
  <c r="BU232" i="8" s="1"/>
  <c r="BV232" i="8" s="1"/>
  <c r="BQ120" i="8"/>
  <c r="BU120" i="8" s="1"/>
  <c r="BV120" i="8" s="1"/>
  <c r="BQ130" i="8"/>
  <c r="BU130" i="8" s="1"/>
  <c r="BV130" i="8" s="1"/>
  <c r="BQ132" i="8"/>
  <c r="BU132" i="8" s="1"/>
  <c r="BV132" i="8" s="1"/>
  <c r="BQ133" i="8"/>
  <c r="BU133" i="8" s="1"/>
  <c r="BV133" i="8" s="1"/>
  <c r="BQ64" i="8"/>
  <c r="BU64" i="8" s="1"/>
  <c r="BV64" i="8" s="1"/>
  <c r="BQ73" i="8"/>
  <c r="BU73" i="8" s="1"/>
  <c r="BV73" i="8" s="1"/>
  <c r="BQ81" i="8"/>
  <c r="BQ87" i="8"/>
  <c r="BU87" i="8" s="1"/>
  <c r="BV87" i="8" s="1"/>
  <c r="BQ90" i="8"/>
  <c r="BQ114" i="8"/>
  <c r="BN141" i="8"/>
  <c r="BO141" i="8" s="1"/>
  <c r="BP141" i="8" s="1"/>
  <c r="BQ147" i="8"/>
  <c r="BU147" i="8" s="1"/>
  <c r="BV147" i="8" s="1"/>
  <c r="BQ181" i="8"/>
  <c r="BU181" i="8" s="1"/>
  <c r="BV181" i="8" s="1"/>
  <c r="BQ218" i="8"/>
  <c r="BU218" i="8" s="1"/>
  <c r="BV218" i="8" s="1"/>
  <c r="BQ222" i="8"/>
  <c r="BU222" i="8" s="1"/>
  <c r="BV222" i="8" s="1"/>
  <c r="BQ230" i="8"/>
  <c r="BU230" i="8" s="1"/>
  <c r="BV230" i="8" s="1"/>
  <c r="BQ71" i="8"/>
  <c r="BU71" i="8" s="1"/>
  <c r="BV71" i="8" s="1"/>
  <c r="BQ79" i="8"/>
  <c r="BQ122" i="8"/>
  <c r="BU122" i="8" s="1"/>
  <c r="BV122" i="8" s="1"/>
  <c r="BN128" i="8"/>
  <c r="BO128" i="8" s="1"/>
  <c r="BN129" i="8"/>
  <c r="BO129" i="8" s="1"/>
  <c r="BN136" i="8"/>
  <c r="BO136" i="8" s="1"/>
  <c r="BP136" i="8" s="1"/>
  <c r="BN164" i="8"/>
  <c r="BO164" i="8" s="1"/>
  <c r="BQ179" i="8"/>
  <c r="BQ225" i="8"/>
  <c r="BU225" i="8" s="1"/>
  <c r="BV225" i="8" s="1"/>
  <c r="BQ123" i="8"/>
  <c r="BQ138" i="8"/>
  <c r="BU138" i="8" s="1"/>
  <c r="BV138" i="8" s="1"/>
  <c r="BN158" i="8"/>
  <c r="BO158" i="8" s="1"/>
  <c r="BP158" i="8" s="1"/>
  <c r="BQ283" i="8"/>
  <c r="BU283" i="8" s="1"/>
  <c r="BV283" i="8" s="1"/>
  <c r="BQ113" i="8"/>
  <c r="BU113" i="8" s="1"/>
  <c r="BV113" i="8" s="1"/>
  <c r="BQ117" i="8"/>
  <c r="BU117" i="8" s="1"/>
  <c r="BV117" i="8" s="1"/>
  <c r="BN120" i="8"/>
  <c r="BO120" i="8" s="1"/>
  <c r="BP120" i="8" s="1"/>
  <c r="BN121" i="8"/>
  <c r="BO121" i="8" s="1"/>
  <c r="BQ141" i="8"/>
  <c r="BN183" i="8"/>
  <c r="BO183" i="8" s="1"/>
  <c r="BQ196" i="8"/>
  <c r="BU196" i="8" s="1"/>
  <c r="BV196" i="8" s="1"/>
  <c r="BN197" i="8"/>
  <c r="BO197" i="8" s="1"/>
  <c r="BQ216" i="8"/>
  <c r="BU216" i="8" s="1"/>
  <c r="BV216" i="8" s="1"/>
  <c r="BQ198" i="8"/>
  <c r="BU198" i="8" s="1"/>
  <c r="BV198" i="8" s="1"/>
  <c r="BQ206" i="8"/>
  <c r="BU206" i="8" s="1"/>
  <c r="BV206" i="8" s="1"/>
  <c r="BQ215" i="8"/>
  <c r="BU215" i="8" s="1"/>
  <c r="BV215" i="8" s="1"/>
  <c r="BQ260" i="8"/>
  <c r="BU260" i="8" s="1"/>
  <c r="BV260" i="8" s="1"/>
  <c r="BQ272" i="8"/>
  <c r="BU272" i="8" s="1"/>
  <c r="BV272" i="8" s="1"/>
  <c r="BQ281" i="8"/>
  <c r="BU281" i="8" s="1"/>
  <c r="BV281" i="8" s="1"/>
  <c r="BQ302" i="8"/>
  <c r="BU302" i="8" s="1"/>
  <c r="BV302" i="8" s="1"/>
  <c r="BQ313" i="8"/>
  <c r="BU313" i="8" s="1"/>
  <c r="BV313" i="8" s="1"/>
  <c r="BN314" i="8"/>
  <c r="BO314" i="8" s="1"/>
  <c r="BN338" i="8"/>
  <c r="BO338" i="8" s="1"/>
  <c r="BQ353" i="8"/>
  <c r="BU353" i="8" s="1"/>
  <c r="BV353" i="8" s="1"/>
  <c r="BN222" i="8"/>
  <c r="BO222" i="8" s="1"/>
  <c r="BP222" i="8" s="1"/>
  <c r="BQ236" i="8"/>
  <c r="BU236" i="8" s="1"/>
  <c r="BV236" i="8" s="1"/>
  <c r="BQ288" i="8"/>
  <c r="BU288" i="8" s="1"/>
  <c r="BV288" i="8" s="1"/>
  <c r="BN300" i="8"/>
  <c r="BO300" i="8" s="1"/>
  <c r="BR300" i="8" s="1"/>
  <c r="BQ304" i="8"/>
  <c r="BU304" i="8" s="1"/>
  <c r="BV304" i="8" s="1"/>
  <c r="BQ227" i="8"/>
  <c r="BQ275" i="8"/>
  <c r="BU275" i="8" s="1"/>
  <c r="BV275" i="8" s="1"/>
  <c r="BQ307" i="8"/>
  <c r="BU307" i="8" s="1"/>
  <c r="BV307" i="8" s="1"/>
  <c r="BN308" i="8"/>
  <c r="BO308" i="8" s="1"/>
  <c r="BP308" i="8" s="1"/>
  <c r="BN331" i="8"/>
  <c r="BO331" i="8" s="1"/>
  <c r="BP331" i="8" s="1"/>
  <c r="BQ374" i="8"/>
  <c r="BU374" i="8" s="1"/>
  <c r="BV374" i="8" s="1"/>
  <c r="BN258" i="8"/>
  <c r="BO258" i="8" s="1"/>
  <c r="BP258" i="8" s="1"/>
  <c r="BQ330" i="8"/>
  <c r="BU330" i="8" s="1"/>
  <c r="BV330" i="8" s="1"/>
  <c r="BN348" i="8"/>
  <c r="BO348" i="8" s="1"/>
  <c r="BQ161" i="8"/>
  <c r="BU161" i="8" s="1"/>
  <c r="BV161" i="8" s="1"/>
  <c r="BQ170" i="8"/>
  <c r="BU170" i="8" s="1"/>
  <c r="BV170" i="8" s="1"/>
  <c r="BQ223" i="8"/>
  <c r="BU223" i="8" s="1"/>
  <c r="BV223" i="8" s="1"/>
  <c r="BQ233" i="8"/>
  <c r="BU233" i="8" s="1"/>
  <c r="BV233" i="8" s="1"/>
  <c r="BQ237" i="8"/>
  <c r="BU237" i="8" s="1"/>
  <c r="BV237" i="8" s="1"/>
  <c r="BQ246" i="8"/>
  <c r="BU246" i="8" s="1"/>
  <c r="BV246" i="8" s="1"/>
  <c r="BQ247" i="8"/>
  <c r="BU247" i="8" s="1"/>
  <c r="BV247" i="8" s="1"/>
  <c r="BQ265" i="8"/>
  <c r="BU265" i="8" s="1"/>
  <c r="BV265" i="8" s="1"/>
  <c r="BN281" i="8"/>
  <c r="BO281" i="8" s="1"/>
  <c r="BP281" i="8" s="1"/>
  <c r="BQ291" i="8"/>
  <c r="BU291" i="8" s="1"/>
  <c r="BV291" i="8" s="1"/>
  <c r="BQ203" i="8"/>
  <c r="BU203" i="8" s="1"/>
  <c r="BV203" i="8" s="1"/>
  <c r="BN230" i="8"/>
  <c r="BO230" i="8" s="1"/>
  <c r="BN241" i="8"/>
  <c r="BO241" i="8" s="1"/>
  <c r="BQ252" i="8"/>
  <c r="BU252" i="8" s="1"/>
  <c r="BV252" i="8" s="1"/>
  <c r="BQ263" i="8"/>
  <c r="BU263" i="8" s="1"/>
  <c r="BV263" i="8" s="1"/>
  <c r="BN264" i="8"/>
  <c r="BO264" i="8" s="1"/>
  <c r="BQ296" i="8"/>
  <c r="BU296" i="8" s="1"/>
  <c r="BV296" i="8" s="1"/>
  <c r="BN297" i="8"/>
  <c r="BO297" i="8" s="1"/>
  <c r="BP297" i="8" s="1"/>
  <c r="BN323" i="8"/>
  <c r="BO323" i="8" s="1"/>
  <c r="BQ333" i="8"/>
  <c r="BU333" i="8" s="1"/>
  <c r="BV333" i="8" s="1"/>
  <c r="BQ359" i="8"/>
  <c r="BU359" i="8" s="1"/>
  <c r="BV359" i="8" s="1"/>
  <c r="BQ239" i="8"/>
  <c r="BU239" i="8" s="1"/>
  <c r="BV239" i="8" s="1"/>
  <c r="BQ244" i="8"/>
  <c r="BU244" i="8" s="1"/>
  <c r="BV244" i="8" s="1"/>
  <c r="BQ248" i="8"/>
  <c r="BU248" i="8" s="1"/>
  <c r="BV248" i="8" s="1"/>
  <c r="BQ271" i="8"/>
  <c r="BN273" i="8"/>
  <c r="BO273" i="8" s="1"/>
  <c r="BP273" i="8" s="1"/>
  <c r="BQ322" i="8"/>
  <c r="BU322" i="8" s="1"/>
  <c r="BV322" i="8" s="1"/>
  <c r="BQ231" i="8"/>
  <c r="BU231" i="8" s="1"/>
  <c r="BV231" i="8" s="1"/>
  <c r="BQ242" i="8"/>
  <c r="BU242" i="8" s="1"/>
  <c r="BV242" i="8" s="1"/>
  <c r="BQ250" i="8"/>
  <c r="BU250" i="8" s="1"/>
  <c r="BV250" i="8" s="1"/>
  <c r="BQ290" i="8"/>
  <c r="BU290" i="8" s="1"/>
  <c r="BV290" i="8" s="1"/>
  <c r="BQ309" i="8"/>
  <c r="BU309" i="8" s="1"/>
  <c r="BV309" i="8" s="1"/>
  <c r="BQ349" i="8"/>
  <c r="BU349" i="8" s="1"/>
  <c r="BV349" i="8" s="1"/>
  <c r="BQ355" i="8"/>
  <c r="BU355" i="8" s="1"/>
  <c r="BV355" i="8" s="1"/>
  <c r="BQ407" i="8"/>
  <c r="BU407" i="8" s="1"/>
  <c r="BV407" i="8" s="1"/>
  <c r="BQ380" i="8"/>
  <c r="BU380" i="8" s="1"/>
  <c r="BV380" i="8" s="1"/>
  <c r="BQ438" i="8"/>
  <c r="BQ356" i="8"/>
  <c r="BU356" i="8" s="1"/>
  <c r="BV356" i="8" s="1"/>
  <c r="BN365" i="8"/>
  <c r="BO365" i="8" s="1"/>
  <c r="BQ388" i="8"/>
  <c r="BU388" i="8" s="1"/>
  <c r="BV388" i="8" s="1"/>
  <c r="BQ255" i="8"/>
  <c r="BU255" i="8" s="1"/>
  <c r="BV255" i="8" s="1"/>
  <c r="BQ269" i="8"/>
  <c r="BU269" i="8" s="1"/>
  <c r="BV269" i="8" s="1"/>
  <c r="BQ278" i="8"/>
  <c r="BU278" i="8" s="1"/>
  <c r="BV278" i="8" s="1"/>
  <c r="BQ286" i="8"/>
  <c r="BU286" i="8" s="1"/>
  <c r="BV286" i="8" s="1"/>
  <c r="BQ311" i="8"/>
  <c r="BU311" i="8" s="1"/>
  <c r="BV311" i="8" s="1"/>
  <c r="BQ320" i="8"/>
  <c r="BU320" i="8" s="1"/>
  <c r="BV320" i="8" s="1"/>
  <c r="BQ328" i="8"/>
  <c r="BU328" i="8" s="1"/>
  <c r="BV328" i="8" s="1"/>
  <c r="BQ258" i="8"/>
  <c r="BU258" i="8" s="1"/>
  <c r="BV258" i="8" s="1"/>
  <c r="BQ289" i="8"/>
  <c r="BU289" i="8" s="1"/>
  <c r="BV289" i="8" s="1"/>
  <c r="BQ292" i="8"/>
  <c r="BU292" i="8" s="1"/>
  <c r="BV292" i="8" s="1"/>
  <c r="BQ308" i="8"/>
  <c r="BU308" i="8" s="1"/>
  <c r="BV308" i="8" s="1"/>
  <c r="BQ331" i="8"/>
  <c r="BU331" i="8" s="1"/>
  <c r="BV331" i="8" s="1"/>
  <c r="BQ338" i="8"/>
  <c r="BQ399" i="8"/>
  <c r="BU399" i="8" s="1"/>
  <c r="BV399" i="8" s="1"/>
  <c r="BQ262" i="8"/>
  <c r="BU262" i="8" s="1"/>
  <c r="BV262" i="8" s="1"/>
  <c r="BQ287" i="8"/>
  <c r="BU287" i="8" s="1"/>
  <c r="BV287" i="8" s="1"/>
  <c r="BQ295" i="8"/>
  <c r="BU295" i="8" s="1"/>
  <c r="BV295" i="8" s="1"/>
  <c r="BQ306" i="8"/>
  <c r="BU306" i="8" s="1"/>
  <c r="BV306" i="8" s="1"/>
  <c r="BQ321" i="8"/>
  <c r="BU321" i="8" s="1"/>
  <c r="BV321" i="8" s="1"/>
  <c r="BQ329" i="8"/>
  <c r="BU329" i="8" s="1"/>
  <c r="BV329" i="8" s="1"/>
  <c r="BQ340" i="8"/>
  <c r="BU340" i="8" s="1"/>
  <c r="BV340" i="8" s="1"/>
  <c r="BQ372" i="8"/>
  <c r="BU372" i="8" s="1"/>
  <c r="BV372" i="8" s="1"/>
  <c r="BN373" i="8"/>
  <c r="BO373" i="8" s="1"/>
  <c r="BQ431" i="8"/>
  <c r="BU431" i="8" s="1"/>
  <c r="BV431" i="8" s="1"/>
  <c r="BN356" i="8"/>
  <c r="BO356" i="8" s="1"/>
  <c r="BP356" i="8" s="1"/>
  <c r="BQ357" i="8"/>
  <c r="BU357" i="8" s="1"/>
  <c r="BV357" i="8" s="1"/>
  <c r="BQ368" i="8"/>
  <c r="BU368" i="8" s="1"/>
  <c r="BV368" i="8" s="1"/>
  <c r="BQ382" i="8"/>
  <c r="BU382" i="8" s="1"/>
  <c r="BV382" i="8" s="1"/>
  <c r="BQ393" i="8"/>
  <c r="BU393" i="8" s="1"/>
  <c r="BV393" i="8" s="1"/>
  <c r="BQ401" i="8"/>
  <c r="BU401" i="8" s="1"/>
  <c r="BV401" i="8" s="1"/>
  <c r="BQ425" i="8"/>
  <c r="BU425" i="8" s="1"/>
  <c r="BV425" i="8" s="1"/>
  <c r="BQ430" i="8"/>
  <c r="BU430" i="8" s="1"/>
  <c r="BV430" i="8" s="1"/>
  <c r="BN435" i="8"/>
  <c r="BO435" i="8" s="1"/>
  <c r="BQ427" i="8"/>
  <c r="BU427" i="8" s="1"/>
  <c r="BV427" i="8" s="1"/>
  <c r="BQ455" i="8"/>
  <c r="BU455" i="8" s="1"/>
  <c r="BV455" i="8" s="1"/>
  <c r="BQ465" i="8"/>
  <c r="BU465" i="8" s="1"/>
  <c r="BV465" i="8" s="1"/>
  <c r="BN423" i="8"/>
  <c r="BO423" i="8" s="1"/>
  <c r="BQ448" i="8"/>
  <c r="BU448" i="8" s="1"/>
  <c r="BV448" i="8" s="1"/>
  <c r="BQ463" i="8"/>
  <c r="BU463" i="8" s="1"/>
  <c r="BV463" i="8" s="1"/>
  <c r="BQ383" i="8"/>
  <c r="BQ381" i="8"/>
  <c r="BU381" i="8" s="1"/>
  <c r="BV381" i="8" s="1"/>
  <c r="BQ400" i="8"/>
  <c r="BU400" i="8" s="1"/>
  <c r="BV400" i="8" s="1"/>
  <c r="BQ419" i="8"/>
  <c r="BU419" i="8" s="1"/>
  <c r="BV419" i="8" s="1"/>
  <c r="BQ435" i="8"/>
  <c r="BU435" i="8" s="1"/>
  <c r="BV435" i="8" s="1"/>
  <c r="BQ467" i="8"/>
  <c r="BU467" i="8" s="1"/>
  <c r="BV467" i="8" s="1"/>
  <c r="BQ447" i="8"/>
  <c r="BU447" i="8" s="1"/>
  <c r="BV447" i="8" s="1"/>
  <c r="BQ466" i="8"/>
  <c r="BU466" i="8" s="1"/>
  <c r="BV466" i="8" s="1"/>
  <c r="BQ444" i="8"/>
  <c r="BU444" i="8" s="1"/>
  <c r="BV444" i="8" s="1"/>
  <c r="BQ462" i="8"/>
  <c r="BU462" i="8" s="1"/>
  <c r="BV462" i="8" s="1"/>
  <c r="BQ451" i="8"/>
  <c r="BU451" i="8" s="1"/>
  <c r="BV451" i="8" s="1"/>
  <c r="BQ459" i="8"/>
  <c r="BU459" i="8" s="1"/>
  <c r="BV459" i="8" s="1"/>
  <c r="BQ468" i="8"/>
  <c r="BQ472" i="8"/>
  <c r="BU472" i="8" s="1"/>
  <c r="BV472" i="8" s="1"/>
  <c r="BQ483" i="8"/>
  <c r="BU483" i="8" s="1"/>
  <c r="BV483" i="8" s="1"/>
  <c r="BQ495" i="8"/>
  <c r="BU495" i="8" s="1"/>
  <c r="BV495" i="8" s="1"/>
  <c r="BQ499" i="8"/>
  <c r="BU499" i="8" s="1"/>
  <c r="BV499" i="8" s="1"/>
  <c r="BQ516" i="8"/>
  <c r="BU516" i="8" s="1"/>
  <c r="BV516" i="8" s="1"/>
  <c r="BQ517" i="8"/>
  <c r="BU517" i="8" s="1"/>
  <c r="BV517" i="8" s="1"/>
  <c r="BQ508" i="8"/>
  <c r="BQ509" i="8"/>
  <c r="BU509" i="8" s="1"/>
  <c r="BV509" i="8" s="1"/>
  <c r="BQ469" i="8"/>
  <c r="BU469" i="8" s="1"/>
  <c r="BV469" i="8" s="1"/>
  <c r="BQ470" i="8"/>
  <c r="BU470" i="8" s="1"/>
  <c r="BV470" i="8" s="1"/>
  <c r="BQ471" i="8"/>
  <c r="BU471" i="8" s="1"/>
  <c r="BV471" i="8" s="1"/>
  <c r="BQ474" i="8"/>
  <c r="BU474" i="8" s="1"/>
  <c r="BV474" i="8" s="1"/>
  <c r="BN479" i="8"/>
  <c r="BO479" i="8" s="1"/>
  <c r="BQ480" i="8"/>
  <c r="BQ493" i="8"/>
  <c r="BU493" i="8" s="1"/>
  <c r="BV493" i="8" s="1"/>
  <c r="BQ494" i="8"/>
  <c r="BU494" i="8" s="1"/>
  <c r="BV494" i="8" s="1"/>
  <c r="BQ527" i="8"/>
  <c r="BU527" i="8" s="1"/>
  <c r="BV527" i="8" s="1"/>
  <c r="BQ486" i="8"/>
  <c r="BQ490" i="8"/>
  <c r="BN471" i="8"/>
  <c r="BO471" i="8" s="1"/>
  <c r="BQ473" i="8"/>
  <c r="BU473" i="8" s="1"/>
  <c r="BV473" i="8" s="1"/>
  <c r="BQ482" i="8"/>
  <c r="BU482" i="8" s="1"/>
  <c r="BV482" i="8" s="1"/>
  <c r="BQ491" i="8"/>
  <c r="BU491" i="8" s="1"/>
  <c r="BV491" i="8" s="1"/>
  <c r="BQ501" i="8"/>
  <c r="BU501" i="8" s="1"/>
  <c r="BV501" i="8" s="1"/>
  <c r="BQ505" i="8"/>
  <c r="BU505" i="8" s="1"/>
  <c r="BV505" i="8" s="1"/>
  <c r="BQ513" i="8"/>
  <c r="BU513" i="8" s="1"/>
  <c r="BV513" i="8" s="1"/>
  <c r="BQ521" i="8"/>
  <c r="BU521" i="8" s="1"/>
  <c r="BV521" i="8" s="1"/>
  <c r="BN532" i="8"/>
  <c r="BO532" i="8" s="1"/>
  <c r="BP532" i="8" s="1"/>
  <c r="BN533" i="8"/>
  <c r="BO533" i="8" s="1"/>
  <c r="BN547" i="8"/>
  <c r="BO547" i="8" s="1"/>
  <c r="BP547" i="8" s="1"/>
  <c r="BQ549" i="8"/>
  <c r="BU549" i="8" s="1"/>
  <c r="BV549" i="8" s="1"/>
  <c r="BQ565" i="8"/>
  <c r="BU565" i="8" s="1"/>
  <c r="BV565" i="8" s="1"/>
  <c r="BN534" i="8"/>
  <c r="BO534" i="8" s="1"/>
  <c r="BQ558" i="8"/>
  <c r="BU558" i="8" s="1"/>
  <c r="BV558" i="8" s="1"/>
  <c r="BQ500" i="8"/>
  <c r="BU500" i="8" s="1"/>
  <c r="BV500" i="8" s="1"/>
  <c r="BQ503" i="8"/>
  <c r="BU503" i="8" s="1"/>
  <c r="BV503" i="8" s="1"/>
  <c r="BQ506" i="8"/>
  <c r="BU506" i="8" s="1"/>
  <c r="BV506" i="8" s="1"/>
  <c r="BQ511" i="8"/>
  <c r="BU511" i="8" s="1"/>
  <c r="BV511" i="8" s="1"/>
  <c r="BQ519" i="8"/>
  <c r="BU519" i="8" s="1"/>
  <c r="BV519" i="8" s="1"/>
  <c r="BQ522" i="8"/>
  <c r="BU522" i="8" s="1"/>
  <c r="BV522" i="8" s="1"/>
  <c r="BQ523" i="8"/>
  <c r="BU523" i="8" s="1"/>
  <c r="BV523" i="8" s="1"/>
  <c r="BQ526" i="8"/>
  <c r="BU526" i="8" s="1"/>
  <c r="BV526" i="8" s="1"/>
  <c r="BQ528" i="8"/>
  <c r="BQ539" i="8"/>
  <c r="BU539" i="8" s="1"/>
  <c r="BV539" i="8" s="1"/>
  <c r="BN542" i="8"/>
  <c r="BO542" i="8" s="1"/>
  <c r="BP542" i="8" s="1"/>
  <c r="BQ555" i="8"/>
  <c r="BU555" i="8" s="1"/>
  <c r="BV555" i="8" s="1"/>
  <c r="BQ568" i="8"/>
  <c r="BU568" i="8" s="1"/>
  <c r="BV568" i="8" s="1"/>
  <c r="BQ585" i="8"/>
  <c r="BU585" i="8" s="1"/>
  <c r="BV585" i="8" s="1"/>
  <c r="BQ536" i="8"/>
  <c r="BU536" i="8" s="1"/>
  <c r="BV536" i="8" s="1"/>
  <c r="BQ540" i="8"/>
  <c r="BU540" i="8" s="1"/>
  <c r="BV540" i="8" s="1"/>
  <c r="BQ586" i="8"/>
  <c r="BQ551" i="8"/>
  <c r="BU551" i="8" s="1"/>
  <c r="BV551" i="8" s="1"/>
  <c r="BQ512" i="8"/>
  <c r="BU512" i="8" s="1"/>
  <c r="BV512" i="8" s="1"/>
  <c r="BQ520" i="8"/>
  <c r="BU520" i="8" s="1"/>
  <c r="BV520" i="8" s="1"/>
  <c r="BQ531" i="8"/>
  <c r="BU531" i="8" s="1"/>
  <c r="BV531" i="8" s="1"/>
  <c r="BQ547" i="8"/>
  <c r="BU547" i="8" s="1"/>
  <c r="BV547" i="8" s="1"/>
  <c r="BQ518" i="8"/>
  <c r="BU518" i="8" s="1"/>
  <c r="BV518" i="8" s="1"/>
  <c r="BN522" i="8"/>
  <c r="BO522" i="8" s="1"/>
  <c r="BQ533" i="8"/>
  <c r="BU533" i="8" s="1"/>
  <c r="BV533" i="8" s="1"/>
  <c r="BQ542" i="8"/>
  <c r="BU542" i="8" s="1"/>
  <c r="BV542" i="8" s="1"/>
  <c r="BQ550" i="8"/>
  <c r="BU550" i="8" s="1"/>
  <c r="BV550" i="8" s="1"/>
  <c r="BN555" i="8"/>
  <c r="BO555" i="8" s="1"/>
  <c r="BP555" i="8" s="1"/>
  <c r="BQ534" i="8"/>
  <c r="BU534" i="8" s="1"/>
  <c r="BV534" i="8" s="1"/>
  <c r="BQ564" i="8"/>
  <c r="BQ567" i="8"/>
  <c r="BQ595" i="8"/>
  <c r="BU595" i="8" s="1"/>
  <c r="BV595" i="8" s="1"/>
  <c r="BN596" i="8"/>
  <c r="BO596" i="8" s="1"/>
  <c r="BP596" i="8" s="1"/>
  <c r="BQ634" i="8"/>
  <c r="BU634" i="8" s="1"/>
  <c r="BV634" i="8" s="1"/>
  <c r="BQ583" i="8"/>
  <c r="BU583" i="8" s="1"/>
  <c r="BV583" i="8" s="1"/>
  <c r="BN585" i="8"/>
  <c r="BO585" i="8" s="1"/>
  <c r="BP585" i="8" s="1"/>
  <c r="BQ619" i="8"/>
  <c r="BQ589" i="8"/>
  <c r="BU589" i="8" s="1"/>
  <c r="BV589" i="8" s="1"/>
  <c r="BN604" i="8"/>
  <c r="BO604" i="8" s="1"/>
  <c r="BP604" i="8" s="1"/>
  <c r="BQ560" i="8"/>
  <c r="BU560" i="8" s="1"/>
  <c r="BV560" i="8" s="1"/>
  <c r="BQ566" i="8"/>
  <c r="BU566" i="8" s="1"/>
  <c r="BV566" i="8" s="1"/>
  <c r="BQ603" i="8"/>
  <c r="BU603" i="8" s="1"/>
  <c r="BV603" i="8" s="1"/>
  <c r="BQ632" i="8"/>
  <c r="BU632" i="8" s="1"/>
  <c r="BV632" i="8" s="1"/>
  <c r="BQ599" i="8"/>
  <c r="BU599" i="8" s="1"/>
  <c r="BV599" i="8" s="1"/>
  <c r="BQ611" i="8"/>
  <c r="BU611" i="8" s="1"/>
  <c r="BV611" i="8" s="1"/>
  <c r="BQ607" i="8"/>
  <c r="BU607" i="8" s="1"/>
  <c r="BV607" i="8" s="1"/>
  <c r="BQ610" i="8"/>
  <c r="BU610" i="8" s="1"/>
  <c r="BV610" i="8" s="1"/>
  <c r="BQ615" i="8"/>
  <c r="BU615" i="8" s="1"/>
  <c r="BV615" i="8" s="1"/>
  <c r="BQ618" i="8"/>
  <c r="BU618" i="8" s="1"/>
  <c r="BV618" i="8" s="1"/>
  <c r="BQ624" i="8"/>
  <c r="BU624" i="8" s="1"/>
  <c r="BV624" i="8" s="1"/>
  <c r="BQ675" i="8"/>
  <c r="BU675" i="8" s="1"/>
  <c r="BV675" i="8" s="1"/>
  <c r="BQ597" i="8"/>
  <c r="BU597" i="8" s="1"/>
  <c r="BV597" i="8" s="1"/>
  <c r="BQ613" i="8"/>
  <c r="BU613" i="8" s="1"/>
  <c r="BV613" i="8" s="1"/>
  <c r="BQ622" i="8"/>
  <c r="BU622" i="8" s="1"/>
  <c r="BV622" i="8" s="1"/>
  <c r="BQ630" i="8"/>
  <c r="BU630" i="8" s="1"/>
  <c r="BV630" i="8" s="1"/>
  <c r="BN635" i="8"/>
  <c r="BO635" i="8" s="1"/>
  <c r="BP635" i="8" s="1"/>
  <c r="BQ672" i="8"/>
  <c r="BU672" i="8" s="1"/>
  <c r="BV672" i="8" s="1"/>
  <c r="BQ649" i="8"/>
  <c r="BU649" i="8" s="1"/>
  <c r="BV649" i="8" s="1"/>
  <c r="BN651" i="8"/>
  <c r="BO651" i="8" s="1"/>
  <c r="BP651" i="8" s="1"/>
  <c r="BQ652" i="8"/>
  <c r="BU652" i="8" s="1"/>
  <c r="BV652" i="8" s="1"/>
  <c r="BQ655" i="8"/>
  <c r="BU655" i="8" s="1"/>
  <c r="BV655" i="8" s="1"/>
  <c r="BQ665" i="8"/>
  <c r="BU665" i="8" s="1"/>
  <c r="BV665" i="8" s="1"/>
  <c r="BQ678" i="8"/>
  <c r="BU678" i="8" s="1"/>
  <c r="BV678" i="8" s="1"/>
  <c r="BQ642" i="8"/>
  <c r="BU642" i="8" s="1"/>
  <c r="BV642" i="8" s="1"/>
  <c r="BQ680" i="8"/>
  <c r="BU680" i="8" s="1"/>
  <c r="BV680" i="8" s="1"/>
  <c r="BQ687" i="8"/>
  <c r="BU687" i="8" s="1"/>
  <c r="BV687" i="8" s="1"/>
  <c r="BQ620" i="8"/>
  <c r="BQ623" i="8"/>
  <c r="BU623" i="8" s="1"/>
  <c r="BV623" i="8" s="1"/>
  <c r="BQ628" i="8"/>
  <c r="BU628" i="8" s="1"/>
  <c r="BV628" i="8" s="1"/>
  <c r="BQ660" i="8"/>
  <c r="BU660" i="8" s="1"/>
  <c r="BV660" i="8" s="1"/>
  <c r="BQ778" i="8"/>
  <c r="BU778" i="8" s="1"/>
  <c r="BV778" i="8" s="1"/>
  <c r="BQ593" i="8"/>
  <c r="BU593" i="8" s="1"/>
  <c r="BV593" i="8" s="1"/>
  <c r="BQ601" i="8"/>
  <c r="BQ617" i="8"/>
  <c r="BU617" i="8" s="1"/>
  <c r="BV617" i="8" s="1"/>
  <c r="BQ626" i="8"/>
  <c r="BU626" i="8" s="1"/>
  <c r="BV626" i="8" s="1"/>
  <c r="BQ645" i="8"/>
  <c r="BU645" i="8" s="1"/>
  <c r="BV645" i="8" s="1"/>
  <c r="BQ653" i="8"/>
  <c r="BN660" i="8"/>
  <c r="BO660" i="8" s="1"/>
  <c r="BQ688" i="8"/>
  <c r="BU688" i="8" s="1"/>
  <c r="BV688" i="8" s="1"/>
  <c r="BQ737" i="8"/>
  <c r="BU737" i="8" s="1"/>
  <c r="BV737" i="8" s="1"/>
  <c r="BQ648" i="8"/>
  <c r="BU648" i="8" s="1"/>
  <c r="BV648" i="8" s="1"/>
  <c r="BQ657" i="8"/>
  <c r="BU657" i="8" s="1"/>
  <c r="BV657" i="8" s="1"/>
  <c r="BQ683" i="8"/>
  <c r="BQ720" i="8"/>
  <c r="BQ651" i="8"/>
  <c r="BQ654" i="8"/>
  <c r="BU654" i="8" s="1"/>
  <c r="BV654" i="8" s="1"/>
  <c r="BN673" i="8"/>
  <c r="BO673" i="8" s="1"/>
  <c r="BP673" i="8" s="1"/>
  <c r="BQ689" i="8"/>
  <c r="BU689" i="8" s="1"/>
  <c r="BV689" i="8" s="1"/>
  <c r="BQ718" i="8"/>
  <c r="BQ734" i="8"/>
  <c r="BU734" i="8" s="1"/>
  <c r="BV734" i="8" s="1"/>
  <c r="BQ670" i="8"/>
  <c r="BU670" i="8" s="1"/>
  <c r="BV670" i="8" s="1"/>
  <c r="BQ726" i="8"/>
  <c r="BU726" i="8" s="1"/>
  <c r="BV726" i="8" s="1"/>
  <c r="BN743" i="8"/>
  <c r="BO743" i="8" s="1"/>
  <c r="BN714" i="8"/>
  <c r="BO714" i="8" s="1"/>
  <c r="BQ716" i="8"/>
  <c r="BU716" i="8" s="1"/>
  <c r="BV716" i="8" s="1"/>
  <c r="BQ673" i="8"/>
  <c r="BU673" i="8" s="1"/>
  <c r="BV673" i="8" s="1"/>
  <c r="BQ693" i="8"/>
  <c r="BU693" i="8" s="1"/>
  <c r="BV693" i="8" s="1"/>
  <c r="BN697" i="8"/>
  <c r="BO697" i="8" s="1"/>
  <c r="BP697" i="8" s="1"/>
  <c r="BQ700" i="8"/>
  <c r="BU700" i="8" s="1"/>
  <c r="BV700" i="8" s="1"/>
  <c r="BQ704" i="8"/>
  <c r="BU704" i="8" s="1"/>
  <c r="BV704" i="8" s="1"/>
  <c r="BQ742" i="8"/>
  <c r="BU742" i="8" s="1"/>
  <c r="BV742" i="8" s="1"/>
  <c r="BQ746" i="8"/>
  <c r="BQ753" i="8"/>
  <c r="BQ663" i="8"/>
  <c r="BU663" i="8" s="1"/>
  <c r="BV663" i="8" s="1"/>
  <c r="BQ671" i="8"/>
  <c r="BU671" i="8" s="1"/>
  <c r="BV671" i="8" s="1"/>
  <c r="BQ679" i="8"/>
  <c r="BU679" i="8" s="1"/>
  <c r="BV679" i="8" s="1"/>
  <c r="BQ682" i="8"/>
  <c r="BU682" i="8" s="1"/>
  <c r="BV682" i="8" s="1"/>
  <c r="BQ685" i="8"/>
  <c r="BU685" i="8" s="1"/>
  <c r="BV685" i="8" s="1"/>
  <c r="BQ699" i="8"/>
  <c r="BU699" i="8" s="1"/>
  <c r="BV699" i="8" s="1"/>
  <c r="BQ701" i="8"/>
  <c r="BQ702" i="8"/>
  <c r="BU702" i="8" s="1"/>
  <c r="BV702" i="8" s="1"/>
  <c r="BQ713" i="8"/>
  <c r="BU713" i="8" s="1"/>
  <c r="BV713" i="8" s="1"/>
  <c r="BQ771" i="8"/>
  <c r="BU771" i="8" s="1"/>
  <c r="BV771" i="8" s="1"/>
  <c r="BQ725" i="8"/>
  <c r="BU725" i="8" s="1"/>
  <c r="BV725" i="8" s="1"/>
  <c r="BQ695" i="8"/>
  <c r="BU695" i="8" s="1"/>
  <c r="BV695" i="8" s="1"/>
  <c r="BQ697" i="8"/>
  <c r="BU697" i="8" s="1"/>
  <c r="BV697" i="8" s="1"/>
  <c r="BN706" i="8"/>
  <c r="BO706" i="8" s="1"/>
  <c r="BQ715" i="8"/>
  <c r="BU715" i="8" s="1"/>
  <c r="BV715" i="8" s="1"/>
  <c r="BN719" i="8"/>
  <c r="BO719" i="8" s="1"/>
  <c r="BQ731" i="8"/>
  <c r="BU731" i="8" s="1"/>
  <c r="BV731" i="8" s="1"/>
  <c r="BN735" i="8"/>
  <c r="BO735" i="8" s="1"/>
  <c r="BQ739" i="8"/>
  <c r="BU739" i="8" s="1"/>
  <c r="BV739" i="8" s="1"/>
  <c r="BN754" i="8"/>
  <c r="BO754" i="8" s="1"/>
  <c r="BQ759" i="8"/>
  <c r="BU759" i="8" s="1"/>
  <c r="BV759" i="8" s="1"/>
  <c r="BQ763" i="8"/>
  <c r="BU763" i="8" s="1"/>
  <c r="BV763" i="8" s="1"/>
  <c r="BQ787" i="8"/>
  <c r="BU787" i="8" s="1"/>
  <c r="BV787" i="8" s="1"/>
  <c r="BQ724" i="8"/>
  <c r="BU724" i="8" s="1"/>
  <c r="BV724" i="8" s="1"/>
  <c r="BQ732" i="8"/>
  <c r="BU732" i="8" s="1"/>
  <c r="BV732" i="8" s="1"/>
  <c r="BQ776" i="8"/>
  <c r="BU776" i="8" s="1"/>
  <c r="BV776" i="8" s="1"/>
  <c r="BQ727" i="8"/>
  <c r="BU727" i="8" s="1"/>
  <c r="BV727" i="8" s="1"/>
  <c r="BQ779" i="8"/>
  <c r="BU779" i="8" s="1"/>
  <c r="BV779" i="8" s="1"/>
  <c r="BQ706" i="8"/>
  <c r="BU706" i="8" s="1"/>
  <c r="BV706" i="8" s="1"/>
  <c r="BQ730" i="8"/>
  <c r="BU730" i="8" s="1"/>
  <c r="BV730" i="8" s="1"/>
  <c r="BQ829" i="8"/>
  <c r="BU829" i="8" s="1"/>
  <c r="BV829" i="8" s="1"/>
  <c r="BQ738" i="8"/>
  <c r="BU738" i="8" s="1"/>
  <c r="BV738" i="8" s="1"/>
  <c r="BQ770" i="8"/>
  <c r="BU770" i="8" s="1"/>
  <c r="BV770" i="8" s="1"/>
  <c r="BN783" i="8"/>
  <c r="BO783" i="8" s="1"/>
  <c r="BP783" i="8" s="1"/>
  <c r="BQ786" i="8"/>
  <c r="BU786" i="8" s="1"/>
  <c r="BV786" i="8" s="1"/>
  <c r="BQ762" i="8"/>
  <c r="BU762" i="8" s="1"/>
  <c r="BV762" i="8" s="1"/>
  <c r="BQ790" i="8"/>
  <c r="BU790" i="8" s="1"/>
  <c r="BV790" i="8" s="1"/>
  <c r="BQ838" i="8"/>
  <c r="BU838" i="8" s="1"/>
  <c r="BV838" i="8" s="1"/>
  <c r="BQ797" i="8"/>
  <c r="BU797" i="8" s="1"/>
  <c r="BV797" i="8" s="1"/>
  <c r="BQ798" i="8"/>
  <c r="BU798" i="8" s="1"/>
  <c r="BV798" i="8" s="1"/>
  <c r="BN803" i="8"/>
  <c r="BO803" i="8" s="1"/>
  <c r="BN812" i="8"/>
  <c r="BO812" i="8" s="1"/>
  <c r="BP812" i="8" s="1"/>
  <c r="BQ804" i="8"/>
  <c r="BU804" i="8" s="1"/>
  <c r="BV804" i="8" s="1"/>
  <c r="BN822" i="8"/>
  <c r="BO822" i="8" s="1"/>
  <c r="BP822" i="8" s="1"/>
  <c r="BN832" i="8"/>
  <c r="BO832" i="8" s="1"/>
  <c r="BP832" i="8" s="1"/>
  <c r="BQ782" i="8"/>
  <c r="BU782" i="8" s="1"/>
  <c r="BV782" i="8" s="1"/>
  <c r="BQ784" i="8"/>
  <c r="BU784" i="8" s="1"/>
  <c r="BV784" i="8" s="1"/>
  <c r="BQ795" i="8"/>
  <c r="BU795" i="8" s="1"/>
  <c r="BV795" i="8" s="1"/>
  <c r="BN804" i="8"/>
  <c r="BO804" i="8" s="1"/>
  <c r="BP804" i="8" s="1"/>
  <c r="BQ810" i="8"/>
  <c r="BU810" i="8" s="1"/>
  <c r="BV810" i="8" s="1"/>
  <c r="BQ812" i="8"/>
  <c r="BU812" i="8" s="1"/>
  <c r="BV812" i="8" s="1"/>
  <c r="BQ794" i="8"/>
  <c r="BU794" i="8" s="1"/>
  <c r="BV794" i="8" s="1"/>
  <c r="BQ817" i="8"/>
  <c r="BU817" i="8" s="1"/>
  <c r="BV817" i="8" s="1"/>
  <c r="BQ822" i="8"/>
  <c r="BN824" i="8"/>
  <c r="BO824" i="8" s="1"/>
  <c r="BQ823" i="8"/>
  <c r="BU823" i="8" s="1"/>
  <c r="BV823" i="8" s="1"/>
  <c r="BQ834" i="8"/>
  <c r="BU834" i="8" s="1"/>
  <c r="BV834" i="8" s="1"/>
  <c r="BQ777" i="8"/>
  <c r="BU777" i="8" s="1"/>
  <c r="BV777" i="8" s="1"/>
  <c r="BQ793" i="8"/>
  <c r="BU793" i="8" s="1"/>
  <c r="BV793" i="8" s="1"/>
  <c r="BQ799" i="8"/>
  <c r="BU799" i="8" s="1"/>
  <c r="BV799" i="8" s="1"/>
  <c r="BQ801" i="8"/>
  <c r="BU801" i="8" s="1"/>
  <c r="BV801" i="8" s="1"/>
  <c r="BQ814" i="8"/>
  <c r="BU814" i="8" s="1"/>
  <c r="BV814" i="8" s="1"/>
  <c r="BQ815" i="8"/>
  <c r="BU815" i="8" s="1"/>
  <c r="BV815" i="8" s="1"/>
  <c r="BQ826" i="8"/>
  <c r="BU826" i="8" s="1"/>
  <c r="BV826" i="8" s="1"/>
  <c r="BN842" i="8"/>
  <c r="BO842" i="8" s="1"/>
  <c r="BP842" i="8" s="1"/>
  <c r="BN814" i="8"/>
  <c r="BO814" i="8" s="1"/>
  <c r="BP814" i="8" s="1"/>
  <c r="BQ837" i="8"/>
  <c r="BU837" i="8" s="1"/>
  <c r="BV837" i="8" s="1"/>
  <c r="BQ821" i="8"/>
  <c r="BU821" i="8" s="1"/>
  <c r="BV821" i="8" s="1"/>
  <c r="BQ846" i="8"/>
  <c r="BU846" i="8" s="1"/>
  <c r="BV846" i="8" s="1"/>
  <c r="BQ809" i="8"/>
  <c r="BQ831" i="8"/>
  <c r="BU831" i="8" s="1"/>
  <c r="BV831" i="8" s="1"/>
  <c r="BQ845" i="8"/>
  <c r="BU845" i="8" s="1"/>
  <c r="BV845" i="8" s="1"/>
  <c r="BQ850" i="8"/>
  <c r="BU850" i="8" s="1"/>
  <c r="BV850" i="8" s="1"/>
  <c r="BQ874" i="8"/>
  <c r="BU874" i="8" s="1"/>
  <c r="BV874" i="8" s="1"/>
  <c r="BQ877" i="8"/>
  <c r="BU877" i="8" s="1"/>
  <c r="BV877" i="8" s="1"/>
  <c r="BQ848" i="8"/>
  <c r="BU848" i="8" s="1"/>
  <c r="BV848" i="8" s="1"/>
  <c r="BQ858" i="8"/>
  <c r="BU858" i="8" s="1"/>
  <c r="BV858" i="8" s="1"/>
  <c r="BQ872" i="8"/>
  <c r="BU872" i="8" s="1"/>
  <c r="BV872" i="8" s="1"/>
  <c r="BN881" i="8"/>
  <c r="BO881" i="8" s="1"/>
  <c r="BP881" i="8" s="1"/>
  <c r="BQ854" i="8"/>
  <c r="BU854" i="8" s="1"/>
  <c r="BV854" i="8" s="1"/>
  <c r="BQ855" i="8"/>
  <c r="BQ864" i="8"/>
  <c r="BU864" i="8" s="1"/>
  <c r="BV864" i="8" s="1"/>
  <c r="BN871" i="8"/>
  <c r="BO871" i="8" s="1"/>
  <c r="BP871" i="8" s="1"/>
  <c r="BQ898" i="8"/>
  <c r="BU898" i="8" s="1"/>
  <c r="BV898" i="8" s="1"/>
  <c r="BQ853" i="8"/>
  <c r="BU853" i="8" s="1"/>
  <c r="BV853" i="8" s="1"/>
  <c r="BQ867" i="8"/>
  <c r="BU867" i="8" s="1"/>
  <c r="BV867" i="8" s="1"/>
  <c r="BN868" i="8"/>
  <c r="BO868" i="8" s="1"/>
  <c r="BP868" i="8" s="1"/>
  <c r="BQ856" i="8"/>
  <c r="BU856" i="8" s="1"/>
  <c r="BV856" i="8" s="1"/>
  <c r="BQ883" i="8"/>
  <c r="BU883" i="8" s="1"/>
  <c r="BV883" i="8" s="1"/>
  <c r="BQ884" i="8"/>
  <c r="BU884" i="8" s="1"/>
  <c r="BV884" i="8" s="1"/>
  <c r="BQ876" i="8"/>
  <c r="BU876" i="8" s="1"/>
  <c r="BV876" i="8" s="1"/>
  <c r="BQ897" i="8"/>
  <c r="BU897" i="8" s="1"/>
  <c r="BV897" i="8" s="1"/>
  <c r="BN877" i="8"/>
  <c r="BO877" i="8" s="1"/>
  <c r="BQ891" i="8"/>
  <c r="BU891" i="8" s="1"/>
  <c r="BV891" i="8" s="1"/>
  <c r="BQ875" i="8"/>
  <c r="BU875" i="8" s="1"/>
  <c r="BV875" i="8" s="1"/>
  <c r="BQ881" i="8"/>
  <c r="BU881" i="8" s="1"/>
  <c r="BV881" i="8" s="1"/>
  <c r="BN885" i="8"/>
  <c r="BO885" i="8" s="1"/>
  <c r="BP885" i="8" s="1"/>
  <c r="BN876" i="8"/>
  <c r="BO876" i="8" s="1"/>
  <c r="BP876" i="8" s="1"/>
  <c r="BQ878" i="8"/>
  <c r="BU878" i="8" s="1"/>
  <c r="BV878" i="8" s="1"/>
  <c r="BQ894" i="8"/>
  <c r="BU894" i="8" s="1"/>
  <c r="BV894" i="8" s="1"/>
  <c r="BQ901" i="8"/>
  <c r="BU901" i="8" s="1"/>
  <c r="BV901" i="8" s="1"/>
  <c r="BQ909" i="8"/>
  <c r="BU909" i="8" s="1"/>
  <c r="BV909" i="8" s="1"/>
  <c r="BN902" i="8"/>
  <c r="BO902" i="8" s="1"/>
  <c r="BQ912" i="8"/>
  <c r="BU912" i="8" s="1"/>
  <c r="BV912" i="8" s="1"/>
  <c r="BQ922" i="8"/>
  <c r="BU922" i="8" s="1"/>
  <c r="BV922" i="8" s="1"/>
  <c r="BQ914" i="8"/>
  <c r="BU914" i="8" s="1"/>
  <c r="BV914" i="8" s="1"/>
  <c r="BQ921" i="8"/>
  <c r="BU921" i="8" s="1"/>
  <c r="BV921" i="8" s="1"/>
  <c r="BQ926" i="8"/>
  <c r="BU926" i="8" s="1"/>
  <c r="BV926" i="8" s="1"/>
  <c r="BN928" i="8"/>
  <c r="BO928" i="8" s="1"/>
  <c r="BP928" i="8" s="1"/>
  <c r="BQ930" i="8"/>
  <c r="BN936" i="8"/>
  <c r="BO936" i="8" s="1"/>
  <c r="BP936" i="8" s="1"/>
  <c r="BQ938" i="8"/>
  <c r="BQ949" i="8"/>
  <c r="BU949" i="8" s="1"/>
  <c r="BV949" i="8" s="1"/>
  <c r="BQ959" i="8"/>
  <c r="BU959" i="8" s="1"/>
  <c r="BV959" i="8" s="1"/>
  <c r="BQ927" i="8"/>
  <c r="BU927" i="8" s="1"/>
  <c r="BV927" i="8" s="1"/>
  <c r="BN941" i="8"/>
  <c r="BO941" i="8" s="1"/>
  <c r="BP941" i="8" s="1"/>
  <c r="BQ943" i="8"/>
  <c r="BU943" i="8" s="1"/>
  <c r="BV943" i="8" s="1"/>
  <c r="BN921" i="8"/>
  <c r="BO921" i="8" s="1"/>
  <c r="BQ929" i="8"/>
  <c r="BU929" i="8" s="1"/>
  <c r="BV929" i="8" s="1"/>
  <c r="BQ937" i="8"/>
  <c r="BU937" i="8" s="1"/>
  <c r="BV937" i="8" s="1"/>
  <c r="BQ920" i="8"/>
  <c r="BU920" i="8" s="1"/>
  <c r="BV920" i="8" s="1"/>
  <c r="BQ928" i="8"/>
  <c r="BU928" i="8" s="1"/>
  <c r="BV928" i="8" s="1"/>
  <c r="BQ936" i="8"/>
  <c r="BU936" i="8" s="1"/>
  <c r="BV936" i="8" s="1"/>
  <c r="BN974" i="8"/>
  <c r="BO974" i="8" s="1"/>
  <c r="BQ963" i="8"/>
  <c r="BU963" i="8" s="1"/>
  <c r="BV963" i="8" s="1"/>
  <c r="BQ933" i="8"/>
  <c r="BU933" i="8" s="1"/>
  <c r="BV933" i="8" s="1"/>
  <c r="BQ972" i="8"/>
  <c r="BQ977" i="8"/>
  <c r="BU977" i="8" s="1"/>
  <c r="BV977" i="8" s="1"/>
  <c r="BQ952" i="8"/>
  <c r="BU952" i="8" s="1"/>
  <c r="BV952" i="8" s="1"/>
  <c r="BQ955" i="8"/>
  <c r="BU955" i="8" s="1"/>
  <c r="BV955" i="8" s="1"/>
  <c r="BQ960" i="8"/>
  <c r="BU960" i="8" s="1"/>
  <c r="BV960" i="8" s="1"/>
  <c r="BQ961" i="8"/>
  <c r="BU961" i="8" s="1"/>
  <c r="BV961" i="8" s="1"/>
  <c r="BQ969" i="8"/>
  <c r="BU969" i="8" s="1"/>
  <c r="BV969" i="8" s="1"/>
  <c r="BQ984" i="8"/>
  <c r="BU984" i="8" s="1"/>
  <c r="BV984" i="8" s="1"/>
  <c r="BQ976" i="8"/>
  <c r="BU976" i="8" s="1"/>
  <c r="BV976" i="8" s="1"/>
  <c r="BQ982" i="8"/>
  <c r="BU982" i="8" s="1"/>
  <c r="BV982" i="8" s="1"/>
  <c r="BQ966" i="8"/>
  <c r="BU966" i="8" s="1"/>
  <c r="BV966" i="8" s="1"/>
  <c r="BQ975" i="8"/>
  <c r="BU975" i="8" s="1"/>
  <c r="BV975" i="8" s="1"/>
  <c r="BQ981" i="8"/>
  <c r="BU981" i="8" s="1"/>
  <c r="BV981" i="8" s="1"/>
  <c r="BQ958" i="8"/>
  <c r="BU958" i="8" s="1"/>
  <c r="BV958" i="8" s="1"/>
  <c r="BQ970" i="8"/>
  <c r="BU970" i="8" s="1"/>
  <c r="BV970" i="8" s="1"/>
  <c r="BN972" i="8"/>
  <c r="BO972" i="8" s="1"/>
  <c r="BQ979" i="8"/>
  <c r="BU979" i="8" s="1"/>
  <c r="BV979" i="8" s="1"/>
  <c r="BN980" i="8"/>
  <c r="BO980" i="8" s="1"/>
  <c r="BQ956" i="8"/>
  <c r="BU956" i="8" s="1"/>
  <c r="BV956" i="8" s="1"/>
  <c r="BQ965" i="8"/>
  <c r="BQ987" i="8"/>
  <c r="BU987" i="8" s="1"/>
  <c r="BV987" i="8" s="1"/>
  <c r="BS608" i="8" l="1"/>
  <c r="BW608" i="8" s="1"/>
  <c r="Q608" i="8" s="1"/>
  <c r="T608" i="8" s="1"/>
  <c r="BR575" i="8"/>
  <c r="BS575" i="8" s="1"/>
  <c r="BW575" i="8" s="1"/>
  <c r="Q575" i="8" s="1"/>
  <c r="T575" i="8" s="1"/>
  <c r="BP439" i="8"/>
  <c r="BR439" i="8"/>
  <c r="BR346" i="8"/>
  <c r="BS346" i="8" s="1"/>
  <c r="BW346" i="8" s="1"/>
  <c r="Q346" i="8" s="1"/>
  <c r="T346" i="8" s="1"/>
  <c r="BR310" i="8"/>
  <c r="BS310" i="8" s="1"/>
  <c r="BW310" i="8" s="1"/>
  <c r="T310" i="8" s="1"/>
  <c r="BR163" i="8"/>
  <c r="BS163" i="8" s="1"/>
  <c r="BW163" i="8" s="1"/>
  <c r="Q163" i="8" s="1"/>
  <c r="T163" i="8" s="1"/>
  <c r="BR154" i="8"/>
  <c r="BS154" i="8" s="1"/>
  <c r="BW154" i="8" s="1"/>
  <c r="Q154" i="8" s="1"/>
  <c r="T154" i="8" s="1"/>
  <c r="BR57" i="8"/>
  <c r="BS57" i="8" s="1"/>
  <c r="BW57" i="8" s="1"/>
  <c r="BS669" i="8"/>
  <c r="BW669" i="8" s="1"/>
  <c r="Q669" i="8" s="1"/>
  <c r="T669" i="8" s="1"/>
  <c r="BS148" i="8"/>
  <c r="BW148" i="8" s="1"/>
  <c r="Q148" i="8" s="1"/>
  <c r="T148" i="8" s="1"/>
  <c r="BR965" i="8"/>
  <c r="BS965" i="8" s="1"/>
  <c r="BU965" i="8"/>
  <c r="BV965" i="8" s="1"/>
  <c r="BR972" i="8"/>
  <c r="BU972" i="8"/>
  <c r="BV972" i="8" s="1"/>
  <c r="BR938" i="8"/>
  <c r="BU938" i="8"/>
  <c r="BV938" i="8" s="1"/>
  <c r="BR930" i="8"/>
  <c r="BU930" i="8"/>
  <c r="BV930" i="8" s="1"/>
  <c r="BR855" i="8"/>
  <c r="BS855" i="8" s="1"/>
  <c r="BU855" i="8"/>
  <c r="BV855" i="8" s="1"/>
  <c r="BR809" i="8"/>
  <c r="BU809" i="8"/>
  <c r="BV809" i="8" s="1"/>
  <c r="BR822" i="8"/>
  <c r="BS822" i="8" s="1"/>
  <c r="BU822" i="8"/>
  <c r="BV822" i="8" s="1"/>
  <c r="BR701" i="8"/>
  <c r="BS701" i="8" s="1"/>
  <c r="BU701" i="8"/>
  <c r="BV701" i="8" s="1"/>
  <c r="BR753" i="8"/>
  <c r="BU753" i="8"/>
  <c r="BV753" i="8" s="1"/>
  <c r="BR746" i="8"/>
  <c r="BU746" i="8"/>
  <c r="BV746" i="8" s="1"/>
  <c r="BR718" i="8"/>
  <c r="BS718" i="8" s="1"/>
  <c r="BU718" i="8"/>
  <c r="BV718" i="8" s="1"/>
  <c r="BR651" i="8"/>
  <c r="BS651" i="8" s="1"/>
  <c r="BU651" i="8"/>
  <c r="BV651" i="8" s="1"/>
  <c r="BR720" i="8"/>
  <c r="BS720" i="8" s="1"/>
  <c r="BU720" i="8"/>
  <c r="BV720" i="8" s="1"/>
  <c r="BR683" i="8"/>
  <c r="BS683" i="8" s="1"/>
  <c r="BU683" i="8"/>
  <c r="BV683" i="8" s="1"/>
  <c r="BR653" i="8"/>
  <c r="BS653" i="8" s="1"/>
  <c r="BU653" i="8"/>
  <c r="BV653" i="8" s="1"/>
  <c r="BR601" i="8"/>
  <c r="BU601" i="8"/>
  <c r="BV601" i="8" s="1"/>
  <c r="BR620" i="8"/>
  <c r="BU620" i="8"/>
  <c r="BV620" i="8" s="1"/>
  <c r="BR619" i="8"/>
  <c r="BS619" i="8" s="1"/>
  <c r="BU619" i="8"/>
  <c r="BV619" i="8" s="1"/>
  <c r="BR567" i="8"/>
  <c r="BS567" i="8" s="1"/>
  <c r="BU567" i="8"/>
  <c r="BV567" i="8" s="1"/>
  <c r="BR564" i="8"/>
  <c r="BS564" i="8" s="1"/>
  <c r="BU564" i="8"/>
  <c r="BV564" i="8" s="1"/>
  <c r="BR586" i="8"/>
  <c r="BS586" i="8" s="1"/>
  <c r="BU586" i="8"/>
  <c r="BV586" i="8" s="1"/>
  <c r="BR528" i="8"/>
  <c r="BS528" i="8" s="1"/>
  <c r="BU528" i="8"/>
  <c r="BV528" i="8" s="1"/>
  <c r="BR490" i="8"/>
  <c r="BS490" i="8" s="1"/>
  <c r="BU490" i="8"/>
  <c r="BV490" i="8" s="1"/>
  <c r="BR486" i="8"/>
  <c r="BS486" i="8" s="1"/>
  <c r="BU486" i="8"/>
  <c r="BV486" i="8" s="1"/>
  <c r="BR480" i="8"/>
  <c r="BU480" i="8"/>
  <c r="BV480" i="8" s="1"/>
  <c r="BR508" i="8"/>
  <c r="BS508" i="8" s="1"/>
  <c r="BU508" i="8"/>
  <c r="BV508" i="8" s="1"/>
  <c r="BR468" i="8"/>
  <c r="BU468" i="8"/>
  <c r="BV468" i="8" s="1"/>
  <c r="BR383" i="8"/>
  <c r="BS383" i="8" s="1"/>
  <c r="BU383" i="8"/>
  <c r="BV383" i="8" s="1"/>
  <c r="BR338" i="8"/>
  <c r="BU338" i="8"/>
  <c r="BV338" i="8" s="1"/>
  <c r="BR438" i="8"/>
  <c r="BS438" i="8" s="1"/>
  <c r="BU438" i="8"/>
  <c r="BV438" i="8" s="1"/>
  <c r="BR271" i="8"/>
  <c r="BS271" i="8" s="1"/>
  <c r="BU271" i="8"/>
  <c r="BV271" i="8" s="1"/>
  <c r="BR227" i="8"/>
  <c r="BS227" i="8" s="1"/>
  <c r="BU227" i="8"/>
  <c r="BV227" i="8" s="1"/>
  <c r="BR141" i="8"/>
  <c r="BS141" i="8" s="1"/>
  <c r="BU141" i="8"/>
  <c r="BV141" i="8" s="1"/>
  <c r="BR123" i="8"/>
  <c r="BU123" i="8"/>
  <c r="BV123" i="8" s="1"/>
  <c r="BR179" i="8"/>
  <c r="BS179" i="8" s="1"/>
  <c r="BU179" i="8"/>
  <c r="BV179" i="8" s="1"/>
  <c r="BR79" i="8"/>
  <c r="BU79" i="8"/>
  <c r="BV79" i="8" s="1"/>
  <c r="BR114" i="8"/>
  <c r="BU114" i="8"/>
  <c r="BV114" i="8" s="1"/>
  <c r="BR90" i="8"/>
  <c r="BS90" i="8" s="1"/>
  <c r="BU90" i="8"/>
  <c r="BV90" i="8" s="1"/>
  <c r="BR81" i="8"/>
  <c r="BS81" i="8" s="1"/>
  <c r="BU81" i="8"/>
  <c r="BV81" i="8" s="1"/>
  <c r="BR209" i="8"/>
  <c r="BS209" i="8" s="1"/>
  <c r="BU209" i="8"/>
  <c r="BV209" i="8" s="1"/>
  <c r="BR115" i="8"/>
  <c r="BU115" i="8"/>
  <c r="BV115" i="8" s="1"/>
  <c r="BR78" i="8"/>
  <c r="BS78" i="8" s="1"/>
  <c r="BU78" i="8"/>
  <c r="BV78" i="8" s="1"/>
  <c r="BR56" i="8"/>
  <c r="BS56" i="8" s="1"/>
  <c r="BU56" i="8"/>
  <c r="BV56" i="8" s="1"/>
  <c r="BR67" i="8"/>
  <c r="BS67" i="8" s="1"/>
  <c r="BU67" i="8"/>
  <c r="BV67" i="8" s="1"/>
  <c r="BR574" i="8"/>
  <c r="BS574" i="8" s="1"/>
  <c r="BU574" i="8"/>
  <c r="BV574" i="8" s="1"/>
  <c r="BR538" i="8"/>
  <c r="BS538" i="8" s="1"/>
  <c r="BU538" i="8"/>
  <c r="BV538" i="8" s="1"/>
  <c r="BR752" i="8"/>
  <c r="BS752" i="8" s="1"/>
  <c r="BU752" i="8"/>
  <c r="BV752" i="8" s="1"/>
  <c r="BR592" i="8"/>
  <c r="BS592" i="8" s="1"/>
  <c r="BU592" i="8"/>
  <c r="BV592" i="8" s="1"/>
  <c r="BR273" i="8"/>
  <c r="BS273" i="8" s="1"/>
  <c r="BU273" i="8"/>
  <c r="BV273" i="8" s="1"/>
  <c r="BR361" i="8"/>
  <c r="BS361" i="8" s="1"/>
  <c r="BU361" i="8"/>
  <c r="BV361" i="8" s="1"/>
  <c r="BR600" i="8"/>
  <c r="BS600" i="8" s="1"/>
  <c r="BU600" i="8"/>
  <c r="BV600" i="8" s="1"/>
  <c r="BR939" i="8"/>
  <c r="BS939" i="8" s="1"/>
  <c r="BU939" i="8"/>
  <c r="BV939" i="8" s="1"/>
  <c r="BR454" i="8"/>
  <c r="BS454" i="8" s="1"/>
  <c r="BU454" i="8"/>
  <c r="BV454" i="8" s="1"/>
  <c r="BR840" i="8"/>
  <c r="BS840" i="8" s="1"/>
  <c r="BU840" i="8"/>
  <c r="BV840" i="8" s="1"/>
  <c r="BR116" i="8"/>
  <c r="BS116" i="8" s="1"/>
  <c r="BU116" i="8"/>
  <c r="BV116" i="8" s="1"/>
  <c r="BR343" i="8"/>
  <c r="BS343" i="8" s="1"/>
  <c r="BU343" i="8"/>
  <c r="BV343" i="8" s="1"/>
  <c r="BW1425" i="8"/>
  <c r="Q1425" i="8" s="1"/>
  <c r="T1425" i="8" s="1"/>
  <c r="BW1524" i="8"/>
  <c r="Q1524" i="8" s="1"/>
  <c r="T1524" i="8" s="1"/>
  <c r="BW2029" i="8"/>
  <c r="Q2029" i="8" s="1"/>
  <c r="T2029" i="8" s="1"/>
  <c r="BW1917" i="8"/>
  <c r="Q1917" i="8" s="1"/>
  <c r="T1917" i="8" s="1"/>
  <c r="BW2121" i="8"/>
  <c r="Q2121" i="8" s="1"/>
  <c r="T2121" i="8" s="1"/>
  <c r="BW1558" i="8"/>
  <c r="Q1558" i="8" s="1"/>
  <c r="T1558" i="8" s="1"/>
  <c r="BW1360" i="8"/>
  <c r="Q1360" i="8" s="1"/>
  <c r="T1360" i="8" s="1"/>
  <c r="BW1636" i="8"/>
  <c r="Q1636" i="8" s="1"/>
  <c r="T1636" i="8" s="1"/>
  <c r="BW1767" i="8"/>
  <c r="Q1767" i="8" s="1"/>
  <c r="T1767" i="8" s="1"/>
  <c r="BW1511" i="8"/>
  <c r="Q1511" i="8" s="1"/>
  <c r="T1511" i="8" s="1"/>
  <c r="BW1576" i="8"/>
  <c r="Q1576" i="8" s="1"/>
  <c r="T1576" i="8" s="1"/>
  <c r="BW1700" i="8"/>
  <c r="Q1700" i="8" s="1"/>
  <c r="T1700" i="8" s="1"/>
  <c r="BW1918" i="8"/>
  <c r="Q1918" i="8" s="1"/>
  <c r="T1918" i="8" s="1"/>
  <c r="BW1583" i="8"/>
  <c r="Q1583" i="8" s="1"/>
  <c r="T1583" i="8" s="1"/>
  <c r="BW1992" i="8"/>
  <c r="Q1992" i="8" s="1"/>
  <c r="T1992" i="8" s="1"/>
  <c r="BW2025" i="8"/>
  <c r="Q2025" i="8" s="1"/>
  <c r="T2025" i="8" s="1"/>
  <c r="BW1669" i="8"/>
  <c r="Q1669" i="8" s="1"/>
  <c r="T1669" i="8" s="1"/>
  <c r="BW1719" i="8"/>
  <c r="Q1719" i="8" s="1"/>
  <c r="T1719" i="8" s="1"/>
  <c r="BW2066" i="8"/>
  <c r="Q2066" i="8" s="1"/>
  <c r="T2066" i="8" s="1"/>
  <c r="BW1538" i="8"/>
  <c r="Q1538" i="8" s="1"/>
  <c r="T1538" i="8" s="1"/>
  <c r="BW1679" i="8"/>
  <c r="Q1679" i="8" s="1"/>
  <c r="T1679" i="8" s="1"/>
  <c r="BW2036" i="8"/>
  <c r="Q2036" i="8" s="1"/>
  <c r="T2036" i="8" s="1"/>
  <c r="BW1613" i="8"/>
  <c r="Q1613" i="8" s="1"/>
  <c r="T1613" i="8" s="1"/>
  <c r="BW1307" i="8"/>
  <c r="Q1307" i="8" s="1"/>
  <c r="T1307" i="8" s="1"/>
  <c r="BW1868" i="8"/>
  <c r="Q1868" i="8" s="1"/>
  <c r="T1868" i="8" s="1"/>
  <c r="BW2050" i="8"/>
  <c r="Q2050" i="8" s="1"/>
  <c r="T2050" i="8" s="1"/>
  <c r="BW1804" i="8"/>
  <c r="Q1804" i="8" s="1"/>
  <c r="T1804" i="8" s="1"/>
  <c r="BW2048" i="8"/>
  <c r="Q2048" i="8" s="1"/>
  <c r="T2048" i="8" s="1"/>
  <c r="BW1848" i="8"/>
  <c r="Q1848" i="8" s="1"/>
  <c r="T1848" i="8" s="1"/>
  <c r="BW1437" i="8"/>
  <c r="Q1437" i="8" s="1"/>
  <c r="T1437" i="8" s="1"/>
  <c r="BW1851" i="8"/>
  <c r="Q1851" i="8" s="1"/>
  <c r="T1851" i="8" s="1"/>
  <c r="BW1640" i="8"/>
  <c r="Q1640" i="8" s="1"/>
  <c r="T1640" i="8" s="1"/>
  <c r="BW1839" i="8"/>
  <c r="Q1839" i="8" s="1"/>
  <c r="T1839" i="8" s="1"/>
  <c r="BW1392" i="8"/>
  <c r="Q1392" i="8" s="1"/>
  <c r="T1392" i="8" s="1"/>
  <c r="BW1556" i="8"/>
  <c r="Q1556" i="8" s="1"/>
  <c r="T1556" i="8" s="1"/>
  <c r="BW1521" i="8"/>
  <c r="Q1521" i="8" s="1"/>
  <c r="T1521" i="8" s="1"/>
  <c r="BW2063" i="8"/>
  <c r="Q2063" i="8" s="1"/>
  <c r="T2063" i="8" s="1"/>
  <c r="BW1440" i="8"/>
  <c r="Q1440" i="8" s="1"/>
  <c r="T1440" i="8" s="1"/>
  <c r="BW1961" i="8"/>
  <c r="Q1961" i="8" s="1"/>
  <c r="T1961" i="8" s="1"/>
  <c r="BW1390" i="8"/>
  <c r="Q1390" i="8" s="1"/>
  <c r="T1390" i="8" s="1"/>
  <c r="BW2097" i="8"/>
  <c r="Q2097" i="8" s="1"/>
  <c r="T2097" i="8" s="1"/>
  <c r="BW1632" i="8"/>
  <c r="Q1632" i="8" s="1"/>
  <c r="T1632" i="8" s="1"/>
  <c r="BW2043" i="8"/>
  <c r="Q2043" i="8" s="1"/>
  <c r="T2043" i="8" s="1"/>
  <c r="BW1680" i="8"/>
  <c r="Q1680" i="8" s="1"/>
  <c r="T1680" i="8" s="1"/>
  <c r="BW1452" i="8"/>
  <c r="Q1452" i="8" s="1"/>
  <c r="T1452" i="8" s="1"/>
  <c r="BW2067" i="8"/>
  <c r="Q2067" i="8" s="1"/>
  <c r="T2067" i="8" s="1"/>
  <c r="BW1494" i="8"/>
  <c r="Q1494" i="8" s="1"/>
  <c r="T1494" i="8" s="1"/>
  <c r="BW1922" i="8"/>
  <c r="Q1922" i="8" s="1"/>
  <c r="T1922" i="8" s="1"/>
  <c r="BW1998" i="8"/>
  <c r="Q1998" i="8" s="1"/>
  <c r="T1998" i="8" s="1"/>
  <c r="BW1699" i="8"/>
  <c r="Q1699" i="8" s="1"/>
  <c r="T1699" i="8" s="1"/>
  <c r="BW1474" i="8"/>
  <c r="Q1474" i="8" s="1"/>
  <c r="T1474" i="8" s="1"/>
  <c r="BW1852" i="8"/>
  <c r="Q1852" i="8" s="1"/>
  <c r="T1852" i="8" s="1"/>
  <c r="BW1933" i="8"/>
  <c r="Q1933" i="8" s="1"/>
  <c r="T1933" i="8" s="1"/>
  <c r="BW1453" i="8"/>
  <c r="Q1453" i="8" s="1"/>
  <c r="T1453" i="8" s="1"/>
  <c r="BW1859" i="8"/>
  <c r="Q1859" i="8" s="1"/>
  <c r="T1859" i="8" s="1"/>
  <c r="BW1530" i="8"/>
  <c r="Q1530" i="8" s="1"/>
  <c r="T1530" i="8" s="1"/>
  <c r="BW1686" i="8"/>
  <c r="Q1686" i="8" s="1"/>
  <c r="T1686" i="8" s="1"/>
  <c r="BW1495" i="8"/>
  <c r="Q1495" i="8" s="1"/>
  <c r="T1495" i="8" s="1"/>
  <c r="BW1672" i="8"/>
  <c r="Q1672" i="8" s="1"/>
  <c r="T1672" i="8" s="1"/>
  <c r="BW2140" i="8"/>
  <c r="Q2140" i="8" s="1"/>
  <c r="T2140" i="8" s="1"/>
  <c r="BW1377" i="8"/>
  <c r="Q1377" i="8" s="1"/>
  <c r="T1377" i="8" s="1"/>
  <c r="BW1630" i="8"/>
  <c r="Q1630" i="8" s="1"/>
  <c r="T1630" i="8" s="1"/>
  <c r="BW1525" i="8"/>
  <c r="Q1525" i="8" s="1"/>
  <c r="T1525" i="8" s="1"/>
  <c r="BW1588" i="8"/>
  <c r="Q1588" i="8" s="1"/>
  <c r="T1588" i="8" s="1"/>
  <c r="BW1798" i="8"/>
  <c r="Q1798" i="8" s="1"/>
  <c r="T1798" i="8" s="1"/>
  <c r="BW2039" i="8"/>
  <c r="Q2039" i="8" s="1"/>
  <c r="T2039" i="8" s="1"/>
  <c r="BW1820" i="8"/>
  <c r="Q1820" i="8" s="1"/>
  <c r="T1820" i="8" s="1"/>
  <c r="BW1883" i="8"/>
  <c r="Q1883" i="8" s="1"/>
  <c r="T1883" i="8" s="1"/>
  <c r="BW1624" i="8"/>
  <c r="Q1624" i="8" s="1"/>
  <c r="T1624" i="8" s="1"/>
  <c r="BW1366" i="8"/>
  <c r="Q1366" i="8" s="1"/>
  <c r="T1366" i="8" s="1"/>
  <c r="BW1935" i="8"/>
  <c r="Q1935" i="8" s="1"/>
  <c r="T1935" i="8" s="1"/>
  <c r="BW1025" i="8"/>
  <c r="Q1025" i="8" s="1"/>
  <c r="T1025" i="8" s="1"/>
  <c r="BW2057" i="8"/>
  <c r="Q2057" i="8" s="1"/>
  <c r="T2057" i="8" s="1"/>
  <c r="BW2143" i="8"/>
  <c r="Q2143" i="8" s="1"/>
  <c r="T2143" i="8" s="1"/>
  <c r="BW2072" i="8"/>
  <c r="Q2072" i="8" s="1"/>
  <c r="T2072" i="8" s="1"/>
  <c r="BW1832" i="8"/>
  <c r="Q1832" i="8" s="1"/>
  <c r="T1832" i="8" s="1"/>
  <c r="BW2037" i="8"/>
  <c r="Q2037" i="8" s="1"/>
  <c r="T2037" i="8" s="1"/>
  <c r="BW1266" i="8"/>
  <c r="Q1266" i="8" s="1"/>
  <c r="T1266" i="8" s="1"/>
  <c r="BW1469" i="8"/>
  <c r="Q1469" i="8" s="1"/>
  <c r="T1469" i="8" s="1"/>
  <c r="BW2083" i="8"/>
  <c r="Q2083" i="8" s="1"/>
  <c r="T2083" i="8" s="1"/>
  <c r="BW1490" i="8"/>
  <c r="Q1490" i="8" s="1"/>
  <c r="T1490" i="8" s="1"/>
  <c r="BW1289" i="8"/>
  <c r="Q1289" i="8" s="1"/>
  <c r="T1289" i="8" s="1"/>
  <c r="BW2125" i="8"/>
  <c r="Q2125" i="8" s="1"/>
  <c r="T2125" i="8" s="1"/>
  <c r="BW2016" i="8"/>
  <c r="Q2016" i="8" s="1"/>
  <c r="T2016" i="8" s="1"/>
  <c r="BW1542" i="8"/>
  <c r="Q1542" i="8" s="1"/>
  <c r="T1542" i="8" s="1"/>
  <c r="BW1681" i="8"/>
  <c r="Q1681" i="8" s="1"/>
  <c r="T1681" i="8" s="1"/>
  <c r="BW1718" i="8"/>
  <c r="Q1718" i="8" s="1"/>
  <c r="T1718" i="8" s="1"/>
  <c r="BW1709" i="8"/>
  <c r="Q1709" i="8" s="1"/>
  <c r="T1709" i="8" s="1"/>
  <c r="BW1842" i="8"/>
  <c r="Q1842" i="8" s="1"/>
  <c r="T1842" i="8" s="1"/>
  <c r="BW1421" i="8"/>
  <c r="Q1421" i="8" s="1"/>
  <c r="T1421" i="8" s="1"/>
  <c r="BW1617" i="8"/>
  <c r="Q1617" i="8" s="1"/>
  <c r="T1617" i="8" s="1"/>
  <c r="BW1335" i="8"/>
  <c r="Q1335" i="8" s="1"/>
  <c r="T1335" i="8" s="1"/>
  <c r="BW1735" i="8"/>
  <c r="Q1735" i="8" s="1"/>
  <c r="T1735" i="8" s="1"/>
  <c r="BW1297" i="8"/>
  <c r="Q1297" i="8" s="1"/>
  <c r="T1297" i="8" s="1"/>
  <c r="BW1847" i="8"/>
  <c r="Q1847" i="8" s="1"/>
  <c r="T1847" i="8" s="1"/>
  <c r="BW1350" i="8"/>
  <c r="Q1350" i="8" s="1"/>
  <c r="T1350" i="8" s="1"/>
  <c r="BW1861" i="8"/>
  <c r="Q1861" i="8" s="1"/>
  <c r="T1861" i="8" s="1"/>
  <c r="BW1473" i="8"/>
  <c r="Q1473" i="8" s="1"/>
  <c r="T1473" i="8" s="1"/>
  <c r="BW1027" i="8"/>
  <c r="Q1027" i="8" s="1"/>
  <c r="T1027" i="8" s="1"/>
  <c r="BW1907" i="8"/>
  <c r="Q1907" i="8" s="1"/>
  <c r="T1907" i="8" s="1"/>
  <c r="BW2033" i="8"/>
  <c r="Q2033" i="8" s="1"/>
  <c r="T2033" i="8" s="1"/>
  <c r="BW1670" i="8"/>
  <c r="Q1670" i="8" s="1"/>
  <c r="T1670" i="8" s="1"/>
  <c r="BW1757" i="8"/>
  <c r="Q1757" i="8" s="1"/>
  <c r="T1757" i="8" s="1"/>
  <c r="BW1594" i="8"/>
  <c r="Q1594" i="8" s="1"/>
  <c r="T1594" i="8" s="1"/>
  <c r="BW1740" i="8"/>
  <c r="Q1740" i="8" s="1"/>
  <c r="T1740" i="8" s="1"/>
  <c r="BW1410" i="8"/>
  <c r="Q1410" i="8" s="1"/>
  <c r="T1410" i="8" s="1"/>
  <c r="BW2084" i="8"/>
  <c r="Q2084" i="8" s="1"/>
  <c r="T2084" i="8" s="1"/>
  <c r="BW1365" i="8"/>
  <c r="Q1365" i="8" s="1"/>
  <c r="T1365" i="8" s="1"/>
  <c r="BW1486" i="8"/>
  <c r="Q1486" i="8" s="1"/>
  <c r="T1486" i="8" s="1"/>
  <c r="BW1764" i="8"/>
  <c r="Q1764" i="8" s="1"/>
  <c r="T1764" i="8" s="1"/>
  <c r="BW1780" i="8"/>
  <c r="Q1780" i="8" s="1"/>
  <c r="T1780" i="8" s="1"/>
  <c r="BW1364" i="8"/>
  <c r="Q1364" i="8" s="1"/>
  <c r="T1364" i="8" s="1"/>
  <c r="BW1569" i="8"/>
  <c r="Q1569" i="8" s="1"/>
  <c r="T1569" i="8" s="1"/>
  <c r="BW1828" i="8"/>
  <c r="Q1828" i="8" s="1"/>
  <c r="T1828" i="8" s="1"/>
  <c r="BW1887" i="8"/>
  <c r="Q1887" i="8" s="1"/>
  <c r="T1887" i="8" s="1"/>
  <c r="BW1871" i="8"/>
  <c r="Q1871" i="8" s="1"/>
  <c r="T1871" i="8" s="1"/>
  <c r="BW2088" i="8"/>
  <c r="Q2088" i="8" s="1"/>
  <c r="T2088" i="8" s="1"/>
  <c r="BW1031" i="8"/>
  <c r="Q1031" i="8" s="1"/>
  <c r="T1031" i="8" s="1"/>
  <c r="BW1582" i="8"/>
  <c r="Q1582" i="8" s="1"/>
  <c r="T1582" i="8" s="1"/>
  <c r="BW1574" i="8"/>
  <c r="Q1574" i="8" s="1"/>
  <c r="T1574" i="8" s="1"/>
  <c r="BW1882" i="8"/>
  <c r="Q1882" i="8" s="1"/>
  <c r="T1882" i="8" s="1"/>
  <c r="BW1458" i="8"/>
  <c r="Q1458" i="8" s="1"/>
  <c r="T1458" i="8" s="1"/>
  <c r="BW1807" i="8"/>
  <c r="Q1807" i="8" s="1"/>
  <c r="T1807" i="8" s="1"/>
  <c r="BW1932" i="8"/>
  <c r="Q1932" i="8" s="1"/>
  <c r="T1932" i="8" s="1"/>
  <c r="BW1715" i="8"/>
  <c r="Q1715" i="8" s="1"/>
  <c r="T1715" i="8" s="1"/>
  <c r="BW1878" i="8"/>
  <c r="Q1878" i="8" s="1"/>
  <c r="T1878" i="8" s="1"/>
  <c r="BW1609" i="8"/>
  <c r="Q1609" i="8" s="1"/>
  <c r="T1609" i="8" s="1"/>
  <c r="BW1605" i="8"/>
  <c r="Q1605" i="8" s="1"/>
  <c r="T1605" i="8" s="1"/>
  <c r="BW1395" i="8"/>
  <c r="Q1395" i="8" s="1"/>
  <c r="T1395" i="8" s="1"/>
  <c r="BW1707" i="8"/>
  <c r="Q1707" i="8" s="1"/>
  <c r="T1707" i="8" s="1"/>
  <c r="BW1745" i="8"/>
  <c r="Q1745" i="8" s="1"/>
  <c r="T1745" i="8" s="1"/>
  <c r="BW1420" i="8"/>
  <c r="Q1420" i="8" s="1"/>
  <c r="T1420" i="8" s="1"/>
  <c r="BW1956" i="8"/>
  <c r="Q1956" i="8" s="1"/>
  <c r="T1956" i="8" s="1"/>
  <c r="BW1982" i="8"/>
  <c r="Q1982" i="8" s="1"/>
  <c r="T1982" i="8" s="1"/>
  <c r="BW1911" i="8"/>
  <c r="Q1911" i="8" s="1"/>
  <c r="T1911" i="8" s="1"/>
  <c r="BW1775" i="8"/>
  <c r="Q1775" i="8" s="1"/>
  <c r="T1775" i="8" s="1"/>
  <c r="BW1550" i="8"/>
  <c r="Q1550" i="8" s="1"/>
  <c r="T1550" i="8" s="1"/>
  <c r="BW1969" i="8"/>
  <c r="Q1969" i="8" s="1"/>
  <c r="T1969" i="8" s="1"/>
  <c r="BW1379" i="8"/>
  <c r="Q1379" i="8" s="1"/>
  <c r="T1379" i="8" s="1"/>
  <c r="BW1799" i="8"/>
  <c r="Q1799" i="8" s="1"/>
  <c r="T1799" i="8" s="1"/>
  <c r="BW1722" i="8"/>
  <c r="Q1722" i="8" s="1"/>
  <c r="T1722" i="8" s="1"/>
  <c r="BW1581" i="8"/>
  <c r="Q1581" i="8" s="1"/>
  <c r="T1581" i="8" s="1"/>
  <c r="BW2005" i="8"/>
  <c r="Q2005" i="8" s="1"/>
  <c r="T2005" i="8" s="1"/>
  <c r="BW2103" i="8"/>
  <c r="Q2103" i="8" s="1"/>
  <c r="T2103" i="8" s="1"/>
  <c r="BW1916" i="8"/>
  <c r="Q1916" i="8" s="1"/>
  <c r="T1916" i="8" s="1"/>
  <c r="BW1502" i="8"/>
  <c r="Q1502" i="8" s="1"/>
  <c r="T1502" i="8" s="1"/>
  <c r="BW1886" i="8"/>
  <c r="Q1886" i="8" s="1"/>
  <c r="T1886" i="8" s="1"/>
  <c r="BW1273" i="8"/>
  <c r="Q1273" i="8" s="1"/>
  <c r="T1273" i="8" s="1"/>
  <c r="BW1544" i="8"/>
  <c r="Q1544" i="8" s="1"/>
  <c r="T1544" i="8" s="1"/>
  <c r="BW2119" i="8"/>
  <c r="Q2119" i="8" s="1"/>
  <c r="T2119" i="8" s="1"/>
  <c r="BW1726" i="8"/>
  <c r="Q1726" i="8" s="1"/>
  <c r="T1726" i="8" s="1"/>
  <c r="BW1460" i="8"/>
  <c r="Q1460" i="8" s="1"/>
  <c r="T1460" i="8" s="1"/>
  <c r="BW1616" i="8"/>
  <c r="Q1616" i="8" s="1"/>
  <c r="T1616" i="8" s="1"/>
  <c r="BW1592" i="8"/>
  <c r="Q1592" i="8" s="1"/>
  <c r="T1592" i="8" s="1"/>
  <c r="BW1406" i="8"/>
  <c r="Q1406" i="8" s="1"/>
  <c r="T1406" i="8" s="1"/>
  <c r="BW1369" i="8"/>
  <c r="Q1369" i="8" s="1"/>
  <c r="T1369" i="8" s="1"/>
  <c r="BW1438" i="8"/>
  <c r="Q1438" i="8" s="1"/>
  <c r="T1438" i="8" s="1"/>
  <c r="BW1362" i="8"/>
  <c r="Q1362" i="8" s="1"/>
  <c r="T1362" i="8" s="1"/>
  <c r="BW2018" i="8"/>
  <c r="Q2018" i="8" s="1"/>
  <c r="T2018" i="8" s="1"/>
  <c r="BW2108" i="8"/>
  <c r="Q2108" i="8" s="1"/>
  <c r="T2108" i="8" s="1"/>
  <c r="BW1845" i="8"/>
  <c r="Q1845" i="8" s="1"/>
  <c r="T1845" i="8" s="1"/>
  <c r="BW1661" i="8"/>
  <c r="Q1661" i="8" s="1"/>
  <c r="T1661" i="8" s="1"/>
  <c r="BW1781" i="8"/>
  <c r="Q1781" i="8" s="1"/>
  <c r="T1781" i="8" s="1"/>
  <c r="BW1741" i="8"/>
  <c r="Q1741" i="8" s="1"/>
  <c r="T1741" i="8" s="1"/>
  <c r="BW2042" i="8"/>
  <c r="Q2042" i="8" s="1"/>
  <c r="T2042" i="8" s="1"/>
  <c r="BW1514" i="8"/>
  <c r="Q1514" i="8" s="1"/>
  <c r="T1514" i="8" s="1"/>
  <c r="BW1984" i="8"/>
  <c r="Q1984" i="8" s="1"/>
  <c r="T1984" i="8" s="1"/>
  <c r="BW1913" i="8"/>
  <c r="Q1913" i="8" s="1"/>
  <c r="T1913" i="8" s="1"/>
  <c r="BW1461" i="8"/>
  <c r="Q1461" i="8" s="1"/>
  <c r="T1461" i="8" s="1"/>
  <c r="BW1892" i="8"/>
  <c r="Q1892" i="8" s="1"/>
  <c r="T1892" i="8" s="1"/>
  <c r="BW1748" i="8"/>
  <c r="Q1748" i="8" s="1"/>
  <c r="T1748" i="8" s="1"/>
  <c r="BW1382" i="8"/>
  <c r="Q1382" i="8" s="1"/>
  <c r="T1382" i="8" s="1"/>
  <c r="BW1879" i="8"/>
  <c r="Q1879" i="8" s="1"/>
  <c r="T1879" i="8" s="1"/>
  <c r="BW1671" i="8"/>
  <c r="Q1671" i="8" s="1"/>
  <c r="T1671" i="8" s="1"/>
  <c r="BW1430" i="8"/>
  <c r="Q1430" i="8" s="1"/>
  <c r="T1430" i="8" s="1"/>
  <c r="BW2075" i="8"/>
  <c r="Q2075" i="8" s="1"/>
  <c r="T2075" i="8" s="1"/>
  <c r="BW1959" i="8"/>
  <c r="Q1959" i="8" s="1"/>
  <c r="T1959" i="8" s="1"/>
  <c r="BW1837" i="8"/>
  <c r="Q1837" i="8" s="1"/>
  <c r="T1837" i="8" s="1"/>
  <c r="BW2082" i="8"/>
  <c r="Q2082" i="8" s="1"/>
  <c r="T2082" i="8" s="1"/>
  <c r="BW1656" i="8"/>
  <c r="Q1656" i="8" s="1"/>
  <c r="T1656" i="8" s="1"/>
  <c r="BW1575" i="8"/>
  <c r="Q1575" i="8" s="1"/>
  <c r="T1575" i="8" s="1"/>
  <c r="BW1373" i="8"/>
  <c r="Q1373" i="8" s="1"/>
  <c r="T1373" i="8" s="1"/>
  <c r="BW1685" i="8"/>
  <c r="Q1685" i="8" s="1"/>
  <c r="T1685" i="8" s="1"/>
  <c r="BW1637" i="8"/>
  <c r="Q1637" i="8" s="1"/>
  <c r="T1637" i="8" s="1"/>
  <c r="BW2089" i="8"/>
  <c r="Q2089" i="8" s="1"/>
  <c r="T2089" i="8" s="1"/>
  <c r="BW1471" i="8"/>
  <c r="Q1471" i="8" s="1"/>
  <c r="T1471" i="8" s="1"/>
  <c r="BW1821" i="8"/>
  <c r="Q1821" i="8" s="1"/>
  <c r="T1821" i="8" s="1"/>
  <c r="BW1809" i="8"/>
  <c r="Q1809" i="8" s="1"/>
  <c r="T1809" i="8" s="1"/>
  <c r="BW1908" i="8"/>
  <c r="Q1908" i="8" s="1"/>
  <c r="T1908" i="8" s="1"/>
  <c r="BW1896" i="8"/>
  <c r="Q1896" i="8" s="1"/>
  <c r="T1896" i="8" s="1"/>
  <c r="BW1943" i="8"/>
  <c r="Q1943" i="8" s="1"/>
  <c r="T1943" i="8" s="1"/>
  <c r="BW1371" i="8"/>
  <c r="Q1371" i="8" s="1"/>
  <c r="T1371" i="8" s="1"/>
  <c r="BW2136" i="8"/>
  <c r="Q2136" i="8" s="1"/>
  <c r="T2136" i="8" s="1"/>
  <c r="BW1941" i="8"/>
  <c r="Q1941" i="8" s="1"/>
  <c r="T1941" i="8" s="1"/>
  <c r="BW1778" i="8"/>
  <c r="Q1778" i="8" s="1"/>
  <c r="T1778" i="8" s="1"/>
  <c r="BW1030" i="8"/>
  <c r="Q1030" i="8" s="1"/>
  <c r="T1030" i="8" s="1"/>
  <c r="BW1565" i="8"/>
  <c r="Q1565" i="8" s="1"/>
  <c r="T1565" i="8" s="1"/>
  <c r="BW1240" i="8"/>
  <c r="Q1240" i="8" s="1"/>
  <c r="T1240" i="8" s="1"/>
  <c r="BW1706" i="8"/>
  <c r="Q1706" i="8" s="1"/>
  <c r="T1706" i="8" s="1"/>
  <c r="BW2117" i="8"/>
  <c r="Q2117" i="8" s="1"/>
  <c r="T2117" i="8" s="1"/>
  <c r="BW1978" i="8"/>
  <c r="Q1978" i="8" s="1"/>
  <c r="T1978" i="8" s="1"/>
  <c r="BW1846" i="8"/>
  <c r="Q1846" i="8" s="1"/>
  <c r="T1846" i="8" s="1"/>
  <c r="BW1790" i="8"/>
  <c r="Q1790" i="8" s="1"/>
  <c r="T1790" i="8" s="1"/>
  <c r="BW1017" i="8"/>
  <c r="Q1017" i="8" s="1"/>
  <c r="T1017" i="8" s="1"/>
  <c r="BW996" i="8"/>
  <c r="Q996" i="8" s="1"/>
  <c r="T996" i="8" s="1"/>
  <c r="BW1308" i="8"/>
  <c r="Q1308" i="8" s="1"/>
  <c r="T1308" i="8" s="1"/>
  <c r="BW1734" i="8"/>
  <c r="Q1734" i="8" s="1"/>
  <c r="T1734" i="8" s="1"/>
  <c r="BW1756" i="8"/>
  <c r="Q1756" i="8" s="1"/>
  <c r="T1756" i="8" s="1"/>
  <c r="BW1589" i="8"/>
  <c r="Q1589" i="8" s="1"/>
  <c r="T1589" i="8" s="1"/>
  <c r="BW1512" i="8"/>
  <c r="Q1512" i="8" s="1"/>
  <c r="T1512" i="8" s="1"/>
  <c r="BW1428" i="8"/>
  <c r="Q1428" i="8" s="1"/>
  <c r="T1428" i="8" s="1"/>
  <c r="BW1647" i="8"/>
  <c r="Q1647" i="8" s="1"/>
  <c r="T1647" i="8" s="1"/>
  <c r="BW1381" i="8"/>
  <c r="Q1381" i="8" s="1"/>
  <c r="T1381" i="8" s="1"/>
  <c r="BW1604" i="8"/>
  <c r="Q1604" i="8" s="1"/>
  <c r="T1604" i="8" s="1"/>
  <c r="BW1596" i="8"/>
  <c r="Q1596" i="8" s="1"/>
  <c r="T1596" i="8" s="1"/>
  <c r="BW1788" i="8"/>
  <c r="Q1788" i="8" s="1"/>
  <c r="T1788" i="8" s="1"/>
  <c r="BW2126" i="8"/>
  <c r="Q2126" i="8" s="1"/>
  <c r="T2126" i="8" s="1"/>
  <c r="BW2006" i="8"/>
  <c r="Q2006" i="8" s="1"/>
  <c r="T2006" i="8" s="1"/>
  <c r="BW1658" i="8"/>
  <c r="Q1658" i="8" s="1"/>
  <c r="T1658" i="8" s="1"/>
  <c r="BW1467" i="8"/>
  <c r="Q1467" i="8" s="1"/>
  <c r="T1467" i="8" s="1"/>
  <c r="BW2073" i="8"/>
  <c r="Q2073" i="8" s="1"/>
  <c r="T2073" i="8" s="1"/>
  <c r="BW1403" i="8"/>
  <c r="Q1403" i="8" s="1"/>
  <c r="T1403" i="8" s="1"/>
  <c r="BW1551" i="8"/>
  <c r="Q1551" i="8" s="1"/>
  <c r="T1551" i="8" s="1"/>
  <c r="BW1927" i="8"/>
  <c r="Q1927" i="8" s="1"/>
  <c r="T1927" i="8" s="1"/>
  <c r="BW1930" i="8"/>
  <c r="Q1930" i="8" s="1"/>
  <c r="T1930" i="8" s="1"/>
  <c r="BW1646" i="8"/>
  <c r="Q1646" i="8" s="1"/>
  <c r="T1646" i="8" s="1"/>
  <c r="BW1055" i="8"/>
  <c r="Q1055" i="8" s="1"/>
  <c r="T1055" i="8" s="1"/>
  <c r="BW1794" i="8"/>
  <c r="Q1794" i="8" s="1"/>
  <c r="T1794" i="8" s="1"/>
  <c r="BW1506" i="8"/>
  <c r="Q1506" i="8" s="1"/>
  <c r="T1506" i="8" s="1"/>
  <c r="BW1876" i="8"/>
  <c r="Q1876" i="8" s="1"/>
  <c r="T1876" i="8" s="1"/>
  <c r="BW1606" i="8"/>
  <c r="Q1606" i="8" s="1"/>
  <c r="T1606" i="8" s="1"/>
  <c r="BW2124" i="8"/>
  <c r="Q2124" i="8" s="1"/>
  <c r="T2124" i="8" s="1"/>
  <c r="BW1720" i="8"/>
  <c r="Q1720" i="8" s="1"/>
  <c r="T1720" i="8" s="1"/>
  <c r="BW1414" i="8"/>
  <c r="Q1414" i="8" s="1"/>
  <c r="T1414" i="8" s="1"/>
  <c r="BW1323" i="8"/>
  <c r="Q1323" i="8" s="1"/>
  <c r="T1323" i="8" s="1"/>
  <c r="BW1854" i="8"/>
  <c r="Q1854" i="8" s="1"/>
  <c r="T1854" i="8" s="1"/>
  <c r="BW1818" i="8"/>
  <c r="Q1818" i="8" s="1"/>
  <c r="T1818" i="8" s="1"/>
  <c r="BW1786" i="8"/>
  <c r="Q1786" i="8" s="1"/>
  <c r="T1786" i="8" s="1"/>
  <c r="BW1691" i="8"/>
  <c r="Q1691" i="8" s="1"/>
  <c r="T1691" i="8" s="1"/>
  <c r="BW2035" i="8"/>
  <c r="Q2035" i="8" s="1"/>
  <c r="T2035" i="8" s="1"/>
  <c r="BW1516" i="8"/>
  <c r="Q1516" i="8" s="1"/>
  <c r="T1516" i="8" s="1"/>
  <c r="BW1557" i="8"/>
  <c r="Q1557" i="8" s="1"/>
  <c r="T1557" i="8" s="1"/>
  <c r="BW1434" i="8"/>
  <c r="Q1434" i="8" s="1"/>
  <c r="T1434" i="8" s="1"/>
  <c r="BW1910" i="8"/>
  <c r="Q1910" i="8" s="1"/>
  <c r="T1910" i="8" s="1"/>
  <c r="BW1404" i="8"/>
  <c r="Q1404" i="8" s="1"/>
  <c r="T1404" i="8" s="1"/>
  <c r="BW1947" i="8"/>
  <c r="Q1947" i="8" s="1"/>
  <c r="T1947" i="8" s="1"/>
  <c r="BW1393" i="8"/>
  <c r="Q1393" i="8" s="1"/>
  <c r="T1393" i="8" s="1"/>
  <c r="BW1482" i="8"/>
  <c r="Q1482" i="8" s="1"/>
  <c r="T1482" i="8" s="1"/>
  <c r="BW2116" i="8"/>
  <c r="Q2116" i="8" s="1"/>
  <c r="T2116" i="8" s="1"/>
  <c r="BW1405" i="8"/>
  <c r="Q1405" i="8" s="1"/>
  <c r="T1405" i="8" s="1"/>
  <c r="BW1313" i="8"/>
  <c r="Q1313" i="8" s="1"/>
  <c r="T1313" i="8" s="1"/>
  <c r="BW2059" i="8"/>
  <c r="Q2059" i="8" s="1"/>
  <c r="T2059" i="8" s="1"/>
  <c r="BW1346" i="8"/>
  <c r="Q1346" i="8" s="1"/>
  <c r="T1346" i="8" s="1"/>
  <c r="BW1919" i="8"/>
  <c r="Q1919" i="8" s="1"/>
  <c r="T1919" i="8" s="1"/>
  <c r="BW1310" i="8"/>
  <c r="Q1310" i="8" s="1"/>
  <c r="T1310" i="8" s="1"/>
  <c r="BW1322" i="8"/>
  <c r="Q1322" i="8" s="1"/>
  <c r="T1322" i="8" s="1"/>
  <c r="BW1518" i="8"/>
  <c r="Q1518" i="8" s="1"/>
  <c r="T1518" i="8" s="1"/>
  <c r="BW2095" i="8"/>
  <c r="Q2095" i="8" s="1"/>
  <c r="T2095" i="8" s="1"/>
  <c r="BW1870" i="8"/>
  <c r="Q1870" i="8" s="1"/>
  <c r="T1870" i="8" s="1"/>
  <c r="BW1655" i="8"/>
  <c r="Q1655" i="8" s="1"/>
  <c r="T1655" i="8" s="1"/>
  <c r="BW1774" i="8"/>
  <c r="Q1774" i="8" s="1"/>
  <c r="T1774" i="8" s="1"/>
  <c r="BW1533" i="8"/>
  <c r="Q1533" i="8" s="1"/>
  <c r="T1533" i="8" s="1"/>
  <c r="BW1902" i="8"/>
  <c r="Q1902" i="8" s="1"/>
  <c r="T1902" i="8" s="1"/>
  <c r="BW1327" i="8"/>
  <c r="Q1327" i="8" s="1"/>
  <c r="T1327" i="8" s="1"/>
  <c r="BW1645" i="8"/>
  <c r="Q1645" i="8" s="1"/>
  <c r="T1645" i="8" s="1"/>
  <c r="BW1515" i="8"/>
  <c r="Q1515" i="8" s="1"/>
  <c r="T1515" i="8" s="1"/>
  <c r="BW1385" i="8"/>
  <c r="Q1385" i="8" s="1"/>
  <c r="T1385" i="8" s="1"/>
  <c r="BW2131" i="8"/>
  <c r="Q2131" i="8" s="1"/>
  <c r="T2131" i="8" s="1"/>
  <c r="BW1758" i="8"/>
  <c r="Q1758" i="8" s="1"/>
  <c r="T1758" i="8" s="1"/>
  <c r="BW1900" i="8"/>
  <c r="Q1900" i="8" s="1"/>
  <c r="T1900" i="8" s="1"/>
  <c r="BW1648" i="8"/>
  <c r="Q1648" i="8" s="1"/>
  <c r="T1648" i="8" s="1"/>
  <c r="BW1750" i="8"/>
  <c r="Q1750" i="8" s="1"/>
  <c r="T1750" i="8" s="1"/>
  <c r="BW1663" i="8"/>
  <c r="Q1663" i="8" s="1"/>
  <c r="T1663" i="8" s="1"/>
  <c r="BW1466" i="8"/>
  <c r="Q1466" i="8" s="1"/>
  <c r="T1466" i="8" s="1"/>
  <c r="BW1862" i="8"/>
  <c r="Q1862" i="8" s="1"/>
  <c r="T1862" i="8" s="1"/>
  <c r="BW2013" i="8"/>
  <c r="Q2013" i="8" s="1"/>
  <c r="T2013" i="8" s="1"/>
  <c r="BW1779" i="8"/>
  <c r="Q1779" i="8" s="1"/>
  <c r="T1779" i="8" s="1"/>
  <c r="BW2111" i="8"/>
  <c r="Q2111" i="8" s="1"/>
  <c r="T2111" i="8" s="1"/>
  <c r="BW1400" i="8"/>
  <c r="Q1400" i="8" s="1"/>
  <c r="T1400" i="8" s="1"/>
  <c r="BW2109" i="8"/>
  <c r="Q2109" i="8" s="1"/>
  <c r="T2109" i="8" s="1"/>
  <c r="BW2123" i="8"/>
  <c r="Q2123" i="8" s="1"/>
  <c r="T2123" i="8" s="1"/>
  <c r="BW1964" i="8"/>
  <c r="Q1964" i="8" s="1"/>
  <c r="T1964" i="8" s="1"/>
  <c r="BW1334" i="8"/>
  <c r="Q1334" i="8" s="1"/>
  <c r="T1334" i="8" s="1"/>
  <c r="BW1532" i="8"/>
  <c r="Q1532" i="8" s="1"/>
  <c r="T1532" i="8" s="1"/>
  <c r="BW1510" i="8"/>
  <c r="Q1510" i="8" s="1"/>
  <c r="T1510" i="8" s="1"/>
  <c r="BW1631" i="8"/>
  <c r="Q1631" i="8" s="1"/>
  <c r="T1631" i="8" s="1"/>
  <c r="BW1475" i="8"/>
  <c r="Q1475" i="8" s="1"/>
  <c r="T1475" i="8" s="1"/>
  <c r="BW1534" i="8"/>
  <c r="Q1534" i="8" s="1"/>
  <c r="T1534" i="8" s="1"/>
  <c r="BW1290" i="8"/>
  <c r="Q1290" i="8" s="1"/>
  <c r="T1290" i="8" s="1"/>
  <c r="BW1673" i="8"/>
  <c r="Q1673" i="8" s="1"/>
  <c r="T1673" i="8" s="1"/>
  <c r="BW1520" i="8"/>
  <c r="Q1520" i="8" s="1"/>
  <c r="T1520" i="8" s="1"/>
  <c r="BW1942" i="8"/>
  <c r="Q1942" i="8" s="1"/>
  <c r="T1942" i="8" s="1"/>
  <c r="BW1600" i="8"/>
  <c r="Q1600" i="8" s="1"/>
  <c r="T1600" i="8" s="1"/>
  <c r="BW1324" i="8"/>
  <c r="Q1324" i="8" s="1"/>
  <c r="T1324" i="8" s="1"/>
  <c r="BW1692" i="8"/>
  <c r="Q1692" i="8" s="1"/>
  <c r="T1692" i="8" s="1"/>
  <c r="BW1300" i="8"/>
  <c r="Q1300" i="8" s="1"/>
  <c r="T1300" i="8" s="1"/>
  <c r="BW1985" i="8"/>
  <c r="Q1985" i="8" s="1"/>
  <c r="T1985" i="8" s="1"/>
  <c r="BW1315" i="8"/>
  <c r="Q1315" i="8" s="1"/>
  <c r="T1315" i="8" s="1"/>
  <c r="BW2132" i="8"/>
  <c r="Q2132" i="8" s="1"/>
  <c r="T2132" i="8" s="1"/>
  <c r="BW2149" i="8"/>
  <c r="Q2149" i="8" s="1"/>
  <c r="T2149" i="8" s="1"/>
  <c r="BW1899" i="8"/>
  <c r="Q1899" i="8" s="1"/>
  <c r="T1899" i="8" s="1"/>
  <c r="BW1325" i="8"/>
  <c r="Q1325" i="8" s="1"/>
  <c r="T1325" i="8" s="1"/>
  <c r="BW2069" i="8"/>
  <c r="Q2069" i="8" s="1"/>
  <c r="T2069" i="8" s="1"/>
  <c r="BW1370" i="8"/>
  <c r="Q1370" i="8" s="1"/>
  <c r="T1370" i="8" s="1"/>
  <c r="BW1950" i="8"/>
  <c r="Q1950" i="8" s="1"/>
  <c r="T1950" i="8" s="1"/>
  <c r="BW1629" i="8"/>
  <c r="Q1629" i="8" s="1"/>
  <c r="T1629" i="8" s="1"/>
  <c r="BW1925" i="8"/>
  <c r="Q1925" i="8" s="1"/>
  <c r="T1925" i="8" s="1"/>
  <c r="BW1294" i="8"/>
  <c r="Q1294" i="8" s="1"/>
  <c r="T1294" i="8" s="1"/>
  <c r="BW2107" i="8"/>
  <c r="Q2107" i="8" s="1"/>
  <c r="T2107" i="8" s="1"/>
  <c r="BW1397" i="8"/>
  <c r="Q1397" i="8" s="1"/>
  <c r="T1397" i="8" s="1"/>
  <c r="BW2045" i="8"/>
  <c r="Q2045" i="8" s="1"/>
  <c r="T2045" i="8" s="1"/>
  <c r="BW2024" i="8"/>
  <c r="Q2024" i="8" s="1"/>
  <c r="T2024" i="8" s="1"/>
  <c r="BW2115" i="8"/>
  <c r="Q2115" i="8" s="1"/>
  <c r="T2115" i="8" s="1"/>
  <c r="BW1480" i="8"/>
  <c r="Q1480" i="8" s="1"/>
  <c r="T1480" i="8" s="1"/>
  <c r="BW1296" i="8"/>
  <c r="Q1296" i="8" s="1"/>
  <c r="T1296" i="8" s="1"/>
  <c r="BW1330" i="8"/>
  <c r="Q1330" i="8" s="1"/>
  <c r="T1330" i="8" s="1"/>
  <c r="BW1432" i="8"/>
  <c r="Q1432" i="8" s="1"/>
  <c r="T1432" i="8" s="1"/>
  <c r="BW1492" i="8"/>
  <c r="Q1492" i="8" s="1"/>
  <c r="T1492" i="8" s="1"/>
  <c r="BW1897" i="8"/>
  <c r="Q1897" i="8" s="1"/>
  <c r="T1897" i="8" s="1"/>
  <c r="BW1890" i="8"/>
  <c r="Q1890" i="8" s="1"/>
  <c r="T1890" i="8" s="1"/>
  <c r="BW1546" i="8"/>
  <c r="Q1546" i="8" s="1"/>
  <c r="T1546" i="8" s="1"/>
  <c r="BW1926" i="8"/>
  <c r="Q1926" i="8" s="1"/>
  <c r="T1926" i="8" s="1"/>
  <c r="BW1487" i="8"/>
  <c r="Q1487" i="8" s="1"/>
  <c r="T1487" i="8" s="1"/>
  <c r="BW1566" i="8"/>
  <c r="Q1566" i="8" s="1"/>
  <c r="T1566" i="8" s="1"/>
  <c r="BW1903" i="8"/>
  <c r="Q1903" i="8" s="1"/>
  <c r="T1903" i="8" s="1"/>
  <c r="BW1955" i="8"/>
  <c r="Q1955" i="8" s="1"/>
  <c r="T1955" i="8" s="1"/>
  <c r="BW1450" i="8"/>
  <c r="Q1450" i="8" s="1"/>
  <c r="T1450" i="8" s="1"/>
  <c r="BW2093" i="8"/>
  <c r="Q2093" i="8" s="1"/>
  <c r="T2093" i="8" s="1"/>
  <c r="BW1237" i="8"/>
  <c r="Q1237" i="8" s="1"/>
  <c r="T1237" i="8" s="1"/>
  <c r="BW1529" i="8"/>
  <c r="Q1529" i="8" s="1"/>
  <c r="T1529" i="8" s="1"/>
  <c r="BW1772" i="8"/>
  <c r="Q1772" i="8" s="1"/>
  <c r="T1772" i="8" s="1"/>
  <c r="BW1455" i="8"/>
  <c r="Q1455" i="8" s="1"/>
  <c r="T1455" i="8" s="1"/>
  <c r="BW1677" i="8"/>
  <c r="Q1677" i="8" s="1"/>
  <c r="T1677" i="8" s="1"/>
  <c r="BW1439" i="8"/>
  <c r="Q1439" i="8" s="1"/>
  <c r="T1439" i="8" s="1"/>
  <c r="BW2051" i="8"/>
  <c r="Q2051" i="8" s="1"/>
  <c r="T2051" i="8" s="1"/>
  <c r="BW1949" i="8"/>
  <c r="Q1949" i="8" s="1"/>
  <c r="T1949" i="8" s="1"/>
  <c r="BW1244" i="8"/>
  <c r="Q1244" i="8" s="1"/>
  <c r="T1244" i="8" s="1"/>
  <c r="BW2053" i="8"/>
  <c r="Q2053" i="8" s="1"/>
  <c r="T2053" i="8" s="1"/>
  <c r="BW1380" i="8"/>
  <c r="Q1380" i="8" s="1"/>
  <c r="T1380" i="8" s="1"/>
  <c r="BW1483" i="8"/>
  <c r="Q1483" i="8" s="1"/>
  <c r="T1483" i="8" s="1"/>
  <c r="BW1396" i="8"/>
  <c r="Q1396" i="8" s="1"/>
  <c r="T1396" i="8" s="1"/>
  <c r="BW1457" i="8"/>
  <c r="Q1457" i="8" s="1"/>
  <c r="T1457" i="8" s="1"/>
  <c r="BW1424" i="8"/>
  <c r="Q1424" i="8" s="1"/>
  <c r="T1424" i="8" s="1"/>
  <c r="BW1797" i="8"/>
  <c r="Q1797" i="8" s="1"/>
  <c r="T1797" i="8" s="1"/>
  <c r="BW1319" i="8"/>
  <c r="Q1319" i="8" s="1"/>
  <c r="T1319" i="8" s="1"/>
  <c r="BW2077" i="8"/>
  <c r="Q2077" i="8" s="1"/>
  <c r="T2077" i="8" s="1"/>
  <c r="BW1540" i="8"/>
  <c r="Q1540" i="8" s="1"/>
  <c r="T1540" i="8" s="1"/>
  <c r="BW1967" i="8"/>
  <c r="Q1967" i="8" s="1"/>
  <c r="T1967" i="8" s="1"/>
  <c r="BW1107" i="8"/>
  <c r="Q1107" i="8" s="1"/>
  <c r="T1107" i="8" s="1"/>
  <c r="BW2150" i="8"/>
  <c r="Q2150" i="8" s="1"/>
  <c r="T2150" i="8" s="1"/>
  <c r="BW2081" i="8"/>
  <c r="Q2081" i="8" s="1"/>
  <c r="T2081" i="8" s="1"/>
  <c r="BW1792" i="8"/>
  <c r="Q1792" i="8" s="1"/>
  <c r="T1792" i="8" s="1"/>
  <c r="BW1724" i="8"/>
  <c r="Q1724" i="8" s="1"/>
  <c r="T1724" i="8" s="1"/>
  <c r="BW1891" i="8"/>
  <c r="Q1891" i="8" s="1"/>
  <c r="T1891" i="8" s="1"/>
  <c r="BW1653" i="8"/>
  <c r="Q1653" i="8" s="1"/>
  <c r="T1653" i="8" s="1"/>
  <c r="BW1345" i="8"/>
  <c r="Q1345" i="8" s="1"/>
  <c r="T1345" i="8" s="1"/>
  <c r="BW1742" i="8"/>
  <c r="Q1742" i="8" s="1"/>
  <c r="T1742" i="8" s="1"/>
  <c r="BW2085" i="8"/>
  <c r="Q2085" i="8" s="1"/>
  <c r="T2085" i="8" s="1"/>
  <c r="BW1693" i="8"/>
  <c r="Q1693" i="8" s="1"/>
  <c r="T1693" i="8" s="1"/>
  <c r="BW1829" i="8"/>
  <c r="Q1829" i="8" s="1"/>
  <c r="T1829" i="8" s="1"/>
  <c r="BW1981" i="8"/>
  <c r="Q1981" i="8" s="1"/>
  <c r="T1981" i="8" s="1"/>
  <c r="BW1727" i="8"/>
  <c r="Q1727" i="8" s="1"/>
  <c r="T1727" i="8" s="1"/>
  <c r="BW2100" i="8"/>
  <c r="Q2100" i="8" s="1"/>
  <c r="T2100" i="8" s="1"/>
  <c r="BW1914" i="8"/>
  <c r="Q1914" i="8" s="1"/>
  <c r="T1914" i="8" s="1"/>
  <c r="BW1960" i="8"/>
  <c r="Q1960" i="8" s="1"/>
  <c r="T1960" i="8" s="1"/>
  <c r="BW1305" i="8"/>
  <c r="Q1305" i="8" s="1"/>
  <c r="T1305" i="8" s="1"/>
  <c r="BW1348" i="8"/>
  <c r="Q1348" i="8" s="1"/>
  <c r="T1348" i="8" s="1"/>
  <c r="BW1449" i="8"/>
  <c r="Q1449" i="8" s="1"/>
  <c r="T1449" i="8" s="1"/>
  <c r="BW1760" i="8"/>
  <c r="Q1760" i="8" s="1"/>
  <c r="T1760" i="8" s="1"/>
  <c r="BW1423" i="8"/>
  <c r="Q1423" i="8" s="1"/>
  <c r="T1423" i="8" s="1"/>
  <c r="BW1628" i="8"/>
  <c r="Q1628" i="8" s="1"/>
  <c r="T1628" i="8" s="1"/>
  <c r="BW1795" i="8"/>
  <c r="Q1795" i="8" s="1"/>
  <c r="T1795" i="8" s="1"/>
  <c r="BW1584" i="8"/>
  <c r="Q1584" i="8" s="1"/>
  <c r="T1584" i="8" s="1"/>
  <c r="BW2061" i="8"/>
  <c r="Q2061" i="8" s="1"/>
  <c r="T2061" i="8" s="1"/>
  <c r="BW1970" i="8"/>
  <c r="Q1970" i="8" s="1"/>
  <c r="T1970" i="8" s="1"/>
  <c r="BW1459" i="8"/>
  <c r="Q1459" i="8" s="1"/>
  <c r="T1459" i="8" s="1"/>
  <c r="BW1416" i="8"/>
  <c r="Q1416" i="8" s="1"/>
  <c r="T1416" i="8" s="1"/>
  <c r="BW1498" i="8"/>
  <c r="Q1498" i="8" s="1"/>
  <c r="T1498" i="8" s="1"/>
  <c r="BW1443" i="8"/>
  <c r="Q1443" i="8" s="1"/>
  <c r="T1443" i="8" s="1"/>
  <c r="BW1422" i="8"/>
  <c r="Q1422" i="8" s="1"/>
  <c r="T1422" i="8" s="1"/>
  <c r="BW1633" i="8"/>
  <c r="Q1633" i="8" s="1"/>
  <c r="T1633" i="8" s="1"/>
  <c r="BW1841" i="8"/>
  <c r="Q1841" i="8" s="1"/>
  <c r="T1841" i="8" s="1"/>
  <c r="BW1912" i="8"/>
  <c r="Q1912" i="8" s="1"/>
  <c r="T1912" i="8" s="1"/>
  <c r="BW1695" i="8"/>
  <c r="Q1695" i="8" s="1"/>
  <c r="T1695" i="8" s="1"/>
  <c r="BW1293" i="8"/>
  <c r="Q1293" i="8" s="1"/>
  <c r="T1293" i="8" s="1"/>
  <c r="BW1777" i="8"/>
  <c r="Q1777" i="8" s="1"/>
  <c r="T1777" i="8" s="1"/>
  <c r="BW1553" i="8"/>
  <c r="Q1553" i="8" s="1"/>
  <c r="T1553" i="8" s="1"/>
  <c r="BW1523" i="8"/>
  <c r="Q1523" i="8" s="1"/>
  <c r="T1523" i="8" s="1"/>
  <c r="BW1873" i="8"/>
  <c r="Q1873" i="8" s="1"/>
  <c r="T1873" i="8" s="1"/>
  <c r="BW1288" i="8"/>
  <c r="Q1288" i="8" s="1"/>
  <c r="T1288" i="8" s="1"/>
  <c r="BW1688" i="8"/>
  <c r="Q1688" i="8" s="1"/>
  <c r="T1688" i="8" s="1"/>
  <c r="BW1776" i="8"/>
  <c r="Q1776" i="8" s="1"/>
  <c r="T1776" i="8" s="1"/>
  <c r="BW1298" i="8"/>
  <c r="Q1298" i="8" s="1"/>
  <c r="T1298" i="8" s="1"/>
  <c r="BW1626" i="8"/>
  <c r="Q1626" i="8" s="1"/>
  <c r="T1626" i="8" s="1"/>
  <c r="BW1352" i="8"/>
  <c r="Q1352" i="8" s="1"/>
  <c r="T1352" i="8" s="1"/>
  <c r="BW1481" i="8"/>
  <c r="Q1481" i="8" s="1"/>
  <c r="T1481" i="8" s="1"/>
  <c r="BW1712" i="8"/>
  <c r="Q1712" i="8" s="1"/>
  <c r="T1712" i="8" s="1"/>
  <c r="BW1374" i="8"/>
  <c r="Q1374" i="8" s="1"/>
  <c r="T1374" i="8" s="1"/>
  <c r="BW1463" i="8"/>
  <c r="Q1463" i="8" s="1"/>
  <c r="T1463" i="8" s="1"/>
  <c r="BW1484" i="8"/>
  <c r="Q1484" i="8" s="1"/>
  <c r="T1484" i="8" s="1"/>
  <c r="BW1336" i="8"/>
  <c r="Q1336" i="8" s="1"/>
  <c r="T1336" i="8" s="1"/>
  <c r="BW1570" i="8"/>
  <c r="Q1570" i="8" s="1"/>
  <c r="T1570" i="8" s="1"/>
  <c r="BW1850" i="8"/>
  <c r="Q1850" i="8" s="1"/>
  <c r="T1850" i="8" s="1"/>
  <c r="BW1948" i="8"/>
  <c r="Q1948" i="8" s="1"/>
  <c r="T1948" i="8" s="1"/>
  <c r="BW1339" i="8"/>
  <c r="Q1339" i="8" s="1"/>
  <c r="T1339" i="8" s="1"/>
  <c r="BW1573" i="8"/>
  <c r="Q1573" i="8" s="1"/>
  <c r="T1573" i="8" s="1"/>
  <c r="BW1731" i="8"/>
  <c r="Q1731" i="8" s="1"/>
  <c r="T1731" i="8" s="1"/>
  <c r="BW1152" i="8"/>
  <c r="Q1152" i="8" s="1"/>
  <c r="T1152" i="8" s="1"/>
  <c r="BW1563" i="8"/>
  <c r="Q1563" i="8" s="1"/>
  <c r="T1563" i="8" s="1"/>
  <c r="BW1412" i="8"/>
  <c r="Q1412" i="8" s="1"/>
  <c r="T1412" i="8" s="1"/>
  <c r="BW1499" i="8"/>
  <c r="Q1499" i="8" s="1"/>
  <c r="T1499" i="8" s="1"/>
  <c r="BW1547" i="8"/>
  <c r="Q1547" i="8" s="1"/>
  <c r="T1547" i="8" s="1"/>
  <c r="BW1543" i="8"/>
  <c r="Q1543" i="8" s="1"/>
  <c r="T1543" i="8" s="1"/>
  <c r="BW1771" i="8"/>
  <c r="Q1771" i="8" s="1"/>
  <c r="T1771" i="8" s="1"/>
  <c r="BW1402" i="8"/>
  <c r="Q1402" i="8" s="1"/>
  <c r="T1402" i="8" s="1"/>
  <c r="BW1895" i="8"/>
  <c r="Q1895" i="8" s="1"/>
  <c r="T1895" i="8" s="1"/>
  <c r="BW1638" i="8"/>
  <c r="Q1638" i="8" s="1"/>
  <c r="T1638" i="8" s="1"/>
  <c r="BW1384" i="8"/>
  <c r="Q1384" i="8" s="1"/>
  <c r="T1384" i="8" s="1"/>
  <c r="BW1344" i="8"/>
  <c r="Q1344" i="8" s="1"/>
  <c r="T1344" i="8" s="1"/>
  <c r="BW1317" i="8"/>
  <c r="Q1317" i="8" s="1"/>
  <c r="T1317" i="8" s="1"/>
  <c r="BW1318" i="8"/>
  <c r="Q1318" i="8" s="1"/>
  <c r="T1318" i="8" s="1"/>
  <c r="BW1329" i="8"/>
  <c r="Q1329" i="8" s="1"/>
  <c r="T1329" i="8" s="1"/>
  <c r="BW1408" i="8"/>
  <c r="Q1408" i="8" s="1"/>
  <c r="T1408" i="8" s="1"/>
  <c r="BW1634" i="8"/>
  <c r="Q1634" i="8" s="1"/>
  <c r="T1634" i="8" s="1"/>
  <c r="BW1429" i="8"/>
  <c r="Q1429" i="8" s="1"/>
  <c r="T1429" i="8" s="1"/>
  <c r="BW1945" i="8"/>
  <c r="Q1945" i="8" s="1"/>
  <c r="T1945" i="8" s="1"/>
  <c r="BW1246" i="8"/>
  <c r="Q1246" i="8" s="1"/>
  <c r="T1246" i="8" s="1"/>
  <c r="BW1342" i="8"/>
  <c r="Q1342" i="8" s="1"/>
  <c r="T1342" i="8" s="1"/>
  <c r="BW1182" i="8"/>
  <c r="Q1182" i="8" s="1"/>
  <c r="T1182" i="8" s="1"/>
  <c r="BW1351" i="8"/>
  <c r="Q1351" i="8" s="1"/>
  <c r="T1351" i="8" s="1"/>
  <c r="BW1320" i="8"/>
  <c r="Q1320" i="8" s="1"/>
  <c r="T1320" i="8" s="1"/>
  <c r="BW1598" i="8"/>
  <c r="Q1598" i="8" s="1"/>
  <c r="T1598" i="8" s="1"/>
  <c r="BW1367" i="8"/>
  <c r="Q1367" i="8" s="1"/>
  <c r="T1367" i="8" s="1"/>
  <c r="BW1332" i="8"/>
  <c r="Q1332" i="8" s="1"/>
  <c r="T1332" i="8" s="1"/>
  <c r="BW1564" i="8"/>
  <c r="Q1564" i="8" s="1"/>
  <c r="T1564" i="8" s="1"/>
  <c r="BW1442" i="8"/>
  <c r="Q1442" i="8" s="1"/>
  <c r="T1442" i="8" s="1"/>
  <c r="BW1627" i="8"/>
  <c r="Q1627" i="8" s="1"/>
  <c r="T1627" i="8" s="1"/>
  <c r="BW1962" i="8"/>
  <c r="Q1962" i="8" s="1"/>
  <c r="T1962" i="8" s="1"/>
  <c r="BW1368" i="8"/>
  <c r="Q1368" i="8" s="1"/>
  <c r="T1368" i="8" s="1"/>
  <c r="BW1517" i="8"/>
  <c r="Q1517" i="8" s="1"/>
  <c r="T1517" i="8" s="1"/>
  <c r="BW1531" i="8"/>
  <c r="Q1531" i="8" s="1"/>
  <c r="T1531" i="8" s="1"/>
  <c r="BW1399" i="8"/>
  <c r="Q1399" i="8" s="1"/>
  <c r="T1399" i="8" s="1"/>
  <c r="BW1920" i="8"/>
  <c r="Q1920" i="8" s="1"/>
  <c r="T1920" i="8" s="1"/>
  <c r="BW1940" i="8"/>
  <c r="Q1940" i="8" s="1"/>
  <c r="T1940" i="8" s="1"/>
  <c r="BW1302" i="8"/>
  <c r="Q1302" i="8" s="1"/>
  <c r="T1302" i="8" s="1"/>
  <c r="BW1316" i="8"/>
  <c r="Q1316" i="8" s="1"/>
  <c r="T1316" i="8" s="1"/>
  <c r="BW1716" i="8"/>
  <c r="Q1716" i="8" s="1"/>
  <c r="T1716" i="8" s="1"/>
  <c r="BW1485" i="8"/>
  <c r="Q1485" i="8" s="1"/>
  <c r="T1485" i="8" s="1"/>
  <c r="BW1522" i="8"/>
  <c r="Q1522" i="8" s="1"/>
  <c r="T1522" i="8" s="1"/>
  <c r="BW1650" i="8"/>
  <c r="Q1650" i="8" s="1"/>
  <c r="T1650" i="8" s="1"/>
  <c r="BW1625" i="8"/>
  <c r="Q1625" i="8" s="1"/>
  <c r="T1625" i="8" s="1"/>
  <c r="BW1739" i="8"/>
  <c r="Q1739" i="8" s="1"/>
  <c r="T1739" i="8" s="1"/>
  <c r="BW1623" i="8"/>
  <c r="Q1623" i="8" s="1"/>
  <c r="T1623" i="8" s="1"/>
  <c r="BW1746" i="8"/>
  <c r="Q1746" i="8" s="1"/>
  <c r="T1746" i="8" s="1"/>
  <c r="BW1519" i="8"/>
  <c r="Q1519" i="8" s="1"/>
  <c r="T1519" i="8" s="1"/>
  <c r="BW1884" i="8"/>
  <c r="Q1884" i="8" s="1"/>
  <c r="T1884" i="8" s="1"/>
  <c r="BW1608" i="8"/>
  <c r="Q1608" i="8" s="1"/>
  <c r="T1608" i="8" s="1"/>
  <c r="BW1866" i="8"/>
  <c r="Q1866" i="8" s="1"/>
  <c r="T1866" i="8" s="1"/>
  <c r="BW1996" i="8"/>
  <c r="Q1996" i="8" s="1"/>
  <c r="T1996" i="8" s="1"/>
  <c r="BW1004" i="8"/>
  <c r="Q1004" i="8" s="1"/>
  <c r="T1004" i="8" s="1"/>
  <c r="BW1488" i="8"/>
  <c r="Q1488" i="8" s="1"/>
  <c r="T1488" i="8" s="1"/>
  <c r="BW1705" i="8"/>
  <c r="Q1705" i="8" s="1"/>
  <c r="T1705" i="8" s="1"/>
  <c r="BW1597" i="8"/>
  <c r="Q1597" i="8" s="1"/>
  <c r="T1597" i="8" s="1"/>
  <c r="BW1639" i="8"/>
  <c r="Q1639" i="8" s="1"/>
  <c r="T1639" i="8" s="1"/>
  <c r="BW1418" i="8"/>
  <c r="Q1418" i="8" s="1"/>
  <c r="T1418" i="8" s="1"/>
  <c r="BW1607" i="8"/>
  <c r="Q1607" i="8" s="1"/>
  <c r="T1607" i="8" s="1"/>
  <c r="BW2127" i="8"/>
  <c r="Q2127" i="8" s="1"/>
  <c r="T2127" i="8" s="1"/>
  <c r="BW1937" i="8"/>
  <c r="Q1937" i="8" s="1"/>
  <c r="T1937" i="8" s="1"/>
  <c r="BW1728" i="8"/>
  <c r="Q1728" i="8" s="1"/>
  <c r="T1728" i="8" s="1"/>
  <c r="BW1239" i="8"/>
  <c r="Q1239" i="8" s="1"/>
  <c r="T1239" i="8" s="1"/>
  <c r="BW1496" i="8"/>
  <c r="Q1496" i="8" s="1"/>
  <c r="T1496" i="8" s="1"/>
  <c r="BW1248" i="8"/>
  <c r="Q1248" i="8" s="1"/>
  <c r="T1248" i="8" s="1"/>
  <c r="BW1568" i="8"/>
  <c r="Q1568" i="8" s="1"/>
  <c r="T1568" i="8" s="1"/>
  <c r="BW1599" i="8"/>
  <c r="Q1599" i="8" s="1"/>
  <c r="T1599" i="8" s="1"/>
  <c r="BW1642" i="8"/>
  <c r="Q1642" i="8" s="1"/>
  <c r="T1642" i="8" s="1"/>
  <c r="BW1766" i="8"/>
  <c r="Q1766" i="8" s="1"/>
  <c r="T1766" i="8" s="1"/>
  <c r="BW1500" i="8"/>
  <c r="Q1500" i="8" s="1"/>
  <c r="T1500" i="8" s="1"/>
  <c r="BW1856" i="8"/>
  <c r="Q1856" i="8" s="1"/>
  <c r="T1856" i="8" s="1"/>
  <c r="BW1810" i="8"/>
  <c r="Q1810" i="8" s="1"/>
  <c r="T1810" i="8" s="1"/>
  <c r="BW1875" i="8"/>
  <c r="Q1875" i="8" s="1"/>
  <c r="T1875" i="8" s="1"/>
  <c r="BW1654" i="8"/>
  <c r="Q1654" i="8" s="1"/>
  <c r="T1654" i="8" s="1"/>
  <c r="BW1023" i="8"/>
  <c r="Q1023" i="8" s="1"/>
  <c r="T1023" i="8" s="1"/>
  <c r="BW1044" i="8"/>
  <c r="Q1044" i="8" s="1"/>
  <c r="T1044" i="8" s="1"/>
  <c r="BW1245" i="8"/>
  <c r="Q1245" i="8" s="1"/>
  <c r="T1245" i="8" s="1"/>
  <c r="BW1503" i="8"/>
  <c r="Q1503" i="8" s="1"/>
  <c r="T1503" i="8" s="1"/>
  <c r="BW1864" i="8"/>
  <c r="Q1864" i="8" s="1"/>
  <c r="T1864" i="8" s="1"/>
  <c r="BW1990" i="8"/>
  <c r="Q1990" i="8" s="1"/>
  <c r="T1990" i="8" s="1"/>
  <c r="BW1304" i="8"/>
  <c r="Q1304" i="8" s="1"/>
  <c r="T1304" i="8" s="1"/>
  <c r="BW1035" i="8"/>
  <c r="Q1035" i="8" s="1"/>
  <c r="T1035" i="8" s="1"/>
  <c r="BW1409" i="8"/>
  <c r="Q1409" i="8" s="1"/>
  <c r="T1409" i="8" s="1"/>
  <c r="BW1029" i="8"/>
  <c r="Q1029" i="8" s="1"/>
  <c r="T1029" i="8" s="1"/>
  <c r="BW1441" i="8"/>
  <c r="Q1441" i="8" s="1"/>
  <c r="T1441" i="8" s="1"/>
  <c r="BW1358" i="8"/>
  <c r="Q1358" i="8" s="1"/>
  <c r="T1358" i="8" s="1"/>
  <c r="BW1528" i="8"/>
  <c r="Q1528" i="8" s="1"/>
  <c r="T1528" i="8" s="1"/>
  <c r="BW1445" i="8"/>
  <c r="Q1445" i="8" s="1"/>
  <c r="T1445" i="8" s="1"/>
  <c r="BW1242" i="8"/>
  <c r="Q1242" i="8" s="1"/>
  <c r="T1242" i="8" s="1"/>
  <c r="BW1507" i="8"/>
  <c r="Q1507" i="8" s="1"/>
  <c r="T1507" i="8" s="1"/>
  <c r="BW1451" i="8"/>
  <c r="Q1451" i="8" s="1"/>
  <c r="T1451" i="8" s="1"/>
  <c r="BW1389" i="8"/>
  <c r="Q1389" i="8" s="1"/>
  <c r="T1389" i="8" s="1"/>
  <c r="BW2007" i="8"/>
  <c r="Q2007" i="8" s="1"/>
  <c r="T2007" i="8" s="1"/>
  <c r="BW1539" i="8"/>
  <c r="Q1539" i="8" s="1"/>
  <c r="T1539" i="8" s="1"/>
  <c r="BW2019" i="8"/>
  <c r="Q2019" i="8" s="1"/>
  <c r="T2019" i="8" s="1"/>
  <c r="BW1112" i="8"/>
  <c r="Q1112" i="8" s="1"/>
  <c r="T1112" i="8" s="1"/>
  <c r="BW1241" i="8"/>
  <c r="Q1241" i="8" s="1"/>
  <c r="T1241" i="8" s="1"/>
  <c r="BW1354" i="8"/>
  <c r="Q1354" i="8" s="1"/>
  <c r="T1354" i="8" s="1"/>
  <c r="BW1465" i="8"/>
  <c r="Q1465" i="8" s="1"/>
  <c r="T1465" i="8" s="1"/>
  <c r="BW1622" i="8"/>
  <c r="Q1622" i="8" s="1"/>
  <c r="T1622" i="8" s="1"/>
  <c r="BW1291" i="8"/>
  <c r="Q1291" i="8" s="1"/>
  <c r="T1291" i="8" s="1"/>
  <c r="BW1353" i="8"/>
  <c r="Q1353" i="8" s="1"/>
  <c r="T1353" i="8" s="1"/>
  <c r="BW1295" i="8"/>
  <c r="Q1295" i="8" s="1"/>
  <c r="T1295" i="8" s="1"/>
  <c r="BW1729" i="8"/>
  <c r="Q1729" i="8" s="1"/>
  <c r="T1729" i="8" s="1"/>
  <c r="BW1468" i="8"/>
  <c r="Q1468" i="8" s="1"/>
  <c r="T1468" i="8" s="1"/>
  <c r="BW1674" i="8"/>
  <c r="Q1674" i="8" s="1"/>
  <c r="T1674" i="8" s="1"/>
  <c r="BW1802" i="8"/>
  <c r="Q1802" i="8" s="1"/>
  <c r="T1802" i="8" s="1"/>
  <c r="BW1301" i="8"/>
  <c r="Q1301" i="8" s="1"/>
  <c r="T1301" i="8" s="1"/>
  <c r="BW1578" i="8"/>
  <c r="Q1578" i="8" s="1"/>
  <c r="T1578" i="8" s="1"/>
  <c r="BW2047" i="8"/>
  <c r="Q2047" i="8" s="1"/>
  <c r="T2047" i="8" s="1"/>
  <c r="BW2139" i="8"/>
  <c r="Q2139" i="8" s="1"/>
  <c r="T2139" i="8" s="1"/>
  <c r="BW1326" i="8"/>
  <c r="Q1326" i="8" s="1"/>
  <c r="T1326" i="8" s="1"/>
  <c r="BW1154" i="8"/>
  <c r="Q1154" i="8" s="1"/>
  <c r="T1154" i="8" s="1"/>
  <c r="BW1303" i="8"/>
  <c r="Q1303" i="8" s="1"/>
  <c r="T1303" i="8" s="1"/>
  <c r="BW1356" i="8"/>
  <c r="Q1356" i="8" s="1"/>
  <c r="T1356" i="8" s="1"/>
  <c r="BW1361" i="8"/>
  <c r="Q1361" i="8" s="1"/>
  <c r="T1361" i="8" s="1"/>
  <c r="BW1312" i="8"/>
  <c r="Q1312" i="8" s="1"/>
  <c r="T1312" i="8" s="1"/>
  <c r="BW1309" i="8"/>
  <c r="Q1309" i="8" s="1"/>
  <c r="T1309" i="8" s="1"/>
  <c r="BW1730" i="8"/>
  <c r="Q1730" i="8" s="1"/>
  <c r="T1730" i="8" s="1"/>
  <c r="BW1966" i="8"/>
  <c r="Q1966" i="8" s="1"/>
  <c r="T1966" i="8" s="1"/>
  <c r="BW1508" i="8"/>
  <c r="Q1508" i="8" s="1"/>
  <c r="T1508" i="8" s="1"/>
  <c r="BW1906" i="8"/>
  <c r="Q1906" i="8" s="1"/>
  <c r="T1906" i="8" s="1"/>
  <c r="BW1415" i="8"/>
  <c r="Q1415" i="8" s="1"/>
  <c r="T1415" i="8" s="1"/>
  <c r="BW1577" i="8"/>
  <c r="Q1577" i="8" s="1"/>
  <c r="T1577" i="8" s="1"/>
  <c r="BW1314" i="8"/>
  <c r="Q1314" i="8" s="1"/>
  <c r="T1314" i="8" s="1"/>
  <c r="BW1968" i="8"/>
  <c r="Q1968" i="8" s="1"/>
  <c r="T1968" i="8" s="1"/>
  <c r="BW1676" i="8"/>
  <c r="Q1676" i="8" s="1"/>
  <c r="T1676" i="8" s="1"/>
  <c r="BW2028" i="8"/>
  <c r="Q2028" i="8" s="1"/>
  <c r="T2028" i="8" s="1"/>
  <c r="BW2090" i="8"/>
  <c r="Q2090" i="8" s="1"/>
  <c r="T2090" i="8" s="1"/>
  <c r="BW1831" i="8"/>
  <c r="Q1831" i="8" s="1"/>
  <c r="T1831" i="8" s="1"/>
  <c r="BW2064" i="8"/>
  <c r="Q2064" i="8" s="1"/>
  <c r="T2064" i="8" s="1"/>
  <c r="BW2148" i="8"/>
  <c r="Q2148" i="8" s="1"/>
  <c r="T2148" i="8" s="1"/>
  <c r="BW1593" i="8"/>
  <c r="Q1593" i="8" s="1"/>
  <c r="T1593" i="8" s="1"/>
  <c r="BW2071" i="8"/>
  <c r="Q2071" i="8" s="1"/>
  <c r="T2071" i="8" s="1"/>
  <c r="BW2120" i="8"/>
  <c r="Q2120" i="8" s="1"/>
  <c r="T2120" i="8" s="1"/>
  <c r="BW1815" i="8"/>
  <c r="Q1815" i="8" s="1"/>
  <c r="T1815" i="8" s="1"/>
  <c r="BW2104" i="8"/>
  <c r="Q2104" i="8" s="1"/>
  <c r="T2104" i="8" s="1"/>
  <c r="BW1805" i="8"/>
  <c r="Q1805" i="8" s="1"/>
  <c r="T1805" i="8" s="1"/>
  <c r="BW1537" i="8"/>
  <c r="Q1537" i="8" s="1"/>
  <c r="T1537" i="8" s="1"/>
  <c r="BW1782" i="8"/>
  <c r="Q1782" i="8" s="1"/>
  <c r="T1782" i="8" s="1"/>
  <c r="BW1973" i="8"/>
  <c r="Q1973" i="8" s="1"/>
  <c r="T1973" i="8" s="1"/>
  <c r="BW1835" i="8"/>
  <c r="Q1835" i="8" s="1"/>
  <c r="T1835" i="8" s="1"/>
  <c r="BW1611" i="8"/>
  <c r="Q1611" i="8" s="1"/>
  <c r="T1611" i="8" s="1"/>
  <c r="BW2142" i="8"/>
  <c r="Q2142" i="8" s="1"/>
  <c r="T2142" i="8" s="1"/>
  <c r="BW1331" i="8"/>
  <c r="Q1331" i="8" s="1"/>
  <c r="T1331" i="8" s="1"/>
  <c r="BW1759" i="8"/>
  <c r="Q1759" i="8" s="1"/>
  <c r="T1759" i="8" s="1"/>
  <c r="BW1355" i="8"/>
  <c r="Q1355" i="8" s="1"/>
  <c r="T1355" i="8" s="1"/>
  <c r="BW1877" i="8"/>
  <c r="Q1877" i="8" s="1"/>
  <c r="T1877" i="8" s="1"/>
  <c r="BW1921" i="8"/>
  <c r="Q1921" i="8" s="1"/>
  <c r="T1921" i="8" s="1"/>
  <c r="BW1768" i="8"/>
  <c r="Q1768" i="8" s="1"/>
  <c r="T1768" i="8" s="1"/>
  <c r="BW1407" i="8"/>
  <c r="Q1407" i="8" s="1"/>
  <c r="T1407" i="8" s="1"/>
  <c r="BW1513" i="8"/>
  <c r="Q1513" i="8" s="1"/>
  <c r="T1513" i="8" s="1"/>
  <c r="BW1783" i="8"/>
  <c r="Q1783" i="8" s="1"/>
  <c r="T1783" i="8" s="1"/>
  <c r="BW1988" i="8"/>
  <c r="Q1988" i="8" s="1"/>
  <c r="T1988" i="8" s="1"/>
  <c r="BW1666" i="8"/>
  <c r="Q1666" i="8" s="1"/>
  <c r="T1666" i="8" s="1"/>
  <c r="BW1944" i="8"/>
  <c r="Q1944" i="8" s="1"/>
  <c r="T1944" i="8" s="1"/>
  <c r="BW1541" i="8"/>
  <c r="Q1541" i="8" s="1"/>
  <c r="T1541" i="8" s="1"/>
  <c r="BW2074" i="8"/>
  <c r="Q2074" i="8" s="1"/>
  <c r="T2074" i="8" s="1"/>
  <c r="BW1934" i="8"/>
  <c r="Q1934" i="8" s="1"/>
  <c r="T1934" i="8" s="1"/>
  <c r="BW1509" i="8"/>
  <c r="Q1509" i="8" s="1"/>
  <c r="T1509" i="8" s="1"/>
  <c r="BW1928" i="8"/>
  <c r="Q1928" i="8" s="1"/>
  <c r="T1928" i="8" s="1"/>
  <c r="BW1554" i="8"/>
  <c r="Q1554" i="8" s="1"/>
  <c r="T1554" i="8" s="1"/>
  <c r="BW1885" i="8"/>
  <c r="Q1885" i="8" s="1"/>
  <c r="T1885" i="8" s="1"/>
  <c r="BW2009" i="8"/>
  <c r="Q2009" i="8" s="1"/>
  <c r="T2009" i="8" s="1"/>
  <c r="BW1843" i="8"/>
  <c r="Q1843" i="8" s="1"/>
  <c r="T1843" i="8" s="1"/>
  <c r="BW2027" i="8"/>
  <c r="Q2027" i="8" s="1"/>
  <c r="T2027" i="8" s="1"/>
  <c r="BW1591" i="8"/>
  <c r="Q1591" i="8" s="1"/>
  <c r="T1591" i="8" s="1"/>
  <c r="BW1976" i="8"/>
  <c r="Q1976" i="8" s="1"/>
  <c r="T1976" i="8" s="1"/>
  <c r="BW2022" i="8"/>
  <c r="Q2022" i="8" s="1"/>
  <c r="T2022" i="8" s="1"/>
  <c r="BW1621" i="8"/>
  <c r="Q1621" i="8" s="1"/>
  <c r="T1621" i="8" s="1"/>
  <c r="BW1881" i="8"/>
  <c r="Q1881" i="8" s="1"/>
  <c r="T1881" i="8" s="1"/>
  <c r="BW1765" i="8"/>
  <c r="Q1765" i="8" s="1"/>
  <c r="T1765" i="8" s="1"/>
  <c r="BW1863" i="8"/>
  <c r="Q1863" i="8" s="1"/>
  <c r="T1863" i="8" s="1"/>
  <c r="BW1754" i="8"/>
  <c r="Q1754" i="8" s="1"/>
  <c r="T1754" i="8" s="1"/>
  <c r="BW1751" i="8"/>
  <c r="Q1751" i="8" s="1"/>
  <c r="T1751" i="8" s="1"/>
  <c r="BW1855" i="8"/>
  <c r="Q1855" i="8" s="1"/>
  <c r="T1855" i="8" s="1"/>
  <c r="BW1833" i="8"/>
  <c r="Q1833" i="8" s="1"/>
  <c r="T1833" i="8" s="1"/>
  <c r="BW1657" i="8"/>
  <c r="Q1657" i="8" s="1"/>
  <c r="T1657" i="8" s="1"/>
  <c r="BW1869" i="8"/>
  <c r="Q1869" i="8" s="1"/>
  <c r="T1869" i="8" s="1"/>
  <c r="BW2146" i="8"/>
  <c r="Q2146" i="8" s="1"/>
  <c r="T2146" i="8" s="1"/>
  <c r="BW1791" i="8"/>
  <c r="Q1791" i="8" s="1"/>
  <c r="T1791" i="8" s="1"/>
  <c r="BW2137" i="8"/>
  <c r="Q2137" i="8" s="1"/>
  <c r="T2137" i="8" s="1"/>
  <c r="BW1936" i="8"/>
  <c r="Q1936" i="8" s="1"/>
  <c r="T1936" i="8" s="1"/>
  <c r="BW1979" i="8"/>
  <c r="Q1979" i="8" s="1"/>
  <c r="T1979" i="8" s="1"/>
  <c r="BW1770" i="8"/>
  <c r="Q1770" i="8" s="1"/>
  <c r="T1770" i="8" s="1"/>
  <c r="BW1853" i="8"/>
  <c r="Q1853" i="8" s="1"/>
  <c r="T1853" i="8" s="1"/>
  <c r="BW1662" i="8"/>
  <c r="Q1662" i="8" s="1"/>
  <c r="T1662" i="8" s="1"/>
  <c r="BW1690" i="8"/>
  <c r="Q1690" i="8" s="1"/>
  <c r="T1690" i="8" s="1"/>
  <c r="BW1901" i="8"/>
  <c r="Q1901" i="8" s="1"/>
  <c r="T1901" i="8" s="1"/>
  <c r="BW2118" i="8"/>
  <c r="Q2118" i="8" s="1"/>
  <c r="T2118" i="8" s="1"/>
  <c r="BW2134" i="8"/>
  <c r="Q2134" i="8" s="1"/>
  <c r="T2134" i="8" s="1"/>
  <c r="BW1043" i="8"/>
  <c r="Q1043" i="8" s="1"/>
  <c r="T1043" i="8" s="1"/>
  <c r="BW1306" i="8"/>
  <c r="Q1306" i="8" s="1"/>
  <c r="T1306" i="8" s="1"/>
  <c r="BW1387" i="8"/>
  <c r="Q1387" i="8" s="1"/>
  <c r="T1387" i="8" s="1"/>
  <c r="BW1401" i="8"/>
  <c r="Q1401" i="8" s="1"/>
  <c r="T1401" i="8" s="1"/>
  <c r="BW1555" i="8"/>
  <c r="Q1555" i="8" s="1"/>
  <c r="T1555" i="8" s="1"/>
  <c r="BW1747" i="8"/>
  <c r="Q1747" i="8" s="1"/>
  <c r="T1747" i="8" s="1"/>
  <c r="BW1435" i="8"/>
  <c r="Q1435" i="8" s="1"/>
  <c r="T1435" i="8" s="1"/>
  <c r="BW1603" i="8"/>
  <c r="Q1603" i="8" s="1"/>
  <c r="T1603" i="8" s="1"/>
  <c r="BW1448" i="8"/>
  <c r="Q1448" i="8" s="1"/>
  <c r="T1448" i="8" s="1"/>
  <c r="BW1811" i="8"/>
  <c r="Q1811" i="8" s="1"/>
  <c r="T1811" i="8" s="1"/>
  <c r="BW1431" i="8"/>
  <c r="Q1431" i="8" s="1"/>
  <c r="T1431" i="8" s="1"/>
  <c r="BW1894" i="8"/>
  <c r="Q1894" i="8" s="1"/>
  <c r="T1894" i="8" s="1"/>
  <c r="BW1682" i="8"/>
  <c r="Q1682" i="8" s="1"/>
  <c r="T1682" i="8" s="1"/>
  <c r="BW1651" i="8"/>
  <c r="Q1651" i="8" s="1"/>
  <c r="T1651" i="8" s="1"/>
  <c r="BW1749" i="8"/>
  <c r="Q1749" i="8" s="1"/>
  <c r="T1749" i="8" s="1"/>
  <c r="BW1643" i="8"/>
  <c r="Q1643" i="8" s="1"/>
  <c r="T1643" i="8" s="1"/>
  <c r="BW2041" i="8"/>
  <c r="Q2041" i="8" s="1"/>
  <c r="T2041" i="8" s="1"/>
  <c r="BW2062" i="8"/>
  <c r="Q2062" i="8" s="1"/>
  <c r="T2062" i="8" s="1"/>
  <c r="BW1470" i="8"/>
  <c r="Q1470" i="8" s="1"/>
  <c r="T1470" i="8" s="1"/>
  <c r="BW2087" i="8"/>
  <c r="Q2087" i="8" s="1"/>
  <c r="T2087" i="8" s="1"/>
  <c r="BW1823" i="8"/>
  <c r="Q1823" i="8" s="1"/>
  <c r="T1823" i="8" s="1"/>
  <c r="BW1732" i="8"/>
  <c r="Q1732" i="8" s="1"/>
  <c r="T1732" i="8" s="1"/>
  <c r="BW1773" i="8"/>
  <c r="Q1773" i="8" s="1"/>
  <c r="T1773" i="8" s="1"/>
  <c r="BW1247" i="8"/>
  <c r="Q1247" i="8" s="1"/>
  <c r="T1247" i="8" s="1"/>
  <c r="BW2023" i="8"/>
  <c r="Q2023" i="8" s="1"/>
  <c r="T2023" i="8" s="1"/>
  <c r="BW1991" i="8"/>
  <c r="Q1991" i="8" s="1"/>
  <c r="T1991" i="8" s="1"/>
  <c r="BW2076" i="8"/>
  <c r="Q2076" i="8" s="1"/>
  <c r="T2076" i="8" s="1"/>
  <c r="BW1180" i="8"/>
  <c r="Q1180" i="8" s="1"/>
  <c r="T1180" i="8" s="1"/>
  <c r="BW1311" i="8"/>
  <c r="Q1311" i="8" s="1"/>
  <c r="T1311" i="8" s="1"/>
  <c r="BW1195" i="8"/>
  <c r="Q1195" i="8" s="1"/>
  <c r="T1195" i="8" s="1"/>
  <c r="BW1801" i="8"/>
  <c r="Q1801" i="8" s="1"/>
  <c r="T1801" i="8" s="1"/>
  <c r="BW1417" i="8"/>
  <c r="Q1417" i="8" s="1"/>
  <c r="T1417" i="8" s="1"/>
  <c r="BW1299" i="8"/>
  <c r="Q1299" i="8" s="1"/>
  <c r="T1299" i="8" s="1"/>
  <c r="BW1388" i="8"/>
  <c r="Q1388" i="8" s="1"/>
  <c r="T1388" i="8" s="1"/>
  <c r="BW1595" i="8"/>
  <c r="Q1595" i="8" s="1"/>
  <c r="T1595" i="8" s="1"/>
  <c r="BW1277" i="8"/>
  <c r="Q1277" i="8" s="1"/>
  <c r="T1277" i="8" s="1"/>
  <c r="BW1462" i="8"/>
  <c r="Q1462" i="8" s="1"/>
  <c r="T1462" i="8" s="1"/>
  <c r="BW1834" i="8"/>
  <c r="Q1834" i="8" s="1"/>
  <c r="T1834" i="8" s="1"/>
  <c r="BW1436" i="8"/>
  <c r="Q1436" i="8" s="1"/>
  <c r="T1436" i="8" s="1"/>
  <c r="BW1860" i="8"/>
  <c r="Q1860" i="8" s="1"/>
  <c r="T1860" i="8" s="1"/>
  <c r="BW1614" i="8"/>
  <c r="Q1614" i="8" s="1"/>
  <c r="T1614" i="8" s="1"/>
  <c r="BW1761" i="8"/>
  <c r="Q1761" i="8" s="1"/>
  <c r="T1761" i="8" s="1"/>
  <c r="BW1923" i="8"/>
  <c r="Q1923" i="8" s="1"/>
  <c r="T1923" i="8" s="1"/>
  <c r="BW1644" i="8"/>
  <c r="Q1644" i="8" s="1"/>
  <c r="T1644" i="8" s="1"/>
  <c r="BW2070" i="8"/>
  <c r="Q2070" i="8" s="1"/>
  <c r="T2070" i="8" s="1"/>
  <c r="BW1545" i="8"/>
  <c r="Q1545" i="8" s="1"/>
  <c r="T1545" i="8" s="1"/>
  <c r="BW2014" i="8"/>
  <c r="Q2014" i="8" s="1"/>
  <c r="T2014" i="8" s="1"/>
  <c r="BW1733" i="8"/>
  <c r="Q1733" i="8" s="1"/>
  <c r="T1733" i="8" s="1"/>
  <c r="BW1793" i="8"/>
  <c r="Q1793" i="8" s="1"/>
  <c r="T1793" i="8" s="1"/>
  <c r="BW1952" i="8"/>
  <c r="Q1952" i="8" s="1"/>
  <c r="T1952" i="8" s="1"/>
  <c r="BW1560" i="8"/>
  <c r="Q1560" i="8" s="1"/>
  <c r="T1560" i="8" s="1"/>
  <c r="BW1698" i="8"/>
  <c r="Q1698" i="8" s="1"/>
  <c r="T1698" i="8" s="1"/>
  <c r="BW2079" i="8"/>
  <c r="Q2079" i="8" s="1"/>
  <c r="T2079" i="8" s="1"/>
  <c r="BW2003" i="8"/>
  <c r="Q2003" i="8" s="1"/>
  <c r="T2003" i="8" s="1"/>
  <c r="BW1039" i="8"/>
  <c r="Q1039" i="8" s="1"/>
  <c r="T1039" i="8" s="1"/>
  <c r="BW1456" i="8"/>
  <c r="Q1456" i="8" s="1"/>
  <c r="T1456" i="8" s="1"/>
  <c r="BW1328" i="8"/>
  <c r="Q1328" i="8" s="1"/>
  <c r="T1328" i="8" s="1"/>
  <c r="BW1321" i="8"/>
  <c r="Q1321" i="8" s="1"/>
  <c r="T1321" i="8" s="1"/>
  <c r="BW1426" i="8"/>
  <c r="Q1426" i="8" s="1"/>
  <c r="T1426" i="8" s="1"/>
  <c r="BW1763" i="8"/>
  <c r="Q1763" i="8" s="1"/>
  <c r="T1763" i="8" s="1"/>
  <c r="BW1278" i="8"/>
  <c r="Q1278" i="8" s="1"/>
  <c r="T1278" i="8" s="1"/>
  <c r="BW1433" i="8"/>
  <c r="Q1433" i="8" s="1"/>
  <c r="T1433" i="8" s="1"/>
  <c r="BW1664" i="8"/>
  <c r="Q1664" i="8" s="1"/>
  <c r="T1664" i="8" s="1"/>
  <c r="BW1905" i="8"/>
  <c r="Q1905" i="8" s="1"/>
  <c r="T1905" i="8" s="1"/>
  <c r="BW2010" i="8"/>
  <c r="Q2010" i="8" s="1"/>
  <c r="T2010" i="8" s="1"/>
  <c r="BW1464" i="8"/>
  <c r="Q1464" i="8" s="1"/>
  <c r="T1464" i="8" s="1"/>
  <c r="BW1694" i="8"/>
  <c r="Q1694" i="8" s="1"/>
  <c r="T1694" i="8" s="1"/>
  <c r="BW1993" i="8"/>
  <c r="Q1993" i="8" s="1"/>
  <c r="T1993" i="8" s="1"/>
  <c r="BW2145" i="8"/>
  <c r="Q2145" i="8" s="1"/>
  <c r="T2145" i="8" s="1"/>
  <c r="BW1579" i="8"/>
  <c r="Q1579" i="8" s="1"/>
  <c r="T1579" i="8" s="1"/>
  <c r="BW1893" i="8"/>
  <c r="Q1893" i="8" s="1"/>
  <c r="T1893" i="8" s="1"/>
  <c r="BW2056" i="8"/>
  <c r="Q2056" i="8" s="1"/>
  <c r="T2056" i="8" s="1"/>
  <c r="BW2026" i="8"/>
  <c r="Q2026" i="8" s="1"/>
  <c r="T2026" i="8" s="1"/>
  <c r="BW1535" i="8"/>
  <c r="Q1535" i="8" s="1"/>
  <c r="T1535" i="8" s="1"/>
  <c r="BW1817" i="8"/>
  <c r="Q1817" i="8" s="1"/>
  <c r="T1817" i="8" s="1"/>
  <c r="BW2000" i="8"/>
  <c r="Q2000" i="8" s="1"/>
  <c r="T2000" i="8" s="1"/>
  <c r="BW1953" i="8"/>
  <c r="Q1953" i="8" s="1"/>
  <c r="T1953" i="8" s="1"/>
  <c r="BW1497" i="8"/>
  <c r="Q1497" i="8" s="1"/>
  <c r="T1497" i="8" s="1"/>
  <c r="BW2052" i="8"/>
  <c r="Q2052" i="8" s="1"/>
  <c r="T2052" i="8" s="1"/>
  <c r="BW1580" i="8"/>
  <c r="Q1580" i="8" s="1"/>
  <c r="T1580" i="8" s="1"/>
  <c r="BW2017" i="8"/>
  <c r="Q2017" i="8" s="1"/>
  <c r="T2017" i="8" s="1"/>
  <c r="BW1206" i="8"/>
  <c r="Q1206" i="8" s="1"/>
  <c r="T1206" i="8" s="1"/>
  <c r="BW1189" i="8"/>
  <c r="Q1189" i="8" s="1"/>
  <c r="T1189" i="8" s="1"/>
  <c r="BW1338" i="8"/>
  <c r="Q1338" i="8" s="1"/>
  <c r="T1338" i="8" s="1"/>
  <c r="BW1427" i="8"/>
  <c r="Q1427" i="8" s="1"/>
  <c r="T1427" i="8" s="1"/>
  <c r="BW1447" i="8"/>
  <c r="Q1447" i="8" s="1"/>
  <c r="T1447" i="8" s="1"/>
  <c r="BW1333" i="8"/>
  <c r="Q1333" i="8" s="1"/>
  <c r="T1333" i="8" s="1"/>
  <c r="BW1586" i="8"/>
  <c r="Q1586" i="8" s="1"/>
  <c r="T1586" i="8" s="1"/>
  <c r="BW1635" i="8"/>
  <c r="Q1635" i="8" s="1"/>
  <c r="T1635" i="8" s="1"/>
  <c r="BW1684" i="8"/>
  <c r="Q1684" i="8" s="1"/>
  <c r="T1684" i="8" s="1"/>
  <c r="BW1341" i="8"/>
  <c r="Q1341" i="8" s="1"/>
  <c r="T1341" i="8" s="1"/>
  <c r="BW1243" i="8"/>
  <c r="Q1243" i="8" s="1"/>
  <c r="T1243" i="8" s="1"/>
  <c r="BW1491" i="8"/>
  <c r="Q1491" i="8" s="1"/>
  <c r="T1491" i="8" s="1"/>
  <c r="BW1697" i="8"/>
  <c r="Q1697" i="8" s="1"/>
  <c r="T1697" i="8" s="1"/>
  <c r="BW2030" i="8"/>
  <c r="Q2030" i="8" s="1"/>
  <c r="T2030" i="8" s="1"/>
  <c r="BW1665" i="8"/>
  <c r="Q1665" i="8" s="1"/>
  <c r="T1665" i="8" s="1"/>
  <c r="BW2002" i="8"/>
  <c r="Q2002" i="8" s="1"/>
  <c r="T2002" i="8" s="1"/>
  <c r="BW2054" i="8"/>
  <c r="Q2054" i="8" s="1"/>
  <c r="T2054" i="8" s="1"/>
  <c r="BW2086" i="8"/>
  <c r="Q2086" i="8" s="1"/>
  <c r="T2086" i="8" s="1"/>
  <c r="BW1567" i="8"/>
  <c r="Q1567" i="8" s="1"/>
  <c r="T1567" i="8" s="1"/>
  <c r="BW1958" i="8"/>
  <c r="Q1958" i="8" s="1"/>
  <c r="T1958" i="8" s="1"/>
  <c r="BW1708" i="8"/>
  <c r="Q1708" i="8" s="1"/>
  <c r="T1708" i="8" s="1"/>
  <c r="BW1501" i="8"/>
  <c r="Q1501" i="8" s="1"/>
  <c r="T1501" i="8" s="1"/>
  <c r="BW2068" i="8"/>
  <c r="Q2068" i="8" s="1"/>
  <c r="T2068" i="8" s="1"/>
  <c r="BW1999" i="8"/>
  <c r="Q1999" i="8" s="1"/>
  <c r="T1999" i="8" s="1"/>
  <c r="BW1701" i="8"/>
  <c r="Q1701" i="8" s="1"/>
  <c r="T1701" i="8" s="1"/>
  <c r="BW1880" i="8"/>
  <c r="Q1880" i="8" s="1"/>
  <c r="T1880" i="8" s="1"/>
  <c r="BW2044" i="8"/>
  <c r="Q2044" i="8" s="1"/>
  <c r="T2044" i="8" s="1"/>
  <c r="BW1825" i="8"/>
  <c r="Q1825" i="8" s="1"/>
  <c r="T1825" i="8" s="1"/>
  <c r="BW2049" i="8"/>
  <c r="Q2049" i="8" s="1"/>
  <c r="T2049" i="8" s="1"/>
  <c r="BW1703" i="8"/>
  <c r="Q1703" i="8" s="1"/>
  <c r="T1703" i="8" s="1"/>
  <c r="BW1931" i="8"/>
  <c r="Q1931" i="8" s="1"/>
  <c r="T1931" i="8" s="1"/>
  <c r="BW2065" i="8"/>
  <c r="Q2065" i="8" s="1"/>
  <c r="T2065" i="8" s="1"/>
  <c r="BW1872" i="8"/>
  <c r="Q1872" i="8" s="1"/>
  <c r="T1872" i="8" s="1"/>
  <c r="BW2102" i="8"/>
  <c r="Q2102" i="8" s="1"/>
  <c r="T2102" i="8" s="1"/>
  <c r="BW1785" i="8"/>
  <c r="Q1785" i="8" s="1"/>
  <c r="T1785" i="8" s="1"/>
  <c r="BW1954" i="8"/>
  <c r="Q1954" i="8" s="1"/>
  <c r="T1954" i="8" s="1"/>
  <c r="BW2046" i="8"/>
  <c r="Q2046" i="8" s="1"/>
  <c r="T2046" i="8" s="1"/>
  <c r="BW2040" i="8"/>
  <c r="Q2040" i="8" s="1"/>
  <c r="T2040" i="8" s="1"/>
  <c r="BW2130" i="8"/>
  <c r="Q2130" i="8" s="1"/>
  <c r="T2130" i="8" s="1"/>
  <c r="BW1898" i="8"/>
  <c r="Q1898" i="8" s="1"/>
  <c r="T1898" i="8" s="1"/>
  <c r="BW2106" i="8"/>
  <c r="Q2106" i="8" s="1"/>
  <c r="T2106" i="8" s="1"/>
  <c r="BW1602" i="8"/>
  <c r="Q1602" i="8" s="1"/>
  <c r="T1602" i="8" s="1"/>
  <c r="BW1977" i="8"/>
  <c r="Q1977" i="8" s="1"/>
  <c r="T1977" i="8" s="1"/>
  <c r="BW2091" i="8"/>
  <c r="Q2091" i="8" s="1"/>
  <c r="T2091" i="8" s="1"/>
  <c r="BW2096" i="8"/>
  <c r="Q2096" i="8" s="1"/>
  <c r="T2096" i="8" s="1"/>
  <c r="BW2098" i="8"/>
  <c r="Q2098" i="8" s="1"/>
  <c r="T2098" i="8" s="1"/>
  <c r="BW2001" i="8"/>
  <c r="Q2001" i="8" s="1"/>
  <c r="T2001" i="8" s="1"/>
  <c r="BW2094" i="8"/>
  <c r="Q2094" i="8" s="1"/>
  <c r="T2094" i="8" s="1"/>
  <c r="BW1787" i="8"/>
  <c r="Q1787" i="8" s="1"/>
  <c r="T1787" i="8" s="1"/>
  <c r="BW1349" i="8"/>
  <c r="Q1349" i="8" s="1"/>
  <c r="T1349" i="8" s="1"/>
  <c r="BW1340" i="8"/>
  <c r="Q1340" i="8" s="1"/>
  <c r="T1340" i="8" s="1"/>
  <c r="BW1659" i="8"/>
  <c r="Q1659" i="8" s="1"/>
  <c r="T1659" i="8" s="1"/>
  <c r="BW1357" i="8"/>
  <c r="Q1357" i="8" s="1"/>
  <c r="T1357" i="8" s="1"/>
  <c r="BW1572" i="8"/>
  <c r="Q1572" i="8" s="1"/>
  <c r="T1572" i="8" s="1"/>
  <c r="BW1755" i="8"/>
  <c r="Q1755" i="8" s="1"/>
  <c r="T1755" i="8" s="1"/>
  <c r="BW1725" i="8"/>
  <c r="Q1725" i="8" s="1"/>
  <c r="T1725" i="8" s="1"/>
  <c r="BW1489" i="8"/>
  <c r="Q1489" i="8" s="1"/>
  <c r="T1489" i="8" s="1"/>
  <c r="BW1548" i="8"/>
  <c r="Q1548" i="8" s="1"/>
  <c r="T1548" i="8" s="1"/>
  <c r="BW1292" i="8"/>
  <c r="Q1292" i="8" s="1"/>
  <c r="T1292" i="8" s="1"/>
  <c r="BW1738" i="8"/>
  <c r="Q1738" i="8" s="1"/>
  <c r="T1738" i="8" s="1"/>
  <c r="BW1562" i="8"/>
  <c r="Q1562" i="8" s="1"/>
  <c r="T1562" i="8" s="1"/>
  <c r="BW1796" i="8"/>
  <c r="Q1796" i="8" s="1"/>
  <c r="T1796" i="8" s="1"/>
  <c r="BW2034" i="8"/>
  <c r="Q2034" i="8" s="1"/>
  <c r="T2034" i="8" s="1"/>
  <c r="BW1571" i="8"/>
  <c r="Q1571" i="8" s="1"/>
  <c r="T1571" i="8" s="1"/>
  <c r="BW1812" i="8"/>
  <c r="Q1812" i="8" s="1"/>
  <c r="T1812" i="8" s="1"/>
  <c r="BW1986" i="8"/>
  <c r="Q1986" i="8" s="1"/>
  <c r="T1986" i="8" s="1"/>
  <c r="BW2110" i="8"/>
  <c r="Q2110" i="8" s="1"/>
  <c r="T2110" i="8" s="1"/>
  <c r="BW1721" i="8"/>
  <c r="Q1721" i="8" s="1"/>
  <c r="T1721" i="8" s="1"/>
  <c r="BW2122" i="8"/>
  <c r="Q2122" i="8" s="1"/>
  <c r="T2122" i="8" s="1"/>
  <c r="BW1601" i="8"/>
  <c r="Q1601" i="8" s="1"/>
  <c r="T1601" i="8" s="1"/>
  <c r="BW1849" i="8"/>
  <c r="Q1849" i="8" s="1"/>
  <c r="T1849" i="8" s="1"/>
  <c r="BW1678" i="8"/>
  <c r="Q1678" i="8" s="1"/>
  <c r="T1678" i="8" s="1"/>
  <c r="BW1753" i="8"/>
  <c r="Q1753" i="8" s="1"/>
  <c r="T1753" i="8" s="1"/>
  <c r="BW1789" i="8"/>
  <c r="Q1789" i="8" s="1"/>
  <c r="T1789" i="8" s="1"/>
  <c r="BW1983" i="8"/>
  <c r="Q1983" i="8" s="1"/>
  <c r="T1983" i="8" s="1"/>
  <c r="BW1585" i="8"/>
  <c r="Q1585" i="8" s="1"/>
  <c r="T1585" i="8" s="1"/>
  <c r="BW1904" i="8"/>
  <c r="Q1904" i="8" s="1"/>
  <c r="T1904" i="8" s="1"/>
  <c r="BW2105" i="8"/>
  <c r="Q2105" i="8" s="1"/>
  <c r="T2105" i="8" s="1"/>
  <c r="BW2129" i="8"/>
  <c r="Q2129" i="8" s="1"/>
  <c r="T2129" i="8" s="1"/>
  <c r="BW2008" i="8"/>
  <c r="Q2008" i="8" s="1"/>
  <c r="T2008" i="8" s="1"/>
  <c r="BW1971" i="8"/>
  <c r="Q1971" i="8" s="1"/>
  <c r="T1971" i="8" s="1"/>
  <c r="BW1951" i="8"/>
  <c r="Q1951" i="8" s="1"/>
  <c r="T1951" i="8" s="1"/>
  <c r="BW1889" i="8"/>
  <c r="Q1889" i="8" s="1"/>
  <c r="T1889" i="8" s="1"/>
  <c r="BW1359" i="8"/>
  <c r="Q1359" i="8" s="1"/>
  <c r="T1359" i="8" s="1"/>
  <c r="BW1493" i="8"/>
  <c r="Q1493" i="8" s="1"/>
  <c r="T1493" i="8" s="1"/>
  <c r="BW1386" i="8"/>
  <c r="Q1386" i="8" s="1"/>
  <c r="T1386" i="8" s="1"/>
  <c r="BW1552" i="8"/>
  <c r="Q1552" i="8" s="1"/>
  <c r="T1552" i="8" s="1"/>
  <c r="BW1769" i="8"/>
  <c r="Q1769" i="8" s="1"/>
  <c r="T1769" i="8" s="1"/>
  <c r="BW1612" i="8"/>
  <c r="Q1612" i="8" s="1"/>
  <c r="T1612" i="8" s="1"/>
  <c r="BW1704" i="8"/>
  <c r="Q1704" i="8" s="1"/>
  <c r="T1704" i="8" s="1"/>
  <c r="BW1478" i="8"/>
  <c r="Q1478" i="8" s="1"/>
  <c r="T1478" i="8" s="1"/>
  <c r="BW1549" i="8"/>
  <c r="Q1549" i="8" s="1"/>
  <c r="T1549" i="8" s="1"/>
  <c r="BW1744" i="8"/>
  <c r="Q1744" i="8" s="1"/>
  <c r="T1744" i="8" s="1"/>
  <c r="BW1816" i="8"/>
  <c r="Q1816" i="8" s="1"/>
  <c r="T1816" i="8" s="1"/>
  <c r="BW2058" i="8"/>
  <c r="Q2058" i="8" s="1"/>
  <c r="T2058" i="8" s="1"/>
  <c r="BW1687" i="8"/>
  <c r="Q1687" i="8" s="1"/>
  <c r="T1687" i="8" s="1"/>
  <c r="BW1819" i="8"/>
  <c r="Q1819" i="8" s="1"/>
  <c r="T1819" i="8" s="1"/>
  <c r="BW2020" i="8"/>
  <c r="Q2020" i="8" s="1"/>
  <c r="T2020" i="8" s="1"/>
  <c r="BW1411" i="8"/>
  <c r="Q1411" i="8" s="1"/>
  <c r="T1411" i="8" s="1"/>
  <c r="BW1477" i="8"/>
  <c r="Q1477" i="8" s="1"/>
  <c r="T1477" i="8" s="1"/>
  <c r="BW2092" i="8"/>
  <c r="Q2092" i="8" s="1"/>
  <c r="T2092" i="8" s="1"/>
  <c r="BW1714" i="8"/>
  <c r="Q1714" i="8" s="1"/>
  <c r="T1714" i="8" s="1"/>
  <c r="BW1667" i="8"/>
  <c r="Q1667" i="8" s="1"/>
  <c r="T1667" i="8" s="1"/>
  <c r="BW2004" i="8"/>
  <c r="Q2004" i="8" s="1"/>
  <c r="T2004" i="8" s="1"/>
  <c r="BW1784" i="8"/>
  <c r="Q1784" i="8" s="1"/>
  <c r="T1784" i="8" s="1"/>
  <c r="BW1974" i="8"/>
  <c r="Q1974" i="8" s="1"/>
  <c r="T1974" i="8" s="1"/>
  <c r="BW2080" i="8"/>
  <c r="Q2080" i="8" s="1"/>
  <c r="T2080" i="8" s="1"/>
  <c r="BW1683" i="8"/>
  <c r="Q1683" i="8" s="1"/>
  <c r="T1683" i="8" s="1"/>
  <c r="BW1865" i="8"/>
  <c r="Q1865" i="8" s="1"/>
  <c r="T1865" i="8" s="1"/>
  <c r="BW1972" i="8"/>
  <c r="Q1972" i="8" s="1"/>
  <c r="T1972" i="8" s="1"/>
  <c r="BW1989" i="8"/>
  <c r="Q1989" i="8" s="1"/>
  <c r="T1989" i="8" s="1"/>
  <c r="BW1957" i="8"/>
  <c r="Q1957" i="8" s="1"/>
  <c r="T1957" i="8" s="1"/>
  <c r="BW1813" i="8"/>
  <c r="Q1813" i="8" s="1"/>
  <c r="T1813" i="8" s="1"/>
  <c r="BW1994" i="8"/>
  <c r="Q1994" i="8" s="1"/>
  <c r="T1994" i="8" s="1"/>
  <c r="BW1619" i="8"/>
  <c r="Q1619" i="8" s="1"/>
  <c r="T1619" i="8" s="1"/>
  <c r="BW1803" i="8"/>
  <c r="Q1803" i="8" s="1"/>
  <c r="T1803" i="8" s="1"/>
  <c r="BW2144" i="8"/>
  <c r="Q2144" i="8" s="1"/>
  <c r="T2144" i="8" s="1"/>
  <c r="BW1844" i="8"/>
  <c r="Q1844" i="8" s="1"/>
  <c r="T1844" i="8" s="1"/>
  <c r="BW2114" i="8"/>
  <c r="Q2114" i="8" s="1"/>
  <c r="T2114" i="8" s="1"/>
  <c r="BW2038" i="8"/>
  <c r="Q2038" i="8" s="1"/>
  <c r="T2038" i="8" s="1"/>
  <c r="BW2112" i="8"/>
  <c r="Q2112" i="8" s="1"/>
  <c r="T2112" i="8" s="1"/>
  <c r="BW1929" i="8"/>
  <c r="Q1929" i="8" s="1"/>
  <c r="T1929" i="8" s="1"/>
  <c r="BW1337" i="8"/>
  <c r="Q1337" i="8" s="1"/>
  <c r="T1337" i="8" s="1"/>
  <c r="BW1444" i="8"/>
  <c r="Q1444" i="8" s="1"/>
  <c r="T1444" i="8" s="1"/>
  <c r="BW1375" i="8"/>
  <c r="Q1375" i="8" s="1"/>
  <c r="T1375" i="8" s="1"/>
  <c r="BW1394" i="8"/>
  <c r="Q1394" i="8" s="1"/>
  <c r="T1394" i="8" s="1"/>
  <c r="BW1505" i="8"/>
  <c r="Q1505" i="8" s="1"/>
  <c r="T1505" i="8" s="1"/>
  <c r="BW1343" i="8"/>
  <c r="Q1343" i="8" s="1"/>
  <c r="T1343" i="8" s="1"/>
  <c r="BW1504" i="8"/>
  <c r="Q1504" i="8" s="1"/>
  <c r="T1504" i="8" s="1"/>
  <c r="BW1413" i="8"/>
  <c r="Q1413" i="8" s="1"/>
  <c r="T1413" i="8" s="1"/>
  <c r="BW1587" i="8"/>
  <c r="Q1587" i="8" s="1"/>
  <c r="T1587" i="8" s="1"/>
  <c r="BW1363" i="8"/>
  <c r="Q1363" i="8" s="1"/>
  <c r="T1363" i="8" s="1"/>
  <c r="BW1561" i="8"/>
  <c r="Q1561" i="8" s="1"/>
  <c r="T1561" i="8" s="1"/>
  <c r="BW1615" i="8"/>
  <c r="Q1615" i="8" s="1"/>
  <c r="T1615" i="8" s="1"/>
  <c r="BW1689" i="8"/>
  <c r="Q1689" i="8" s="1"/>
  <c r="T1689" i="8" s="1"/>
  <c r="BW1652" i="8"/>
  <c r="Q1652" i="8" s="1"/>
  <c r="T1652" i="8" s="1"/>
  <c r="BW1808" i="8"/>
  <c r="Q1808" i="8" s="1"/>
  <c r="T1808" i="8" s="1"/>
  <c r="BW1762" i="8"/>
  <c r="Q1762" i="8" s="1"/>
  <c r="T1762" i="8" s="1"/>
  <c r="BW1826" i="8"/>
  <c r="Q1826" i="8" s="1"/>
  <c r="T1826" i="8" s="1"/>
  <c r="BW2101" i="8"/>
  <c r="Q2101" i="8" s="1"/>
  <c r="T2101" i="8" s="1"/>
  <c r="BW1737" i="8"/>
  <c r="Q1737" i="8" s="1"/>
  <c r="T1737" i="8" s="1"/>
  <c r="BW2031" i="8"/>
  <c r="Q2031" i="8" s="1"/>
  <c r="T2031" i="8" s="1"/>
  <c r="BW1446" i="8"/>
  <c r="Q1446" i="8" s="1"/>
  <c r="T1446" i="8" s="1"/>
  <c r="BW1479" i="8"/>
  <c r="Q1479" i="8" s="1"/>
  <c r="T1479" i="8" s="1"/>
  <c r="BW1915" i="8"/>
  <c r="Q1915" i="8" s="1"/>
  <c r="T1915" i="8" s="1"/>
  <c r="BW1909" i="8"/>
  <c r="Q1909" i="8" s="1"/>
  <c r="T1909" i="8" s="1"/>
  <c r="BW1668" i="8"/>
  <c r="Q1668" i="8" s="1"/>
  <c r="T1668" i="8" s="1"/>
  <c r="BW1965" i="8"/>
  <c r="Q1965" i="8" s="1"/>
  <c r="T1965" i="8" s="1"/>
  <c r="BW2133" i="8"/>
  <c r="Q2133" i="8" s="1"/>
  <c r="T2133" i="8" s="1"/>
  <c r="BW1800" i="8"/>
  <c r="Q1800" i="8" s="1"/>
  <c r="T1800" i="8" s="1"/>
  <c r="BW2078" i="8"/>
  <c r="Q2078" i="8" s="1"/>
  <c r="T2078" i="8" s="1"/>
  <c r="BW1939" i="8"/>
  <c r="Q1939" i="8" s="1"/>
  <c r="T1939" i="8" s="1"/>
  <c r="BW1743" i="8"/>
  <c r="Q1743" i="8" s="1"/>
  <c r="T1743" i="8" s="1"/>
  <c r="BW1867" i="8"/>
  <c r="Q1867" i="8" s="1"/>
  <c r="T1867" i="8" s="1"/>
  <c r="BW2099" i="8"/>
  <c r="Q2099" i="8" s="1"/>
  <c r="T2099" i="8" s="1"/>
  <c r="BW2012" i="8"/>
  <c r="Q2012" i="8" s="1"/>
  <c r="T2012" i="8" s="1"/>
  <c r="BW2015" i="8"/>
  <c r="Q2015" i="8" s="1"/>
  <c r="T2015" i="8" s="1"/>
  <c r="BW1822" i="8"/>
  <c r="Q1822" i="8" s="1"/>
  <c r="T1822" i="8" s="1"/>
  <c r="BW1997" i="8"/>
  <c r="Q1997" i="8" s="1"/>
  <c r="T1997" i="8" s="1"/>
  <c r="BW1620" i="8"/>
  <c r="Q1620" i="8" s="1"/>
  <c r="T1620" i="8" s="1"/>
  <c r="BW2128" i="8"/>
  <c r="Q2128" i="8" s="1"/>
  <c r="T2128" i="8" s="1"/>
  <c r="BW1806" i="8"/>
  <c r="Q1806" i="8" s="1"/>
  <c r="T1806" i="8" s="1"/>
  <c r="BW1946" i="8"/>
  <c r="Q1946" i="8" s="1"/>
  <c r="T1946" i="8" s="1"/>
  <c r="BW1472" i="8"/>
  <c r="Q1472" i="8" s="1"/>
  <c r="T1472" i="8" s="1"/>
  <c r="BW2138" i="8"/>
  <c r="Q2138" i="8" s="1"/>
  <c r="T2138" i="8" s="1"/>
  <c r="BW2147" i="8"/>
  <c r="Q2147" i="8" s="1"/>
  <c r="T2147" i="8" s="1"/>
  <c r="BW1857" i="8"/>
  <c r="Q1857" i="8" s="1"/>
  <c r="T1857" i="8" s="1"/>
  <c r="BW1975" i="8"/>
  <c r="Q1975" i="8" s="1"/>
  <c r="T1975" i="8" s="1"/>
  <c r="BW1995" i="8"/>
  <c r="Q1995" i="8" s="1"/>
  <c r="T1995" i="8" s="1"/>
  <c r="BW1398" i="8"/>
  <c r="Q1398" i="8" s="1"/>
  <c r="T1398" i="8" s="1"/>
  <c r="BW1723" i="8"/>
  <c r="Q1723" i="8" s="1"/>
  <c r="T1723" i="8" s="1"/>
  <c r="BW1376" i="8"/>
  <c r="Q1376" i="8" s="1"/>
  <c r="T1376" i="8" s="1"/>
  <c r="BW1347" i="8"/>
  <c r="Q1347" i="8" s="1"/>
  <c r="T1347" i="8" s="1"/>
  <c r="BW1526" i="8"/>
  <c r="Q1526" i="8" s="1"/>
  <c r="T1526" i="8" s="1"/>
  <c r="BW1675" i="8"/>
  <c r="Q1675" i="8" s="1"/>
  <c r="T1675" i="8" s="1"/>
  <c r="BW1419" i="8"/>
  <c r="Q1419" i="8" s="1"/>
  <c r="T1419" i="8" s="1"/>
  <c r="BW1378" i="8"/>
  <c r="Q1378" i="8" s="1"/>
  <c r="T1378" i="8" s="1"/>
  <c r="BW1618" i="8"/>
  <c r="Q1618" i="8" s="1"/>
  <c r="T1618" i="8" s="1"/>
  <c r="BW1711" i="8"/>
  <c r="Q1711" i="8" s="1"/>
  <c r="T1711" i="8" s="1"/>
  <c r="BW1824" i="8"/>
  <c r="Q1824" i="8" s="1"/>
  <c r="T1824" i="8" s="1"/>
  <c r="BW1610" i="8"/>
  <c r="Q1610" i="8" s="1"/>
  <c r="T1610" i="8" s="1"/>
  <c r="BW1858" i="8"/>
  <c r="Q1858" i="8" s="1"/>
  <c r="T1858" i="8" s="1"/>
  <c r="BW2113" i="8"/>
  <c r="Q2113" i="8" s="1"/>
  <c r="T2113" i="8" s="1"/>
  <c r="BW2055" i="8"/>
  <c r="Q2055" i="8" s="1"/>
  <c r="T2055" i="8" s="1"/>
  <c r="BW1454" i="8"/>
  <c r="Q1454" i="8" s="1"/>
  <c r="T1454" i="8" s="1"/>
  <c r="BW1536" i="8"/>
  <c r="Q1536" i="8" s="1"/>
  <c r="T1536" i="8" s="1"/>
  <c r="BW1924" i="8"/>
  <c r="Q1924" i="8" s="1"/>
  <c r="T1924" i="8" s="1"/>
  <c r="BW1838" i="8"/>
  <c r="Q1838" i="8" s="1"/>
  <c r="T1838" i="8" s="1"/>
  <c r="BW1696" i="8"/>
  <c r="Q1696" i="8" s="1"/>
  <c r="T1696" i="8" s="1"/>
  <c r="BW1827" i="8"/>
  <c r="Q1827" i="8" s="1"/>
  <c r="T1827" i="8" s="1"/>
  <c r="BW1391" i="8"/>
  <c r="Q1391" i="8" s="1"/>
  <c r="T1391" i="8" s="1"/>
  <c r="BW1888" i="8"/>
  <c r="Q1888" i="8" s="1"/>
  <c r="T1888" i="8" s="1"/>
  <c r="BW1372" i="8"/>
  <c r="Q1372" i="8" s="1"/>
  <c r="T1372" i="8" s="1"/>
  <c r="BW1717" i="8"/>
  <c r="Q1717" i="8" s="1"/>
  <c r="T1717" i="8" s="1"/>
  <c r="BW2135" i="8"/>
  <c r="Q2135" i="8" s="1"/>
  <c r="T2135" i="8" s="1"/>
  <c r="BW1836" i="8"/>
  <c r="Q1836" i="8" s="1"/>
  <c r="T1836" i="8" s="1"/>
  <c r="BW2021" i="8"/>
  <c r="Q2021" i="8" s="1"/>
  <c r="T2021" i="8" s="1"/>
  <c r="BW1649" i="8"/>
  <c r="Q1649" i="8" s="1"/>
  <c r="T1649" i="8" s="1"/>
  <c r="BW1938" i="8"/>
  <c r="Q1938" i="8" s="1"/>
  <c r="T1938" i="8" s="1"/>
  <c r="BW2141" i="8"/>
  <c r="Q2141" i="8" s="1"/>
  <c r="T2141" i="8" s="1"/>
  <c r="BW1641" i="8"/>
  <c r="Q1641" i="8" s="1"/>
  <c r="T1641" i="8" s="1"/>
  <c r="BW1830" i="8"/>
  <c r="Q1830" i="8" s="1"/>
  <c r="T1830" i="8" s="1"/>
  <c r="BW1980" i="8"/>
  <c r="Q1980" i="8" s="1"/>
  <c r="T1980" i="8" s="1"/>
  <c r="BW1713" i="8"/>
  <c r="Q1713" i="8" s="1"/>
  <c r="T1713" i="8" s="1"/>
  <c r="BW1660" i="8"/>
  <c r="Q1660" i="8" s="1"/>
  <c r="T1660" i="8" s="1"/>
  <c r="BW1874" i="8"/>
  <c r="Q1874" i="8" s="1"/>
  <c r="T1874" i="8" s="1"/>
  <c r="BW2032" i="8"/>
  <c r="Q2032" i="8" s="1"/>
  <c r="T2032" i="8" s="1"/>
  <c r="BW2060" i="8"/>
  <c r="Q2060" i="8" s="1"/>
  <c r="T2060" i="8" s="1"/>
  <c r="BW2011" i="8"/>
  <c r="Q2011" i="8" s="1"/>
  <c r="T2011" i="8" s="1"/>
  <c r="BW1814" i="8"/>
  <c r="Q1814" i="8" s="1"/>
  <c r="T1814" i="8" s="1"/>
  <c r="BW1702" i="8"/>
  <c r="Q1702" i="8" s="1"/>
  <c r="T1702" i="8" s="1"/>
  <c r="BW1987" i="8"/>
  <c r="Q1987" i="8" s="1"/>
  <c r="T1987" i="8" s="1"/>
  <c r="BW1840" i="8"/>
  <c r="Q1840" i="8" s="1"/>
  <c r="T1840" i="8" s="1"/>
  <c r="BW1752" i="8"/>
  <c r="Q1752" i="8" s="1"/>
  <c r="T1752" i="8" s="1"/>
  <c r="BW1527" i="8"/>
  <c r="Q1527" i="8" s="1"/>
  <c r="T1527" i="8" s="1"/>
  <c r="BW1383" i="8"/>
  <c r="Q1383" i="8" s="1"/>
  <c r="T1383" i="8" s="1"/>
  <c r="BW1736" i="8"/>
  <c r="Q1736" i="8" s="1"/>
  <c r="T1736" i="8" s="1"/>
  <c r="BW1963" i="8"/>
  <c r="Q1963" i="8" s="1"/>
  <c r="T1963" i="8" s="1"/>
  <c r="BW1710" i="8"/>
  <c r="Q1710" i="8" s="1"/>
  <c r="T1710" i="8" s="1"/>
  <c r="BW1590" i="8"/>
  <c r="Q1590" i="8" s="1"/>
  <c r="T1590" i="8" s="1"/>
  <c r="BW1559" i="8"/>
  <c r="Q1559" i="8" s="1"/>
  <c r="T1559" i="8" s="1"/>
  <c r="BW1476" i="8"/>
  <c r="Q1476" i="8" s="1"/>
  <c r="T1476" i="8" s="1"/>
  <c r="BW1283" i="8"/>
  <c r="Q1283" i="8" s="1"/>
  <c r="T1283" i="8" s="1"/>
  <c r="BW1192" i="8"/>
  <c r="Q1192" i="8" s="1"/>
  <c r="T1192" i="8" s="1"/>
  <c r="BP998" i="8"/>
  <c r="BR998" i="8"/>
  <c r="BP1285" i="8"/>
  <c r="BR1285" i="8"/>
  <c r="BP1284" i="8"/>
  <c r="BR1284" i="8"/>
  <c r="BP1286" i="8"/>
  <c r="BR1286" i="8"/>
  <c r="BP1287" i="8"/>
  <c r="BR1287" i="8"/>
  <c r="BP1281" i="8"/>
  <c r="BR1281" i="8"/>
  <c r="BP1282" i="8"/>
  <c r="BR1282" i="8"/>
  <c r="BP1280" i="8"/>
  <c r="BR1280" i="8"/>
  <c r="BP1276" i="8"/>
  <c r="BR1276" i="8"/>
  <c r="BP1279" i="8"/>
  <c r="BR1279" i="8"/>
  <c r="BP1275" i="8"/>
  <c r="BR1275" i="8"/>
  <c r="BP1181" i="8"/>
  <c r="BR1181" i="8"/>
  <c r="BP1033" i="8"/>
  <c r="BR1033" i="8"/>
  <c r="BP1274" i="8"/>
  <c r="BR1274" i="8"/>
  <c r="BP1272" i="8"/>
  <c r="BR1272" i="8"/>
  <c r="BP1271" i="8"/>
  <c r="BR1271" i="8"/>
  <c r="BP1255" i="8"/>
  <c r="BR1255" i="8"/>
  <c r="BP1249" i="8"/>
  <c r="BR1249" i="8"/>
  <c r="BP1251" i="8"/>
  <c r="BR1251" i="8"/>
  <c r="BP1262" i="8"/>
  <c r="BR1262" i="8"/>
  <c r="BP1259" i="8"/>
  <c r="BR1259" i="8"/>
  <c r="BP1250" i="8"/>
  <c r="BR1250" i="8"/>
  <c r="BP1267" i="8"/>
  <c r="BR1267" i="8"/>
  <c r="BP1260" i="8"/>
  <c r="BR1260" i="8"/>
  <c r="BP1261" i="8"/>
  <c r="BR1261" i="8"/>
  <c r="BP1270" i="8"/>
  <c r="BR1270" i="8"/>
  <c r="BP1264" i="8"/>
  <c r="BR1264" i="8"/>
  <c r="BP1268" i="8"/>
  <c r="BR1268" i="8"/>
  <c r="BP1269" i="8"/>
  <c r="BR1269" i="8"/>
  <c r="BP1265" i="8"/>
  <c r="BR1265" i="8"/>
  <c r="BP1263" i="8"/>
  <c r="BR1263" i="8"/>
  <c r="BP1258" i="8"/>
  <c r="BR1258" i="8"/>
  <c r="BP1257" i="8"/>
  <c r="BR1257" i="8"/>
  <c r="BP1256" i="8"/>
  <c r="BR1256" i="8"/>
  <c r="BP1254" i="8"/>
  <c r="BR1254" i="8"/>
  <c r="BP1253" i="8"/>
  <c r="BR1253" i="8"/>
  <c r="BP1252" i="8"/>
  <c r="BR1252" i="8"/>
  <c r="BP1238" i="8"/>
  <c r="BR1238" i="8"/>
  <c r="BP1216" i="8"/>
  <c r="BR1216" i="8"/>
  <c r="BP1224" i="8"/>
  <c r="BR1224" i="8"/>
  <c r="BP1236" i="8"/>
  <c r="BR1236" i="8"/>
  <c r="BP1228" i="8"/>
  <c r="BR1228" i="8"/>
  <c r="BP1229" i="8"/>
  <c r="BR1229" i="8"/>
  <c r="BP1214" i="8"/>
  <c r="BR1214" i="8"/>
  <c r="BP1235" i="8"/>
  <c r="BR1235" i="8"/>
  <c r="BP1234" i="8"/>
  <c r="BR1234" i="8"/>
  <c r="BP1233" i="8"/>
  <c r="BR1233" i="8"/>
  <c r="BP1232" i="8"/>
  <c r="BR1232" i="8"/>
  <c r="BP1231" i="8"/>
  <c r="BR1231" i="8"/>
  <c r="BP1230" i="8"/>
  <c r="BR1230" i="8"/>
  <c r="BP1226" i="8"/>
  <c r="BR1226" i="8"/>
  <c r="BP1225" i="8"/>
  <c r="BR1225" i="8"/>
  <c r="BP1227" i="8"/>
  <c r="BR1227" i="8"/>
  <c r="BP1223" i="8"/>
  <c r="BR1223" i="8"/>
  <c r="BP1221" i="8"/>
  <c r="BR1221" i="8"/>
  <c r="BP1222" i="8"/>
  <c r="BR1222" i="8"/>
  <c r="BP1220" i="8"/>
  <c r="BR1220" i="8"/>
  <c r="BP1217" i="8"/>
  <c r="BR1217" i="8"/>
  <c r="BP1219" i="8"/>
  <c r="BR1219" i="8"/>
  <c r="BP1218" i="8"/>
  <c r="BR1218" i="8"/>
  <c r="BP1215" i="8"/>
  <c r="BR1215" i="8"/>
  <c r="BP1213" i="8"/>
  <c r="BR1213" i="8"/>
  <c r="BP1212" i="8"/>
  <c r="BR1212" i="8"/>
  <c r="BP1179" i="8"/>
  <c r="BR1179" i="8"/>
  <c r="BP1211" i="8"/>
  <c r="BR1211" i="8"/>
  <c r="BP1210" i="8"/>
  <c r="BR1210" i="8"/>
  <c r="BP1209" i="8"/>
  <c r="BR1209" i="8"/>
  <c r="BP1207" i="8"/>
  <c r="BR1207" i="8"/>
  <c r="BP1208" i="8"/>
  <c r="BR1208" i="8"/>
  <c r="BP1169" i="8"/>
  <c r="BR1169" i="8"/>
  <c r="BP1196" i="8"/>
  <c r="BR1196" i="8"/>
  <c r="BP1194" i="8"/>
  <c r="BR1194" i="8"/>
  <c r="BP1185" i="8"/>
  <c r="BR1185" i="8"/>
  <c r="BP1205" i="8"/>
  <c r="BR1205" i="8"/>
  <c r="BP1188" i="8"/>
  <c r="BR1188" i="8"/>
  <c r="BP1183" i="8"/>
  <c r="BR1183" i="8"/>
  <c r="BP1171" i="8"/>
  <c r="BR1171" i="8"/>
  <c r="BP1201" i="8"/>
  <c r="BR1201" i="8"/>
  <c r="BP1172" i="8"/>
  <c r="BR1172" i="8"/>
  <c r="BP1190" i="8"/>
  <c r="BR1190" i="8"/>
  <c r="BP1168" i="8"/>
  <c r="BR1168" i="8"/>
  <c r="BP1050" i="8"/>
  <c r="BR1050" i="8"/>
  <c r="BP1204" i="8"/>
  <c r="BR1204" i="8"/>
  <c r="BP1176" i="8"/>
  <c r="BR1176" i="8"/>
  <c r="BP1202" i="8"/>
  <c r="BR1202" i="8"/>
  <c r="BP1197" i="8"/>
  <c r="BR1197" i="8"/>
  <c r="BP1191" i="8"/>
  <c r="BR1191" i="8"/>
  <c r="BP1200" i="8"/>
  <c r="BR1200" i="8"/>
  <c r="BP1175" i="8"/>
  <c r="BR1175" i="8"/>
  <c r="BP1173" i="8"/>
  <c r="BR1173" i="8"/>
  <c r="BP1193" i="8"/>
  <c r="BR1193" i="8"/>
  <c r="BP1199" i="8"/>
  <c r="BR1199" i="8"/>
  <c r="BP1203" i="8"/>
  <c r="BR1203" i="8"/>
  <c r="BP1187" i="8"/>
  <c r="BR1187" i="8"/>
  <c r="BP1170" i="8"/>
  <c r="BR1170" i="8"/>
  <c r="BP1178" i="8"/>
  <c r="BR1178" i="8"/>
  <c r="BP1184" i="8"/>
  <c r="BR1184" i="8"/>
  <c r="BP1177" i="8"/>
  <c r="BR1177" i="8"/>
  <c r="BP1174" i="8"/>
  <c r="BR1174" i="8"/>
  <c r="BP1198" i="8"/>
  <c r="BR1198" i="8"/>
  <c r="BP1186" i="8"/>
  <c r="BR1186" i="8"/>
  <c r="BP1167" i="8"/>
  <c r="BR1167" i="8"/>
  <c r="BP1165" i="8"/>
  <c r="BR1165" i="8"/>
  <c r="BP1166" i="8"/>
  <c r="BR1166" i="8"/>
  <c r="BP1164" i="8"/>
  <c r="BR1164" i="8"/>
  <c r="BP1163" i="8"/>
  <c r="BR1163" i="8"/>
  <c r="BP1162" i="8"/>
  <c r="BR1162" i="8"/>
  <c r="BP1161" i="8"/>
  <c r="BR1161" i="8"/>
  <c r="BP1160" i="8"/>
  <c r="BR1160" i="8"/>
  <c r="BP1157" i="8"/>
  <c r="BR1157" i="8"/>
  <c r="BP1155" i="8"/>
  <c r="BR1155" i="8"/>
  <c r="BP1159" i="8"/>
  <c r="BR1159" i="8"/>
  <c r="BP1156" i="8"/>
  <c r="BR1156" i="8"/>
  <c r="BP1158" i="8"/>
  <c r="BR1158" i="8"/>
  <c r="BP1153" i="8"/>
  <c r="BR1153" i="8"/>
  <c r="BP1149" i="8"/>
  <c r="BR1149" i="8"/>
  <c r="BP1151" i="8"/>
  <c r="BR1151" i="8"/>
  <c r="BP1150" i="8"/>
  <c r="BR1150" i="8"/>
  <c r="BP1142" i="8"/>
  <c r="BR1142" i="8"/>
  <c r="BP1143" i="8"/>
  <c r="BR1143" i="8"/>
  <c r="BP1148" i="8"/>
  <c r="BR1148" i="8"/>
  <c r="BP1140" i="8"/>
  <c r="BR1140" i="8"/>
  <c r="BP1147" i="8"/>
  <c r="BR1147" i="8"/>
  <c r="BP1146" i="8"/>
  <c r="BR1146" i="8"/>
  <c r="BP1145" i="8"/>
  <c r="BR1145" i="8"/>
  <c r="BP1144" i="8"/>
  <c r="BR1144" i="8"/>
  <c r="BP1141" i="8"/>
  <c r="BR1141" i="8"/>
  <c r="BP1138" i="8"/>
  <c r="BR1138" i="8"/>
  <c r="BP1134" i="8"/>
  <c r="BR1134" i="8"/>
  <c r="BP1133" i="8"/>
  <c r="BR1133" i="8"/>
  <c r="BP1139" i="8"/>
  <c r="BR1139" i="8"/>
  <c r="BP1135" i="8"/>
  <c r="BR1135" i="8"/>
  <c r="BP1136" i="8"/>
  <c r="BR1136" i="8"/>
  <c r="BP1137" i="8"/>
  <c r="BR1137" i="8"/>
  <c r="BP1113" i="8"/>
  <c r="BR1113" i="8"/>
  <c r="BP1130" i="8"/>
  <c r="BR1130" i="8"/>
  <c r="BP1123" i="8"/>
  <c r="BR1123" i="8"/>
  <c r="BP1124" i="8"/>
  <c r="BR1124" i="8"/>
  <c r="BP1129" i="8"/>
  <c r="BR1129" i="8"/>
  <c r="BP1125" i="8"/>
  <c r="BR1125" i="8"/>
  <c r="BP1128" i="8"/>
  <c r="BR1128" i="8"/>
  <c r="BP1132" i="8"/>
  <c r="BR1132" i="8"/>
  <c r="BP1131" i="8"/>
  <c r="BR1131" i="8"/>
  <c r="BP1127" i="8"/>
  <c r="BR1127" i="8"/>
  <c r="BP1126" i="8"/>
  <c r="BR1126" i="8"/>
  <c r="BP1122" i="8"/>
  <c r="BR1122" i="8"/>
  <c r="BP1121" i="8"/>
  <c r="BR1121" i="8"/>
  <c r="BP1120" i="8"/>
  <c r="BR1120" i="8"/>
  <c r="BP1119" i="8"/>
  <c r="BR1119" i="8"/>
  <c r="BP1118" i="8"/>
  <c r="BR1118" i="8"/>
  <c r="BP1117" i="8"/>
  <c r="BR1117" i="8"/>
  <c r="BP1116" i="8"/>
  <c r="BR1116" i="8"/>
  <c r="BP1115" i="8"/>
  <c r="BR1115" i="8"/>
  <c r="BP1114" i="8"/>
  <c r="BR1114" i="8"/>
  <c r="BP1111" i="8"/>
  <c r="BR1111" i="8"/>
  <c r="BP1110" i="8"/>
  <c r="BR1110" i="8"/>
  <c r="BP1104" i="8"/>
  <c r="BR1104" i="8"/>
  <c r="BP1108" i="8"/>
  <c r="BR1108" i="8"/>
  <c r="BP1109" i="8"/>
  <c r="BR1109" i="8"/>
  <c r="BP1105" i="8"/>
  <c r="BR1105" i="8"/>
  <c r="BP1106" i="8"/>
  <c r="BR1106" i="8"/>
  <c r="BP1098" i="8"/>
  <c r="BR1098" i="8"/>
  <c r="BP1099" i="8"/>
  <c r="BR1099" i="8"/>
  <c r="BP1094" i="8"/>
  <c r="BR1094" i="8"/>
  <c r="BP1103" i="8"/>
  <c r="BR1103" i="8"/>
  <c r="BP1102" i="8"/>
  <c r="BR1102" i="8"/>
  <c r="BP1101" i="8"/>
  <c r="BR1101" i="8"/>
  <c r="BP1100" i="8"/>
  <c r="BR1100" i="8"/>
  <c r="BP1097" i="8"/>
  <c r="BR1097" i="8"/>
  <c r="BP1096" i="8"/>
  <c r="BR1096" i="8"/>
  <c r="BP1095" i="8"/>
  <c r="BR1095" i="8"/>
  <c r="BR987" i="8"/>
  <c r="BP1089" i="8"/>
  <c r="BR1089" i="8"/>
  <c r="BP1086" i="8"/>
  <c r="BR1086" i="8"/>
  <c r="BP1092" i="8"/>
  <c r="BR1092" i="8"/>
  <c r="BP1091" i="8"/>
  <c r="BR1091" i="8"/>
  <c r="BP1090" i="8"/>
  <c r="BR1090" i="8"/>
  <c r="BP1088" i="8"/>
  <c r="BR1088" i="8"/>
  <c r="BP1087" i="8"/>
  <c r="BR1087" i="8"/>
  <c r="BP1085" i="8"/>
  <c r="BR1085" i="8"/>
  <c r="BP1084" i="8"/>
  <c r="BR1084" i="8"/>
  <c r="BP1083" i="8"/>
  <c r="BR1083" i="8"/>
  <c r="BP1082" i="8"/>
  <c r="BR1082" i="8"/>
  <c r="BP1081" i="8"/>
  <c r="BR1081" i="8"/>
  <c r="BP1080" i="8"/>
  <c r="BR1080" i="8"/>
  <c r="BP1079" i="8"/>
  <c r="BR1079" i="8"/>
  <c r="BP1071" i="8"/>
  <c r="BR1071" i="8"/>
  <c r="BP1076" i="8"/>
  <c r="BR1076" i="8"/>
  <c r="BP1067" i="8"/>
  <c r="BR1067" i="8"/>
  <c r="BP1077" i="8"/>
  <c r="BR1077" i="8"/>
  <c r="BP1075" i="8"/>
  <c r="BR1075" i="8"/>
  <c r="BP1074" i="8"/>
  <c r="BR1074" i="8"/>
  <c r="BP1073" i="8"/>
  <c r="BR1073" i="8"/>
  <c r="BP1072" i="8"/>
  <c r="BR1072" i="8"/>
  <c r="BP1070" i="8"/>
  <c r="BR1070" i="8"/>
  <c r="BP1069" i="8"/>
  <c r="BR1069" i="8"/>
  <c r="BP1068" i="8"/>
  <c r="BR1068" i="8"/>
  <c r="BP1064" i="8"/>
  <c r="BR1064" i="8"/>
  <c r="BP1066" i="8"/>
  <c r="BR1066" i="8"/>
  <c r="BP1065" i="8"/>
  <c r="BR1065" i="8"/>
  <c r="BR979" i="8"/>
  <c r="BS979" i="8" s="1"/>
  <c r="BW979" i="8" s="1"/>
  <c r="BP1063" i="8"/>
  <c r="BR1063" i="8"/>
  <c r="BP1060" i="8"/>
  <c r="BR1060" i="8"/>
  <c r="BP1062" i="8"/>
  <c r="BR1062" i="8"/>
  <c r="BP1061" i="8"/>
  <c r="BR1061" i="8"/>
  <c r="BP1057" i="8"/>
  <c r="BR1057" i="8"/>
  <c r="BP1059" i="8"/>
  <c r="BR1059" i="8"/>
  <c r="BP1058" i="8"/>
  <c r="BR1058" i="8"/>
  <c r="BR982" i="8"/>
  <c r="BP1056" i="8"/>
  <c r="BR1056" i="8"/>
  <c r="BP1054" i="8"/>
  <c r="BR1054" i="8"/>
  <c r="BP1053" i="8"/>
  <c r="BR1053" i="8"/>
  <c r="BP1049" i="8"/>
  <c r="BR1049" i="8"/>
  <c r="BP1048" i="8"/>
  <c r="BR1048" i="8"/>
  <c r="BP1051" i="8"/>
  <c r="BR1051" i="8"/>
  <c r="BP1046" i="8"/>
  <c r="BR1046" i="8"/>
  <c r="BP1052" i="8"/>
  <c r="BR1052" i="8"/>
  <c r="BP1045" i="8"/>
  <c r="BR1045" i="8"/>
  <c r="BP1047" i="8"/>
  <c r="BR1047" i="8"/>
  <c r="BP1041" i="8"/>
  <c r="BR1041" i="8"/>
  <c r="BP1042" i="8"/>
  <c r="BR1042" i="8"/>
  <c r="BP1038" i="8"/>
  <c r="BR1038" i="8"/>
  <c r="BP1040" i="8"/>
  <c r="BR1040" i="8"/>
  <c r="BP1037" i="8"/>
  <c r="BR1037" i="8"/>
  <c r="BP1036" i="8"/>
  <c r="BR1036" i="8"/>
  <c r="BP1034" i="8"/>
  <c r="BR1034" i="8"/>
  <c r="BP1032" i="8"/>
  <c r="BR1032" i="8"/>
  <c r="BP1028" i="8"/>
  <c r="BR1028" i="8"/>
  <c r="BP1026" i="8"/>
  <c r="BR1026" i="8"/>
  <c r="BP1024" i="8"/>
  <c r="BR1024" i="8"/>
  <c r="BR814" i="8"/>
  <c r="BS814" i="8" s="1"/>
  <c r="BW814" i="8" s="1"/>
  <c r="BP1022" i="8"/>
  <c r="BR1022" i="8"/>
  <c r="BP1021" i="8"/>
  <c r="BR1021" i="8"/>
  <c r="BP1012" i="8"/>
  <c r="BR1012" i="8"/>
  <c r="BP1018" i="8"/>
  <c r="BR1018" i="8"/>
  <c r="BP1013" i="8"/>
  <c r="BR1013" i="8"/>
  <c r="BP1019" i="8"/>
  <c r="BR1019" i="8"/>
  <c r="BP1020" i="8"/>
  <c r="BR1020" i="8"/>
  <c r="BP1011" i="8"/>
  <c r="BR1011" i="8"/>
  <c r="BP1010" i="8"/>
  <c r="BR1010" i="8"/>
  <c r="BP1015" i="8"/>
  <c r="BR1015" i="8"/>
  <c r="BP1016" i="8"/>
  <c r="BR1016" i="8"/>
  <c r="BP1014" i="8"/>
  <c r="BR1014" i="8"/>
  <c r="BP1009" i="8"/>
  <c r="BR1009" i="8"/>
  <c r="BP1007" i="8"/>
  <c r="BR1007" i="8"/>
  <c r="BP1006" i="8"/>
  <c r="BR1006" i="8"/>
  <c r="BP1008" i="8"/>
  <c r="BR1008" i="8"/>
  <c r="BP1005" i="8"/>
  <c r="BR1005" i="8"/>
  <c r="BP1003" i="8"/>
  <c r="BR1003" i="8"/>
  <c r="BP1001" i="8"/>
  <c r="BR1001" i="8"/>
  <c r="BP1002" i="8"/>
  <c r="BR1002" i="8"/>
  <c r="BP1000" i="8"/>
  <c r="BR1000" i="8"/>
  <c r="BP999" i="8"/>
  <c r="BR999" i="8"/>
  <c r="BP997" i="8"/>
  <c r="BR997" i="8"/>
  <c r="BP992" i="8"/>
  <c r="BR992" i="8"/>
  <c r="BR984" i="8"/>
  <c r="BP993" i="8"/>
  <c r="BR993" i="8"/>
  <c r="BP995" i="8"/>
  <c r="BR995" i="8"/>
  <c r="BP994" i="8"/>
  <c r="BR994" i="8"/>
  <c r="BP991" i="8"/>
  <c r="BR991" i="8"/>
  <c r="BR977" i="8"/>
  <c r="BS977" i="8" s="1"/>
  <c r="BW977" i="8" s="1"/>
  <c r="BP990" i="8"/>
  <c r="BR990" i="8"/>
  <c r="BR981" i="8"/>
  <c r="BS981" i="8" s="1"/>
  <c r="BW981" i="8" s="1"/>
  <c r="BR985" i="8"/>
  <c r="BS985" i="8" s="1"/>
  <c r="BW985" i="8" s="1"/>
  <c r="BP989" i="8"/>
  <c r="BR989" i="8"/>
  <c r="BR976" i="8"/>
  <c r="BP988" i="8"/>
  <c r="BR988" i="8"/>
  <c r="BR986" i="8"/>
  <c r="BS986" i="8" s="1"/>
  <c r="BW986" i="8" s="1"/>
  <c r="BR970" i="8"/>
  <c r="BS970" i="8" s="1"/>
  <c r="BW970" i="8" s="1"/>
  <c r="BR975" i="8"/>
  <c r="BS975" i="8" s="1"/>
  <c r="BW975" i="8" s="1"/>
  <c r="BR974" i="8"/>
  <c r="BP788" i="8"/>
  <c r="BR788" i="8"/>
  <c r="BP789" i="8"/>
  <c r="BR789" i="8"/>
  <c r="BR541" i="8"/>
  <c r="BR912" i="8"/>
  <c r="BR898" i="8"/>
  <c r="BS898" i="8" s="1"/>
  <c r="BW898" i="8" s="1"/>
  <c r="BP886" i="8"/>
  <c r="BR886" i="8"/>
  <c r="BP744" i="8"/>
  <c r="BR744" i="8"/>
  <c r="BR906" i="8"/>
  <c r="BS906" i="8" s="1"/>
  <c r="BW906" i="8" s="1"/>
  <c r="BR953" i="8"/>
  <c r="BS953" i="8" s="1"/>
  <c r="BW953" i="8" s="1"/>
  <c r="BR966" i="8"/>
  <c r="BS966" i="8" s="1"/>
  <c r="BW966" i="8" s="1"/>
  <c r="BR927" i="8"/>
  <c r="BS927" i="8" s="1"/>
  <c r="BW927" i="8" s="1"/>
  <c r="BR958" i="8"/>
  <c r="BS958" i="8" s="1"/>
  <c r="BW958" i="8" s="1"/>
  <c r="BR955" i="8"/>
  <c r="BS955" i="8" s="1"/>
  <c r="BW955" i="8" s="1"/>
  <c r="BR963" i="8"/>
  <c r="BR952" i="8"/>
  <c r="BS952" i="8" s="1"/>
  <c r="BW952" i="8" s="1"/>
  <c r="BR960" i="8"/>
  <c r="BS960" i="8" s="1"/>
  <c r="BW960" i="8" s="1"/>
  <c r="BR943" i="8"/>
  <c r="BS943" i="8" s="1"/>
  <c r="BW943" i="8" s="1"/>
  <c r="BR933" i="8"/>
  <c r="BR920" i="8"/>
  <c r="BP947" i="8"/>
  <c r="BR962" i="8"/>
  <c r="BS962" i="8" s="1"/>
  <c r="BW962" i="8" s="1"/>
  <c r="BR964" i="8"/>
  <c r="BS964" i="8" s="1"/>
  <c r="BW964" i="8" s="1"/>
  <c r="BR913" i="8"/>
  <c r="BS913" i="8" s="1"/>
  <c r="BW913" i="8" s="1"/>
  <c r="BR944" i="8"/>
  <c r="BR961" i="8"/>
  <c r="BS961" i="8" s="1"/>
  <c r="BW961" i="8" s="1"/>
  <c r="BR959" i="8"/>
  <c r="BR867" i="8"/>
  <c r="BS867" i="8" s="1"/>
  <c r="BW867" i="8" s="1"/>
  <c r="BR948" i="8"/>
  <c r="BS948" i="8" s="1"/>
  <c r="BW948" i="8" s="1"/>
  <c r="BR956" i="8"/>
  <c r="BS956" i="8" s="1"/>
  <c r="BW956" i="8" s="1"/>
  <c r="BR954" i="8"/>
  <c r="BS954" i="8" s="1"/>
  <c r="BW954" i="8" s="1"/>
  <c r="BR949" i="8"/>
  <c r="BR932" i="8"/>
  <c r="BS932" i="8" s="1"/>
  <c r="BW932" i="8" s="1"/>
  <c r="BR894" i="8"/>
  <c r="BS894" i="8" s="1"/>
  <c r="BW894" i="8" s="1"/>
  <c r="BR931" i="8"/>
  <c r="BS931" i="8" s="1"/>
  <c r="BW931" i="8" s="1"/>
  <c r="BR936" i="8"/>
  <c r="BS936" i="8" s="1"/>
  <c r="BW936" i="8" s="1"/>
  <c r="BR937" i="8"/>
  <c r="BR926" i="8"/>
  <c r="BS926" i="8" s="1"/>
  <c r="BW926" i="8" s="1"/>
  <c r="BR929" i="8"/>
  <c r="BR928" i="8"/>
  <c r="BS928" i="8" s="1"/>
  <c r="BW928" i="8" s="1"/>
  <c r="BR910" i="8"/>
  <c r="BS910" i="8" s="1"/>
  <c r="BW910" i="8" s="1"/>
  <c r="BR922" i="8"/>
  <c r="BR921" i="8"/>
  <c r="BR914" i="8"/>
  <c r="BS914" i="8" s="1"/>
  <c r="BW914" i="8" s="1"/>
  <c r="BR909" i="8"/>
  <c r="BS909" i="8" s="1"/>
  <c r="BW909" i="8" s="1"/>
  <c r="BR897" i="8"/>
  <c r="BR108" i="8"/>
  <c r="BS108" i="8" s="1"/>
  <c r="BW108" i="8" s="1"/>
  <c r="BR875" i="8"/>
  <c r="BR901" i="8"/>
  <c r="BS901" i="8" s="1"/>
  <c r="BW901" i="8" s="1"/>
  <c r="BR881" i="8"/>
  <c r="BS881" i="8" s="1"/>
  <c r="BW881" i="8" s="1"/>
  <c r="BR890" i="8"/>
  <c r="BR907" i="8"/>
  <c r="BS907" i="8" s="1"/>
  <c r="BW907" i="8" s="1"/>
  <c r="BR878" i="8"/>
  <c r="BS878" i="8" s="1"/>
  <c r="BW878" i="8" s="1"/>
  <c r="BR884" i="8"/>
  <c r="BS884" i="8" s="1"/>
  <c r="BW884" i="8" s="1"/>
  <c r="BR883" i="8"/>
  <c r="BR891" i="8"/>
  <c r="BS891" i="8" s="1"/>
  <c r="BW891" i="8" s="1"/>
  <c r="BR885" i="8"/>
  <c r="BS885" i="8" s="1"/>
  <c r="BW885" i="8" s="1"/>
  <c r="BR900" i="8"/>
  <c r="BR879" i="8"/>
  <c r="BS879" i="8" s="1"/>
  <c r="BW879" i="8" s="1"/>
  <c r="BR899" i="8"/>
  <c r="BS899" i="8" s="1"/>
  <c r="BW899" i="8" s="1"/>
  <c r="BR903" i="8"/>
  <c r="BS903" i="8" s="1"/>
  <c r="BW903" i="8" s="1"/>
  <c r="BR888" i="8"/>
  <c r="BS888" i="8" s="1"/>
  <c r="BW888" i="8" s="1"/>
  <c r="BR874" i="8"/>
  <c r="BS874" i="8" s="1"/>
  <c r="BW874" i="8" s="1"/>
  <c r="BR876" i="8"/>
  <c r="BS876" i="8" s="1"/>
  <c r="BW876" i="8" s="1"/>
  <c r="BR877" i="8"/>
  <c r="BR866" i="8"/>
  <c r="BS866" i="8" s="1"/>
  <c r="BW866" i="8" s="1"/>
  <c r="BR872" i="8"/>
  <c r="BS872" i="8" s="1"/>
  <c r="BW872" i="8" s="1"/>
  <c r="BR871" i="8"/>
  <c r="BS871" i="8" s="1"/>
  <c r="BW871" i="8" s="1"/>
  <c r="BR858" i="8"/>
  <c r="BS858" i="8" s="1"/>
  <c r="BW858" i="8" s="1"/>
  <c r="BR865" i="8"/>
  <c r="BS865" i="8" s="1"/>
  <c r="BR864" i="8"/>
  <c r="BS864" i="8" s="1"/>
  <c r="BW864" i="8" s="1"/>
  <c r="BR860" i="8"/>
  <c r="BS860" i="8" s="1"/>
  <c r="BW860" i="8" s="1"/>
  <c r="BR856" i="8"/>
  <c r="BS856" i="8" s="1"/>
  <c r="BW856" i="8" s="1"/>
  <c r="BR829" i="8"/>
  <c r="BR578" i="8"/>
  <c r="BS578" i="8" s="1"/>
  <c r="BR857" i="8"/>
  <c r="BS857" i="8" s="1"/>
  <c r="BW857" i="8" s="1"/>
  <c r="BR859" i="8"/>
  <c r="BS859" i="8" s="1"/>
  <c r="BW859" i="8" s="1"/>
  <c r="BR854" i="8"/>
  <c r="BS854" i="8" s="1"/>
  <c r="BW854" i="8" s="1"/>
  <c r="BR37" i="8"/>
  <c r="BS37" i="8" s="1"/>
  <c r="BW37" i="8" s="1"/>
  <c r="BR431" i="8"/>
  <c r="BS431" i="8" s="1"/>
  <c r="BW431" i="8" s="1"/>
  <c r="BP758" i="8"/>
  <c r="BR122" i="8"/>
  <c r="BS122" i="8" s="1"/>
  <c r="BW122" i="8" s="1"/>
  <c r="BQ277" i="8"/>
  <c r="BU277" i="8" s="1"/>
  <c r="BV277" i="8" s="1"/>
  <c r="BR645" i="8"/>
  <c r="BS645" i="8" s="1"/>
  <c r="BW645" i="8" s="1"/>
  <c r="BR40" i="8"/>
  <c r="BS40" i="8" s="1"/>
  <c r="BW40" i="8" s="1"/>
  <c r="BP892" i="8"/>
  <c r="BR823" i="8"/>
  <c r="BS823" i="8" s="1"/>
  <c r="BW823" i="8" s="1"/>
  <c r="BR286" i="8"/>
  <c r="BS286" i="8" s="1"/>
  <c r="BW286" i="8" s="1"/>
  <c r="BR801" i="8"/>
  <c r="BS801" i="8" s="1"/>
  <c r="BW801" i="8" s="1"/>
  <c r="BR770" i="8"/>
  <c r="BS770" i="8" s="1"/>
  <c r="BW770" i="8" s="1"/>
  <c r="BR88" i="8"/>
  <c r="BS88" i="8" s="1"/>
  <c r="BW88" i="8" s="1"/>
  <c r="BR295" i="8"/>
  <c r="BP492" i="8"/>
  <c r="BS492" i="8" s="1"/>
  <c r="BR425" i="8"/>
  <c r="BS425" i="8" s="1"/>
  <c r="BW425" i="8" s="1"/>
  <c r="BQ783" i="8"/>
  <c r="BR36" i="8"/>
  <c r="BS36" i="8" s="1"/>
  <c r="BW36" i="8" s="1"/>
  <c r="BR626" i="8"/>
  <c r="BR380" i="8"/>
  <c r="BS380" i="8" s="1"/>
  <c r="BW380" i="8" s="1"/>
  <c r="BR359" i="8"/>
  <c r="BR253" i="8"/>
  <c r="BS253" i="8" s="1"/>
  <c r="BW253" i="8" s="1"/>
  <c r="BR48" i="8"/>
  <c r="BS48" i="8" s="1"/>
  <c r="BW48" i="8" s="1"/>
  <c r="BQ335" i="8"/>
  <c r="BQ224" i="8"/>
  <c r="BR357" i="8"/>
  <c r="BS357" i="8" s="1"/>
  <c r="BW357" i="8" s="1"/>
  <c r="BR621" i="8"/>
  <c r="BP504" i="8"/>
  <c r="BQ363" i="8"/>
  <c r="BP925" i="8"/>
  <c r="BR134" i="8"/>
  <c r="BS134" i="8" s="1"/>
  <c r="BW134" i="8" s="1"/>
  <c r="BR420" i="8"/>
  <c r="BS420" i="8" s="1"/>
  <c r="BW420" i="8" s="1"/>
  <c r="BP188" i="8"/>
  <c r="BP126" i="8"/>
  <c r="BQ945" i="8"/>
  <c r="BR755" i="8"/>
  <c r="BS755" i="8" s="1"/>
  <c r="BW755" i="8" s="1"/>
  <c r="BR723" i="8"/>
  <c r="BR640" i="8"/>
  <c r="BR560" i="8"/>
  <c r="BS560" i="8" s="1"/>
  <c r="BW560" i="8" s="1"/>
  <c r="BR345" i="8"/>
  <c r="BS345" i="8" s="1"/>
  <c r="BP75" i="8"/>
  <c r="BR138" i="8"/>
  <c r="BR165" i="8"/>
  <c r="BS165" i="8" s="1"/>
  <c r="BP709" i="8"/>
  <c r="BR470" i="8"/>
  <c r="BR84" i="8"/>
  <c r="BS84" i="8" s="1"/>
  <c r="BW84" i="8" s="1"/>
  <c r="BR294" i="8"/>
  <c r="BR74" i="8"/>
  <c r="BS74" i="8" s="1"/>
  <c r="BW74" i="8" s="1"/>
  <c r="BR767" i="8"/>
  <c r="BS767" i="8" s="1"/>
  <c r="BR66" i="8"/>
  <c r="BR365" i="8"/>
  <c r="BP441" i="8"/>
  <c r="BR589" i="8"/>
  <c r="BP808" i="8"/>
  <c r="BQ924" i="8"/>
  <c r="BP896" i="8"/>
  <c r="BP780" i="8"/>
  <c r="BR639" i="8"/>
  <c r="BS639" i="8" s="1"/>
  <c r="BR853" i="8"/>
  <c r="BR657" i="8"/>
  <c r="BS657" i="8" s="1"/>
  <c r="BW657" i="8" s="1"/>
  <c r="BR618" i="8"/>
  <c r="BR802" i="8"/>
  <c r="BS802" i="8" s="1"/>
  <c r="BW802" i="8" s="1"/>
  <c r="BR682" i="8"/>
  <c r="BR311" i="8"/>
  <c r="BS311" i="8" s="1"/>
  <c r="BW311" i="8" s="1"/>
  <c r="BR216" i="8"/>
  <c r="BS216" i="8" s="1"/>
  <c r="BW216" i="8" s="1"/>
  <c r="BR64" i="8"/>
  <c r="BS64" i="8" s="1"/>
  <c r="BW64" i="8" s="1"/>
  <c r="BR32" i="8"/>
  <c r="BS32" i="8" s="1"/>
  <c r="BW32" i="8" s="1"/>
  <c r="BR582" i="8"/>
  <c r="BS582" i="8" s="1"/>
  <c r="BW582" i="8" s="1"/>
  <c r="BR171" i="8"/>
  <c r="BS171" i="8" s="1"/>
  <c r="BW171" i="8" s="1"/>
  <c r="BR730" i="8"/>
  <c r="BP621" i="8"/>
  <c r="BR603" i="8"/>
  <c r="BS603" i="8" s="1"/>
  <c r="BW603" i="8" s="1"/>
  <c r="BR505" i="8"/>
  <c r="BS505" i="8" s="1"/>
  <c r="BW505" i="8" s="1"/>
  <c r="BR552" i="8"/>
  <c r="BS552" i="8" s="1"/>
  <c r="BW552" i="8" s="1"/>
  <c r="BR465" i="8"/>
  <c r="BS465" i="8" s="1"/>
  <c r="BW465" i="8" s="1"/>
  <c r="BR355" i="8"/>
  <c r="BS355" i="8" s="1"/>
  <c r="BW355" i="8" s="1"/>
  <c r="BR607" i="8"/>
  <c r="BS607" i="8" s="1"/>
  <c r="BW607" i="8" s="1"/>
  <c r="BR38" i="8"/>
  <c r="BS38" i="8" s="1"/>
  <c r="BW38" i="8" s="1"/>
  <c r="BR680" i="8"/>
  <c r="BS680" i="8" s="1"/>
  <c r="BW680" i="8" s="1"/>
  <c r="BR467" i="8"/>
  <c r="BS467" i="8" s="1"/>
  <c r="BW467" i="8" s="1"/>
  <c r="BR663" i="8"/>
  <c r="BP458" i="8"/>
  <c r="BS458" i="8" s="1"/>
  <c r="BR790" i="8"/>
  <c r="BS790" i="8" s="1"/>
  <c r="BW790" i="8" s="1"/>
  <c r="BR672" i="8"/>
  <c r="BS672" i="8" s="1"/>
  <c r="BW672" i="8" s="1"/>
  <c r="BR101" i="8"/>
  <c r="BS101" i="8" s="1"/>
  <c r="BW101" i="8" s="1"/>
  <c r="BP464" i="8"/>
  <c r="BR611" i="8"/>
  <c r="BS611" i="8" s="1"/>
  <c r="BW611" i="8" s="1"/>
  <c r="BR637" i="8"/>
  <c r="BS637" i="8" s="1"/>
  <c r="BW637" i="8" s="1"/>
  <c r="BR826" i="8"/>
  <c r="BS826" i="8" s="1"/>
  <c r="BW826" i="8" s="1"/>
  <c r="BR678" i="8"/>
  <c r="BS678" i="8" s="1"/>
  <c r="BW678" i="8" s="1"/>
  <c r="BR551" i="8"/>
  <c r="BS551" i="8" s="1"/>
  <c r="BW551" i="8" s="1"/>
  <c r="BR368" i="8"/>
  <c r="BR260" i="8"/>
  <c r="BR95" i="8"/>
  <c r="BR778" i="8"/>
  <c r="BS778" i="8" s="1"/>
  <c r="BW778" i="8" s="1"/>
  <c r="BR313" i="8"/>
  <c r="BS313" i="8" s="1"/>
  <c r="BW313" i="8" s="1"/>
  <c r="BP336" i="8"/>
  <c r="BR262" i="8"/>
  <c r="BR456" i="8"/>
  <c r="BS456" i="8" s="1"/>
  <c r="BW456" i="8" s="1"/>
  <c r="BR417" i="8"/>
  <c r="BR366" i="8"/>
  <c r="BS366" i="8" s="1"/>
  <c r="BW366" i="8" s="1"/>
  <c r="BR405" i="8"/>
  <c r="BP300" i="8"/>
  <c r="BS300" i="8" s="1"/>
  <c r="BR472" i="8"/>
  <c r="BR289" i="8"/>
  <c r="BS289" i="8" s="1"/>
  <c r="BW289" i="8" s="1"/>
  <c r="BR133" i="8"/>
  <c r="BS133" i="8" s="1"/>
  <c r="BW133" i="8" s="1"/>
  <c r="BR724" i="8"/>
  <c r="BR550" i="8"/>
  <c r="BR494" i="8"/>
  <c r="BS494" i="8" s="1"/>
  <c r="BW494" i="8" s="1"/>
  <c r="BR469" i="8"/>
  <c r="BS469" i="8" s="1"/>
  <c r="BW469" i="8" s="1"/>
  <c r="BR450" i="8"/>
  <c r="BS450" i="8" s="1"/>
  <c r="BW450" i="8" s="1"/>
  <c r="BP294" i="8"/>
  <c r="BP640" i="8"/>
  <c r="BR257" i="8"/>
  <c r="BS257" i="8" s="1"/>
  <c r="BW257" i="8" s="1"/>
  <c r="BR665" i="8"/>
  <c r="BS665" i="8" s="1"/>
  <c r="BW665" i="8" s="1"/>
  <c r="BR799" i="8"/>
  <c r="BS799" i="8" s="1"/>
  <c r="BW799" i="8" s="1"/>
  <c r="BR817" i="8"/>
  <c r="BS817" i="8" s="1"/>
  <c r="BW817" i="8" s="1"/>
  <c r="BR725" i="8"/>
  <c r="BS725" i="8" s="1"/>
  <c r="BW725" i="8" s="1"/>
  <c r="BR523" i="8"/>
  <c r="BP405" i="8"/>
  <c r="BP543" i="8"/>
  <c r="BP890" i="8"/>
  <c r="BR535" i="8"/>
  <c r="BS535" i="8" s="1"/>
  <c r="BW535" i="8" s="1"/>
  <c r="BP352" i="8"/>
  <c r="BR404" i="8"/>
  <c r="BS404" i="8" s="1"/>
  <c r="BW404" i="8" s="1"/>
  <c r="BR734" i="8"/>
  <c r="BS734" i="8" s="1"/>
  <c r="BW734" i="8" s="1"/>
  <c r="BR648" i="8"/>
  <c r="BS648" i="8" s="1"/>
  <c r="BW648" i="8" s="1"/>
  <c r="BR583" i="8"/>
  <c r="BS583" i="8" s="1"/>
  <c r="BW583" i="8" s="1"/>
  <c r="BR203" i="8"/>
  <c r="BR70" i="8"/>
  <c r="BS70" i="8" s="1"/>
  <c r="BW70" i="8" s="1"/>
  <c r="BR772" i="8"/>
  <c r="BS772" i="8" s="1"/>
  <c r="BW772" i="8" s="1"/>
  <c r="BP344" i="8"/>
  <c r="BR816" i="8"/>
  <c r="BS816" i="8" s="1"/>
  <c r="BP118" i="8"/>
  <c r="BP541" i="8"/>
  <c r="BP827" i="8"/>
  <c r="BS827" i="8" s="1"/>
  <c r="BR776" i="8"/>
  <c r="BS776" i="8" s="1"/>
  <c r="BW776" i="8" s="1"/>
  <c r="BR540" i="8"/>
  <c r="BS540" i="8" s="1"/>
  <c r="BW540" i="8" s="1"/>
  <c r="BR50" i="8"/>
  <c r="BR151" i="8"/>
  <c r="BS151" i="8" s="1"/>
  <c r="BQ97" i="8"/>
  <c r="BR434" i="8"/>
  <c r="BS434" i="8" s="1"/>
  <c r="BW434" i="8" s="1"/>
  <c r="BR254" i="8"/>
  <c r="BS254" i="8" s="1"/>
  <c r="BW254" i="8" s="1"/>
  <c r="BR732" i="8"/>
  <c r="BR595" i="8"/>
  <c r="BS595" i="8" s="1"/>
  <c r="BW595" i="8" s="1"/>
  <c r="BR501" i="8"/>
  <c r="BS501" i="8" s="1"/>
  <c r="BW501" i="8" s="1"/>
  <c r="BP863" i="8"/>
  <c r="BR597" i="8"/>
  <c r="BP559" i="8"/>
  <c r="BR536" i="8"/>
  <c r="BS536" i="8" s="1"/>
  <c r="BW536" i="8" s="1"/>
  <c r="BR147" i="8"/>
  <c r="BS147" i="8" s="1"/>
  <c r="BW147" i="8" s="1"/>
  <c r="BQ105" i="8"/>
  <c r="BR28" i="8"/>
  <c r="BS28" i="8" s="1"/>
  <c r="BW28" i="8" s="1"/>
  <c r="BR4" i="8"/>
  <c r="BS4" i="8" s="1"/>
  <c r="BP394" i="8"/>
  <c r="BR155" i="8"/>
  <c r="BS155" i="8" s="1"/>
  <c r="BW155" i="8" s="1"/>
  <c r="BP23" i="8"/>
  <c r="BR476" i="8"/>
  <c r="BS476" i="8" s="1"/>
  <c r="BR337" i="8"/>
  <c r="BS337" i="8" s="1"/>
  <c r="BW337" i="8" s="1"/>
  <c r="BP180" i="8"/>
  <c r="BR848" i="8"/>
  <c r="BR137" i="8"/>
  <c r="BR218" i="8"/>
  <c r="BR12" i="8"/>
  <c r="BR302" i="8"/>
  <c r="BR19" i="8"/>
  <c r="BS19" i="8" s="1"/>
  <c r="BW19" i="8" s="1"/>
  <c r="BR418" i="8"/>
  <c r="BS418" i="8" s="1"/>
  <c r="BW418" i="8" s="1"/>
  <c r="BR244" i="8"/>
  <c r="BS244" i="8" s="1"/>
  <c r="BW244" i="8" s="1"/>
  <c r="BR633" i="8"/>
  <c r="BS633" i="8" s="1"/>
  <c r="BW633" i="8" s="1"/>
  <c r="BR451" i="8"/>
  <c r="BP373" i="8"/>
  <c r="BR152" i="8"/>
  <c r="BS152" i="8" s="1"/>
  <c r="BW152" i="8" s="1"/>
  <c r="BR837" i="8"/>
  <c r="BR702" i="8"/>
  <c r="BS702" i="8" s="1"/>
  <c r="BW702" i="8" s="1"/>
  <c r="BR670" i="8"/>
  <c r="BR655" i="8"/>
  <c r="BR491" i="8"/>
  <c r="BS491" i="8" s="1"/>
  <c r="BW491" i="8" s="1"/>
  <c r="BR306" i="8"/>
  <c r="BR322" i="8"/>
  <c r="BS322" i="8" s="1"/>
  <c r="BW322" i="8" s="1"/>
  <c r="BR237" i="8"/>
  <c r="BS237" i="8" s="1"/>
  <c r="BW237" i="8" s="1"/>
  <c r="BR275" i="8"/>
  <c r="BR181" i="8"/>
  <c r="BS181" i="8" s="1"/>
  <c r="BW181" i="8" s="1"/>
  <c r="BR107" i="8"/>
  <c r="BR94" i="8"/>
  <c r="BS94" i="8" s="1"/>
  <c r="BW94" i="8" s="1"/>
  <c r="BR82" i="8"/>
  <c r="BS82" i="8" s="1"/>
  <c r="BW82" i="8" s="1"/>
  <c r="BP764" i="8"/>
  <c r="BR53" i="8"/>
  <c r="BS53" i="8" s="1"/>
  <c r="BW53" i="8" s="1"/>
  <c r="BR527" i="8"/>
  <c r="BS527" i="8" s="1"/>
  <c r="BW527" i="8" s="1"/>
  <c r="BR797" i="8"/>
  <c r="BS797" i="8" s="1"/>
  <c r="BW797" i="8" s="1"/>
  <c r="BQ736" i="8"/>
  <c r="BR329" i="8"/>
  <c r="BR248" i="8"/>
  <c r="BS248" i="8" s="1"/>
  <c r="BW248" i="8" s="1"/>
  <c r="BP280" i="8"/>
  <c r="BQ213" i="8"/>
  <c r="BU213" i="8" s="1"/>
  <c r="BV213" i="8" s="1"/>
  <c r="BP668" i="8"/>
  <c r="BR642" i="8"/>
  <c r="BS642" i="8" s="1"/>
  <c r="BW642" i="8" s="1"/>
  <c r="BR777" i="8"/>
  <c r="BS777" i="8" s="1"/>
  <c r="BW777" i="8" s="1"/>
  <c r="BR520" i="8"/>
  <c r="BS520" i="8" s="1"/>
  <c r="BW520" i="8" s="1"/>
  <c r="BR568" i="8"/>
  <c r="BS568" i="8" s="1"/>
  <c r="BW568" i="8" s="1"/>
  <c r="BR495" i="8"/>
  <c r="BR463" i="8"/>
  <c r="BS463" i="8" s="1"/>
  <c r="BW463" i="8" s="1"/>
  <c r="BR320" i="8"/>
  <c r="BS320" i="8" s="1"/>
  <c r="BW320" i="8" s="1"/>
  <c r="BR106" i="8"/>
  <c r="BR44" i="8"/>
  <c r="BS44" i="8" s="1"/>
  <c r="BW44" i="8" s="1"/>
  <c r="BP677" i="8"/>
  <c r="BR658" i="8"/>
  <c r="BR443" i="8"/>
  <c r="BR375" i="8"/>
  <c r="BS375" i="8" s="1"/>
  <c r="BW375" i="8" s="1"/>
  <c r="BR245" i="8"/>
  <c r="BS245" i="8" s="1"/>
  <c r="BW245" i="8" s="1"/>
  <c r="BR762" i="8"/>
  <c r="BR782" i="8"/>
  <c r="BR798" i="8"/>
  <c r="BS798" i="8" s="1"/>
  <c r="BW798" i="8" s="1"/>
  <c r="BR459" i="8"/>
  <c r="BR249" i="8"/>
  <c r="BR565" i="8"/>
  <c r="BS565" i="8" s="1"/>
  <c r="BW565" i="8" s="1"/>
  <c r="BR756" i="8"/>
  <c r="BQ895" i="8"/>
  <c r="BU895" i="8" s="1"/>
  <c r="BV895" i="8" s="1"/>
  <c r="BR521" i="8"/>
  <c r="BS521" i="8" s="1"/>
  <c r="BW521" i="8" s="1"/>
  <c r="BQ412" i="8"/>
  <c r="BR117" i="8"/>
  <c r="BS117" i="8" s="1"/>
  <c r="BW117" i="8" s="1"/>
  <c r="BR7" i="8"/>
  <c r="BR239" i="8"/>
  <c r="BR699" i="8"/>
  <c r="BS699" i="8" s="1"/>
  <c r="BW699" i="8" s="1"/>
  <c r="BR617" i="8"/>
  <c r="BR512" i="8"/>
  <c r="BS512" i="8" s="1"/>
  <c r="BW512" i="8" s="1"/>
  <c r="BR484" i="8"/>
  <c r="BS484" i="8" s="1"/>
  <c r="BP379" i="8"/>
  <c r="BR291" i="8"/>
  <c r="BR161" i="8"/>
  <c r="BR374" i="8"/>
  <c r="BS374" i="8" s="1"/>
  <c r="BW374" i="8" s="1"/>
  <c r="BR71" i="8"/>
  <c r="BR185" i="8"/>
  <c r="BR135" i="8"/>
  <c r="BS135" i="8" s="1"/>
  <c r="BW135" i="8" s="1"/>
  <c r="BR748" i="8"/>
  <c r="BS748" i="8" s="1"/>
  <c r="BW748" i="8" s="1"/>
  <c r="BR442" i="8"/>
  <c r="BS442" i="8" s="1"/>
  <c r="BW442" i="8" s="1"/>
  <c r="BR214" i="8"/>
  <c r="BS214" i="8" s="1"/>
  <c r="BW214" i="8" s="1"/>
  <c r="BR182" i="8"/>
  <c r="BS182" i="8" s="1"/>
  <c r="BW182" i="8" s="1"/>
  <c r="BQ545" i="8"/>
  <c r="BU545" i="8" s="1"/>
  <c r="BV545" i="8" s="1"/>
  <c r="BP571" i="8"/>
  <c r="BR130" i="8"/>
  <c r="BS130" i="8" s="1"/>
  <c r="BW130" i="8" s="1"/>
  <c r="BR506" i="8"/>
  <c r="BR11" i="8"/>
  <c r="BS11" i="8" s="1"/>
  <c r="BW11" i="8" s="1"/>
  <c r="BP719" i="8"/>
  <c r="BR255" i="8"/>
  <c r="BS255" i="8" s="1"/>
  <c r="BW255" i="8" s="1"/>
  <c r="BQ89" i="8"/>
  <c r="BR531" i="8"/>
  <c r="BS531" i="8" s="1"/>
  <c r="BW531" i="8" s="1"/>
  <c r="BR500" i="8"/>
  <c r="BS500" i="8" s="1"/>
  <c r="BW500" i="8" s="1"/>
  <c r="BR328" i="8"/>
  <c r="BS328" i="8" s="1"/>
  <c r="BW328" i="8" s="1"/>
  <c r="BR113" i="8"/>
  <c r="BR779" i="8"/>
  <c r="BS779" i="8" s="1"/>
  <c r="BW779" i="8" s="1"/>
  <c r="BR759" i="8"/>
  <c r="BS759" i="8" s="1"/>
  <c r="BW759" i="8" s="1"/>
  <c r="BR649" i="8"/>
  <c r="BR566" i="8"/>
  <c r="BR526" i="8"/>
  <c r="BR558" i="8"/>
  <c r="BR401" i="8"/>
  <c r="BR287" i="8"/>
  <c r="BR333" i="8"/>
  <c r="BP268" i="8"/>
  <c r="BR175" i="8"/>
  <c r="BS175" i="8" s="1"/>
  <c r="BW175" i="8" s="1"/>
  <c r="BP324" i="8"/>
  <c r="BR838" i="8"/>
  <c r="BS838" i="8" s="1"/>
  <c r="BW838" i="8" s="1"/>
  <c r="BR695" i="8"/>
  <c r="BS695" i="8" s="1"/>
  <c r="BW695" i="8" s="1"/>
  <c r="BP658" i="8"/>
  <c r="BR593" i="8"/>
  <c r="BQ342" i="8"/>
  <c r="BU342" i="8" s="1"/>
  <c r="BV342" i="8" s="1"/>
  <c r="BP197" i="8"/>
  <c r="BR20" i="8"/>
  <c r="BS20" i="8" s="1"/>
  <c r="BW20" i="8" s="1"/>
  <c r="BP728" i="8"/>
  <c r="BR226" i="8"/>
  <c r="BS226" i="8" s="1"/>
  <c r="BW226" i="8" s="1"/>
  <c r="BP238" i="8"/>
  <c r="BR654" i="8"/>
  <c r="BS654" i="8" s="1"/>
  <c r="BW654" i="8" s="1"/>
  <c r="BP849" i="8"/>
  <c r="BS849" i="8" s="1"/>
  <c r="BR376" i="8"/>
  <c r="BR845" i="8"/>
  <c r="BR739" i="8"/>
  <c r="BS739" i="8" s="1"/>
  <c r="BW739" i="8" s="1"/>
  <c r="BR632" i="8"/>
  <c r="BS632" i="8" s="1"/>
  <c r="BW632" i="8" s="1"/>
  <c r="BR516" i="8"/>
  <c r="BS516" i="8" s="1"/>
  <c r="BW516" i="8" s="1"/>
  <c r="BR382" i="8"/>
  <c r="BR307" i="8"/>
  <c r="BS307" i="8" s="1"/>
  <c r="BW307" i="8" s="1"/>
  <c r="BP121" i="8"/>
  <c r="BR45" i="8"/>
  <c r="BS45" i="8" s="1"/>
  <c r="BW45" i="8" s="1"/>
  <c r="BR98" i="8"/>
  <c r="BS98" i="8" s="1"/>
  <c r="BR398" i="8"/>
  <c r="BS398" i="8" s="1"/>
  <c r="BW398" i="8" s="1"/>
  <c r="BP205" i="8"/>
  <c r="BP796" i="8"/>
  <c r="BR432" i="8"/>
  <c r="BS432" i="8" s="1"/>
  <c r="BW432" i="8" s="1"/>
  <c r="BR252" i="8"/>
  <c r="BR305" i="8"/>
  <c r="BR795" i="8"/>
  <c r="BS795" i="8" s="1"/>
  <c r="BW795" i="8" s="1"/>
  <c r="BQ596" i="8"/>
  <c r="BU596" i="8" s="1"/>
  <c r="BV596" i="8" s="1"/>
  <c r="BP446" i="8"/>
  <c r="BP249" i="8"/>
  <c r="BP370" i="8"/>
  <c r="BR414" i="8"/>
  <c r="BS414" i="8" s="1"/>
  <c r="BW414" i="8" s="1"/>
  <c r="BR547" i="8"/>
  <c r="BS547" i="8" s="1"/>
  <c r="BW547" i="8" s="1"/>
  <c r="BR794" i="8"/>
  <c r="BS794" i="8" s="1"/>
  <c r="BW794" i="8" s="1"/>
  <c r="BR679" i="8"/>
  <c r="BP629" i="8"/>
  <c r="BS629" i="8" s="1"/>
  <c r="BR503" i="8"/>
  <c r="BR473" i="8"/>
  <c r="BS473" i="8" s="1"/>
  <c r="BW473" i="8" s="1"/>
  <c r="BR430" i="8"/>
  <c r="BS430" i="8" s="1"/>
  <c r="BW430" i="8" s="1"/>
  <c r="BR292" i="8"/>
  <c r="BR339" i="8"/>
  <c r="BS339" i="8" s="1"/>
  <c r="BW339" i="8" s="1"/>
  <c r="BS139" i="8"/>
  <c r="BR194" i="8"/>
  <c r="BR623" i="8"/>
  <c r="BP944" i="8"/>
  <c r="BP553" i="8"/>
  <c r="BR46" i="8"/>
  <c r="BS46" i="8" s="1"/>
  <c r="BW46" i="8" s="1"/>
  <c r="BR831" i="8"/>
  <c r="BR784" i="8"/>
  <c r="BR671" i="8"/>
  <c r="BR737" i="8"/>
  <c r="BP572" i="8"/>
  <c r="BS572" i="8" s="1"/>
  <c r="BP496" i="8"/>
  <c r="BP261" i="8"/>
  <c r="BR233" i="8"/>
  <c r="BP282" i="8"/>
  <c r="BR65" i="8"/>
  <c r="BS65" i="8" s="1"/>
  <c r="BW65" i="8" s="1"/>
  <c r="Q65" i="8" s="1"/>
  <c r="BR35" i="8"/>
  <c r="BP824" i="8"/>
  <c r="BQ792" i="8"/>
  <c r="BU792" i="8" s="1"/>
  <c r="BV792" i="8" s="1"/>
  <c r="BR624" i="8"/>
  <c r="BS624" i="8" s="1"/>
  <c r="BW624" i="8" s="1"/>
  <c r="BQ627" i="8"/>
  <c r="BP443" i="8"/>
  <c r="BR400" i="8"/>
  <c r="BR448" i="8"/>
  <c r="BQ460" i="8"/>
  <c r="BR340" i="8"/>
  <c r="BR407" i="8"/>
  <c r="BS407" i="8" s="1"/>
  <c r="BW407" i="8" s="1"/>
  <c r="Q407" i="8" s="1"/>
  <c r="BR10" i="8"/>
  <c r="BS10" i="8" s="1"/>
  <c r="BW10" i="8" s="1"/>
  <c r="BR362" i="8"/>
  <c r="BS362" i="8" s="1"/>
  <c r="BW362" i="8" s="1"/>
  <c r="BR757" i="8"/>
  <c r="BS757" i="8" s="1"/>
  <c r="BR693" i="8"/>
  <c r="BS693" i="8" s="1"/>
  <c r="BW693" i="8" s="1"/>
  <c r="BR278" i="8"/>
  <c r="BS278" i="8" s="1"/>
  <c r="BW278" i="8" s="1"/>
  <c r="BR34" i="8"/>
  <c r="BR497" i="8"/>
  <c r="BS497" i="8" s="1"/>
  <c r="BW497" i="8" s="1"/>
  <c r="BP217" i="8"/>
  <c r="BR738" i="8"/>
  <c r="BS738" i="8" s="1"/>
  <c r="BW738" i="8" s="1"/>
  <c r="BR787" i="8"/>
  <c r="BS787" i="8" s="1"/>
  <c r="BW787" i="8" s="1"/>
  <c r="BR715" i="8"/>
  <c r="BS715" i="8" s="1"/>
  <c r="BW715" i="8" s="1"/>
  <c r="BR688" i="8"/>
  <c r="BS688" i="8" s="1"/>
  <c r="BW688" i="8" s="1"/>
  <c r="BR615" i="8"/>
  <c r="BS615" i="8" s="1"/>
  <c r="BW615" i="8" s="1"/>
  <c r="BQ569" i="8"/>
  <c r="BR381" i="8"/>
  <c r="BR321" i="8"/>
  <c r="BR269" i="8"/>
  <c r="BS269" i="8" s="1"/>
  <c r="BW269" i="8" s="1"/>
  <c r="BR102" i="8"/>
  <c r="BS102" i="8" s="1"/>
  <c r="BW102" i="8" s="1"/>
  <c r="BR741" i="8"/>
  <c r="BS741" i="8" s="1"/>
  <c r="BR259" i="8"/>
  <c r="BR221" i="8"/>
  <c r="BS221" i="8" s="1"/>
  <c r="BW221" i="8" s="1"/>
  <c r="BP384" i="8"/>
  <c r="BR437" i="8"/>
  <c r="BS437" i="8" s="1"/>
  <c r="BW437" i="8" s="1"/>
  <c r="BP544" i="8"/>
  <c r="BP93" i="8"/>
  <c r="BR692" i="8"/>
  <c r="BS692" i="8" s="1"/>
  <c r="BW692" i="8" s="1"/>
  <c r="BP202" i="8"/>
  <c r="BR5" i="8"/>
  <c r="BS5" i="8" s="1"/>
  <c r="BW5" i="8" s="1"/>
  <c r="BP326" i="8"/>
  <c r="BQ126" i="8"/>
  <c r="BR685" i="8"/>
  <c r="BS685" i="8" s="1"/>
  <c r="BW685" i="8" s="1"/>
  <c r="BR716" i="8"/>
  <c r="BR652" i="8"/>
  <c r="BS652" i="8" s="1"/>
  <c r="BW652" i="8" s="1"/>
  <c r="BR616" i="8"/>
  <c r="BS616" i="8" s="1"/>
  <c r="BW616" i="8" s="1"/>
  <c r="BR511" i="8"/>
  <c r="BS511" i="8" s="1"/>
  <c r="BW511" i="8" s="1"/>
  <c r="BR517" i="8"/>
  <c r="BS517" i="8" s="1"/>
  <c r="BW517" i="8" s="1"/>
  <c r="BR390" i="8"/>
  <c r="BS390" i="8" s="1"/>
  <c r="BP49" i="8"/>
  <c r="BS49" i="8" s="1"/>
  <c r="BR199" i="8"/>
  <c r="BR125" i="8"/>
  <c r="BS125" i="8" s="1"/>
  <c r="BR707" i="8"/>
  <c r="BR727" i="8"/>
  <c r="BR713" i="8"/>
  <c r="BS713" i="8" s="1"/>
  <c r="BW713" i="8" s="1"/>
  <c r="BR661" i="8"/>
  <c r="BS661" i="8" s="1"/>
  <c r="BR482" i="8"/>
  <c r="BS482" i="8" s="1"/>
  <c r="BW482" i="8" s="1"/>
  <c r="BP507" i="8"/>
  <c r="BR444" i="8"/>
  <c r="BS444" i="8" s="1"/>
  <c r="BW444" i="8" s="1"/>
  <c r="BR129" i="8"/>
  <c r="BR52" i="8"/>
  <c r="BS52" i="8" s="1"/>
  <c r="BW52" i="8" s="1"/>
  <c r="BR515" i="8"/>
  <c r="BS515" i="8" s="1"/>
  <c r="BW515" i="8" s="1"/>
  <c r="BR839" i="8"/>
  <c r="BS839" i="8" s="1"/>
  <c r="BP711" i="8"/>
  <c r="BP376" i="8"/>
  <c r="BR223" i="8"/>
  <c r="BS223" i="8" s="1"/>
  <c r="BW223" i="8" s="1"/>
  <c r="BR272" i="8"/>
  <c r="BS272" i="8" s="1"/>
  <c r="BW272" i="8" s="1"/>
  <c r="BP828" i="8"/>
  <c r="BR60" i="8"/>
  <c r="BS60" i="8" s="1"/>
  <c r="BW60" i="8" s="1"/>
  <c r="BR775" i="8"/>
  <c r="BS775" i="8" s="1"/>
  <c r="BW775" i="8" s="1"/>
  <c r="BR118" i="8"/>
  <c r="BP612" i="8"/>
  <c r="BP836" i="8"/>
  <c r="BP440" i="8"/>
  <c r="BR210" i="8"/>
  <c r="BS210" i="8" s="1"/>
  <c r="BW210" i="8" s="1"/>
  <c r="BR204" i="8"/>
  <c r="BP145" i="8"/>
  <c r="BR628" i="8"/>
  <c r="BS628" i="8" s="1"/>
  <c r="BW628" i="8" s="1"/>
  <c r="BR309" i="8"/>
  <c r="BS309" i="8" s="1"/>
  <c r="BW309" i="8" s="1"/>
  <c r="BP172" i="8"/>
  <c r="BR225" i="8"/>
  <c r="BS225" i="8" s="1"/>
  <c r="BW225" i="8" s="1"/>
  <c r="BR410" i="8"/>
  <c r="BS410" i="8" s="1"/>
  <c r="BW410" i="8" s="1"/>
  <c r="BR187" i="8"/>
  <c r="BS187" i="8" s="1"/>
  <c r="BW187" i="8" s="1"/>
  <c r="BR162" i="8"/>
  <c r="BS162" i="8" s="1"/>
  <c r="BW162" i="8" s="1"/>
  <c r="BP957" i="8"/>
  <c r="BR509" i="8"/>
  <c r="BS509" i="8" s="1"/>
  <c r="BW509" i="8" s="1"/>
  <c r="BR455" i="8"/>
  <c r="BS455" i="8" s="1"/>
  <c r="BW455" i="8" s="1"/>
  <c r="BR153" i="8"/>
  <c r="BR481" i="8"/>
  <c r="BS481" i="8" s="1"/>
  <c r="BW481" i="8" s="1"/>
  <c r="BR846" i="8"/>
  <c r="BS846" i="8" s="1"/>
  <c r="BW846" i="8" s="1"/>
  <c r="BR610" i="8"/>
  <c r="BR519" i="8"/>
  <c r="BS519" i="8" s="1"/>
  <c r="BW519" i="8" s="1"/>
  <c r="BP417" i="8"/>
  <c r="BR349" i="8"/>
  <c r="BS349" i="8" s="1"/>
  <c r="BW349" i="8" s="1"/>
  <c r="BR330" i="8"/>
  <c r="BS330" i="8" s="1"/>
  <c r="BW330" i="8" s="1"/>
  <c r="BR183" i="8"/>
  <c r="BR232" i="8"/>
  <c r="BS232" i="8" s="1"/>
  <c r="BW232" i="8" s="1"/>
  <c r="BR69" i="8"/>
  <c r="BS69" i="8" s="1"/>
  <c r="BW69" i="8" s="1"/>
  <c r="BR30" i="8"/>
  <c r="BS30" i="8" s="1"/>
  <c r="BW30" i="8" s="1"/>
  <c r="BQ553" i="8"/>
  <c r="BQ591" i="8"/>
  <c r="BQ217" i="8"/>
  <c r="BU217" i="8" s="1"/>
  <c r="BV217" i="8" s="1"/>
  <c r="BR765" i="8"/>
  <c r="BS765" i="8" s="1"/>
  <c r="BW765" i="8" s="1"/>
  <c r="BP723" i="8"/>
  <c r="BR771" i="8"/>
  <c r="BS771" i="8" s="1"/>
  <c r="BW771" i="8" s="1"/>
  <c r="BR630" i="8"/>
  <c r="BP556" i="8"/>
  <c r="BR581" i="8"/>
  <c r="BS581" i="8" s="1"/>
  <c r="BW581" i="8" s="1"/>
  <c r="BR372" i="8"/>
  <c r="BS372" i="8" s="1"/>
  <c r="BW372" i="8" s="1"/>
  <c r="BQ428" i="8"/>
  <c r="BP351" i="8"/>
  <c r="BP194" i="8"/>
  <c r="BR304" i="8"/>
  <c r="BS304" i="8" s="1"/>
  <c r="BW304" i="8" s="1"/>
  <c r="BR87" i="8"/>
  <c r="BS87" i="8" s="1"/>
  <c r="BW87" i="8" s="1"/>
  <c r="BR666" i="8"/>
  <c r="BS666" i="8" s="1"/>
  <c r="BW666" i="8" s="1"/>
  <c r="BQ452" i="8"/>
  <c r="BR675" i="8"/>
  <c r="BR599" i="8"/>
  <c r="BS599" i="8" s="1"/>
  <c r="BW599" i="8" s="1"/>
  <c r="BR132" i="8"/>
  <c r="BS132" i="8" s="1"/>
  <c r="BW132" i="8" s="1"/>
  <c r="BR409" i="8"/>
  <c r="BS409" i="8" s="1"/>
  <c r="BW409" i="8" s="1"/>
  <c r="BR17" i="8"/>
  <c r="BS17" i="8" s="1"/>
  <c r="BW17" i="8" s="1"/>
  <c r="Q17" i="8" s="1"/>
  <c r="BP707" i="8"/>
  <c r="BR622" i="8"/>
  <c r="BR483" i="8"/>
  <c r="BS483" i="8" s="1"/>
  <c r="BW483" i="8" s="1"/>
  <c r="BR423" i="8"/>
  <c r="BR263" i="8"/>
  <c r="BS263" i="8" s="1"/>
  <c r="BW263" i="8" s="1"/>
  <c r="BR288" i="8"/>
  <c r="BS288" i="8" s="1"/>
  <c r="BW288" i="8" s="1"/>
  <c r="BR131" i="8"/>
  <c r="BQ828" i="8"/>
  <c r="BP389" i="8"/>
  <c r="BR413" i="8"/>
  <c r="BS413" i="8" s="1"/>
  <c r="BW413" i="8" s="1"/>
  <c r="BP386" i="8"/>
  <c r="BR22" i="8"/>
  <c r="BQ832" i="8"/>
  <c r="BU832" i="8" s="1"/>
  <c r="BV832" i="8" s="1"/>
  <c r="BR353" i="8"/>
  <c r="BS353" i="8" s="1"/>
  <c r="BW353" i="8" s="1"/>
  <c r="BQ274" i="8"/>
  <c r="BU274" i="8" s="1"/>
  <c r="BV274" i="8" s="1"/>
  <c r="BP219" i="8"/>
  <c r="BP204" i="8"/>
  <c r="BR29" i="8"/>
  <c r="BS29" i="8" s="1"/>
  <c r="BW29" i="8" s="1"/>
  <c r="BR717" i="8"/>
  <c r="BS717" i="8" s="1"/>
  <c r="BR815" i="8"/>
  <c r="BS815" i="8" s="1"/>
  <c r="BW815" i="8" s="1"/>
  <c r="BR810" i="8"/>
  <c r="BS810" i="8" s="1"/>
  <c r="BR700" i="8"/>
  <c r="BR689" i="8"/>
  <c r="BS689" i="8" s="1"/>
  <c r="BW689" i="8" s="1"/>
  <c r="BP452" i="8"/>
  <c r="BP234" i="8"/>
  <c r="BR664" i="8"/>
  <c r="BS664" i="8" s="1"/>
  <c r="BR793" i="8"/>
  <c r="BS793" i="8" s="1"/>
  <c r="BW793" i="8" s="1"/>
  <c r="BR731" i="8"/>
  <c r="BS731" i="8" s="1"/>
  <c r="BW731" i="8" s="1"/>
  <c r="BR742" i="8"/>
  <c r="BS742" i="8" s="1"/>
  <c r="BW742" i="8" s="1"/>
  <c r="BR634" i="8"/>
  <c r="BS634" i="8" s="1"/>
  <c r="BW634" i="8" s="1"/>
  <c r="BR518" i="8"/>
  <c r="BR419" i="8"/>
  <c r="BQ86" i="8"/>
  <c r="BR369" i="8"/>
  <c r="BS369" i="8" s="1"/>
  <c r="BW369" i="8" s="1"/>
  <c r="BR821" i="8"/>
  <c r="BQ800" i="8"/>
  <c r="BR726" i="8"/>
  <c r="BS726" i="8" s="1"/>
  <c r="BW726" i="8" s="1"/>
  <c r="BR393" i="8"/>
  <c r="BP348" i="8"/>
  <c r="BP129" i="8"/>
  <c r="BR142" i="8"/>
  <c r="BS142" i="8" s="1"/>
  <c r="BR478" i="8"/>
  <c r="BQ461" i="8"/>
  <c r="BQ612" i="8"/>
  <c r="BQ33" i="8"/>
  <c r="BU33" i="8" s="1"/>
  <c r="BV33" i="8" s="1"/>
  <c r="BQ205" i="8"/>
  <c r="BQ835" i="8"/>
  <c r="BU835" i="8" s="1"/>
  <c r="BV835" i="8" s="1"/>
  <c r="BQ677" i="8"/>
  <c r="BP974" i="8"/>
  <c r="BP756" i="8"/>
  <c r="BR687" i="8"/>
  <c r="BS687" i="8" s="1"/>
  <c r="BW687" i="8" s="1"/>
  <c r="BR499" i="8"/>
  <c r="BS499" i="8" s="1"/>
  <c r="BW499" i="8" s="1"/>
  <c r="BR283" i="8"/>
  <c r="BR99" i="8"/>
  <c r="BS99" i="8" s="1"/>
  <c r="BW99" i="8" s="1"/>
  <c r="BP973" i="8"/>
  <c r="BP371" i="8"/>
  <c r="BR549" i="8"/>
  <c r="BQ396" i="8"/>
  <c r="BU396" i="8" s="1"/>
  <c r="BV396" i="8" s="1"/>
  <c r="BR246" i="8"/>
  <c r="BS246" i="8" s="1"/>
  <c r="BW246" i="8" s="1"/>
  <c r="BQ100" i="8"/>
  <c r="BR13" i="8"/>
  <c r="BQ643" i="8"/>
  <c r="BU643" i="8" s="1"/>
  <c r="BV643" i="8" s="1"/>
  <c r="BR562" i="8"/>
  <c r="BS562" i="8" s="1"/>
  <c r="BR424" i="8"/>
  <c r="BS424" i="8" s="1"/>
  <c r="BR403" i="8"/>
  <c r="BS403" i="8" s="1"/>
  <c r="BR318" i="8"/>
  <c r="BS318" i="8" s="1"/>
  <c r="BR170" i="8"/>
  <c r="BP100" i="8"/>
  <c r="BR61" i="8"/>
  <c r="BS61" i="8" s="1"/>
  <c r="BW61" i="8" s="1"/>
  <c r="BR662" i="8"/>
  <c r="BS662" i="8" s="1"/>
  <c r="BW662" i="8" s="1"/>
  <c r="BR804" i="8"/>
  <c r="BS804" i="8" s="1"/>
  <c r="BW804" i="8" s="1"/>
  <c r="BR786" i="8"/>
  <c r="BS786" i="8" s="1"/>
  <c r="BW786" i="8" s="1"/>
  <c r="BP573" i="8"/>
  <c r="BQ525" i="8"/>
  <c r="BU525" i="8" s="1"/>
  <c r="BV525" i="8" s="1"/>
  <c r="BR397" i="8"/>
  <c r="BS397" i="8" s="1"/>
  <c r="BW397" i="8" s="1"/>
  <c r="BR265" i="8"/>
  <c r="BS265" i="8" s="1"/>
  <c r="BW265" i="8" s="1"/>
  <c r="BR160" i="8"/>
  <c r="BP22" i="8"/>
  <c r="BR83" i="8"/>
  <c r="BS83" i="8" s="1"/>
  <c r="BW83" i="8" s="1"/>
  <c r="BR21" i="8"/>
  <c r="BS21" i="8" s="1"/>
  <c r="BP889" i="8"/>
  <c r="BP686" i="8"/>
  <c r="BQ918" i="8"/>
  <c r="BR697" i="8"/>
  <c r="BS697" i="8" s="1"/>
  <c r="BW697" i="8" s="1"/>
  <c r="BR474" i="8"/>
  <c r="BS474" i="8" s="1"/>
  <c r="BW474" i="8" s="1"/>
  <c r="BP14" i="8"/>
  <c r="BR544" i="8"/>
  <c r="BR16" i="8"/>
  <c r="BS16" i="8" s="1"/>
  <c r="BW16" i="8" s="1"/>
  <c r="BR834" i="8"/>
  <c r="BR613" i="8"/>
  <c r="BR539" i="8"/>
  <c r="BS539" i="8" s="1"/>
  <c r="BW539" i="8" s="1"/>
  <c r="BQ436" i="8"/>
  <c r="BR73" i="8"/>
  <c r="BS73" i="8" s="1"/>
  <c r="BW73" i="8" s="1"/>
  <c r="BR676" i="8"/>
  <c r="BS676" i="8" s="1"/>
  <c r="BR235" i="8"/>
  <c r="BS235" i="8" s="1"/>
  <c r="BW235" i="8" s="1"/>
  <c r="BQ836" i="8"/>
  <c r="BR942" i="8"/>
  <c r="BS942" i="8" s="1"/>
  <c r="BW942" i="8" s="1"/>
  <c r="BQ766" i="8"/>
  <c r="BQ579" i="8"/>
  <c r="BQ156" i="8"/>
  <c r="BQ935" i="8"/>
  <c r="BU935" i="8" s="1"/>
  <c r="BV935" i="8" s="1"/>
  <c r="BQ684" i="8"/>
  <c r="BU684" i="8" s="1"/>
  <c r="BV684" i="8" s="1"/>
  <c r="BQ681" i="8"/>
  <c r="BQ111" i="8"/>
  <c r="BP968" i="8"/>
  <c r="BQ905" i="8"/>
  <c r="BQ303" i="8"/>
  <c r="BQ868" i="8"/>
  <c r="BR763" i="8"/>
  <c r="BS763" i="8" s="1"/>
  <c r="BW763" i="8" s="1"/>
  <c r="BQ705" i="8"/>
  <c r="BR80" i="8"/>
  <c r="BS80" i="8" s="1"/>
  <c r="BW80" i="8" s="1"/>
  <c r="BQ93" i="8"/>
  <c r="BQ923" i="8"/>
  <c r="BU923" i="8" s="1"/>
  <c r="BV923" i="8" s="1"/>
  <c r="BQ370" i="8"/>
  <c r="BP33" i="8"/>
  <c r="BQ916" i="8"/>
  <c r="BQ387" i="8"/>
  <c r="BR850" i="8"/>
  <c r="BS850" i="8" s="1"/>
  <c r="BW850" i="8" s="1"/>
  <c r="BR561" i="8"/>
  <c r="BS561" i="8" s="1"/>
  <c r="BR532" i="8"/>
  <c r="BS532" i="8" s="1"/>
  <c r="BR110" i="8"/>
  <c r="BS110" i="8" s="1"/>
  <c r="BW110" i="8" s="1"/>
  <c r="BR548" i="8"/>
  <c r="BS548" i="8" s="1"/>
  <c r="BR576" i="8"/>
  <c r="BS576" i="8" s="1"/>
  <c r="BQ386" i="8"/>
  <c r="BR847" i="8"/>
  <c r="BS847" i="8" s="1"/>
  <c r="BW847" i="8" s="1"/>
  <c r="BR485" i="8"/>
  <c r="BS485" i="8" s="1"/>
  <c r="BR447" i="8"/>
  <c r="BS447" i="8" s="1"/>
  <c r="BW447" i="8" s="1"/>
  <c r="BQ385" i="8"/>
  <c r="BP137" i="8"/>
  <c r="BR18" i="8"/>
  <c r="BQ507" i="8"/>
  <c r="BU507" i="8" s="1"/>
  <c r="BV507" i="8" s="1"/>
  <c r="BR728" i="8"/>
  <c r="BR149" i="8"/>
  <c r="BS149" i="8" s="1"/>
  <c r="BW149" i="8" s="1"/>
  <c r="BQ530" i="8"/>
  <c r="BU530" i="8" s="1"/>
  <c r="BV530" i="8" s="1"/>
  <c r="BQ373" i="8"/>
  <c r="BU373" i="8" s="1"/>
  <c r="BV373" i="8" s="1"/>
  <c r="BP220" i="8"/>
  <c r="BQ880" i="8"/>
  <c r="BU880" i="8" s="1"/>
  <c r="BV880" i="8" s="1"/>
  <c r="BR513" i="8"/>
  <c r="BS513" i="8" s="1"/>
  <c r="BW513" i="8" s="1"/>
  <c r="BR466" i="8"/>
  <c r="BS466" i="8" s="1"/>
  <c r="BW466" i="8" s="1"/>
  <c r="BR358" i="8"/>
  <c r="BS358" i="8" s="1"/>
  <c r="BW358" i="8" s="1"/>
  <c r="BR276" i="8"/>
  <c r="BS276" i="8" s="1"/>
  <c r="BR258" i="8"/>
  <c r="BS258" i="8" s="1"/>
  <c r="BW258" i="8" s="1"/>
  <c r="BP305" i="8"/>
  <c r="BR231" i="8"/>
  <c r="BS231" i="8" s="1"/>
  <c r="BW231" i="8" s="1"/>
  <c r="BR236" i="8"/>
  <c r="BS236" i="8" s="1"/>
  <c r="BW236" i="8" s="1"/>
  <c r="BQ316" i="8"/>
  <c r="BU316" i="8" s="1"/>
  <c r="BV316" i="8" s="1"/>
  <c r="BP41" i="8"/>
  <c r="BP880" i="8"/>
  <c r="BR453" i="8"/>
  <c r="BS453" i="8" s="1"/>
  <c r="BW453" i="8" s="1"/>
  <c r="BP168" i="8"/>
  <c r="BR15" i="8"/>
  <c r="BS15" i="8" s="1"/>
  <c r="BW15" i="8" s="1"/>
  <c r="BR91" i="8"/>
  <c r="BS91" i="8" s="1"/>
  <c r="BW91" i="8" s="1"/>
  <c r="BP156" i="8"/>
  <c r="BQ219" i="8"/>
  <c r="BU219" i="8" s="1"/>
  <c r="BV219" i="8" s="1"/>
  <c r="BR533" i="8"/>
  <c r="BR196" i="8"/>
  <c r="BS196" i="8" s="1"/>
  <c r="BW196" i="8" s="1"/>
  <c r="BR843" i="8"/>
  <c r="BS843" i="8" s="1"/>
  <c r="BR395" i="8"/>
  <c r="BS395" i="8" s="1"/>
  <c r="BW395" i="8" s="1"/>
  <c r="BP146" i="8"/>
  <c r="BQ298" i="8"/>
  <c r="BQ119" i="8"/>
  <c r="BU119" i="8" s="1"/>
  <c r="BV119" i="8" s="1"/>
  <c r="BQ299" i="8"/>
  <c r="BQ92" i="8"/>
  <c r="BU92" i="8" s="1"/>
  <c r="BV92" i="8" s="1"/>
  <c r="BR240" i="8"/>
  <c r="BS240" i="8" s="1"/>
  <c r="BW240" i="8" s="1"/>
  <c r="BP201" i="8"/>
  <c r="BR201" i="8"/>
  <c r="BP143" i="8"/>
  <c r="BR143" i="8"/>
  <c r="BQ336" i="8"/>
  <c r="BQ441" i="8"/>
  <c r="BU441" i="8" s="1"/>
  <c r="BV441" i="8" s="1"/>
  <c r="BP423" i="8"/>
  <c r="BR435" i="8"/>
  <c r="BQ951" i="8"/>
  <c r="BR722" i="8"/>
  <c r="BS722" i="8" s="1"/>
  <c r="BW722" i="8" s="1"/>
  <c r="BQ174" i="8"/>
  <c r="BQ446" i="8"/>
  <c r="BQ124" i="8"/>
  <c r="BP124" i="8"/>
  <c r="BQ41" i="8"/>
  <c r="BR77" i="8"/>
  <c r="BS77" i="8" s="1"/>
  <c r="BW77" i="8" s="1"/>
  <c r="BQ354" i="8"/>
  <c r="BQ191" i="8"/>
  <c r="BU191" i="8" s="1"/>
  <c r="BV191" i="8" s="1"/>
  <c r="BQ502" i="8"/>
  <c r="BQ297" i="8"/>
  <c r="BQ157" i="8"/>
  <c r="BP377" i="8"/>
  <c r="BQ377" i="8"/>
  <c r="BQ264" i="8"/>
  <c r="BU264" i="8" s="1"/>
  <c r="BV264" i="8" s="1"/>
  <c r="BP190" i="8"/>
  <c r="BQ190" i="8"/>
  <c r="BR577" i="8"/>
  <c r="BS577" i="8" s="1"/>
  <c r="BW577" i="8" s="1"/>
  <c r="BQ173" i="8"/>
  <c r="BQ819" i="8"/>
  <c r="BU819" i="8" s="1"/>
  <c r="BV819" i="8" s="1"/>
  <c r="BR706" i="8"/>
  <c r="BR704" i="8"/>
  <c r="BS704" i="8" s="1"/>
  <c r="BW704" i="8" s="1"/>
  <c r="BQ477" i="8"/>
  <c r="BQ498" i="8"/>
  <c r="BP264" i="8"/>
  <c r="BP25" i="8"/>
  <c r="BQ406" i="8"/>
  <c r="BU406" i="8" s="1"/>
  <c r="BV406" i="8" s="1"/>
  <c r="BQ391" i="8"/>
  <c r="BR164" i="8"/>
  <c r="BP164" i="8"/>
  <c r="BQ238" i="8"/>
  <c r="BP951" i="8"/>
  <c r="BR635" i="8"/>
  <c r="BS635" i="8" s="1"/>
  <c r="BQ625" i="8"/>
  <c r="BR534" i="8"/>
  <c r="BQ402" i="8"/>
  <c r="BR334" i="8"/>
  <c r="BS334" i="8" s="1"/>
  <c r="BW334" i="8" s="1"/>
  <c r="BQ384" i="8"/>
  <c r="BP176" i="8"/>
  <c r="BQ176" i="8"/>
  <c r="BU176" i="8" s="1"/>
  <c r="BV176" i="8" s="1"/>
  <c r="BQ193" i="8"/>
  <c r="BQ571" i="8"/>
  <c r="BQ350" i="8"/>
  <c r="BU350" i="8" s="1"/>
  <c r="BV350" i="8" s="1"/>
  <c r="BP285" i="8"/>
  <c r="BQ285" i="8"/>
  <c r="BR296" i="8"/>
  <c r="BS296" i="8" s="1"/>
  <c r="BW296" i="8" s="1"/>
  <c r="BR128" i="8"/>
  <c r="BQ656" i="8"/>
  <c r="BU656" i="8" s="1"/>
  <c r="BV656" i="8" s="1"/>
  <c r="BP900" i="8"/>
  <c r="BP591" i="8"/>
  <c r="BR192" i="8"/>
  <c r="BS192" i="8" s="1"/>
  <c r="BW192" i="8" s="1"/>
  <c r="BP293" i="8"/>
  <c r="BP259" i="8"/>
  <c r="BQ23" i="8"/>
  <c r="BP327" i="8"/>
  <c r="BP301" i="8"/>
  <c r="BR427" i="8"/>
  <c r="BR399" i="8"/>
  <c r="BS399" i="8" s="1"/>
  <c r="BW399" i="8" s="1"/>
  <c r="BP183" i="8"/>
  <c r="BP749" i="8"/>
  <c r="BR712" i="8"/>
  <c r="BP319" i="8"/>
  <c r="BP267" i="8"/>
  <c r="BR212" i="8"/>
  <c r="BS212" i="8" s="1"/>
  <c r="BW212" i="8" s="1"/>
  <c r="BR146" i="8"/>
  <c r="BR247" i="8"/>
  <c r="BR215" i="8"/>
  <c r="BS215" i="8" s="1"/>
  <c r="BW215" i="8" s="1"/>
  <c r="BR229" i="8"/>
  <c r="BS229" i="8" s="1"/>
  <c r="BW229" i="8" s="1"/>
  <c r="BQ760" i="8"/>
  <c r="BU760" i="8" s="1"/>
  <c r="BV760" i="8" s="1"/>
  <c r="BP915" i="8"/>
  <c r="BQ915" i="8"/>
  <c r="BQ925" i="8"/>
  <c r="BR710" i="8"/>
  <c r="BS710" i="8" s="1"/>
  <c r="BW710" i="8" s="1"/>
  <c r="BP646" i="8"/>
  <c r="BR251" i="8"/>
  <c r="BS251" i="8" s="1"/>
  <c r="BW251" i="8" s="1"/>
  <c r="BQ197" i="8"/>
  <c r="BU197" i="8" s="1"/>
  <c r="BV197" i="8" s="1"/>
  <c r="BR522" i="8"/>
  <c r="BP835" i="8"/>
  <c r="BP461" i="8"/>
  <c r="BQ389" i="8"/>
  <c r="BP387" i="8"/>
  <c r="BP153" i="8"/>
  <c r="BR331" i="8"/>
  <c r="BS331" i="8" s="1"/>
  <c r="BW331" i="8" s="1"/>
  <c r="BP712" i="8"/>
  <c r="BQ650" i="8"/>
  <c r="BU650" i="8" s="1"/>
  <c r="BV650" i="8" s="1"/>
  <c r="BP284" i="8"/>
  <c r="BP303" i="8"/>
  <c r="BR184" i="8"/>
  <c r="BS184" i="8" s="1"/>
  <c r="BW184" i="8" s="1"/>
  <c r="BR159" i="8"/>
  <c r="BS159" i="8" s="1"/>
  <c r="BW159" i="8" s="1"/>
  <c r="BP13" i="8"/>
  <c r="BR308" i="8"/>
  <c r="BS308" i="8" s="1"/>
  <c r="BW308" i="8" s="1"/>
  <c r="BR388" i="8"/>
  <c r="BS388" i="8" s="1"/>
  <c r="BW388" i="8" s="1"/>
  <c r="BR830" i="8"/>
  <c r="BS830" i="8" s="1"/>
  <c r="BW830" i="8" s="1"/>
  <c r="BQ807" i="8"/>
  <c r="BU807" i="8" s="1"/>
  <c r="BV807" i="8" s="1"/>
  <c r="BP918" i="8"/>
  <c r="BP478" i="8"/>
  <c r="BR243" i="8"/>
  <c r="BS243" i="8" s="1"/>
  <c r="BW243" i="8" s="1"/>
  <c r="BP751" i="8"/>
  <c r="BP609" i="8"/>
  <c r="BP211" i="8"/>
  <c r="BP200" i="8"/>
  <c r="BP241" i="8"/>
  <c r="BP919" i="8"/>
  <c r="BP940" i="8"/>
  <c r="BP963" i="8"/>
  <c r="BQ934" i="8"/>
  <c r="BP869" i="8"/>
  <c r="BQ873" i="8"/>
  <c r="BU873" i="8" s="1"/>
  <c r="BV873" i="8" s="1"/>
  <c r="BP851" i="8"/>
  <c r="BQ820" i="8"/>
  <c r="BU820" i="8" s="1"/>
  <c r="BV820" i="8" s="1"/>
  <c r="BP834" i="8"/>
  <c r="BP803" i="8"/>
  <c r="BP829" i="8"/>
  <c r="BP714" i="8"/>
  <c r="BP753" i="8"/>
  <c r="BP700" i="8"/>
  <c r="BP667" i="8"/>
  <c r="BP737" i="8"/>
  <c r="BP617" i="8"/>
  <c r="BP631" i="8"/>
  <c r="BP655" i="8"/>
  <c r="BP605" i="8"/>
  <c r="BP675" i="8"/>
  <c r="BP610" i="8"/>
  <c r="BQ594" i="8"/>
  <c r="BU594" i="8" s="1"/>
  <c r="BV594" i="8" s="1"/>
  <c r="BQ631" i="8"/>
  <c r="BP589" i="8"/>
  <c r="BP534" i="8"/>
  <c r="BR555" i="8"/>
  <c r="BS555" i="8" s="1"/>
  <c r="BW555" i="8" s="1"/>
  <c r="BR493" i="8"/>
  <c r="BS493" i="8" s="1"/>
  <c r="BW493" i="8" s="1"/>
  <c r="BR462" i="8"/>
  <c r="BS462" i="8" s="1"/>
  <c r="BW462" i="8" s="1"/>
  <c r="BP365" i="8"/>
  <c r="BQ332" i="8"/>
  <c r="BU332" i="8" s="1"/>
  <c r="BV332" i="8" s="1"/>
  <c r="BP239" i="8"/>
  <c r="BP233" i="8"/>
  <c r="BP208" i="8"/>
  <c r="BP260" i="8"/>
  <c r="BR198" i="8"/>
  <c r="BS198" i="8" s="1"/>
  <c r="BW198" i="8" s="1"/>
  <c r="BQ208" i="8"/>
  <c r="BP54" i="8"/>
  <c r="BP109" i="8"/>
  <c r="BP160" i="8"/>
  <c r="BP103" i="8"/>
  <c r="BP58" i="8"/>
  <c r="BQ127" i="8"/>
  <c r="BQ58" i="8"/>
  <c r="BQ109" i="8"/>
  <c r="BR969" i="8"/>
  <c r="BS969" i="8" s="1"/>
  <c r="BW969" i="8" s="1"/>
  <c r="BP933" i="8"/>
  <c r="BP785" i="8"/>
  <c r="BP708" i="8"/>
  <c r="BP479" i="8"/>
  <c r="BP416" i="8"/>
  <c r="BP323" i="8"/>
  <c r="BP317" i="8"/>
  <c r="BP68" i="8"/>
  <c r="BP166" i="8"/>
  <c r="BP983" i="8"/>
  <c r="BP862" i="8"/>
  <c r="BP848" i="8"/>
  <c r="BQ841" i="8"/>
  <c r="BQ842" i="8"/>
  <c r="BP844" i="8"/>
  <c r="BP782" i="8"/>
  <c r="BP750" i="8"/>
  <c r="BP818" i="8"/>
  <c r="BQ703" i="8"/>
  <c r="BU703" i="8" s="1"/>
  <c r="BV703" i="8" s="1"/>
  <c r="BQ708" i="8"/>
  <c r="BP674" i="8"/>
  <c r="BQ750" i="8"/>
  <c r="BR673" i="8"/>
  <c r="BS673" i="8" s="1"/>
  <c r="BW673" i="8" s="1"/>
  <c r="BP729" i="8"/>
  <c r="BP659" i="8"/>
  <c r="BP601" i="8"/>
  <c r="BP623" i="8"/>
  <c r="BP602" i="8"/>
  <c r="BP590" i="8"/>
  <c r="BP598" i="8"/>
  <c r="BP566" i="8"/>
  <c r="BP614" i="8"/>
  <c r="BQ554" i="8"/>
  <c r="BP510" i="8"/>
  <c r="BP514" i="8"/>
  <c r="BR471" i="8"/>
  <c r="BQ479" i="8"/>
  <c r="BR449" i="8"/>
  <c r="BS449" i="8" s="1"/>
  <c r="BW449" i="8" s="1"/>
  <c r="BR457" i="8"/>
  <c r="BS457" i="8" s="1"/>
  <c r="BW457" i="8" s="1"/>
  <c r="BP435" i="8"/>
  <c r="BP408" i="8"/>
  <c r="BP429" i="8"/>
  <c r="BP415" i="8"/>
  <c r="BP382" i="8"/>
  <c r="BQ415" i="8"/>
  <c r="BP360" i="8"/>
  <c r="BQ429" i="8"/>
  <c r="BR290" i="8"/>
  <c r="BS290" i="8" s="1"/>
  <c r="BW290" i="8" s="1"/>
  <c r="BR250" i="8"/>
  <c r="BS250" i="8" s="1"/>
  <c r="BW250" i="8" s="1"/>
  <c r="BP364" i="8"/>
  <c r="BQ228" i="8"/>
  <c r="BU228" i="8" s="1"/>
  <c r="BV228" i="8" s="1"/>
  <c r="BP186" i="8"/>
  <c r="BQ317" i="8"/>
  <c r="BP191" i="8"/>
  <c r="BQ241" i="8"/>
  <c r="BP325" i="8"/>
  <c r="BQ186" i="8"/>
  <c r="BP144" i="8"/>
  <c r="BP104" i="8"/>
  <c r="BR222" i="8"/>
  <c r="BS222" i="8" s="1"/>
  <c r="BW222" i="8" s="1"/>
  <c r="BP150" i="8"/>
  <c r="BP199" i="8"/>
  <c r="BP131" i="8"/>
  <c r="BP95" i="8"/>
  <c r="BQ55" i="8"/>
  <c r="BU55" i="8" s="1"/>
  <c r="BV55" i="8" s="1"/>
  <c r="BQ166" i="8"/>
  <c r="BQ47" i="8"/>
  <c r="BQ31" i="8"/>
  <c r="BQ978" i="8"/>
  <c r="BP922" i="8"/>
  <c r="BP887" i="8"/>
  <c r="BP638" i="8"/>
  <c r="BP291" i="8"/>
  <c r="BQ971" i="8"/>
  <c r="BU971" i="8" s="1"/>
  <c r="BV971" i="8" s="1"/>
  <c r="BQ983" i="8"/>
  <c r="BP937" i="8"/>
  <c r="BP959" i="8"/>
  <c r="BP897" i="8"/>
  <c r="BQ862" i="8"/>
  <c r="BP852" i="8"/>
  <c r="BQ869" i="8"/>
  <c r="BP831" i="8"/>
  <c r="BQ833" i="8"/>
  <c r="BU833" i="8" s="1"/>
  <c r="BV833" i="8" s="1"/>
  <c r="BP837" i="8"/>
  <c r="BQ844" i="8"/>
  <c r="BQ818" i="8"/>
  <c r="BP698" i="8"/>
  <c r="BP743" i="8"/>
  <c r="BQ743" i="8"/>
  <c r="BP682" i="8"/>
  <c r="BP746" i="8"/>
  <c r="BQ696" i="8"/>
  <c r="BQ729" i="8"/>
  <c r="BQ667" i="8"/>
  <c r="BP660" i="8"/>
  <c r="BP620" i="8"/>
  <c r="BP630" i="8"/>
  <c r="BQ584" i="8"/>
  <c r="BU584" i="8" s="1"/>
  <c r="BV584" i="8" s="1"/>
  <c r="BQ598" i="8"/>
  <c r="BP563" i="8"/>
  <c r="BQ605" i="8"/>
  <c r="BQ614" i="8"/>
  <c r="BR542" i="8"/>
  <c r="BS542" i="8" s="1"/>
  <c r="BW542" i="8" s="1"/>
  <c r="BP400" i="8"/>
  <c r="BP427" i="8"/>
  <c r="BP411" i="8"/>
  <c r="BP368" i="8"/>
  <c r="BP312" i="8"/>
  <c r="BP279" i="8"/>
  <c r="BP292" i="8"/>
  <c r="BQ411" i="8"/>
  <c r="BQ360" i="8"/>
  <c r="BP315" i="8"/>
  <c r="BR242" i="8"/>
  <c r="BS242" i="8" s="1"/>
  <c r="BW242" i="8" s="1"/>
  <c r="BP203" i="8"/>
  <c r="BQ364" i="8"/>
  <c r="BP178" i="8"/>
  <c r="BQ315" i="8"/>
  <c r="BP266" i="8"/>
  <c r="BQ325" i="8"/>
  <c r="BQ144" i="8"/>
  <c r="BP96" i="8"/>
  <c r="BP59" i="8"/>
  <c r="BQ150" i="8"/>
  <c r="BP50" i="8"/>
  <c r="BP7" i="8"/>
  <c r="BP12" i="8"/>
  <c r="BJ4" i="8"/>
  <c r="P4" i="8" s="1"/>
  <c r="BP972" i="8"/>
  <c r="BP724" i="8"/>
  <c r="BP256" i="8"/>
  <c r="BP275" i="8"/>
  <c r="BP138" i="8"/>
  <c r="BP976" i="8"/>
  <c r="BP946" i="8"/>
  <c r="BQ887" i="8"/>
  <c r="BP920" i="8"/>
  <c r="BP950" i="8"/>
  <c r="BQ940" i="8"/>
  <c r="BP911" i="8"/>
  <c r="BP904" i="8"/>
  <c r="BP893" i="8"/>
  <c r="BQ882" i="8"/>
  <c r="BP861" i="8"/>
  <c r="BP870" i="8"/>
  <c r="BP813" i="8"/>
  <c r="BP825" i="8"/>
  <c r="BP806" i="8"/>
  <c r="BR812" i="8"/>
  <c r="BS812" i="8" s="1"/>
  <c r="BW812" i="8" s="1"/>
  <c r="BP805" i="8"/>
  <c r="BP781" i="8"/>
  <c r="BP754" i="8"/>
  <c r="BP747" i="8"/>
  <c r="BP735" i="8"/>
  <c r="BP679" i="8"/>
  <c r="BQ714" i="8"/>
  <c r="BP721" i="8"/>
  <c r="BP641" i="8"/>
  <c r="BP593" i="8"/>
  <c r="BR774" i="8"/>
  <c r="BS774" i="8" s="1"/>
  <c r="BW774" i="8" s="1"/>
  <c r="BR660" i="8"/>
  <c r="BP691" i="8"/>
  <c r="BP690" i="8"/>
  <c r="BQ641" i="8"/>
  <c r="BP606" i="8"/>
  <c r="BP557" i="8"/>
  <c r="BP526" i="8"/>
  <c r="BP558" i="8"/>
  <c r="BQ529" i="8"/>
  <c r="BP451" i="8"/>
  <c r="BP392" i="8"/>
  <c r="BP445" i="8"/>
  <c r="BQ426" i="8"/>
  <c r="BU426" i="8" s="1"/>
  <c r="BV426" i="8" s="1"/>
  <c r="BP433" i="8"/>
  <c r="BP314" i="8"/>
  <c r="BQ408" i="8"/>
  <c r="BP170" i="8"/>
  <c r="BQ279" i="8"/>
  <c r="BQ266" i="8"/>
  <c r="BP85" i="8"/>
  <c r="BP169" i="8"/>
  <c r="BQ211" i="8"/>
  <c r="BQ140" i="8"/>
  <c r="BQ24" i="8"/>
  <c r="BP42" i="8"/>
  <c r="BQ104" i="8"/>
  <c r="BP43" i="8"/>
  <c r="BU4" i="8"/>
  <c r="BV4" i="8" s="1"/>
  <c r="BP980" i="8"/>
  <c r="BP549" i="8"/>
  <c r="BP459" i="8"/>
  <c r="BQ416" i="8"/>
  <c r="BP247" i="8"/>
  <c r="BQ980" i="8"/>
  <c r="BQ967" i="8"/>
  <c r="BU967" i="8" s="1"/>
  <c r="BV967" i="8" s="1"/>
  <c r="BP984" i="8"/>
  <c r="BQ941" i="8"/>
  <c r="BU941" i="8" s="1"/>
  <c r="BV941" i="8" s="1"/>
  <c r="BQ950" i="8"/>
  <c r="BP938" i="8"/>
  <c r="BP921" i="8"/>
  <c r="BQ911" i="8"/>
  <c r="BP912" i="8"/>
  <c r="BQ904" i="8"/>
  <c r="BQ893" i="8"/>
  <c r="BQ861" i="8"/>
  <c r="BP853" i="8"/>
  <c r="BQ870" i="8"/>
  <c r="BP877" i="8"/>
  <c r="BQ813" i="8"/>
  <c r="BQ851" i="8"/>
  <c r="BQ806" i="8"/>
  <c r="BQ805" i="8"/>
  <c r="BP762" i="8"/>
  <c r="BQ781" i="8"/>
  <c r="BQ754" i="8"/>
  <c r="BP727" i="8"/>
  <c r="BP740" i="8"/>
  <c r="BQ852" i="8"/>
  <c r="BQ747" i="8"/>
  <c r="BP671" i="8"/>
  <c r="BQ735" i="8"/>
  <c r="BP670" i="8"/>
  <c r="BQ740" i="8"/>
  <c r="BQ721" i="8"/>
  <c r="BP644" i="8"/>
  <c r="BQ644" i="8"/>
  <c r="BQ674" i="8"/>
  <c r="BP636" i="8"/>
  <c r="BQ659" i="8"/>
  <c r="BQ691" i="8"/>
  <c r="BP649" i="8"/>
  <c r="BP622" i="8"/>
  <c r="BQ690" i="8"/>
  <c r="BQ590" i="8"/>
  <c r="BQ606" i="8"/>
  <c r="BR604" i="8"/>
  <c r="BS604" i="8" s="1"/>
  <c r="BW604" i="8" s="1"/>
  <c r="BP550" i="8"/>
  <c r="BQ537" i="8"/>
  <c r="BQ557" i="8"/>
  <c r="BR585" i="8"/>
  <c r="BS585" i="8" s="1"/>
  <c r="BW585" i="8" s="1"/>
  <c r="BP506" i="8"/>
  <c r="BR588" i="8"/>
  <c r="BS588" i="8" s="1"/>
  <c r="BW588" i="8" s="1"/>
  <c r="BQ514" i="8"/>
  <c r="BP471" i="8"/>
  <c r="BP495" i="8"/>
  <c r="BQ475" i="8"/>
  <c r="BP472" i="8"/>
  <c r="BP381" i="8"/>
  <c r="BQ445" i="8"/>
  <c r="BQ433" i="8"/>
  <c r="BP401" i="8"/>
  <c r="BQ341" i="8"/>
  <c r="BU341" i="8" s="1"/>
  <c r="BV341" i="8" s="1"/>
  <c r="BP306" i="8"/>
  <c r="BP270" i="8"/>
  <c r="BR421" i="8"/>
  <c r="BS421" i="8" s="1"/>
  <c r="BW421" i="8" s="1"/>
  <c r="BQ347" i="8"/>
  <c r="BU347" i="8" s="1"/>
  <c r="BV347" i="8" s="1"/>
  <c r="BP195" i="8"/>
  <c r="BP167" i="8"/>
  <c r="BQ270" i="8"/>
  <c r="BQ200" i="8"/>
  <c r="BP79" i="8"/>
  <c r="BP230" i="8"/>
  <c r="BP218" i="8"/>
  <c r="BQ169" i="8"/>
  <c r="BP114" i="8"/>
  <c r="BR120" i="8"/>
  <c r="BS120" i="8" s="1"/>
  <c r="BQ178" i="8"/>
  <c r="BQ72" i="8"/>
  <c r="BU72" i="8" s="1"/>
  <c r="BV72" i="8" s="1"/>
  <c r="BQ85" i="8"/>
  <c r="BQ42" i="8"/>
  <c r="BP34" i="8"/>
  <c r="BQ103" i="8"/>
  <c r="BQ43" i="8"/>
  <c r="BP9" i="8"/>
  <c r="BQ9" i="8"/>
  <c r="BP930" i="8"/>
  <c r="BP706" i="8"/>
  <c r="BP597" i="8"/>
  <c r="BQ609" i="8"/>
  <c r="BP518" i="8"/>
  <c r="BP287" i="8"/>
  <c r="BP283" i="8"/>
  <c r="BP185" i="8"/>
  <c r="BP35" i="8"/>
  <c r="BP987" i="8"/>
  <c r="BP883" i="8"/>
  <c r="BP902" i="8"/>
  <c r="BP809" i="8"/>
  <c r="BP811" i="8"/>
  <c r="BQ785" i="8"/>
  <c r="BP769" i="8"/>
  <c r="BQ769" i="8"/>
  <c r="BQ751" i="8"/>
  <c r="BP768" i="8"/>
  <c r="BP730" i="8"/>
  <c r="BP773" i="8"/>
  <c r="BQ694" i="8"/>
  <c r="BU694" i="8" s="1"/>
  <c r="BV694" i="8" s="1"/>
  <c r="BQ733" i="8"/>
  <c r="BP663" i="8"/>
  <c r="BP618" i="8"/>
  <c r="BP587" i="8"/>
  <c r="BQ570" i="8"/>
  <c r="BU570" i="8" s="1"/>
  <c r="BV570" i="8" s="1"/>
  <c r="BQ602" i="8"/>
  <c r="BP533" i="8"/>
  <c r="BP523" i="8"/>
  <c r="BP470" i="8"/>
  <c r="BP468" i="8"/>
  <c r="BP340" i="8"/>
  <c r="BP367" i="8"/>
  <c r="BQ392" i="8"/>
  <c r="BP359" i="8"/>
  <c r="BQ312" i="8"/>
  <c r="BP252" i="8"/>
  <c r="BP378" i="8"/>
  <c r="BP161" i="8"/>
  <c r="BQ314" i="8"/>
  <c r="BR281" i="8"/>
  <c r="BS281" i="8" s="1"/>
  <c r="BW281" i="8" s="1"/>
  <c r="BR206" i="8"/>
  <c r="BS206" i="8" s="1"/>
  <c r="BW206" i="8" s="1"/>
  <c r="BQ323" i="8"/>
  <c r="BP177" i="8"/>
  <c r="BQ195" i="8"/>
  <c r="BP71" i="8"/>
  <c r="BR230" i="8"/>
  <c r="BP207" i="8"/>
  <c r="BP107" i="8"/>
  <c r="BP66" i="8"/>
  <c r="BQ112" i="8"/>
  <c r="BU112" i="8" s="1"/>
  <c r="BV112" i="8" s="1"/>
  <c r="BQ59" i="8"/>
  <c r="BP26" i="8"/>
  <c r="BP51" i="8"/>
  <c r="BP27" i="8"/>
  <c r="BQ39" i="8"/>
  <c r="BP8" i="8"/>
  <c r="BP949" i="8"/>
  <c r="BP321" i="8"/>
  <c r="BR356" i="8"/>
  <c r="BS356" i="8" s="1"/>
  <c r="BP875" i="8"/>
  <c r="BP917" i="8"/>
  <c r="BP982" i="8"/>
  <c r="BQ946" i="8"/>
  <c r="BP929" i="8"/>
  <c r="BQ919" i="8"/>
  <c r="BQ908" i="8"/>
  <c r="BQ917" i="8"/>
  <c r="BQ902" i="8"/>
  <c r="BP845" i="8"/>
  <c r="BP821" i="8"/>
  <c r="BQ811" i="8"/>
  <c r="BQ825" i="8"/>
  <c r="BQ791" i="8"/>
  <c r="BU791" i="8" s="1"/>
  <c r="BV791" i="8" s="1"/>
  <c r="BP784" i="8"/>
  <c r="BQ803" i="8"/>
  <c r="BP761" i="8"/>
  <c r="BQ768" i="8"/>
  <c r="BQ773" i="8"/>
  <c r="BP732" i="8"/>
  <c r="BQ698" i="8"/>
  <c r="BQ761" i="8"/>
  <c r="BP716" i="8"/>
  <c r="BP626" i="8"/>
  <c r="BQ636" i="8"/>
  <c r="BQ647" i="8"/>
  <c r="BP613" i="8"/>
  <c r="BQ638" i="8"/>
  <c r="BP580" i="8"/>
  <c r="BQ587" i="8"/>
  <c r="BQ580" i="8"/>
  <c r="BQ563" i="8"/>
  <c r="BQ546" i="8"/>
  <c r="BQ524" i="8"/>
  <c r="BU524" i="8" s="1"/>
  <c r="BV524" i="8" s="1"/>
  <c r="BP522" i="8"/>
  <c r="BP503" i="8"/>
  <c r="BP480" i="8"/>
  <c r="BQ510" i="8"/>
  <c r="BQ422" i="8"/>
  <c r="BU422" i="8" s="1"/>
  <c r="BV422" i="8" s="1"/>
  <c r="BP419" i="8"/>
  <c r="BP448" i="8"/>
  <c r="BP393" i="8"/>
  <c r="BP329" i="8"/>
  <c r="BP295" i="8"/>
  <c r="BP262" i="8"/>
  <c r="BP338" i="8"/>
  <c r="BQ367" i="8"/>
  <c r="BP333" i="8"/>
  <c r="BP189" i="8"/>
  <c r="BQ378" i="8"/>
  <c r="BQ256" i="8"/>
  <c r="BP302" i="8"/>
  <c r="BQ189" i="8"/>
  <c r="BQ177" i="8"/>
  <c r="BP113" i="8"/>
  <c r="BP123" i="8"/>
  <c r="BP62" i="8"/>
  <c r="BQ207" i="8"/>
  <c r="BP76" i="8"/>
  <c r="BQ167" i="8"/>
  <c r="BP128" i="8"/>
  <c r="BP106" i="8"/>
  <c r="BR158" i="8"/>
  <c r="BS158" i="8" s="1"/>
  <c r="BW158" i="8" s="1"/>
  <c r="BP115" i="8"/>
  <c r="BQ63" i="8"/>
  <c r="BU63" i="8" s="1"/>
  <c r="BV63" i="8" s="1"/>
  <c r="BR136" i="8"/>
  <c r="BS136" i="8" s="1"/>
  <c r="BW136" i="8" s="1"/>
  <c r="BQ76" i="8"/>
  <c r="BQ96" i="8"/>
  <c r="BQ68" i="8"/>
  <c r="BP18" i="8"/>
  <c r="BQ26" i="8"/>
  <c r="BQ62" i="8"/>
  <c r="BQ54" i="8"/>
  <c r="BQ51" i="8"/>
  <c r="BQ27" i="8"/>
  <c r="BQ6" i="8"/>
  <c r="BU6" i="8" s="1"/>
  <c r="BV6" i="8" s="1"/>
  <c r="BQ8" i="8"/>
  <c r="BS439" i="8" l="1"/>
  <c r="BW439" i="8" s="1"/>
  <c r="P23" i="8"/>
  <c r="P120" i="8"/>
  <c r="BS930" i="8"/>
  <c r="BW930" i="8" s="1"/>
  <c r="Q930" i="8" s="1"/>
  <c r="T930" i="8" s="1"/>
  <c r="BW67" i="8"/>
  <c r="Q67" i="8" s="1"/>
  <c r="BW683" i="8"/>
  <c r="Q683" i="8" s="1"/>
  <c r="T683" i="8" s="1"/>
  <c r="BW567" i="8"/>
  <c r="Q567" i="8" s="1"/>
  <c r="T567" i="8" s="1"/>
  <c r="BS114" i="8"/>
  <c r="BW114" i="8" s="1"/>
  <c r="BS115" i="8"/>
  <c r="BW115" i="8" s="1"/>
  <c r="Q115" i="8" s="1"/>
  <c r="T115" i="8" s="1"/>
  <c r="BS123" i="8"/>
  <c r="BW123" i="8" s="1"/>
  <c r="Q123" i="8" s="1"/>
  <c r="T123" i="8" s="1"/>
  <c r="BS746" i="8"/>
  <c r="BW746" i="8" s="1"/>
  <c r="Q746" i="8" s="1"/>
  <c r="T746" i="8" s="1"/>
  <c r="BS972" i="8"/>
  <c r="BW972" i="8" s="1"/>
  <c r="Q972" i="8" s="1"/>
  <c r="T972" i="8" s="1"/>
  <c r="BS809" i="8"/>
  <c r="BW809" i="8" s="1"/>
  <c r="Q809" i="8" s="1"/>
  <c r="T809" i="8" s="1"/>
  <c r="BS938" i="8"/>
  <c r="BW938" i="8" s="1"/>
  <c r="Q938" i="8" s="1"/>
  <c r="T938" i="8" s="1"/>
  <c r="BS468" i="8"/>
  <c r="BW468" i="8" s="1"/>
  <c r="Q468" i="8" s="1"/>
  <c r="T468" i="8" s="1"/>
  <c r="BS79" i="8"/>
  <c r="BW79" i="8" s="1"/>
  <c r="BS601" i="8"/>
  <c r="BW601" i="8" s="1"/>
  <c r="Q601" i="8" s="1"/>
  <c r="T601" i="8" s="1"/>
  <c r="BS338" i="8"/>
  <c r="BW338" i="8" s="1"/>
  <c r="Q338" i="8" s="1"/>
  <c r="T338" i="8" s="1"/>
  <c r="BS620" i="8"/>
  <c r="BW620" i="8" s="1"/>
  <c r="Q620" i="8" s="1"/>
  <c r="T620" i="8" s="1"/>
  <c r="BS480" i="8"/>
  <c r="BW480" i="8" s="1"/>
  <c r="Q480" i="8" s="1"/>
  <c r="T480" i="8" s="1"/>
  <c r="BS753" i="8"/>
  <c r="BW753" i="8" s="1"/>
  <c r="Q753" i="8" s="1"/>
  <c r="T753" i="8" s="1"/>
  <c r="BR8" i="8"/>
  <c r="BS8" i="8" s="1"/>
  <c r="BU8" i="8"/>
  <c r="BV8" i="8" s="1"/>
  <c r="BR27" i="8"/>
  <c r="BS27" i="8" s="1"/>
  <c r="BU27" i="8"/>
  <c r="BV27" i="8" s="1"/>
  <c r="BR51" i="8"/>
  <c r="BS51" i="8" s="1"/>
  <c r="BU51" i="8"/>
  <c r="BV51" i="8" s="1"/>
  <c r="BR54" i="8"/>
  <c r="BS54" i="8" s="1"/>
  <c r="BU54" i="8"/>
  <c r="BV54" i="8" s="1"/>
  <c r="BR62" i="8"/>
  <c r="BS62" i="8" s="1"/>
  <c r="BU62" i="8"/>
  <c r="BV62" i="8" s="1"/>
  <c r="BR26" i="8"/>
  <c r="BS26" i="8" s="1"/>
  <c r="BU26" i="8"/>
  <c r="BV26" i="8" s="1"/>
  <c r="BR68" i="8"/>
  <c r="BS68" i="8" s="1"/>
  <c r="BU68" i="8"/>
  <c r="BV68" i="8" s="1"/>
  <c r="BR96" i="8"/>
  <c r="BS96" i="8" s="1"/>
  <c r="BU96" i="8"/>
  <c r="BV96" i="8" s="1"/>
  <c r="BR76" i="8"/>
  <c r="BS76" i="8" s="1"/>
  <c r="BU76" i="8"/>
  <c r="BV76" i="8" s="1"/>
  <c r="BR167" i="8"/>
  <c r="BS167" i="8" s="1"/>
  <c r="BU167" i="8"/>
  <c r="BV167" i="8" s="1"/>
  <c r="BR207" i="8"/>
  <c r="BS207" i="8" s="1"/>
  <c r="BU207" i="8"/>
  <c r="BV207" i="8" s="1"/>
  <c r="BR177" i="8"/>
  <c r="BS177" i="8" s="1"/>
  <c r="BU177" i="8"/>
  <c r="BV177" i="8" s="1"/>
  <c r="BR189" i="8"/>
  <c r="BS189" i="8" s="1"/>
  <c r="BU189" i="8"/>
  <c r="BV189" i="8" s="1"/>
  <c r="BR256" i="8"/>
  <c r="BS256" i="8" s="1"/>
  <c r="BU256" i="8"/>
  <c r="BV256" i="8" s="1"/>
  <c r="BR378" i="8"/>
  <c r="BS378" i="8" s="1"/>
  <c r="BU378" i="8"/>
  <c r="BV378" i="8" s="1"/>
  <c r="BR367" i="8"/>
  <c r="BS367" i="8" s="1"/>
  <c r="BU367" i="8"/>
  <c r="BV367" i="8" s="1"/>
  <c r="BR510" i="8"/>
  <c r="BS510" i="8" s="1"/>
  <c r="BU510" i="8"/>
  <c r="BV510" i="8" s="1"/>
  <c r="BR546" i="8"/>
  <c r="BS546" i="8" s="1"/>
  <c r="BU546" i="8"/>
  <c r="BV546" i="8" s="1"/>
  <c r="BR563" i="8"/>
  <c r="BS563" i="8" s="1"/>
  <c r="BU563" i="8"/>
  <c r="BV563" i="8" s="1"/>
  <c r="BR580" i="8"/>
  <c r="BS580" i="8" s="1"/>
  <c r="BU580" i="8"/>
  <c r="BV580" i="8" s="1"/>
  <c r="BR587" i="8"/>
  <c r="BS587" i="8" s="1"/>
  <c r="BU587" i="8"/>
  <c r="BV587" i="8" s="1"/>
  <c r="BR638" i="8"/>
  <c r="BS638" i="8" s="1"/>
  <c r="BU638" i="8"/>
  <c r="BV638" i="8" s="1"/>
  <c r="BR647" i="8"/>
  <c r="BS647" i="8" s="1"/>
  <c r="BU647" i="8"/>
  <c r="BV647" i="8" s="1"/>
  <c r="BR636" i="8"/>
  <c r="BS636" i="8" s="1"/>
  <c r="BU636" i="8"/>
  <c r="BV636" i="8" s="1"/>
  <c r="BR761" i="8"/>
  <c r="BS761" i="8" s="1"/>
  <c r="BU761" i="8"/>
  <c r="BV761" i="8" s="1"/>
  <c r="BR698" i="8"/>
  <c r="BS698" i="8" s="1"/>
  <c r="BU698" i="8"/>
  <c r="BV698" i="8" s="1"/>
  <c r="BR773" i="8"/>
  <c r="BS773" i="8" s="1"/>
  <c r="BU773" i="8"/>
  <c r="BV773" i="8" s="1"/>
  <c r="BR768" i="8"/>
  <c r="BS768" i="8" s="1"/>
  <c r="BU768" i="8"/>
  <c r="BV768" i="8" s="1"/>
  <c r="BR803" i="8"/>
  <c r="BS803" i="8" s="1"/>
  <c r="BU803" i="8"/>
  <c r="BV803" i="8" s="1"/>
  <c r="BR825" i="8"/>
  <c r="BS825" i="8" s="1"/>
  <c r="BU825" i="8"/>
  <c r="BV825" i="8" s="1"/>
  <c r="BR811" i="8"/>
  <c r="BS811" i="8" s="1"/>
  <c r="BU811" i="8"/>
  <c r="BV811" i="8" s="1"/>
  <c r="BR902" i="8"/>
  <c r="BS902" i="8" s="1"/>
  <c r="BU902" i="8"/>
  <c r="BV902" i="8" s="1"/>
  <c r="BR917" i="8"/>
  <c r="BS917" i="8" s="1"/>
  <c r="BU917" i="8"/>
  <c r="BV917" i="8" s="1"/>
  <c r="BR908" i="8"/>
  <c r="BS908" i="8" s="1"/>
  <c r="BU908" i="8"/>
  <c r="BV908" i="8" s="1"/>
  <c r="BR919" i="8"/>
  <c r="BS919" i="8" s="1"/>
  <c r="BU919" i="8"/>
  <c r="BV919" i="8" s="1"/>
  <c r="BR946" i="8"/>
  <c r="BS946" i="8" s="1"/>
  <c r="BU946" i="8"/>
  <c r="BV946" i="8" s="1"/>
  <c r="BW356" i="8"/>
  <c r="Q356" i="8" s="1"/>
  <c r="T356" i="8" s="1"/>
  <c r="BR39" i="8"/>
  <c r="BS39" i="8" s="1"/>
  <c r="BU39" i="8"/>
  <c r="BV39" i="8" s="1"/>
  <c r="BR59" i="8"/>
  <c r="BS59" i="8" s="1"/>
  <c r="BU59" i="8"/>
  <c r="BV59" i="8" s="1"/>
  <c r="BR195" i="8"/>
  <c r="BS195" i="8" s="1"/>
  <c r="BU195" i="8"/>
  <c r="BV195" i="8" s="1"/>
  <c r="BR323" i="8"/>
  <c r="BS323" i="8" s="1"/>
  <c r="BU323" i="8"/>
  <c r="BV323" i="8" s="1"/>
  <c r="BR314" i="8"/>
  <c r="BS314" i="8" s="1"/>
  <c r="BU314" i="8"/>
  <c r="BV314" i="8" s="1"/>
  <c r="BR312" i="8"/>
  <c r="BS312" i="8" s="1"/>
  <c r="BU312" i="8"/>
  <c r="BV312" i="8" s="1"/>
  <c r="BR392" i="8"/>
  <c r="BS392" i="8" s="1"/>
  <c r="BU392" i="8"/>
  <c r="BV392" i="8" s="1"/>
  <c r="BR602" i="8"/>
  <c r="BS602" i="8" s="1"/>
  <c r="BU602" i="8"/>
  <c r="BV602" i="8" s="1"/>
  <c r="BR733" i="8"/>
  <c r="BS733" i="8" s="1"/>
  <c r="BU733" i="8"/>
  <c r="BV733" i="8" s="1"/>
  <c r="BR751" i="8"/>
  <c r="BS751" i="8" s="1"/>
  <c r="BU751" i="8"/>
  <c r="BV751" i="8" s="1"/>
  <c r="BR769" i="8"/>
  <c r="BS769" i="8" s="1"/>
  <c r="BU769" i="8"/>
  <c r="BV769" i="8" s="1"/>
  <c r="BR785" i="8"/>
  <c r="BS785" i="8" s="1"/>
  <c r="BU785" i="8"/>
  <c r="BV785" i="8" s="1"/>
  <c r="BR609" i="8"/>
  <c r="BS609" i="8" s="1"/>
  <c r="BU609" i="8"/>
  <c r="BV609" i="8" s="1"/>
  <c r="BR9" i="8"/>
  <c r="BS9" i="8" s="1"/>
  <c r="BU9" i="8"/>
  <c r="BV9" i="8" s="1"/>
  <c r="BR43" i="8"/>
  <c r="BS43" i="8" s="1"/>
  <c r="BU43" i="8"/>
  <c r="BV43" i="8" s="1"/>
  <c r="BR103" i="8"/>
  <c r="BS103" i="8" s="1"/>
  <c r="BU103" i="8"/>
  <c r="BV103" i="8" s="1"/>
  <c r="BR42" i="8"/>
  <c r="BS42" i="8" s="1"/>
  <c r="BU42" i="8"/>
  <c r="BV42" i="8" s="1"/>
  <c r="BR85" i="8"/>
  <c r="BS85" i="8" s="1"/>
  <c r="BU85" i="8"/>
  <c r="BV85" i="8" s="1"/>
  <c r="BR178" i="8"/>
  <c r="BS178" i="8" s="1"/>
  <c r="BU178" i="8"/>
  <c r="BV178" i="8" s="1"/>
  <c r="BW120" i="8"/>
  <c r="BR169" i="8"/>
  <c r="BS169" i="8" s="1"/>
  <c r="BU169" i="8"/>
  <c r="BV169" i="8" s="1"/>
  <c r="BR200" i="8"/>
  <c r="BS200" i="8" s="1"/>
  <c r="BU200" i="8"/>
  <c r="BV200" i="8" s="1"/>
  <c r="BR270" i="8"/>
  <c r="BS270" i="8" s="1"/>
  <c r="BU270" i="8"/>
  <c r="BV270" i="8" s="1"/>
  <c r="BR433" i="8"/>
  <c r="BS433" i="8" s="1"/>
  <c r="BU433" i="8"/>
  <c r="BV433" i="8" s="1"/>
  <c r="BR445" i="8"/>
  <c r="BS445" i="8" s="1"/>
  <c r="BU445" i="8"/>
  <c r="BV445" i="8" s="1"/>
  <c r="BR475" i="8"/>
  <c r="BS475" i="8" s="1"/>
  <c r="BU475" i="8"/>
  <c r="BV475" i="8" s="1"/>
  <c r="BR514" i="8"/>
  <c r="BS514" i="8" s="1"/>
  <c r="BU514" i="8"/>
  <c r="BV514" i="8" s="1"/>
  <c r="BR557" i="8"/>
  <c r="BS557" i="8" s="1"/>
  <c r="BU557" i="8"/>
  <c r="BV557" i="8" s="1"/>
  <c r="BR537" i="8"/>
  <c r="BS537" i="8" s="1"/>
  <c r="BU537" i="8"/>
  <c r="BV537" i="8" s="1"/>
  <c r="BR606" i="8"/>
  <c r="BS606" i="8" s="1"/>
  <c r="BU606" i="8"/>
  <c r="BV606" i="8" s="1"/>
  <c r="BR590" i="8"/>
  <c r="BS590" i="8" s="1"/>
  <c r="BU590" i="8"/>
  <c r="BV590" i="8" s="1"/>
  <c r="BR690" i="8"/>
  <c r="BS690" i="8" s="1"/>
  <c r="BU690" i="8"/>
  <c r="BV690" i="8" s="1"/>
  <c r="BR691" i="8"/>
  <c r="BS691" i="8" s="1"/>
  <c r="BU691" i="8"/>
  <c r="BV691" i="8" s="1"/>
  <c r="BR659" i="8"/>
  <c r="BS659" i="8" s="1"/>
  <c r="BU659" i="8"/>
  <c r="BV659" i="8" s="1"/>
  <c r="BR674" i="8"/>
  <c r="BS674" i="8" s="1"/>
  <c r="BU674" i="8"/>
  <c r="BV674" i="8" s="1"/>
  <c r="BR644" i="8"/>
  <c r="BS644" i="8" s="1"/>
  <c r="BU644" i="8"/>
  <c r="BV644" i="8" s="1"/>
  <c r="BR721" i="8"/>
  <c r="BS721" i="8" s="1"/>
  <c r="BU721" i="8"/>
  <c r="BV721" i="8" s="1"/>
  <c r="BR740" i="8"/>
  <c r="BS740" i="8" s="1"/>
  <c r="BU740" i="8"/>
  <c r="BV740" i="8" s="1"/>
  <c r="BR735" i="8"/>
  <c r="BS735" i="8" s="1"/>
  <c r="BU735" i="8"/>
  <c r="BV735" i="8" s="1"/>
  <c r="BR747" i="8"/>
  <c r="BS747" i="8" s="1"/>
  <c r="BU747" i="8"/>
  <c r="BV747" i="8" s="1"/>
  <c r="BR852" i="8"/>
  <c r="BS852" i="8" s="1"/>
  <c r="BU852" i="8"/>
  <c r="BV852" i="8" s="1"/>
  <c r="BR754" i="8"/>
  <c r="BS754" i="8" s="1"/>
  <c r="BU754" i="8"/>
  <c r="BV754" i="8" s="1"/>
  <c r="BR781" i="8"/>
  <c r="BS781" i="8" s="1"/>
  <c r="BU781" i="8"/>
  <c r="BV781" i="8" s="1"/>
  <c r="BR805" i="8"/>
  <c r="BS805" i="8" s="1"/>
  <c r="BU805" i="8"/>
  <c r="BV805" i="8" s="1"/>
  <c r="BR806" i="8"/>
  <c r="BS806" i="8" s="1"/>
  <c r="BU806" i="8"/>
  <c r="BV806" i="8" s="1"/>
  <c r="BR851" i="8"/>
  <c r="BS851" i="8" s="1"/>
  <c r="BU851" i="8"/>
  <c r="BV851" i="8" s="1"/>
  <c r="BR813" i="8"/>
  <c r="BS813" i="8" s="1"/>
  <c r="BU813" i="8"/>
  <c r="BV813" i="8" s="1"/>
  <c r="BR870" i="8"/>
  <c r="BS870" i="8" s="1"/>
  <c r="BU870" i="8"/>
  <c r="BV870" i="8" s="1"/>
  <c r="BR861" i="8"/>
  <c r="BS861" i="8" s="1"/>
  <c r="BU861" i="8"/>
  <c r="BV861" i="8" s="1"/>
  <c r="BR893" i="8"/>
  <c r="BS893" i="8" s="1"/>
  <c r="BU893" i="8"/>
  <c r="BV893" i="8" s="1"/>
  <c r="BR904" i="8"/>
  <c r="BS904" i="8" s="1"/>
  <c r="BU904" i="8"/>
  <c r="BV904" i="8" s="1"/>
  <c r="BR911" i="8"/>
  <c r="BS911" i="8" s="1"/>
  <c r="BU911" i="8"/>
  <c r="BV911" i="8" s="1"/>
  <c r="BR950" i="8"/>
  <c r="BS950" i="8" s="1"/>
  <c r="BU950" i="8"/>
  <c r="BV950" i="8" s="1"/>
  <c r="BR980" i="8"/>
  <c r="BS980" i="8" s="1"/>
  <c r="BU980" i="8"/>
  <c r="BV980" i="8" s="1"/>
  <c r="BR416" i="8"/>
  <c r="BS416" i="8" s="1"/>
  <c r="BU416" i="8"/>
  <c r="BV416" i="8" s="1"/>
  <c r="BR104" i="8"/>
  <c r="BS104" i="8" s="1"/>
  <c r="BU104" i="8"/>
  <c r="BV104" i="8" s="1"/>
  <c r="BR24" i="8"/>
  <c r="BS24" i="8" s="1"/>
  <c r="BU24" i="8"/>
  <c r="BV24" i="8" s="1"/>
  <c r="BR140" i="8"/>
  <c r="BS140" i="8" s="1"/>
  <c r="BU140" i="8"/>
  <c r="BV140" i="8" s="1"/>
  <c r="BR211" i="8"/>
  <c r="BS211" i="8" s="1"/>
  <c r="BU211" i="8"/>
  <c r="BV211" i="8" s="1"/>
  <c r="BR266" i="8"/>
  <c r="BS266" i="8" s="1"/>
  <c r="BU266" i="8"/>
  <c r="BV266" i="8" s="1"/>
  <c r="BR279" i="8"/>
  <c r="BS279" i="8" s="1"/>
  <c r="BU279" i="8"/>
  <c r="BV279" i="8" s="1"/>
  <c r="BR408" i="8"/>
  <c r="BS408" i="8" s="1"/>
  <c r="BU408" i="8"/>
  <c r="BV408" i="8" s="1"/>
  <c r="BR529" i="8"/>
  <c r="BS529" i="8" s="1"/>
  <c r="BU529" i="8"/>
  <c r="BV529" i="8" s="1"/>
  <c r="BR641" i="8"/>
  <c r="BS641" i="8" s="1"/>
  <c r="BU641" i="8"/>
  <c r="BV641" i="8" s="1"/>
  <c r="BR714" i="8"/>
  <c r="BS714" i="8" s="1"/>
  <c r="BU714" i="8"/>
  <c r="BV714" i="8" s="1"/>
  <c r="BR882" i="8"/>
  <c r="BS882" i="8" s="1"/>
  <c r="BU882" i="8"/>
  <c r="BV882" i="8" s="1"/>
  <c r="BR940" i="8"/>
  <c r="BS940" i="8" s="1"/>
  <c r="BU940" i="8"/>
  <c r="BV940" i="8" s="1"/>
  <c r="BR887" i="8"/>
  <c r="BS887" i="8" s="1"/>
  <c r="BU887" i="8"/>
  <c r="BV887" i="8" s="1"/>
  <c r="BR150" i="8"/>
  <c r="BS150" i="8" s="1"/>
  <c r="BU150" i="8"/>
  <c r="BV150" i="8" s="1"/>
  <c r="BR144" i="8"/>
  <c r="BS144" i="8" s="1"/>
  <c r="BU144" i="8"/>
  <c r="BV144" i="8" s="1"/>
  <c r="BR325" i="8"/>
  <c r="BS325" i="8" s="1"/>
  <c r="BU325" i="8"/>
  <c r="BV325" i="8" s="1"/>
  <c r="BR315" i="8"/>
  <c r="BS315" i="8" s="1"/>
  <c r="BU315" i="8"/>
  <c r="BV315" i="8" s="1"/>
  <c r="BR364" i="8"/>
  <c r="BS364" i="8" s="1"/>
  <c r="BU364" i="8"/>
  <c r="BV364" i="8" s="1"/>
  <c r="BR360" i="8"/>
  <c r="BS360" i="8" s="1"/>
  <c r="BU360" i="8"/>
  <c r="BV360" i="8" s="1"/>
  <c r="BR411" i="8"/>
  <c r="BS411" i="8" s="1"/>
  <c r="BU411" i="8"/>
  <c r="BV411" i="8" s="1"/>
  <c r="BR614" i="8"/>
  <c r="BS614" i="8" s="1"/>
  <c r="BU614" i="8"/>
  <c r="BV614" i="8" s="1"/>
  <c r="BR605" i="8"/>
  <c r="BS605" i="8" s="1"/>
  <c r="BU605" i="8"/>
  <c r="BV605" i="8" s="1"/>
  <c r="BR598" i="8"/>
  <c r="BS598" i="8" s="1"/>
  <c r="BU598" i="8"/>
  <c r="BV598" i="8" s="1"/>
  <c r="BR667" i="8"/>
  <c r="BS667" i="8" s="1"/>
  <c r="BU667" i="8"/>
  <c r="BV667" i="8" s="1"/>
  <c r="BR729" i="8"/>
  <c r="BS729" i="8" s="1"/>
  <c r="BU729" i="8"/>
  <c r="BV729" i="8" s="1"/>
  <c r="BR696" i="8"/>
  <c r="BS696" i="8" s="1"/>
  <c r="BU696" i="8"/>
  <c r="BV696" i="8" s="1"/>
  <c r="BR743" i="8"/>
  <c r="BS743" i="8" s="1"/>
  <c r="BU743" i="8"/>
  <c r="BV743" i="8" s="1"/>
  <c r="BR818" i="8"/>
  <c r="BS818" i="8" s="1"/>
  <c r="BU818" i="8"/>
  <c r="BV818" i="8" s="1"/>
  <c r="BR844" i="8"/>
  <c r="BS844" i="8" s="1"/>
  <c r="BU844" i="8"/>
  <c r="BV844" i="8" s="1"/>
  <c r="BR869" i="8"/>
  <c r="BS869" i="8" s="1"/>
  <c r="BU869" i="8"/>
  <c r="BV869" i="8" s="1"/>
  <c r="BR862" i="8"/>
  <c r="BS862" i="8" s="1"/>
  <c r="BU862" i="8"/>
  <c r="BV862" i="8" s="1"/>
  <c r="BR983" i="8"/>
  <c r="BS983" i="8" s="1"/>
  <c r="BU983" i="8"/>
  <c r="BV983" i="8" s="1"/>
  <c r="BR978" i="8"/>
  <c r="BS978" i="8" s="1"/>
  <c r="BU978" i="8"/>
  <c r="BV978" i="8" s="1"/>
  <c r="BR31" i="8"/>
  <c r="BS31" i="8" s="1"/>
  <c r="BU31" i="8"/>
  <c r="BV31" i="8" s="1"/>
  <c r="BR47" i="8"/>
  <c r="BS47" i="8" s="1"/>
  <c r="BU47" i="8"/>
  <c r="BV47" i="8" s="1"/>
  <c r="BR166" i="8"/>
  <c r="BS166" i="8" s="1"/>
  <c r="BU166" i="8"/>
  <c r="BV166" i="8" s="1"/>
  <c r="BR186" i="8"/>
  <c r="BS186" i="8" s="1"/>
  <c r="BU186" i="8"/>
  <c r="BV186" i="8" s="1"/>
  <c r="BR241" i="8"/>
  <c r="BS241" i="8" s="1"/>
  <c r="BU241" i="8"/>
  <c r="BV241" i="8" s="1"/>
  <c r="BR317" i="8"/>
  <c r="BS317" i="8" s="1"/>
  <c r="BU317" i="8"/>
  <c r="BV317" i="8" s="1"/>
  <c r="BR429" i="8"/>
  <c r="BS429" i="8" s="1"/>
  <c r="BU429" i="8"/>
  <c r="BV429" i="8" s="1"/>
  <c r="BR415" i="8"/>
  <c r="BS415" i="8" s="1"/>
  <c r="BU415" i="8"/>
  <c r="BV415" i="8" s="1"/>
  <c r="BR479" i="8"/>
  <c r="BS479" i="8" s="1"/>
  <c r="BU479" i="8"/>
  <c r="BV479" i="8" s="1"/>
  <c r="BR554" i="8"/>
  <c r="BS554" i="8" s="1"/>
  <c r="BU554" i="8"/>
  <c r="BV554" i="8" s="1"/>
  <c r="BR750" i="8"/>
  <c r="BS750" i="8" s="1"/>
  <c r="BU750" i="8"/>
  <c r="BV750" i="8" s="1"/>
  <c r="BR708" i="8"/>
  <c r="BS708" i="8" s="1"/>
  <c r="BU708" i="8"/>
  <c r="BV708" i="8" s="1"/>
  <c r="BR842" i="8"/>
  <c r="BS842" i="8" s="1"/>
  <c r="BU842" i="8"/>
  <c r="BV842" i="8" s="1"/>
  <c r="BR841" i="8"/>
  <c r="BS841" i="8" s="1"/>
  <c r="BU841" i="8"/>
  <c r="BV841" i="8" s="1"/>
  <c r="BR109" i="8"/>
  <c r="BS109" i="8" s="1"/>
  <c r="BU109" i="8"/>
  <c r="BV109" i="8" s="1"/>
  <c r="BR58" i="8"/>
  <c r="BS58" i="8" s="1"/>
  <c r="BU58" i="8"/>
  <c r="BV58" i="8" s="1"/>
  <c r="BR127" i="8"/>
  <c r="BS127" i="8" s="1"/>
  <c r="BU127" i="8"/>
  <c r="BV127" i="8" s="1"/>
  <c r="BR208" i="8"/>
  <c r="BS208" i="8" s="1"/>
  <c r="BU208" i="8"/>
  <c r="BV208" i="8" s="1"/>
  <c r="BR631" i="8"/>
  <c r="BS631" i="8" s="1"/>
  <c r="BU631" i="8"/>
  <c r="BV631" i="8" s="1"/>
  <c r="BR934" i="8"/>
  <c r="BS934" i="8" s="1"/>
  <c r="BU934" i="8"/>
  <c r="BV934" i="8" s="1"/>
  <c r="BR389" i="8"/>
  <c r="BS389" i="8" s="1"/>
  <c r="BU389" i="8"/>
  <c r="BV389" i="8" s="1"/>
  <c r="BR925" i="8"/>
  <c r="BS925" i="8" s="1"/>
  <c r="BU925" i="8"/>
  <c r="BV925" i="8" s="1"/>
  <c r="BR915" i="8"/>
  <c r="BS915" i="8" s="1"/>
  <c r="BU915" i="8"/>
  <c r="BV915" i="8" s="1"/>
  <c r="BR23" i="8"/>
  <c r="BS23" i="8" s="1"/>
  <c r="BU23" i="8"/>
  <c r="BV23" i="8" s="1"/>
  <c r="BR285" i="8"/>
  <c r="BS285" i="8" s="1"/>
  <c r="BU285" i="8"/>
  <c r="BV285" i="8" s="1"/>
  <c r="BR571" i="8"/>
  <c r="BS571" i="8" s="1"/>
  <c r="BU571" i="8"/>
  <c r="BV571" i="8" s="1"/>
  <c r="BR193" i="8"/>
  <c r="BS193" i="8" s="1"/>
  <c r="BU193" i="8"/>
  <c r="BV193" i="8" s="1"/>
  <c r="BR384" i="8"/>
  <c r="BS384" i="8" s="1"/>
  <c r="BU384" i="8"/>
  <c r="BV384" i="8" s="1"/>
  <c r="BR402" i="8"/>
  <c r="BS402" i="8" s="1"/>
  <c r="BU402" i="8"/>
  <c r="BV402" i="8" s="1"/>
  <c r="BR625" i="8"/>
  <c r="BS625" i="8" s="1"/>
  <c r="BU625" i="8"/>
  <c r="BV625" i="8" s="1"/>
  <c r="BW635" i="8"/>
  <c r="Q635" i="8" s="1"/>
  <c r="T635" i="8" s="1"/>
  <c r="BR238" i="8"/>
  <c r="BS238" i="8" s="1"/>
  <c r="BU238" i="8"/>
  <c r="BV238" i="8" s="1"/>
  <c r="BR391" i="8"/>
  <c r="BS391" i="8" s="1"/>
  <c r="BU391" i="8"/>
  <c r="BV391" i="8" s="1"/>
  <c r="BR498" i="8"/>
  <c r="BS498" i="8" s="1"/>
  <c r="BU498" i="8"/>
  <c r="BV498" i="8" s="1"/>
  <c r="BR477" i="8"/>
  <c r="BS477" i="8" s="1"/>
  <c r="BU477" i="8"/>
  <c r="BV477" i="8" s="1"/>
  <c r="BR173" i="8"/>
  <c r="BS173" i="8" s="1"/>
  <c r="BU173" i="8"/>
  <c r="BV173" i="8" s="1"/>
  <c r="BR190" i="8"/>
  <c r="BS190" i="8" s="1"/>
  <c r="BU190" i="8"/>
  <c r="BV190" i="8" s="1"/>
  <c r="BR377" i="8"/>
  <c r="BS377" i="8" s="1"/>
  <c r="BU377" i="8"/>
  <c r="BV377" i="8" s="1"/>
  <c r="BR157" i="8"/>
  <c r="BS157" i="8" s="1"/>
  <c r="BU157" i="8"/>
  <c r="BV157" i="8" s="1"/>
  <c r="BR297" i="8"/>
  <c r="BS297" i="8" s="1"/>
  <c r="BU297" i="8"/>
  <c r="BV297" i="8" s="1"/>
  <c r="BR502" i="8"/>
  <c r="BS502" i="8" s="1"/>
  <c r="BU502" i="8"/>
  <c r="BV502" i="8" s="1"/>
  <c r="BR354" i="8"/>
  <c r="BS354" i="8" s="1"/>
  <c r="BU354" i="8"/>
  <c r="BV354" i="8" s="1"/>
  <c r="BR41" i="8"/>
  <c r="BS41" i="8" s="1"/>
  <c r="BU41" i="8"/>
  <c r="BV41" i="8" s="1"/>
  <c r="BR124" i="8"/>
  <c r="BS124" i="8" s="1"/>
  <c r="BU124" i="8"/>
  <c r="BV124" i="8" s="1"/>
  <c r="BR446" i="8"/>
  <c r="BS446" i="8" s="1"/>
  <c r="BU446" i="8"/>
  <c r="BV446" i="8" s="1"/>
  <c r="BR174" i="8"/>
  <c r="BS174" i="8" s="1"/>
  <c r="BU174" i="8"/>
  <c r="BV174" i="8" s="1"/>
  <c r="BR951" i="8"/>
  <c r="BS951" i="8" s="1"/>
  <c r="BU951" i="8"/>
  <c r="BV951" i="8" s="1"/>
  <c r="BR336" i="8"/>
  <c r="BS336" i="8" s="1"/>
  <c r="BU336" i="8"/>
  <c r="BV336" i="8" s="1"/>
  <c r="BR299" i="8"/>
  <c r="BS299" i="8" s="1"/>
  <c r="BU299" i="8"/>
  <c r="BV299" i="8" s="1"/>
  <c r="BR298" i="8"/>
  <c r="BS298" i="8" s="1"/>
  <c r="BU298" i="8"/>
  <c r="BV298" i="8" s="1"/>
  <c r="BW843" i="8"/>
  <c r="Q843" i="8" s="1"/>
  <c r="T843" i="8" s="1"/>
  <c r="BW276" i="8"/>
  <c r="Q276" i="8" s="1"/>
  <c r="T276" i="8" s="1"/>
  <c r="BR385" i="8"/>
  <c r="BS385" i="8" s="1"/>
  <c r="BU385" i="8"/>
  <c r="BV385" i="8" s="1"/>
  <c r="BW485" i="8"/>
  <c r="Q485" i="8" s="1"/>
  <c r="T485" i="8" s="1"/>
  <c r="BR386" i="8"/>
  <c r="BS386" i="8" s="1"/>
  <c r="BU386" i="8"/>
  <c r="BV386" i="8" s="1"/>
  <c r="BW576" i="8"/>
  <c r="Q576" i="8" s="1"/>
  <c r="T576" i="8" s="1"/>
  <c r="BW548" i="8"/>
  <c r="Q548" i="8" s="1"/>
  <c r="T548" i="8" s="1"/>
  <c r="BW532" i="8"/>
  <c r="Q532" i="8" s="1"/>
  <c r="T532" i="8" s="1"/>
  <c r="BW561" i="8"/>
  <c r="Q561" i="8" s="1"/>
  <c r="T561" i="8" s="1"/>
  <c r="BR387" i="8"/>
  <c r="BS387" i="8" s="1"/>
  <c r="BU387" i="8"/>
  <c r="BV387" i="8" s="1"/>
  <c r="BR916" i="8"/>
  <c r="BS916" i="8" s="1"/>
  <c r="BU916" i="8"/>
  <c r="BV916" i="8" s="1"/>
  <c r="BR370" i="8"/>
  <c r="BS370" i="8" s="1"/>
  <c r="BU370" i="8"/>
  <c r="BV370" i="8" s="1"/>
  <c r="BR93" i="8"/>
  <c r="BS93" i="8" s="1"/>
  <c r="BU93" i="8"/>
  <c r="BV93" i="8" s="1"/>
  <c r="BR705" i="8"/>
  <c r="BS705" i="8" s="1"/>
  <c r="BU705" i="8"/>
  <c r="BV705" i="8" s="1"/>
  <c r="BR868" i="8"/>
  <c r="BS868" i="8" s="1"/>
  <c r="BU868" i="8"/>
  <c r="BV868" i="8" s="1"/>
  <c r="BR303" i="8"/>
  <c r="BS303" i="8" s="1"/>
  <c r="BU303" i="8"/>
  <c r="BV303" i="8" s="1"/>
  <c r="BR905" i="8"/>
  <c r="BS905" i="8" s="1"/>
  <c r="BU905" i="8"/>
  <c r="BV905" i="8" s="1"/>
  <c r="BR111" i="8"/>
  <c r="BS111" i="8" s="1"/>
  <c r="BU111" i="8"/>
  <c r="BV111" i="8" s="1"/>
  <c r="BR681" i="8"/>
  <c r="BS681" i="8" s="1"/>
  <c r="BU681" i="8"/>
  <c r="BV681" i="8" s="1"/>
  <c r="BR156" i="8"/>
  <c r="BS156" i="8" s="1"/>
  <c r="BU156" i="8"/>
  <c r="BV156" i="8" s="1"/>
  <c r="BR579" i="8"/>
  <c r="BS579" i="8" s="1"/>
  <c r="BU579" i="8"/>
  <c r="BV579" i="8" s="1"/>
  <c r="BR766" i="8"/>
  <c r="BS766" i="8" s="1"/>
  <c r="BU766" i="8"/>
  <c r="BV766" i="8" s="1"/>
  <c r="BR836" i="8"/>
  <c r="BS836" i="8" s="1"/>
  <c r="BU836" i="8"/>
  <c r="BV836" i="8" s="1"/>
  <c r="BW676" i="8"/>
  <c r="Q676" i="8" s="1"/>
  <c r="T676" i="8" s="1"/>
  <c r="BR436" i="8"/>
  <c r="BS436" i="8" s="1"/>
  <c r="BU436" i="8"/>
  <c r="BV436" i="8" s="1"/>
  <c r="BR918" i="8"/>
  <c r="BS918" i="8" s="1"/>
  <c r="BU918" i="8"/>
  <c r="BV918" i="8" s="1"/>
  <c r="BW21" i="8"/>
  <c r="BW318" i="8"/>
  <c r="Q318" i="8" s="1"/>
  <c r="T318" i="8" s="1"/>
  <c r="BW403" i="8"/>
  <c r="Q403" i="8" s="1"/>
  <c r="T403" i="8" s="1"/>
  <c r="BW424" i="8"/>
  <c r="T424" i="8" s="1"/>
  <c r="BW562" i="8"/>
  <c r="Q562" i="8" s="1"/>
  <c r="T562" i="8" s="1"/>
  <c r="BR100" i="8"/>
  <c r="BS100" i="8" s="1"/>
  <c r="BU100" i="8"/>
  <c r="BV100" i="8" s="1"/>
  <c r="BR677" i="8"/>
  <c r="BS677" i="8" s="1"/>
  <c r="BU677" i="8"/>
  <c r="BV677" i="8" s="1"/>
  <c r="BR205" i="8"/>
  <c r="BS205" i="8" s="1"/>
  <c r="BU205" i="8"/>
  <c r="BV205" i="8" s="1"/>
  <c r="BR612" i="8"/>
  <c r="BS612" i="8" s="1"/>
  <c r="BU612" i="8"/>
  <c r="BV612" i="8" s="1"/>
  <c r="BR461" i="8"/>
  <c r="BS461" i="8" s="1"/>
  <c r="BU461" i="8"/>
  <c r="BV461" i="8" s="1"/>
  <c r="BW142" i="8"/>
  <c r="Q142" i="8" s="1"/>
  <c r="T142" i="8" s="1"/>
  <c r="BR800" i="8"/>
  <c r="BS800" i="8" s="1"/>
  <c r="BU800" i="8"/>
  <c r="BV800" i="8" s="1"/>
  <c r="BR86" i="8"/>
  <c r="BS86" i="8" s="1"/>
  <c r="BU86" i="8"/>
  <c r="BV86" i="8" s="1"/>
  <c r="BW664" i="8"/>
  <c r="Q664" i="8" s="1"/>
  <c r="T664" i="8" s="1"/>
  <c r="BW810" i="8"/>
  <c r="Q810" i="8" s="1"/>
  <c r="T810" i="8" s="1"/>
  <c r="BW717" i="8"/>
  <c r="Q717" i="8" s="1"/>
  <c r="T717" i="8" s="1"/>
  <c r="BR828" i="8"/>
  <c r="BS828" i="8" s="1"/>
  <c r="BU828" i="8"/>
  <c r="BV828" i="8" s="1"/>
  <c r="BR452" i="8"/>
  <c r="BS452" i="8" s="1"/>
  <c r="BU452" i="8"/>
  <c r="BV452" i="8" s="1"/>
  <c r="BR428" i="8"/>
  <c r="BS428" i="8" s="1"/>
  <c r="BU428" i="8"/>
  <c r="BV428" i="8" s="1"/>
  <c r="BR591" i="8"/>
  <c r="BS591" i="8" s="1"/>
  <c r="BU591" i="8"/>
  <c r="BV591" i="8" s="1"/>
  <c r="BR553" i="8"/>
  <c r="BS553" i="8" s="1"/>
  <c r="BU553" i="8"/>
  <c r="BV553" i="8" s="1"/>
  <c r="BW839" i="8"/>
  <c r="Q839" i="8" s="1"/>
  <c r="T839" i="8" s="1"/>
  <c r="BW661" i="8"/>
  <c r="Q661" i="8" s="1"/>
  <c r="T661" i="8" s="1"/>
  <c r="BW125" i="8"/>
  <c r="BW49" i="8"/>
  <c r="Q49" i="8" s="1"/>
  <c r="T49" i="8" s="1"/>
  <c r="BW390" i="8"/>
  <c r="Q390" i="8" s="1"/>
  <c r="T390" i="8" s="1"/>
  <c r="BR126" i="8"/>
  <c r="BS126" i="8" s="1"/>
  <c r="BU126" i="8"/>
  <c r="BV126" i="8" s="1"/>
  <c r="BW741" i="8"/>
  <c r="Q741" i="8" s="1"/>
  <c r="T741" i="8" s="1"/>
  <c r="BR569" i="8"/>
  <c r="BS569" i="8" s="1"/>
  <c r="BU569" i="8"/>
  <c r="BV569" i="8" s="1"/>
  <c r="BW757" i="8"/>
  <c r="Q757" i="8" s="1"/>
  <c r="T757" i="8" s="1"/>
  <c r="BR460" i="8"/>
  <c r="BS460" i="8" s="1"/>
  <c r="BU460" i="8"/>
  <c r="BV460" i="8" s="1"/>
  <c r="BR627" i="8"/>
  <c r="BS627" i="8" s="1"/>
  <c r="BU627" i="8"/>
  <c r="BV627" i="8" s="1"/>
  <c r="BW572" i="8"/>
  <c r="Q572" i="8" s="1"/>
  <c r="T572" i="8" s="1"/>
  <c r="BW139" i="8"/>
  <c r="Q139" i="8" s="1"/>
  <c r="T139" i="8" s="1"/>
  <c r="BW629" i="8"/>
  <c r="Q629" i="8" s="1"/>
  <c r="T629" i="8" s="1"/>
  <c r="BW98" i="8"/>
  <c r="Q98" i="8" s="1"/>
  <c r="T98" i="8" s="1"/>
  <c r="BW849" i="8"/>
  <c r="Q849" i="8" s="1"/>
  <c r="T849" i="8" s="1"/>
  <c r="BR89" i="8"/>
  <c r="BS89" i="8" s="1"/>
  <c r="BU89" i="8"/>
  <c r="BV89" i="8" s="1"/>
  <c r="BW484" i="8"/>
  <c r="Q484" i="8" s="1"/>
  <c r="T484" i="8" s="1"/>
  <c r="BR412" i="8"/>
  <c r="BS412" i="8" s="1"/>
  <c r="BU412" i="8"/>
  <c r="BV412" i="8" s="1"/>
  <c r="BR736" i="8"/>
  <c r="BS736" i="8" s="1"/>
  <c r="BU736" i="8"/>
  <c r="BV736" i="8" s="1"/>
  <c r="BW476" i="8"/>
  <c r="Q476" i="8" s="1"/>
  <c r="T476" i="8" s="1"/>
  <c r="BR105" i="8"/>
  <c r="BS105" i="8" s="1"/>
  <c r="BU105" i="8"/>
  <c r="BV105" i="8" s="1"/>
  <c r="BR97" i="8"/>
  <c r="BS97" i="8" s="1"/>
  <c r="BU97" i="8"/>
  <c r="BV97" i="8" s="1"/>
  <c r="BW151" i="8"/>
  <c r="T151" i="8" s="1"/>
  <c r="BW827" i="8"/>
  <c r="Q827" i="8" s="1"/>
  <c r="T827" i="8" s="1"/>
  <c r="BW816" i="8"/>
  <c r="Q816" i="8" s="1"/>
  <c r="T816" i="8" s="1"/>
  <c r="BW300" i="8"/>
  <c r="Q300" i="8" s="1"/>
  <c r="T300" i="8" s="1"/>
  <c r="BW458" i="8"/>
  <c r="Q458" i="8" s="1"/>
  <c r="T458" i="8" s="1"/>
  <c r="BW639" i="8"/>
  <c r="Q639" i="8" s="1"/>
  <c r="T639" i="8" s="1"/>
  <c r="BR924" i="8"/>
  <c r="BS924" i="8" s="1"/>
  <c r="BU924" i="8"/>
  <c r="BV924" i="8" s="1"/>
  <c r="BW767" i="8"/>
  <c r="Q767" i="8" s="1"/>
  <c r="T767" i="8" s="1"/>
  <c r="BW165" i="8"/>
  <c r="Q165" i="8" s="1"/>
  <c r="T165" i="8" s="1"/>
  <c r="BW345" i="8"/>
  <c r="Q345" i="8" s="1"/>
  <c r="T345" i="8" s="1"/>
  <c r="BR945" i="8"/>
  <c r="BS945" i="8" s="1"/>
  <c r="BU945" i="8"/>
  <c r="BV945" i="8" s="1"/>
  <c r="BR363" i="8"/>
  <c r="BS363" i="8" s="1"/>
  <c r="BU363" i="8"/>
  <c r="BV363" i="8" s="1"/>
  <c r="BR224" i="8"/>
  <c r="BS224" i="8" s="1"/>
  <c r="BU224" i="8"/>
  <c r="BV224" i="8" s="1"/>
  <c r="BR335" i="8"/>
  <c r="BS335" i="8" s="1"/>
  <c r="BU335" i="8"/>
  <c r="BV335" i="8" s="1"/>
  <c r="BR783" i="8"/>
  <c r="BS783" i="8" s="1"/>
  <c r="BU783" i="8"/>
  <c r="BV783" i="8" s="1"/>
  <c r="BW492" i="8"/>
  <c r="Q492" i="8" s="1"/>
  <c r="T492" i="8" s="1"/>
  <c r="BW578" i="8"/>
  <c r="Q578" i="8" s="1"/>
  <c r="T578" i="8" s="1"/>
  <c r="BW865" i="8"/>
  <c r="Q865" i="8" s="1"/>
  <c r="T865" i="8" s="1"/>
  <c r="BW343" i="8"/>
  <c r="Q343" i="8" s="1"/>
  <c r="T343" i="8" s="1"/>
  <c r="BW116" i="8"/>
  <c r="Q116" i="8" s="1"/>
  <c r="T116" i="8" s="1"/>
  <c r="BW840" i="8"/>
  <c r="Q840" i="8" s="1"/>
  <c r="T840" i="8" s="1"/>
  <c r="BW454" i="8"/>
  <c r="Q454" i="8" s="1"/>
  <c r="T454" i="8" s="1"/>
  <c r="BW939" i="8"/>
  <c r="Q939" i="8" s="1"/>
  <c r="T939" i="8" s="1"/>
  <c r="BW600" i="8"/>
  <c r="Q600" i="8" s="1"/>
  <c r="T600" i="8" s="1"/>
  <c r="BW361" i="8"/>
  <c r="Q361" i="8" s="1"/>
  <c r="T361" i="8" s="1"/>
  <c r="BW273" i="8"/>
  <c r="Q273" i="8" s="1"/>
  <c r="T273" i="8" s="1"/>
  <c r="BW592" i="8"/>
  <c r="Q592" i="8" s="1"/>
  <c r="T592" i="8" s="1"/>
  <c r="BW752" i="8"/>
  <c r="Q752" i="8" s="1"/>
  <c r="T752" i="8" s="1"/>
  <c r="BW538" i="8"/>
  <c r="Q538" i="8" s="1"/>
  <c r="T538" i="8" s="1"/>
  <c r="BW574" i="8"/>
  <c r="Q574" i="8" s="1"/>
  <c r="T574" i="8" s="1"/>
  <c r="BW56" i="8"/>
  <c r="BW78" i="8"/>
  <c r="Q78" i="8" s="1"/>
  <c r="T78" i="8" s="1"/>
  <c r="BW209" i="8"/>
  <c r="Q209" i="8" s="1"/>
  <c r="T209" i="8" s="1"/>
  <c r="BW81" i="8"/>
  <c r="Q81" i="8" s="1"/>
  <c r="T81" i="8" s="1"/>
  <c r="BW90" i="8"/>
  <c r="Q90" i="8" s="1"/>
  <c r="T90" i="8" s="1"/>
  <c r="BW179" i="8"/>
  <c r="Q179" i="8" s="1"/>
  <c r="T179" i="8" s="1"/>
  <c r="BW141" i="8"/>
  <c r="Q141" i="8" s="1"/>
  <c r="T141" i="8" s="1"/>
  <c r="BW227" i="8"/>
  <c r="Q227" i="8" s="1"/>
  <c r="T227" i="8" s="1"/>
  <c r="BW271" i="8"/>
  <c r="Q271" i="8" s="1"/>
  <c r="T271" i="8" s="1"/>
  <c r="BW438" i="8"/>
  <c r="Q438" i="8" s="1"/>
  <c r="T438" i="8" s="1"/>
  <c r="BW383" i="8"/>
  <c r="Q383" i="8" s="1"/>
  <c r="T383" i="8" s="1"/>
  <c r="BW508" i="8"/>
  <c r="Q508" i="8" s="1"/>
  <c r="T508" i="8" s="1"/>
  <c r="BW486" i="8"/>
  <c r="Q486" i="8" s="1"/>
  <c r="T486" i="8" s="1"/>
  <c r="BW490" i="8"/>
  <c r="Q490" i="8" s="1"/>
  <c r="T490" i="8" s="1"/>
  <c r="BW528" i="8"/>
  <c r="Q528" i="8" s="1"/>
  <c r="T528" i="8" s="1"/>
  <c r="BW586" i="8"/>
  <c r="Q586" i="8" s="1"/>
  <c r="T586" i="8" s="1"/>
  <c r="BW564" i="8"/>
  <c r="Q564" i="8" s="1"/>
  <c r="T564" i="8" s="1"/>
  <c r="BW619" i="8"/>
  <c r="Q619" i="8" s="1"/>
  <c r="T619" i="8" s="1"/>
  <c r="BW653" i="8"/>
  <c r="Q653" i="8" s="1"/>
  <c r="T653" i="8" s="1"/>
  <c r="BW720" i="8"/>
  <c r="Q720" i="8" s="1"/>
  <c r="T720" i="8" s="1"/>
  <c r="BW651" i="8"/>
  <c r="Q651" i="8" s="1"/>
  <c r="T651" i="8" s="1"/>
  <c r="BW718" i="8"/>
  <c r="Q718" i="8" s="1"/>
  <c r="T718" i="8" s="1"/>
  <c r="BW701" i="8"/>
  <c r="Q701" i="8" s="1"/>
  <c r="T701" i="8" s="1"/>
  <c r="BW822" i="8"/>
  <c r="Q822" i="8" s="1"/>
  <c r="T822" i="8" s="1"/>
  <c r="BW855" i="8"/>
  <c r="Q855" i="8" s="1"/>
  <c r="T855" i="8" s="1"/>
  <c r="BW965" i="8"/>
  <c r="Q965" i="8" s="1"/>
  <c r="T965" i="8" s="1"/>
  <c r="BS998" i="8"/>
  <c r="BS1284" i="8"/>
  <c r="BS1285" i="8"/>
  <c r="BS1286" i="8"/>
  <c r="BS1287" i="8"/>
  <c r="BS1280" i="8"/>
  <c r="BS1282" i="8"/>
  <c r="BS1281" i="8"/>
  <c r="BS1279" i="8"/>
  <c r="BS1276" i="8"/>
  <c r="BS1275" i="8"/>
  <c r="BS1181" i="8"/>
  <c r="BS1033" i="8"/>
  <c r="BS1262" i="8"/>
  <c r="BS1274" i="8"/>
  <c r="BS1251" i="8"/>
  <c r="BS1272" i="8"/>
  <c r="BS1250" i="8"/>
  <c r="BS1259" i="8"/>
  <c r="BS1271" i="8"/>
  <c r="BS1263" i="8"/>
  <c r="BS1261" i="8"/>
  <c r="BS1264" i="8"/>
  <c r="BS1270" i="8"/>
  <c r="BS1260" i="8"/>
  <c r="BS1249" i="8"/>
  <c r="BS1268" i="8"/>
  <c r="BS1267" i="8"/>
  <c r="BS1255" i="8"/>
  <c r="BS1269" i="8"/>
  <c r="BS1265" i="8"/>
  <c r="BS1257" i="8"/>
  <c r="BS1258" i="8"/>
  <c r="BS1256" i="8"/>
  <c r="BS1254" i="8"/>
  <c r="BS1253" i="8"/>
  <c r="BS1252" i="8"/>
  <c r="BS1213" i="8"/>
  <c r="BS1234" i="8"/>
  <c r="BS1224" i="8"/>
  <c r="BS1214" i="8"/>
  <c r="BS1219" i="8"/>
  <c r="BS1228" i="8"/>
  <c r="BS1236" i="8"/>
  <c r="BS1231" i="8"/>
  <c r="BS1235" i="8"/>
  <c r="BS1216" i="8"/>
  <c r="BS1229" i="8"/>
  <c r="BS1232" i="8"/>
  <c r="BS1233" i="8"/>
  <c r="BS1238" i="8"/>
  <c r="BS1230" i="8"/>
  <c r="BS1225" i="8"/>
  <c r="BS1227" i="8"/>
  <c r="BS1226" i="8"/>
  <c r="BS1222" i="8"/>
  <c r="BS1221" i="8"/>
  <c r="BS1223" i="8"/>
  <c r="BS1220" i="8"/>
  <c r="BS1218" i="8"/>
  <c r="BS1217" i="8"/>
  <c r="BS1215" i="8"/>
  <c r="BS1212" i="8"/>
  <c r="BS1179" i="8"/>
  <c r="BS1210" i="8"/>
  <c r="BS1211" i="8"/>
  <c r="BS1208" i="8"/>
  <c r="BS1207" i="8"/>
  <c r="BS1209" i="8"/>
  <c r="BS1185" i="8"/>
  <c r="BS1205" i="8"/>
  <c r="BS1188" i="8"/>
  <c r="BS1193" i="8"/>
  <c r="BS1170" i="8"/>
  <c r="BS1175" i="8"/>
  <c r="BS1204" i="8"/>
  <c r="BS1171" i="8"/>
  <c r="BS1196" i="8"/>
  <c r="BS1184" i="8"/>
  <c r="BS1202" i="8"/>
  <c r="BS1178" i="8"/>
  <c r="BS1172" i="8"/>
  <c r="BS1168" i="8"/>
  <c r="BS1190" i="8"/>
  <c r="BS1177" i="8"/>
  <c r="BS1174" i="8"/>
  <c r="BS1199" i="8"/>
  <c r="BS1191" i="8"/>
  <c r="BS1197" i="8"/>
  <c r="BS1173" i="8"/>
  <c r="BS1176" i="8"/>
  <c r="BS1201" i="8"/>
  <c r="BS1194" i="8"/>
  <c r="BS1203" i="8"/>
  <c r="BS1187" i="8"/>
  <c r="BS1200" i="8"/>
  <c r="BS1050" i="8"/>
  <c r="BS1183" i="8"/>
  <c r="BS1169" i="8"/>
  <c r="BS1198" i="8"/>
  <c r="BS1186" i="8"/>
  <c r="BS1167" i="8"/>
  <c r="BS1166" i="8"/>
  <c r="BS1165" i="8"/>
  <c r="BS1163" i="8"/>
  <c r="BS1155" i="8"/>
  <c r="BS1160" i="8"/>
  <c r="BS1162" i="8"/>
  <c r="BS1153" i="8"/>
  <c r="BS1164" i="8"/>
  <c r="BS1161" i="8"/>
  <c r="BS1159" i="8"/>
  <c r="BS1156" i="8"/>
  <c r="BS1157" i="8"/>
  <c r="BS1158" i="8"/>
  <c r="BS1149" i="8"/>
  <c r="BS1151" i="8"/>
  <c r="BS1150" i="8"/>
  <c r="BS1148" i="8"/>
  <c r="BS1140" i="8"/>
  <c r="BS1143" i="8"/>
  <c r="BS1142" i="8"/>
  <c r="BS1147" i="8"/>
  <c r="BS1144" i="8"/>
  <c r="BS1146" i="8"/>
  <c r="BS1145" i="8"/>
  <c r="BS1141" i="8"/>
  <c r="BS1135" i="8"/>
  <c r="BS1133" i="8"/>
  <c r="BS1134" i="8"/>
  <c r="BS1138" i="8"/>
  <c r="BS1139" i="8"/>
  <c r="BS1136" i="8"/>
  <c r="BS1137" i="8"/>
  <c r="BS1119" i="8"/>
  <c r="BS1128" i="8"/>
  <c r="BS1123" i="8"/>
  <c r="BS1125" i="8"/>
  <c r="BS1129" i="8"/>
  <c r="BS1124" i="8"/>
  <c r="BS1130" i="8"/>
  <c r="BS1113" i="8"/>
  <c r="BS1132" i="8"/>
  <c r="BS1131" i="8"/>
  <c r="BS1127" i="8"/>
  <c r="BS1126" i="8"/>
  <c r="BS1122" i="8"/>
  <c r="BS1120" i="8"/>
  <c r="BS1116" i="8"/>
  <c r="BS1114" i="8"/>
  <c r="BS1121" i="8"/>
  <c r="BS1118" i="8"/>
  <c r="BS1117" i="8"/>
  <c r="BS1115" i="8"/>
  <c r="BS987" i="8"/>
  <c r="BS1111" i="8"/>
  <c r="BS1105" i="8"/>
  <c r="BS1109" i="8"/>
  <c r="BS1108" i="8"/>
  <c r="BS1104" i="8"/>
  <c r="BS1110" i="8"/>
  <c r="BS1106" i="8"/>
  <c r="BS1094" i="8"/>
  <c r="BS1099" i="8"/>
  <c r="BS1098" i="8"/>
  <c r="BS1101" i="8"/>
  <c r="BS1100" i="8"/>
  <c r="BS1103" i="8"/>
  <c r="BS1102" i="8"/>
  <c r="BS1097" i="8"/>
  <c r="BS1096" i="8"/>
  <c r="BS1095" i="8"/>
  <c r="BS982" i="8"/>
  <c r="BS1085" i="8"/>
  <c r="BS1086" i="8"/>
  <c r="BS1092" i="8"/>
  <c r="BS1087" i="8"/>
  <c r="BS1089" i="8"/>
  <c r="BS1091" i="8"/>
  <c r="BS1090" i="8"/>
  <c r="BS1088" i="8"/>
  <c r="BS1083" i="8"/>
  <c r="BS1084" i="8"/>
  <c r="BS1079" i="8"/>
  <c r="BS1082" i="8"/>
  <c r="BS1081" i="8"/>
  <c r="BS1080" i="8"/>
  <c r="BS1076" i="8"/>
  <c r="BS1067" i="8"/>
  <c r="BS1071" i="8"/>
  <c r="BS1077" i="8"/>
  <c r="BS1075" i="8"/>
  <c r="BS1074" i="8"/>
  <c r="BS1073" i="8"/>
  <c r="BS1072" i="8"/>
  <c r="BS1070" i="8"/>
  <c r="BS1069" i="8"/>
  <c r="BS1068" i="8"/>
  <c r="BS1059" i="8"/>
  <c r="BS1064" i="8"/>
  <c r="BS1065" i="8"/>
  <c r="BS1066" i="8"/>
  <c r="BS1058" i="8"/>
  <c r="BS1063" i="8"/>
  <c r="BS1062" i="8"/>
  <c r="BS1060" i="8"/>
  <c r="BS1057" i="8"/>
  <c r="BS1061" i="8"/>
  <c r="BS1053" i="8"/>
  <c r="BS1054" i="8"/>
  <c r="BS1056" i="8"/>
  <c r="BS1045" i="8"/>
  <c r="BS1048" i="8"/>
  <c r="BS1052" i="8"/>
  <c r="BS1046" i="8"/>
  <c r="BS1051" i="8"/>
  <c r="BS1049" i="8"/>
  <c r="BS1047" i="8"/>
  <c r="BS1042" i="8"/>
  <c r="BS1041" i="8"/>
  <c r="BS1037" i="8"/>
  <c r="BS1038" i="8"/>
  <c r="BS1040" i="8"/>
  <c r="BS1036" i="8"/>
  <c r="BS1034" i="8"/>
  <c r="BS1032" i="8"/>
  <c r="BS1024" i="8"/>
  <c r="BS1026" i="8"/>
  <c r="BS1028" i="8"/>
  <c r="BS1016" i="8"/>
  <c r="BS1013" i="8"/>
  <c r="BS1010" i="8"/>
  <c r="BS1022" i="8"/>
  <c r="BS1021" i="8"/>
  <c r="BS1020" i="8"/>
  <c r="BS1011" i="8"/>
  <c r="BS1019" i="8"/>
  <c r="BS1015" i="8"/>
  <c r="BS1018" i="8"/>
  <c r="BS1012" i="8"/>
  <c r="BS1014" i="8"/>
  <c r="BS1009" i="8"/>
  <c r="BS1006" i="8"/>
  <c r="BS1008" i="8"/>
  <c r="BS1007" i="8"/>
  <c r="BS1003" i="8"/>
  <c r="BS974" i="8"/>
  <c r="BS1005" i="8"/>
  <c r="BS1001" i="8"/>
  <c r="BS1002" i="8"/>
  <c r="BS999" i="8"/>
  <c r="BS1000" i="8"/>
  <c r="BS997" i="8"/>
  <c r="BS991" i="8"/>
  <c r="BS984" i="8"/>
  <c r="BS995" i="8"/>
  <c r="BS992" i="8"/>
  <c r="BS976" i="8"/>
  <c r="BS993" i="8"/>
  <c r="BS994" i="8"/>
  <c r="BS990" i="8"/>
  <c r="BS989" i="8"/>
  <c r="BS988" i="8"/>
  <c r="BS912" i="8"/>
  <c r="BS789" i="8"/>
  <c r="BS788" i="8"/>
  <c r="BS541" i="8"/>
  <c r="BS886" i="8"/>
  <c r="BS744" i="8"/>
  <c r="BS963" i="8"/>
  <c r="BS920" i="8"/>
  <c r="BS949" i="8"/>
  <c r="BS933" i="8"/>
  <c r="BS959" i="8"/>
  <c r="BS944" i="8"/>
  <c r="BS875" i="8"/>
  <c r="BS921" i="8"/>
  <c r="BS929" i="8"/>
  <c r="BS937" i="8"/>
  <c r="BS922" i="8"/>
  <c r="BS897" i="8"/>
  <c r="BS883" i="8"/>
  <c r="BS890" i="8"/>
  <c r="BS877" i="8"/>
  <c r="BS900" i="8"/>
  <c r="BS589" i="8"/>
  <c r="BS626" i="8"/>
  <c r="Q431" i="8"/>
  <c r="T431" i="8" s="1"/>
  <c r="BS295" i="8"/>
  <c r="BS829" i="8"/>
  <c r="Q874" i="8"/>
  <c r="T874" i="8" s="1"/>
  <c r="BS107" i="8"/>
  <c r="BR277" i="8"/>
  <c r="BS277" i="8" s="1"/>
  <c r="Q692" i="8"/>
  <c r="T692" i="8" s="1"/>
  <c r="BS730" i="8"/>
  <c r="BS262" i="8"/>
  <c r="BR792" i="8"/>
  <c r="BS792" i="8" s="1"/>
  <c r="BS663" i="8"/>
  <c r="BS359" i="8"/>
  <c r="Q442" i="8"/>
  <c r="T442" i="8" s="1"/>
  <c r="Q212" i="8"/>
  <c r="T212" i="8" s="1"/>
  <c r="BS459" i="8"/>
  <c r="Q223" i="8"/>
  <c r="T223" i="8" s="1"/>
  <c r="BS113" i="8"/>
  <c r="BS470" i="8"/>
  <c r="Q136" i="8"/>
  <c r="T136" i="8" s="1"/>
  <c r="BS682" i="8"/>
  <c r="T515" i="8"/>
  <c r="Q434" i="8"/>
  <c r="T434" i="8" s="1"/>
  <c r="Q425" i="8"/>
  <c r="T425" i="8" s="1"/>
  <c r="Q985" i="8"/>
  <c r="T985" i="8" s="1"/>
  <c r="BR342" i="8"/>
  <c r="BS342" i="8" s="1"/>
  <c r="Q134" i="8"/>
  <c r="T134" i="8" s="1"/>
  <c r="Q552" i="8"/>
  <c r="T552" i="8" s="1"/>
  <c r="Q232" i="8"/>
  <c r="T232" i="8" s="1"/>
  <c r="BS724" i="8"/>
  <c r="BR835" i="8"/>
  <c r="BS835" i="8" s="1"/>
  <c r="BW835" i="8" s="1"/>
  <c r="BS478" i="8"/>
  <c r="Q388" i="8"/>
  <c r="T388" i="8" s="1"/>
  <c r="BS853" i="8"/>
  <c r="BS716" i="8"/>
  <c r="BS7" i="8"/>
  <c r="Q710" i="8"/>
  <c r="T710" i="8" s="1"/>
  <c r="Q337" i="8"/>
  <c r="T337" i="8" s="1"/>
  <c r="BS640" i="8"/>
  <c r="BS727" i="8"/>
  <c r="BS294" i="8"/>
  <c r="Q395" i="8"/>
  <c r="T395" i="8" s="1"/>
  <c r="Q702" i="8"/>
  <c r="T702" i="8" s="1"/>
  <c r="BS723" i="8"/>
  <c r="BS621" i="8"/>
  <c r="BS95" i="8"/>
  <c r="Q369" i="8"/>
  <c r="T369" i="8" s="1"/>
  <c r="Q734" i="8"/>
  <c r="T734" i="8" s="1"/>
  <c r="BS848" i="8"/>
  <c r="BS291" i="8"/>
  <c r="Q872" i="8"/>
  <c r="T872" i="8" s="1"/>
  <c r="Q823" i="8"/>
  <c r="T823" i="8" s="1"/>
  <c r="Q910" i="8"/>
  <c r="T910" i="8" s="1"/>
  <c r="Q226" i="8"/>
  <c r="T226" i="8" s="1"/>
  <c r="Q770" i="8"/>
  <c r="T770" i="8" s="1"/>
  <c r="Q210" i="8"/>
  <c r="T210" i="8" s="1"/>
  <c r="BS365" i="8"/>
  <c r="Q867" i="8"/>
  <c r="T867" i="8" s="1"/>
  <c r="Q948" i="8"/>
  <c r="T948" i="8" s="1"/>
  <c r="Q512" i="8"/>
  <c r="T512" i="8" s="1"/>
  <c r="Q366" i="8"/>
  <c r="T366" i="8" s="1"/>
  <c r="BS329" i="8"/>
  <c r="BR596" i="8"/>
  <c r="BS596" i="8" s="1"/>
  <c r="Q815" i="8"/>
  <c r="T815" i="8" s="1"/>
  <c r="Q375" i="8"/>
  <c r="T375" i="8" s="1"/>
  <c r="Q91" i="8"/>
  <c r="T91" i="8" s="1"/>
  <c r="Q962" i="8"/>
  <c r="T962" i="8" s="1"/>
  <c r="BS199" i="8"/>
  <c r="Q110" i="8"/>
  <c r="T110" i="8" s="1"/>
  <c r="Q432" i="8"/>
  <c r="T432" i="8" s="1"/>
  <c r="Q695" i="8"/>
  <c r="T695" i="8" s="1"/>
  <c r="Q826" i="8"/>
  <c r="T826" i="8" s="1"/>
  <c r="Q221" i="8"/>
  <c r="T221" i="8" s="1"/>
  <c r="T615" i="8"/>
  <c r="Q838" i="8"/>
  <c r="T838" i="8" s="1"/>
  <c r="Q582" i="8"/>
  <c r="T582" i="8" s="1"/>
  <c r="T407" i="8"/>
  <c r="Q913" i="8"/>
  <c r="T913" i="8" s="1"/>
  <c r="BS618" i="8"/>
  <c r="Q847" i="8"/>
  <c r="T847" i="8" s="1"/>
  <c r="Q953" i="8"/>
  <c r="T953" i="8" s="1"/>
  <c r="Q688" i="8"/>
  <c r="T688" i="8" s="1"/>
  <c r="Q964" i="8"/>
  <c r="T964" i="8" s="1"/>
  <c r="Q607" i="8"/>
  <c r="T607" i="8" s="1"/>
  <c r="BS302" i="8"/>
  <c r="BS138" i="8"/>
  <c r="Q527" i="8"/>
  <c r="T527" i="8" s="1"/>
  <c r="Q804" i="8"/>
  <c r="T804" i="8" s="1"/>
  <c r="Q888" i="8"/>
  <c r="T888" i="8" s="1"/>
  <c r="Q879" i="8"/>
  <c r="T879" i="8" s="1"/>
  <c r="Q906" i="8"/>
  <c r="T906" i="8" s="1"/>
  <c r="Q857" i="8"/>
  <c r="T857" i="8" s="1"/>
  <c r="Q330" i="8"/>
  <c r="T330" i="8" s="1"/>
  <c r="Q878" i="8"/>
  <c r="T878" i="8" s="1"/>
  <c r="Q499" i="8"/>
  <c r="T499" i="8" s="1"/>
  <c r="Q214" i="8"/>
  <c r="T214" i="8" s="1"/>
  <c r="Q899" i="8"/>
  <c r="T899" i="8" s="1"/>
  <c r="Q611" i="8"/>
  <c r="T611" i="8" s="1"/>
  <c r="Q903" i="8"/>
  <c r="T903" i="8" s="1"/>
  <c r="Q216" i="8"/>
  <c r="T216" i="8" s="1"/>
  <c r="Q856" i="8"/>
  <c r="T856" i="8" s="1"/>
  <c r="BS333" i="8"/>
  <c r="Q772" i="8"/>
  <c r="T772" i="8" s="1"/>
  <c r="Q560" i="8"/>
  <c r="T560" i="8" s="1"/>
  <c r="Q652" i="8"/>
  <c r="T652" i="8" s="1"/>
  <c r="BW4" i="8"/>
  <c r="Q99" i="8"/>
  <c r="T99" i="8" s="1"/>
  <c r="Q731" i="8"/>
  <c r="T731" i="8" s="1"/>
  <c r="Q469" i="8"/>
  <c r="T469" i="8" s="1"/>
  <c r="BS549" i="8"/>
  <c r="Q793" i="8"/>
  <c r="T793" i="8" s="1"/>
  <c r="Q775" i="8"/>
  <c r="T775" i="8" s="1"/>
  <c r="Q665" i="8"/>
  <c r="T665" i="8" s="1"/>
  <c r="BS18" i="8"/>
  <c r="Q281" i="8"/>
  <c r="T281" i="8" s="1"/>
  <c r="Q246" i="8"/>
  <c r="T246" i="8" s="1"/>
  <c r="Q956" i="8"/>
  <c r="T956" i="8" s="1"/>
  <c r="BR545" i="8"/>
  <c r="BS545" i="8" s="1"/>
  <c r="Q237" i="8"/>
  <c r="T237" i="8" s="1"/>
  <c r="BR643" i="8"/>
  <c r="BS643" i="8" s="1"/>
  <c r="BS670" i="8"/>
  <c r="BS732" i="8"/>
  <c r="BS66" i="8"/>
  <c r="Q539" i="8"/>
  <c r="T539" i="8" s="1"/>
  <c r="Q907" i="8"/>
  <c r="T907" i="8" s="1"/>
  <c r="Q931" i="8"/>
  <c r="T931" i="8" s="1"/>
  <c r="BS658" i="8"/>
  <c r="Q175" i="8"/>
  <c r="T175" i="8" s="1"/>
  <c r="BS655" i="8"/>
  <c r="BS233" i="8"/>
  <c r="BS518" i="8"/>
  <c r="Q355" i="8"/>
  <c r="T355" i="8" s="1"/>
  <c r="BS292" i="8"/>
  <c r="BS260" i="8"/>
  <c r="BS472" i="8"/>
  <c r="Q864" i="8"/>
  <c r="T864" i="8" s="1"/>
  <c r="BS305" i="8"/>
  <c r="BS405" i="8"/>
  <c r="BS321" i="8"/>
  <c r="BS495" i="8"/>
  <c r="Q94" i="8"/>
  <c r="T94" i="8" s="1"/>
  <c r="Q970" i="8"/>
  <c r="T970" i="8" s="1"/>
  <c r="BS204" i="8"/>
  <c r="BS566" i="8"/>
  <c r="Q689" i="8"/>
  <c r="T689" i="8" s="1"/>
  <c r="BS544" i="8"/>
  <c r="BS623" i="8"/>
  <c r="BS821" i="8"/>
  <c r="Q642" i="8"/>
  <c r="T642" i="8" s="1"/>
  <c r="Q253" i="8"/>
  <c r="T253" i="8" s="1"/>
  <c r="BS376" i="8"/>
  <c r="BS118" i="8"/>
  <c r="BS523" i="8"/>
  <c r="BS239" i="8"/>
  <c r="BS50" i="8"/>
  <c r="BS22" i="8"/>
  <c r="BS782" i="8"/>
  <c r="BS129" i="8"/>
  <c r="BS630" i="8"/>
  <c r="BS671" i="8"/>
  <c r="BS558" i="8"/>
  <c r="BS417" i="8"/>
  <c r="Q901" i="8"/>
  <c r="T901" i="8" s="1"/>
  <c r="Q966" i="8"/>
  <c r="T966" i="8" s="1"/>
  <c r="Q286" i="8"/>
  <c r="T286" i="8" s="1"/>
  <c r="BS183" i="8"/>
  <c r="Q790" i="8"/>
  <c r="T790" i="8" s="1"/>
  <c r="Q269" i="8"/>
  <c r="T269" i="8" s="1"/>
  <c r="Q954" i="8"/>
  <c r="T954" i="8" s="1"/>
  <c r="BS534" i="8"/>
  <c r="Q943" i="8"/>
  <c r="T943" i="8" s="1"/>
  <c r="Q11" i="8"/>
  <c r="T11" i="8" s="1"/>
  <c r="Q358" i="8"/>
  <c r="T358" i="8" s="1"/>
  <c r="Q244" i="8"/>
  <c r="T244" i="8" s="1"/>
  <c r="Q680" i="8"/>
  <c r="T680" i="8" s="1"/>
  <c r="Q473" i="8"/>
  <c r="T473" i="8" s="1"/>
  <c r="BS382" i="8"/>
  <c r="BS617" i="8"/>
  <c r="T521" i="8"/>
  <c r="Q243" i="8"/>
  <c r="T243" i="8" s="1"/>
  <c r="BS837" i="8"/>
  <c r="BS131" i="8"/>
  <c r="Q44" i="8"/>
  <c r="T44" i="8" s="1"/>
  <c r="Q657" i="8"/>
  <c r="T657" i="8" s="1"/>
  <c r="BS106" i="8"/>
  <c r="Q520" i="8"/>
  <c r="T520" i="8" s="1"/>
  <c r="Q245" i="8"/>
  <c r="T245" i="8" s="1"/>
  <c r="Q759" i="8"/>
  <c r="T759" i="8" s="1"/>
  <c r="Q73" i="8"/>
  <c r="T73" i="8" s="1"/>
  <c r="BS368" i="8"/>
  <c r="Q798" i="8"/>
  <c r="T798" i="8" s="1"/>
  <c r="Q258" i="8"/>
  <c r="T258" i="8" s="1"/>
  <c r="Q474" i="8"/>
  <c r="T474" i="8" s="1"/>
  <c r="Q909" i="8"/>
  <c r="T909" i="8" s="1"/>
  <c r="Q519" i="8"/>
  <c r="T519" i="8" s="1"/>
  <c r="Q444" i="8"/>
  <c r="T444" i="8" s="1"/>
  <c r="Q278" i="8"/>
  <c r="T278" i="8" s="1"/>
  <c r="Q254" i="8"/>
  <c r="T254" i="8" s="1"/>
  <c r="Q860" i="8"/>
  <c r="T860" i="8" s="1"/>
  <c r="Q794" i="8"/>
  <c r="T794" i="8" s="1"/>
  <c r="Q463" i="8"/>
  <c r="T463" i="8" s="1"/>
  <c r="Q927" i="8"/>
  <c r="T927" i="8" s="1"/>
  <c r="Q898" i="8"/>
  <c r="T898" i="8" s="1"/>
  <c r="BS194" i="8"/>
  <c r="Q248" i="8"/>
  <c r="T248" i="8" s="1"/>
  <c r="BS153" i="8"/>
  <c r="BS419" i="8"/>
  <c r="Q547" i="8"/>
  <c r="T547" i="8" s="1"/>
  <c r="BS533" i="8"/>
  <c r="BS675" i="8"/>
  <c r="Q339" i="8"/>
  <c r="T339" i="8" s="1"/>
  <c r="Q739" i="8"/>
  <c r="T739" i="8" s="1"/>
  <c r="Q581" i="8"/>
  <c r="T581" i="8" s="1"/>
  <c r="Q633" i="8"/>
  <c r="T633" i="8" s="1"/>
  <c r="BS597" i="8"/>
  <c r="Q685" i="8"/>
  <c r="T685" i="8" s="1"/>
  <c r="Q257" i="8"/>
  <c r="T257" i="8" s="1"/>
  <c r="BS443" i="8"/>
  <c r="BS506" i="8"/>
  <c r="BS550" i="8"/>
  <c r="BS203" i="8"/>
  <c r="BR217" i="8"/>
  <c r="BS217" i="8" s="1"/>
  <c r="BW217" i="8" s="1"/>
  <c r="BS834" i="8"/>
  <c r="Q83" i="8"/>
  <c r="T83" i="8" s="1"/>
  <c r="BS423" i="8"/>
  <c r="Q162" i="8"/>
  <c r="T162" i="8" s="1"/>
  <c r="Q182" i="8"/>
  <c r="T182" i="8" s="1"/>
  <c r="Q349" i="8"/>
  <c r="T349" i="8" s="1"/>
  <c r="Q648" i="8"/>
  <c r="T648" i="8" s="1"/>
  <c r="BS160" i="8"/>
  <c r="BS679" i="8"/>
  <c r="BS427" i="8"/>
  <c r="Q713" i="8"/>
  <c r="T713" i="8" s="1"/>
  <c r="Q456" i="8"/>
  <c r="T456" i="8" s="1"/>
  <c r="Q483" i="8"/>
  <c r="T483" i="8" s="1"/>
  <c r="Q817" i="8"/>
  <c r="T817" i="8" s="1"/>
  <c r="Q632" i="8"/>
  <c r="T632" i="8" s="1"/>
  <c r="BS283" i="8"/>
  <c r="Q814" i="8"/>
  <c r="T814" i="8" s="1"/>
  <c r="Q494" i="8"/>
  <c r="T494" i="8" s="1"/>
  <c r="BS218" i="8"/>
  <c r="Q453" i="8"/>
  <c r="T453" i="8" s="1"/>
  <c r="Q467" i="8"/>
  <c r="T467" i="8" s="1"/>
  <c r="Q884" i="8"/>
  <c r="T884" i="8" s="1"/>
  <c r="Q296" i="8"/>
  <c r="T296" i="8" s="1"/>
  <c r="Q481" i="8"/>
  <c r="T481" i="8" s="1"/>
  <c r="Q531" i="8"/>
  <c r="T531" i="8" s="1"/>
  <c r="BR895" i="8"/>
  <c r="BS895" i="8" s="1"/>
  <c r="BW895" i="8" s="1"/>
  <c r="BR935" i="8"/>
  <c r="BS935" i="8" s="1"/>
  <c r="BW935" i="8" s="1"/>
  <c r="Q802" i="8"/>
  <c r="T802" i="8" s="1"/>
  <c r="Q32" i="8"/>
  <c r="T32" i="8" s="1"/>
  <c r="BR119" i="8"/>
  <c r="BS119" i="8" s="1"/>
  <c r="BW119" i="8" s="1"/>
  <c r="Q362" i="8"/>
  <c r="T362" i="8" s="1"/>
  <c r="Q894" i="8"/>
  <c r="T894" i="8" s="1"/>
  <c r="Q516" i="8"/>
  <c r="T516" i="8" s="1"/>
  <c r="Q64" i="8"/>
  <c r="T64" i="8" s="1"/>
  <c r="BS526" i="8"/>
  <c r="BQ25" i="8"/>
  <c r="Q466" i="8"/>
  <c r="T466" i="8" s="1"/>
  <c r="Q272" i="8"/>
  <c r="T272" i="8" s="1"/>
  <c r="BR441" i="8"/>
  <c r="BS441" i="8" s="1"/>
  <c r="BW441" i="8" s="1"/>
  <c r="BR213" i="8"/>
  <c r="BS213" i="8" s="1"/>
  <c r="BW213" i="8" s="1"/>
  <c r="BS400" i="8"/>
  <c r="Q240" i="8"/>
  <c r="T240" i="8" s="1"/>
  <c r="Q765" i="8"/>
  <c r="T765" i="8" s="1"/>
  <c r="Q313" i="8"/>
  <c r="T313" i="8" s="1"/>
  <c r="BS185" i="8"/>
  <c r="Q866" i="8"/>
  <c r="T866" i="8" s="1"/>
  <c r="BS649" i="8"/>
  <c r="Q975" i="8"/>
  <c r="T975" i="8" s="1"/>
  <c r="Q149" i="8"/>
  <c r="T149" i="8" s="1"/>
  <c r="BS393" i="8"/>
  <c r="Q577" i="8"/>
  <c r="T577" i="8" s="1"/>
  <c r="Q353" i="8"/>
  <c r="T353" i="8" s="1"/>
  <c r="Q413" i="8"/>
  <c r="T413" i="8" s="1"/>
  <c r="Q70" i="8"/>
  <c r="T70" i="8" s="1"/>
  <c r="Q779" i="8"/>
  <c r="T779" i="8" s="1"/>
  <c r="Q536" i="8"/>
  <c r="T536" i="8" s="1"/>
  <c r="BS137" i="8"/>
  <c r="Q265" i="8"/>
  <c r="T265" i="8" s="1"/>
  <c r="BQ168" i="8"/>
  <c r="BU168" i="8" s="1"/>
  <c r="BV168" i="8" s="1"/>
  <c r="Q501" i="8"/>
  <c r="T501" i="8" s="1"/>
  <c r="BS146" i="8"/>
  <c r="Q399" i="8"/>
  <c r="T399" i="8" s="1"/>
  <c r="BS845" i="8"/>
  <c r="Q171" i="8"/>
  <c r="T171" i="8" s="1"/>
  <c r="BS71" i="8"/>
  <c r="BS706" i="8"/>
  <c r="Q787" i="8"/>
  <c r="T787" i="8" s="1"/>
  <c r="BS762" i="8"/>
  <c r="BS247" i="8"/>
  <c r="Q795" i="8"/>
  <c r="T795" i="8" s="1"/>
  <c r="Q513" i="8"/>
  <c r="T513" i="8" s="1"/>
  <c r="Q455" i="8"/>
  <c r="T455" i="8" s="1"/>
  <c r="Q135" i="8"/>
  <c r="T135" i="8" s="1"/>
  <c r="Q778" i="8"/>
  <c r="T778" i="8" s="1"/>
  <c r="BS34" i="8"/>
  <c r="Q320" i="8"/>
  <c r="T320" i="8" s="1"/>
  <c r="Q763" i="8"/>
  <c r="T763" i="8" s="1"/>
  <c r="Q742" i="8"/>
  <c r="T742" i="8" s="1"/>
  <c r="Q858" i="8"/>
  <c r="T858" i="8" s="1"/>
  <c r="Q628" i="8"/>
  <c r="T628" i="8" s="1"/>
  <c r="Q447" i="8"/>
  <c r="T447" i="8" s="1"/>
  <c r="Q196" i="8"/>
  <c r="T196" i="8" s="1"/>
  <c r="Q958" i="8"/>
  <c r="T958" i="8" s="1"/>
  <c r="Q595" i="8"/>
  <c r="T595" i="8" s="1"/>
  <c r="Q542" i="8"/>
  <c r="T542" i="8" s="1"/>
  <c r="BS435" i="8"/>
  <c r="Q500" i="8"/>
  <c r="T500" i="8" s="1"/>
  <c r="Q726" i="8"/>
  <c r="T726" i="8" s="1"/>
  <c r="Q952" i="8"/>
  <c r="T952" i="8" s="1"/>
  <c r="Q251" i="8"/>
  <c r="T251" i="8" s="1"/>
  <c r="Q45" i="8"/>
  <c r="T45" i="8" s="1"/>
  <c r="BS259" i="8"/>
  <c r="Q505" i="8"/>
  <c r="T505" i="8" s="1"/>
  <c r="BS12" i="8"/>
  <c r="Q158" i="8"/>
  <c r="T158" i="8" s="1"/>
  <c r="Q155" i="8"/>
  <c r="T155" i="8" s="1"/>
  <c r="BS831" i="8"/>
  <c r="Q777" i="8"/>
  <c r="T777" i="8" s="1"/>
  <c r="Q236" i="8"/>
  <c r="T236" i="8" s="1"/>
  <c r="BS784" i="8"/>
  <c r="BS306" i="8"/>
  <c r="Q662" i="8"/>
  <c r="T662" i="8" s="1"/>
  <c r="BS287" i="8"/>
  <c r="BS401" i="8"/>
  <c r="BS622" i="8"/>
  <c r="Q979" i="8"/>
  <c r="T979" i="8" s="1"/>
  <c r="BS451" i="8"/>
  <c r="Q491" i="8"/>
  <c r="T491" i="8" s="1"/>
  <c r="Q871" i="8"/>
  <c r="T871" i="8" s="1"/>
  <c r="Q404" i="8"/>
  <c r="T404" i="8" s="1"/>
  <c r="Q322" i="8"/>
  <c r="T322" i="8" s="1"/>
  <c r="Q583" i="8"/>
  <c r="T583" i="8" s="1"/>
  <c r="BS610" i="8"/>
  <c r="Q830" i="8"/>
  <c r="T830" i="8" s="1"/>
  <c r="Q540" i="8"/>
  <c r="T540" i="8" s="1"/>
  <c r="Q801" i="8"/>
  <c r="T801" i="8" s="1"/>
  <c r="T380" i="8"/>
  <c r="Q409" i="8"/>
  <c r="T409" i="8" s="1"/>
  <c r="Q372" i="8"/>
  <c r="T372" i="8" s="1"/>
  <c r="Q509" i="8"/>
  <c r="T509" i="8" s="1"/>
  <c r="Q437" i="8"/>
  <c r="T437" i="8" s="1"/>
  <c r="BS249" i="8"/>
  <c r="Q981" i="8"/>
  <c r="T981" i="8" s="1"/>
  <c r="Q786" i="8"/>
  <c r="T786" i="8" s="1"/>
  <c r="Q846" i="8"/>
  <c r="T846" i="8" s="1"/>
  <c r="BS728" i="8"/>
  <c r="BW728" i="8" s="1"/>
  <c r="Q797" i="8"/>
  <c r="T797" i="8" s="1"/>
  <c r="BS275" i="8"/>
  <c r="Q986" i="8"/>
  <c r="T986" i="8" s="1"/>
  <c r="Q225" i="8"/>
  <c r="T225" i="8" s="1"/>
  <c r="BS161" i="8"/>
  <c r="Q603" i="8"/>
  <c r="T603" i="8" s="1"/>
  <c r="Q604" i="8"/>
  <c r="T604" i="8" s="1"/>
  <c r="Q926" i="8"/>
  <c r="T926" i="8" s="1"/>
  <c r="Q693" i="8"/>
  <c r="T693" i="8" s="1"/>
  <c r="Q535" i="8"/>
  <c r="T535" i="8" s="1"/>
  <c r="Q450" i="8"/>
  <c r="T450" i="8" s="1"/>
  <c r="BS756" i="8"/>
  <c r="Q263" i="8"/>
  <c r="T263" i="8" s="1"/>
  <c r="Q885" i="8"/>
  <c r="T885" i="8" s="1"/>
  <c r="Q37" i="8"/>
  <c r="T37" i="8" s="1"/>
  <c r="Q398" i="8"/>
  <c r="T398" i="8" s="1"/>
  <c r="Q850" i="8"/>
  <c r="T850" i="8" s="1"/>
  <c r="Q430" i="8"/>
  <c r="T430" i="8" s="1"/>
  <c r="Q654" i="8"/>
  <c r="T654" i="8" s="1"/>
  <c r="Q599" i="8"/>
  <c r="T599" i="8" s="1"/>
  <c r="Q715" i="8"/>
  <c r="T715" i="8" s="1"/>
  <c r="BS252" i="8"/>
  <c r="Q585" i="8"/>
  <c r="T585" i="8" s="1"/>
  <c r="Q397" i="8"/>
  <c r="T397" i="8" s="1"/>
  <c r="BS593" i="8"/>
  <c r="Q748" i="8"/>
  <c r="T748" i="8" s="1"/>
  <c r="BS170" i="8"/>
  <c r="Q465" i="8"/>
  <c r="T465" i="8" s="1"/>
  <c r="Q637" i="8"/>
  <c r="T637" i="8" s="1"/>
  <c r="Q961" i="8"/>
  <c r="T961" i="8" s="1"/>
  <c r="Q187" i="8"/>
  <c r="T187" i="8" s="1"/>
  <c r="BS737" i="8"/>
  <c r="BQ121" i="8"/>
  <c r="BU121" i="8" s="1"/>
  <c r="BV121" i="8" s="1"/>
  <c r="Q755" i="8"/>
  <c r="T755" i="8" s="1"/>
  <c r="BS13" i="8"/>
  <c r="Q84" i="8"/>
  <c r="T84" i="8" s="1"/>
  <c r="BS448" i="8"/>
  <c r="BR832" i="8"/>
  <c r="BS832" i="8" s="1"/>
  <c r="Q624" i="8"/>
  <c r="T624" i="8" s="1"/>
  <c r="Q309" i="8"/>
  <c r="T309" i="8" s="1"/>
  <c r="BS340" i="8"/>
  <c r="Q147" i="8"/>
  <c r="T147" i="8" s="1"/>
  <c r="Q229" i="8"/>
  <c r="T229" i="8" s="1"/>
  <c r="Q414" i="8"/>
  <c r="T414" i="8" s="1"/>
  <c r="Q418" i="8"/>
  <c r="T418" i="8" s="1"/>
  <c r="Q255" i="8"/>
  <c r="T255" i="8" s="1"/>
  <c r="Q616" i="8"/>
  <c r="T616" i="8" s="1"/>
  <c r="Q304" i="8"/>
  <c r="T304" i="8" s="1"/>
  <c r="BS381" i="8"/>
  <c r="Q48" i="8"/>
  <c r="T48" i="8" s="1"/>
  <c r="Q357" i="8"/>
  <c r="T357" i="8" s="1"/>
  <c r="BS128" i="8"/>
  <c r="BS503" i="8"/>
  <c r="Q634" i="8"/>
  <c r="T634" i="8" s="1"/>
  <c r="BS613" i="8"/>
  <c r="Q725" i="8"/>
  <c r="T725" i="8" s="1"/>
  <c r="Q699" i="8"/>
  <c r="T699" i="8" s="1"/>
  <c r="BS700" i="8"/>
  <c r="Q936" i="8"/>
  <c r="T936" i="8" s="1"/>
  <c r="Q497" i="8"/>
  <c r="T497" i="8" s="1"/>
  <c r="Q776" i="8"/>
  <c r="T776" i="8" s="1"/>
  <c r="BS35" i="8"/>
  <c r="Q215" i="8"/>
  <c r="T215" i="8" s="1"/>
  <c r="Q799" i="8"/>
  <c r="T799" i="8" s="1"/>
  <c r="BR191" i="8"/>
  <c r="BS191" i="8" s="1"/>
  <c r="BW191" i="8" s="1"/>
  <c r="BS707" i="8"/>
  <c r="Q198" i="8"/>
  <c r="T198" i="8" s="1"/>
  <c r="Q410" i="8"/>
  <c r="T410" i="8" s="1"/>
  <c r="Q462" i="8"/>
  <c r="T462" i="8" s="1"/>
  <c r="Q932" i="8"/>
  <c r="T932" i="8" s="1"/>
  <c r="BQ892" i="8"/>
  <c r="BU892" i="8" s="1"/>
  <c r="BV892" i="8" s="1"/>
  <c r="T152" i="8"/>
  <c r="BR274" i="8"/>
  <c r="BS274" i="8" s="1"/>
  <c r="BW274" i="8" s="1"/>
  <c r="BS230" i="8"/>
  <c r="Q235" i="8"/>
  <c r="T235" i="8" s="1"/>
  <c r="Q420" i="8"/>
  <c r="T420" i="8" s="1"/>
  <c r="Q289" i="8"/>
  <c r="T289" i="8" s="1"/>
  <c r="Q666" i="8"/>
  <c r="T666" i="8" s="1"/>
  <c r="BR33" i="8"/>
  <c r="BS33" i="8" s="1"/>
  <c r="BW33" i="8" s="1"/>
  <c r="Q33" i="8" s="1"/>
  <c r="T33" i="8" s="1"/>
  <c r="BQ496" i="8"/>
  <c r="BU496" i="8" s="1"/>
  <c r="BV496" i="8" s="1"/>
  <c r="Q588" i="8"/>
  <c r="T588" i="8" s="1"/>
  <c r="BS660" i="8"/>
  <c r="Q331" i="8"/>
  <c r="T331" i="8" s="1"/>
  <c r="Q307" i="8"/>
  <c r="T307" i="8" s="1"/>
  <c r="Q854" i="8"/>
  <c r="T854" i="8" s="1"/>
  <c r="BR264" i="8"/>
  <c r="BS264" i="8" s="1"/>
  <c r="BW264" i="8" s="1"/>
  <c r="Q704" i="8"/>
  <c r="T704" i="8" s="1"/>
  <c r="BQ324" i="8"/>
  <c r="BU324" i="8" s="1"/>
  <c r="BV324" i="8" s="1"/>
  <c r="BR525" i="8"/>
  <c r="BS525" i="8" s="1"/>
  <c r="BW525" i="8" s="1"/>
  <c r="Q80" i="8"/>
  <c r="T80" i="8" s="1"/>
  <c r="BQ889" i="8"/>
  <c r="BU889" i="8" s="1"/>
  <c r="BV889" i="8" s="1"/>
  <c r="Q914" i="8"/>
  <c r="T914" i="8" s="1"/>
  <c r="BR197" i="8"/>
  <c r="BS197" i="8" s="1"/>
  <c r="BS143" i="8"/>
  <c r="Q881" i="8"/>
  <c r="T881" i="8" s="1"/>
  <c r="Q942" i="8"/>
  <c r="T942" i="8" s="1"/>
  <c r="BQ282" i="8"/>
  <c r="BU282" i="8" s="1"/>
  <c r="BV282" i="8" s="1"/>
  <c r="BQ352" i="8"/>
  <c r="BU352" i="8" s="1"/>
  <c r="BV352" i="8" s="1"/>
  <c r="BR396" i="8"/>
  <c r="BS396" i="8" s="1"/>
  <c r="BW396" i="8" s="1"/>
  <c r="BQ556" i="8"/>
  <c r="BU556" i="8" s="1"/>
  <c r="BV556" i="8" s="1"/>
  <c r="BQ758" i="8"/>
  <c r="BU758" i="8" s="1"/>
  <c r="BV758" i="8" s="1"/>
  <c r="BR373" i="8"/>
  <c r="BS373" i="8" s="1"/>
  <c r="BW373" i="8" s="1"/>
  <c r="Q457" i="8"/>
  <c r="T457" i="8" s="1"/>
  <c r="Q192" i="8"/>
  <c r="T192" i="8" s="1"/>
  <c r="BQ764" i="8"/>
  <c r="BU764" i="8" s="1"/>
  <c r="BV764" i="8" s="1"/>
  <c r="BR507" i="8"/>
  <c r="BS507" i="8" s="1"/>
  <c r="BW507" i="8" s="1"/>
  <c r="BQ968" i="8"/>
  <c r="BR684" i="8"/>
  <c r="BS684" i="8" s="1"/>
  <c r="BW684" i="8" s="1"/>
  <c r="Q482" i="8"/>
  <c r="T482" i="8" s="1"/>
  <c r="BS201" i="8"/>
  <c r="BQ863" i="8"/>
  <c r="BU863" i="8" s="1"/>
  <c r="BV863" i="8" s="1"/>
  <c r="BQ261" i="8"/>
  <c r="BU261" i="8" s="1"/>
  <c r="BV261" i="8" s="1"/>
  <c r="BR530" i="8"/>
  <c r="BS530" i="8" s="1"/>
  <c r="BW530" i="8" s="1"/>
  <c r="BR923" i="8"/>
  <c r="BS923" i="8" s="1"/>
  <c r="BW923" i="8" s="1"/>
  <c r="Q231" i="8"/>
  <c r="T231" i="8" s="1"/>
  <c r="Q159" i="8"/>
  <c r="T159" i="8" s="1"/>
  <c r="BQ172" i="8"/>
  <c r="BU172" i="8" s="1"/>
  <c r="BV172" i="8" s="1"/>
  <c r="BR219" i="8"/>
  <c r="BS219" i="8" s="1"/>
  <c r="BW219" i="8" s="1"/>
  <c r="BR316" i="8"/>
  <c r="BS316" i="8" s="1"/>
  <c r="BW316" i="8" s="1"/>
  <c r="BQ464" i="8"/>
  <c r="BU464" i="8" s="1"/>
  <c r="BV464" i="8" s="1"/>
  <c r="BQ440" i="8"/>
  <c r="BU440" i="8" s="1"/>
  <c r="BV440" i="8" s="1"/>
  <c r="BQ268" i="8"/>
  <c r="BU268" i="8" s="1"/>
  <c r="BV268" i="8" s="1"/>
  <c r="Q511" i="8"/>
  <c r="T511" i="8" s="1"/>
  <c r="BR880" i="8"/>
  <c r="BS880" i="8" s="1"/>
  <c r="BW880" i="8" s="1"/>
  <c r="BQ394" i="8"/>
  <c r="BU394" i="8" s="1"/>
  <c r="BV394" i="8" s="1"/>
  <c r="BQ780" i="8"/>
  <c r="Q88" i="8"/>
  <c r="T88" i="8" s="1"/>
  <c r="Q308" i="8"/>
  <c r="T308" i="8" s="1"/>
  <c r="BQ351" i="8"/>
  <c r="BU351" i="8" s="1"/>
  <c r="BV351" i="8" s="1"/>
  <c r="BQ808" i="8"/>
  <c r="BU808" i="8" s="1"/>
  <c r="BV808" i="8" s="1"/>
  <c r="BS522" i="8"/>
  <c r="Q977" i="8"/>
  <c r="T977" i="8" s="1"/>
  <c r="BQ709" i="8"/>
  <c r="BU709" i="8" s="1"/>
  <c r="BV709" i="8" s="1"/>
  <c r="Q108" i="8"/>
  <c r="T108" i="8" s="1"/>
  <c r="BQ284" i="8"/>
  <c r="BQ267" i="8"/>
  <c r="BQ234" i="8"/>
  <c r="BU234" i="8" s="1"/>
  <c r="BV234" i="8" s="1"/>
  <c r="BR92" i="8"/>
  <c r="BS92" i="8" s="1"/>
  <c r="BW92" i="8" s="1"/>
  <c r="Q449" i="8"/>
  <c r="T449" i="8" s="1"/>
  <c r="Q673" i="8"/>
  <c r="T673" i="8" s="1"/>
  <c r="BQ543" i="8"/>
  <c r="BU543" i="8" s="1"/>
  <c r="BV543" i="8" s="1"/>
  <c r="BQ973" i="8"/>
  <c r="BU973" i="8" s="1"/>
  <c r="BV973" i="8" s="1"/>
  <c r="BQ559" i="8"/>
  <c r="BU559" i="8" s="1"/>
  <c r="BV559" i="8" s="1"/>
  <c r="BQ896" i="8"/>
  <c r="BU896" i="8" s="1"/>
  <c r="BV896" i="8" s="1"/>
  <c r="BR350" i="8"/>
  <c r="BS350" i="8" s="1"/>
  <c r="BW350" i="8" s="1"/>
  <c r="BR819" i="8"/>
  <c r="BS819" i="8" s="1"/>
  <c r="BW819" i="8" s="1"/>
  <c r="Q421" i="8"/>
  <c r="T421" i="8" s="1"/>
  <c r="Q184" i="8"/>
  <c r="T184" i="8" s="1"/>
  <c r="BQ947" i="8"/>
  <c r="BU947" i="8" s="1"/>
  <c r="BV947" i="8" s="1"/>
  <c r="BQ504" i="8"/>
  <c r="BU504" i="8" s="1"/>
  <c r="BV504" i="8" s="1"/>
  <c r="BQ180" i="8"/>
  <c r="BU180" i="8" s="1"/>
  <c r="BV180" i="8" s="1"/>
  <c r="BQ686" i="8"/>
  <c r="BU686" i="8" s="1"/>
  <c r="BV686" i="8" s="1"/>
  <c r="Q955" i="8"/>
  <c r="T955" i="8" s="1"/>
  <c r="BQ326" i="8"/>
  <c r="BU326" i="8" s="1"/>
  <c r="BV326" i="8" s="1"/>
  <c r="BQ646" i="8"/>
  <c r="BU646" i="8" s="1"/>
  <c r="BV646" i="8" s="1"/>
  <c r="BQ824" i="8"/>
  <c r="BU824" i="8" s="1"/>
  <c r="BV824" i="8" s="1"/>
  <c r="BS712" i="8"/>
  <c r="BR406" i="8"/>
  <c r="BS406" i="8" s="1"/>
  <c r="BW406" i="8" s="1"/>
  <c r="Q738" i="8"/>
  <c r="T738" i="8" s="1"/>
  <c r="BQ14" i="8"/>
  <c r="BU14" i="8" s="1"/>
  <c r="BV14" i="8" s="1"/>
  <c r="BR650" i="8"/>
  <c r="BS650" i="8" s="1"/>
  <c r="BW650" i="8" s="1"/>
  <c r="BQ145" i="8"/>
  <c r="BU145" i="8" s="1"/>
  <c r="BV145" i="8" s="1"/>
  <c r="BQ344" i="8"/>
  <c r="BU344" i="8" s="1"/>
  <c r="BV344" i="8" s="1"/>
  <c r="BQ668" i="8"/>
  <c r="BU668" i="8" s="1"/>
  <c r="BV668" i="8" s="1"/>
  <c r="BQ220" i="8"/>
  <c r="BU220" i="8" s="1"/>
  <c r="BV220" i="8" s="1"/>
  <c r="BQ711" i="8"/>
  <c r="BU711" i="8" s="1"/>
  <c r="BV711" i="8" s="1"/>
  <c r="BQ327" i="8"/>
  <c r="BU327" i="8" s="1"/>
  <c r="BV327" i="8" s="1"/>
  <c r="Q334" i="8"/>
  <c r="T334" i="8" s="1"/>
  <c r="Q206" i="8"/>
  <c r="T206" i="8" s="1"/>
  <c r="BQ749" i="8"/>
  <c r="BU749" i="8" s="1"/>
  <c r="BV749" i="8" s="1"/>
  <c r="BQ379" i="8"/>
  <c r="BU379" i="8" s="1"/>
  <c r="BV379" i="8" s="1"/>
  <c r="BQ301" i="8"/>
  <c r="BU301" i="8" s="1"/>
  <c r="BV301" i="8" s="1"/>
  <c r="BQ319" i="8"/>
  <c r="BQ573" i="8"/>
  <c r="BU573" i="8" s="1"/>
  <c r="BV573" i="8" s="1"/>
  <c r="BQ796" i="8"/>
  <c r="BU796" i="8" s="1"/>
  <c r="BV796" i="8" s="1"/>
  <c r="BS471" i="8"/>
  <c r="BQ280" i="8"/>
  <c r="BU280" i="8" s="1"/>
  <c r="BV280" i="8" s="1"/>
  <c r="BQ719" i="8"/>
  <c r="BU719" i="8" s="1"/>
  <c r="BV719" i="8" s="1"/>
  <c r="BQ348" i="8"/>
  <c r="BU348" i="8" s="1"/>
  <c r="BV348" i="8" s="1"/>
  <c r="BQ957" i="8"/>
  <c r="BU957" i="8" s="1"/>
  <c r="BV957" i="8" s="1"/>
  <c r="BR760" i="8"/>
  <c r="BS760" i="8" s="1"/>
  <c r="BW760" i="8" s="1"/>
  <c r="BQ188" i="8"/>
  <c r="BU188" i="8" s="1"/>
  <c r="BV188" i="8" s="1"/>
  <c r="BQ371" i="8"/>
  <c r="BU371" i="8" s="1"/>
  <c r="BV371" i="8" s="1"/>
  <c r="BQ75" i="8"/>
  <c r="BU75" i="8" s="1"/>
  <c r="BV75" i="8" s="1"/>
  <c r="BR656" i="8"/>
  <c r="BS656" i="8" s="1"/>
  <c r="BW656" i="8" s="1"/>
  <c r="BS164" i="8"/>
  <c r="Q722" i="8"/>
  <c r="T722" i="8" s="1"/>
  <c r="Q928" i="8"/>
  <c r="T928" i="8" s="1"/>
  <c r="Q290" i="8"/>
  <c r="T290" i="8" s="1"/>
  <c r="Q493" i="8"/>
  <c r="T493" i="8" s="1"/>
  <c r="BQ202" i="8"/>
  <c r="BU202" i="8" s="1"/>
  <c r="BV202" i="8" s="1"/>
  <c r="BR807" i="8"/>
  <c r="BS807" i="8" s="1"/>
  <c r="BW807" i="8" s="1"/>
  <c r="BQ293" i="8"/>
  <c r="BU293" i="8" s="1"/>
  <c r="BV293" i="8" s="1"/>
  <c r="BR176" i="8"/>
  <c r="BS176" i="8" s="1"/>
  <c r="BW176" i="8" s="1"/>
  <c r="Q77" i="8"/>
  <c r="T77" i="8" s="1"/>
  <c r="Q859" i="8"/>
  <c r="T859" i="8" s="1"/>
  <c r="BR63" i="8"/>
  <c r="BS63" i="8" s="1"/>
  <c r="BW63" i="8" s="1"/>
  <c r="Q181" i="8"/>
  <c r="T181" i="8" s="1"/>
  <c r="BR524" i="8"/>
  <c r="BS524" i="8" s="1"/>
  <c r="BW524" i="8" s="1"/>
  <c r="Q74" i="8"/>
  <c r="T74" i="8" s="1"/>
  <c r="BR694" i="8"/>
  <c r="BS694" i="8" s="1"/>
  <c r="BW694" i="8" s="1"/>
  <c r="Q242" i="8"/>
  <c r="T242" i="8" s="1"/>
  <c r="Q672" i="8"/>
  <c r="T672" i="8" s="1"/>
  <c r="Q517" i="8"/>
  <c r="T517" i="8" s="1"/>
  <c r="BR347" i="8"/>
  <c r="BS347" i="8" s="1"/>
  <c r="BW347" i="8" s="1"/>
  <c r="Q876" i="8"/>
  <c r="T876" i="8" s="1"/>
  <c r="Q891" i="8"/>
  <c r="T891" i="8" s="1"/>
  <c r="Q774" i="8"/>
  <c r="T774" i="8" s="1"/>
  <c r="BR584" i="8"/>
  <c r="BS584" i="8" s="1"/>
  <c r="BW584" i="8" s="1"/>
  <c r="T439" i="8"/>
  <c r="BR833" i="8"/>
  <c r="BS833" i="8" s="1"/>
  <c r="BW833" i="8" s="1"/>
  <c r="Q568" i="8"/>
  <c r="T568" i="8" s="1"/>
  <c r="Q374" i="8"/>
  <c r="T374" i="8" s="1"/>
  <c r="Q328" i="8"/>
  <c r="T328" i="8" s="1"/>
  <c r="Q555" i="8"/>
  <c r="T555" i="8" s="1"/>
  <c r="BR820" i="8"/>
  <c r="BS820" i="8" s="1"/>
  <c r="BW820" i="8" s="1"/>
  <c r="BR55" i="8"/>
  <c r="BS55" i="8" s="1"/>
  <c r="BW55" i="8" s="1"/>
  <c r="BR6" i="8"/>
  <c r="BS6" i="8" s="1"/>
  <c r="BW6" i="8" s="1"/>
  <c r="Q101" i="8" s="1"/>
  <c r="T101" i="8" s="1"/>
  <c r="Q687" i="8"/>
  <c r="T687" i="8" s="1"/>
  <c r="BR791" i="8"/>
  <c r="BS791" i="8" s="1"/>
  <c r="BW791" i="8" s="1"/>
  <c r="Q311" i="8"/>
  <c r="T311" i="8" s="1"/>
  <c r="Q960" i="8"/>
  <c r="T960" i="8" s="1"/>
  <c r="Q222" i="8"/>
  <c r="T222" i="8" s="1"/>
  <c r="Q551" i="8"/>
  <c r="T551" i="8" s="1"/>
  <c r="Q645" i="8"/>
  <c r="T645" i="8" s="1"/>
  <c r="Q969" i="8"/>
  <c r="T969" i="8" s="1"/>
  <c r="BR332" i="8"/>
  <c r="BS332" i="8" s="1"/>
  <c r="BW332" i="8" s="1"/>
  <c r="BR873" i="8"/>
  <c r="BS873" i="8" s="1"/>
  <c r="BW873" i="8" s="1"/>
  <c r="BR341" i="8"/>
  <c r="BS341" i="8" s="1"/>
  <c r="BW341" i="8" s="1"/>
  <c r="BR422" i="8"/>
  <c r="BS422" i="8" s="1"/>
  <c r="BW422" i="8" s="1"/>
  <c r="BR112" i="8"/>
  <c r="BS112" i="8" s="1"/>
  <c r="BW112" i="8" s="1"/>
  <c r="Q678" i="8"/>
  <c r="T678" i="8" s="1"/>
  <c r="BR941" i="8"/>
  <c r="BS941" i="8" s="1"/>
  <c r="BW941" i="8" s="1"/>
  <c r="Q812" i="8"/>
  <c r="T812" i="8" s="1"/>
  <c r="Q288" i="8"/>
  <c r="T288" i="8" s="1"/>
  <c r="BR228" i="8"/>
  <c r="BS228" i="8" s="1"/>
  <c r="BW228" i="8" s="1"/>
  <c r="Q250" i="8"/>
  <c r="T250" i="8" s="1"/>
  <c r="BR570" i="8"/>
  <c r="BS570" i="8" s="1"/>
  <c r="BW570" i="8" s="1"/>
  <c r="BR967" i="8"/>
  <c r="BS967" i="8" s="1"/>
  <c r="BW967" i="8" s="1"/>
  <c r="BR426" i="8"/>
  <c r="BS426" i="8" s="1"/>
  <c r="BW426" i="8" s="1"/>
  <c r="Q697" i="8"/>
  <c r="T697" i="8" s="1"/>
  <c r="Q565" i="8"/>
  <c r="T565" i="8" s="1"/>
  <c r="BR703" i="8"/>
  <c r="BS703" i="8" s="1"/>
  <c r="BW703" i="8" s="1"/>
  <c r="BR594" i="8"/>
  <c r="BS594" i="8" s="1"/>
  <c r="BW594" i="8" s="1"/>
  <c r="BR72" i="8"/>
  <c r="BS72" i="8" s="1"/>
  <c r="BW72" i="8" s="1"/>
  <c r="Q771" i="8"/>
  <c r="T771" i="8" s="1"/>
  <c r="BR971" i="8"/>
  <c r="BS971" i="8" s="1"/>
  <c r="BW971" i="8" s="1"/>
  <c r="T67" i="8" l="1"/>
  <c r="Q120" i="8"/>
  <c r="T120" i="8" s="1"/>
  <c r="Q130" i="8"/>
  <c r="T130" i="8" s="1"/>
  <c r="Q114" i="8"/>
  <c r="T114" i="8" s="1"/>
  <c r="BW100" i="8"/>
  <c r="BW109" i="8"/>
  <c r="Q109" i="8" s="1"/>
  <c r="T109" i="8" s="1"/>
  <c r="BW818" i="8"/>
  <c r="Q818" i="8" s="1"/>
  <c r="T818" i="8" s="1"/>
  <c r="BW836" i="8"/>
  <c r="Q836" i="8" s="1"/>
  <c r="T836" i="8" s="1"/>
  <c r="BW918" i="8"/>
  <c r="Q918" i="8" s="1"/>
  <c r="T918" i="8" s="1"/>
  <c r="BW124" i="8"/>
  <c r="Q124" i="8" s="1"/>
  <c r="T124" i="8" s="1"/>
  <c r="BW553" i="8"/>
  <c r="Q553" i="8" s="1"/>
  <c r="T553" i="8" s="1"/>
  <c r="BW370" i="8"/>
  <c r="Q370" i="8" s="1"/>
  <c r="T370" i="8" s="1"/>
  <c r="BW103" i="8"/>
  <c r="Q103" i="8" s="1"/>
  <c r="T103" i="8" s="1"/>
  <c r="BW714" i="8"/>
  <c r="Q714" i="8" s="1"/>
  <c r="T714" i="8" s="1"/>
  <c r="BW674" i="8"/>
  <c r="Q674" i="8" s="1"/>
  <c r="T674" i="8" s="1"/>
  <c r="BW638" i="8"/>
  <c r="Q638" i="8" s="1"/>
  <c r="T638" i="8" s="1"/>
  <c r="BW58" i="8"/>
  <c r="BW828" i="8"/>
  <c r="Q828" i="8" s="1"/>
  <c r="T828" i="8" s="1"/>
  <c r="BW690" i="8"/>
  <c r="Q690" i="8" s="1"/>
  <c r="T690" i="8" s="1"/>
  <c r="BW76" i="8"/>
  <c r="BW769" i="8"/>
  <c r="Q769" i="8" s="1"/>
  <c r="T769" i="8" s="1"/>
  <c r="BW571" i="8"/>
  <c r="Q571" i="8" s="1"/>
  <c r="T571" i="8" s="1"/>
  <c r="BW498" i="8"/>
  <c r="Q498" i="8" s="1"/>
  <c r="T498" i="8" s="1"/>
  <c r="BW224" i="8"/>
  <c r="Q224" i="8" s="1"/>
  <c r="T224" i="8" s="1"/>
  <c r="BW174" i="8"/>
  <c r="Q174" i="8" s="1"/>
  <c r="T174" i="8" s="1"/>
  <c r="BW354" i="8"/>
  <c r="Q354" i="8" s="1"/>
  <c r="T354" i="8" s="1"/>
  <c r="BW105" i="8"/>
  <c r="Q105" i="8" s="1"/>
  <c r="T105" i="8" s="1"/>
  <c r="BW89" i="8"/>
  <c r="Q89" i="8" s="1"/>
  <c r="T89" i="8" s="1"/>
  <c r="BW579" i="8"/>
  <c r="Q579" i="8" s="1"/>
  <c r="T579" i="8" s="1"/>
  <c r="BW905" i="8"/>
  <c r="Q905" i="8" s="1"/>
  <c r="T905" i="8" s="1"/>
  <c r="BW529" i="8"/>
  <c r="Q529" i="8" s="1"/>
  <c r="T529" i="8" s="1"/>
  <c r="BW681" i="8"/>
  <c r="Q681" i="8" s="1"/>
  <c r="T681" i="8" s="1"/>
  <c r="BW868" i="8"/>
  <c r="Q868" i="8" s="1"/>
  <c r="T868" i="8" s="1"/>
  <c r="BW193" i="8"/>
  <c r="Q193" i="8" s="1"/>
  <c r="T193" i="8" s="1"/>
  <c r="BW783" i="8"/>
  <c r="Q783" i="8" s="1"/>
  <c r="T783" i="8" s="1"/>
  <c r="BW945" i="8"/>
  <c r="Q945" i="8" s="1"/>
  <c r="T945" i="8" s="1"/>
  <c r="BW460" i="8"/>
  <c r="Q460" i="8" s="1"/>
  <c r="T460" i="8" s="1"/>
  <c r="BW436" i="8"/>
  <c r="Q436" i="8" s="1"/>
  <c r="T436" i="8" s="1"/>
  <c r="BW157" i="8"/>
  <c r="Q157" i="8" s="1"/>
  <c r="T157" i="8" s="1"/>
  <c r="BW477" i="8"/>
  <c r="Q477" i="8" s="1"/>
  <c r="T477" i="8" s="1"/>
  <c r="BW335" i="8"/>
  <c r="Q335" i="8" s="1"/>
  <c r="T335" i="8" s="1"/>
  <c r="BW736" i="8"/>
  <c r="Q736" i="8" s="1"/>
  <c r="T736" i="8" s="1"/>
  <c r="BW86" i="8"/>
  <c r="BW298" i="8"/>
  <c r="Q298" i="8" s="1"/>
  <c r="T298" i="8" s="1"/>
  <c r="BW402" i="8"/>
  <c r="Q402" i="8" s="1"/>
  <c r="T402" i="8" s="1"/>
  <c r="BW842" i="8"/>
  <c r="Q842" i="8" s="1"/>
  <c r="T842" i="8" s="1"/>
  <c r="BW31" i="8"/>
  <c r="BW696" i="8"/>
  <c r="Q696" i="8" s="1"/>
  <c r="T696" i="8" s="1"/>
  <c r="BW24" i="8"/>
  <c r="BW537" i="8"/>
  <c r="Q537" i="8" s="1"/>
  <c r="T537" i="8" s="1"/>
  <c r="BW475" i="8"/>
  <c r="Q475" i="8" s="1"/>
  <c r="T475" i="8" s="1"/>
  <c r="BW546" i="8"/>
  <c r="Q546" i="8" s="1"/>
  <c r="T546" i="8" s="1"/>
  <c r="BW428" i="8"/>
  <c r="Q428" i="8" s="1"/>
  <c r="T428" i="8" s="1"/>
  <c r="BW625" i="8"/>
  <c r="Q625" i="8" s="1"/>
  <c r="T625" i="8" s="1"/>
  <c r="BW841" i="8"/>
  <c r="Q841" i="8" s="1"/>
  <c r="T841" i="8" s="1"/>
  <c r="BW554" i="8"/>
  <c r="Q554" i="8" s="1"/>
  <c r="T554" i="8" s="1"/>
  <c r="BW47" i="8"/>
  <c r="BW140" i="8"/>
  <c r="Q140" i="8" s="1"/>
  <c r="T140" i="8" s="1"/>
  <c r="BW412" i="8"/>
  <c r="Q412" i="8" s="1"/>
  <c r="T412" i="8" s="1"/>
  <c r="BW800" i="8"/>
  <c r="Q800" i="8" s="1"/>
  <c r="T800" i="8" s="1"/>
  <c r="BW299" i="8"/>
  <c r="Q299" i="8" s="1"/>
  <c r="T299" i="8" s="1"/>
  <c r="BW502" i="8"/>
  <c r="Q502" i="8" s="1"/>
  <c r="T502" i="8" s="1"/>
  <c r="BW391" i="8"/>
  <c r="Q391" i="8" s="1"/>
  <c r="T391" i="8" s="1"/>
  <c r="BW733" i="8"/>
  <c r="Q733" i="8" s="1"/>
  <c r="T733" i="8" s="1"/>
  <c r="BW39" i="8"/>
  <c r="Q39" i="8" s="1"/>
  <c r="T39" i="8" s="1"/>
  <c r="BW924" i="8"/>
  <c r="Q924" i="8" s="1"/>
  <c r="T924" i="8" s="1"/>
  <c r="BW111" i="8"/>
  <c r="BW705" i="8"/>
  <c r="Q705" i="8" s="1"/>
  <c r="T705" i="8" s="1"/>
  <c r="BW934" i="8"/>
  <c r="Q934" i="8" s="1"/>
  <c r="T934" i="8" s="1"/>
  <c r="BW363" i="8"/>
  <c r="Q363" i="8" s="1"/>
  <c r="T363" i="8" s="1"/>
  <c r="BW627" i="8"/>
  <c r="Q627" i="8" s="1"/>
  <c r="T627" i="8" s="1"/>
  <c r="BW385" i="8"/>
  <c r="Q385" i="8" s="1"/>
  <c r="T385" i="8" s="1"/>
  <c r="BW297" i="8"/>
  <c r="Q297" i="8" s="1"/>
  <c r="T297" i="8" s="1"/>
  <c r="BW173" i="8"/>
  <c r="Q173" i="8" s="1"/>
  <c r="T173" i="8" s="1"/>
  <c r="BW164" i="8"/>
  <c r="Q164" i="8" s="1"/>
  <c r="T164" i="8" s="1"/>
  <c r="BW471" i="8"/>
  <c r="Q471" i="8" s="1"/>
  <c r="T471" i="8" s="1"/>
  <c r="BR319" i="8"/>
  <c r="BS319" i="8" s="1"/>
  <c r="BU319" i="8"/>
  <c r="BV319" i="8" s="1"/>
  <c r="BW712" i="8"/>
  <c r="Q712" i="8" s="1"/>
  <c r="T712" i="8" s="1"/>
  <c r="BR267" i="8"/>
  <c r="BS267" i="8" s="1"/>
  <c r="BU267" i="8"/>
  <c r="BV267" i="8" s="1"/>
  <c r="BR284" i="8"/>
  <c r="BS284" i="8" s="1"/>
  <c r="BU284" i="8"/>
  <c r="BV284" i="8" s="1"/>
  <c r="BW522" i="8"/>
  <c r="Q522" i="8" s="1"/>
  <c r="T522" i="8" s="1"/>
  <c r="BR780" i="8"/>
  <c r="BS780" i="8" s="1"/>
  <c r="BU780" i="8"/>
  <c r="BV780" i="8" s="1"/>
  <c r="BW201" i="8"/>
  <c r="Q201" i="8" s="1"/>
  <c r="T201" i="8" s="1"/>
  <c r="BR968" i="8"/>
  <c r="BS968" i="8" s="1"/>
  <c r="BU968" i="8"/>
  <c r="BV968" i="8" s="1"/>
  <c r="BW143" i="8"/>
  <c r="Q143" i="8" s="1"/>
  <c r="T143" i="8" s="1"/>
  <c r="BW197" i="8"/>
  <c r="Q197" i="8" s="1"/>
  <c r="T197" i="8" s="1"/>
  <c r="BW660" i="8"/>
  <c r="Q660" i="8" s="1"/>
  <c r="T660" i="8" s="1"/>
  <c r="BW230" i="8"/>
  <c r="Q230" i="8" s="1"/>
  <c r="T230" i="8" s="1"/>
  <c r="BW707" i="8"/>
  <c r="Q707" i="8" s="1"/>
  <c r="T707" i="8" s="1"/>
  <c r="BW35" i="8"/>
  <c r="BW700" i="8"/>
  <c r="Q700" i="8" s="1"/>
  <c r="T700" i="8" s="1"/>
  <c r="BW613" i="8"/>
  <c r="Q613" i="8" s="1"/>
  <c r="T613" i="8" s="1"/>
  <c r="BW503" i="8"/>
  <c r="Q503" i="8" s="1"/>
  <c r="T503" i="8" s="1"/>
  <c r="BW128" i="8"/>
  <c r="Q128" i="8" s="1"/>
  <c r="BW381" i="8"/>
  <c r="Q381" i="8" s="1"/>
  <c r="T381" i="8" s="1"/>
  <c r="BW340" i="8"/>
  <c r="Q340" i="8" s="1"/>
  <c r="T340" i="8" s="1"/>
  <c r="BW832" i="8"/>
  <c r="Q832" i="8" s="1"/>
  <c r="T832" i="8" s="1"/>
  <c r="BW448" i="8"/>
  <c r="Q448" i="8" s="1"/>
  <c r="T448" i="8" s="1"/>
  <c r="BW13" i="8"/>
  <c r="BW737" i="8"/>
  <c r="Q737" i="8" s="1"/>
  <c r="T737" i="8" s="1"/>
  <c r="BW170" i="8"/>
  <c r="Q170" i="8" s="1"/>
  <c r="T170" i="8" s="1"/>
  <c r="BW593" i="8"/>
  <c r="Q593" i="8" s="1"/>
  <c r="T593" i="8" s="1"/>
  <c r="BW252" i="8"/>
  <c r="Q252" i="8" s="1"/>
  <c r="T252" i="8" s="1"/>
  <c r="BW756" i="8"/>
  <c r="Q756" i="8" s="1"/>
  <c r="T756" i="8" s="1"/>
  <c r="BW161" i="8"/>
  <c r="Q161" i="8" s="1"/>
  <c r="T161" i="8" s="1"/>
  <c r="BW275" i="8"/>
  <c r="Q275" i="8" s="1"/>
  <c r="T275" i="8" s="1"/>
  <c r="BW249" i="8"/>
  <c r="Q249" i="8" s="1"/>
  <c r="T249" i="8" s="1"/>
  <c r="BW610" i="8"/>
  <c r="Q610" i="8" s="1"/>
  <c r="T610" i="8" s="1"/>
  <c r="BW451" i="8"/>
  <c r="Q451" i="8" s="1"/>
  <c r="T451" i="8" s="1"/>
  <c r="BW622" i="8"/>
  <c r="Q622" i="8" s="1"/>
  <c r="T622" i="8" s="1"/>
  <c r="BW401" i="8"/>
  <c r="Q401" i="8" s="1"/>
  <c r="T401" i="8" s="1"/>
  <c r="BW287" i="8"/>
  <c r="Q287" i="8" s="1"/>
  <c r="T287" i="8" s="1"/>
  <c r="BW306" i="8"/>
  <c r="Q306" i="8" s="1"/>
  <c r="T306" i="8" s="1"/>
  <c r="BW784" i="8"/>
  <c r="Q784" i="8" s="1"/>
  <c r="T784" i="8" s="1"/>
  <c r="BW831" i="8"/>
  <c r="Q831" i="8" s="1"/>
  <c r="T831" i="8" s="1"/>
  <c r="BW12" i="8"/>
  <c r="Q12" i="8" s="1"/>
  <c r="T12" i="8" s="1"/>
  <c r="BW259" i="8"/>
  <c r="Q259" i="8" s="1"/>
  <c r="T259" i="8" s="1"/>
  <c r="BW435" i="8"/>
  <c r="Q435" i="8" s="1"/>
  <c r="T435" i="8" s="1"/>
  <c r="BW34" i="8"/>
  <c r="T17" i="8" s="1"/>
  <c r="BW247" i="8"/>
  <c r="Q247" i="8" s="1"/>
  <c r="T247" i="8" s="1"/>
  <c r="BW762" i="8"/>
  <c r="Q762" i="8" s="1"/>
  <c r="T762" i="8" s="1"/>
  <c r="BW706" i="8"/>
  <c r="Q706" i="8" s="1"/>
  <c r="T706" i="8" s="1"/>
  <c r="BW71" i="8"/>
  <c r="BW845" i="8"/>
  <c r="Q845" i="8" s="1"/>
  <c r="T845" i="8" s="1"/>
  <c r="BW146" i="8"/>
  <c r="T146" i="8" s="1"/>
  <c r="BW137" i="8"/>
  <c r="Q137" i="8" s="1"/>
  <c r="T137" i="8" s="1"/>
  <c r="BW393" i="8"/>
  <c r="Q393" i="8" s="1"/>
  <c r="T393" i="8" s="1"/>
  <c r="BW649" i="8"/>
  <c r="Q649" i="8" s="1"/>
  <c r="T649" i="8" s="1"/>
  <c r="BW185" i="8"/>
  <c r="Q185" i="8" s="1"/>
  <c r="T185" i="8" s="1"/>
  <c r="BW400" i="8"/>
  <c r="Q400" i="8" s="1"/>
  <c r="T400" i="8" s="1"/>
  <c r="BR25" i="8"/>
  <c r="BS25" i="8" s="1"/>
  <c r="BU25" i="8"/>
  <c r="BV25" i="8" s="1"/>
  <c r="BW526" i="8"/>
  <c r="Q526" i="8" s="1"/>
  <c r="T526" i="8" s="1"/>
  <c r="BW218" i="8"/>
  <c r="Q218" i="8" s="1"/>
  <c r="T218" i="8" s="1"/>
  <c r="BW283" i="8"/>
  <c r="Q283" i="8" s="1"/>
  <c r="T283" i="8" s="1"/>
  <c r="BW427" i="8"/>
  <c r="T427" i="8" s="1"/>
  <c r="BW679" i="8"/>
  <c r="Q679" i="8" s="1"/>
  <c r="T679" i="8" s="1"/>
  <c r="BW160" i="8"/>
  <c r="Q160" i="8" s="1"/>
  <c r="T160" i="8" s="1"/>
  <c r="BW423" i="8"/>
  <c r="BW834" i="8"/>
  <c r="Q834" i="8" s="1"/>
  <c r="T834" i="8" s="1"/>
  <c r="BW203" i="8"/>
  <c r="Q203" i="8" s="1"/>
  <c r="T203" i="8" s="1"/>
  <c r="BW550" i="8"/>
  <c r="Q550" i="8" s="1"/>
  <c r="T550" i="8" s="1"/>
  <c r="BW506" i="8"/>
  <c r="Q506" i="8" s="1"/>
  <c r="T506" i="8" s="1"/>
  <c r="BW443" i="8"/>
  <c r="Q443" i="8" s="1"/>
  <c r="T443" i="8" s="1"/>
  <c r="BW597" i="8"/>
  <c r="Q597" i="8" s="1"/>
  <c r="T597" i="8" s="1"/>
  <c r="BW675" i="8"/>
  <c r="Q675" i="8" s="1"/>
  <c r="T675" i="8" s="1"/>
  <c r="BW533" i="8"/>
  <c r="Q533" i="8" s="1"/>
  <c r="T533" i="8" s="1"/>
  <c r="BW419" i="8"/>
  <c r="Q419" i="8" s="1"/>
  <c r="T419" i="8" s="1"/>
  <c r="BW153" i="8"/>
  <c r="T153" i="8" s="1"/>
  <c r="BW194" i="8"/>
  <c r="Q194" i="8" s="1"/>
  <c r="T194" i="8" s="1"/>
  <c r="BW368" i="8"/>
  <c r="Q368" i="8" s="1"/>
  <c r="T368" i="8" s="1"/>
  <c r="BW106" i="8"/>
  <c r="BW131" i="8"/>
  <c r="BW837" i="8"/>
  <c r="Q837" i="8" s="1"/>
  <c r="T837" i="8" s="1"/>
  <c r="BW617" i="8"/>
  <c r="Q617" i="8" s="1"/>
  <c r="T617" i="8" s="1"/>
  <c r="BW382" i="8"/>
  <c r="Q382" i="8" s="1"/>
  <c r="T382" i="8" s="1"/>
  <c r="BW534" i="8"/>
  <c r="Q534" i="8" s="1"/>
  <c r="T534" i="8" s="1"/>
  <c r="BW183" i="8"/>
  <c r="Q183" i="8" s="1"/>
  <c r="T183" i="8" s="1"/>
  <c r="BW417" i="8"/>
  <c r="Q417" i="8" s="1"/>
  <c r="T417" i="8" s="1"/>
  <c r="BW558" i="8"/>
  <c r="Q558" i="8" s="1"/>
  <c r="T558" i="8" s="1"/>
  <c r="BW671" i="8"/>
  <c r="Q671" i="8" s="1"/>
  <c r="T671" i="8" s="1"/>
  <c r="BW630" i="8"/>
  <c r="Q630" i="8" s="1"/>
  <c r="T630" i="8" s="1"/>
  <c r="BW129" i="8"/>
  <c r="Q129" i="8" s="1"/>
  <c r="T129" i="8" s="1"/>
  <c r="BW782" i="8"/>
  <c r="Q782" i="8" s="1"/>
  <c r="T782" i="8" s="1"/>
  <c r="BW22" i="8"/>
  <c r="BW50" i="8"/>
  <c r="BW239" i="8"/>
  <c r="Q239" i="8" s="1"/>
  <c r="T239" i="8" s="1"/>
  <c r="BW523" i="8"/>
  <c r="Q523" i="8" s="1"/>
  <c r="T523" i="8" s="1"/>
  <c r="BW118" i="8"/>
  <c r="Q118" i="8" s="1"/>
  <c r="T118" i="8" s="1"/>
  <c r="BW376" i="8"/>
  <c r="Q376" i="8" s="1"/>
  <c r="T376" i="8" s="1"/>
  <c r="BW821" i="8"/>
  <c r="Q821" i="8" s="1"/>
  <c r="T821" i="8" s="1"/>
  <c r="BW623" i="8"/>
  <c r="Q623" i="8" s="1"/>
  <c r="T623" i="8" s="1"/>
  <c r="BW544" i="8"/>
  <c r="Q544" i="8" s="1"/>
  <c r="T544" i="8" s="1"/>
  <c r="BW566" i="8"/>
  <c r="Q566" i="8" s="1"/>
  <c r="T566" i="8" s="1"/>
  <c r="BW204" i="8"/>
  <c r="Q204" i="8" s="1"/>
  <c r="T204" i="8" s="1"/>
  <c r="BW495" i="8"/>
  <c r="Q495" i="8" s="1"/>
  <c r="T495" i="8" s="1"/>
  <c r="BW321" i="8"/>
  <c r="Q321" i="8" s="1"/>
  <c r="T321" i="8" s="1"/>
  <c r="BW405" i="8"/>
  <c r="Q405" i="8" s="1"/>
  <c r="T405" i="8" s="1"/>
  <c r="BW305" i="8"/>
  <c r="Q305" i="8" s="1"/>
  <c r="T305" i="8" s="1"/>
  <c r="BW472" i="8"/>
  <c r="Q472" i="8" s="1"/>
  <c r="T472" i="8" s="1"/>
  <c r="BW260" i="8"/>
  <c r="Q260" i="8" s="1"/>
  <c r="T260" i="8" s="1"/>
  <c r="BW292" i="8"/>
  <c r="Q292" i="8" s="1"/>
  <c r="T292" i="8" s="1"/>
  <c r="BW518" i="8"/>
  <c r="Q518" i="8" s="1"/>
  <c r="T518" i="8" s="1"/>
  <c r="BW233" i="8"/>
  <c r="Q233" i="8" s="1"/>
  <c r="T233" i="8" s="1"/>
  <c r="BW655" i="8"/>
  <c r="Q655" i="8" s="1"/>
  <c r="T655" i="8" s="1"/>
  <c r="BW658" i="8"/>
  <c r="Q658" i="8" s="1"/>
  <c r="T658" i="8" s="1"/>
  <c r="BW66" i="8"/>
  <c r="BW732" i="8"/>
  <c r="Q732" i="8" s="1"/>
  <c r="T732" i="8" s="1"/>
  <c r="BW670" i="8"/>
  <c r="Q670" i="8" s="1"/>
  <c r="T670" i="8" s="1"/>
  <c r="BW643" i="8"/>
  <c r="Q643" i="8" s="1"/>
  <c r="T643" i="8" s="1"/>
  <c r="BW545" i="8"/>
  <c r="Q545" i="8" s="1"/>
  <c r="T545" i="8" s="1"/>
  <c r="BW18" i="8"/>
  <c r="Q18" i="8" s="1"/>
  <c r="T18" i="8" s="1"/>
  <c r="BW549" i="8"/>
  <c r="Q549" i="8" s="1"/>
  <c r="T549" i="8" s="1"/>
  <c r="BW333" i="8"/>
  <c r="Q333" i="8" s="1"/>
  <c r="T333" i="8" s="1"/>
  <c r="BW138" i="8"/>
  <c r="Q138" i="8" s="1"/>
  <c r="T138" i="8" s="1"/>
  <c r="BW302" i="8"/>
  <c r="Q302" i="8" s="1"/>
  <c r="T302" i="8" s="1"/>
  <c r="BW618" i="8"/>
  <c r="Q618" i="8" s="1"/>
  <c r="T618" i="8" s="1"/>
  <c r="BW199" i="8"/>
  <c r="Q199" i="8" s="1"/>
  <c r="T199" i="8" s="1"/>
  <c r="BW596" i="8"/>
  <c r="Q596" i="8" s="1"/>
  <c r="T596" i="8" s="1"/>
  <c r="BW329" i="8"/>
  <c r="Q329" i="8" s="1"/>
  <c r="T329" i="8" s="1"/>
  <c r="BW365" i="8"/>
  <c r="Q365" i="8" s="1"/>
  <c r="T365" i="8" s="1"/>
  <c r="BW291" i="8"/>
  <c r="Q291" i="8" s="1"/>
  <c r="T291" i="8" s="1"/>
  <c r="BW848" i="8"/>
  <c r="Q848" i="8" s="1"/>
  <c r="T848" i="8" s="1"/>
  <c r="BW95" i="8"/>
  <c r="BW621" i="8"/>
  <c r="Q621" i="8" s="1"/>
  <c r="T621" i="8" s="1"/>
  <c r="BW723" i="8"/>
  <c r="Q723" i="8" s="1"/>
  <c r="T723" i="8" s="1"/>
  <c r="BW294" i="8"/>
  <c r="Q294" i="8" s="1"/>
  <c r="T294" i="8" s="1"/>
  <c r="BW727" i="8"/>
  <c r="Q727" i="8" s="1"/>
  <c r="T727" i="8" s="1"/>
  <c r="BW640" i="8"/>
  <c r="Q640" i="8" s="1"/>
  <c r="T640" i="8" s="1"/>
  <c r="BW7" i="8"/>
  <c r="BW716" i="8"/>
  <c r="Q716" i="8" s="1"/>
  <c r="T716" i="8" s="1"/>
  <c r="BW853" i="8"/>
  <c r="Q853" i="8" s="1"/>
  <c r="T853" i="8" s="1"/>
  <c r="BW478" i="8"/>
  <c r="Q478" i="8" s="1"/>
  <c r="T478" i="8" s="1"/>
  <c r="BW724" i="8"/>
  <c r="Q724" i="8" s="1"/>
  <c r="T724" i="8" s="1"/>
  <c r="BW342" i="8"/>
  <c r="Q342" i="8" s="1"/>
  <c r="T342" i="8" s="1"/>
  <c r="BW682" i="8"/>
  <c r="Q682" i="8" s="1"/>
  <c r="T682" i="8" s="1"/>
  <c r="BW470" i="8"/>
  <c r="Q470" i="8" s="1"/>
  <c r="T470" i="8" s="1"/>
  <c r="BW113" i="8"/>
  <c r="BW459" i="8"/>
  <c r="Q459" i="8" s="1"/>
  <c r="T459" i="8" s="1"/>
  <c r="BW359" i="8"/>
  <c r="BW663" i="8"/>
  <c r="Q663" i="8" s="1"/>
  <c r="T663" i="8" s="1"/>
  <c r="BW792" i="8"/>
  <c r="Q792" i="8" s="1"/>
  <c r="T792" i="8" s="1"/>
  <c r="BW262" i="8"/>
  <c r="Q262" i="8" s="1"/>
  <c r="T262" i="8" s="1"/>
  <c r="BW730" i="8"/>
  <c r="Q730" i="8" s="1"/>
  <c r="T730" i="8" s="1"/>
  <c r="BW277" i="8"/>
  <c r="Q277" i="8" s="1"/>
  <c r="T277" i="8" s="1"/>
  <c r="BW107" i="8"/>
  <c r="BW829" i="8"/>
  <c r="Q829" i="8" s="1"/>
  <c r="T829" i="8" s="1"/>
  <c r="BW295" i="8"/>
  <c r="Q295" i="8" s="1"/>
  <c r="T295" i="8" s="1"/>
  <c r="BW626" i="8"/>
  <c r="Q626" i="8" s="1"/>
  <c r="T626" i="8" s="1"/>
  <c r="BW589" i="8"/>
  <c r="Q589" i="8" s="1"/>
  <c r="T589" i="8" s="1"/>
  <c r="BW900" i="8"/>
  <c r="Q900" i="8" s="1"/>
  <c r="T900" i="8" s="1"/>
  <c r="BW877" i="8"/>
  <c r="Q877" i="8" s="1"/>
  <c r="T877" i="8" s="1"/>
  <c r="BW890" i="8"/>
  <c r="Q890" i="8" s="1"/>
  <c r="T890" i="8" s="1"/>
  <c r="BW883" i="8"/>
  <c r="Q883" i="8" s="1"/>
  <c r="T883" i="8" s="1"/>
  <c r="BW897" i="8"/>
  <c r="Q897" i="8" s="1"/>
  <c r="T897" i="8" s="1"/>
  <c r="BW922" i="8"/>
  <c r="Q922" i="8" s="1"/>
  <c r="T922" i="8" s="1"/>
  <c r="BW937" i="8"/>
  <c r="Q937" i="8" s="1"/>
  <c r="T937" i="8" s="1"/>
  <c r="BW929" i="8"/>
  <c r="Q929" i="8" s="1"/>
  <c r="T929" i="8" s="1"/>
  <c r="BW921" i="8"/>
  <c r="Q921" i="8" s="1"/>
  <c r="T921" i="8" s="1"/>
  <c r="BW875" i="8"/>
  <c r="Q875" i="8" s="1"/>
  <c r="T875" i="8" s="1"/>
  <c r="BW944" i="8"/>
  <c r="Q944" i="8" s="1"/>
  <c r="T944" i="8" s="1"/>
  <c r="BW959" i="8"/>
  <c r="Q959" i="8" s="1"/>
  <c r="T959" i="8" s="1"/>
  <c r="BW933" i="8"/>
  <c r="Q933" i="8" s="1"/>
  <c r="T933" i="8" s="1"/>
  <c r="BW949" i="8"/>
  <c r="Q949" i="8" s="1"/>
  <c r="T949" i="8" s="1"/>
  <c r="BW920" i="8"/>
  <c r="Q920" i="8" s="1"/>
  <c r="T920" i="8" s="1"/>
  <c r="BW963" i="8"/>
  <c r="Q963" i="8" s="1"/>
  <c r="T963" i="8" s="1"/>
  <c r="BW744" i="8"/>
  <c r="Q744" i="8" s="1"/>
  <c r="T744" i="8" s="1"/>
  <c r="BW886" i="8"/>
  <c r="Q886" i="8" s="1"/>
  <c r="T886" i="8" s="1"/>
  <c r="BW541" i="8"/>
  <c r="Q541" i="8" s="1"/>
  <c r="T541" i="8" s="1"/>
  <c r="BW788" i="8"/>
  <c r="Q788" i="8" s="1"/>
  <c r="T788" i="8" s="1"/>
  <c r="BW789" i="8"/>
  <c r="Q789" i="8" s="1"/>
  <c r="T789" i="8" s="1"/>
  <c r="BW912" i="8"/>
  <c r="Q912" i="8" s="1"/>
  <c r="T912" i="8" s="1"/>
  <c r="BW988" i="8"/>
  <c r="Q988" i="8" s="1"/>
  <c r="T988" i="8" s="1"/>
  <c r="BW989" i="8"/>
  <c r="Q989" i="8" s="1"/>
  <c r="T989" i="8" s="1"/>
  <c r="BW990" i="8"/>
  <c r="Q990" i="8" s="1"/>
  <c r="T990" i="8" s="1"/>
  <c r="BW994" i="8"/>
  <c r="Q994" i="8" s="1"/>
  <c r="T994" i="8" s="1"/>
  <c r="BW993" i="8"/>
  <c r="Q993" i="8" s="1"/>
  <c r="T993" i="8" s="1"/>
  <c r="BW976" i="8"/>
  <c r="Q976" i="8" s="1"/>
  <c r="T976" i="8" s="1"/>
  <c r="BW992" i="8"/>
  <c r="Q992" i="8" s="1"/>
  <c r="T992" i="8" s="1"/>
  <c r="BW995" i="8"/>
  <c r="Q995" i="8" s="1"/>
  <c r="T995" i="8" s="1"/>
  <c r="BW984" i="8"/>
  <c r="Q984" i="8" s="1"/>
  <c r="T984" i="8" s="1"/>
  <c r="BW991" i="8"/>
  <c r="Q991" i="8" s="1"/>
  <c r="T991" i="8" s="1"/>
  <c r="BW997" i="8"/>
  <c r="Q997" i="8" s="1"/>
  <c r="T997" i="8" s="1"/>
  <c r="BW1000" i="8"/>
  <c r="Q1000" i="8" s="1"/>
  <c r="T1000" i="8" s="1"/>
  <c r="BW999" i="8"/>
  <c r="Q999" i="8" s="1"/>
  <c r="T999" i="8" s="1"/>
  <c r="BW1002" i="8"/>
  <c r="Q1002" i="8" s="1"/>
  <c r="T1002" i="8" s="1"/>
  <c r="BW1001" i="8"/>
  <c r="Q1001" i="8" s="1"/>
  <c r="T1001" i="8" s="1"/>
  <c r="BW1005" i="8"/>
  <c r="Q1005" i="8" s="1"/>
  <c r="T1005" i="8" s="1"/>
  <c r="BW974" i="8"/>
  <c r="Q974" i="8" s="1"/>
  <c r="T974" i="8" s="1"/>
  <c r="BW1003" i="8"/>
  <c r="Q1003" i="8" s="1"/>
  <c r="T1003" i="8" s="1"/>
  <c r="BW1007" i="8"/>
  <c r="Q1007" i="8" s="1"/>
  <c r="T1007" i="8" s="1"/>
  <c r="BW1008" i="8"/>
  <c r="Q1008" i="8" s="1"/>
  <c r="T1008" i="8" s="1"/>
  <c r="BW1006" i="8"/>
  <c r="Q1006" i="8" s="1"/>
  <c r="T1006" i="8" s="1"/>
  <c r="BW1009" i="8"/>
  <c r="Q1009" i="8" s="1"/>
  <c r="T1009" i="8" s="1"/>
  <c r="BW1014" i="8"/>
  <c r="Q1014" i="8" s="1"/>
  <c r="T1014" i="8" s="1"/>
  <c r="BW1012" i="8"/>
  <c r="Q1012" i="8" s="1"/>
  <c r="T1012" i="8" s="1"/>
  <c r="BW1018" i="8"/>
  <c r="Q1018" i="8" s="1"/>
  <c r="T1018" i="8" s="1"/>
  <c r="BW1015" i="8"/>
  <c r="Q1015" i="8" s="1"/>
  <c r="T1015" i="8" s="1"/>
  <c r="BW1019" i="8"/>
  <c r="Q1019" i="8" s="1"/>
  <c r="T1019" i="8" s="1"/>
  <c r="BW1011" i="8"/>
  <c r="Q1011" i="8" s="1"/>
  <c r="T1011" i="8" s="1"/>
  <c r="BW1020" i="8"/>
  <c r="Q1020" i="8" s="1"/>
  <c r="T1020" i="8" s="1"/>
  <c r="BW1021" i="8"/>
  <c r="Q1021" i="8" s="1"/>
  <c r="T1021" i="8" s="1"/>
  <c r="BW1022" i="8"/>
  <c r="Q1022" i="8" s="1"/>
  <c r="T1022" i="8" s="1"/>
  <c r="BW1010" i="8"/>
  <c r="Q1010" i="8" s="1"/>
  <c r="T1010" i="8" s="1"/>
  <c r="BW1013" i="8"/>
  <c r="Q1013" i="8" s="1"/>
  <c r="T1013" i="8" s="1"/>
  <c r="BW1016" i="8"/>
  <c r="Q1016" i="8" s="1"/>
  <c r="T1016" i="8" s="1"/>
  <c r="BW1028" i="8"/>
  <c r="Q1028" i="8" s="1"/>
  <c r="T1028" i="8" s="1"/>
  <c r="BW1026" i="8"/>
  <c r="Q1026" i="8" s="1"/>
  <c r="T1026" i="8" s="1"/>
  <c r="BW1024" i="8"/>
  <c r="Q1024" i="8" s="1"/>
  <c r="T1024" i="8" s="1"/>
  <c r="BW1032" i="8"/>
  <c r="Q1032" i="8" s="1"/>
  <c r="T1032" i="8" s="1"/>
  <c r="BW1034" i="8"/>
  <c r="Q1034" i="8" s="1"/>
  <c r="T1034" i="8" s="1"/>
  <c r="BW1036" i="8"/>
  <c r="Q1036" i="8" s="1"/>
  <c r="T1036" i="8" s="1"/>
  <c r="BW1040" i="8"/>
  <c r="Q1040" i="8" s="1"/>
  <c r="T1040" i="8" s="1"/>
  <c r="BW1038" i="8"/>
  <c r="Q1038" i="8" s="1"/>
  <c r="T1038" i="8" s="1"/>
  <c r="BW1037" i="8"/>
  <c r="Q1037" i="8" s="1"/>
  <c r="T1037" i="8" s="1"/>
  <c r="BW1041" i="8"/>
  <c r="Q1041" i="8" s="1"/>
  <c r="T1041" i="8" s="1"/>
  <c r="BW1042" i="8"/>
  <c r="Q1042" i="8" s="1"/>
  <c r="T1042" i="8" s="1"/>
  <c r="BW1047" i="8"/>
  <c r="Q1047" i="8" s="1"/>
  <c r="T1047" i="8" s="1"/>
  <c r="BW1049" i="8"/>
  <c r="Q1049" i="8" s="1"/>
  <c r="T1049" i="8" s="1"/>
  <c r="BW1051" i="8"/>
  <c r="Q1051" i="8" s="1"/>
  <c r="T1051" i="8" s="1"/>
  <c r="BW1046" i="8"/>
  <c r="Q1046" i="8" s="1"/>
  <c r="T1046" i="8" s="1"/>
  <c r="BW1052" i="8"/>
  <c r="Q1052" i="8" s="1"/>
  <c r="T1052" i="8" s="1"/>
  <c r="BW1048" i="8"/>
  <c r="Q1048" i="8" s="1"/>
  <c r="T1048" i="8" s="1"/>
  <c r="BW1045" i="8"/>
  <c r="Q1045" i="8" s="1"/>
  <c r="T1045" i="8" s="1"/>
  <c r="BW1056" i="8"/>
  <c r="Q1056" i="8" s="1"/>
  <c r="T1056" i="8" s="1"/>
  <c r="BW1054" i="8"/>
  <c r="Q1054" i="8" s="1"/>
  <c r="T1054" i="8" s="1"/>
  <c r="BW1053" i="8"/>
  <c r="Q1053" i="8" s="1"/>
  <c r="T1053" i="8" s="1"/>
  <c r="BW1061" i="8"/>
  <c r="Q1061" i="8" s="1"/>
  <c r="T1061" i="8" s="1"/>
  <c r="BW1057" i="8"/>
  <c r="Q1057" i="8" s="1"/>
  <c r="T1057" i="8" s="1"/>
  <c r="BW1060" i="8"/>
  <c r="Q1060" i="8" s="1"/>
  <c r="T1060" i="8" s="1"/>
  <c r="BW1062" i="8"/>
  <c r="Q1062" i="8" s="1"/>
  <c r="T1062" i="8" s="1"/>
  <c r="BW1063" i="8"/>
  <c r="Q1063" i="8" s="1"/>
  <c r="T1063" i="8" s="1"/>
  <c r="BW1058" i="8"/>
  <c r="Q1058" i="8" s="1"/>
  <c r="T1058" i="8" s="1"/>
  <c r="BW1066" i="8"/>
  <c r="Q1066" i="8" s="1"/>
  <c r="T1066" i="8" s="1"/>
  <c r="BW1065" i="8"/>
  <c r="Q1065" i="8" s="1"/>
  <c r="T1065" i="8" s="1"/>
  <c r="BW1064" i="8"/>
  <c r="Q1064" i="8" s="1"/>
  <c r="T1064" i="8" s="1"/>
  <c r="BW1059" i="8"/>
  <c r="Q1059" i="8" s="1"/>
  <c r="T1059" i="8" s="1"/>
  <c r="BW1068" i="8"/>
  <c r="Q1068" i="8" s="1"/>
  <c r="T1068" i="8" s="1"/>
  <c r="BW1069" i="8"/>
  <c r="Q1069" i="8" s="1"/>
  <c r="T1069" i="8" s="1"/>
  <c r="BW1070" i="8"/>
  <c r="Q1070" i="8" s="1"/>
  <c r="T1070" i="8" s="1"/>
  <c r="BW1072" i="8"/>
  <c r="Q1072" i="8" s="1"/>
  <c r="T1072" i="8" s="1"/>
  <c r="BW1073" i="8"/>
  <c r="Q1073" i="8" s="1"/>
  <c r="T1073" i="8" s="1"/>
  <c r="BW1074" i="8"/>
  <c r="Q1074" i="8" s="1"/>
  <c r="T1074" i="8" s="1"/>
  <c r="BW1075" i="8"/>
  <c r="Q1075" i="8" s="1"/>
  <c r="T1075" i="8" s="1"/>
  <c r="BW1077" i="8"/>
  <c r="Q1077" i="8" s="1"/>
  <c r="T1077" i="8" s="1"/>
  <c r="BW1071" i="8"/>
  <c r="Q1071" i="8" s="1"/>
  <c r="T1071" i="8" s="1"/>
  <c r="BW1067" i="8"/>
  <c r="Q1067" i="8" s="1"/>
  <c r="T1067" i="8" s="1"/>
  <c r="BW1076" i="8"/>
  <c r="Q1076" i="8" s="1"/>
  <c r="T1076" i="8" s="1"/>
  <c r="BW1080" i="8"/>
  <c r="Q1080" i="8" s="1"/>
  <c r="T1080" i="8" s="1"/>
  <c r="BW1081" i="8"/>
  <c r="Q1081" i="8" s="1"/>
  <c r="T1081" i="8" s="1"/>
  <c r="BW1082" i="8"/>
  <c r="Q1082" i="8" s="1"/>
  <c r="T1082" i="8" s="1"/>
  <c r="BW1079" i="8"/>
  <c r="Q1079" i="8" s="1"/>
  <c r="T1079" i="8" s="1"/>
  <c r="BW1084" i="8"/>
  <c r="Q1084" i="8" s="1"/>
  <c r="T1084" i="8" s="1"/>
  <c r="BW1083" i="8"/>
  <c r="Q1083" i="8" s="1"/>
  <c r="T1083" i="8" s="1"/>
  <c r="BW1088" i="8"/>
  <c r="Q1088" i="8" s="1"/>
  <c r="T1088" i="8" s="1"/>
  <c r="BW1090" i="8"/>
  <c r="Q1090" i="8" s="1"/>
  <c r="T1090" i="8" s="1"/>
  <c r="BW1091" i="8"/>
  <c r="Q1091" i="8" s="1"/>
  <c r="T1091" i="8" s="1"/>
  <c r="BW1089" i="8"/>
  <c r="Q1089" i="8" s="1"/>
  <c r="T1089" i="8" s="1"/>
  <c r="BW1087" i="8"/>
  <c r="Q1087" i="8" s="1"/>
  <c r="T1087" i="8" s="1"/>
  <c r="BW1092" i="8"/>
  <c r="Q1092" i="8" s="1"/>
  <c r="T1092" i="8" s="1"/>
  <c r="BW1086" i="8"/>
  <c r="Q1086" i="8" s="1"/>
  <c r="T1086" i="8" s="1"/>
  <c r="BW1085" i="8"/>
  <c r="Q1085" i="8" s="1"/>
  <c r="T1085" i="8" s="1"/>
  <c r="BW982" i="8"/>
  <c r="Q982" i="8" s="1"/>
  <c r="T982" i="8" s="1"/>
  <c r="BW1095" i="8"/>
  <c r="Q1095" i="8" s="1"/>
  <c r="T1095" i="8" s="1"/>
  <c r="BW1096" i="8"/>
  <c r="Q1096" i="8" s="1"/>
  <c r="T1096" i="8" s="1"/>
  <c r="BW1097" i="8"/>
  <c r="Q1097" i="8" s="1"/>
  <c r="T1097" i="8" s="1"/>
  <c r="BW1102" i="8"/>
  <c r="Q1102" i="8" s="1"/>
  <c r="T1102" i="8" s="1"/>
  <c r="BW1103" i="8"/>
  <c r="Q1103" i="8" s="1"/>
  <c r="T1103" i="8" s="1"/>
  <c r="BW1100" i="8"/>
  <c r="Q1100" i="8" s="1"/>
  <c r="T1100" i="8" s="1"/>
  <c r="BW1101" i="8"/>
  <c r="Q1101" i="8" s="1"/>
  <c r="T1101" i="8" s="1"/>
  <c r="BW1098" i="8"/>
  <c r="Q1098" i="8" s="1"/>
  <c r="T1098" i="8" s="1"/>
  <c r="BW1099" i="8"/>
  <c r="Q1099" i="8" s="1"/>
  <c r="T1099" i="8" s="1"/>
  <c r="BW1094" i="8"/>
  <c r="Q1094" i="8" s="1"/>
  <c r="T1094" i="8" s="1"/>
  <c r="BW1106" i="8"/>
  <c r="Q1106" i="8" s="1"/>
  <c r="T1106" i="8" s="1"/>
  <c r="BW1110" i="8"/>
  <c r="Q1110" i="8" s="1"/>
  <c r="T1110" i="8" s="1"/>
  <c r="BW1104" i="8"/>
  <c r="Q1104" i="8" s="1"/>
  <c r="T1104" i="8" s="1"/>
  <c r="BW1108" i="8"/>
  <c r="Q1108" i="8" s="1"/>
  <c r="T1108" i="8" s="1"/>
  <c r="BW1109" i="8"/>
  <c r="Q1109" i="8" s="1"/>
  <c r="T1109" i="8" s="1"/>
  <c r="BW1105" i="8"/>
  <c r="Q1105" i="8" s="1"/>
  <c r="T1105" i="8" s="1"/>
  <c r="BW1111" i="8"/>
  <c r="Q1111" i="8" s="1"/>
  <c r="T1111" i="8" s="1"/>
  <c r="BW987" i="8"/>
  <c r="Q987" i="8" s="1"/>
  <c r="T987" i="8" s="1"/>
  <c r="BW1115" i="8"/>
  <c r="Q1115" i="8" s="1"/>
  <c r="T1115" i="8" s="1"/>
  <c r="BW1117" i="8"/>
  <c r="Q1117" i="8" s="1"/>
  <c r="T1117" i="8" s="1"/>
  <c r="BW1118" i="8"/>
  <c r="Q1118" i="8" s="1"/>
  <c r="T1118" i="8" s="1"/>
  <c r="BW1121" i="8"/>
  <c r="Q1121" i="8" s="1"/>
  <c r="T1121" i="8" s="1"/>
  <c r="BW1114" i="8"/>
  <c r="Q1114" i="8" s="1"/>
  <c r="T1114" i="8" s="1"/>
  <c r="BW1116" i="8"/>
  <c r="Q1116" i="8" s="1"/>
  <c r="T1116" i="8" s="1"/>
  <c r="BW1120" i="8"/>
  <c r="Q1120" i="8" s="1"/>
  <c r="T1120" i="8" s="1"/>
  <c r="BW1122" i="8"/>
  <c r="Q1122" i="8" s="1"/>
  <c r="T1122" i="8" s="1"/>
  <c r="BW1126" i="8"/>
  <c r="Q1126" i="8" s="1"/>
  <c r="T1126" i="8" s="1"/>
  <c r="BW1127" i="8"/>
  <c r="Q1127" i="8" s="1"/>
  <c r="T1127" i="8" s="1"/>
  <c r="BW1131" i="8"/>
  <c r="Q1131" i="8" s="1"/>
  <c r="T1131" i="8" s="1"/>
  <c r="BW1132" i="8"/>
  <c r="Q1132" i="8" s="1"/>
  <c r="T1132" i="8" s="1"/>
  <c r="BW1113" i="8"/>
  <c r="Q1113" i="8" s="1"/>
  <c r="T1113" i="8" s="1"/>
  <c r="BW1130" i="8"/>
  <c r="Q1130" i="8" s="1"/>
  <c r="T1130" i="8" s="1"/>
  <c r="BW1124" i="8"/>
  <c r="Q1124" i="8" s="1"/>
  <c r="T1124" i="8" s="1"/>
  <c r="BW1129" i="8"/>
  <c r="Q1129" i="8" s="1"/>
  <c r="T1129" i="8" s="1"/>
  <c r="BW1125" i="8"/>
  <c r="Q1125" i="8" s="1"/>
  <c r="T1125" i="8" s="1"/>
  <c r="BW1123" i="8"/>
  <c r="Q1123" i="8" s="1"/>
  <c r="T1123" i="8" s="1"/>
  <c r="BW1128" i="8"/>
  <c r="Q1128" i="8" s="1"/>
  <c r="T1128" i="8" s="1"/>
  <c r="BW1119" i="8"/>
  <c r="Q1119" i="8" s="1"/>
  <c r="T1119" i="8" s="1"/>
  <c r="BW1137" i="8"/>
  <c r="Q1137" i="8" s="1"/>
  <c r="T1137" i="8" s="1"/>
  <c r="BW1136" i="8"/>
  <c r="Q1136" i="8" s="1"/>
  <c r="T1136" i="8" s="1"/>
  <c r="BW1139" i="8"/>
  <c r="Q1139" i="8" s="1"/>
  <c r="T1139" i="8" s="1"/>
  <c r="BW1138" i="8"/>
  <c r="Q1138" i="8" s="1"/>
  <c r="T1138" i="8" s="1"/>
  <c r="BW1134" i="8"/>
  <c r="Q1134" i="8" s="1"/>
  <c r="T1134" i="8" s="1"/>
  <c r="BW1133" i="8"/>
  <c r="Q1133" i="8" s="1"/>
  <c r="T1133" i="8" s="1"/>
  <c r="BW1135" i="8"/>
  <c r="Q1135" i="8" s="1"/>
  <c r="T1135" i="8" s="1"/>
  <c r="BW1141" i="8"/>
  <c r="Q1141" i="8" s="1"/>
  <c r="T1141" i="8" s="1"/>
  <c r="BW1145" i="8"/>
  <c r="Q1145" i="8" s="1"/>
  <c r="T1145" i="8" s="1"/>
  <c r="BW1146" i="8"/>
  <c r="Q1146" i="8" s="1"/>
  <c r="T1146" i="8" s="1"/>
  <c r="BW1144" i="8"/>
  <c r="Q1144" i="8" s="1"/>
  <c r="T1144" i="8" s="1"/>
  <c r="BW1147" i="8"/>
  <c r="Q1147" i="8" s="1"/>
  <c r="T1147" i="8" s="1"/>
  <c r="BW1142" i="8"/>
  <c r="Q1142" i="8" s="1"/>
  <c r="T1142" i="8" s="1"/>
  <c r="BW1143" i="8"/>
  <c r="Q1143" i="8" s="1"/>
  <c r="T1143" i="8" s="1"/>
  <c r="BW1140" i="8"/>
  <c r="Q1140" i="8" s="1"/>
  <c r="T1140" i="8" s="1"/>
  <c r="BW1148" i="8"/>
  <c r="Q1148" i="8" s="1"/>
  <c r="T1148" i="8" s="1"/>
  <c r="BW1150" i="8"/>
  <c r="Q1150" i="8" s="1"/>
  <c r="T1150" i="8" s="1"/>
  <c r="BW1151" i="8"/>
  <c r="Q1151" i="8" s="1"/>
  <c r="T1151" i="8" s="1"/>
  <c r="BW1149" i="8"/>
  <c r="Q1149" i="8" s="1"/>
  <c r="T1149" i="8" s="1"/>
  <c r="BW1158" i="8"/>
  <c r="Q1158" i="8" s="1"/>
  <c r="T1158" i="8" s="1"/>
  <c r="BW1157" i="8"/>
  <c r="Q1157" i="8" s="1"/>
  <c r="T1157" i="8" s="1"/>
  <c r="BW1156" i="8"/>
  <c r="Q1156" i="8" s="1"/>
  <c r="T1156" i="8" s="1"/>
  <c r="BW1159" i="8"/>
  <c r="Q1159" i="8" s="1"/>
  <c r="T1159" i="8" s="1"/>
  <c r="BW1161" i="8"/>
  <c r="Q1161" i="8" s="1"/>
  <c r="T1161" i="8" s="1"/>
  <c r="BW1164" i="8"/>
  <c r="Q1164" i="8" s="1"/>
  <c r="T1164" i="8" s="1"/>
  <c r="BW1153" i="8"/>
  <c r="Q1153" i="8" s="1"/>
  <c r="T1153" i="8" s="1"/>
  <c r="BW1162" i="8"/>
  <c r="Q1162" i="8" s="1"/>
  <c r="T1162" i="8" s="1"/>
  <c r="BW1160" i="8"/>
  <c r="Q1160" i="8" s="1"/>
  <c r="T1160" i="8" s="1"/>
  <c r="BW1155" i="8"/>
  <c r="Q1155" i="8" s="1"/>
  <c r="T1155" i="8" s="1"/>
  <c r="BW1163" i="8"/>
  <c r="Q1163" i="8" s="1"/>
  <c r="T1163" i="8" s="1"/>
  <c r="BW1165" i="8"/>
  <c r="Q1165" i="8" s="1"/>
  <c r="T1165" i="8" s="1"/>
  <c r="BW1166" i="8"/>
  <c r="Q1166" i="8" s="1"/>
  <c r="T1166" i="8" s="1"/>
  <c r="BW1167" i="8"/>
  <c r="Q1167" i="8" s="1"/>
  <c r="T1167" i="8" s="1"/>
  <c r="BW1186" i="8"/>
  <c r="Q1186" i="8" s="1"/>
  <c r="T1186" i="8" s="1"/>
  <c r="BW1198" i="8"/>
  <c r="Q1198" i="8" s="1"/>
  <c r="T1198" i="8" s="1"/>
  <c r="BW1169" i="8"/>
  <c r="Q1169" i="8" s="1"/>
  <c r="T1169" i="8" s="1"/>
  <c r="BW1183" i="8"/>
  <c r="Q1183" i="8" s="1"/>
  <c r="T1183" i="8" s="1"/>
  <c r="BW1050" i="8"/>
  <c r="Q1050" i="8" s="1"/>
  <c r="T1050" i="8" s="1"/>
  <c r="BW1200" i="8"/>
  <c r="Q1200" i="8" s="1"/>
  <c r="T1200" i="8" s="1"/>
  <c r="BW1187" i="8"/>
  <c r="Q1187" i="8" s="1"/>
  <c r="T1187" i="8" s="1"/>
  <c r="BW1203" i="8"/>
  <c r="Q1203" i="8" s="1"/>
  <c r="T1203" i="8" s="1"/>
  <c r="BW1194" i="8"/>
  <c r="Q1194" i="8" s="1"/>
  <c r="T1194" i="8" s="1"/>
  <c r="BW1201" i="8"/>
  <c r="Q1201" i="8" s="1"/>
  <c r="T1201" i="8" s="1"/>
  <c r="BW1176" i="8"/>
  <c r="Q1176" i="8" s="1"/>
  <c r="T1176" i="8" s="1"/>
  <c r="BW1173" i="8"/>
  <c r="Q1173" i="8" s="1"/>
  <c r="T1173" i="8" s="1"/>
  <c r="BW1197" i="8"/>
  <c r="Q1197" i="8" s="1"/>
  <c r="T1197" i="8" s="1"/>
  <c r="BW1191" i="8"/>
  <c r="Q1191" i="8" s="1"/>
  <c r="T1191" i="8" s="1"/>
  <c r="BW1199" i="8"/>
  <c r="Q1199" i="8" s="1"/>
  <c r="T1199" i="8" s="1"/>
  <c r="BW1174" i="8"/>
  <c r="Q1174" i="8" s="1"/>
  <c r="T1174" i="8" s="1"/>
  <c r="BW1177" i="8"/>
  <c r="Q1177" i="8" s="1"/>
  <c r="T1177" i="8" s="1"/>
  <c r="BW1190" i="8"/>
  <c r="Q1190" i="8" s="1"/>
  <c r="T1190" i="8" s="1"/>
  <c r="BW1168" i="8"/>
  <c r="Q1168" i="8" s="1"/>
  <c r="T1168" i="8" s="1"/>
  <c r="BW1172" i="8"/>
  <c r="Q1172" i="8" s="1"/>
  <c r="T1172" i="8" s="1"/>
  <c r="BW1178" i="8"/>
  <c r="Q1178" i="8" s="1"/>
  <c r="T1178" i="8" s="1"/>
  <c r="BW1202" i="8"/>
  <c r="Q1202" i="8" s="1"/>
  <c r="T1202" i="8" s="1"/>
  <c r="BW1184" i="8"/>
  <c r="Q1184" i="8" s="1"/>
  <c r="T1184" i="8" s="1"/>
  <c r="BW1196" i="8"/>
  <c r="Q1196" i="8" s="1"/>
  <c r="T1196" i="8" s="1"/>
  <c r="BW1171" i="8"/>
  <c r="Q1171" i="8" s="1"/>
  <c r="T1171" i="8" s="1"/>
  <c r="BW1204" i="8"/>
  <c r="Q1204" i="8" s="1"/>
  <c r="T1204" i="8" s="1"/>
  <c r="BW1175" i="8"/>
  <c r="Q1175" i="8" s="1"/>
  <c r="T1175" i="8" s="1"/>
  <c r="BW1170" i="8"/>
  <c r="Q1170" i="8" s="1"/>
  <c r="T1170" i="8" s="1"/>
  <c r="BW1193" i="8"/>
  <c r="Q1193" i="8" s="1"/>
  <c r="T1193" i="8" s="1"/>
  <c r="BW1188" i="8"/>
  <c r="Q1188" i="8" s="1"/>
  <c r="T1188" i="8" s="1"/>
  <c r="BW1205" i="8"/>
  <c r="Q1205" i="8" s="1"/>
  <c r="T1205" i="8" s="1"/>
  <c r="BW1185" i="8"/>
  <c r="Q1185" i="8" s="1"/>
  <c r="T1185" i="8" s="1"/>
  <c r="BW1209" i="8"/>
  <c r="Q1209" i="8" s="1"/>
  <c r="T1209" i="8" s="1"/>
  <c r="BW1207" i="8"/>
  <c r="Q1207" i="8" s="1"/>
  <c r="T1207" i="8" s="1"/>
  <c r="BW1208" i="8"/>
  <c r="Q1208" i="8" s="1"/>
  <c r="T1208" i="8" s="1"/>
  <c r="BW1211" i="8"/>
  <c r="Q1211" i="8" s="1"/>
  <c r="T1211" i="8" s="1"/>
  <c r="BW1210" i="8"/>
  <c r="Q1210" i="8" s="1"/>
  <c r="T1210" i="8" s="1"/>
  <c r="BW1179" i="8"/>
  <c r="Q1179" i="8" s="1"/>
  <c r="T1179" i="8" s="1"/>
  <c r="BW1212" i="8"/>
  <c r="Q1212" i="8" s="1"/>
  <c r="T1212" i="8" s="1"/>
  <c r="BW1215" i="8"/>
  <c r="Q1215" i="8" s="1"/>
  <c r="T1215" i="8" s="1"/>
  <c r="BW1217" i="8"/>
  <c r="Q1217" i="8" s="1"/>
  <c r="T1217" i="8" s="1"/>
  <c r="BW1218" i="8"/>
  <c r="Q1218" i="8" s="1"/>
  <c r="T1218" i="8" s="1"/>
  <c r="BW1220" i="8"/>
  <c r="Q1220" i="8" s="1"/>
  <c r="T1220" i="8" s="1"/>
  <c r="BW1223" i="8"/>
  <c r="Q1223" i="8" s="1"/>
  <c r="T1223" i="8" s="1"/>
  <c r="BW1221" i="8"/>
  <c r="Q1221" i="8" s="1"/>
  <c r="T1221" i="8" s="1"/>
  <c r="BW1222" i="8"/>
  <c r="Q1222" i="8" s="1"/>
  <c r="T1222" i="8" s="1"/>
  <c r="BW1226" i="8"/>
  <c r="Q1226" i="8" s="1"/>
  <c r="T1226" i="8" s="1"/>
  <c r="BW1227" i="8"/>
  <c r="Q1227" i="8" s="1"/>
  <c r="T1227" i="8" s="1"/>
  <c r="BW1225" i="8"/>
  <c r="Q1225" i="8" s="1"/>
  <c r="T1225" i="8" s="1"/>
  <c r="BW1230" i="8"/>
  <c r="Q1230" i="8" s="1"/>
  <c r="T1230" i="8" s="1"/>
  <c r="BW1238" i="8"/>
  <c r="Q1238" i="8" s="1"/>
  <c r="T1238" i="8" s="1"/>
  <c r="BW1233" i="8"/>
  <c r="Q1233" i="8" s="1"/>
  <c r="T1233" i="8" s="1"/>
  <c r="BW1232" i="8"/>
  <c r="Q1232" i="8" s="1"/>
  <c r="T1232" i="8" s="1"/>
  <c r="BW1229" i="8"/>
  <c r="Q1229" i="8" s="1"/>
  <c r="T1229" i="8" s="1"/>
  <c r="BW1216" i="8"/>
  <c r="Q1216" i="8" s="1"/>
  <c r="T1216" i="8" s="1"/>
  <c r="BW1235" i="8"/>
  <c r="Q1235" i="8" s="1"/>
  <c r="T1235" i="8" s="1"/>
  <c r="BW1231" i="8"/>
  <c r="Q1231" i="8" s="1"/>
  <c r="T1231" i="8" s="1"/>
  <c r="BW1236" i="8"/>
  <c r="Q1236" i="8" s="1"/>
  <c r="T1236" i="8" s="1"/>
  <c r="BW1228" i="8"/>
  <c r="Q1228" i="8" s="1"/>
  <c r="T1228" i="8" s="1"/>
  <c r="BW1219" i="8"/>
  <c r="Q1219" i="8" s="1"/>
  <c r="T1219" i="8" s="1"/>
  <c r="BW1214" i="8"/>
  <c r="Q1214" i="8" s="1"/>
  <c r="T1214" i="8" s="1"/>
  <c r="BW1224" i="8"/>
  <c r="Q1224" i="8" s="1"/>
  <c r="T1224" i="8" s="1"/>
  <c r="BW1234" i="8"/>
  <c r="Q1234" i="8" s="1"/>
  <c r="T1234" i="8" s="1"/>
  <c r="BW1213" i="8"/>
  <c r="Q1213" i="8" s="1"/>
  <c r="T1213" i="8" s="1"/>
  <c r="BW1252" i="8"/>
  <c r="Q1252" i="8" s="1"/>
  <c r="T1252" i="8" s="1"/>
  <c r="BW1253" i="8"/>
  <c r="Q1253" i="8" s="1"/>
  <c r="T1253" i="8" s="1"/>
  <c r="BW1254" i="8"/>
  <c r="Q1254" i="8" s="1"/>
  <c r="T1254" i="8" s="1"/>
  <c r="BW1256" i="8"/>
  <c r="Q1256" i="8" s="1"/>
  <c r="T1256" i="8" s="1"/>
  <c r="BW1258" i="8"/>
  <c r="Q1258" i="8" s="1"/>
  <c r="T1258" i="8" s="1"/>
  <c r="BW1257" i="8"/>
  <c r="Q1257" i="8" s="1"/>
  <c r="T1257" i="8" s="1"/>
  <c r="BW1265" i="8"/>
  <c r="Q1265" i="8" s="1"/>
  <c r="T1265" i="8" s="1"/>
  <c r="BW1269" i="8"/>
  <c r="Q1269" i="8" s="1"/>
  <c r="T1269" i="8" s="1"/>
  <c r="BW1255" i="8"/>
  <c r="Q1255" i="8" s="1"/>
  <c r="T1255" i="8" s="1"/>
  <c r="BW1267" i="8"/>
  <c r="Q1267" i="8" s="1"/>
  <c r="T1267" i="8" s="1"/>
  <c r="BW1268" i="8"/>
  <c r="Q1268" i="8" s="1"/>
  <c r="T1268" i="8" s="1"/>
  <c r="BW1249" i="8"/>
  <c r="Q1249" i="8" s="1"/>
  <c r="T1249" i="8" s="1"/>
  <c r="BW1260" i="8"/>
  <c r="Q1260" i="8" s="1"/>
  <c r="T1260" i="8" s="1"/>
  <c r="BW1270" i="8"/>
  <c r="Q1270" i="8" s="1"/>
  <c r="T1270" i="8" s="1"/>
  <c r="BW1264" i="8"/>
  <c r="Q1264" i="8" s="1"/>
  <c r="T1264" i="8" s="1"/>
  <c r="BW1261" i="8"/>
  <c r="Q1261" i="8" s="1"/>
  <c r="T1261" i="8" s="1"/>
  <c r="BW1263" i="8"/>
  <c r="Q1263" i="8" s="1"/>
  <c r="T1263" i="8" s="1"/>
  <c r="BW1271" i="8"/>
  <c r="Q1271" i="8" s="1"/>
  <c r="T1271" i="8" s="1"/>
  <c r="BW1259" i="8"/>
  <c r="Q1259" i="8" s="1"/>
  <c r="T1259" i="8" s="1"/>
  <c r="BW1250" i="8"/>
  <c r="Q1250" i="8" s="1"/>
  <c r="T1250" i="8" s="1"/>
  <c r="BW1272" i="8"/>
  <c r="Q1272" i="8" s="1"/>
  <c r="T1272" i="8" s="1"/>
  <c r="BW1251" i="8"/>
  <c r="Q1251" i="8" s="1"/>
  <c r="T1251" i="8" s="1"/>
  <c r="BW1274" i="8"/>
  <c r="Q1274" i="8" s="1"/>
  <c r="T1274" i="8" s="1"/>
  <c r="BW1262" i="8"/>
  <c r="Q1262" i="8" s="1"/>
  <c r="T1262" i="8" s="1"/>
  <c r="BW1033" i="8"/>
  <c r="Q1033" i="8" s="1"/>
  <c r="T1033" i="8" s="1"/>
  <c r="BW1181" i="8"/>
  <c r="Q1181" i="8" s="1"/>
  <c r="T1181" i="8" s="1"/>
  <c r="BW1275" i="8"/>
  <c r="Q1275" i="8" s="1"/>
  <c r="T1275" i="8" s="1"/>
  <c r="BW1276" i="8"/>
  <c r="Q1276" i="8" s="1"/>
  <c r="T1276" i="8" s="1"/>
  <c r="BW1279" i="8"/>
  <c r="Q1279" i="8" s="1"/>
  <c r="T1279" i="8" s="1"/>
  <c r="BW1281" i="8"/>
  <c r="Q1281" i="8" s="1"/>
  <c r="T1281" i="8" s="1"/>
  <c r="BW1282" i="8"/>
  <c r="Q1282" i="8" s="1"/>
  <c r="T1282" i="8" s="1"/>
  <c r="BW1280" i="8"/>
  <c r="Q1280" i="8" s="1"/>
  <c r="T1280" i="8" s="1"/>
  <c r="BW1287" i="8"/>
  <c r="Q1287" i="8" s="1"/>
  <c r="T1287" i="8" s="1"/>
  <c r="BW1286" i="8"/>
  <c r="Q1286" i="8" s="1"/>
  <c r="T1286" i="8" s="1"/>
  <c r="BW1285" i="8"/>
  <c r="Q1285" i="8" s="1"/>
  <c r="T1285" i="8" s="1"/>
  <c r="BW1284" i="8"/>
  <c r="Q1284" i="8" s="1"/>
  <c r="T1284" i="8" s="1"/>
  <c r="BW998" i="8"/>
  <c r="Q998" i="8" s="1"/>
  <c r="T998" i="8" s="1"/>
  <c r="BW97" i="8"/>
  <c r="BW569" i="8"/>
  <c r="Q569" i="8" s="1"/>
  <c r="T569" i="8" s="1"/>
  <c r="BW126" i="8"/>
  <c r="BW591" i="8"/>
  <c r="Q591" i="8" s="1"/>
  <c r="T591" i="8" s="1"/>
  <c r="BW452" i="8"/>
  <c r="Q452" i="8" s="1"/>
  <c r="T452" i="8" s="1"/>
  <c r="BW461" i="8"/>
  <c r="Q461" i="8" s="1"/>
  <c r="T461" i="8" s="1"/>
  <c r="BW612" i="8"/>
  <c r="Q612" i="8" s="1"/>
  <c r="T612" i="8" s="1"/>
  <c r="BW205" i="8"/>
  <c r="Q205" i="8" s="1"/>
  <c r="T205" i="8" s="1"/>
  <c r="BW677" i="8"/>
  <c r="Q677" i="8" s="1"/>
  <c r="T677" i="8" s="1"/>
  <c r="BW766" i="8"/>
  <c r="Q766" i="8" s="1"/>
  <c r="T766" i="8" s="1"/>
  <c r="BW156" i="8"/>
  <c r="Q156" i="8" s="1"/>
  <c r="T156" i="8" s="1"/>
  <c r="BW303" i="8"/>
  <c r="Q303" i="8" s="1"/>
  <c r="T303" i="8" s="1"/>
  <c r="BW93" i="8"/>
  <c r="BW916" i="8"/>
  <c r="Q916" i="8" s="1"/>
  <c r="T916" i="8" s="1"/>
  <c r="BW387" i="8"/>
  <c r="Q387" i="8" s="1"/>
  <c r="T387" i="8" s="1"/>
  <c r="BW386" i="8"/>
  <c r="Q386" i="8" s="1"/>
  <c r="T386" i="8" s="1"/>
  <c r="BW336" i="8"/>
  <c r="Q336" i="8" s="1"/>
  <c r="T336" i="8" s="1"/>
  <c r="BW951" i="8"/>
  <c r="Q951" i="8" s="1"/>
  <c r="T951" i="8" s="1"/>
  <c r="BW446" i="8"/>
  <c r="Q446" i="8" s="1"/>
  <c r="T446" i="8" s="1"/>
  <c r="BW41" i="8"/>
  <c r="Q53" i="8" s="1"/>
  <c r="T53" i="8" s="1"/>
  <c r="BW377" i="8"/>
  <c r="Q377" i="8" s="1"/>
  <c r="T377" i="8" s="1"/>
  <c r="BW190" i="8"/>
  <c r="Q190" i="8" s="1"/>
  <c r="T190" i="8" s="1"/>
  <c r="BW238" i="8"/>
  <c r="T238" i="8" s="1"/>
  <c r="BW384" i="8"/>
  <c r="Q384" i="8" s="1"/>
  <c r="T384" i="8" s="1"/>
  <c r="BW285" i="8"/>
  <c r="Q285" i="8" s="1"/>
  <c r="T285" i="8" s="1"/>
  <c r="BW23" i="8"/>
  <c r="Q21" i="8" s="1"/>
  <c r="T21" i="8" s="1"/>
  <c r="BW915" i="8"/>
  <c r="Q915" i="8" s="1"/>
  <c r="T915" i="8" s="1"/>
  <c r="BW925" i="8"/>
  <c r="Q925" i="8" s="1"/>
  <c r="T925" i="8" s="1"/>
  <c r="BW389" i="8"/>
  <c r="Q389" i="8" s="1"/>
  <c r="T389" i="8" s="1"/>
  <c r="BW631" i="8"/>
  <c r="Q631" i="8" s="1"/>
  <c r="T631" i="8" s="1"/>
  <c r="BW208" i="8"/>
  <c r="Q208" i="8" s="1"/>
  <c r="T208" i="8" s="1"/>
  <c r="BW127" i="8"/>
  <c r="BW708" i="8"/>
  <c r="Q708" i="8" s="1"/>
  <c r="T708" i="8" s="1"/>
  <c r="BW750" i="8"/>
  <c r="Q750" i="8" s="1"/>
  <c r="T750" i="8" s="1"/>
  <c r="BW479" i="8"/>
  <c r="Q479" i="8" s="1"/>
  <c r="T479" i="8" s="1"/>
  <c r="BW415" i="8"/>
  <c r="Q415" i="8" s="1"/>
  <c r="T415" i="8" s="1"/>
  <c r="BW429" i="8"/>
  <c r="Q429" i="8" s="1"/>
  <c r="T429" i="8" s="1"/>
  <c r="BW317" i="8"/>
  <c r="Q317" i="8" s="1"/>
  <c r="T317" i="8" s="1"/>
  <c r="BW241" i="8"/>
  <c r="Q241" i="8" s="1"/>
  <c r="T241" i="8" s="1"/>
  <c r="BW186" i="8"/>
  <c r="Q186" i="8" s="1"/>
  <c r="T186" i="8" s="1"/>
  <c r="BW166" i="8"/>
  <c r="Q166" i="8" s="1"/>
  <c r="T166" i="8" s="1"/>
  <c r="BW978" i="8"/>
  <c r="Q978" i="8" s="1"/>
  <c r="T978" i="8" s="1"/>
  <c r="BW983" i="8"/>
  <c r="Q983" i="8" s="1"/>
  <c r="T983" i="8" s="1"/>
  <c r="BW862" i="8"/>
  <c r="Q862" i="8" s="1"/>
  <c r="T862" i="8" s="1"/>
  <c r="BW869" i="8"/>
  <c r="Q869" i="8" s="1"/>
  <c r="T869" i="8" s="1"/>
  <c r="BW844" i="8"/>
  <c r="Q844" i="8" s="1"/>
  <c r="T844" i="8" s="1"/>
  <c r="BW743" i="8"/>
  <c r="Q743" i="8" s="1"/>
  <c r="T743" i="8" s="1"/>
  <c r="BW729" i="8"/>
  <c r="Q729" i="8" s="1"/>
  <c r="T729" i="8" s="1"/>
  <c r="BW667" i="8"/>
  <c r="Q667" i="8" s="1"/>
  <c r="T667" i="8" s="1"/>
  <c r="BW598" i="8"/>
  <c r="Q598" i="8" s="1"/>
  <c r="T598" i="8" s="1"/>
  <c r="BW605" i="8"/>
  <c r="Q605" i="8" s="1"/>
  <c r="T605" i="8" s="1"/>
  <c r="BW614" i="8"/>
  <c r="Q614" i="8" s="1"/>
  <c r="T614" i="8" s="1"/>
  <c r="BW411" i="8"/>
  <c r="Q411" i="8" s="1"/>
  <c r="T411" i="8" s="1"/>
  <c r="BW360" i="8"/>
  <c r="Q360" i="8" s="1"/>
  <c r="T360" i="8" s="1"/>
  <c r="BW364" i="8"/>
  <c r="Q364" i="8" s="1"/>
  <c r="T364" i="8" s="1"/>
  <c r="BW315" i="8"/>
  <c r="Q315" i="8" s="1"/>
  <c r="T315" i="8" s="1"/>
  <c r="BW325" i="8"/>
  <c r="Q325" i="8" s="1"/>
  <c r="T325" i="8" s="1"/>
  <c r="BW144" i="8"/>
  <c r="Q144" i="8" s="1"/>
  <c r="T144" i="8" s="1"/>
  <c r="BW150" i="8"/>
  <c r="Q150" i="8" s="1"/>
  <c r="T150" i="8" s="1"/>
  <c r="BW887" i="8"/>
  <c r="Q887" i="8" s="1"/>
  <c r="T887" i="8" s="1"/>
  <c r="BW940" i="8"/>
  <c r="Q940" i="8" s="1"/>
  <c r="T940" i="8" s="1"/>
  <c r="BW882" i="8"/>
  <c r="Q882" i="8" s="1"/>
  <c r="T882" i="8" s="1"/>
  <c r="BW641" i="8"/>
  <c r="Q641" i="8" s="1"/>
  <c r="T641" i="8" s="1"/>
  <c r="BW408" i="8"/>
  <c r="Q408" i="8" s="1"/>
  <c r="T408" i="8" s="1"/>
  <c r="BW279" i="8"/>
  <c r="Q279" i="8" s="1"/>
  <c r="T279" i="8" s="1"/>
  <c r="BW266" i="8"/>
  <c r="Q266" i="8" s="1"/>
  <c r="T266" i="8" s="1"/>
  <c r="BW211" i="8"/>
  <c r="Q211" i="8" s="1"/>
  <c r="T211" i="8" s="1"/>
  <c r="BW104" i="8"/>
  <c r="Q104" i="8" s="1"/>
  <c r="T104" i="8" s="1"/>
  <c r="BW416" i="8"/>
  <c r="Q416" i="8" s="1"/>
  <c r="T416" i="8" s="1"/>
  <c r="BW980" i="8"/>
  <c r="Q980" i="8" s="1"/>
  <c r="T980" i="8" s="1"/>
  <c r="BW950" i="8"/>
  <c r="Q950" i="8" s="1"/>
  <c r="T950" i="8" s="1"/>
  <c r="BW911" i="8"/>
  <c r="Q911" i="8" s="1"/>
  <c r="T911" i="8" s="1"/>
  <c r="BW904" i="8"/>
  <c r="Q904" i="8" s="1"/>
  <c r="T904" i="8" s="1"/>
  <c r="BW893" i="8"/>
  <c r="Q893" i="8" s="1"/>
  <c r="T893" i="8" s="1"/>
  <c r="BW861" i="8"/>
  <c r="Q861" i="8" s="1"/>
  <c r="T861" i="8" s="1"/>
  <c r="BW870" i="8"/>
  <c r="Q870" i="8" s="1"/>
  <c r="T870" i="8" s="1"/>
  <c r="BW813" i="8"/>
  <c r="Q813" i="8" s="1"/>
  <c r="T813" i="8" s="1"/>
  <c r="BW851" i="8"/>
  <c r="Q851" i="8" s="1"/>
  <c r="T851" i="8" s="1"/>
  <c r="BW806" i="8"/>
  <c r="Q806" i="8" s="1"/>
  <c r="T806" i="8" s="1"/>
  <c r="BW805" i="8"/>
  <c r="Q805" i="8" s="1"/>
  <c r="T805" i="8" s="1"/>
  <c r="BW781" i="8"/>
  <c r="Q781" i="8" s="1"/>
  <c r="T781" i="8" s="1"/>
  <c r="BW754" i="8"/>
  <c r="Q754" i="8" s="1"/>
  <c r="T754" i="8" s="1"/>
  <c r="BW852" i="8"/>
  <c r="Q852" i="8" s="1"/>
  <c r="T852" i="8" s="1"/>
  <c r="BW747" i="8"/>
  <c r="Q747" i="8" s="1"/>
  <c r="T747" i="8" s="1"/>
  <c r="BW735" i="8"/>
  <c r="Q735" i="8" s="1"/>
  <c r="T735" i="8" s="1"/>
  <c r="BW740" i="8"/>
  <c r="Q740" i="8" s="1"/>
  <c r="T740" i="8" s="1"/>
  <c r="BW721" i="8"/>
  <c r="Q721" i="8" s="1"/>
  <c r="T721" i="8" s="1"/>
  <c r="BW644" i="8"/>
  <c r="Q644" i="8" s="1"/>
  <c r="T644" i="8" s="1"/>
  <c r="BW659" i="8"/>
  <c r="Q659" i="8" s="1"/>
  <c r="T659" i="8" s="1"/>
  <c r="BW691" i="8"/>
  <c r="Q691" i="8" s="1"/>
  <c r="T691" i="8" s="1"/>
  <c r="BW590" i="8"/>
  <c r="Q590" i="8" s="1"/>
  <c r="T590" i="8" s="1"/>
  <c r="BW606" i="8"/>
  <c r="BW557" i="8"/>
  <c r="Q557" i="8" s="1"/>
  <c r="T557" i="8" s="1"/>
  <c r="BW514" i="8"/>
  <c r="Q514" i="8" s="1"/>
  <c r="T514" i="8" s="1"/>
  <c r="BW445" i="8"/>
  <c r="Q445" i="8" s="1"/>
  <c r="T445" i="8" s="1"/>
  <c r="BW433" i="8"/>
  <c r="Q433" i="8" s="1"/>
  <c r="T433" i="8" s="1"/>
  <c r="BW270" i="8"/>
  <c r="Q270" i="8" s="1"/>
  <c r="T270" i="8" s="1"/>
  <c r="BW200" i="8"/>
  <c r="Q200" i="8" s="1"/>
  <c r="T200" i="8" s="1"/>
  <c r="BW169" i="8"/>
  <c r="Q169" i="8" s="1"/>
  <c r="T169" i="8" s="1"/>
  <c r="BW178" i="8"/>
  <c r="Q178" i="8" s="1"/>
  <c r="T178" i="8" s="1"/>
  <c r="BW85" i="8"/>
  <c r="BW42" i="8"/>
  <c r="BW43" i="8"/>
  <c r="BW9" i="8"/>
  <c r="BW609" i="8"/>
  <c r="Q609" i="8" s="1"/>
  <c r="T609" i="8" s="1"/>
  <c r="BW785" i="8"/>
  <c r="Q785" i="8" s="1"/>
  <c r="T785" i="8" s="1"/>
  <c r="BW751" i="8"/>
  <c r="Q751" i="8" s="1"/>
  <c r="T751" i="8" s="1"/>
  <c r="BW602" i="8"/>
  <c r="Q602" i="8" s="1"/>
  <c r="T602" i="8" s="1"/>
  <c r="BW392" i="8"/>
  <c r="Q392" i="8" s="1"/>
  <c r="T392" i="8" s="1"/>
  <c r="BW312" i="8"/>
  <c r="Q312" i="8" s="1"/>
  <c r="T312" i="8" s="1"/>
  <c r="BW314" i="8"/>
  <c r="Q314" i="8" s="1"/>
  <c r="T314" i="8" s="1"/>
  <c r="BW323" i="8"/>
  <c r="Q323" i="8" s="1"/>
  <c r="T323" i="8" s="1"/>
  <c r="BW195" i="8"/>
  <c r="Q195" i="8" s="1"/>
  <c r="T195" i="8" s="1"/>
  <c r="BW59" i="8"/>
  <c r="BW946" i="8"/>
  <c r="Q946" i="8" s="1"/>
  <c r="T946" i="8" s="1"/>
  <c r="BW919" i="8"/>
  <c r="Q919" i="8" s="1"/>
  <c r="T919" i="8" s="1"/>
  <c r="BW908" i="8"/>
  <c r="Q908" i="8" s="1"/>
  <c r="T908" i="8" s="1"/>
  <c r="BW917" i="8"/>
  <c r="Q917" i="8" s="1"/>
  <c r="T917" i="8" s="1"/>
  <c r="BW902" i="8"/>
  <c r="Q902" i="8" s="1"/>
  <c r="T902" i="8" s="1"/>
  <c r="BW811" i="8"/>
  <c r="Q811" i="8" s="1"/>
  <c r="T811" i="8" s="1"/>
  <c r="BW825" i="8"/>
  <c r="Q825" i="8" s="1"/>
  <c r="T825" i="8" s="1"/>
  <c r="BW803" i="8"/>
  <c r="Q803" i="8" s="1"/>
  <c r="T803" i="8" s="1"/>
  <c r="BW768" i="8"/>
  <c r="Q768" i="8" s="1"/>
  <c r="T768" i="8" s="1"/>
  <c r="BW773" i="8"/>
  <c r="Q773" i="8" s="1"/>
  <c r="T773" i="8" s="1"/>
  <c r="BW698" i="8"/>
  <c r="Q698" i="8" s="1"/>
  <c r="T698" i="8" s="1"/>
  <c r="BW761" i="8"/>
  <c r="Q761" i="8" s="1"/>
  <c r="T761" i="8" s="1"/>
  <c r="BW636" i="8"/>
  <c r="Q636" i="8" s="1"/>
  <c r="T636" i="8" s="1"/>
  <c r="BW647" i="8"/>
  <c r="Q647" i="8" s="1"/>
  <c r="T647" i="8" s="1"/>
  <c r="BW587" i="8"/>
  <c r="Q587" i="8" s="1"/>
  <c r="T587" i="8" s="1"/>
  <c r="BW580" i="8"/>
  <c r="Q580" i="8" s="1"/>
  <c r="T580" i="8" s="1"/>
  <c r="BW563" i="8"/>
  <c r="Q563" i="8" s="1"/>
  <c r="T563" i="8" s="1"/>
  <c r="BW510" i="8"/>
  <c r="Q510" i="8" s="1"/>
  <c r="T510" i="8" s="1"/>
  <c r="BW367" i="8"/>
  <c r="Q367" i="8" s="1"/>
  <c r="T367" i="8" s="1"/>
  <c r="BW378" i="8"/>
  <c r="T378" i="8" s="1"/>
  <c r="BW256" i="8"/>
  <c r="Q256" i="8" s="1"/>
  <c r="T256" i="8" s="1"/>
  <c r="BW189" i="8"/>
  <c r="Q189" i="8" s="1"/>
  <c r="T189" i="8" s="1"/>
  <c r="BW177" i="8"/>
  <c r="Q177" i="8" s="1"/>
  <c r="T177" i="8" s="1"/>
  <c r="BW207" i="8"/>
  <c r="Q207" i="8" s="1"/>
  <c r="T207" i="8" s="1"/>
  <c r="BW167" i="8"/>
  <c r="Q167" i="8" s="1"/>
  <c r="T167" i="8" s="1"/>
  <c r="BW96" i="8"/>
  <c r="BW68" i="8"/>
  <c r="BW26" i="8"/>
  <c r="T55" i="8" s="1"/>
  <c r="BW62" i="8"/>
  <c r="BW54" i="8"/>
  <c r="BW51" i="8"/>
  <c r="BW27" i="8"/>
  <c r="BW8" i="8"/>
  <c r="Q728" i="8"/>
  <c r="T728" i="8" s="1"/>
  <c r="Q264" i="8"/>
  <c r="T264" i="8" s="1"/>
  <c r="Q835" i="8"/>
  <c r="T835" i="8" s="1"/>
  <c r="Q16" i="8"/>
  <c r="T16" i="8" s="1"/>
  <c r="Q191" i="8"/>
  <c r="T191" i="8" s="1"/>
  <c r="Q217" i="8"/>
  <c r="T217" i="8" s="1"/>
  <c r="Q895" i="8"/>
  <c r="T895" i="8" s="1"/>
  <c r="Q441" i="8"/>
  <c r="T441" i="8" s="1"/>
  <c r="Q935" i="8"/>
  <c r="T935" i="8" s="1"/>
  <c r="Q213" i="8"/>
  <c r="T213" i="8" s="1"/>
  <c r="BR168" i="8"/>
  <c r="BS168" i="8" s="1"/>
  <c r="Q119" i="8"/>
  <c r="T119" i="8" s="1"/>
  <c r="BR121" i="8"/>
  <c r="BS121" i="8" s="1"/>
  <c r="T373" i="8"/>
  <c r="Q350" i="8"/>
  <c r="T350" i="8" s="1"/>
  <c r="T525" i="8"/>
  <c r="Q274" i="8"/>
  <c r="T274" i="8" s="1"/>
  <c r="Q316" i="8"/>
  <c r="T316" i="8" s="1"/>
  <c r="BR892" i="8"/>
  <c r="BS892" i="8" s="1"/>
  <c r="BW892" i="8" s="1"/>
  <c r="Q507" i="8"/>
  <c r="T507" i="8" s="1"/>
  <c r="BR889" i="8"/>
  <c r="BS889" i="8" s="1"/>
  <c r="BW889" i="8" s="1"/>
  <c r="BR758" i="8"/>
  <c r="BS758" i="8" s="1"/>
  <c r="BW758" i="8" s="1"/>
  <c r="BR324" i="8"/>
  <c r="BS324" i="8" s="1"/>
  <c r="BW324" i="8" s="1"/>
  <c r="Q92" i="8"/>
  <c r="T92" i="8" s="1"/>
  <c r="Q530" i="8"/>
  <c r="T530" i="8" s="1"/>
  <c r="BR556" i="8"/>
  <c r="BS556" i="8" s="1"/>
  <c r="BW556" i="8" s="1"/>
  <c r="Q396" i="8"/>
  <c r="T396" i="8" s="1"/>
  <c r="Q760" i="8"/>
  <c r="T760" i="8" s="1"/>
  <c r="BR352" i="8"/>
  <c r="BS352" i="8" s="1"/>
  <c r="BW352" i="8" s="1"/>
  <c r="BR496" i="8"/>
  <c r="BS496" i="8" s="1"/>
  <c r="BW496" i="8" s="1"/>
  <c r="Q880" i="8"/>
  <c r="T880" i="8" s="1"/>
  <c r="BR282" i="8"/>
  <c r="BS282" i="8" s="1"/>
  <c r="BW282" i="8" s="1"/>
  <c r="BR261" i="8"/>
  <c r="BS261" i="8" s="1"/>
  <c r="BW261" i="8" s="1"/>
  <c r="Q684" i="8"/>
  <c r="T684" i="8" s="1"/>
  <c r="BR764" i="8"/>
  <c r="BS764" i="8" s="1"/>
  <c r="BW764" i="8" s="1"/>
  <c r="Q656" i="8"/>
  <c r="T656" i="8" s="1"/>
  <c r="Q406" i="8"/>
  <c r="T406" i="8" s="1"/>
  <c r="BR863" i="8"/>
  <c r="BS863" i="8" s="1"/>
  <c r="BW863" i="8" s="1"/>
  <c r="BR808" i="8"/>
  <c r="BS808" i="8" s="1"/>
  <c r="BW808" i="8" s="1"/>
  <c r="BR440" i="8"/>
  <c r="BS440" i="8" s="1"/>
  <c r="BW440" i="8" s="1"/>
  <c r="Q219" i="8"/>
  <c r="T219" i="8" s="1"/>
  <c r="Q923" i="8"/>
  <c r="T923" i="8" s="1"/>
  <c r="BR351" i="8"/>
  <c r="BS351" i="8" s="1"/>
  <c r="BW351" i="8" s="1"/>
  <c r="BR394" i="8"/>
  <c r="BS394" i="8" s="1"/>
  <c r="BW394" i="8" s="1"/>
  <c r="BR268" i="8"/>
  <c r="BS268" i="8" s="1"/>
  <c r="BW268" i="8" s="1"/>
  <c r="BR172" i="8"/>
  <c r="BS172" i="8" s="1"/>
  <c r="BW172" i="8" s="1"/>
  <c r="BR709" i="8"/>
  <c r="BS709" i="8" s="1"/>
  <c r="BW709" i="8" s="1"/>
  <c r="BR464" i="8"/>
  <c r="BS464" i="8" s="1"/>
  <c r="BW464" i="8" s="1"/>
  <c r="Q422" i="8"/>
  <c r="T422" i="8" s="1"/>
  <c r="Q873" i="8"/>
  <c r="T873" i="8" s="1"/>
  <c r="Q176" i="8"/>
  <c r="T176" i="8" s="1"/>
  <c r="BR202" i="8"/>
  <c r="BS202" i="8" s="1"/>
  <c r="BW202" i="8" s="1"/>
  <c r="BR668" i="8"/>
  <c r="BS668" i="8" s="1"/>
  <c r="BW668" i="8" s="1"/>
  <c r="Q971" i="8"/>
  <c r="T971" i="8" s="1"/>
  <c r="BR371" i="8"/>
  <c r="BS371" i="8" s="1"/>
  <c r="BW371" i="8" s="1"/>
  <c r="BR348" i="8"/>
  <c r="BS348" i="8" s="1"/>
  <c r="BW348" i="8" s="1"/>
  <c r="BR14" i="8"/>
  <c r="BS14" i="8" s="1"/>
  <c r="BW14" i="8" s="1"/>
  <c r="Q14" i="8" s="1"/>
  <c r="T14" i="8" s="1"/>
  <c r="BR543" i="8"/>
  <c r="BS543" i="8" s="1"/>
  <c r="BW543" i="8" s="1"/>
  <c r="Q332" i="8"/>
  <c r="T332" i="8" s="1"/>
  <c r="BR293" i="8"/>
  <c r="BS293" i="8" s="1"/>
  <c r="BW293" i="8" s="1"/>
  <c r="BR719" i="8"/>
  <c r="BS719" i="8" s="1"/>
  <c r="BW719" i="8" s="1"/>
  <c r="BR711" i="8"/>
  <c r="BS711" i="8" s="1"/>
  <c r="BW711" i="8" s="1"/>
  <c r="BR344" i="8"/>
  <c r="BS344" i="8" s="1"/>
  <c r="BW344" i="8" s="1"/>
  <c r="BR646" i="8"/>
  <c r="BS646" i="8" s="1"/>
  <c r="BW646" i="8" s="1"/>
  <c r="BR504" i="8"/>
  <c r="BS504" i="8" s="1"/>
  <c r="BW504" i="8" s="1"/>
  <c r="BR896" i="8"/>
  <c r="BS896" i="8" s="1"/>
  <c r="BW896" i="8" s="1"/>
  <c r="BR234" i="8"/>
  <c r="BS234" i="8" s="1"/>
  <c r="BW234" i="8" s="1"/>
  <c r="Q703" i="8"/>
  <c r="T703" i="8" s="1"/>
  <c r="BR188" i="8"/>
  <c r="BS188" i="8" s="1"/>
  <c r="BW188" i="8" s="1"/>
  <c r="BR145" i="8"/>
  <c r="BS145" i="8" s="1"/>
  <c r="BW145" i="8" s="1"/>
  <c r="BR686" i="8"/>
  <c r="BS686" i="8" s="1"/>
  <c r="BW686" i="8" s="1"/>
  <c r="Q594" i="8"/>
  <c r="T594" i="8" s="1"/>
  <c r="Q941" i="8"/>
  <c r="T941" i="8" s="1"/>
  <c r="BR301" i="8"/>
  <c r="BS301" i="8" s="1"/>
  <c r="BW301" i="8" s="1"/>
  <c r="BR326" i="8"/>
  <c r="BS326" i="8" s="1"/>
  <c r="BW326" i="8" s="1"/>
  <c r="BR947" i="8"/>
  <c r="BS947" i="8" s="1"/>
  <c r="BW947" i="8" s="1"/>
  <c r="BR559" i="8"/>
  <c r="BS559" i="8" s="1"/>
  <c r="BW559" i="8" s="1"/>
  <c r="Q807" i="8"/>
  <c r="T807" i="8" s="1"/>
  <c r="BR280" i="8"/>
  <c r="BS280" i="8" s="1"/>
  <c r="BW280" i="8" s="1"/>
  <c r="BR796" i="8"/>
  <c r="BS796" i="8" s="1"/>
  <c r="BW796" i="8" s="1"/>
  <c r="BR220" i="8"/>
  <c r="BS220" i="8" s="1"/>
  <c r="BW220" i="8" s="1"/>
  <c r="Q650" i="8"/>
  <c r="T650" i="8" s="1"/>
  <c r="Q819" i="8"/>
  <c r="T819" i="8" s="1"/>
  <c r="BR75" i="8"/>
  <c r="BS75" i="8" s="1"/>
  <c r="BW75" i="8" s="1"/>
  <c r="BR573" i="8"/>
  <c r="BS573" i="8" s="1"/>
  <c r="BW573" i="8" s="1"/>
  <c r="BR379" i="8"/>
  <c r="BS379" i="8" s="1"/>
  <c r="BW379" i="8" s="1"/>
  <c r="BR180" i="8"/>
  <c r="BS180" i="8" s="1"/>
  <c r="BW180" i="8" s="1"/>
  <c r="BR957" i="8"/>
  <c r="BS957" i="8" s="1"/>
  <c r="BW957" i="8" s="1"/>
  <c r="BR749" i="8"/>
  <c r="BS749" i="8" s="1"/>
  <c r="BW749" i="8" s="1"/>
  <c r="BR327" i="8"/>
  <c r="BS327" i="8" s="1"/>
  <c r="BW327" i="8" s="1"/>
  <c r="BR824" i="8"/>
  <c r="BS824" i="8" s="1"/>
  <c r="BW824" i="8" s="1"/>
  <c r="BR973" i="8"/>
  <c r="BS973" i="8" s="1"/>
  <c r="BW973" i="8" s="1"/>
  <c r="Q63" i="8"/>
  <c r="T63" i="8" s="1"/>
  <c r="Q426" i="8"/>
  <c r="T426" i="8" s="1"/>
  <c r="Q570" i="8"/>
  <c r="T570" i="8" s="1"/>
  <c r="T112" i="8"/>
  <c r="Q791" i="8"/>
  <c r="T791" i="8" s="1"/>
  <c r="Q524" i="8"/>
  <c r="T524" i="8" s="1"/>
  <c r="Q228" i="8"/>
  <c r="T228" i="8" s="1"/>
  <c r="Q820" i="8"/>
  <c r="T820" i="8" s="1"/>
  <c r="Q584" i="8"/>
  <c r="T584" i="8" s="1"/>
  <c r="Q347" i="8"/>
  <c r="T347" i="8" s="1"/>
  <c r="Q967" i="8"/>
  <c r="T967" i="8" s="1"/>
  <c r="Q341" i="8"/>
  <c r="T341" i="8" s="1"/>
  <c r="Q833" i="8"/>
  <c r="T833" i="8" s="1"/>
  <c r="Q694" i="8"/>
  <c r="T694" i="8" s="1"/>
  <c r="T606" i="8" l="1"/>
  <c r="T423" i="8"/>
  <c r="Q359" i="8"/>
  <c r="T359" i="8" s="1"/>
  <c r="Q111" i="8"/>
  <c r="T111" i="8" s="1"/>
  <c r="T34" i="8"/>
  <c r="Q66" i="8"/>
  <c r="T66" i="8" s="1"/>
  <c r="Q26" i="8"/>
  <c r="T26" i="8" s="1"/>
  <c r="Q42" i="8"/>
  <c r="T42" i="8" s="1"/>
  <c r="Q22" i="8"/>
  <c r="T22" i="8" s="1"/>
  <c r="T54" i="8"/>
  <c r="Q30" i="8"/>
  <c r="T30" i="8" s="1"/>
  <c r="Q9" i="8"/>
  <c r="T9" i="8" s="1"/>
  <c r="Q41" i="8"/>
  <c r="T41" i="8" s="1"/>
  <c r="Q93" i="8"/>
  <c r="T93" i="8" s="1"/>
  <c r="Q43" i="8"/>
  <c r="T43" i="8" s="1"/>
  <c r="Q57" i="8"/>
  <c r="T57" i="8" s="1"/>
  <c r="Q127" i="8"/>
  <c r="T127" i="8" s="1"/>
  <c r="Q95" i="8"/>
  <c r="T95" i="8" s="1"/>
  <c r="Q50" i="8"/>
  <c r="T50" i="8" s="1"/>
  <c r="Q20" i="8"/>
  <c r="T20" i="8" s="1"/>
  <c r="Q29" i="8"/>
  <c r="T29" i="8" s="1"/>
  <c r="Q24" i="8"/>
  <c r="T24" i="8" s="1"/>
  <c r="Q71" i="8"/>
  <c r="T71" i="8" s="1"/>
  <c r="Q117" i="8"/>
  <c r="T117" i="8" s="1"/>
  <c r="Q58" i="8"/>
  <c r="T58" i="8" s="1"/>
  <c r="Q87" i="8"/>
  <c r="T87" i="8" s="1"/>
  <c r="Q31" i="8"/>
  <c r="T31" i="8" s="1"/>
  <c r="Q60" i="8"/>
  <c r="T60" i="8" s="1"/>
  <c r="Q51" i="8"/>
  <c r="T51" i="8" s="1"/>
  <c r="Q46" i="8"/>
  <c r="T46" i="8" s="1"/>
  <c r="Q100" i="8"/>
  <c r="T100" i="8" s="1"/>
  <c r="Q122" i="8"/>
  <c r="T122" i="8" s="1"/>
  <c r="Q126" i="8"/>
  <c r="T126" i="8" s="1"/>
  <c r="Q15" i="8"/>
  <c r="T15" i="8" s="1"/>
  <c r="Q113" i="8"/>
  <c r="T113" i="8" s="1"/>
  <c r="Q102" i="8"/>
  <c r="T102" i="8" s="1"/>
  <c r="Q5" i="8"/>
  <c r="T5" i="8" s="1"/>
  <c r="Q69" i="8"/>
  <c r="T69" i="8" s="1"/>
  <c r="Q23" i="8"/>
  <c r="T23" i="8" s="1"/>
  <c r="Q72" i="8"/>
  <c r="T72" i="8" s="1"/>
  <c r="Q68" i="8"/>
  <c r="T68" i="8" s="1"/>
  <c r="Q62" i="8"/>
  <c r="T62" i="8" s="1"/>
  <c r="Q85" i="8"/>
  <c r="T85" i="8" s="1"/>
  <c r="Q35" i="8"/>
  <c r="T35" i="8" s="1"/>
  <c r="Q86" i="8"/>
  <c r="T86" i="8" s="1"/>
  <c r="Q36" i="8"/>
  <c r="T36" i="8" s="1"/>
  <c r="Q28" i="8"/>
  <c r="T28" i="8" s="1"/>
  <c r="Q40" i="8"/>
  <c r="T40" i="8" s="1"/>
  <c r="Q97" i="8"/>
  <c r="T97" i="8" s="1"/>
  <c r="Q52" i="8"/>
  <c r="T52" i="8" s="1"/>
  <c r="Q96" i="8"/>
  <c r="T96" i="8" s="1"/>
  <c r="Q4" i="8"/>
  <c r="T4" i="8" s="1"/>
  <c r="Q76" i="8"/>
  <c r="T76" i="8" s="1"/>
  <c r="Q125" i="8"/>
  <c r="T125" i="8" s="1"/>
  <c r="Q107" i="8"/>
  <c r="T107" i="8" s="1"/>
  <c r="Q7" i="8"/>
  <c r="T7" i="8" s="1"/>
  <c r="T65" i="8"/>
  <c r="Q10" i="8"/>
  <c r="T10" i="8" s="1"/>
  <c r="Q19" i="8"/>
  <c r="T19" i="8" s="1"/>
  <c r="Q27" i="8"/>
  <c r="T27" i="8" s="1"/>
  <c r="Q13" i="8"/>
  <c r="T13" i="8" s="1"/>
  <c r="Q61" i="8"/>
  <c r="T61" i="8" s="1"/>
  <c r="Q131" i="8"/>
  <c r="T131" i="8" s="1"/>
  <c r="Q82" i="8"/>
  <c r="T82" i="8" s="1"/>
  <c r="Q106" i="8"/>
  <c r="T106" i="8" s="1"/>
  <c r="Q47" i="8"/>
  <c r="T47" i="8" s="1"/>
  <c r="Q79" i="8"/>
  <c r="T79" i="8" s="1"/>
  <c r="T128" i="8"/>
  <c r="T59" i="8"/>
  <c r="T56" i="8"/>
  <c r="Q38" i="8"/>
  <c r="T38" i="8" s="1"/>
  <c r="BW284" i="8"/>
  <c r="Q284" i="8" s="1"/>
  <c r="T284" i="8" s="1"/>
  <c r="BW968" i="8"/>
  <c r="Q968" i="8" s="1"/>
  <c r="T968" i="8" s="1"/>
  <c r="BW267" i="8"/>
  <c r="Q267" i="8" s="1"/>
  <c r="T267" i="8" s="1"/>
  <c r="BW780" i="8"/>
  <c r="Q780" i="8" s="1"/>
  <c r="T780" i="8" s="1"/>
  <c r="BW319" i="8"/>
  <c r="Q319" i="8" s="1"/>
  <c r="T319" i="8" s="1"/>
  <c r="BW121" i="8"/>
  <c r="Q121" i="8" s="1"/>
  <c r="T121" i="8" s="1"/>
  <c r="BW168" i="8"/>
  <c r="Q168" i="8" s="1"/>
  <c r="T168" i="8" s="1"/>
  <c r="BW25" i="8"/>
  <c r="Q25" i="8" s="1"/>
  <c r="T25" i="8" s="1"/>
  <c r="Q234" i="8"/>
  <c r="T234" i="8" s="1"/>
  <c r="Q172" i="8"/>
  <c r="T172" i="8" s="1"/>
  <c r="Q324" i="8"/>
  <c r="T324" i="8" s="1"/>
  <c r="Q327" i="8"/>
  <c r="T327" i="8" s="1"/>
  <c r="Q301" i="8"/>
  <c r="T301" i="8" s="1"/>
  <c r="Q892" i="8"/>
  <c r="T892" i="8" s="1"/>
  <c r="Q764" i="8"/>
  <c r="T764" i="8" s="1"/>
  <c r="Q282" i="8"/>
  <c r="T282" i="8" s="1"/>
  <c r="Q889" i="8"/>
  <c r="T889" i="8" s="1"/>
  <c r="Q573" i="8"/>
  <c r="T573" i="8" s="1"/>
  <c r="Q496" i="8"/>
  <c r="T496" i="8" s="1"/>
  <c r="Q758" i="8"/>
  <c r="T758" i="8" s="1"/>
  <c r="Q268" i="8"/>
  <c r="T268" i="8" s="1"/>
  <c r="Q352" i="8"/>
  <c r="T352" i="8" s="1"/>
  <c r="Q824" i="8"/>
  <c r="T824" i="8" s="1"/>
  <c r="Q440" i="8"/>
  <c r="T440" i="8" s="1"/>
  <c r="Q351" i="8"/>
  <c r="T351" i="8" s="1"/>
  <c r="Q556" i="8"/>
  <c r="T556" i="8" s="1"/>
  <c r="Q947" i="8"/>
  <c r="T947" i="8" s="1"/>
  <c r="Q686" i="8"/>
  <c r="T686" i="8" s="1"/>
  <c r="Q808" i="8"/>
  <c r="T808" i="8" s="1"/>
  <c r="Q75" i="8"/>
  <c r="T75" i="8" s="1"/>
  <c r="Q280" i="8"/>
  <c r="T280" i="8" s="1"/>
  <c r="Q711" i="8"/>
  <c r="T711" i="8" s="1"/>
  <c r="Q464" i="8"/>
  <c r="T464" i="8" s="1"/>
  <c r="Q394" i="8"/>
  <c r="T394" i="8" s="1"/>
  <c r="T261" i="8"/>
  <c r="Q379" i="8"/>
  <c r="T379" i="8" s="1"/>
  <c r="Q863" i="8"/>
  <c r="T863" i="8" s="1"/>
  <c r="Q709" i="8"/>
  <c r="T709" i="8" s="1"/>
  <c r="Q180" i="8"/>
  <c r="T180" i="8" s="1"/>
  <c r="Q326" i="8"/>
  <c r="T326" i="8" s="1"/>
  <c r="Q145" i="8"/>
  <c r="T145" i="8" s="1"/>
  <c r="Q896" i="8"/>
  <c r="T896" i="8" s="1"/>
  <c r="Q543" i="8"/>
  <c r="T543" i="8" s="1"/>
  <c r="Q749" i="8"/>
  <c r="T749" i="8" s="1"/>
  <c r="Q220" i="8"/>
  <c r="T220" i="8" s="1"/>
  <c r="Q188" i="8"/>
  <c r="T188" i="8" s="1"/>
  <c r="Q504" i="8"/>
  <c r="T504" i="8" s="1"/>
  <c r="Q719" i="8"/>
  <c r="T719" i="8" s="1"/>
  <c r="Q6" i="8"/>
  <c r="T6" i="8" s="1"/>
  <c r="Q668" i="8"/>
  <c r="T668" i="8" s="1"/>
  <c r="Q973" i="8"/>
  <c r="T973" i="8" s="1"/>
  <c r="Q957" i="8"/>
  <c r="T957" i="8" s="1"/>
  <c r="Q796" i="8"/>
  <c r="T796" i="8" s="1"/>
  <c r="Q559" i="8"/>
  <c r="T559" i="8" s="1"/>
  <c r="Q646" i="8"/>
  <c r="T646" i="8" s="1"/>
  <c r="Q293" i="8"/>
  <c r="T293" i="8" s="1"/>
  <c r="Q202" i="8"/>
  <c r="T202" i="8" s="1"/>
  <c r="Q344" i="8"/>
  <c r="T344" i="8" s="1"/>
  <c r="Q348" i="8"/>
  <c r="T348" i="8" s="1"/>
  <c r="Q371" i="8"/>
  <c r="T371" i="8" s="1"/>
  <c r="BP745" i="8"/>
  <c r="Q8" i="8" l="1"/>
  <c r="T8" i="8" s="1"/>
  <c r="Q133" i="8"/>
  <c r="T133" i="8" s="1"/>
  <c r="BQ745" i="8"/>
  <c r="BR745" i="8" l="1"/>
  <c r="BS745" i="8" s="1"/>
  <c r="BU745" i="8"/>
  <c r="BV745" i="8" s="1"/>
  <c r="BL1078" i="8"/>
  <c r="BN1078" i="8" s="1"/>
  <c r="BO1078" i="8" s="1"/>
  <c r="BW745" i="8" l="1"/>
  <c r="Q745" i="8" s="1"/>
  <c r="BR1078" i="8"/>
  <c r="BP1078" i="8"/>
  <c r="T745" i="8" l="1"/>
  <c r="BS1078" i="8"/>
  <c r="BW1078" i="8" l="1"/>
  <c r="Q1078" i="8" s="1"/>
  <c r="T1078" i="8" l="1"/>
  <c r="Q2151" i="8"/>
  <c r="D5" i="8"/>
  <c r="D6" i="8" s="1"/>
  <c r="D7" i="8" s="1"/>
  <c r="D8" i="8" s="1"/>
  <c r="D9" i="8" s="1"/>
  <c r="D10" i="8" s="1"/>
  <c r="D11" i="8" s="1"/>
  <c r="D12" i="8" s="1"/>
  <c r="D13" i="8" s="1"/>
  <c r="D14" i="8" s="1"/>
  <c r="D15" i="8" s="1"/>
  <c r="D16" i="8" s="1"/>
  <c r="D17" i="8" s="1"/>
  <c r="D18" i="8" s="1"/>
  <c r="D19" i="8" s="1"/>
  <c r="D20" i="8" s="1"/>
  <c r="D21" i="8" s="1"/>
  <c r="D22" i="8" s="1"/>
  <c r="D23" i="8" s="1"/>
  <c r="D24" i="8" s="1"/>
  <c r="D25" i="8" s="1"/>
  <c r="D26" i="8" s="1"/>
  <c r="D27" i="8" s="1"/>
  <c r="D28" i="8" s="1"/>
  <c r="D29" i="8" s="1"/>
  <c r="D30" i="8" s="1"/>
  <c r="D31" i="8" s="1"/>
  <c r="D32" i="8" s="1"/>
  <c r="D33" i="8" s="1"/>
  <c r="D34" i="8" s="1"/>
  <c r="D35" i="8" s="1"/>
  <c r="D36" i="8" s="1"/>
  <c r="D37" i="8" s="1"/>
  <c r="D38" i="8" s="1"/>
  <c r="D39" i="8" s="1"/>
  <c r="D40" i="8" s="1"/>
  <c r="D41" i="8" s="1"/>
  <c r="D42" i="8" s="1"/>
  <c r="D43" i="8" s="1"/>
  <c r="D44" i="8" s="1"/>
  <c r="D45" i="8" s="1"/>
  <c r="D46" i="8" s="1"/>
  <c r="D47" i="8" s="1"/>
  <c r="D48" i="8" s="1"/>
  <c r="D49" i="8" s="1"/>
  <c r="D50" i="8" s="1"/>
  <c r="D51" i="8" s="1"/>
  <c r="D52" i="8" s="1"/>
  <c r="D53" i="8" s="1"/>
  <c r="D54" i="8" s="1"/>
  <c r="D55" i="8" s="1"/>
  <c r="D56" i="8" s="1"/>
  <c r="D57" i="8" s="1"/>
  <c r="D58" i="8" s="1"/>
  <c r="D59" i="8" s="1"/>
  <c r="D60" i="8" s="1"/>
  <c r="D61" i="8" s="1"/>
  <c r="D62" i="8" s="1"/>
  <c r="D63" i="8" s="1"/>
  <c r="D64" i="8" s="1"/>
  <c r="D65" i="8" s="1"/>
  <c r="D66" i="8" s="1"/>
  <c r="D67" i="8" s="1"/>
  <c r="D68" i="8" s="1"/>
  <c r="D69" i="8" s="1"/>
  <c r="D70" i="8" s="1"/>
  <c r="D71" i="8" s="1"/>
  <c r="D72" i="8" s="1"/>
  <c r="D73" i="8" s="1"/>
  <c r="D74" i="8" s="1"/>
  <c r="D75" i="8" s="1"/>
  <c r="D76" i="8" s="1"/>
  <c r="D77" i="8" s="1"/>
  <c r="D78" i="8" s="1"/>
  <c r="D79" i="8" s="1"/>
  <c r="D80" i="8" s="1"/>
  <c r="D81" i="8" s="1"/>
  <c r="D82" i="8" s="1"/>
  <c r="D83" i="8" s="1"/>
  <c r="D84" i="8" s="1"/>
  <c r="D85" i="8" s="1"/>
  <c r="D86" i="8" s="1"/>
  <c r="D87" i="8" s="1"/>
  <c r="D88" i="8" s="1"/>
  <c r="D89" i="8" s="1"/>
  <c r="D90" i="8" s="1"/>
  <c r="D91" i="8" s="1"/>
  <c r="D92" i="8" s="1"/>
  <c r="D93" i="8" s="1"/>
  <c r="D94" i="8" s="1"/>
  <c r="D95" i="8" s="1"/>
  <c r="D96" i="8" s="1"/>
  <c r="D97" i="8" s="1"/>
  <c r="D98" i="8" s="1"/>
  <c r="D99" i="8" s="1"/>
  <c r="D100" i="8" s="1"/>
  <c r="D101" i="8" s="1"/>
  <c r="D102" i="8" s="1"/>
  <c r="D103" i="8" s="1"/>
  <c r="D104" i="8" s="1"/>
  <c r="D105" i="8" s="1"/>
  <c r="D106" i="8" s="1"/>
  <c r="D107" i="8" s="1"/>
  <c r="D108" i="8" s="1"/>
  <c r="D109" i="8" s="1"/>
  <c r="D110" i="8" s="1"/>
  <c r="D111" i="8" s="1"/>
  <c r="D112" i="8" s="1"/>
  <c r="D113" i="8" s="1"/>
  <c r="D114" i="8" s="1"/>
  <c r="D115" i="8" s="1"/>
  <c r="D116" i="8" s="1"/>
  <c r="D117" i="8" s="1"/>
  <c r="D118" i="8" s="1"/>
  <c r="D119" i="8" s="1"/>
  <c r="D120" i="8" s="1"/>
  <c r="D121" i="8" s="1"/>
  <c r="D122" i="8" s="1"/>
  <c r="D123" i="8" s="1"/>
  <c r="D124" i="8" s="1"/>
  <c r="D125" i="8" s="1"/>
  <c r="D126" i="8" s="1"/>
  <c r="D127" i="8" s="1"/>
  <c r="D128" i="8" s="1"/>
  <c r="D129" i="8" s="1"/>
  <c r="D130" i="8" s="1"/>
  <c r="D131" i="8" s="1"/>
  <c r="D132" i="8" s="1"/>
  <c r="D133" i="8" s="1"/>
  <c r="D134" i="8" s="1"/>
  <c r="D135" i="8" s="1"/>
  <c r="D136" i="8" s="1"/>
  <c r="D137" i="8" s="1"/>
  <c r="D138" i="8" s="1"/>
  <c r="D139" i="8" s="1"/>
  <c r="D140" i="8" s="1"/>
  <c r="D141" i="8" s="1"/>
  <c r="D142" i="8" s="1"/>
  <c r="D143" i="8" s="1"/>
  <c r="D144" i="8" s="1"/>
  <c r="D145" i="8" s="1"/>
  <c r="D146" i="8" s="1"/>
  <c r="D147" i="8" s="1"/>
  <c r="D148" i="8" s="1"/>
  <c r="D149" i="8" s="1"/>
  <c r="D150" i="8" s="1"/>
  <c r="D151" i="8" s="1"/>
  <c r="D152" i="8" s="1"/>
  <c r="D153" i="8" s="1"/>
  <c r="D154" i="8" s="1"/>
  <c r="D155" i="8" s="1"/>
  <c r="D156" i="8" s="1"/>
  <c r="D157" i="8" s="1"/>
  <c r="D158" i="8" s="1"/>
  <c r="D159" i="8" s="1"/>
  <c r="D160" i="8" s="1"/>
  <c r="D161" i="8" s="1"/>
  <c r="D162" i="8" s="1"/>
  <c r="D163" i="8" s="1"/>
  <c r="D164" i="8" s="1"/>
  <c r="D165" i="8" s="1"/>
  <c r="D166" i="8" s="1"/>
  <c r="D167" i="8" s="1"/>
  <c r="D168" i="8" s="1"/>
  <c r="D169" i="8" s="1"/>
  <c r="D170" i="8" s="1"/>
  <c r="D171" i="8" s="1"/>
  <c r="D172" i="8" s="1"/>
  <c r="D173" i="8" s="1"/>
  <c r="D174" i="8" s="1"/>
  <c r="D175" i="8" s="1"/>
  <c r="D176" i="8" s="1"/>
  <c r="D177" i="8" s="1"/>
  <c r="D178" i="8" s="1"/>
  <c r="D179" i="8" s="1"/>
  <c r="D180" i="8" s="1"/>
  <c r="D181" i="8" s="1"/>
  <c r="D182" i="8" s="1"/>
  <c r="D183" i="8" s="1"/>
  <c r="D184" i="8" s="1"/>
  <c r="D185" i="8" s="1"/>
  <c r="D186" i="8" s="1"/>
  <c r="D187" i="8" s="1"/>
  <c r="D188" i="8" s="1"/>
  <c r="D189" i="8" s="1"/>
  <c r="D190" i="8" s="1"/>
  <c r="D191" i="8" s="1"/>
  <c r="D192" i="8" s="1"/>
  <c r="D193" i="8" s="1"/>
  <c r="D194" i="8" s="1"/>
  <c r="D195" i="8" s="1"/>
  <c r="D196" i="8" s="1"/>
  <c r="D197" i="8" s="1"/>
  <c r="D198" i="8" s="1"/>
  <c r="D199" i="8" s="1"/>
  <c r="D200" i="8" s="1"/>
  <c r="D201" i="8" s="1"/>
  <c r="D202" i="8" s="1"/>
  <c r="D203" i="8" s="1"/>
  <c r="D204" i="8" s="1"/>
  <c r="D205" i="8" s="1"/>
  <c r="D206" i="8" s="1"/>
  <c r="D207" i="8" s="1"/>
  <c r="D208" i="8" s="1"/>
  <c r="D209" i="8" s="1"/>
  <c r="D210" i="8" s="1"/>
  <c r="D211" i="8" s="1"/>
  <c r="D212" i="8" s="1"/>
  <c r="D213" i="8" s="1"/>
  <c r="D214" i="8" s="1"/>
  <c r="D215" i="8" s="1"/>
  <c r="D216" i="8" s="1"/>
  <c r="D217" i="8" s="1"/>
  <c r="D218" i="8" s="1"/>
  <c r="D219" i="8" s="1"/>
  <c r="D220" i="8" s="1"/>
  <c r="D221" i="8" s="1"/>
  <c r="D222" i="8" s="1"/>
  <c r="D223" i="8" s="1"/>
  <c r="D224" i="8" s="1"/>
  <c r="D225" i="8" s="1"/>
  <c r="D226" i="8" s="1"/>
  <c r="D227" i="8" s="1"/>
  <c r="D228" i="8" s="1"/>
  <c r="D229" i="8" s="1"/>
  <c r="D230" i="8" s="1"/>
  <c r="D231" i="8" s="1"/>
  <c r="D232" i="8" s="1"/>
  <c r="D233" i="8" s="1"/>
  <c r="D234" i="8" s="1"/>
  <c r="D235" i="8" s="1"/>
  <c r="D236" i="8" s="1"/>
  <c r="D237" i="8" s="1"/>
  <c r="D238" i="8" s="1"/>
  <c r="D239" i="8" s="1"/>
  <c r="D240" i="8" s="1"/>
  <c r="D241" i="8" s="1"/>
  <c r="D242" i="8" s="1"/>
  <c r="D243" i="8" s="1"/>
  <c r="D244" i="8" s="1"/>
  <c r="D245" i="8" s="1"/>
  <c r="D246" i="8" s="1"/>
  <c r="D247" i="8" s="1"/>
  <c r="D248" i="8" s="1"/>
  <c r="D249" i="8" s="1"/>
  <c r="D250" i="8" s="1"/>
  <c r="D251" i="8" s="1"/>
  <c r="D252" i="8" s="1"/>
  <c r="D253" i="8" s="1"/>
  <c r="D254" i="8" s="1"/>
  <c r="D255" i="8" s="1"/>
  <c r="D256" i="8" s="1"/>
  <c r="D257" i="8" s="1"/>
  <c r="D258" i="8" s="1"/>
  <c r="D259" i="8" s="1"/>
  <c r="D260" i="8" s="1"/>
  <c r="D261" i="8" s="1"/>
  <c r="D262" i="8" s="1"/>
  <c r="D263" i="8" s="1"/>
  <c r="D264" i="8" s="1"/>
  <c r="D265" i="8" s="1"/>
  <c r="D266" i="8" s="1"/>
  <c r="D267" i="8" s="1"/>
  <c r="D268" i="8" s="1"/>
  <c r="D269" i="8" s="1"/>
  <c r="D270" i="8" s="1"/>
  <c r="D271" i="8" s="1"/>
  <c r="D272" i="8" s="1"/>
  <c r="D273" i="8" s="1"/>
  <c r="D274" i="8" s="1"/>
  <c r="D275" i="8" s="1"/>
  <c r="D276" i="8" s="1"/>
  <c r="D277" i="8" s="1"/>
  <c r="D278" i="8" s="1"/>
  <c r="D279" i="8" s="1"/>
  <c r="D280" i="8" s="1"/>
  <c r="D281" i="8" s="1"/>
  <c r="D282" i="8" s="1"/>
  <c r="D283" i="8" s="1"/>
  <c r="D284" i="8" s="1"/>
  <c r="D285" i="8" s="1"/>
  <c r="D286" i="8" s="1"/>
  <c r="D287" i="8" s="1"/>
  <c r="D288" i="8" s="1"/>
  <c r="D289" i="8" s="1"/>
  <c r="D290" i="8" s="1"/>
  <c r="D291" i="8" s="1"/>
  <c r="D292" i="8" s="1"/>
  <c r="D293" i="8" s="1"/>
  <c r="D294" i="8" s="1"/>
  <c r="D295" i="8" s="1"/>
  <c r="D296" i="8" s="1"/>
  <c r="D297" i="8" s="1"/>
  <c r="D298" i="8" s="1"/>
  <c r="D299" i="8" s="1"/>
  <c r="D300" i="8" s="1"/>
  <c r="D301" i="8" s="1"/>
  <c r="D302" i="8" s="1"/>
  <c r="D303" i="8" s="1"/>
  <c r="D304" i="8" s="1"/>
  <c r="D305" i="8" s="1"/>
  <c r="D306" i="8" s="1"/>
  <c r="D307" i="8" s="1"/>
  <c r="D308" i="8" s="1"/>
  <c r="D309" i="8" s="1"/>
  <c r="D310" i="8" s="1"/>
  <c r="D311" i="8" s="1"/>
  <c r="D312" i="8" s="1"/>
  <c r="D313" i="8" s="1"/>
  <c r="D314" i="8" s="1"/>
  <c r="D315" i="8" s="1"/>
  <c r="D316" i="8" s="1"/>
  <c r="D317" i="8" s="1"/>
  <c r="D318" i="8" s="1"/>
  <c r="D319" i="8" s="1"/>
  <c r="D320" i="8" s="1"/>
  <c r="D321" i="8" s="1"/>
  <c r="D322" i="8" s="1"/>
  <c r="D323" i="8" s="1"/>
  <c r="D324" i="8" s="1"/>
  <c r="D325" i="8" s="1"/>
  <c r="D326" i="8" s="1"/>
  <c r="D327" i="8" s="1"/>
  <c r="D328" i="8" s="1"/>
  <c r="D329" i="8" s="1"/>
  <c r="D330" i="8" s="1"/>
  <c r="D331" i="8" s="1"/>
  <c r="D332" i="8" s="1"/>
  <c r="D333" i="8" s="1"/>
  <c r="D334" i="8" s="1"/>
  <c r="D335" i="8" s="1"/>
  <c r="D336" i="8" s="1"/>
  <c r="D337" i="8" s="1"/>
  <c r="D338" i="8" s="1"/>
  <c r="D339" i="8" s="1"/>
  <c r="D340" i="8" s="1"/>
  <c r="D341" i="8" s="1"/>
  <c r="D342" i="8" s="1"/>
  <c r="D343" i="8" s="1"/>
  <c r="D344" i="8" s="1"/>
  <c r="D345" i="8" s="1"/>
  <c r="D346" i="8" s="1"/>
  <c r="D347" i="8" s="1"/>
  <c r="D348" i="8" s="1"/>
  <c r="D349" i="8" s="1"/>
  <c r="D350" i="8" s="1"/>
  <c r="D351" i="8" s="1"/>
  <c r="D352" i="8" s="1"/>
  <c r="D353" i="8" s="1"/>
  <c r="D354" i="8" s="1"/>
  <c r="D355" i="8" s="1"/>
  <c r="D356" i="8" s="1"/>
  <c r="D357" i="8" s="1"/>
  <c r="D358" i="8" s="1"/>
  <c r="D359" i="8" s="1"/>
  <c r="D360" i="8" s="1"/>
  <c r="D361" i="8" s="1"/>
  <c r="D362" i="8" s="1"/>
  <c r="D363" i="8" s="1"/>
  <c r="D364" i="8" s="1"/>
  <c r="D365" i="8" s="1"/>
  <c r="D366" i="8" s="1"/>
  <c r="D367" i="8" s="1"/>
  <c r="D368" i="8" s="1"/>
  <c r="D369" i="8" s="1"/>
  <c r="D370" i="8" s="1"/>
  <c r="D371" i="8" s="1"/>
  <c r="D372" i="8" s="1"/>
  <c r="D373" i="8" s="1"/>
  <c r="D374" i="8" s="1"/>
  <c r="D375" i="8" s="1"/>
  <c r="D376" i="8" s="1"/>
  <c r="D377" i="8" s="1"/>
  <c r="D378" i="8" s="1"/>
  <c r="D379" i="8" s="1"/>
  <c r="D380" i="8" s="1"/>
  <c r="D381" i="8" s="1"/>
  <c r="D382" i="8" s="1"/>
  <c r="D383" i="8" s="1"/>
  <c r="D384" i="8" s="1"/>
  <c r="D385" i="8" s="1"/>
  <c r="D386" i="8" s="1"/>
  <c r="D387" i="8" s="1"/>
  <c r="D388" i="8" s="1"/>
  <c r="D389" i="8" s="1"/>
  <c r="D390" i="8" s="1"/>
  <c r="D391" i="8" s="1"/>
  <c r="D392" i="8" s="1"/>
  <c r="D393" i="8" s="1"/>
  <c r="D394" i="8" s="1"/>
  <c r="D395" i="8" s="1"/>
  <c r="D396" i="8" s="1"/>
  <c r="D397" i="8" s="1"/>
  <c r="D398" i="8" s="1"/>
  <c r="D399" i="8" s="1"/>
  <c r="D400" i="8" s="1"/>
  <c r="D401" i="8" s="1"/>
  <c r="D402" i="8" s="1"/>
  <c r="D403" i="8" s="1"/>
  <c r="D404" i="8" s="1"/>
  <c r="D405" i="8" s="1"/>
  <c r="D406" i="8" s="1"/>
  <c r="D407" i="8" s="1"/>
  <c r="D408" i="8" s="1"/>
  <c r="D409" i="8" s="1"/>
  <c r="D410" i="8" s="1"/>
  <c r="D411" i="8" s="1"/>
  <c r="D412" i="8" s="1"/>
  <c r="D413" i="8" s="1"/>
  <c r="D414" i="8" s="1"/>
  <c r="D415" i="8" s="1"/>
  <c r="D416" i="8" s="1"/>
  <c r="D417" i="8" s="1"/>
  <c r="D418" i="8" s="1"/>
  <c r="D419" i="8" s="1"/>
  <c r="D420" i="8" s="1"/>
  <c r="D421" i="8" s="1"/>
  <c r="D422" i="8" s="1"/>
  <c r="D423" i="8" s="1"/>
  <c r="D424" i="8" s="1"/>
  <c r="D425" i="8" s="1"/>
  <c r="D426" i="8" s="1"/>
  <c r="D427" i="8" s="1"/>
  <c r="D428" i="8" s="1"/>
  <c r="D429" i="8" s="1"/>
  <c r="D430" i="8" s="1"/>
  <c r="D431" i="8" s="1"/>
  <c r="D432" i="8" s="1"/>
  <c r="D433" i="8" s="1"/>
  <c r="D434" i="8" s="1"/>
  <c r="D435" i="8" s="1"/>
  <c r="D436" i="8" s="1"/>
  <c r="D437" i="8" s="1"/>
  <c r="D438" i="8" s="1"/>
  <c r="D439" i="8" s="1"/>
  <c r="D440" i="8" s="1"/>
  <c r="D441" i="8" s="1"/>
  <c r="D442" i="8" s="1"/>
  <c r="D443" i="8" s="1"/>
  <c r="D444" i="8" s="1"/>
  <c r="D445" i="8" s="1"/>
  <c r="D446" i="8" s="1"/>
  <c r="D447" i="8" s="1"/>
  <c r="D448" i="8" s="1"/>
  <c r="D449" i="8" s="1"/>
  <c r="D450" i="8" s="1"/>
  <c r="D451" i="8" s="1"/>
  <c r="D452" i="8" s="1"/>
  <c r="D453" i="8" s="1"/>
  <c r="D454" i="8" s="1"/>
  <c r="D455" i="8" s="1"/>
  <c r="D456" i="8" s="1"/>
  <c r="D457" i="8" s="1"/>
  <c r="D458" i="8" s="1"/>
  <c r="D459" i="8" s="1"/>
  <c r="D460" i="8" s="1"/>
  <c r="D461" i="8" s="1"/>
  <c r="D462" i="8" s="1"/>
  <c r="D463" i="8" s="1"/>
  <c r="D464" i="8" s="1"/>
  <c r="D465" i="8" s="1"/>
  <c r="D466" i="8" s="1"/>
  <c r="D467" i="8" s="1"/>
  <c r="D468" i="8" s="1"/>
  <c r="D469" i="8" s="1"/>
  <c r="D470" i="8" s="1"/>
  <c r="D471" i="8" s="1"/>
  <c r="D472" i="8" s="1"/>
  <c r="D473" i="8" s="1"/>
  <c r="D474" i="8" s="1"/>
  <c r="D475" i="8" s="1"/>
  <c r="D476" i="8" s="1"/>
  <c r="D477" i="8" s="1"/>
  <c r="D478" i="8" s="1"/>
  <c r="D479" i="8" s="1"/>
  <c r="D480" i="8" s="1"/>
  <c r="D481" i="8" s="1"/>
  <c r="D482" i="8" s="1"/>
  <c r="D483" i="8" s="1"/>
  <c r="D484" i="8" s="1"/>
  <c r="D485" i="8" s="1"/>
  <c r="D486" i="8" s="1"/>
  <c r="D487" i="8" l="1"/>
  <c r="D488" i="8" s="1"/>
  <c r="D489" i="8" s="1"/>
  <c r="D490" i="8" s="1"/>
  <c r="D491" i="8" s="1"/>
  <c r="D492" i="8" s="1"/>
  <c r="D493" i="8" s="1"/>
  <c r="D494" i="8" s="1"/>
  <c r="D495" i="8" s="1"/>
  <c r="D496" i="8" s="1"/>
  <c r="D497" i="8" s="1"/>
  <c r="D498" i="8" s="1"/>
  <c r="D499" i="8" s="1"/>
  <c r="D500" i="8" s="1"/>
  <c r="D501" i="8" s="1"/>
  <c r="D502" i="8" s="1"/>
  <c r="D503" i="8" s="1"/>
  <c r="D504" i="8" s="1"/>
  <c r="D505" i="8" s="1"/>
  <c r="D506" i="8" s="1"/>
  <c r="D507" i="8" s="1"/>
  <c r="D508" i="8" s="1"/>
  <c r="D509" i="8" s="1"/>
  <c r="D510" i="8" s="1"/>
  <c r="D511" i="8" s="1"/>
  <c r="D512" i="8" s="1"/>
  <c r="D513" i="8" s="1"/>
  <c r="D514" i="8" s="1"/>
  <c r="D515" i="8" s="1"/>
  <c r="D516" i="8" s="1"/>
  <c r="D517" i="8" s="1"/>
  <c r="D518" i="8" s="1"/>
  <c r="D519" i="8" s="1"/>
  <c r="D520" i="8" s="1"/>
  <c r="D521" i="8" s="1"/>
  <c r="D522" i="8" s="1"/>
  <c r="D523" i="8" s="1"/>
  <c r="D524" i="8" s="1"/>
  <c r="D525" i="8" s="1"/>
  <c r="D526" i="8" s="1"/>
  <c r="D527" i="8" s="1"/>
  <c r="D528" i="8" s="1"/>
  <c r="D529" i="8" s="1"/>
  <c r="D530" i="8" s="1"/>
  <c r="D531" i="8" s="1"/>
  <c r="D532" i="8" s="1"/>
  <c r="D533" i="8" s="1"/>
  <c r="D534" i="8" s="1"/>
  <c r="D535" i="8" s="1"/>
  <c r="D536" i="8" s="1"/>
  <c r="D537" i="8" s="1"/>
  <c r="D538" i="8" s="1"/>
  <c r="D539" i="8" s="1"/>
  <c r="D540" i="8" s="1"/>
  <c r="D541" i="8" s="1"/>
  <c r="D542" i="8" s="1"/>
  <c r="D543" i="8" s="1"/>
  <c r="D544" i="8" s="1"/>
  <c r="D545" i="8" s="1"/>
  <c r="D546" i="8" s="1"/>
  <c r="D547" i="8" s="1"/>
  <c r="D548" i="8" s="1"/>
  <c r="D549" i="8" s="1"/>
  <c r="D550" i="8" s="1"/>
  <c r="D551" i="8" s="1"/>
  <c r="D552" i="8" s="1"/>
  <c r="D553" i="8" s="1"/>
  <c r="D554" i="8" s="1"/>
  <c r="D555" i="8" s="1"/>
  <c r="D556" i="8" s="1"/>
  <c r="D557" i="8" s="1"/>
  <c r="D558" i="8" s="1"/>
  <c r="D559" i="8" s="1"/>
  <c r="D560" i="8" s="1"/>
  <c r="D561" i="8" s="1"/>
  <c r="D562" i="8" s="1"/>
  <c r="D563" i="8" s="1"/>
  <c r="D564" i="8" s="1"/>
  <c r="D565" i="8" s="1"/>
  <c r="D566" i="8" s="1"/>
  <c r="D567" i="8" s="1"/>
  <c r="D568" i="8" s="1"/>
  <c r="D569" i="8" s="1"/>
  <c r="D570" i="8" s="1"/>
  <c r="D571" i="8" s="1"/>
  <c r="D572" i="8" s="1"/>
  <c r="D573" i="8" s="1"/>
  <c r="D574" i="8" s="1"/>
  <c r="D575" i="8" s="1"/>
  <c r="D576" i="8" s="1"/>
  <c r="D577" i="8" s="1"/>
  <c r="D578" i="8" s="1"/>
  <c r="D579" i="8" s="1"/>
  <c r="D580" i="8" s="1"/>
  <c r="D581" i="8" s="1"/>
  <c r="D582" i="8" s="1"/>
  <c r="D583" i="8" s="1"/>
  <c r="D584" i="8" s="1"/>
  <c r="D585" i="8" s="1"/>
  <c r="D586" i="8" s="1"/>
  <c r="D587" i="8" s="1"/>
  <c r="D588" i="8" s="1"/>
  <c r="D589" i="8" s="1"/>
  <c r="D590" i="8" s="1"/>
  <c r="D591" i="8" s="1"/>
  <c r="D592" i="8" s="1"/>
  <c r="D593" i="8" s="1"/>
  <c r="D594" i="8" s="1"/>
  <c r="D595" i="8" s="1"/>
  <c r="D596" i="8" s="1"/>
  <c r="D597" i="8" s="1"/>
  <c r="D598" i="8" s="1"/>
  <c r="D599" i="8" s="1"/>
  <c r="D600" i="8" s="1"/>
  <c r="D601" i="8" s="1"/>
  <c r="D602" i="8" s="1"/>
  <c r="D603" i="8" s="1"/>
  <c r="D604" i="8" s="1"/>
  <c r="D605" i="8" s="1"/>
  <c r="D606" i="8" s="1"/>
  <c r="D607" i="8" s="1"/>
  <c r="T2151" i="8"/>
  <c r="D608" i="8" l="1"/>
  <c r="D609" i="8" s="1"/>
  <c r="D610" i="8" s="1"/>
  <c r="D611" i="8" s="1"/>
  <c r="D612" i="8" s="1"/>
  <c r="D613" i="8" s="1"/>
  <c r="D614" i="8" s="1"/>
  <c r="D615" i="8" s="1"/>
  <c r="D616" i="8" s="1"/>
  <c r="D617" i="8" s="1"/>
  <c r="D618" i="8" s="1"/>
  <c r="D619" i="8" s="1"/>
  <c r="D620" i="8" s="1"/>
  <c r="D621" i="8" s="1"/>
  <c r="D622" i="8" s="1"/>
  <c r="D623" i="8" s="1"/>
  <c r="D624" i="8" s="1"/>
  <c r="D625" i="8" s="1"/>
  <c r="D626" i="8" s="1"/>
  <c r="D627" i="8" s="1"/>
  <c r="D628" i="8" s="1"/>
  <c r="D629" i="8" s="1"/>
  <c r="D630" i="8" s="1"/>
  <c r="D631" i="8" s="1"/>
  <c r="D632" i="8" s="1"/>
  <c r="D633" i="8" s="1"/>
  <c r="D634" i="8" s="1"/>
  <c r="D635" i="8" s="1"/>
  <c r="D636" i="8" s="1"/>
  <c r="D637" i="8" s="1"/>
  <c r="D638" i="8" s="1"/>
  <c r="D639" i="8" s="1"/>
  <c r="D640" i="8" s="1"/>
  <c r="D641" i="8" s="1"/>
  <c r="D642" i="8" s="1"/>
  <c r="D643" i="8" s="1"/>
  <c r="D644" i="8" s="1"/>
  <c r="D645" i="8" s="1"/>
  <c r="D646" i="8" s="1"/>
  <c r="D647" i="8" s="1"/>
  <c r="D648" i="8" s="1"/>
  <c r="D649" i="8" s="1"/>
  <c r="D650" i="8" s="1"/>
  <c r="D651" i="8" s="1"/>
  <c r="D652" i="8" s="1"/>
  <c r="D653" i="8" s="1"/>
  <c r="D654" i="8" s="1"/>
  <c r="D655" i="8" s="1"/>
  <c r="D656" i="8" s="1"/>
  <c r="D657" i="8" s="1"/>
  <c r="D658" i="8" s="1"/>
  <c r="D659" i="8" s="1"/>
  <c r="D660" i="8" s="1"/>
  <c r="D661" i="8" s="1"/>
  <c r="D662" i="8" s="1"/>
  <c r="D663" i="8" s="1"/>
  <c r="D664" i="8" s="1"/>
  <c r="D665" i="8" s="1"/>
  <c r="D666" i="8" s="1"/>
  <c r="D667" i="8" s="1"/>
  <c r="D668" i="8" s="1"/>
  <c r="D669" i="8" s="1"/>
  <c r="D670" i="8" s="1"/>
  <c r="D671" i="8" s="1"/>
  <c r="D672" i="8" s="1"/>
  <c r="D673" i="8" s="1"/>
  <c r="D674" i="8" s="1"/>
  <c r="D675" i="8" s="1"/>
  <c r="D676" i="8" s="1"/>
  <c r="D677" i="8" s="1"/>
  <c r="D678" i="8" s="1"/>
  <c r="D679" i="8" s="1"/>
  <c r="D680" i="8" s="1"/>
  <c r="D681" i="8" s="1"/>
  <c r="D682" i="8" s="1"/>
  <c r="D683" i="8" s="1"/>
  <c r="D684" i="8" s="1"/>
  <c r="D685" i="8" s="1"/>
  <c r="D686" i="8" s="1"/>
  <c r="D687" i="8" s="1"/>
  <c r="D688" i="8" s="1"/>
  <c r="D689" i="8" s="1"/>
  <c r="D690" i="8" s="1"/>
  <c r="D691" i="8" s="1"/>
  <c r="D692" i="8" s="1"/>
  <c r="D693" i="8" s="1"/>
  <c r="D694" i="8" s="1"/>
  <c r="D695" i="8" s="1"/>
  <c r="D696" i="8" s="1"/>
  <c r="D697" i="8" s="1"/>
  <c r="D698" i="8" s="1"/>
  <c r="D699" i="8" s="1"/>
  <c r="D700" i="8" s="1"/>
  <c r="D701" i="8" s="1"/>
  <c r="D702" i="8" s="1"/>
  <c r="D703" i="8" s="1"/>
  <c r="D704" i="8" s="1"/>
  <c r="D705" i="8" s="1"/>
  <c r="D706" i="8" s="1"/>
  <c r="D707" i="8" s="1"/>
  <c r="D708" i="8" s="1"/>
  <c r="D709" i="8" s="1"/>
  <c r="D710" i="8" s="1"/>
  <c r="D711" i="8" s="1"/>
  <c r="D712" i="8" s="1"/>
  <c r="D713" i="8" s="1"/>
  <c r="D714" i="8" s="1"/>
  <c r="D715" i="8" s="1"/>
  <c r="D716" i="8" s="1"/>
  <c r="D717" i="8" s="1"/>
  <c r="D718" i="8" s="1"/>
  <c r="D719" i="8" s="1"/>
  <c r="D720" i="8" s="1"/>
  <c r="D721" i="8" s="1"/>
  <c r="D722" i="8" s="1"/>
  <c r="D723" i="8" s="1"/>
  <c r="D724" i="8" s="1"/>
  <c r="D725" i="8" s="1"/>
  <c r="D726" i="8" s="1"/>
  <c r="D727" i="8" s="1"/>
  <c r="D728" i="8" s="1"/>
  <c r="D729" i="8" s="1"/>
  <c r="D730" i="8" s="1"/>
  <c r="D731" i="8" s="1"/>
  <c r="D732" i="8" s="1"/>
  <c r="D733" i="8" s="1"/>
  <c r="D734" i="8" s="1"/>
  <c r="D735" i="8" s="1"/>
  <c r="D736" i="8" s="1"/>
  <c r="D737" i="8" s="1"/>
  <c r="D738" i="8" s="1"/>
  <c r="D739" i="8" s="1"/>
  <c r="D740" i="8" s="1"/>
  <c r="D741" i="8" s="1"/>
  <c r="D742" i="8" s="1"/>
  <c r="D743" i="8" s="1"/>
  <c r="D744" i="8" s="1"/>
  <c r="D745" i="8" s="1"/>
  <c r="D746" i="8" s="1"/>
  <c r="D747" i="8" s="1"/>
  <c r="D748" i="8" s="1"/>
  <c r="D749" i="8" s="1"/>
  <c r="D750" i="8" s="1"/>
  <c r="D751" i="8" s="1"/>
  <c r="D752" i="8" s="1"/>
  <c r="D753" i="8" s="1"/>
  <c r="D754" i="8" s="1"/>
  <c r="D755" i="8" s="1"/>
  <c r="D756" i="8" s="1"/>
  <c r="D757" i="8" s="1"/>
  <c r="D758" i="8" s="1"/>
  <c r="D759" i="8" s="1"/>
  <c r="D760" i="8" s="1"/>
  <c r="D761" i="8" s="1"/>
  <c r="D762" i="8" s="1"/>
  <c r="D763" i="8" s="1"/>
  <c r="D764" i="8" s="1"/>
  <c r="D765" i="8" s="1"/>
  <c r="D766" i="8" s="1"/>
  <c r="D767" i="8" s="1"/>
  <c r="D768" i="8" s="1"/>
  <c r="D769" i="8" s="1"/>
  <c r="D770" i="8" s="1"/>
  <c r="D771" i="8" s="1"/>
  <c r="D772" i="8" s="1"/>
  <c r="D773" i="8" s="1"/>
  <c r="D774" i="8" s="1"/>
  <c r="D775" i="8" s="1"/>
  <c r="D776" i="8" s="1"/>
  <c r="D777" i="8" s="1"/>
  <c r="D778" i="8" s="1"/>
  <c r="D779" i="8" s="1"/>
  <c r="D780" i="8" s="1"/>
  <c r="D781" i="8" s="1"/>
  <c r="D782" i="8" s="1"/>
  <c r="D783" i="8" s="1"/>
  <c r="D784" i="8" s="1"/>
  <c r="D785" i="8" s="1"/>
  <c r="D786" i="8" s="1"/>
  <c r="D787" i="8" s="1"/>
  <c r="D788" i="8" s="1"/>
  <c r="D789" i="8" s="1"/>
  <c r="D790" i="8" s="1"/>
  <c r="D791" i="8" s="1"/>
  <c r="D792" i="8" s="1"/>
  <c r="D793" i="8" s="1"/>
  <c r="D794" i="8" s="1"/>
  <c r="D795" i="8" s="1"/>
  <c r="D796" i="8" s="1"/>
  <c r="D797" i="8" s="1"/>
  <c r="D798" i="8" s="1"/>
  <c r="D799" i="8" s="1"/>
  <c r="D800" i="8" s="1"/>
  <c r="D801" i="8" s="1"/>
  <c r="D802" i="8" s="1"/>
  <c r="D803" i="8" s="1"/>
  <c r="D804" i="8" s="1"/>
  <c r="D805" i="8" s="1"/>
  <c r="D806" i="8" s="1"/>
  <c r="D807" i="8" s="1"/>
  <c r="D808" i="8" s="1"/>
  <c r="D809" i="8" s="1"/>
  <c r="D810" i="8" s="1"/>
  <c r="D811" i="8" s="1"/>
  <c r="D812" i="8" s="1"/>
  <c r="D813" i="8" s="1"/>
  <c r="D814" i="8" s="1"/>
  <c r="D815" i="8" s="1"/>
  <c r="D816" i="8" s="1"/>
  <c r="D817" i="8" s="1"/>
  <c r="D818" i="8" s="1"/>
  <c r="D819" i="8" s="1"/>
  <c r="D820" i="8" s="1"/>
  <c r="D821" i="8" s="1"/>
  <c r="D822" i="8" s="1"/>
  <c r="D823" i="8" s="1"/>
  <c r="D824" i="8" s="1"/>
  <c r="D825" i="8" s="1"/>
  <c r="D826" i="8" s="1"/>
  <c r="D827" i="8" s="1"/>
  <c r="D828" i="8" s="1"/>
  <c r="D829" i="8" s="1"/>
  <c r="D830" i="8" s="1"/>
  <c r="D831" i="8" s="1"/>
  <c r="D832" i="8" s="1"/>
  <c r="D833" i="8" s="1"/>
  <c r="D834" i="8" s="1"/>
  <c r="D835" i="8" s="1"/>
  <c r="D836" i="8" s="1"/>
  <c r="D837" i="8" s="1"/>
  <c r="D838" i="8" s="1"/>
  <c r="D839" i="8" s="1"/>
  <c r="D840" i="8" s="1"/>
  <c r="D841" i="8" s="1"/>
  <c r="D842" i="8" s="1"/>
  <c r="D843" i="8" s="1"/>
  <c r="D844" i="8" s="1"/>
  <c r="D845" i="8" s="1"/>
  <c r="D846" i="8" s="1"/>
  <c r="D847" i="8" s="1"/>
  <c r="D848" i="8" s="1"/>
  <c r="D849" i="8" s="1"/>
  <c r="D850" i="8" s="1"/>
  <c r="D851" i="8" s="1"/>
  <c r="D852" i="8" s="1"/>
  <c r="D853" i="8" s="1"/>
  <c r="D854" i="8" s="1"/>
  <c r="D855" i="8" s="1"/>
  <c r="D856" i="8" s="1"/>
  <c r="D857" i="8" s="1"/>
  <c r="D858" i="8" s="1"/>
  <c r="D859" i="8" s="1"/>
  <c r="D860" i="8" s="1"/>
  <c r="D861" i="8" s="1"/>
  <c r="D862" i="8" s="1"/>
  <c r="D863" i="8" s="1"/>
  <c r="D864" i="8" s="1"/>
  <c r="D865" i="8" s="1"/>
  <c r="D866" i="8" s="1"/>
  <c r="D867" i="8" s="1"/>
  <c r="D868" i="8" s="1"/>
  <c r="D869" i="8" s="1"/>
  <c r="D870" i="8" s="1"/>
  <c r="D871" i="8" s="1"/>
  <c r="D872" i="8" s="1"/>
  <c r="D873" i="8" s="1"/>
  <c r="D874" i="8" s="1"/>
  <c r="D875" i="8" s="1"/>
  <c r="D876" i="8" s="1"/>
  <c r="D877" i="8" s="1"/>
  <c r="D878" i="8" s="1"/>
  <c r="D879" i="8" s="1"/>
  <c r="D880" i="8" s="1"/>
  <c r="D881" i="8" s="1"/>
  <c r="D882" i="8" s="1"/>
  <c r="D883" i="8" s="1"/>
  <c r="D884" i="8" s="1"/>
  <c r="D885" i="8" s="1"/>
  <c r="D886" i="8" s="1"/>
  <c r="D887" i="8" s="1"/>
  <c r="D888" i="8" s="1"/>
  <c r="D889" i="8" s="1"/>
  <c r="D890" i="8" s="1"/>
  <c r="D891" i="8" s="1"/>
  <c r="D892" i="8" s="1"/>
  <c r="D893" i="8" s="1"/>
  <c r="D894" i="8" s="1"/>
  <c r="D895" i="8" s="1"/>
  <c r="D896" i="8" s="1"/>
  <c r="D897" i="8" s="1"/>
  <c r="D898" i="8" s="1"/>
  <c r="D899" i="8" s="1"/>
  <c r="D900" i="8" s="1"/>
  <c r="D901" i="8" s="1"/>
  <c r="D902" i="8" s="1"/>
  <c r="D903" i="8" s="1"/>
  <c r="D904" i="8" s="1"/>
  <c r="D905" i="8" s="1"/>
  <c r="D906" i="8" s="1"/>
  <c r="D907" i="8" s="1"/>
  <c r="D908" i="8" s="1"/>
  <c r="D909" i="8" s="1"/>
  <c r="D910" i="8" s="1"/>
  <c r="D911" i="8" s="1"/>
  <c r="D912" i="8" s="1"/>
  <c r="D913" i="8" s="1"/>
  <c r="D914" i="8" s="1"/>
  <c r="D915" i="8" s="1"/>
  <c r="D916" i="8" s="1"/>
  <c r="D917" i="8" s="1"/>
  <c r="D918" i="8" s="1"/>
  <c r="D919" i="8" s="1"/>
  <c r="D920" i="8" s="1"/>
  <c r="D921" i="8" s="1"/>
  <c r="D922" i="8" s="1"/>
  <c r="D923" i="8" s="1"/>
  <c r="D924" i="8" s="1"/>
  <c r="D925" i="8" s="1"/>
  <c r="D926" i="8" s="1"/>
  <c r="D927" i="8" s="1"/>
  <c r="D928" i="8" s="1"/>
  <c r="D929" i="8" s="1"/>
  <c r="D930" i="8" s="1"/>
  <c r="D931" i="8" s="1"/>
  <c r="D932" i="8" s="1"/>
  <c r="D933" i="8" s="1"/>
  <c r="D934" i="8" s="1"/>
  <c r="D935" i="8" s="1"/>
  <c r="D936" i="8" s="1"/>
  <c r="D937" i="8" s="1"/>
  <c r="D938" i="8" s="1"/>
  <c r="D939" i="8" s="1"/>
  <c r="D940" i="8" s="1"/>
  <c r="D941" i="8" s="1"/>
  <c r="D942" i="8" s="1"/>
  <c r="D943" i="8" s="1"/>
  <c r="D944" i="8" s="1"/>
  <c r="D945" i="8" s="1"/>
  <c r="D946" i="8" s="1"/>
  <c r="D947" i="8" s="1"/>
  <c r="D948" i="8" s="1"/>
  <c r="D949" i="8" s="1"/>
  <c r="D950" i="8" s="1"/>
  <c r="D951" i="8" s="1"/>
  <c r="D952" i="8" s="1"/>
  <c r="D953" i="8" s="1"/>
  <c r="D954" i="8" s="1"/>
  <c r="D955" i="8" s="1"/>
  <c r="D956" i="8" s="1"/>
  <c r="D957" i="8" s="1"/>
  <c r="D958" i="8" s="1"/>
  <c r="D959" i="8" s="1"/>
  <c r="D960" i="8" s="1"/>
  <c r="D961" i="8" s="1"/>
  <c r="D962" i="8" s="1"/>
  <c r="D963" i="8" s="1"/>
  <c r="D964" i="8" s="1"/>
  <c r="D965" i="8" s="1"/>
  <c r="D966" i="8" s="1"/>
  <c r="D967" i="8" s="1"/>
  <c r="D968" i="8" s="1"/>
  <c r="D969" i="8" s="1"/>
  <c r="D970" i="8" s="1"/>
  <c r="D971" i="8" s="1"/>
  <c r="D972" i="8" s="1"/>
  <c r="D973" i="8" s="1"/>
  <c r="D974" i="8" s="1"/>
  <c r="D975" i="8" s="1"/>
  <c r="D976" i="8" s="1"/>
  <c r="D977" i="8" s="1"/>
  <c r="D978" i="8" s="1"/>
  <c r="D979" i="8" s="1"/>
  <c r="D980" i="8" s="1"/>
  <c r="D981" i="8" s="1"/>
  <c r="D982" i="8" s="1"/>
  <c r="D983" i="8" s="1"/>
  <c r="D984" i="8" s="1"/>
  <c r="D985" i="8" s="1"/>
  <c r="D986" i="8" s="1"/>
  <c r="D987" i="8" s="1"/>
  <c r="D988" i="8" s="1"/>
  <c r="D989" i="8" s="1"/>
  <c r="D990" i="8" s="1"/>
  <c r="D991" i="8" s="1"/>
  <c r="D992" i="8" s="1"/>
  <c r="D993" i="8" s="1"/>
  <c r="D994" i="8" s="1"/>
  <c r="D995" i="8" s="1"/>
  <c r="D996" i="8" s="1"/>
  <c r="D997" i="8" s="1"/>
  <c r="D998" i="8" s="1"/>
  <c r="D999" i="8" s="1"/>
  <c r="D1000" i="8" s="1"/>
  <c r="D1001" i="8" s="1"/>
  <c r="D1002" i="8" s="1"/>
  <c r="D1003" i="8" s="1"/>
  <c r="D1004" i="8" s="1"/>
  <c r="D1005" i="8" s="1"/>
  <c r="D1006" i="8" s="1"/>
  <c r="D1007" i="8" s="1"/>
  <c r="D1008" i="8" s="1"/>
  <c r="D1009" i="8" s="1"/>
  <c r="D1010" i="8" s="1"/>
  <c r="D1011" i="8" s="1"/>
  <c r="D1012" i="8" s="1"/>
  <c r="D1013" i="8" s="1"/>
  <c r="D1014" i="8" s="1"/>
  <c r="D1015" i="8" s="1"/>
  <c r="D1016" i="8" s="1"/>
  <c r="D1017" i="8" s="1"/>
  <c r="D1018" i="8" s="1"/>
  <c r="D1019" i="8" s="1"/>
  <c r="D1020" i="8" s="1"/>
  <c r="D1021" i="8" s="1"/>
  <c r="D1022" i="8" s="1"/>
  <c r="D1023" i="8" s="1"/>
  <c r="D1024" i="8" s="1"/>
  <c r="D1025" i="8" s="1"/>
  <c r="D1026" i="8" s="1"/>
  <c r="D1027" i="8" s="1"/>
  <c r="D1028" i="8" s="1"/>
  <c r="D1029" i="8" s="1"/>
  <c r="D1030" i="8" s="1"/>
  <c r="D1031" i="8" s="1"/>
  <c r="D1032" i="8" s="1"/>
  <c r="D1033" i="8" s="1"/>
  <c r="D1034" i="8" s="1"/>
  <c r="D1035" i="8" s="1"/>
  <c r="D1036" i="8" s="1"/>
  <c r="D1037" i="8" s="1"/>
  <c r="D1038" i="8" s="1"/>
  <c r="D1039" i="8" s="1"/>
  <c r="D1040" i="8" s="1"/>
  <c r="D1041" i="8" s="1"/>
  <c r="D1042" i="8" s="1"/>
  <c r="D1043" i="8" s="1"/>
  <c r="D1044" i="8" s="1"/>
  <c r="D1045" i="8" s="1"/>
  <c r="D1046" i="8" s="1"/>
  <c r="D1047" i="8" s="1"/>
  <c r="D1048" i="8" s="1"/>
  <c r="D1049" i="8" s="1"/>
  <c r="D1050" i="8" s="1"/>
  <c r="D1051" i="8" s="1"/>
  <c r="D1052" i="8" s="1"/>
  <c r="D1053" i="8" s="1"/>
  <c r="D1054" i="8" s="1"/>
  <c r="D1055" i="8" s="1"/>
  <c r="D1056" i="8" s="1"/>
  <c r="D1057" i="8" s="1"/>
  <c r="D1058" i="8" s="1"/>
  <c r="D1059" i="8" s="1"/>
  <c r="D1060" i="8" s="1"/>
  <c r="D1061" i="8" s="1"/>
  <c r="D1062" i="8" s="1"/>
  <c r="D1063" i="8" s="1"/>
  <c r="D1064" i="8" s="1"/>
  <c r="D1065" i="8" s="1"/>
  <c r="D1066" i="8" s="1"/>
  <c r="D1067" i="8" s="1"/>
  <c r="D1068" i="8" s="1"/>
  <c r="D1069" i="8" s="1"/>
  <c r="D1070" i="8" s="1"/>
  <c r="D1071" i="8" s="1"/>
  <c r="D1072" i="8" s="1"/>
  <c r="D1073" i="8" s="1"/>
  <c r="D1074" i="8" s="1"/>
  <c r="D1075" i="8" s="1"/>
  <c r="D1076" i="8" s="1"/>
  <c r="D1077" i="8" s="1"/>
  <c r="D1078" i="8" s="1"/>
  <c r="D1079" i="8" s="1"/>
  <c r="D1080" i="8" s="1"/>
  <c r="D1081" i="8" s="1"/>
  <c r="D1082" i="8" s="1"/>
  <c r="D1083" i="8" s="1"/>
  <c r="D1084" i="8" s="1"/>
  <c r="D1085" i="8" s="1"/>
  <c r="D1086" i="8" s="1"/>
  <c r="D1087" i="8" s="1"/>
  <c r="D1088" i="8" s="1"/>
  <c r="D1089" i="8" s="1"/>
  <c r="D1090" i="8" s="1"/>
  <c r="D1091" i="8" s="1"/>
  <c r="D1092" i="8" s="1"/>
  <c r="D1093" i="8" s="1"/>
  <c r="D1094" i="8" s="1"/>
  <c r="D1095" i="8" s="1"/>
  <c r="D1096" i="8" s="1"/>
  <c r="D1097" i="8" s="1"/>
  <c r="D1098" i="8" s="1"/>
  <c r="D1099" i="8" s="1"/>
  <c r="D1100" i="8" s="1"/>
  <c r="D1101" i="8" s="1"/>
  <c r="D1102" i="8" s="1"/>
  <c r="D1103" i="8" s="1"/>
  <c r="D1104" i="8" s="1"/>
  <c r="D1105" i="8" s="1"/>
  <c r="D1106" i="8" s="1"/>
  <c r="D1107" i="8" s="1"/>
  <c r="D1108" i="8" s="1"/>
  <c r="D1109" i="8" s="1"/>
  <c r="D1110" i="8" s="1"/>
  <c r="D1111" i="8" s="1"/>
  <c r="D1112" i="8" s="1"/>
  <c r="D1113" i="8" s="1"/>
  <c r="D1114" i="8" s="1"/>
  <c r="D1115" i="8" s="1"/>
  <c r="D1116" i="8" s="1"/>
  <c r="D1117" i="8" s="1"/>
  <c r="D1118" i="8" s="1"/>
  <c r="D1119" i="8" s="1"/>
  <c r="D1120" i="8" s="1"/>
  <c r="D1121" i="8" s="1"/>
  <c r="D1122" i="8" s="1"/>
  <c r="D1123" i="8" s="1"/>
  <c r="D1124" i="8" s="1"/>
  <c r="D1125" i="8" s="1"/>
  <c r="D1126" i="8" s="1"/>
  <c r="D1127" i="8" s="1"/>
  <c r="D1128" i="8" s="1"/>
  <c r="D1129" i="8" s="1"/>
  <c r="D1130" i="8" s="1"/>
  <c r="D1131" i="8" s="1"/>
  <c r="D1132" i="8" s="1"/>
  <c r="D1133" i="8" s="1"/>
  <c r="D1134" i="8" s="1"/>
  <c r="D1135" i="8" s="1"/>
  <c r="D1136" i="8" s="1"/>
  <c r="D1137" i="8" s="1"/>
  <c r="D1138" i="8" s="1"/>
  <c r="D1139" i="8" s="1"/>
  <c r="D1140" i="8" s="1"/>
  <c r="D1141" i="8" s="1"/>
  <c r="D1142" i="8" s="1"/>
  <c r="D1143" i="8" s="1"/>
  <c r="D1144" i="8" s="1"/>
  <c r="D1145" i="8" s="1"/>
  <c r="D1146" i="8" s="1"/>
  <c r="D1147" i="8" s="1"/>
  <c r="D1148" i="8" s="1"/>
  <c r="D1149" i="8" s="1"/>
  <c r="D1150" i="8" s="1"/>
  <c r="D1151" i="8" s="1"/>
  <c r="D1152" i="8" s="1"/>
  <c r="D1153" i="8" s="1"/>
  <c r="D1154" i="8" s="1"/>
  <c r="D1155" i="8" s="1"/>
  <c r="D1156" i="8" s="1"/>
  <c r="D1157" i="8" s="1"/>
  <c r="D1158" i="8" s="1"/>
  <c r="D1159" i="8" s="1"/>
  <c r="D1160" i="8" s="1"/>
  <c r="D1161" i="8" s="1"/>
  <c r="D1162" i="8" s="1"/>
  <c r="D1163" i="8" s="1"/>
  <c r="D1164" i="8" s="1"/>
  <c r="D1165" i="8" s="1"/>
  <c r="D1166" i="8" s="1"/>
  <c r="D1167" i="8" s="1"/>
  <c r="D1168" i="8" s="1"/>
  <c r="D1169" i="8" s="1"/>
  <c r="D1170" i="8" s="1"/>
  <c r="D1171" i="8" s="1"/>
  <c r="D1172" i="8" s="1"/>
  <c r="D1173" i="8" s="1"/>
  <c r="D1174" i="8" s="1"/>
  <c r="D1175" i="8" s="1"/>
  <c r="D1176" i="8" s="1"/>
  <c r="D1177" i="8" s="1"/>
  <c r="D1178" i="8" s="1"/>
  <c r="D1179" i="8" s="1"/>
  <c r="D1180" i="8" s="1"/>
  <c r="D1181" i="8" s="1"/>
  <c r="D1182" i="8" s="1"/>
  <c r="D1183" i="8" s="1"/>
  <c r="D1184" i="8" s="1"/>
  <c r="D1185" i="8" s="1"/>
  <c r="D1186" i="8" s="1"/>
  <c r="D1187" i="8" s="1"/>
  <c r="D1188" i="8" s="1"/>
  <c r="D1189" i="8" s="1"/>
  <c r="D1190" i="8" s="1"/>
  <c r="D1191" i="8" s="1"/>
  <c r="D1192" i="8" s="1"/>
  <c r="D1193" i="8" s="1"/>
  <c r="D1194" i="8" s="1"/>
  <c r="D1195" i="8" s="1"/>
  <c r="D1196" i="8" s="1"/>
  <c r="D1197" i="8" s="1"/>
  <c r="D1198" i="8" s="1"/>
  <c r="D1199" i="8" s="1"/>
  <c r="D1200" i="8" s="1"/>
  <c r="D1201" i="8" s="1"/>
  <c r="D1202" i="8" s="1"/>
  <c r="D1203" i="8" s="1"/>
  <c r="D1204" i="8" s="1"/>
  <c r="D1205" i="8" s="1"/>
  <c r="D1206" i="8" s="1"/>
  <c r="D1207" i="8" s="1"/>
  <c r="D1208" i="8" s="1"/>
  <c r="D1209" i="8" s="1"/>
  <c r="D1210" i="8" s="1"/>
  <c r="D1211" i="8" s="1"/>
  <c r="D1212" i="8" s="1"/>
  <c r="D1213" i="8" s="1"/>
  <c r="D1214" i="8" s="1"/>
  <c r="D1215" i="8" s="1"/>
  <c r="D1216" i="8" s="1"/>
  <c r="D1217" i="8" s="1"/>
  <c r="D1218" i="8" s="1"/>
  <c r="D1219" i="8" s="1"/>
  <c r="D1220" i="8" s="1"/>
  <c r="D1221" i="8" s="1"/>
  <c r="D1222" i="8" s="1"/>
  <c r="D1223" i="8" s="1"/>
  <c r="D1224" i="8" s="1"/>
  <c r="D1225" i="8" s="1"/>
  <c r="D1226" i="8" s="1"/>
  <c r="D1227" i="8" s="1"/>
  <c r="D1228" i="8" s="1"/>
  <c r="D1229" i="8" s="1"/>
  <c r="D1230" i="8" s="1"/>
  <c r="D1231" i="8" s="1"/>
  <c r="D1232" i="8" s="1"/>
  <c r="D1233" i="8" s="1"/>
  <c r="D1234" i="8" s="1"/>
  <c r="D1235" i="8" s="1"/>
  <c r="D1236" i="8" s="1"/>
  <c r="D1237" i="8" s="1"/>
  <c r="D1238" i="8" s="1"/>
  <c r="D1239" i="8" s="1"/>
  <c r="D1240" i="8" s="1"/>
  <c r="D1241" i="8" s="1"/>
  <c r="D1242" i="8" s="1"/>
  <c r="D1243" i="8" s="1"/>
  <c r="D1244" i="8" s="1"/>
  <c r="D1245" i="8" s="1"/>
  <c r="D1246" i="8" s="1"/>
  <c r="D1247" i="8" s="1"/>
  <c r="D1248" i="8" s="1"/>
  <c r="D1249" i="8" s="1"/>
  <c r="D1250" i="8" s="1"/>
  <c r="D1251" i="8" s="1"/>
  <c r="D1252" i="8" s="1"/>
  <c r="D1253" i="8" s="1"/>
  <c r="D1254" i="8" s="1"/>
  <c r="D1255" i="8" s="1"/>
  <c r="D1256" i="8" s="1"/>
  <c r="D1257" i="8" s="1"/>
  <c r="D1258" i="8" s="1"/>
  <c r="D1259" i="8" s="1"/>
  <c r="D1260" i="8" s="1"/>
  <c r="D1261" i="8" s="1"/>
  <c r="D1262" i="8" s="1"/>
  <c r="D1263" i="8" s="1"/>
  <c r="D1264" i="8" s="1"/>
  <c r="D1265" i="8" s="1"/>
  <c r="D1266" i="8" s="1"/>
  <c r="D1267" i="8" s="1"/>
  <c r="D1268" i="8" s="1"/>
  <c r="D1269" i="8" s="1"/>
  <c r="D1270" i="8" s="1"/>
  <c r="D1271" i="8" s="1"/>
  <c r="D1272" i="8" s="1"/>
  <c r="D1273" i="8" s="1"/>
  <c r="D1274" i="8" s="1"/>
  <c r="D1275" i="8" s="1"/>
  <c r="D1276" i="8" s="1"/>
  <c r="D1277" i="8" s="1"/>
  <c r="D1278" i="8" s="1"/>
  <c r="D1279" i="8" s="1"/>
  <c r="D1280" i="8" s="1"/>
  <c r="D1281" i="8" s="1"/>
  <c r="D1282" i="8" s="1"/>
  <c r="D1283" i="8" s="1"/>
  <c r="D1284" i="8" s="1"/>
  <c r="D1285" i="8" s="1"/>
  <c r="D1286" i="8" s="1"/>
  <c r="D1287" i="8" s="1"/>
  <c r="D1288" i="8" s="1"/>
  <c r="D1289" i="8" s="1"/>
  <c r="D1290" i="8" s="1"/>
  <c r="D1291" i="8" s="1"/>
  <c r="D1292" i="8" s="1"/>
  <c r="D1293" i="8" s="1"/>
  <c r="D1294" i="8" s="1"/>
  <c r="D1295" i="8" s="1"/>
  <c r="D1296" i="8" s="1"/>
  <c r="D1297" i="8" s="1"/>
  <c r="D1298" i="8" s="1"/>
  <c r="D1299" i="8" s="1"/>
  <c r="D1300" i="8" s="1"/>
  <c r="D1301" i="8" s="1"/>
  <c r="D1302" i="8" s="1"/>
  <c r="D1303" i="8" s="1"/>
  <c r="D1304" i="8" s="1"/>
  <c r="D1305" i="8" s="1"/>
  <c r="D1306" i="8" s="1"/>
  <c r="D1307" i="8" s="1"/>
  <c r="D1308" i="8" s="1"/>
  <c r="D1309" i="8" s="1"/>
  <c r="D1310" i="8" s="1"/>
  <c r="D1311" i="8" s="1"/>
  <c r="D1312" i="8" s="1"/>
  <c r="D1313" i="8" s="1"/>
  <c r="D1314" i="8" s="1"/>
  <c r="D1315" i="8" s="1"/>
  <c r="D1316" i="8" s="1"/>
  <c r="D1317" i="8" s="1"/>
  <c r="D1318" i="8" s="1"/>
  <c r="D1319" i="8" s="1"/>
  <c r="D1320" i="8" s="1"/>
  <c r="D1321" i="8" s="1"/>
  <c r="D1322" i="8" s="1"/>
  <c r="D1323" i="8" s="1"/>
  <c r="D1324" i="8" s="1"/>
  <c r="D1325" i="8" s="1"/>
  <c r="D1326" i="8" s="1"/>
  <c r="D1327" i="8" s="1"/>
  <c r="D1328" i="8" s="1"/>
  <c r="D1329" i="8" s="1"/>
  <c r="D1330" i="8" s="1"/>
  <c r="D1331" i="8" s="1"/>
  <c r="D1332" i="8" s="1"/>
  <c r="D1333" i="8" s="1"/>
  <c r="D1334" i="8" s="1"/>
  <c r="D1335" i="8" s="1"/>
  <c r="D1336" i="8" s="1"/>
  <c r="D1337" i="8" s="1"/>
  <c r="D1338" i="8" s="1"/>
  <c r="D1339" i="8" s="1"/>
  <c r="D1340" i="8" s="1"/>
  <c r="D1341" i="8" s="1"/>
  <c r="D1342" i="8" s="1"/>
  <c r="D1343" i="8" s="1"/>
  <c r="D1344" i="8" s="1"/>
  <c r="D1345" i="8" s="1"/>
  <c r="D1346" i="8" s="1"/>
  <c r="D1347" i="8" s="1"/>
  <c r="D1348" i="8" s="1"/>
  <c r="D1349" i="8" s="1"/>
  <c r="D1350" i="8" s="1"/>
  <c r="D1351" i="8" s="1"/>
  <c r="D1352" i="8" s="1"/>
  <c r="D1353" i="8" s="1"/>
  <c r="D1354" i="8" s="1"/>
  <c r="D1355" i="8" s="1"/>
  <c r="D1356" i="8" s="1"/>
  <c r="D1357" i="8" s="1"/>
  <c r="D1358" i="8" s="1"/>
  <c r="D1359" i="8" s="1"/>
  <c r="D1360" i="8" s="1"/>
  <c r="D1361" i="8" s="1"/>
  <c r="D1362" i="8" s="1"/>
  <c r="D1363" i="8" s="1"/>
  <c r="D1364" i="8" s="1"/>
  <c r="D1365" i="8" s="1"/>
  <c r="D1366" i="8" s="1"/>
  <c r="D1367" i="8" s="1"/>
  <c r="D1368" i="8" s="1"/>
  <c r="D1369" i="8" s="1"/>
  <c r="D1370" i="8" s="1"/>
  <c r="D1371" i="8" s="1"/>
  <c r="D1372" i="8" s="1"/>
  <c r="D1373" i="8" s="1"/>
  <c r="D1374" i="8" s="1"/>
  <c r="D1375" i="8" s="1"/>
  <c r="D1376" i="8" s="1"/>
  <c r="D1377" i="8" s="1"/>
  <c r="D1378" i="8" s="1"/>
  <c r="D1379" i="8" s="1"/>
  <c r="D1380" i="8" s="1"/>
  <c r="D1381" i="8" s="1"/>
  <c r="D1382" i="8" s="1"/>
  <c r="D1383" i="8" s="1"/>
  <c r="D1384" i="8" s="1"/>
  <c r="D1385" i="8" s="1"/>
  <c r="D1386" i="8" s="1"/>
  <c r="D1387" i="8" s="1"/>
  <c r="D1388" i="8" s="1"/>
  <c r="D1389" i="8" s="1"/>
  <c r="D1390" i="8" s="1"/>
  <c r="D1391" i="8" s="1"/>
  <c r="D1392" i="8" s="1"/>
  <c r="D1393" i="8" s="1"/>
  <c r="D1394" i="8" s="1"/>
  <c r="D1395" i="8" s="1"/>
  <c r="D1396" i="8" s="1"/>
  <c r="D1397" i="8" s="1"/>
  <c r="D1398" i="8" s="1"/>
  <c r="D1399" i="8" s="1"/>
  <c r="D1400" i="8" s="1"/>
  <c r="D1401" i="8" s="1"/>
  <c r="D1402" i="8" s="1"/>
  <c r="D1403" i="8" s="1"/>
  <c r="D1404" i="8" s="1"/>
  <c r="D1405" i="8" s="1"/>
  <c r="D1406" i="8" s="1"/>
  <c r="D1407" i="8" s="1"/>
  <c r="D1408" i="8" s="1"/>
  <c r="D1409" i="8" s="1"/>
  <c r="D1410" i="8" s="1"/>
  <c r="D1411" i="8" s="1"/>
  <c r="D1412" i="8" s="1"/>
  <c r="D1413" i="8" s="1"/>
  <c r="D1414" i="8" s="1"/>
  <c r="D1415" i="8" s="1"/>
  <c r="D1416" i="8" s="1"/>
  <c r="D1417" i="8" s="1"/>
  <c r="D1418" i="8" s="1"/>
  <c r="D1419" i="8" s="1"/>
  <c r="D1420" i="8" s="1"/>
  <c r="D1421" i="8" s="1"/>
  <c r="D1422" i="8" s="1"/>
  <c r="D1423" i="8" s="1"/>
  <c r="D1424" i="8" s="1"/>
  <c r="D1425" i="8" s="1"/>
  <c r="D1426" i="8" s="1"/>
  <c r="D1427" i="8" s="1"/>
  <c r="D1428" i="8" s="1"/>
  <c r="D1429" i="8" s="1"/>
  <c r="D1430" i="8" s="1"/>
  <c r="D1431" i="8" s="1"/>
  <c r="D1432" i="8" s="1"/>
  <c r="D1433" i="8" s="1"/>
  <c r="D1434" i="8" s="1"/>
  <c r="D1435" i="8" s="1"/>
  <c r="D1436" i="8" s="1"/>
  <c r="D1437" i="8" s="1"/>
  <c r="D1438" i="8" s="1"/>
  <c r="D1439" i="8" s="1"/>
  <c r="D1440" i="8" s="1"/>
  <c r="D1441" i="8" s="1"/>
  <c r="D1442" i="8" s="1"/>
  <c r="D1443" i="8" s="1"/>
  <c r="D1444" i="8" s="1"/>
  <c r="D1445" i="8" s="1"/>
  <c r="D1446" i="8" s="1"/>
  <c r="D1447" i="8" s="1"/>
  <c r="D1448" i="8" s="1"/>
  <c r="D1449" i="8" s="1"/>
  <c r="D1450" i="8" s="1"/>
  <c r="D1451" i="8" s="1"/>
  <c r="D1452" i="8" s="1"/>
  <c r="D1453" i="8" s="1"/>
  <c r="D1454" i="8" s="1"/>
  <c r="D1455" i="8" s="1"/>
  <c r="D1456" i="8" s="1"/>
  <c r="D1457" i="8" s="1"/>
  <c r="D1458" i="8" s="1"/>
  <c r="D1459" i="8" s="1"/>
  <c r="D1460" i="8" s="1"/>
  <c r="D1461" i="8" s="1"/>
  <c r="D1462" i="8" s="1"/>
  <c r="D1463" i="8" s="1"/>
  <c r="D1464" i="8" s="1"/>
  <c r="D1465" i="8" s="1"/>
  <c r="D1466" i="8" s="1"/>
  <c r="D1467" i="8" s="1"/>
  <c r="D1468" i="8" s="1"/>
  <c r="D1469" i="8" s="1"/>
  <c r="D1470" i="8" s="1"/>
  <c r="D1471" i="8" s="1"/>
  <c r="D1472" i="8" s="1"/>
  <c r="D1473" i="8" s="1"/>
  <c r="D1474" i="8" s="1"/>
  <c r="D1475" i="8" s="1"/>
  <c r="D1476" i="8" s="1"/>
  <c r="D1477" i="8" s="1"/>
  <c r="D1478" i="8" s="1"/>
  <c r="D1479" i="8" s="1"/>
  <c r="D1480" i="8" s="1"/>
  <c r="D1481" i="8" s="1"/>
  <c r="D1482" i="8" s="1"/>
  <c r="D1483" i="8" s="1"/>
  <c r="D1484" i="8" s="1"/>
  <c r="D1485" i="8" s="1"/>
  <c r="D1486" i="8" s="1"/>
  <c r="D1487" i="8" s="1"/>
  <c r="D1488" i="8" s="1"/>
  <c r="D1489" i="8" s="1"/>
  <c r="D1490" i="8" s="1"/>
  <c r="D1491" i="8" s="1"/>
  <c r="D1492" i="8" s="1"/>
  <c r="D1493" i="8" s="1"/>
  <c r="D1494" i="8" s="1"/>
  <c r="D1495" i="8" s="1"/>
  <c r="D1496" i="8" s="1"/>
  <c r="D1497" i="8" s="1"/>
  <c r="D1498" i="8" s="1"/>
  <c r="D1499" i="8" s="1"/>
  <c r="D1500" i="8" s="1"/>
  <c r="D1501" i="8" s="1"/>
  <c r="D1502" i="8" s="1"/>
  <c r="D1503" i="8" s="1"/>
  <c r="D1504" i="8" s="1"/>
  <c r="D1505" i="8" s="1"/>
  <c r="D1506" i="8" s="1"/>
  <c r="D1507" i="8" s="1"/>
  <c r="D1508" i="8" s="1"/>
  <c r="D1509" i="8" s="1"/>
  <c r="D1510" i="8" s="1"/>
  <c r="D1511" i="8" s="1"/>
  <c r="D1512" i="8" s="1"/>
  <c r="D1513" i="8" s="1"/>
  <c r="D1514" i="8" s="1"/>
  <c r="D1515" i="8" s="1"/>
  <c r="D1516" i="8" s="1"/>
  <c r="D1517" i="8" s="1"/>
  <c r="D1518" i="8" s="1"/>
  <c r="D1519" i="8" s="1"/>
  <c r="D1520" i="8" s="1"/>
  <c r="D1521" i="8" s="1"/>
  <c r="D1522" i="8" s="1"/>
  <c r="D1523" i="8" s="1"/>
  <c r="D1524" i="8" s="1"/>
  <c r="D1525" i="8" s="1"/>
  <c r="D1526" i="8" s="1"/>
  <c r="D1527" i="8" s="1"/>
  <c r="D1528" i="8" s="1"/>
  <c r="D1529" i="8" s="1"/>
  <c r="D1530" i="8" s="1"/>
  <c r="D1531" i="8" s="1"/>
  <c r="D1532" i="8" s="1"/>
  <c r="D1533" i="8" s="1"/>
  <c r="D1534" i="8" s="1"/>
  <c r="D1535" i="8" s="1"/>
  <c r="D1536" i="8" s="1"/>
  <c r="D1537" i="8" s="1"/>
  <c r="D1538" i="8" s="1"/>
  <c r="D1539" i="8" s="1"/>
  <c r="D1540" i="8" s="1"/>
  <c r="D1541" i="8" s="1"/>
  <c r="D1542" i="8" s="1"/>
  <c r="D1543" i="8" s="1"/>
  <c r="D1544" i="8" s="1"/>
  <c r="D1545" i="8" s="1"/>
  <c r="D1546" i="8" s="1"/>
  <c r="D1547" i="8" s="1"/>
  <c r="D1548" i="8" s="1"/>
  <c r="D1549" i="8" s="1"/>
  <c r="D1550" i="8" s="1"/>
  <c r="D1551" i="8" s="1"/>
  <c r="D1552" i="8" s="1"/>
  <c r="D1553" i="8" s="1"/>
  <c r="D1554" i="8" s="1"/>
  <c r="D1555" i="8" s="1"/>
  <c r="D1556" i="8" s="1"/>
  <c r="D1557" i="8" s="1"/>
  <c r="D1558" i="8" s="1"/>
  <c r="D1559" i="8" s="1"/>
  <c r="D1560" i="8" s="1"/>
  <c r="D1561" i="8" s="1"/>
  <c r="D1562" i="8" s="1"/>
  <c r="D1563" i="8" s="1"/>
  <c r="D1564" i="8" s="1"/>
  <c r="D1565" i="8" s="1"/>
  <c r="D1566" i="8" s="1"/>
  <c r="D1567" i="8" s="1"/>
  <c r="D1568" i="8" s="1"/>
  <c r="D1569" i="8" s="1"/>
  <c r="D1570" i="8" s="1"/>
  <c r="D1571" i="8" s="1"/>
  <c r="D1572" i="8" s="1"/>
  <c r="D1573" i="8" s="1"/>
  <c r="D1574" i="8" s="1"/>
  <c r="D1575" i="8" s="1"/>
  <c r="D1576" i="8" s="1"/>
  <c r="D1577" i="8" s="1"/>
  <c r="D1578" i="8" s="1"/>
  <c r="D1579" i="8" s="1"/>
  <c r="D1580" i="8" s="1"/>
  <c r="D1581" i="8" s="1"/>
  <c r="D1582" i="8" s="1"/>
  <c r="D1583" i="8" s="1"/>
  <c r="D1584" i="8" s="1"/>
  <c r="D1585" i="8" s="1"/>
  <c r="D1586" i="8" s="1"/>
  <c r="D1587" i="8" s="1"/>
  <c r="D1588" i="8" s="1"/>
  <c r="D1589" i="8" s="1"/>
  <c r="D1590" i="8" s="1"/>
  <c r="D1591" i="8" s="1"/>
  <c r="D1592" i="8" s="1"/>
  <c r="D1593" i="8" s="1"/>
  <c r="D1594" i="8" s="1"/>
  <c r="D1595" i="8" s="1"/>
  <c r="D1596" i="8" s="1"/>
  <c r="D1597" i="8" s="1"/>
  <c r="D1598" i="8" s="1"/>
  <c r="D1599" i="8" s="1"/>
  <c r="D1600" i="8" s="1"/>
  <c r="D1601" i="8" s="1"/>
  <c r="D1602" i="8" s="1"/>
  <c r="D1603" i="8" s="1"/>
  <c r="D1604" i="8" s="1"/>
  <c r="D1605" i="8" s="1"/>
  <c r="D1606" i="8" s="1"/>
  <c r="D1607" i="8" s="1"/>
  <c r="D1608" i="8" s="1"/>
  <c r="D1609" i="8" s="1"/>
  <c r="D1610" i="8" s="1"/>
  <c r="D1611" i="8" s="1"/>
  <c r="D1612" i="8" s="1"/>
  <c r="D1613" i="8" s="1"/>
  <c r="D1614" i="8" s="1"/>
  <c r="D1615" i="8" s="1"/>
  <c r="D1616" i="8" s="1"/>
  <c r="D1617" i="8" s="1"/>
  <c r="D1618" i="8" s="1"/>
  <c r="D1619" i="8" s="1"/>
  <c r="D1620" i="8" s="1"/>
  <c r="D1621" i="8" s="1"/>
  <c r="D1622" i="8" s="1"/>
  <c r="D1623" i="8" s="1"/>
  <c r="D1624" i="8" s="1"/>
  <c r="D1625" i="8" s="1"/>
  <c r="D1626" i="8" s="1"/>
  <c r="D1627" i="8" s="1"/>
  <c r="D1628" i="8" s="1"/>
  <c r="D1629" i="8" s="1"/>
  <c r="D1630" i="8" s="1"/>
  <c r="D1631" i="8" s="1"/>
  <c r="D1632" i="8" s="1"/>
  <c r="D1633" i="8" s="1"/>
  <c r="D1634" i="8" s="1"/>
  <c r="D1635" i="8" s="1"/>
  <c r="D1636" i="8" s="1"/>
  <c r="D1637" i="8" s="1"/>
  <c r="D1638" i="8" s="1"/>
  <c r="D1639" i="8" s="1"/>
  <c r="D1640" i="8" s="1"/>
  <c r="D1641" i="8" s="1"/>
  <c r="D1642" i="8" s="1"/>
  <c r="D1643" i="8" s="1"/>
  <c r="D1644" i="8" s="1"/>
  <c r="D1645" i="8" s="1"/>
  <c r="D1646" i="8" s="1"/>
  <c r="D1647" i="8" s="1"/>
  <c r="D1648" i="8" s="1"/>
  <c r="D1649" i="8" s="1"/>
  <c r="D1650" i="8" s="1"/>
  <c r="D1651" i="8" s="1"/>
  <c r="D1652" i="8" s="1"/>
  <c r="D1653" i="8" s="1"/>
  <c r="D1654" i="8" s="1"/>
  <c r="D1655" i="8" s="1"/>
  <c r="D1656" i="8" s="1"/>
  <c r="D1657" i="8" s="1"/>
  <c r="D1658" i="8" s="1"/>
  <c r="D1659" i="8" s="1"/>
  <c r="D1660" i="8" s="1"/>
  <c r="D1661" i="8" s="1"/>
  <c r="D1662" i="8" s="1"/>
  <c r="D1663" i="8" s="1"/>
  <c r="D1664" i="8" s="1"/>
  <c r="D1665" i="8" s="1"/>
  <c r="D1666" i="8" s="1"/>
  <c r="D1667" i="8" s="1"/>
  <c r="D1668" i="8" s="1"/>
  <c r="D1669" i="8" s="1"/>
  <c r="D1670" i="8" s="1"/>
  <c r="D1671" i="8" s="1"/>
  <c r="D1672" i="8" s="1"/>
  <c r="D1673" i="8" s="1"/>
  <c r="D1674" i="8" s="1"/>
  <c r="D1675" i="8" s="1"/>
  <c r="D1676" i="8" s="1"/>
  <c r="D1677" i="8" s="1"/>
  <c r="D1678" i="8" s="1"/>
  <c r="D1679" i="8" s="1"/>
  <c r="D1680" i="8" s="1"/>
  <c r="D1681" i="8" s="1"/>
  <c r="D1682" i="8" s="1"/>
  <c r="D1683" i="8" s="1"/>
  <c r="D1684" i="8" s="1"/>
  <c r="D1685" i="8" s="1"/>
  <c r="D1686" i="8" s="1"/>
  <c r="D1687" i="8" s="1"/>
  <c r="D1688" i="8" s="1"/>
  <c r="D1689" i="8" s="1"/>
  <c r="D1690" i="8" s="1"/>
  <c r="D1691" i="8" s="1"/>
  <c r="D1692" i="8" s="1"/>
  <c r="D1693" i="8" s="1"/>
  <c r="D1694" i="8" s="1"/>
  <c r="D1695" i="8" s="1"/>
  <c r="D1696" i="8" s="1"/>
  <c r="D1697" i="8" s="1"/>
  <c r="D1698" i="8" s="1"/>
  <c r="D1699" i="8" s="1"/>
  <c r="D1700" i="8" s="1"/>
  <c r="D1701" i="8" s="1"/>
  <c r="D1702" i="8" s="1"/>
  <c r="D1703" i="8" s="1"/>
  <c r="D1704" i="8" s="1"/>
  <c r="D1705" i="8" s="1"/>
  <c r="D1706" i="8" s="1"/>
  <c r="D1707" i="8" s="1"/>
  <c r="D1708" i="8" s="1"/>
  <c r="D1709" i="8" s="1"/>
  <c r="D1710" i="8" s="1"/>
  <c r="D1711" i="8" s="1"/>
  <c r="D1712" i="8" s="1"/>
  <c r="D1713" i="8" s="1"/>
  <c r="D1714" i="8" s="1"/>
  <c r="D1715" i="8" s="1"/>
  <c r="D1716" i="8" s="1"/>
  <c r="D1717" i="8" s="1"/>
  <c r="D1718" i="8" s="1"/>
  <c r="D1719" i="8" s="1"/>
  <c r="D1720" i="8" s="1"/>
  <c r="D1721" i="8" s="1"/>
  <c r="D1722" i="8" s="1"/>
  <c r="D1723" i="8" s="1"/>
  <c r="D1724" i="8" s="1"/>
  <c r="D1725" i="8" s="1"/>
  <c r="D1726" i="8" s="1"/>
  <c r="D1727" i="8" s="1"/>
  <c r="D1728" i="8" s="1"/>
  <c r="D1729" i="8" s="1"/>
  <c r="D1730" i="8" s="1"/>
  <c r="D1731" i="8" s="1"/>
  <c r="D1732" i="8" s="1"/>
  <c r="D1733" i="8" s="1"/>
  <c r="D1734" i="8" s="1"/>
  <c r="D1735" i="8" s="1"/>
  <c r="D1736" i="8" s="1"/>
  <c r="D1737" i="8" s="1"/>
  <c r="D1738" i="8" s="1"/>
  <c r="D1739" i="8" s="1"/>
  <c r="D1740" i="8" s="1"/>
  <c r="D1741" i="8" s="1"/>
  <c r="D1742" i="8" s="1"/>
  <c r="D1743" i="8" s="1"/>
  <c r="D1744" i="8" s="1"/>
  <c r="D1745" i="8" s="1"/>
  <c r="D1746" i="8" s="1"/>
  <c r="D1747" i="8" s="1"/>
  <c r="D1748" i="8" s="1"/>
  <c r="D1749" i="8" s="1"/>
  <c r="D1750" i="8" s="1"/>
  <c r="D1751" i="8" s="1"/>
  <c r="D1752" i="8" s="1"/>
  <c r="D1753" i="8" s="1"/>
  <c r="D1754" i="8" s="1"/>
  <c r="D1755" i="8" s="1"/>
  <c r="D1756" i="8" s="1"/>
  <c r="D1757" i="8" s="1"/>
  <c r="D1758" i="8" s="1"/>
  <c r="D1759" i="8" s="1"/>
  <c r="D1760" i="8" s="1"/>
  <c r="D1761" i="8" s="1"/>
  <c r="D1762" i="8" s="1"/>
  <c r="D1763" i="8" s="1"/>
  <c r="D1764" i="8" s="1"/>
  <c r="D1765" i="8" s="1"/>
  <c r="D1766" i="8" s="1"/>
  <c r="D1767" i="8" s="1"/>
  <c r="D1768" i="8" s="1"/>
  <c r="D1769" i="8" s="1"/>
  <c r="D1770" i="8" s="1"/>
  <c r="D1771" i="8" s="1"/>
  <c r="D1772" i="8" s="1"/>
  <c r="D1773" i="8" s="1"/>
  <c r="D1774" i="8" s="1"/>
  <c r="D1775" i="8" s="1"/>
  <c r="D1776" i="8" s="1"/>
  <c r="D1777" i="8" s="1"/>
  <c r="D1778" i="8" s="1"/>
  <c r="D1779" i="8" s="1"/>
  <c r="D1780" i="8" s="1"/>
  <c r="D1781" i="8" s="1"/>
  <c r="D1782" i="8" s="1"/>
  <c r="D1783" i="8" s="1"/>
  <c r="D1784" i="8" s="1"/>
  <c r="D1785" i="8" s="1"/>
  <c r="D1786" i="8" s="1"/>
  <c r="D1787" i="8" s="1"/>
  <c r="D1788" i="8" s="1"/>
  <c r="D1789" i="8" s="1"/>
  <c r="D1790" i="8" s="1"/>
  <c r="D1791" i="8" s="1"/>
  <c r="D1792" i="8" s="1"/>
  <c r="D1793" i="8" s="1"/>
  <c r="D1794" i="8" s="1"/>
  <c r="D1795" i="8" s="1"/>
  <c r="D1796" i="8" s="1"/>
  <c r="D1797" i="8" s="1"/>
  <c r="D1798" i="8" s="1"/>
  <c r="D1799" i="8" s="1"/>
  <c r="D1800" i="8" s="1"/>
  <c r="D1801" i="8" s="1"/>
  <c r="D1802" i="8" s="1"/>
  <c r="D1803" i="8" s="1"/>
  <c r="D1804" i="8" s="1"/>
  <c r="D1805" i="8" s="1"/>
  <c r="D1806" i="8" s="1"/>
  <c r="D1807" i="8" s="1"/>
  <c r="D1808" i="8" s="1"/>
  <c r="D1809" i="8" s="1"/>
  <c r="D1810" i="8" s="1"/>
  <c r="D1811" i="8" s="1"/>
  <c r="D1812" i="8" s="1"/>
  <c r="D1813" i="8" s="1"/>
  <c r="D1814" i="8" s="1"/>
  <c r="D1815" i="8" s="1"/>
  <c r="D1816" i="8" s="1"/>
  <c r="D1817" i="8" s="1"/>
  <c r="D1818" i="8" s="1"/>
  <c r="D1819" i="8" s="1"/>
  <c r="D1820" i="8" s="1"/>
  <c r="D1821" i="8" s="1"/>
  <c r="D1822" i="8" s="1"/>
  <c r="D1823" i="8" s="1"/>
  <c r="D1824" i="8" s="1"/>
  <c r="D1825" i="8" s="1"/>
  <c r="D1826" i="8" s="1"/>
  <c r="D1827" i="8" s="1"/>
  <c r="D1828" i="8" s="1"/>
  <c r="D1829" i="8" s="1"/>
  <c r="D1830" i="8" s="1"/>
  <c r="D1831" i="8" s="1"/>
  <c r="D1832" i="8" s="1"/>
  <c r="D1833" i="8" s="1"/>
  <c r="D1834" i="8" s="1"/>
  <c r="D1835" i="8" s="1"/>
  <c r="D1836" i="8" s="1"/>
  <c r="D1837" i="8" s="1"/>
  <c r="D1838" i="8" s="1"/>
  <c r="D1839" i="8" s="1"/>
  <c r="D1840" i="8" s="1"/>
  <c r="D1841" i="8" s="1"/>
  <c r="D1842" i="8" s="1"/>
  <c r="D1843" i="8" s="1"/>
  <c r="D1844" i="8" s="1"/>
  <c r="D1845" i="8" s="1"/>
  <c r="D1846" i="8" s="1"/>
  <c r="D1847" i="8" s="1"/>
  <c r="D1848" i="8" s="1"/>
  <c r="D1849" i="8" s="1"/>
  <c r="D1850" i="8" s="1"/>
  <c r="D1851" i="8" s="1"/>
  <c r="D1852" i="8" s="1"/>
  <c r="D1853" i="8" s="1"/>
  <c r="D1854" i="8" s="1"/>
  <c r="D1855" i="8" s="1"/>
  <c r="D1856" i="8" s="1"/>
  <c r="D1857" i="8" s="1"/>
  <c r="D1858" i="8" s="1"/>
  <c r="D1859" i="8" s="1"/>
  <c r="D1860" i="8" s="1"/>
  <c r="D1861" i="8" s="1"/>
  <c r="D1862" i="8" s="1"/>
  <c r="D1863" i="8" s="1"/>
  <c r="D1864" i="8" s="1"/>
  <c r="D1865" i="8" s="1"/>
  <c r="D1866" i="8" s="1"/>
  <c r="D1867" i="8" s="1"/>
  <c r="D1868" i="8" s="1"/>
  <c r="D1869" i="8" s="1"/>
  <c r="D1870" i="8" s="1"/>
  <c r="D1871" i="8" s="1"/>
  <c r="D1872" i="8" s="1"/>
  <c r="D1873" i="8" s="1"/>
  <c r="D1874" i="8" s="1"/>
  <c r="D1875" i="8" s="1"/>
  <c r="D1876" i="8" s="1"/>
  <c r="D1877" i="8" s="1"/>
  <c r="D1878" i="8" s="1"/>
  <c r="D1879" i="8" s="1"/>
  <c r="D1880" i="8" s="1"/>
  <c r="D1881" i="8" s="1"/>
  <c r="D1882" i="8" s="1"/>
  <c r="D1883" i="8" s="1"/>
  <c r="D1884" i="8" s="1"/>
  <c r="D1885" i="8" s="1"/>
  <c r="D1886" i="8" s="1"/>
  <c r="D1887" i="8" s="1"/>
  <c r="D1888" i="8" s="1"/>
  <c r="D1889" i="8" s="1"/>
  <c r="D1890" i="8" s="1"/>
  <c r="D1891" i="8" s="1"/>
  <c r="D1892" i="8" s="1"/>
  <c r="D1893" i="8" s="1"/>
  <c r="D1894" i="8" s="1"/>
  <c r="D1895" i="8" s="1"/>
  <c r="D1896" i="8" s="1"/>
  <c r="D1897" i="8" s="1"/>
  <c r="D1898" i="8" s="1"/>
  <c r="D1899" i="8" s="1"/>
  <c r="D1900" i="8" s="1"/>
  <c r="D1901" i="8" s="1"/>
  <c r="D1902" i="8" s="1"/>
  <c r="D1903" i="8" s="1"/>
  <c r="D1904" i="8" s="1"/>
  <c r="D1905" i="8" s="1"/>
  <c r="D1906" i="8" s="1"/>
  <c r="D1907" i="8" s="1"/>
  <c r="D1908" i="8" s="1"/>
  <c r="D1909" i="8" s="1"/>
  <c r="D1910" i="8" s="1"/>
  <c r="D1911" i="8" s="1"/>
  <c r="D1912" i="8" s="1"/>
  <c r="D1913" i="8" s="1"/>
  <c r="D1914" i="8" s="1"/>
  <c r="D1915" i="8" s="1"/>
  <c r="D1916" i="8" s="1"/>
  <c r="D1917" i="8" s="1"/>
  <c r="D1918" i="8" s="1"/>
  <c r="D1919" i="8" s="1"/>
  <c r="D1920" i="8" s="1"/>
  <c r="D1921" i="8" s="1"/>
  <c r="D1922" i="8" s="1"/>
  <c r="D1923" i="8" s="1"/>
  <c r="D1924" i="8" s="1"/>
  <c r="D1925" i="8" s="1"/>
  <c r="D1926" i="8" s="1"/>
  <c r="D1927" i="8" s="1"/>
  <c r="D1928" i="8" s="1"/>
  <c r="D1929" i="8" s="1"/>
  <c r="D1930" i="8" s="1"/>
  <c r="D1931" i="8" s="1"/>
  <c r="D1932" i="8" s="1"/>
  <c r="D1933" i="8" s="1"/>
  <c r="D1934" i="8" s="1"/>
  <c r="D1935" i="8" s="1"/>
  <c r="D1936" i="8" s="1"/>
  <c r="D1937" i="8" s="1"/>
  <c r="D1938" i="8" s="1"/>
  <c r="D1939" i="8" s="1"/>
  <c r="D1940" i="8" s="1"/>
  <c r="D1941" i="8" s="1"/>
  <c r="D1942" i="8" s="1"/>
  <c r="D1943" i="8" s="1"/>
  <c r="D1944" i="8" s="1"/>
  <c r="D1945" i="8" s="1"/>
  <c r="D1946" i="8" s="1"/>
  <c r="D1947" i="8" s="1"/>
  <c r="D1948" i="8" s="1"/>
  <c r="D1949" i="8" s="1"/>
  <c r="D1950" i="8" s="1"/>
  <c r="D1951" i="8" s="1"/>
  <c r="D1952" i="8" s="1"/>
  <c r="D1953" i="8" s="1"/>
  <c r="D1954" i="8" s="1"/>
  <c r="D1955" i="8" s="1"/>
  <c r="D1956" i="8" s="1"/>
  <c r="D1957" i="8" s="1"/>
  <c r="D1958" i="8" s="1"/>
  <c r="D1959" i="8" s="1"/>
  <c r="D1960" i="8" s="1"/>
  <c r="D1961" i="8" s="1"/>
  <c r="D1962" i="8" s="1"/>
  <c r="D1963" i="8" s="1"/>
  <c r="D1964" i="8" s="1"/>
  <c r="D1965" i="8" s="1"/>
  <c r="D1966" i="8" s="1"/>
  <c r="D1967" i="8" s="1"/>
  <c r="D1968" i="8" s="1"/>
  <c r="D1969" i="8" s="1"/>
  <c r="D1970" i="8" s="1"/>
  <c r="D1971" i="8" s="1"/>
  <c r="D1972" i="8" s="1"/>
  <c r="D1973" i="8" s="1"/>
  <c r="D1974" i="8" s="1"/>
  <c r="D1975" i="8" s="1"/>
  <c r="D1976" i="8" s="1"/>
  <c r="D1977" i="8" s="1"/>
  <c r="D1978" i="8" s="1"/>
  <c r="D1979" i="8" s="1"/>
  <c r="D1980" i="8" s="1"/>
  <c r="D1981" i="8" s="1"/>
  <c r="D1982" i="8" s="1"/>
  <c r="D1983" i="8" s="1"/>
  <c r="D1984" i="8" s="1"/>
  <c r="D1985" i="8" s="1"/>
  <c r="D1986" i="8" s="1"/>
  <c r="D1987" i="8" s="1"/>
  <c r="D1988" i="8" s="1"/>
  <c r="D1989" i="8" s="1"/>
  <c r="D1990" i="8" s="1"/>
  <c r="D1991" i="8" s="1"/>
  <c r="D1992" i="8" s="1"/>
  <c r="D1993" i="8" s="1"/>
  <c r="D1994" i="8" s="1"/>
  <c r="D1995" i="8" s="1"/>
  <c r="D1996" i="8" s="1"/>
  <c r="D1997" i="8" s="1"/>
  <c r="D1998" i="8" s="1"/>
  <c r="D1999" i="8" s="1"/>
  <c r="D2000" i="8" s="1"/>
  <c r="D2001" i="8" s="1"/>
  <c r="D2002" i="8" s="1"/>
  <c r="D2003" i="8" s="1"/>
  <c r="D2004" i="8" s="1"/>
  <c r="D2005" i="8" s="1"/>
  <c r="D2006" i="8" s="1"/>
  <c r="D2007" i="8" s="1"/>
  <c r="D2008" i="8" s="1"/>
  <c r="D2009" i="8" s="1"/>
  <c r="D2010" i="8" s="1"/>
  <c r="D2011" i="8" s="1"/>
  <c r="D2012" i="8" s="1"/>
  <c r="D2013" i="8" s="1"/>
  <c r="D2014" i="8" s="1"/>
  <c r="D2015" i="8" s="1"/>
  <c r="D2016" i="8" s="1"/>
  <c r="D2017" i="8" s="1"/>
  <c r="D2018" i="8" s="1"/>
  <c r="D2019" i="8" s="1"/>
  <c r="D2020" i="8" s="1"/>
  <c r="D2021" i="8" s="1"/>
  <c r="D2022" i="8" s="1"/>
  <c r="D2023" i="8" s="1"/>
  <c r="D2024" i="8" s="1"/>
  <c r="D2025" i="8" s="1"/>
  <c r="D2026" i="8" s="1"/>
  <c r="D2027" i="8" s="1"/>
  <c r="D2028" i="8" s="1"/>
  <c r="D2029" i="8" s="1"/>
  <c r="D2030" i="8" s="1"/>
  <c r="D2031" i="8" s="1"/>
  <c r="D2032" i="8" s="1"/>
  <c r="D2033" i="8" s="1"/>
  <c r="D2034" i="8" s="1"/>
  <c r="D2035" i="8" s="1"/>
  <c r="D2036" i="8" s="1"/>
  <c r="D2037" i="8" s="1"/>
  <c r="D2038" i="8" s="1"/>
  <c r="D2039" i="8" s="1"/>
  <c r="D2040" i="8" s="1"/>
  <c r="D2041" i="8" s="1"/>
  <c r="D2042" i="8" s="1"/>
  <c r="D2043" i="8" s="1"/>
  <c r="D2044" i="8" s="1"/>
  <c r="D2045" i="8" s="1"/>
  <c r="D2046" i="8" s="1"/>
  <c r="D2047" i="8" s="1"/>
  <c r="D2048" i="8" s="1"/>
  <c r="D2049" i="8" s="1"/>
  <c r="D2050" i="8" s="1"/>
  <c r="D2051" i="8" s="1"/>
  <c r="D2052" i="8" s="1"/>
  <c r="D2053" i="8" s="1"/>
  <c r="D2054" i="8" s="1"/>
  <c r="D2055" i="8" s="1"/>
  <c r="D2056" i="8" s="1"/>
  <c r="D2057" i="8" s="1"/>
  <c r="D2058" i="8" s="1"/>
  <c r="D2059" i="8" s="1"/>
  <c r="D2060" i="8" s="1"/>
  <c r="D2061" i="8" s="1"/>
  <c r="D2062" i="8" s="1"/>
  <c r="D2063" i="8" s="1"/>
  <c r="D2064" i="8" s="1"/>
  <c r="D2065" i="8" s="1"/>
  <c r="D2066" i="8" s="1"/>
  <c r="D2067" i="8" s="1"/>
  <c r="D2068" i="8" s="1"/>
  <c r="D2069" i="8" s="1"/>
  <c r="D2070" i="8" s="1"/>
  <c r="D2071" i="8" s="1"/>
  <c r="D2072" i="8" s="1"/>
  <c r="D2073" i="8" s="1"/>
  <c r="D2074" i="8" s="1"/>
  <c r="D2075" i="8" s="1"/>
  <c r="D2076" i="8" s="1"/>
  <c r="D2077" i="8" s="1"/>
  <c r="D2078" i="8" s="1"/>
  <c r="D2079" i="8" s="1"/>
  <c r="D2080" i="8" s="1"/>
  <c r="D2081" i="8" s="1"/>
  <c r="D2082" i="8" s="1"/>
  <c r="D2083" i="8" s="1"/>
  <c r="D2084" i="8" s="1"/>
  <c r="D2085" i="8" s="1"/>
  <c r="D2086" i="8" s="1"/>
  <c r="D2087" i="8" s="1"/>
  <c r="D2088" i="8" s="1"/>
  <c r="D2089" i="8" s="1"/>
  <c r="D2090" i="8" s="1"/>
  <c r="D2091" i="8" s="1"/>
  <c r="D2092" i="8" s="1"/>
  <c r="D2093" i="8" s="1"/>
  <c r="D2094" i="8" s="1"/>
  <c r="D2095" i="8" s="1"/>
  <c r="D2096" i="8" s="1"/>
  <c r="D2097" i="8" s="1"/>
  <c r="D2098" i="8" s="1"/>
  <c r="D2099" i="8" s="1"/>
  <c r="D2100" i="8" s="1"/>
  <c r="D2101" i="8" s="1"/>
  <c r="D2102" i="8" s="1"/>
  <c r="D2103" i="8" s="1"/>
  <c r="D2104" i="8" s="1"/>
  <c r="D2105" i="8" s="1"/>
  <c r="D2106" i="8" s="1"/>
  <c r="D2107" i="8" s="1"/>
  <c r="D2108" i="8" s="1"/>
  <c r="D2109" i="8" s="1"/>
  <c r="D2110" i="8" s="1"/>
  <c r="D2111" i="8" s="1"/>
  <c r="D2112" i="8" s="1"/>
  <c r="D2113" i="8" s="1"/>
  <c r="D2114" i="8" s="1"/>
  <c r="D2115" i="8" s="1"/>
  <c r="D2116" i="8" s="1"/>
  <c r="D2117" i="8" s="1"/>
  <c r="D2118" i="8" s="1"/>
  <c r="D2119" i="8" s="1"/>
  <c r="D2120" i="8" s="1"/>
  <c r="D2121" i="8" s="1"/>
  <c r="D2122" i="8" s="1"/>
  <c r="D2123" i="8" s="1"/>
  <c r="D2124" i="8" s="1"/>
  <c r="D2125" i="8" s="1"/>
  <c r="D2126" i="8" s="1"/>
  <c r="D2127" i="8" s="1"/>
  <c r="D2128" i="8" s="1"/>
  <c r="D2129" i="8" s="1"/>
  <c r="D2130" i="8" s="1"/>
  <c r="D2131" i="8" s="1"/>
  <c r="D2132" i="8" s="1"/>
  <c r="D2133" i="8" s="1"/>
  <c r="D2134" i="8" s="1"/>
  <c r="D2135" i="8" s="1"/>
  <c r="D2136" i="8" s="1"/>
  <c r="D2137" i="8" s="1"/>
  <c r="D2138" i="8" s="1"/>
  <c r="D2139" i="8" s="1"/>
  <c r="D2140" i="8" s="1"/>
  <c r="D2141" i="8" s="1"/>
  <c r="D2142" i="8" s="1"/>
  <c r="D2143" i="8" s="1"/>
  <c r="D2144" i="8" s="1"/>
  <c r="D2145" i="8" s="1"/>
  <c r="D2146" i="8" s="1"/>
  <c r="D2147" i="8" s="1"/>
  <c r="D2148" i="8" s="1"/>
  <c r="D2149" i="8" s="1"/>
  <c r="D2150" i="8" s="1"/>
</calcChain>
</file>

<file path=xl/sharedStrings.xml><?xml version="1.0" encoding="utf-8"?>
<sst xmlns="http://schemas.openxmlformats.org/spreadsheetml/2006/main" count="12360" uniqueCount="1186">
  <si>
    <t>DEFENSORIA PÚBLICA DO ESTADO DE MINAS GERAIS- DPMG</t>
  </si>
  <si>
    <t>DESCONTO AUX. ALIMENTAÇÃO</t>
  </si>
  <si>
    <t>DIÁRIAS DE VIAGENS</t>
  </si>
  <si>
    <t>TODAS AS CELULAS TEM QUE ESTAR PREENCHIDAS PARA CONTROLE DOS DOCUMENTOS E FIDELIDADE DA PÚLBICAÇÃO</t>
  </si>
  <si>
    <t>RESULTADO</t>
  </si>
  <si>
    <t>DIA</t>
  </si>
  <si>
    <t>HORAS</t>
  </si>
  <si>
    <t>CONDIÇÃO</t>
  </si>
  <si>
    <t>OPB R</t>
  </si>
  <si>
    <t>OPB D</t>
  </si>
  <si>
    <t>DATA EMP</t>
  </si>
  <si>
    <t>N°</t>
  </si>
  <si>
    <t>N° EMPENHO</t>
  </si>
  <si>
    <t>CPF</t>
  </si>
  <si>
    <t>BENEFICIÁRIO</t>
  </si>
  <si>
    <t>CARGO</t>
  </si>
  <si>
    <t>TRANSPORTE</t>
  </si>
  <si>
    <t>PROCEDÊNCIA</t>
  </si>
  <si>
    <t>DESTINO</t>
  </si>
  <si>
    <t>DATA DE SAÍDA</t>
  </si>
  <si>
    <t>HORÁRIO DE SAÍDA</t>
  </si>
  <si>
    <t>DATA DE RETORNO</t>
  </si>
  <si>
    <t>HORÁRIO DE RETORNO</t>
  </si>
  <si>
    <t>QUANTIDADE DE DIÁRIA (1)</t>
  </si>
  <si>
    <t>VALOR CONCEDIDO (2)</t>
  </si>
  <si>
    <t>VALOR RESSARCIDO AO BENEFICIÁRIO</t>
  </si>
  <si>
    <t>VALOR RESTITUÍDO A DPMG</t>
  </si>
  <si>
    <t>VALOR TOTAL DA DESPESA</t>
  </si>
  <si>
    <t>COMPLEMENTAÇÃO</t>
  </si>
  <si>
    <t>MOTIVO DO AFASTAMENTO</t>
  </si>
  <si>
    <t xml:space="preserve">MOTIVO </t>
  </si>
  <si>
    <t>JUSTIFICATIVA - COPIAR DO SEI</t>
  </si>
  <si>
    <t>DIAS DE FERIADO / FINAIS DE SEMANA / COLAB. INDIVIDUAL</t>
  </si>
  <si>
    <t>ANALISAR</t>
  </si>
  <si>
    <t>PROCESSO SEI</t>
  </si>
  <si>
    <t>DOTAÇÃO DA DIÁRIA</t>
  </si>
  <si>
    <t>DATA DE ENTREGA DA SOLICITAÇÃO</t>
  </si>
  <si>
    <t>DATA DO EMPENHO DIÁRIA</t>
  </si>
  <si>
    <t>N° EMPENHO DIÁRIA</t>
  </si>
  <si>
    <t>DOTAÇÃO TRANSPORTE</t>
  </si>
  <si>
    <t>N° EMPENHO TRANSPORTE</t>
  </si>
  <si>
    <t>VALOR DO TRANSPORTE</t>
  </si>
  <si>
    <t>DOTAÇÃO COMBUSTÍVEL</t>
  </si>
  <si>
    <t>N° EMPENHO COMBUSTÍVEL</t>
  </si>
  <si>
    <t>VALOR DO COMBUSTÍVEL</t>
  </si>
  <si>
    <t>DATA DA OPB DIÁRIA</t>
  </si>
  <si>
    <t>N° DA OPB DIARIA</t>
  </si>
  <si>
    <t>N° DA OPB TRANSPORTE</t>
  </si>
  <si>
    <t>N° DA OPB COMBUSTIVEL</t>
  </si>
  <si>
    <t>DATA PRESTAÇÃO DE CONTAS</t>
  </si>
  <si>
    <t>N° REFORÇO</t>
  </si>
  <si>
    <t>DATA DO REFORÇO</t>
  </si>
  <si>
    <t>DATA DA OPB</t>
  </si>
  <si>
    <t>N° DA OPB</t>
  </si>
  <si>
    <t>ANULAÇÃO DESPESA</t>
  </si>
  <si>
    <t>BAIXA CONTÁBIL</t>
  </si>
  <si>
    <t>,5</t>
  </si>
  <si>
    <t>CARRO PARTICULAR</t>
  </si>
  <si>
    <t>TRÊS CORAÇÕES/MG</t>
  </si>
  <si>
    <t>CAMBUQUIRA/MG</t>
  </si>
  <si>
    <t>SEM ALTERAÇÃO NO PERCURSO</t>
  </si>
  <si>
    <t>COOPERAÇÃO</t>
  </si>
  <si>
    <t>Cooperação, conforme ATO Nº 10.533/2025.</t>
  </si>
  <si>
    <t>9990000001.016316/2025-66</t>
  </si>
  <si>
    <t>4150 0001 3.3.90.14.01 - DPMG</t>
  </si>
  <si>
    <t xml:space="preserve"> -</t>
  </si>
  <si>
    <t>-</t>
  </si>
  <si>
    <t>4150 0001 3.3.90.30.26 - DPMG</t>
  </si>
  <si>
    <t>Cooperação, conforme o ATO Nº 10.533/2025.</t>
  </si>
  <si>
    <t>9990000001.016309/2025-64</t>
  </si>
  <si>
    <t>VIAGEM ALTERADA PARA O DIA 19/01 EM RAZÃO DE FERIADO NA CIDADE DE CAMBUQUIRA</t>
  </si>
  <si>
    <t>LAGOA DA PRATA/MG</t>
  </si>
  <si>
    <t>SANTO ANTÔNIO DO MONTE/MG</t>
  </si>
  <si>
    <t>COOPERAÇÃO, CONFORME O ATO Nº: 11.655/2025.</t>
  </si>
  <si>
    <t>9990000001.000100/2026-60</t>
  </si>
  <si>
    <t>Cooperação, conforme o Ato 11.655/2025.</t>
  </si>
  <si>
    <t>9990000001.000101/2026-12</t>
  </si>
  <si>
    <t>CAXAMBU/MG</t>
  </si>
  <si>
    <t>CRUZÍLIA/MG</t>
  </si>
  <si>
    <t>COOPERAÇÃO, CONFORME O ATO Nº: 11.954/25.</t>
  </si>
  <si>
    <t>9990000001.000186/2026-21</t>
  </si>
  <si>
    <t>VIAGEM ALTERADA PARA O DIA 21/01/26 DEVIDO A FERIADO EM CRUZÍLIA</t>
  </si>
  <si>
    <t>VEÍCULO OFICIAL</t>
  </si>
  <si>
    <t>JUIZ DE FORA/MG</t>
  </si>
  <si>
    <t>BELO HORIZONTE/MG</t>
  </si>
  <si>
    <t>OUTROS</t>
  </si>
  <si>
    <t>1ª SESSÃO ORDINÁRIA DO CONSELHO SUPERIOR DA DEFENSORIA PÚBLICA.</t>
  </si>
  <si>
    <t>9990000001.000087/2026-49</t>
  </si>
  <si>
    <t>AVIÃO</t>
  </si>
  <si>
    <t>MONTES CLAROS/MG</t>
  </si>
  <si>
    <t>HOUVE DESLOCAMENTO PARA JEQUITAÍ/MG</t>
  </si>
  <si>
    <t>Visita para elaboração de relatório para instrução de procedimento administrativo e judicial de conflito agrário.</t>
  </si>
  <si>
    <t>9990000001.016547/2025-70</t>
  </si>
  <si>
    <t>SÃO JOÃO DEL REI/MG</t>
  </si>
  <si>
    <t>BARROSO/MG</t>
  </si>
  <si>
    <t>COOPERAÇÃO, CONFORME O ATO Nº: 11.049/2025.</t>
  </si>
  <si>
    <t>9990000001.000410/2026-84</t>
  </si>
  <si>
    <t>SÃO LOURENÇO/MG</t>
  </si>
  <si>
    <t>COOPERAÇÃO, CONFORME O ATO Nº: 11.954/2025.</t>
  </si>
  <si>
    <t>9990000001.000405/2026-71</t>
  </si>
  <si>
    <t>BOCAIÚVA/MG</t>
  </si>
  <si>
    <t>SEM ALTEAÇÃO NO PERCURSO</t>
  </si>
  <si>
    <t>Estruturação da rede de dados da unidade, a ser implantada em Bocaiuva.</t>
  </si>
  <si>
    <t>9990000001.000391/2026-96</t>
  </si>
  <si>
    <t>9990000001.000472/2026-96</t>
  </si>
  <si>
    <t>VIAGEM CANCELADA - CONFORME SOLICITAÇÃO 0749446 / ANULAÇÃO DE EMPENHO EFETIVADA</t>
  </si>
  <si>
    <t>IGUATAMA/MG</t>
  </si>
  <si>
    <t>ARCOS/MG</t>
  </si>
  <si>
    <t>COOPERAÇÃO, CONFORME O ATO Nº: 10.715/2025.</t>
  </si>
  <si>
    <t>9990000001.000095/2026-95</t>
  </si>
  <si>
    <t>9990000001.000984/2026-52</t>
  </si>
  <si>
    <t>SÃO PAULO/SP</t>
  </si>
  <si>
    <t>Convocação para a 105ª reunião ordinária do CONDEGE.</t>
  </si>
  <si>
    <t>9990000001.000456/2026-01</t>
  </si>
  <si>
    <t>4150 0001 3.3.90.33.02 - DPMG</t>
  </si>
  <si>
    <t>DESPESAS DE EXERCÍCIO ANTERIOR (DEA) - PAGAMENTO AUTORIZADO PELA CHEFIA DE GABINETE 0747474 E PELO ORDENADOR DE DESPESAS 0749444</t>
  </si>
  <si>
    <t>COOPERAÇÃO, CONFORME O ATO Nº: 10.297/25.</t>
  </si>
  <si>
    <t>9990000001.015792/2025-60</t>
  </si>
  <si>
    <t>SETE LAGOAS/MG</t>
  </si>
  <si>
    <t>RETORNO ANTECIPADO - APRESENTAÇÃO DE NOTA FISCAL DE HOTEL</t>
  </si>
  <si>
    <t>Sessão Extraordinária em 22/01/2026 e Sessão Ordinária em 23/01/2026 (Conselho Superior da Defensoria Pública do Estado de Minas Gerais).</t>
  </si>
  <si>
    <t>9990000001.000561/2026-32</t>
  </si>
  <si>
    <t>PITANGUI/MG</t>
  </si>
  <si>
    <t>Realizar atendimento e presidir acordos de reparação de danos decorrente do deslizamento de estéreis da Jaguar Mining S.A.</t>
  </si>
  <si>
    <t>9990000001.000595/2026-27</t>
  </si>
  <si>
    <t xml:space="preserve">Atendimento aos atingidos pelo deslizamento de pilha de rejeitos da Mineradora Jaguar Mining, ocorrido na comunidade de Casquilho de Cima, Conceição do Pará, na sede da DPMG em Pitangui/MG. </t>
  </si>
  <si>
    <t>9990000001.000594/2026-82</t>
  </si>
  <si>
    <t>PASSOS/MG</t>
  </si>
  <si>
    <t>IBIRACI/MG</t>
  </si>
  <si>
    <t>COOPERAÇÃO, CONFORME O ATO Nº: 11.808/2025.</t>
  </si>
  <si>
    <t>9990000001.000605/2026-24</t>
  </si>
  <si>
    <t>CÁSSIA/MG</t>
  </si>
  <si>
    <t>COOPERAÇÃO, CONFORME O ATO Nº: 11.997/2025.</t>
  </si>
  <si>
    <t>VARGINHA/MG</t>
  </si>
  <si>
    <t>ITAMONTE/MG</t>
  </si>
  <si>
    <t>RETORNO ANTECIPADO - ANULAÇÃO DE EMPENHO EFETIVADA</t>
  </si>
  <si>
    <t>COOPERAÇÃO, CONFORME O ATO Nº: 10.741/2025.</t>
  </si>
  <si>
    <t>9990000001.000269/2026-10</t>
  </si>
  <si>
    <t>IGARAPÉ/MG</t>
  </si>
  <si>
    <t>BETIM/MG</t>
  </si>
  <si>
    <t>DESIGNAÇÃO PARA PRESTAR ASSISTÊNCIA JURÍDICA INTEGRAL E GRATUITA AOS INVESTIGADOS NOS AUTOS DO IPM 113.961/2025, CONFORME O ATO 12.124/2025.</t>
  </si>
  <si>
    <t>9990000001.000659/2026-90</t>
  </si>
  <si>
    <t xml:space="preserve">Participação na 90ª Reunião Ordinária do Conselho Nacional de Corregedoras e Corregedores-Gerais das Defensorias Públicas Estaduais, do Distrito Federal e da União (CNCG-DPE-DF-DPU). </t>
  </si>
  <si>
    <t>9990000001.000671/2026-02</t>
  </si>
  <si>
    <t>JANAÚBA/MG</t>
  </si>
  <si>
    <t>RETORNO ANTECIPADO - DIÁRIA PAGA  VENCIDA, EM RAZÃO DO CARREGAMENTO DA LOA 2026 OCORRER APENAS APÓS A VIAGEM</t>
  </si>
  <si>
    <t>Sessão do Conselho Superior nos dias 22 e 23 de janeiro de 2026.</t>
  </si>
  <si>
    <t>9990000001.000620/2026-72</t>
  </si>
  <si>
    <t>CONCEIÇÃO DO MATO DENTRO/MG</t>
  </si>
  <si>
    <t>COOPERAÇÃO, CONFORME O ATO Nº: 12.206/2026.</t>
  </si>
  <si>
    <t>9990000001.000907/2026-01</t>
  </si>
  <si>
    <t>VISCONDE DO RIO BRANCO/MG</t>
  </si>
  <si>
    <t>0,5 DIÁRIA ACRESCIDA, EM RAZÃO DO HORÁRIO DE RETORNO - EMPENHO REFORÇADO</t>
  </si>
  <si>
    <t>Designação para cooperar em sessão plenária do Tribunal do Júri, conforme o Ato nº 12.239/2026.</t>
  </si>
  <si>
    <t>9990000001.000944/2026-19</t>
  </si>
  <si>
    <t>CARATINGA/MG</t>
  </si>
  <si>
    <t>REALIZAÇÃO DE JÚRI, CONFORME O ATO Nº 12.239/2026.</t>
  </si>
  <si>
    <t>9990000001.000945/2026-55</t>
  </si>
  <si>
    <t>BOA ESPERANÇA/MG</t>
  </si>
  <si>
    <t>COOPERAÇÃO, CONFORME O ATO Nº: 12.217/2026.</t>
  </si>
  <si>
    <t>9990000001.000956/2026-35</t>
  </si>
  <si>
    <t>RIBEIRÃO DAS NEVES/MG</t>
  </si>
  <si>
    <t>Organização dos documentos da Defensoria Pública de Execuções Penais de Ribeirão das Neves.</t>
  </si>
  <si>
    <t>9990000001.000918/2026-82</t>
  </si>
  <si>
    <t>PATOS DE MINAS/MG</t>
  </si>
  <si>
    <t>Designação para cooperar em sessão plenária do Tribunal do Júri, conforme o Ato nº 12.276/2026.</t>
  </si>
  <si>
    <t>9990000001.000985/2026-05</t>
  </si>
  <si>
    <t>ITAÚNA/MG</t>
  </si>
  <si>
    <t>0,5 DIÁRIA ACRESCIDA, EM RAZÃO DE  HORÁRIO DE RETORNO, CONFORME PRESTAÇÃO DE CONTAS - EMPENHO REFORÇADO</t>
  </si>
  <si>
    <t>Organização do arquivo.</t>
  </si>
  <si>
    <t>FRUTAL/MG</t>
  </si>
  <si>
    <t>HOUVE DESLOCAMENTO PARA CAMPINA VERDE PARA REALIZAR VISTORIA EM SALA DESTINADA À DEFENSORIA</t>
  </si>
  <si>
    <t>Atender a solicitação do coordenador local, para vistoria de técnico para implantação do SAP na unidade, conforme ticket # 095046.</t>
  </si>
  <si>
    <t>9990000001.001107/2026-07</t>
  </si>
  <si>
    <t>PAPAGAIOS/MG</t>
  </si>
  <si>
    <t>Reunião com a Prefeitura de Papagaios para tratar de projetos do município e de comunidade tradicional no âmbito do Acordo de Reparação Integral pelo rompimento das barragens em Brumadinho.</t>
  </si>
  <si>
    <t>9990000001.001148/2026-95</t>
  </si>
  <si>
    <t>9990000001.001150/2026-64</t>
  </si>
  <si>
    <t xml:space="preserve">0,5 DIÁRIA ACRESCIDA, EM RAZÃO DE APRESENTAÇÃO DE NOTA FISCAL DE HOTEL - EMPENHO REFORÇADO </t>
  </si>
  <si>
    <t>2ª SESSÃO ORDINÁRIA DO CSDPMG.</t>
  </si>
  <si>
    <t>9990000001.001204/2026-91</t>
  </si>
  <si>
    <t xml:space="preserve">RETORNO ANTECIPADO - APRESENTAÇÃO DE NOTA FISCAL DE HOTEL </t>
  </si>
  <si>
    <t>Sessão Ordinária em 06/02/2026 (Conselho Superior da Defensoria Pública do Estado de Minas Gerais)</t>
  </si>
  <si>
    <t>9990000001.001209/2026-14</t>
  </si>
  <si>
    <t>COOPERAÇÃO, CONFORME O ATO Nº: 10.533/2025 e 12.237/2026.</t>
  </si>
  <si>
    <t>9990000001.001215/2026-71</t>
  </si>
  <si>
    <t>VIAGEM ALTERADA PARA O DIA 20/02/26 EM RAZÃO DE ATUAÇÃO EM PLENÁRIO DO TRIBUNAL DO JÚRI EM OUTRAS COMARCAS</t>
  </si>
  <si>
    <t>VIAGEM ALTERADA PARA O DIA 25/02/26 EM RAZÃO DE ATUAÇÃO EM PLENÁRIO DO TRIBUNAL DO JÚRI EM OUTRAS COMARCAS</t>
  </si>
  <si>
    <t>COOPERAÇÃO, CONFORME O ATO Nº: 10.533/2025  e 12.237/2026.</t>
  </si>
  <si>
    <t>COOPERAÇÃO, CONFORME O ATO Nº: 10.533/2025 (até 12/02/2026) e 12.237/2026 (a partir de 13/02/2026).</t>
  </si>
  <si>
    <t>9990000001.001216/2026-16</t>
  </si>
  <si>
    <t>SALINAS/MG</t>
  </si>
  <si>
    <t>JACINTO/MG</t>
  </si>
  <si>
    <t>ATO Nº 12.280/2026 (MP ITINERANTE - COMARCA DE JACINTO).</t>
  </si>
  <si>
    <t>9990000001.001218/2026-13</t>
  </si>
  <si>
    <t>AGUARDANDO PRESTAÇÃO DE CONTAS DE
ACORDO COM O ART.12 DA DELIBERAÇÃO
N°51/2018</t>
  </si>
  <si>
    <t>9990000001.001279/2026-72</t>
  </si>
  <si>
    <t>NOVA LIMA/MG</t>
  </si>
  <si>
    <t>Treinamento da equipe no sistema SOLAR.</t>
  </si>
  <si>
    <t>9990000001.001265/2026-59</t>
  </si>
  <si>
    <t>CARANGOLA/MG</t>
  </si>
  <si>
    <t>VIAGEM PARA FERVEDOURO E CARANGOLA</t>
  </si>
  <si>
    <t>Defensoria Itinerante - Mutirão das Famílias que será realizado em Fervedouro, no dia 03/02, e em Carangola, no dia 04/02.</t>
  </si>
  <si>
    <t>9990000001.001307/2026-51</t>
  </si>
  <si>
    <t>9990000001.001335/2026-79</t>
  </si>
  <si>
    <t>COOPERAÇÃO, CONFORME O ATO Nº: 11.655/2025</t>
  </si>
  <si>
    <t>9990000001.001377/2026-18</t>
  </si>
  <si>
    <t>0,5 DIÁRIA DEVOLVIDA EM RAZÃO DE RETORNO ANTECIPADO</t>
  </si>
  <si>
    <t>MULTIRÃO</t>
  </si>
  <si>
    <t>Realização atendimento itinerante em Carangola e Fervedouro.</t>
  </si>
  <si>
    <t>9990000001.001337/2026-68</t>
  </si>
  <si>
    <t>9990000001.001379/2026-07</t>
  </si>
  <si>
    <t>VIAGEM ALTERADA PARA O DIA 05/02/2026, CONFORME PRESTAÇÃO DE CONTAS 0753471</t>
  </si>
  <si>
    <t>Realizar atendimento aos atingidos pelo deslizamento de estéreis da Jaguar Mining S.A.</t>
  </si>
  <si>
    <t>9990000001.001415/2026-24</t>
  </si>
  <si>
    <t>VIAGEM ALTERADA PARA O DIA 05/02/2026, CONFORME MANIFESTAÇÃO 0753828</t>
  </si>
  <si>
    <t>Atendimento aos atingidos pelo deslizamento de pilha de rejeitos da Mineradora Jaguar Mining em Casquilho de Cima - Conceição do Pará, na sede da DPMG em Pitangui/MG.</t>
  </si>
  <si>
    <t>9990000001.001369/2026-63</t>
  </si>
  <si>
    <t>BRASÍLIA/DF</t>
  </si>
  <si>
    <t xml:space="preserve"> Participar de reunião junto ao Conselho Federal de Medicina.</t>
  </si>
  <si>
    <t>9990000001.001342/2026-71</t>
  </si>
  <si>
    <t>9990000001.001451/2026-98</t>
  </si>
  <si>
    <t>SALVADOR/BA</t>
  </si>
  <si>
    <t>CAPACITAÇÃO / EVENTOS EXTERNOS</t>
  </si>
  <si>
    <t>PARTICIPAÇÃO NA 1ª Reunião Ordinária da Comissão Especializada de Proteção de Dados – CONDEGE – 2026.</t>
  </si>
  <si>
    <t>9990000001.001173/2026-79</t>
  </si>
  <si>
    <t>Sessão do Conselho Superior (Conselheiro).</t>
  </si>
  <si>
    <t>9990000001.001503/2026-26</t>
  </si>
  <si>
    <t>9990000001.001461/2026-23</t>
  </si>
  <si>
    <t>DEFENSOR ABRIU MÃO DAS DIÁRIAS</t>
  </si>
  <si>
    <t>Participação em reuniões de trabalho e na 2ª Sessão Ordinária do Conselho Superior.</t>
  </si>
  <si>
    <t>9990000001.001570/2026-41</t>
  </si>
  <si>
    <t>COOPERAÇÃO, CONFORME O ATO Nº: 12.351/2026.</t>
  </si>
  <si>
    <t>9990000001.001574/2026-29</t>
  </si>
  <si>
    <t>NOVA SERRANA/MG</t>
  </si>
  <si>
    <t>Correições ordinárias nos seguintes órgãos de atuação: 1ª e 2ª Defensorias Cíveis e das Famílias e nas 1ª e 2ª Defensorias Criminais, todas da Unidade de Nova Serrana/MG.</t>
  </si>
  <si>
    <t>9990000001.001549/2026-45</t>
  </si>
  <si>
    <t>9990000001.001563/2026-49</t>
  </si>
  <si>
    <t>9990000001.001552/2026-69</t>
  </si>
  <si>
    <t>9990000001.001551/2026-14</t>
  </si>
  <si>
    <t>COOPERAÇÃO, CONFORME O ATO Nº: 12.380/2026.</t>
  </si>
  <si>
    <t>9990000001.001731/2026-04</t>
  </si>
  <si>
    <t>Atendimento aos atingidos pelo deslizamento de pilha de rejeitos da mineradora Jaguar Mining, na comunidade de Casquilho de Cima, Conceição do Pará, na sede da DPMG em Pitangui/MG.</t>
  </si>
  <si>
    <t>9990000001.001726/2026-93</t>
  </si>
  <si>
    <t>9990000001.001732/2026-41</t>
  </si>
  <si>
    <t>9990000001.001751/2026-77</t>
  </si>
  <si>
    <t>VESPASIANO/MG</t>
  </si>
  <si>
    <t>VIAGEM CANCELADA - CONFORME SOLICITAÇÃO 0758276 / ANULAÇÃO DE EMPENHO E CANCELAMENTO DA ORDEM DE PAGAMENTO EFETIVADAS</t>
  </si>
  <si>
    <t>COOPERAÇÃO, CONFORME O ATO Nº: 12.421/2026.</t>
  </si>
  <si>
    <t>9990000001.001785/2026-61</t>
  </si>
  <si>
    <t>74 (CANCELADA)</t>
  </si>
  <si>
    <t>JOÃO MONLEVADE/MG</t>
  </si>
  <si>
    <t>COOPERAÇÃO, CONFORME O ATO Nº: 12.423/2026.</t>
  </si>
  <si>
    <t>9990000001.001787/2026-51</t>
  </si>
  <si>
    <t>RESENDE COSTA/MG</t>
  </si>
  <si>
    <t>COOPERAÇÃO, CONFORME O ATO Nº: 12.219/26.</t>
  </si>
  <si>
    <t>9990000001.001811/2026-51</t>
  </si>
  <si>
    <t>Início da estruturação da unidade da Defensoria em Bocaiuva</t>
  </si>
  <si>
    <t>9990000001.001950/2026-85</t>
  </si>
  <si>
    <t>TERESINA/PI</t>
  </si>
  <si>
    <t>9990000001.001621/2026-34</t>
  </si>
  <si>
    <t>2068 0001 3.3.90.14.01 - ESDEP DPMG</t>
  </si>
  <si>
    <t>SÃO SEBASTIÃO DO PARAÍSO/MG</t>
  </si>
  <si>
    <t>TREINAMENTO DA EQUIPE NO SISTEMA SOLAR.</t>
  </si>
  <si>
    <t>TREINAMENTO SISTEMA SOLAR</t>
  </si>
  <si>
    <t>9990000001.001994/2026-13</t>
  </si>
  <si>
    <t>PARTICIPAÇÃO NA 1ª REUNIÃO ORDINÁRIA DA COMISSÃO ESPECIALIZADA EM ESCOLAS SUPERIORES E CENTROS DE ESTUDOS DAS DEFENSORIAS PÚBLICAS DO CONDEGE – 2026, A SER REALIZADA NOS DIAS 26 E 27 DE FEVEREIRO DE 2026, NA CIDADE DE TERESINA/PI.</t>
  </si>
  <si>
    <t>DIAMANTINA/MG</t>
  </si>
  <si>
    <t>VIAGEM PARA CURVELO E DIAMANTINA</t>
  </si>
  <si>
    <t>CORREIÇÕES ORDINÁRIAS NAS DEFENSORIAS CRIMINAL E DAS FAMÍLIAS DA UNIDADE DE CURVELO/MG E NAS DEFENSORIAS CRIMINAL E DAS FAMÍLIAS DA UNIDADE DE DIAMANTINA/MG.</t>
  </si>
  <si>
    <t>9990000001.002035/2026-15</t>
  </si>
  <si>
    <t>9990000001.002036/2026-51</t>
  </si>
  <si>
    <t>9990000001.002034/2026-62</t>
  </si>
  <si>
    <t>VIAGEM ALTERADA PARA O DIA 04/02/26 - CONFORME PRESTAÇÃO DE CONTAS 0765432</t>
  </si>
  <si>
    <t>9990000001.002117/2026-51</t>
  </si>
  <si>
    <t>Palestrar na Semana das Mulheres, no dia 06 de março de 2026, às 10h, no auditório da DPMG.</t>
  </si>
  <si>
    <t>9990000001.001965/2026-43</t>
  </si>
  <si>
    <t>2068 0001 3.3.90.36.04 - ESDEP C.EVENT</t>
  </si>
  <si>
    <t>2068 0001 3.3.90.33.02 - ESDEP C.EVENT</t>
  </si>
  <si>
    <t>0,5 DIÁRIA ACRESCIDA, EM RAZÃO DE APRESENTAÇÃO DE NOTA FISCAL DE HOTEL  - EMPENHO REFORÇADO</t>
  </si>
  <si>
    <t>COOPERAÇÃO, CONFORME O ATO Nº: 12.487/2026.</t>
  </si>
  <si>
    <t>9990000001.002174/2026-31</t>
  </si>
  <si>
    <t>UBERLÂNDIA/MG</t>
  </si>
  <si>
    <t>VIAGEM PARA LUZ E BELO HORIZONTE</t>
  </si>
  <si>
    <t>REUNIÃO COORDENAÇÃO REGIONAL TRIÃNGULO II  e GABINETE DEFENSORIA PÚBLICA GERAL .</t>
  </si>
  <si>
    <t>9990000001.002188/2026-54</t>
  </si>
  <si>
    <t>0,5 DIÁRIA ACRESCIDA, EM RAZÃO DE HORÁRIO DE RETORNO - EMPENHO REFORÇADO</t>
  </si>
  <si>
    <t>Participar da 106ª reunião ordinária do CONDEGE.</t>
  </si>
  <si>
    <t>9990000001.002182/2026-87</t>
  </si>
  <si>
    <t>Implantação Solar.</t>
  </si>
  <si>
    <t>9990000001.002149/2026-57</t>
  </si>
  <si>
    <t>MARIANA/MG</t>
  </si>
  <si>
    <t>0,5 DIÁRIA ACRESCIDA EM RAZÃO DE RETORNO DIA 25/02/26, CONFORME MANIFESTAÇÃO 0765552 - EMPENHO REFORÇADO</t>
  </si>
  <si>
    <t>ATENDIMENTO ITINERANTE EM TERITÓRIO QUILOMBOLA.</t>
  </si>
  <si>
    <t>9990000001.002201/2026-75</t>
  </si>
  <si>
    <t>0,5 DIÁRIA ACRESCIDA EM RAZÃO DE RETORNO DIA 25/02/26, CONFORME MANIFESTAÇÃO 0765549  - EMPENHO REFORÇADO</t>
  </si>
  <si>
    <t>9990000001.002193/2026-67</t>
  </si>
  <si>
    <t>0,5 DIÁRIA ACRESCIDA EM RAZÃO DE RETORNO ADIADO PARA O DIA 25/02/26, CONFORME MANIFESTAÇÃO 0765554 - EMPENHO REFORÇADO</t>
  </si>
  <si>
    <t>Cobertura de evento promovido pela DPMG.</t>
  </si>
  <si>
    <t>9990000001.002231/2026-81</t>
  </si>
  <si>
    <t>9990000001.002227/2026-13</t>
  </si>
  <si>
    <t>VIÇOSA/MG</t>
  </si>
  <si>
    <t>COOPERAÇÃO, CONFORME O ATO Nº: 12.498/2026.</t>
  </si>
  <si>
    <t>9990000001.002267/2026-65</t>
  </si>
  <si>
    <t>PARTICIPAR DE EVENTO NO QUILOMBO VILA SÃO JOÃO EM BERIZAL/MG COMO ATIVIDADE ORDINÁRIO EM RAZÃO DA ATRIBUIÇÃO DA 3º DPDH.</t>
  </si>
  <si>
    <t>9990000001.001609/2026-20</t>
  </si>
  <si>
    <t>CONTINUAÇÃO DA ESTRUTURAÇÃO DA NOVA UNIDADE DE BOCAIUVA.</t>
  </si>
  <si>
    <t>9990000001.002357/2026-56</t>
  </si>
  <si>
    <t>JOÃO PESSOA/PB</t>
  </si>
  <si>
    <t>Reunião Comitê Gestor do Solar e V Workshop de Desenvolvimento Colaborativo.</t>
  </si>
  <si>
    <t>9990000001.002407/2026-03</t>
  </si>
  <si>
    <t>PONTE NOVA/MG</t>
  </si>
  <si>
    <t>Reunião da Instância Mineira de Participação Social referente a Tragédia de Mariana.</t>
  </si>
  <si>
    <t>9990000001.002437/2026-10</t>
  </si>
  <si>
    <t>COOPERAÇÃO, CONFORME O ATO Nº:  12.237/2026.</t>
  </si>
  <si>
    <t>9990000001.002444/2026-11</t>
  </si>
  <si>
    <t>COOPERAÇÃO, CONFORME O ATO Nº: 12.237/2026.</t>
  </si>
  <si>
    <t>COOPERAÇÃO, CONFORME O ATO Nº: 11.808/2025</t>
  </si>
  <si>
    <t>9990000001.002403/2026-17</t>
  </si>
  <si>
    <t>9990000001.002372/2026-02</t>
  </si>
  <si>
    <t>HOUVE DESLOCAMENTO PARA UBÁ</t>
  </si>
  <si>
    <t>Visita Institucional em Juiz de Fora em virtude das Fortes Chuvas que afetaram o Município.</t>
  </si>
  <si>
    <t>9990000001.002537/2026-38</t>
  </si>
  <si>
    <t xml:space="preserve"> HOUVE DESLOCAMENTO PARA UBÁ</t>
  </si>
  <si>
    <t>9990000001.002548/2026-18</t>
  </si>
  <si>
    <t>809.516.946-34</t>
  </si>
  <si>
    <t>Acompanhar, promover, prestar apoio policial-militar, assessoramento técnico à Defensora Pública Geral e à Chefe de Gabinete da DP, na visita Institucional nas cidades supracitadas em virtude das fortes chuvas que afetaram os Municípios.</t>
  </si>
  <si>
    <t>9990000001.002546/2026-29</t>
  </si>
  <si>
    <t>4150 0001 3.3.90.15.01 - P.MILITAR</t>
  </si>
  <si>
    <t>855.085.866-87</t>
  </si>
  <si>
    <t>Acompanhar, promover, prestar apoio policial militar, assessoramento técnico à Defensoria Pública Geral e à Chefe de Gabinete da DP, na visita Institucional nas cidades supracitadas em virtude das fortes chuvas que afetaram os Municípios.</t>
  </si>
  <si>
    <t>9990000001.002578/2026-24</t>
  </si>
  <si>
    <t>9990000001.002477/2026-53</t>
  </si>
  <si>
    <t>9990000001.002598/2026-03</t>
  </si>
  <si>
    <t>ORGANIZAÇÃO E DESTINAÇÃO DO ARQUIVO.</t>
  </si>
  <si>
    <t>9990000001.002583/2026-37</t>
  </si>
  <si>
    <t>9990000001.002601/2026-81</t>
  </si>
  <si>
    <t>9990000001.002616/2026-49</t>
  </si>
  <si>
    <t>COOPERAÇÃO, CONFORME O ATO Nº: 12.441/2026.</t>
  </si>
  <si>
    <t>9990000001.002459/2026-71</t>
  </si>
  <si>
    <t>UBÁ/MG</t>
  </si>
  <si>
    <t>VIAGEM PARA UBÁ, JUIZ DE FORA E MATIAS BARBOSA</t>
  </si>
  <si>
    <t>Visitar o colega Guilherme Barchetti de Ubá para prestar apoio no enfrentamento da crise das chuvas. Visitar Matias Barbosa e Visitar Juiz de Fora a fim de contribuir com o enfrentamento da crise em razão das fortes chuvas.</t>
  </si>
  <si>
    <t>9990000001.002624/2026-95</t>
  </si>
  <si>
    <t>9990000001.002657/2026-35</t>
  </si>
  <si>
    <t>Reunião com Defensora Pública Geral e Chefe de Gabinete e Defensores de Ubá, Matias Barbosa e Juiz de Fora sobre inundações.</t>
  </si>
  <si>
    <t>9990000001.002667/2026-71</t>
  </si>
  <si>
    <t>Participar de evento no assentamento José Bandeira /Fazenda da Prata em Pirapora/MG relacionado a atribuição de conflitos agrários.</t>
  </si>
  <si>
    <t>9990000001.002067/2026-11</t>
  </si>
  <si>
    <t>001.992.786-01</t>
  </si>
  <si>
    <t>PIRAPORA/MG</t>
  </si>
  <si>
    <t>Vistoria de imóvel para elaboração de Laudo Técnico para fins de contratação e instalação de vigilância armada.</t>
  </si>
  <si>
    <t>9990000001.002701/2026-15</t>
  </si>
  <si>
    <t>Participar da 2ª Reunião Ordinária do Comitê Gestor do Solar e V Workshop de Desenvolvimento Colaborativo.</t>
  </si>
  <si>
    <t>9990000001.002567/2026-44</t>
  </si>
  <si>
    <t>9990000001.002718/2026-64</t>
  </si>
  <si>
    <t>9990000001.002723/2026-77</t>
  </si>
  <si>
    <t>012.306.256-07</t>
  </si>
  <si>
    <t>Avaliação das instalações da comarca para fins de instalação do Posto de Vigilância armada no local.</t>
  </si>
  <si>
    <t>9990000001.002703/2026-04</t>
  </si>
  <si>
    <t>COOPERAÇÃO, CONFORME O ATO Nº: 12.219/2026 e 12.576/2026.</t>
  </si>
  <si>
    <t>9990000001.002754/2026-28</t>
  </si>
  <si>
    <t>COOPERAÇÃO, CONFORME O ATO Nº: 11.049/2025 e 12.576/2026.</t>
  </si>
  <si>
    <t>9990000001.002747/2026-26</t>
  </si>
  <si>
    <t>Atendimentos itinerantes às pessoas atingidas pelas enchentes e deslizamentos em Juiz de Fora e região.</t>
  </si>
  <si>
    <t>9990000001.002695/2026-98</t>
  </si>
  <si>
    <t>Substituição de veículos na unidades de Uberaba e Uberlândia.</t>
  </si>
  <si>
    <t>9990000001.002798/2026-58</t>
  </si>
  <si>
    <t>3ª SESSÃO ORDINÁRIA DO E. CSDPMG.</t>
  </si>
  <si>
    <t>9990000001.002843/2026-74</t>
  </si>
  <si>
    <t>OLIVEIRA/MG</t>
  </si>
  <si>
    <t>MULTIRÃO COHAB - ATO Nº 12.511/2026.</t>
  </si>
  <si>
    <t>9990000001.002755/2026-72</t>
  </si>
  <si>
    <t xml:space="preserve"> Acompanhamento de processo CNJ nº 0003893-17.2024.8.13.0035  e despacho com a Ministra relatora do caso.</t>
  </si>
  <si>
    <t>9990000001.002411/2026-63</t>
  </si>
  <si>
    <t>Participar de atendimento à população em razão das fortes chuvas ocorridas no município de Juiz de Fora.</t>
  </si>
  <si>
    <t>9990000001.002905/2026-48</t>
  </si>
  <si>
    <t>HOUVE DESLOCAMENTO PARA MONTES CLAROS</t>
  </si>
  <si>
    <t>Mudança de endereço e término da estruturação da nova unidade de Bocaiuva.</t>
  </si>
  <si>
    <t>9990000001.002793/2026-25</t>
  </si>
  <si>
    <t>Atendimento aos assistidos que impactados pelas chuvas que atingiram a Zona da Mata Mineira, acompanhando o coordenador do Núcleo Estratégico de Proteção aos Vulneráveis em Situações de Crise.</t>
  </si>
  <si>
    <t>9990000001.002931/2026-76</t>
  </si>
  <si>
    <t>Sessão Ordinária em 13/03/2026 (Conselho Superior da Defensoria Pública do Estado de Minas Gerais).</t>
  </si>
  <si>
    <t>9990000001.002913/2026-94</t>
  </si>
  <si>
    <t>Ministrar palestra na 2ª Edição do Programa Mulheres em Foco, no dia 24 de março de 2026, das 13:30hs às 15hs.</t>
  </si>
  <si>
    <t>9990000001.002879/2026-58</t>
  </si>
  <si>
    <t>Participação no atendimento emergencial itinerante em Juiz de Fora/MG.</t>
  </si>
  <si>
    <t>9990000001.002756/2026-17</t>
  </si>
  <si>
    <t>Participar de reunião na sede do CFM, em atuação pela Comissão de Saúde do Condege.</t>
  </si>
  <si>
    <t>9990000001.002333/2026-05</t>
  </si>
  <si>
    <t>Sessão do Conselho Superior.</t>
  </si>
  <si>
    <t>9990000001.002972/2026-62</t>
  </si>
  <si>
    <t>ITUIUTABA/MG</t>
  </si>
  <si>
    <t>Participação na Semana das Mulheres de 2026 da Defensoria Pública do Estado de Minas Gerais, em especial na atividade intitulada “Divulgação do Protocolo de Atuação”, a ser realizada no dia 13 de março de 2026, às 10h.</t>
  </si>
  <si>
    <t>9990000001.002408/2026-40</t>
  </si>
  <si>
    <t>2068 0001 3.3.90.33.02 - ESDEP DPMG</t>
  </si>
  <si>
    <t>COOPERAÇÃO, CONFORME O ATO Nº: 12.670/2026.</t>
  </si>
  <si>
    <t>9990000001.003004/2026-73</t>
  </si>
  <si>
    <t>COOPERAÇÃO, CONFORME O ATO Nº: 12.674/2026.</t>
  </si>
  <si>
    <t>9990000001.003001/2026-30</t>
  </si>
  <si>
    <t>ALÉM PARAÍBA/MG</t>
  </si>
  <si>
    <t xml:space="preserve">Correição Ordinária nas unidades da Defensoria Pública de Minas Gerais em Leopoldina/MG, Além Paraíba/MG e Cataguases/MG. </t>
  </si>
  <si>
    <t>9990000001.003037/2026-13</t>
  </si>
  <si>
    <t>Correição Ordinária nas unidades da Defensoria Pública de Minas Gerais em Leopoldina/MG, Além Paraíba/MG e Cataguases/MG.</t>
  </si>
  <si>
    <t>9990000001.003039/2026-11</t>
  </si>
  <si>
    <t>9990000001.003038/2026-68</t>
  </si>
  <si>
    <t>Realização do atendimento itinerante emergencial às vítimas de enchentes e deslizamentos em Juiz de Fora.</t>
  </si>
  <si>
    <t>9990000001.003079/2026-54</t>
  </si>
  <si>
    <t>SÃO JOÃO DA PONTE/MG</t>
  </si>
  <si>
    <t>COOPERAÇÃO, CONFORME O ATO Nº: 12.261/2026.</t>
  </si>
  <si>
    <t>9990000001.003076/2026-11</t>
  </si>
  <si>
    <t>GOVERNADOR VALADARES/MG</t>
  </si>
  <si>
    <t xml:space="preserve"> Participação no II Simpósio Políticas Judiciárias na Socioeducação.</t>
  </si>
  <si>
    <t>9990000001.003067/2026-20</t>
  </si>
  <si>
    <t>Reunião interinstitucional entre TJ, DP, MP e SUASE que será realizada no dia 11/03/2026 às 9h , de forma presencial, na sede do GMF - GRUPO DE MONITORAMENTO E FISCALIZAÇÃO DO SISTEMA SOCIOEDUCATIVO - localizada na Rua Goiás, 253, Centro, Belo Horizonte/MG.</t>
  </si>
  <si>
    <t>9990000001.003127/2026-12</t>
  </si>
  <si>
    <t>DIVINÓPOLIS/MG</t>
  </si>
  <si>
    <t>Participação em Aula Magna da Faculdade Anhanguera de Divinópolis, momento solene de abertura das atividades acadêmicas da instituição, a ser realizada no dia 11 de março, às 19h.</t>
  </si>
  <si>
    <t>9990000001.002989/2026-10</t>
  </si>
  <si>
    <t>Treinamento do Solar  dos servidores e defensores nas unidades de Muriaé e Viçosa</t>
  </si>
  <si>
    <t>9990000001.003084/2026-67</t>
  </si>
  <si>
    <t>COOPERAÇÃO, CONFORME O ATO Nº: 12.722/2026.</t>
  </si>
  <si>
    <t>9990000001.003186/2026-82</t>
  </si>
  <si>
    <t>acompanhar a Defensora Pública-Geral em agenda institucional no município de Juiz de Fora, com o objetivo de alinhar e acompanhar as ações da instituição relacionadas às chuvas que afetaram os municípios de Juiz de Fora e Ubá.</t>
  </si>
  <si>
    <t>9990000001.003190/2026-41</t>
  </si>
  <si>
    <t>ÔNIBUS</t>
  </si>
  <si>
    <t>TEÓFILO OTONI/MG</t>
  </si>
  <si>
    <t>Convocação para participar do II Simpósio de Politicas Judiciárias na Socioeducação nos dias 26 e 27/03/2026.</t>
  </si>
  <si>
    <t>9990000001.003199/2026-51</t>
  </si>
  <si>
    <t>PARACATU/MG</t>
  </si>
  <si>
    <t>JOÃO PINHEIRO/MG</t>
  </si>
  <si>
    <t>Defensoria Itinerante em João Pinheiro, designação pelo Ato nº 12.709/2026.</t>
  </si>
  <si>
    <t>9990000001.003183/2026-49</t>
  </si>
  <si>
    <t>Defensoria Itinerante - Mutirão de Conversão de União Estável em Casamento e Mutirão das Famílias em João Pinheiro.</t>
  </si>
  <si>
    <t>9990000001.003138/2026-94</t>
  </si>
  <si>
    <t xml:space="preserve"> Participar do Workshop Internacional: "Regulação Econômica e Metodologias de Precificação para Tecnologias em Saúde Inovadoras: Experiências Internacionais e Perspectivas para o Brasil", como representante da DPMG.</t>
  </si>
  <si>
    <t>9990000001.003153/2026-32</t>
  </si>
  <si>
    <t>: Realização de atendimentos e audiências no Fórum Digital de Papagaios, que pertence à Comarca de Pitangui.</t>
  </si>
  <si>
    <t>9990000001.003284/2026-10</t>
  </si>
  <si>
    <t>Participação na 3ª Sessão Ordinária do Conselho Superior e realização de trabalhos afetos à Secretaria do Conselho Superior.</t>
  </si>
  <si>
    <t>9990000001.003285/2026-64</t>
  </si>
  <si>
    <t>“Projeto Imersão: Precedentes na Prática edição - especial para Defensorias Públicas”.</t>
  </si>
  <si>
    <t>9990000001.003252/2026-14</t>
  </si>
  <si>
    <t>Programa Imersão: Precedentes na prática - Defensoria Pública - Centro de Formação e Gestão Judiciária - CEFOR.</t>
  </si>
  <si>
    <t>9990000001.003305/2026-05</t>
  </si>
  <si>
    <t>Evento da ANADEP com participação da DPMG, realizado em Brasília no STF e STJ.</t>
  </si>
  <si>
    <t>9990000001.003225/2026-41</t>
  </si>
  <si>
    <t>Atendimento aos atingidos pelo deslizamento de pilha de rejeitos da mineradora Jaguar Mining, em Casquilho de Cima, Conceição do Pará, na sede da DPMG em Pitangui/MG.</t>
  </si>
  <si>
    <t>9990000001.003298/2026-33</t>
  </si>
  <si>
    <t>9990000001.003348/2026-82</t>
  </si>
  <si>
    <t>Defensoria Pública Itinerante.</t>
  </si>
  <si>
    <t>9990000001.003373/2026-66</t>
  </si>
  <si>
    <t>RIBEIRÃO PRETO/SP</t>
  </si>
  <si>
    <t>Participar de congresso sobre soluções extrajudiciais de conflitos que será realizado em Ribeirão Preto/SP pela Defensoria Pública do Estado de São Paulo.</t>
  </si>
  <si>
    <t>9990000001.003184/2026-93</t>
  </si>
  <si>
    <t xml:space="preserve"> </t>
  </si>
  <si>
    <t>OPB PASSAGEM 745 - EMP. 527</t>
  </si>
  <si>
    <t>REALIZAÇÃO DO MULTIRÃO DE JÚRI NA CIDADE DE UBERLÂNDIA, AO LONGO DO CURSO DE FORMAÇÃO. TRÊS PLENÁRIOS.</t>
  </si>
  <si>
    <t>MULTIRÃO DO JÚRI DE UBERLÂNDIA.</t>
  </si>
  <si>
    <t>Participação em atendimento jurídico no âmbito da execução penal, a ser realizado no Presídio Inspetor José Martinho Drumond, em Ribeirão das Neves/MG, no período de 13 a 17 de outubro de 2025, das 9h às 16h.</t>
  </si>
  <si>
    <t>2068 0001 3.3.90.30.26 - ESDEP DPMG</t>
  </si>
  <si>
    <t>4150 0001 3.3.90.36.04 - C. EVENT</t>
  </si>
  <si>
    <t>COLABORADOR EVENTUAL</t>
  </si>
  <si>
    <t>COOPERAÇÃO TECNICA - MILITARES</t>
  </si>
  <si>
    <t>923.503.136-20</t>
  </si>
  <si>
    <t>ALEX SANDER BERNARDES DOS ANJOS</t>
  </si>
  <si>
    <t>BRUNO D'ASSUNÇÃO COELHO</t>
  </si>
  <si>
    <t>CLAUDINEI LOPES MARTINS</t>
  </si>
  <si>
    <t>DEFENSOR PUBLICO DE CLASSE FINAL</t>
  </si>
  <si>
    <t xml:space="preserve">DEFENSOR PUBLICO DE CLASSE ESPECIAL     </t>
  </si>
  <si>
    <t xml:space="preserve">ADRIANA PATRICIA CAMPOS PEREIRA                             </t>
  </si>
  <si>
    <t xml:space="preserve">ADRIANO DE ALMEIDA CUNHA                                    </t>
  </si>
  <si>
    <t>TECNICO DA DEFENSORIA PUBLICA</t>
  </si>
  <si>
    <t xml:space="preserve">ADRIANO MACHADO DE ALMEIDA                                  </t>
  </si>
  <si>
    <t>ADRIELLE CANTAO CALLEGARIO DE SOUZA</t>
  </si>
  <si>
    <t>CAD-11</t>
  </si>
  <si>
    <t>AENDER APARECIDO BRAGA</t>
  </si>
  <si>
    <t>DEFENSOR PUBLICO DE CLASSE INTERMEDIARIA</t>
  </si>
  <si>
    <t>ALESSANDRA MACHADO AMARAL</t>
  </si>
  <si>
    <t>CAD-10</t>
  </si>
  <si>
    <t>CAD-19</t>
  </si>
  <si>
    <t>CAD-8</t>
  </si>
  <si>
    <t>DEFENSOR PUBLICO DE CLASSE INICIAL</t>
  </si>
  <si>
    <t>ANALISTA DA DEFENSORIA PUBLICA</t>
  </si>
  <si>
    <t>CAD-9</t>
  </si>
  <si>
    <t xml:space="preserve">ANA CLAUDIA ALMEIDA COSTA LEROY                             </t>
  </si>
  <si>
    <t>SUBCORREGEDOR-GERAL DA DEFENSORIA PUBLICA</t>
  </si>
  <si>
    <t>ANA CLAUDIA DA SILVA  ALEXANDRE STORCH</t>
  </si>
  <si>
    <t>ANA PAULA COUTINHO CANELA E SOUZA</t>
  </si>
  <si>
    <t>CAD-17</t>
  </si>
  <si>
    <t>ANDREIA DE CASTRO SOUZA</t>
  </si>
  <si>
    <t>CAD-3</t>
  </si>
  <si>
    <t>ANTONIO LOPES DE CARVALHO FILHO</t>
  </si>
  <si>
    <t>ANTONIO SOARES DA SILVA JUNIOR</t>
  </si>
  <si>
    <t>CAD-2</t>
  </si>
  <si>
    <t>BENO BENVENISTE KOATZ</t>
  </si>
  <si>
    <t>BIANCA ARAUJO NASCIMENTO</t>
  </si>
  <si>
    <t>BRUNO BARCALA REIS</t>
  </si>
  <si>
    <t>BRYAN CARVALHO SILVA</t>
  </si>
  <si>
    <t>CAD-7</t>
  </si>
  <si>
    <t>CAMILA MACHADO UMPIERRE</t>
  </si>
  <si>
    <t xml:space="preserve">CARLA APARECIDA DE SOUZA CARVALHO                           </t>
  </si>
  <si>
    <t>CAD-20</t>
  </si>
  <si>
    <t>CARLA LIMA DIAS FRANCA DOS SANTOS</t>
  </si>
  <si>
    <t>CARLOS EDUARDO VIEIRA DA SILVA</t>
  </si>
  <si>
    <t>CAD-14</t>
  </si>
  <si>
    <t xml:space="preserve">CAROLINE LOUREIRO GOULART TEIXEIRA                          </t>
  </si>
  <si>
    <t>CECILIA MADUREIRA BATISTA CRUZ</t>
  </si>
  <si>
    <t>CESAR AUGUSTO MOREIRA</t>
  </si>
  <si>
    <t>CLAUDIJANE DOS SANTOS GOMES</t>
  </si>
  <si>
    <t xml:space="preserve">CLEIVA ISABEL DETOMI                                  </t>
  </si>
  <si>
    <t>CRISTIANE DE CASSIA SILVA</t>
  </si>
  <si>
    <t>DANIELE BELLETTATO NESRALA</t>
  </si>
  <si>
    <t>DAVISON HENRIQUE DA SILVA</t>
  </si>
  <si>
    <t xml:space="preserve">DHEBORA MARIA CONDE UBALDO                                  </t>
  </si>
  <si>
    <t xml:space="preserve">DJALMA FULGENCIO FILHO                                      </t>
  </si>
  <si>
    <t>FERNANDA CRISTIANE FERNANDES HERINGER MILAGRES</t>
  </si>
  <si>
    <t>FLAVIO AUGUSTO MARETTI SGRILLI SIQUEIRA</t>
  </si>
  <si>
    <t>FLAVIO AURELIO WANDECK FILHO</t>
  </si>
  <si>
    <t xml:space="preserve">GEORGES ALESSANDRO AMORELLI GOMES                           </t>
  </si>
  <si>
    <t>GILMARA ANDRADE DOS SANTOS MACIEL</t>
  </si>
  <si>
    <t>GIOVANI BATISTA MANZO</t>
  </si>
  <si>
    <t>GIULIA DE AGUIAR SIMOES</t>
  </si>
  <si>
    <t>GUSTAVO FRANCISCO DAYRELL DE MAGALHAES SANTOS</t>
  </si>
  <si>
    <t>GUSTAVO GONCALVES MARTINHO</t>
  </si>
  <si>
    <t>SUBDEFENSOR PUBLICO-GERAL INSTITUCIONAL</t>
  </si>
  <si>
    <t>HEBERT SOARES LEITE</t>
  </si>
  <si>
    <t>ISABELLA DA SILVA BRANDES</t>
  </si>
  <si>
    <t>JADY CAROLINE DE SOUSA COSTA</t>
  </si>
  <si>
    <t xml:space="preserve">JOAO BOSCO COSTA OLIVEIRA </t>
  </si>
  <si>
    <t>JOAO MATEUS SILVA FAGUNDES OLIVEIRA</t>
  </si>
  <si>
    <t>JOSIANE ALVES DO CARMO</t>
  </si>
  <si>
    <t xml:space="preserve">JUAREZ DA SILVA SALLES JUNIOR                               </t>
  </si>
  <si>
    <t>JULIARD ALCINO DA SILVA</t>
  </si>
  <si>
    <t xml:space="preserve">JULIO CESAR XAVIER                                          </t>
  </si>
  <si>
    <t>KARINE MARQUES RODRIGUES</t>
  </si>
  <si>
    <t>LORENA TOLENTINO CARDOSO</t>
  </si>
  <si>
    <t>LUANA BORBA ISERHARD</t>
  </si>
  <si>
    <t>LUANA LORENA SUMPANI</t>
  </si>
  <si>
    <t>MARIA LUIZA MACHADO DE BARROS</t>
  </si>
  <si>
    <t>MARIANA DO ESPIRITO SANTO COSTA PIRES</t>
  </si>
  <si>
    <t xml:space="preserve">MIRELLA FARANNE SOUSA ARAUJO                                </t>
  </si>
  <si>
    <t>NESTOR SARAIVA PEREIRA NETO</t>
  </si>
  <si>
    <t>PAULO VICTOR DE PAULA ABREU</t>
  </si>
  <si>
    <t>RACHEL APARECIDA DE AGUIAR PASSOS</t>
  </si>
  <si>
    <t>RAFAEL DE FREITAS CUNHA LINS</t>
  </si>
  <si>
    <t>RASMYNE OLENCA VIEIRA MARQUES</t>
  </si>
  <si>
    <t xml:space="preserve">RICARDO SILVA                                               </t>
  </si>
  <si>
    <t>RODRIGO AUDEBERT ANDRADE DELAGE</t>
  </si>
  <si>
    <t>ROSENIL JOSE MOREIRA COUTO</t>
  </si>
  <si>
    <t>SAMANTHA VILARINHO MELLO ALVES</t>
  </si>
  <si>
    <t>SANDRO ALVES BUSTAMANTE</t>
  </si>
  <si>
    <t xml:space="preserve">SILVANA LOURENCO LOBO                                       </t>
  </si>
  <si>
    <t>THIAGO ALVES FIGUEIREDO</t>
  </si>
  <si>
    <t>TIFANIE AVELLAR CARVALHO</t>
  </si>
  <si>
    <t>VALQUIRIA DE FATIMA RODRIGUES</t>
  </si>
  <si>
    <t xml:space="preserve">VANDERLEI CAPANEMA                                          </t>
  </si>
  <si>
    <t>VANIA MENDONCA MOREIRA</t>
  </si>
  <si>
    <t>VICTOR LUIZ SILVA DE FARIA</t>
  </si>
  <si>
    <t>VINICIO ANTONIO DE SOUZA</t>
  </si>
  <si>
    <t>VINICIUS PAULO MESQUITA</t>
  </si>
  <si>
    <t xml:space="preserve">VLADIMIR DE SOUZA RODRIGUES                                 </t>
  </si>
  <si>
    <t xml:space="preserve">WANDERSON DIAS FERNANDES                                    </t>
  </si>
  <si>
    <t>ALMENARA/MG</t>
  </si>
  <si>
    <t>ARAGUARI/MG</t>
  </si>
  <si>
    <t>ARAXÁ/MG</t>
  </si>
  <si>
    <t>CONCEIÇÃO DO PARÁ/MG</t>
  </si>
  <si>
    <t>CONSELHEIRO LAFAIETE/MG</t>
  </si>
  <si>
    <t>COUTO DE MAGALHÃES DE MINAS/MG</t>
  </si>
  <si>
    <t>FORMIGA/MG</t>
  </si>
  <si>
    <t>FRANCISCO SÁ/MG</t>
  </si>
  <si>
    <t>GUANHÃES/MG</t>
  </si>
  <si>
    <t>IBIRITÉ/MG</t>
  </si>
  <si>
    <t>IPATINGA/MG</t>
  </si>
  <si>
    <t>ITAMOGI/MG</t>
  </si>
  <si>
    <t>ITAOBIM/MG</t>
  </si>
  <si>
    <t>LAVRAS/MG</t>
  </si>
  <si>
    <t>MANHUMIRIM/MG</t>
  </si>
  <si>
    <t>NANUQUE/MG</t>
  </si>
  <si>
    <t>OURO PRETO/MG</t>
  </si>
  <si>
    <t>PARÁ DE MINAS/MG</t>
  </si>
  <si>
    <t>PEDRA AZUL/MG</t>
  </si>
  <si>
    <t>POÇOS DE CALDAS/MG</t>
  </si>
  <si>
    <t>RIO PARANAÍBA/MG</t>
  </si>
  <si>
    <t>SACRAMENTO/MG</t>
  </si>
  <si>
    <t>SANTA LUZIA/MG</t>
  </si>
  <si>
    <t>SÃO FRANCISCO/MG</t>
  </si>
  <si>
    <t>UBERABA/MG</t>
  </si>
  <si>
    <t>UNAÍ/MG</t>
  </si>
  <si>
    <t>URUCÂNIA/MG</t>
  </si>
  <si>
    <t>VITÓRIA/ES</t>
  </si>
  <si>
    <t>CUIABÁ/MT</t>
  </si>
  <si>
    <t>BELÉM/PA</t>
  </si>
  <si>
    <t>RIO DE JANEIRO/RJ</t>
  </si>
  <si>
    <t>PORTO VELHO/RO</t>
  </si>
  <si>
    <t>FLORIANÓPOLIS/SC</t>
  </si>
  <si>
    <t>FOZ DO IGUAÇU/PR</t>
  </si>
  <si>
    <t>MÊS REFERÊNCIA (VALOR EMPENHADO)</t>
  </si>
  <si>
    <t>PERÍODO</t>
  </si>
  <si>
    <t>ORDEM</t>
  </si>
  <si>
    <t>VALOR RESSARCIDO AO BENEFICIÁRIO (3)</t>
  </si>
  <si>
    <t>VALOR RESTITUÍDO À DPMG (4)</t>
  </si>
  <si>
    <t>COMPLEMENTAÇÃO (5)</t>
  </si>
  <si>
    <t>CLEIVA ISABEL DETOMI</t>
  </si>
  <si>
    <t>JOAO BOSCO COSTA OLIVEIRA</t>
  </si>
  <si>
    <t>TOTALIZADORES (A)</t>
  </si>
  <si>
    <t>PORTAL DA TRANSPARÊNCIA DO ESTADO DE MINAS GERAIS (B) (7)</t>
  </si>
  <si>
    <t>DIARIAS - CIVIL</t>
  </si>
  <si>
    <t>VALOR DA DESPESA EMPENHADA NO PERÍODO DE REFERÊNCIA (6)</t>
  </si>
  <si>
    <t>DIARIAS - MILITAR</t>
  </si>
  <si>
    <t>DIFERENÇA (A-B)</t>
  </si>
  <si>
    <t>EMPENHO</t>
  </si>
  <si>
    <t>ELEMENTO DE DESPESA</t>
  </si>
  <si>
    <t>OBSERVAÇÃO</t>
  </si>
  <si>
    <t>ANULAÇÃO</t>
  </si>
  <si>
    <t>REFORÇO</t>
  </si>
  <si>
    <t>OUTROS SERVICOS DE TERCEIROS - PESSOA FISICA</t>
  </si>
  <si>
    <t>VALOR NÃO ESTÁ REGISTRADO NA DESPESA EMPENHADA DE DIÁRIAS – CÍVEL E MILITAR POR SE TRATAR DE "OUTROS SERVICOS DE TERCEIROS - PESSOA FISICA"</t>
  </si>
  <si>
    <t>TOTAL</t>
  </si>
  <si>
    <t>DIFERENÇA APURADA</t>
  </si>
  <si>
    <r>
      <t xml:space="preserve">Quantidade de Diária: </t>
    </r>
    <r>
      <rPr>
        <sz val="10"/>
        <color theme="1"/>
        <rFont val="Calibri"/>
        <family val="2"/>
        <scheme val="minor"/>
      </rPr>
      <t>1 corresponde a Diária Integral; 0,5 a Diária Parcial.</t>
    </r>
  </si>
  <si>
    <r>
      <t xml:space="preserve">Diária Concedida: </t>
    </r>
    <r>
      <rPr>
        <sz val="10"/>
        <color theme="1"/>
        <rFont val="Calibri"/>
        <family val="2"/>
        <scheme val="minor"/>
      </rPr>
      <t>Refere-se ao valor total ou parcial empenhado durante o período correspondente ao mês de referência desta publicação, descontado o Auxílio Alimentação para os membros da DPMG.</t>
    </r>
  </si>
  <si>
    <r>
      <t xml:space="preserve">Valor Ressarcido ao Beneficiário: </t>
    </r>
    <r>
      <rPr>
        <sz val="10"/>
        <color rgb="FF000000"/>
        <rFont val="Calibri"/>
        <family val="2"/>
      </rPr>
      <t>Refere-se ao valor Reforçado do Empenho a ser repassado ao Beneficiário em função da alteração no percurso da Diária.</t>
    </r>
  </si>
  <si>
    <r>
      <rPr>
        <b/>
        <sz val="10"/>
        <color rgb="FF000000"/>
        <rFont val="Calibri"/>
        <family val="2"/>
      </rPr>
      <t>Valor Restituído à DPMG:</t>
    </r>
    <r>
      <rPr>
        <sz val="10"/>
        <color rgb="FF000000"/>
        <rFont val="Calibri"/>
        <family val="2"/>
      </rPr>
      <t xml:space="preserve"> Refere-se à anulação do empenho do valor devolvido pelo beneficiário à DPMG, em decorrência da alteração do percurso da diária.</t>
    </r>
  </si>
  <si>
    <r>
      <rPr>
        <b/>
        <sz val="10"/>
        <color rgb="FF000000"/>
        <rFont val="Calibri"/>
        <family val="2"/>
      </rPr>
      <t>Complementação</t>
    </r>
    <r>
      <rPr>
        <sz val="10"/>
        <color rgb="FF000000"/>
        <rFont val="Calibri"/>
        <family val="2"/>
      </rPr>
      <t xml:space="preserve">: As diárias são encerradas na prestação de contas, podendo ocorrer restituições ou ressarcimentos havendo alterações no percurso originalmente solicitado. </t>
    </r>
  </si>
  <si>
    <r>
      <t>Despesa Empenhada</t>
    </r>
    <r>
      <rPr>
        <sz val="10"/>
        <color rgb="FF000000"/>
        <rFont val="Calibri"/>
        <family val="2"/>
      </rPr>
      <t>: Corresponde às diárias empenhadas no mês de referência, conforme dados do Portal da Transparência de Minas Gerais e verificação do controle interno da DPMG. Diferenças identificadas referem-se a ajustes apurados na prestação de contas do empenho inicial.</t>
    </r>
  </si>
  <si>
    <t>LEGISLAÇÕES:</t>
  </si>
  <si>
    <r>
      <t>Deliberação 51/2018</t>
    </r>
    <r>
      <rPr>
        <sz val="9"/>
        <color theme="1"/>
        <rFont val="Calibri"/>
        <family val="2"/>
        <charset val="1"/>
      </rPr>
      <t> – Dispõe sobre a concessão de diárias em viagens a serviço e indenização para transporte aos membros, servidores e colaboradores externos da DPMG.</t>
    </r>
  </si>
  <si>
    <r>
      <t>Resolução 2350/2024</t>
    </r>
    <r>
      <rPr>
        <sz val="9"/>
        <color theme="1"/>
        <rFont val="Calibri"/>
        <family val="2"/>
        <charset val="1"/>
      </rPr>
      <t> – Atualiza os valores de diárias de viagens e indenizações para transporte devidos aos membros, membras, servidores, servidoras, colaboradores e colaboradoras.</t>
    </r>
  </si>
  <si>
    <r>
      <t xml:space="preserve">Deliberação 420/2024 - </t>
    </r>
    <r>
      <rPr>
        <sz val="9"/>
        <color theme="1"/>
        <rFont val="Calibri"/>
        <family val="2"/>
      </rPr>
      <t>Dispõe sobre alteração da Deliberação n. 036/2011, que disciplina a concessão de auxílio-alimentação no âmbito da Defensoria Pública do Estado de Minas Gerais.</t>
    </r>
  </si>
  <si>
    <r>
      <t>Resolução 4297/2026</t>
    </r>
    <r>
      <rPr>
        <sz val="9"/>
        <color theme="1"/>
        <rFont val="Calibri"/>
        <family val="2"/>
        <charset val="1"/>
      </rPr>
      <t> – Atualiza o valor do auxílio-alimentação de membros e servidores da Defensoria Pública do Estado de Minas Gerais.</t>
    </r>
  </si>
  <si>
    <t>ADRIANO DE ALMEIDA CUNHA</t>
  </si>
  <si>
    <t>Convocação para participar do evento II Simpósio Políticas Judiciárias na Socioeducação - Presencial - Turma 1/2026.</t>
  </si>
  <si>
    <t>9990000001.002974/2026-51</t>
  </si>
  <si>
    <t>PARTICIPAÇÃO NO II Simpósio de Politicas Judiciárias na Socioeducação.</t>
  </si>
  <si>
    <t>9990000001.002898/2026-84</t>
  </si>
  <si>
    <t>0,5 DIÁRIA ACRESCIDA, EM RAZÃO DE APRESENTAÇÃO DE NOTA DE HOTEL - EMPENHO REFORÇADO</t>
  </si>
  <si>
    <t>COOPERAÇÃO, CONFORME O ATO Nº: 12.496/2026.</t>
  </si>
  <si>
    <t>VIAGEM REALIZADA NO DIA 13/03/26</t>
  </si>
  <si>
    <t>0,5 DIÁRIA ACRESCIDA, EM RAZÃO DE ALTERAÇÃO DA DATA DE RETORNO PARA O DIA 13/03/26 - EMPENHO REFORÇADO</t>
  </si>
  <si>
    <t>1 DIÁRIA DEVOLVIDA, EM RAZÃO DE RETORNO ANTECIPADO.</t>
  </si>
  <si>
    <t>HOUVE DESLOCAMENTO PARA PIRAPORA</t>
  </si>
  <si>
    <t>ATENDER SOLICITAÇÃO DO COOORDENADOR PARA INSTALAÇÃO DE GHICÊS NAS SALAS.</t>
  </si>
  <si>
    <t>9990000001.003417/2026-58</t>
  </si>
  <si>
    <t>PRESTAR ASSISTÊNCIA JURÍDICA, CONFORME DESIGNAÇÃO ATO Nº 12.749/2026.</t>
  </si>
  <si>
    <t>9990000001.003418/2026-01</t>
  </si>
  <si>
    <t>Participação no II Simpósio Políticas Judiciárias na Socioeducação – Turma 1/2026.</t>
  </si>
  <si>
    <t>9990000001.003336/2026-58</t>
  </si>
  <si>
    <t>Representação da DPG em reunião do CONDEGE.</t>
  </si>
  <si>
    <t>9990000001.003414/2026-14</t>
  </si>
  <si>
    <t>Participação no II Simpósio de Políticas Judiciárias para a Socioeducação, a ser realizado pela EJEF/TJMG, nos dias 26 e 27/03/2026, na cidade de Belo Horizonte/MG.</t>
  </si>
  <si>
    <t>9990000001.003277/2026-18</t>
  </si>
  <si>
    <t>HOUVE DESLOCAMENTO PARA MONTES CLAROS E BERIZAL</t>
  </si>
  <si>
    <t>NÃO HOUVE RETORNO PARA BELO HORIZONTE - PERMANÊNCIA E RETORNO DA SERVIDORA POR CONTA PRÓPRIA</t>
  </si>
  <si>
    <t>Mutirão de atendimento às vítimas das chuvas em Juiz de Fora.</t>
  </si>
  <si>
    <t>9990000001.003374/2026-19</t>
  </si>
  <si>
    <t>Participar de Seminário do TJMG que debaterá matéria afeta aos direitos das crianças e adolescentes.</t>
  </si>
  <si>
    <t>9990000001.002986/2026-86</t>
  </si>
  <si>
    <t>Participação no curso- Políticas Judiciárias na Socioeducação (EJEF).</t>
  </si>
  <si>
    <t>9990000001.003420/2026-71</t>
  </si>
  <si>
    <t>Cobertura do II Mutirão de Conversão de União Estável em Casamento de Guanhães.</t>
  </si>
  <si>
    <t>9990000001.003590/2026-56</t>
  </si>
  <si>
    <t>Cobertura do segundo mutirão de união estável em casamento de Guanhães.</t>
  </si>
  <si>
    <t>9990000001.003603/2026-97</t>
  </si>
  <si>
    <t>Participação no VII Seminário Nacional de Comunicação e Defensoria Pública - Edição Cuiabá.</t>
  </si>
  <si>
    <t>9990000001.003676/2026-89</t>
  </si>
  <si>
    <t xml:space="preserve">Realização de correição ordinária nos órgãos de atuação da unidade da Defensoria Pública em São João del-Rei. </t>
  </si>
  <si>
    <t>9990000001.003532/2026-22</t>
  </si>
  <si>
    <t>9990000001.003535/2026-66</t>
  </si>
  <si>
    <t>Realização de correição ordinária nos órgãos de atuação da unidade da Defensoria Pública em São João del-Rei.</t>
  </si>
  <si>
    <t>9990000001.003533/2026-77</t>
  </si>
  <si>
    <t>COOPERAÇÃO, CONFORME O ATO Nº: 12.678/2026.</t>
  </si>
  <si>
    <t>9990000001.003721/2026-03</t>
  </si>
  <si>
    <t>0,5 DIÁRIA ACRESCIDA EM RAZÃO DE APRESENTAÇÃO DE NOTA FISCAL DE HOTEL - EMPENHO REFORÇADO</t>
  </si>
  <si>
    <t>Participação no Seminário de Comunicação das Defensorias Públicas.</t>
  </si>
  <si>
    <t>9990000001.003126/2026-60</t>
  </si>
  <si>
    <t>COOPERAÇÃO, CONFORME O ATO Nº: 12.795/2026.</t>
  </si>
  <si>
    <t>9990000001.003749/2026-32</t>
  </si>
  <si>
    <t>COOPERAÇÃO, CONFORME O ATO Nº: 2 824/2026.</t>
  </si>
  <si>
    <t>9990000001.003780/2026-73</t>
  </si>
  <si>
    <t>VIAGEM CANCELADA CONFORME SOLICITAÇÃO 0782871 - DIÁRIA DEVOLVIDA</t>
  </si>
  <si>
    <t>9990000001.003795/2026-31</t>
  </si>
  <si>
    <t>COOPERAÇÃO, CONFORME O ATO Nº: 12.868/2026.</t>
  </si>
  <si>
    <t>9990000001.003921/2026-58</t>
  </si>
  <si>
    <t>Participação de Sessão do Conselho Superior.</t>
  </si>
  <si>
    <t>9990000001.003939/2026-50</t>
  </si>
  <si>
    <t>9990000001.003937/2026-61</t>
  </si>
  <si>
    <t>9990000001.003979/2026-00</t>
  </si>
  <si>
    <t>9990000001.003978/2026-57</t>
  </si>
  <si>
    <t>9990000001.003985/2026-59</t>
  </si>
  <si>
    <t>31/3/26.</t>
  </si>
  <si>
    <t>9990000001.003995/2026-94</t>
  </si>
  <si>
    <t>PALESTRANTE NO 2º SUMMIT 2026 - INTEGRAÇÃO DE CUIDADOS DE SAÚDE NOS PAÍSES DE LÍNGUA PORTUGUESA.</t>
  </si>
  <si>
    <t>9990000001.003395/2026-26</t>
  </si>
  <si>
    <t>COOPERAÇÃO, CONFORME O ATO Nº: 12.903/2026.</t>
  </si>
  <si>
    <t>9990000001.004119/2026-85</t>
  </si>
  <si>
    <t>Posse da Defensora Pública-Geral agendada em outra cidade, acompanhando à agenda do Governador de Minas Gerais.</t>
  </si>
  <si>
    <t>9990000001.004106/2026-14</t>
  </si>
  <si>
    <t>9990000001.004015/2026-71</t>
  </si>
  <si>
    <t>9990000001.004039/2026-20</t>
  </si>
  <si>
    <t>Acompanhar os trabalhos da Comissão de solução de conflitos fundiários em conflios agrários.</t>
  </si>
  <si>
    <t>9990000001.003654/2026-19</t>
  </si>
  <si>
    <t>Sessão Extraordinária em 09/04/2026 (Conselho Superior da Defensoria Pública do Estado de Minas Gerais).</t>
  </si>
  <si>
    <t>COOPERAÇÃO, CONFORME O ATO Nº: 12.576/2026.</t>
  </si>
  <si>
    <t>9990000001.004058/2026-56</t>
  </si>
  <si>
    <t>COOPERAÇÃO, CONFORME O ATO Nº: 12.828/2026.</t>
  </si>
  <si>
    <t>9990000001.004094/2026-10</t>
  </si>
  <si>
    <t>Apoio operacional e representação da Superintendência de Gestão de Pessoas e Saude Ocupacional na posse da Dra. Caroline Loureiro como Defensora Pública Geral.</t>
  </si>
  <si>
    <t>9990000001.004137/2026-67</t>
  </si>
  <si>
    <t>Posse da Exma Defensora Pública Geral Dra Caroline Loureiro perante ao Governador.</t>
  </si>
  <si>
    <t>9990000001.004136/2026-12</t>
  </si>
  <si>
    <t>Posse da Defensora Pública, Dra. Caroline Loureiro Goulart Teixeira no Cargo de Defensora Pública-Geral do Estado biênio 2026-2028.</t>
  </si>
  <si>
    <t>9990000001.004158/2026-82</t>
  </si>
  <si>
    <t>Posse da Defensora Pública, Dra. Caroline Loureiro Goulart Teixeira no Cargo de Defensora Pública-Geral do Estado biênio 2026-2028 e Inauguração da nova sede da DPMG em Poços de Caldas.</t>
  </si>
  <si>
    <t>9990000001.004149/2026-91</t>
  </si>
  <si>
    <t>Posse da Defensora Publica Geral Agendada em outra cidade em razao da agenda do Governador do Estado de Minas Gerais.</t>
  </si>
  <si>
    <t>9990000001.004142/2026-70</t>
  </si>
  <si>
    <t xml:space="preserve"> Posse da Defensora Pública Geral e Inauguração da Unidade de Poços de Caldas.</t>
  </si>
  <si>
    <t>9990000001.004093/2026-75</t>
  </si>
  <si>
    <t>Cobertura jornalística e atendimento à imprensa na cerimônia de posse da defensora pública-geral.</t>
  </si>
  <si>
    <t>9990000001.004126/2026-87</t>
  </si>
  <si>
    <t>Posse da Nova DPG e Inauguração da Unidade de Poços de Caldas.</t>
  </si>
  <si>
    <t>9990000001.004125/2026-32</t>
  </si>
  <si>
    <t>Posse da Defensora Pública-Geral agendada em outra cidade em razão da agenda do Governador do Estado de Minas Gerais.</t>
  </si>
  <si>
    <t>9990000001.004139/2026-56</t>
  </si>
  <si>
    <t>Apoio Operacional da Superintendência de Gestão de Pessoas e Saúde Ocupacional na posse da nova Defensora Pública Geral Dra. Caroline Loureiro Goulart Teixeira nomeada em 02/04/2026.</t>
  </si>
  <si>
    <t>9990000001.004150/2026-16</t>
  </si>
  <si>
    <t>APOIO OPERACIONAL DA SGPSO/DDVAP NA POSSE DA DEFENSORA PUBLICA GERAL CAROLINE LOUREIRO GOULART TEIXEIRA.</t>
  </si>
  <si>
    <t>9990000001.004118/2026-31</t>
  </si>
  <si>
    <t>Posse defensoria geral em Poços de Caldas.</t>
  </si>
  <si>
    <t>9990000001.004103/2026-72</t>
  </si>
  <si>
    <t>Posse da Defensora Pública Geral.</t>
  </si>
  <si>
    <t>9990000001.004098/2026-06</t>
  </si>
  <si>
    <t>Reunião de Coordenação com a Defensoria Pública Geral.</t>
  </si>
  <si>
    <t>9990000001.004159/2026-27</t>
  </si>
  <si>
    <t>Posse da Defensora Pública Dra. Caroline Loureiro Goulart Teixeira no Cargo de Defensora Pública-Geral do Estado biênio 2026-2028 e Inauguração da nova sede da DPMG em Poços de Caldas.</t>
  </si>
  <si>
    <t>9990000001.004191/2026-11</t>
  </si>
  <si>
    <t>9990000001.004186/2026-08</t>
  </si>
  <si>
    <t xml:space="preserve"> Posse da Defensora Pública, Dra. Caroline Loureiro Goulart Teixeira no Cargo de Defensora Pública-Geral do Estado biênio 2026-2028 e Inauguração da nova sede da DPMG em Poços de Caldas.</t>
  </si>
  <si>
    <t>9990000001.004181/2026-77</t>
  </si>
  <si>
    <t>9990000001.004177/2026-17</t>
  </si>
  <si>
    <t>9990000001.004162/2026-41</t>
  </si>
  <si>
    <t>9990000001.004170/2026-97</t>
  </si>
  <si>
    <t>Posse da Defensora Pública Geral agendada em outra cidade em razão da agenda do Governador do Estado de Minas Gerais.</t>
  </si>
  <si>
    <t>9990000001.004193/2026-00</t>
  </si>
  <si>
    <t>9990000001.004202/2026-54</t>
  </si>
  <si>
    <t>9990000001.004213/2026-34</t>
  </si>
  <si>
    <t>9990000001.004200/2026-65</t>
  </si>
  <si>
    <t xml:space="preserve"> Posse da Defensoria Pública-Geral agendanda em outra cidade em razão da agenda do Governador do Estado de Minas Gerais.</t>
  </si>
  <si>
    <t>9990000001.004132/2026-34</t>
  </si>
  <si>
    <t>9990000001.004157/2026-38</t>
  </si>
  <si>
    <t>REUNIÃO INSTITUCIONAL SUBDEFENSORIA PÚBLICA GERAL - REGIONAL TRIÂNGULO II.</t>
  </si>
  <si>
    <t>9990000001.004178/2026-53</t>
  </si>
  <si>
    <t>Agenda no Gabinete da DPG.</t>
  </si>
  <si>
    <t>9990000001.004120/2026-18</t>
  </si>
  <si>
    <t>Visita técnica para orientações finais para recebimento de obra em Montes Claros e São Francisco.</t>
  </si>
  <si>
    <t>9990000001.004131/2026-90</t>
  </si>
  <si>
    <t>HOUVE DESLOCAMENTO PARA MATIAS BARBOSA E JUIZ DE FORA</t>
  </si>
  <si>
    <t>VIAGEM ALTERADA PARA O DIA 25/03</t>
  </si>
  <si>
    <t>9990000001.004263/2026-11</t>
  </si>
  <si>
    <t>COOPERAÇÃO, CONFORME O ATO Nº: 11.049/2025 E 12.576/2026.</t>
  </si>
  <si>
    <t>VIAGEM CANCELADA CONFORME INFORMATIVO 0790375</t>
  </si>
  <si>
    <t>COOPERAÇÃO, CONFORME O ATO Nº: 12.927/2026 e 12.953/2026.</t>
  </si>
  <si>
    <t>9990000001.004332/2026-97</t>
  </si>
  <si>
    <t>Atendimento aos atingidos pelo deslizamento de pilha de rejeitos da Mineradora Jaguar Mining, na Comunidade de Casquilho de Cima, em Conceição do Pará, na sede da DPMG em Pitangui/MG.</t>
  </si>
  <si>
    <t>9990000001.004391/2026-65</t>
  </si>
  <si>
    <t>9990000001.004402/2026-15</t>
  </si>
  <si>
    <t>BUSCAR EQUIPAMENTOS PARA TREINAMENTO PRESENCIAL DO SISTEMA SOLAR.</t>
  </si>
  <si>
    <t>9990000001.004328/2026-29</t>
  </si>
  <si>
    <t>VIAGEM CANCELADA</t>
  </si>
  <si>
    <t>Acompanhar a DPG em Cerimônia da Medalha da Inconfidência.</t>
  </si>
  <si>
    <t>9990000001.004429/2026-08</t>
  </si>
  <si>
    <t>Medalha da Inconfidência.</t>
  </si>
  <si>
    <t>9990000001.004445/2026-92</t>
  </si>
  <si>
    <t>Participação em reuniões de trabalho, na 2ª Sessão Extraordinária do Conselho Superior e na Sessão Solene de Posse e Entrada em Exercício da DPG no dia 13/04/2026. Informo que a solicitação de diária inclui apenas despesas com combustível de veículo próprio e transporte urbano.</t>
  </si>
  <si>
    <t>9990000001.004164/2026-30</t>
  </si>
  <si>
    <t>PARTICIPAÇÃO EM REUNIÃO JUNTO À SEC. NACIONAL DE DIREITOS DA CRIANÇA, CNJ E CNMP.</t>
  </si>
  <si>
    <t>9990000001.004384/2026-63</t>
  </si>
  <si>
    <t xml:space="preserve"> Realizar atendimento aos atingidos pelo deslizamento de estéreis da Jaguar Mining S.A.</t>
  </si>
  <si>
    <t>9990000001.004447/2026-81</t>
  </si>
  <si>
    <t>Atendimento ao publico; participação em audiencias; orientações diversas a equipe.</t>
  </si>
  <si>
    <t>9990000001.004638/2026-43</t>
  </si>
  <si>
    <t>Participação no evento sobre Dados e Inteligência Artificial DWXperience.</t>
  </si>
  <si>
    <t>9990000001.004006/2026-80</t>
  </si>
  <si>
    <t>05 DIÁRIA ACRESCIDA EM RAZÃO DE APRESENTAÇÃO DE NOTA DE HOTEL</t>
  </si>
  <si>
    <t>Cerimônia comemorativa do dia 21 de abril e entrega da medalha da Inconfidência de 2026.</t>
  </si>
  <si>
    <t>9990000001.004578/2026-69</t>
  </si>
  <si>
    <t>Realização de atendimentos e audiências no Fórum Digital de Papagaios, pertencente à Comarca de Pitangui.</t>
  </si>
  <si>
    <t>9990000001.004679/2026-30</t>
  </si>
  <si>
    <t>Participação em reuniões de trabalho, na 4ª Sessão Ordinária do Conselho Superior, na solenidade de posse do Ouvidor-Geral e na solenidade de posse da Corregedora-Geral. Informo que a solicitação de diária inclui apenas despesas com combustível de veículo próprio e transporte urbano.</t>
  </si>
  <si>
    <t>9990000001.004678/2026-95</t>
  </si>
  <si>
    <t xml:space="preserve"> Realização de sessão plenária do Tribunal do Júri em 27/04/2026 - Processo nº 0000036-23.2025.8.13.0521.</t>
  </si>
  <si>
    <t>9990000001.004625/2026-74</t>
  </si>
  <si>
    <t>Participação da Sessão do Conselho Superior na condição de membro eleito.</t>
  </si>
  <si>
    <t>9990000001.004728/2026-34</t>
  </si>
  <si>
    <t>0,5 DIÁRIA DEVOLVIDA - VIAGEM REALIZADA EM 24/03/26</t>
  </si>
  <si>
    <t>0,5 ACRESCIDA EM RAZÃO DE APRESENTAÇÃO DE NOTA DE HOTEL</t>
  </si>
  <si>
    <t>Cooperação em Sessão Plenária do Tribunal do Júri da Comarca de Sete Lagoas/MG, conforme o ato nº 12.959/2026.</t>
  </si>
  <si>
    <t>9990000001.004310/2026-27</t>
  </si>
  <si>
    <t>Posse da Defensora Pública Geral Dra. Caroline Loureiro perante ao Governador.</t>
  </si>
  <si>
    <t>9990000001.004286/2026-26</t>
  </si>
  <si>
    <t>9990000001.004762/2026-17</t>
  </si>
  <si>
    <t>Atendimento aos atingidos pelo deslizamento de pilha de rejeitos na Comunidade de Casquilho de Cima, em Conceição do Pará, na sede da DPMG em Pitangui/MG.</t>
  </si>
  <si>
    <t>9990000001.004763/2026-53</t>
  </si>
  <si>
    <t>4ª sessão ordinária do CSDPMG, Sessão Solene de Posse do Ouvidor Geral e Sessão Solene de Posse da Corregedora Geral.</t>
  </si>
  <si>
    <t>9990000001.004788/2026-57</t>
  </si>
  <si>
    <t>Participação da Sessão do Conselho Superior enquanto membro eleito.</t>
  </si>
  <si>
    <t>9990000001.004730/2026-11</t>
  </si>
  <si>
    <t>Participação em evento de comunicação - 15º Redes WeGov.</t>
  </si>
  <si>
    <t>9990000001.004827/2026-16</t>
  </si>
  <si>
    <t>Atendimento psicossocial à família e interlocução com a rede pública de saúde e educação.</t>
  </si>
  <si>
    <t>9990000001.004367/2026-26</t>
  </si>
  <si>
    <t>Participação no J.Ex CFO Summit 2026, encontro exclusivo voltado aos líderes financeiros e de tecnologia.</t>
  </si>
  <si>
    <t>9990000001.004309/2026-01</t>
  </si>
  <si>
    <t>9990000001.004744/2026-27</t>
  </si>
  <si>
    <t>isita à comarca da Defensoria Pública para avaliação de local para a futura instalação de posto de Vigilãncia Armada ( PVA).</t>
  </si>
  <si>
    <t>9990000001.004793/2026-60</t>
  </si>
  <si>
    <t>Visita à comarca para avaliação de local para a futura instalação de Posto de Vigilância Armada (PAV).</t>
  </si>
  <si>
    <t>9990000001.004781/2026-35</t>
  </si>
  <si>
    <t>Treinamento Sistema Solar.</t>
  </si>
  <si>
    <t>9990000001.004879/2026-92</t>
  </si>
  <si>
    <t xml:space="preserve">Cobertura de atendimento itinerante. </t>
  </si>
  <si>
    <t>9990000001.004888/2026-83</t>
  </si>
  <si>
    <t>Participação, representando a DPMG, na reunião da Instância Mineira de Participação Social, em conjunto com MPF, MPMG, Superintendência de Reparação do Rio Doce (Estado de MG) e membros da sociedade civil - representantes das pessoas atingidas - que integram a Instância.</t>
  </si>
  <si>
    <t>9990000001.004947/2026-13</t>
  </si>
  <si>
    <t>COOPERAÇÃO, CONFORME O ATO Nº: 12.927/2026.</t>
  </si>
  <si>
    <t>9990000001.004459/2026-14</t>
  </si>
  <si>
    <t>VIAGEM REALIZADA DO DIA 12 A 14/04/26</t>
  </si>
  <si>
    <t>Participação desta Defensora Pública como expositora no 3º Encontro com a Procuradoria da Mulher de 2026, a ser realizado no dia 28 de abril de 2026, às 14 horas, no Teatro da Assembleia.</t>
  </si>
  <si>
    <t>9990000001.004775/2026-88</t>
  </si>
  <si>
    <t xml:space="preserve">0,5 DIÁRIA ACRESCIDA EM RAZÃO DE APRESENTAÇÃO DE NOTA FISCAL DE HOTEL </t>
  </si>
  <si>
    <t>0,5 DIÁRIA ACRESCIDA EM RAZÃO DE HORÁRIO DE RETORNO</t>
  </si>
  <si>
    <t xml:space="preserve">RESSARCIMENTO REFERENTE AO VALE ALIMENTAÇÃO </t>
  </si>
  <si>
    <t xml:space="preserve">Treinamento do sistema  Solar na unidade de Ponte Nova/ MG. </t>
  </si>
  <si>
    <t>9990000001.004260/2026-88</t>
  </si>
  <si>
    <t>DIÁRIA DEVOLVIDA - VIAGEM CANCELADA</t>
  </si>
  <si>
    <t>0,5 DIÁRIA ACRESCIDA EM RAZÃO DO HORÁRIO DE RETORNO</t>
  </si>
  <si>
    <t>Atendimento psicossocial no domicílio de membros de uma família em cumprimento à demanda apresentada no processo SEI nº 9990000001.003797/202621.</t>
  </si>
  <si>
    <t>9990000001.005014/2026-43</t>
  </si>
  <si>
    <t>9990000001.004989/2026-54</t>
  </si>
  <si>
    <t>COOPERAÇÃO, CONFORME O ATO Nº: 13.026/2026.</t>
  </si>
  <si>
    <t>9990000001.005020/2026-09</t>
  </si>
  <si>
    <t>9990000001.005018/2026-21</t>
  </si>
  <si>
    <t>Fortalecer a valorização do Serviço Social e da Psicologia na área sociojurídica por meio da divulgação do trabalho psicossocial na DPMG, do intercâmbio de conhecimentos, da troca de experiências e da socialização de pesquisas e práticas profissionais, estimulando a participação ativa, a construção coletiva de estratégias e a afirmação dessas profissões nas pautas públicas e institucionais.</t>
  </si>
  <si>
    <t>9990000001.004163/2026-95</t>
  </si>
  <si>
    <t>9990000001.003734/2026-74</t>
  </si>
  <si>
    <t>1ª Reunião Ordinária da Comissão das Mulheres do CONDEGE de 2026.</t>
  </si>
  <si>
    <t>9990000001.005133/2026-04</t>
  </si>
  <si>
    <t>Participação no I Congresso Brasileiro de Assistentes Sociais e Psicólogas(os) da Área Sociojurídica, para apresentação da tese intitulada “A atuação do Assistente Social na Defensoria Pública de Minas Gerais: contribuições para o acesso à Justiça".</t>
  </si>
  <si>
    <t>9990000001.004971/2026-52</t>
  </si>
  <si>
    <t>9990000001.005134/2026-41</t>
  </si>
  <si>
    <t>Palestrar no “IV Curso de Defensoras Populares” com o tema: "Seguridade Social e direito previdenciário para mulheres", a realizar-se no dia 20 de junho de 2026, na cidade de Belo Horizonte/MG.</t>
  </si>
  <si>
    <t>9990000001.004942/2026-91</t>
  </si>
  <si>
    <t>DAVID METZKER DIAS SOARES</t>
  </si>
  <si>
    <t>Ministrará palestra com o tema "Jurimetria", no Alinhamento Estratégico Criminal, a ser realizado no dia 08 de maio de 2026, no auditório da DPMG Sede I.</t>
  </si>
  <si>
    <t>9990000001.004719/2026-43</t>
  </si>
  <si>
    <t>Implantação de equipamento Firewall nas unidades de Juiz de Fora e Uba e visita tecnica a nova unidade de Juiz De Fora para o Projeto de redes e wifi.</t>
  </si>
  <si>
    <t>9990000001.005066/2026-10</t>
  </si>
  <si>
    <t>9990000001.005197/2026-05</t>
  </si>
  <si>
    <t>Participação como palestrante no Alinhamento estratégico Criminal.</t>
  </si>
  <si>
    <t>9990000001.004669/2026-02</t>
  </si>
  <si>
    <t>VIAGEM ALTERADA PARA O DIA 17/04/26</t>
  </si>
  <si>
    <t>VIAGEM ALTERADA PARA O DIA 24/04/26</t>
  </si>
  <si>
    <t>Participação do Encontro Nacional de Coordenadoras, Representantes dos Colegiados Gestores e dos Serviços das Casas da Mulher Brasileira - Oficina de Validação das Novas Diretrizes Gerais da CMB – Etapa II.</t>
  </si>
  <si>
    <t>9990000001.003816/2026-19</t>
  </si>
  <si>
    <t>VIAGEM ALTERADA PARA O DIA 23/04/26</t>
  </si>
  <si>
    <t>335 e 348</t>
  </si>
  <si>
    <t>PARTICIPAÇÃO NO EVENTO DE ALINHAMENTO ESTRATÉGICO CRIMINAL.</t>
  </si>
  <si>
    <t>9990000001.005198/2026-41</t>
  </si>
  <si>
    <t>9990000001.005210/2026-18</t>
  </si>
  <si>
    <t>9990000001.005264/2026-83</t>
  </si>
  <si>
    <t>9990000001.005304/2026-97</t>
  </si>
  <si>
    <t>Trata-se de designação para participar do Congresso Nacional da Defensoria Pública em Direitos Fundamentais, a ser realizado em Belém/PA, no período de 11 a 13 de maio de 2026.</t>
  </si>
  <si>
    <t>9990000001.005308/2026-75</t>
  </si>
  <si>
    <t>CONGRESSO NACIONAL DE DEFENSORES PÚBLICOS DE DIREITOS FUNDAMENTAIS.</t>
  </si>
  <si>
    <t>9990000001.005167/2026-91</t>
  </si>
  <si>
    <t>9990000001.005319/2026-55</t>
  </si>
  <si>
    <t>9990000001.005320/2026-80</t>
  </si>
  <si>
    <t>Convite para representar a DPMG no [ESDPA/DPE-PA] Congresso Nacional da Defensoria Pública em Direitos Fundamentais em Belém do Pará de 11 a 14 de Maio de 2026 no Centro de Convenção de Eventos Hangar.</t>
  </si>
  <si>
    <t>9990000001.005213/2026-51</t>
  </si>
  <si>
    <t>Participar de visita técnica e institucional ao Núcleo de Atenção à Saúde da DPRO.</t>
  </si>
  <si>
    <t>9990000001.003639/2026-71</t>
  </si>
  <si>
    <t>Participar de visita técnica institucional ao Núcleo de Atenção à Saúde da DPRO.</t>
  </si>
  <si>
    <t>9990000001.004537/2026-72</t>
  </si>
  <si>
    <t>9990000001.005393/2026-71</t>
  </si>
  <si>
    <t>9990000001.005397/2026-50</t>
  </si>
  <si>
    <t>Designação para participar do Congresso Nacional da Defensoria Pública em Direitos Fundamentais, a ser realizado em Belém/PA, no período de 11 a 13 de maio de 2026.</t>
  </si>
  <si>
    <t>9990000001.005345/2026-83</t>
  </si>
  <si>
    <t>COOPERAÇÃO, CONFORME O ATO Nº: 13.181/2026.</t>
  </si>
  <si>
    <t>9990000001.005481/2026-73</t>
  </si>
  <si>
    <t>Estruturação de nova unidade.</t>
  </si>
  <si>
    <t>9990000001.005333/2026-59</t>
  </si>
  <si>
    <t>9990000001.005322/2026-79</t>
  </si>
  <si>
    <t>VIAGEM REALIZADA NO DIA 28/04/26</t>
  </si>
  <si>
    <t>Participar da 2ª Conferência Internacional de Integridade Pública e Privada, a ser realizada nos dias 12 e 13 de maio de 2026, bem como da 7ª Reunião da Rede Nacional de Promoção da Integridade Privada, que ocorrerá no dia 14 de maio de 2026, das 9h às 18h, em São Paulo.</t>
  </si>
  <si>
    <t>9990000001.003444/2026-21</t>
  </si>
  <si>
    <t>9990000001.005508/2026-28</t>
  </si>
  <si>
    <t>Ação de interiorização, com base no Projeto de Planejamento Estratégico 02 – Saúde Ocupacional.</t>
  </si>
  <si>
    <t>9990000001.005484/2026-15</t>
  </si>
  <si>
    <t>9990000001.005516/2026-74</t>
  </si>
  <si>
    <t>9990000001.005505/2026-94</t>
  </si>
  <si>
    <t>9990000001.005512/2026-96</t>
  </si>
  <si>
    <t>9990000001.005385/2026-25</t>
  </si>
  <si>
    <t>9990000001.005383/2026-36</t>
  </si>
  <si>
    <t>9990000001.005386/2026-70</t>
  </si>
  <si>
    <t>Avaliação dos documentos e levantamento das informações necessárias para os processos de eliminação de documentos, devido a mudança de Sede.</t>
  </si>
  <si>
    <t>9990000001.005544/2026-91</t>
  </si>
  <si>
    <t>ATO Nº 13.154/2026 .</t>
  </si>
  <si>
    <t>9990000001.005558/2026-13</t>
  </si>
  <si>
    <t>9990000001.005432/2026-31</t>
  </si>
  <si>
    <t>9990000001.005553/2026-82</t>
  </si>
  <si>
    <t>Representar, como coordenadora, a Defensoria Especializada em Direitos da Criança e do Adolescente- Ato Infracional-BH em Congresso Nacional da Defensoria Pública em Direitos Fundamentais.</t>
  </si>
  <si>
    <t>9990000001.005584/2026-33</t>
  </si>
  <si>
    <t>COOPERAÇÃO, CONFORME O ATO Nº: 13.189/2026.</t>
  </si>
  <si>
    <t>9990000001.005624/2026-47</t>
  </si>
  <si>
    <t>Sessão CS dias 21 e 22 de maio.</t>
  </si>
  <si>
    <t>9990000001.005627/2026-81</t>
  </si>
  <si>
    <t>Participação no evento comemorativo da Semana da Defensoria, a ser realizado no dia 19 de maio de 2026, na cidade de Uberlândia.</t>
  </si>
  <si>
    <t>9990000001.005603/2026-21</t>
  </si>
  <si>
    <t>COBERTURA DE MAKING OF E CASAMENTO EM LAVRAS.</t>
  </si>
  <si>
    <t>9990000001.005645/2026-62</t>
  </si>
  <si>
    <t>Dia da Noiva + Cerimônia de casamento comunitário.</t>
  </si>
  <si>
    <t>9990000001.005640/2026-30</t>
  </si>
  <si>
    <t>Casamento Comunitário Lavras e Visitas Institucionais Unidades do Sul de Minas.</t>
  </si>
  <si>
    <t>9990000001.005644/2026-18</t>
  </si>
  <si>
    <t>Compor a banca da equipe multiprofissional, l, com a finalidade de avaliar a aptidão e a compatibilidade da condição clínica do candidato em relação às atribuições do cargo pleiteado, conforme convocação da SGPSO.</t>
  </si>
  <si>
    <t>9990000001.005615/2026-56</t>
  </si>
  <si>
    <t>9990000001.005055/2026-30</t>
  </si>
  <si>
    <t>9990000001.005617/2026-45</t>
  </si>
  <si>
    <t xml:space="preserve"> Participação na 93ª Reunião Ordinária do Conselho Nacional de Corregedoras e Corregedores-Gerais das Defensorias Públicas Estaduais, do Distrito Federal e da União (CNCG-DPE-DF-DPU). </t>
  </si>
  <si>
    <t>9990000001.005221/2026-06</t>
  </si>
  <si>
    <t>Cobertura do I Mutirão de Conversão de União Estável em Casamento de Lavras, no dia 15/5, com a cobertura, conforme solicitação da coordenadora local, no dia 14/5, do "Dia da Noiva", oferecido por parceiros da Defensoria Pública em Lavras.</t>
  </si>
  <si>
    <t>9990000001.005637/2026-16</t>
  </si>
  <si>
    <t>SESSÕES DO CONSELHO SUPERIOR.</t>
  </si>
  <si>
    <t>9990000001.005731/2026-75</t>
  </si>
  <si>
    <t>Treiunamento dos membros e servidores, no sistema Solar, na Unidade de Itauna -MG.</t>
  </si>
  <si>
    <t>9990000001.005698/2026-83</t>
  </si>
  <si>
    <t>Treinamento dos membros e servidores, no sistema Solar,  na unidade de Araguari.</t>
  </si>
  <si>
    <t>9990000001.005697/2026-39</t>
  </si>
  <si>
    <t>Representação Institucional em evento e reuniões, conforme MEMO 0807765  e III Congresso Brasileiro de Enfrentamento à Violência Sexual contra Crianças e Adolescentes.</t>
  </si>
  <si>
    <t>Sessão Extraordinária em 21/05/2026 e Sessão Ordinária em 22/05/2026 (Conselho Superior da Defensoria Pública do Estado de Minas Gerais).</t>
  </si>
  <si>
    <t>9990000001.005684/2026-60</t>
  </si>
  <si>
    <t>Participar da 1ª reunião ordinária da Comissão Criminal Permanente do CONDEGE em 2026.</t>
  </si>
  <si>
    <t>9990000001.004864/2026-24</t>
  </si>
  <si>
    <t>Convocação para a 109ª reunião ordinária do CONDEGE e eventos em homenagem ao dia da dia da Defensoria Pública.</t>
  </si>
  <si>
    <t>9990000001.005599/2026-00</t>
  </si>
  <si>
    <t xml:space="preserve"> I reunião ordinária da Comissão de Promoção e Defesa dos Direitos das Mulheres do CONDEGE na qualidade de representante do NUDEM-BH.
</t>
  </si>
  <si>
    <t>9990000001.005399/2026-49</t>
  </si>
  <si>
    <t>VIAGEM REALIZADA NO DIA 30/04/26</t>
  </si>
  <si>
    <t>0,5 DIÁRIA ACRESCIDA EM RAZÃO DE APRESENTAÇÃO DE NOTA FISCAL DE HOTEL</t>
  </si>
  <si>
    <t>9990000001.005587/2026-77</t>
  </si>
  <si>
    <t>COOPERAÇÃO, CONFORME O ATO Nº: 13.221/2026.</t>
  </si>
  <si>
    <t>9990000001.005745/2026-99</t>
  </si>
  <si>
    <t>9990000001.005754/2026-80</t>
  </si>
  <si>
    <t>Preparação, visita técnica e serviço de cerimonial para o evento.</t>
  </si>
  <si>
    <t>9990000001.005756/2026-79</t>
  </si>
  <si>
    <t>Participar de Programação em Homenagem ao dia da Defensoria Pública.</t>
  </si>
  <si>
    <t>9990000001.005805/2026-73</t>
  </si>
  <si>
    <t>COOPERAÇÃO, CONFORME O ATO Nº: 13.220/2026.</t>
  </si>
  <si>
    <t>9990000001.001743/2026-21</t>
  </si>
  <si>
    <t>9990000001.005507/2026-83</t>
  </si>
  <si>
    <t>CERIMONIAL PARA O DIA DO DEFENSOR EM UBERLÂNDIA.</t>
  </si>
  <si>
    <t>9990000001.005847/2026-12</t>
  </si>
  <si>
    <t>Dia da Defensoria - Uberlândia.</t>
  </si>
  <si>
    <t>9990000001.005846/2026-60</t>
  </si>
  <si>
    <t>Cobertura jornalística e atendimento à imprensa no Dia do Defensor - Uberlândia.</t>
  </si>
  <si>
    <t>9990000001.005882/2026-23</t>
  </si>
  <si>
    <t>CONRADO HÜBNER MENDES</t>
  </si>
  <si>
    <t>palestra no evento comemorativo referente ao mês da Defensoria Pública, "Semana da Defensoria Pública do Estado de Minas Gerais", a ser realizado no dia 19 de maio de 2026, às 19:00, na Universidade Federal de Uberlândia (UFU).</t>
  </si>
  <si>
    <t>9990000001.005834/2026-35</t>
  </si>
  <si>
    <t>CONVITE DA EXMA. SRA. DEFENSORA PÚBLICA-GERAL PARA O LANÇAMENTO DA INVESTIGAÇÃO DEFENSIVA DA DPMG - CIDEF.</t>
  </si>
  <si>
    <t>9990000001.005913/2026-46</t>
  </si>
  <si>
    <t>9990000001.005803/2026-84</t>
  </si>
  <si>
    <t>DESIGNAÇÃO para atuar no atendimento "Cejusc Itinerante", realizado no dia 14 de maio de 2026, no município de Oliveira, na Comarca de Oliveira, conforme o Ato nº 13.166/2026.</t>
  </si>
  <si>
    <t>9990000001.005952/2026-43</t>
  </si>
  <si>
    <t>Participar de forma presencial de reunião do Condege que se dará em Brasília.</t>
  </si>
  <si>
    <t>9990000001.005088/2026-80</t>
  </si>
  <si>
    <t>Realização de audiências e atendimentos no Fórum Digital de Papagaios, que pertence à Comarca de Pitangui.</t>
  </si>
  <si>
    <t>9990000001.005967/2026-10</t>
  </si>
  <si>
    <t xml:space="preserve"> Participação em reuniões de trabalho, na 3ª Sessão Extraordinária e na 5ª Sessão Ordinária do Conselho Superior, além de realização de atividades atinentes à Secretaria do Conselho Superior.</t>
  </si>
  <si>
    <t>9990000001.005969/2026-09</t>
  </si>
  <si>
    <t>1 e 2</t>
  </si>
  <si>
    <t>449 e 464</t>
  </si>
  <si>
    <t>21/05/2026 e 22/05/2026</t>
  </si>
  <si>
    <t>21/05/2026 e 25/05/2026</t>
  </si>
  <si>
    <t>Participação em reunião institucional presencial, que será realizada na cidade de Belo Horizonte/MG, conforme ato nº 13.120/2026.</t>
  </si>
  <si>
    <t>9990000001.005819/2026-97</t>
  </si>
  <si>
    <t xml:space="preserve"> Participação em reunião institucional presencial, que será realizada na cidade de Belo Horizonte/MG, conforme ato nº 13.120/2026.</t>
  </si>
  <si>
    <t>9990000001.005465/2026-81</t>
  </si>
  <si>
    <t>9990000001.005823/2026-55</t>
  </si>
  <si>
    <t>9990000001.005817/2026-06</t>
  </si>
  <si>
    <t>VIAGEM CANCELADA - Manifestação 0820014</t>
  </si>
  <si>
    <t>Inauguração das Novas Unidades do Norte de Minas - Bocaiúva, São Francisco e Brasília de Minas.</t>
  </si>
  <si>
    <t>9990000001.006114/2026-97</t>
  </si>
  <si>
    <t>Inauguração das unidades de Brasília de Minas, São Francisco e Bocaiúva.</t>
  </si>
  <si>
    <t>9990000001.006194/2026-81</t>
  </si>
  <si>
    <t>Visita Institucional Unidades da Defensoria e Inauguração das Novas Unidades do Norte de Minas - Bocaiúva, São Francisco e Brasília de Minas.</t>
  </si>
  <si>
    <t>9990000001.006107/2026-95</t>
  </si>
  <si>
    <t>Agenda externa da Defensora Público-Geral e comitiva em visita institucional a comarca de Montes Claros e inauguração das comarcas de Brasília de Minas, São Francisco e Bocaiúva.</t>
  </si>
  <si>
    <t>9990000001.006057/2026-46</t>
  </si>
  <si>
    <t>Cobertura das inaugurações no norte de Minas.</t>
  </si>
  <si>
    <t>9990000001.006111/2026-53</t>
  </si>
  <si>
    <t>9990000001.006127/2026-66</t>
  </si>
  <si>
    <t>Realização de correição ordinária nos órgãos de atuação das unidades da Defensoria Pública em Manhumirim, Manhuaçu e Ipatinga.</t>
  </si>
  <si>
    <t>9990000001.006165/2026-19</t>
  </si>
  <si>
    <t>COOPERAÇÃO, CONFORME O ATO Nº: 13.332/2026.</t>
  </si>
  <si>
    <t>9990000001.006205/2026-22</t>
  </si>
  <si>
    <t>9990000001.006133/2026-13</t>
  </si>
  <si>
    <t>9990000001.006142/2026-12</t>
  </si>
  <si>
    <t>Agenda Externa  da  DPG e Comitiva em Visita institucional e inauguração  nas comarcas de Pirapora ,Januaria, Brasilia de minas, Sao  Francisco , Bocaiuva e Montes Claros.</t>
  </si>
  <si>
    <t>9990000001.005956/2026-21</t>
  </si>
  <si>
    <t xml:space="preserve"> Inauguração das Novas Unidades do Norte de Minas - Bocaiúva, São Francisco e Brasília de Minas.</t>
  </si>
  <si>
    <t>9990000001.006110/2026-17</t>
  </si>
  <si>
    <t xml:space="preserve"> Agenda externa da Defensora Pública Geral e comitiva em visita institucional a comarca de Montes Claros e inauguração das comarcas de Brasília de Minas, São Francisco e Bocaiúva. Além da visita institucional da Dra Carla nas comarcas de Pirapora e Januária.</t>
  </si>
  <si>
    <t>9990000001.006062/2026-59</t>
  </si>
  <si>
    <t>9990000001.006042/2026-88</t>
  </si>
  <si>
    <t>9990000001.006040/2026-99</t>
  </si>
  <si>
    <t xml:space="preserve"> Participação de evento com pautas focadas na realidade operacional do gestor de facilities, tendências de mercado e sustentabilidade (ESG), e de grande pertinência com as atribuições da Coordenação de Serviços Gerais da DTSG/SRLI.</t>
  </si>
  <si>
    <t>9990000001.006322/2026-96</t>
  </si>
  <si>
    <t>9990000001.006316/2026-39</t>
  </si>
  <si>
    <t>Realizar defesa em plenário de julgamento em sessões previstas na resolução n. 4600/2026, nos dias 02/06 e 03/06, autos de n. 0082262.89.2023.8.13.0704 e 0091222-34.2023.8.13.0704, J.C.G.S e W.A.S, respectivamente.</t>
  </si>
  <si>
    <t>9990000001.006261/2026-67</t>
  </si>
  <si>
    <t>Ministrar palestra aos moradores da Comunidade de São João de Cima, distrito do Município de Conceição do Pará/MG, no dia 26 de maio de 2026, a partir das 19h.</t>
  </si>
  <si>
    <t>9990000001.005891/2026-14</t>
  </si>
  <si>
    <t>LARISSA GABRIELE DE SOUZA VAZ</t>
  </si>
  <si>
    <t>9990000001.006248/2026-16</t>
  </si>
  <si>
    <t>COOPERAÇÃO, CONFORME O ATO Nº: 13.312/2025.</t>
  </si>
  <si>
    <t>9990000001.006262/2026-10</t>
  </si>
  <si>
    <t xml:space="preserve">Realizar atendimento aos atingidos pelo deslizamento de estéreis da Jaguar Mining S.A. </t>
  </si>
  <si>
    <t>9990000001.005980/2026-61</t>
  </si>
  <si>
    <t>Prestar assistência jurídica integral e gratuita aos investigados no IPM n.104.963/2026, em tramitação no Belo Horizonte/MG - Ato nº 13.256/2026.</t>
  </si>
  <si>
    <t>9990000001.006029/2026-29</t>
  </si>
  <si>
    <t>COOPERAÇÃO, CONFORME O ATO Nº: 13.377/2026.</t>
  </si>
  <si>
    <t>9990000001.005919/2026-13</t>
  </si>
  <si>
    <t>0,5 DIÁRIA DEVOLVIDA EM RAZÃO DE HORÁRIO DE RETORNO</t>
  </si>
  <si>
    <t>Prestar assistência jurídica integral e gratuita aos investigados no IPM n.104.963/2026, em tramitação no Belo Horizonte/MG.</t>
  </si>
  <si>
    <t>9990000001.006353/2026-47</t>
  </si>
  <si>
    <t>9990000001.006099/2026-87</t>
  </si>
  <si>
    <t>VIAGEM CANCELADA - Manifestação 0818027</t>
  </si>
  <si>
    <t>9990000001.006380/2026-10</t>
  </si>
  <si>
    <t>9990000001.006378/2026-41</t>
  </si>
  <si>
    <t>PARTICIPAR DE SEMINARIO E REUNIÃO PRESENCIAL DO COMITÊ JUS POVOS NA QUALIDADE DE PALESTRANTE.</t>
  </si>
  <si>
    <t>9990000001.005373/2026-09</t>
  </si>
  <si>
    <t>Semana da Defensoria.</t>
  </si>
  <si>
    <t>9990000001.005896/2026-47</t>
  </si>
  <si>
    <t>9990000001.006117/2026-21</t>
  </si>
  <si>
    <t>9990000001.006197/2026-14</t>
  </si>
  <si>
    <t>0,5 DIÁRIA DEVOLVIDA EM RAZÃO DE  RETORNO ANTECIPADO</t>
  </si>
  <si>
    <t>Estruturação da área acrescida na unidade.</t>
  </si>
  <si>
    <t>9990000001.006479/2026-11</t>
  </si>
  <si>
    <t>Acompanhamento de entregas da nova sede de Juiz de Fora com os fornecedores.</t>
  </si>
  <si>
    <t>9990000001.006522/2026-49</t>
  </si>
  <si>
    <t>VIAGEM ALTERADA PARA O DIA 07/05/26</t>
  </si>
  <si>
    <t>VIAGEM ALTERADA PARA O DIA 15/05/26</t>
  </si>
  <si>
    <t>COOPERAÇÃO, CONFORME O ATO Nº: 13.467/2026.</t>
  </si>
  <si>
    <t>9990000001.006601/2026-50</t>
  </si>
  <si>
    <t>9990000001.006599/2026-19</t>
  </si>
  <si>
    <t>9990000001.006603/2026-49</t>
  </si>
  <si>
    <t>1 DIÁRIA DEVOLVIDA - VIAGEM REALIZADA DE 21 A 22/05/26</t>
  </si>
  <si>
    <t>9990000001.006671/2026-16</t>
  </si>
  <si>
    <t>9990000001.006675/2026-96</t>
  </si>
  <si>
    <t>9990000001.006691/2026-89</t>
  </si>
  <si>
    <t>1 DIÁRIA DEVOLVIDA - VIAGEM REALIZADA DE 13 A 25/05/26</t>
  </si>
  <si>
    <t>9990000001.006620/2026-86</t>
  </si>
  <si>
    <t>Defensoria Itinerante da Comarca de Pedra Azul.</t>
  </si>
  <si>
    <t>9990000001.006714/2026-55</t>
  </si>
  <si>
    <t xml:space="preserve"> Para prestar assistência jurídica integral e gratuita aos investigados no IPM n.105.084/2026.</t>
  </si>
  <si>
    <t>9990000001.006696/2026-10</t>
  </si>
  <si>
    <t>0,5 DEVOLVIDA EM RAZÃO DE RETORNO ANTECIPADO</t>
  </si>
  <si>
    <t>Organização e orientação de documentos acumulados para Coordenação Local de Ribeirão das Neves da área da Família, agendado pelo O.S Ticket #100264.</t>
  </si>
  <si>
    <t>9990000001.006596/2026-85</t>
  </si>
  <si>
    <t>VIAGEM REALIZADA NO DIA 03/06/26</t>
  </si>
  <si>
    <t>VIAGEM CANCELADA - MANIFESTAÇÃO 0831535</t>
  </si>
  <si>
    <t>Estruturação da área acrescida na unidade, na unidade de Montes Claros e Montagem com alteração do layout da unidade de Januária.</t>
  </si>
  <si>
    <t>9990000001.006784/2026-11</t>
  </si>
  <si>
    <t>9990000001.006748/2026-40</t>
  </si>
  <si>
    <t>9990000001.004883/2026-51</t>
  </si>
  <si>
    <t>Atendimento no Evento MP Itinerante na Comarca de Pedra Azul . ATO DPG nº 13.412/2026.</t>
  </si>
  <si>
    <t>9990000001.006823/2026-72</t>
  </si>
  <si>
    <t>COOPERAÇÃO, CONFORME O ATO Nº: 13.467/2026 e 13.506/2026.</t>
  </si>
  <si>
    <t>9990000001.006841/2026-54</t>
  </si>
  <si>
    <t xml:space="preserve"> Ttender os atingidos pelo deslizamento de estéreis da Jaguar Mining S.A.</t>
  </si>
  <si>
    <t>9990000001.006866/2026-58</t>
  </si>
  <si>
    <t>Participar de evento de inauguração de programa avança Mariana.</t>
  </si>
  <si>
    <t>9990000001.006882/2026-41</t>
  </si>
  <si>
    <t>Atendimento aos atingidos pelo deslizamento de pilha de rejeitos da Mineradora Jaguar Mining, em Casquilho de Cima, Conceição do Pará, na sede da DPMG em Pitangui.</t>
  </si>
  <si>
    <t>9990000001.006840/2026-18</t>
  </si>
  <si>
    <t>Participar da VIII Jornada de Direito da Saúde - FONAJUS,  bem como, participar de reunião junto ao CFM, pela Comissão de Saúde de Condege.</t>
  </si>
  <si>
    <t>9990000001.006616/2026-18</t>
  </si>
  <si>
    <t>Para prestar assistência jurídica integral e gratuita aos investigados no IPM n.105.240/2026, em tramitação em Belo Horizonte/MG.</t>
  </si>
  <si>
    <t>9990000001.006913/2026-63</t>
  </si>
  <si>
    <t>9990000001.005283/2026-18</t>
  </si>
  <si>
    <t>Participação da 1ª Reunião Ordinária da Comissão Especializada de Proteção de Dados – CONDEGE – 2026. A reunião ocorrerá por ocasião do Encontro Nacional de Tecnologia e Inovação (ENASTIC) – Defensorias Públicas, a ser realizado entre os dias 23 e 26 de junho de 2026.</t>
  </si>
  <si>
    <t>Realização dos Juris nas Comarcas de Ponte Nova e Viçosa nos dias 15, 16 e 17 de junho de 2026.</t>
  </si>
  <si>
    <t>9990000001.006947/2026-58</t>
  </si>
  <si>
    <t>DEFENSORIA PÚBLICA ITINERANTE.</t>
  </si>
  <si>
    <t>9990000001.006967/2026-29</t>
  </si>
  <si>
    <t>Cobertura e apoio do Casamento Comunitário.</t>
  </si>
  <si>
    <t>9990000001.006911/2026-74</t>
  </si>
  <si>
    <t>9990000001.006994/2026-00</t>
  </si>
  <si>
    <t>Casamento Comunitário.</t>
  </si>
  <si>
    <t>9990000001.006926/2026-32</t>
  </si>
  <si>
    <t>COOPERAÇÃO, CONFORME O ATO Nº: 13.563/2026.</t>
  </si>
  <si>
    <t>9990000001.006922/2026-54</t>
  </si>
  <si>
    <t>Participação, na qualidade de mediadora, da I Edição do Encontro Estratégico entre Defensoras e Defensores Públicos de Direito de Família e Sucessões da EDEPE/IBDFAM, São Paulo.</t>
  </si>
  <si>
    <t>9990000001.006877/2026-38</t>
  </si>
  <si>
    <t>Participação como expositor na modalidade "apresentação de case" no ENASTIC Defensorias.</t>
  </si>
  <si>
    <t>9990000001.005341/2026-03</t>
  </si>
  <si>
    <t>Realização de Palestra sobre acessibilidade e inclusão da pessoa com deficiência em Audiência Pública na Câmara Municipal de Caxambu e realização de reunião para construção da Rede Local de Proteção da Pessoa com Deficiência do Município de Caxambu sob a coordenação da CEPIPED/DPMG.</t>
  </si>
  <si>
    <t>9990000001.006996/2026-91</t>
  </si>
  <si>
    <t>VIAGEM CANCELADA - MANIFESTAÇÃO 838704</t>
  </si>
  <si>
    <t xml:space="preserve"> Sessão conselho superior dia 26 de junho.</t>
  </si>
  <si>
    <t>9990000001.007263/2026-73</t>
  </si>
  <si>
    <t>6ª SESSÃO ORDINÁRIA DO CONSELHO SUPERIOR.</t>
  </si>
  <si>
    <t>9990000001.007265/2026-62</t>
  </si>
  <si>
    <t>Entrega da Medalha de 50 anos da DPMG.</t>
  </si>
  <si>
    <t>9990000001.007266/2026-15</t>
  </si>
  <si>
    <t>9990000001.007288/2026-77</t>
  </si>
  <si>
    <t>9990000001.007280/2026-19</t>
  </si>
  <si>
    <t>PARTICIPAÇÃO COMO PALESTRANTE NO ALINHAMENTO ESTRATÉGICO CRIMINAL.</t>
  </si>
  <si>
    <t>COMPOR A BANCA DA EQUIPE MULTIPROFISSIONAL, L, COM A FINALIDADE DE AVALIAR A APTIDÃO E A COMPATIBILIDADE DA CONDIÇÃO CLÍNICA DO CANDIDATO EM RELAÇÃO ÀS ATRIBUIÇÕES DO CARGO PLEITEADO, CONFORME CONVOCAÇÃO DA SGPSO.</t>
  </si>
  <si>
    <t>AÇÃO DE INTERIORIZAÇÃO, COM BASE NO PROJETO DE PLANEJAMENTO ESTRATÉGICO 02 – SAÚDE OCUPACIONAL.</t>
  </si>
  <si>
    <t>REALIZAR DEFESA EM PLENÁRIO DE JULGAMENTO EM SESSÕES PREVISTAS NA RESOLUÇÃO N. 4600/2026, NOS DIAS 02/06 E 03/06, AUTOS DE N. 0082262.89.2023.8.13.0704 E 0091222-34.2023.8.13.0704, J.C.G.S E W.A.S, RESPECTIVAMENTE.</t>
  </si>
  <si>
    <t>COBERTURA JORNALÍSTICA E ATENDIMENTO À IMPRENSA NO DIA DO DEFENSOR - UBERLÂNDIA.</t>
  </si>
  <si>
    <t>AGENDA EXTERNA  DA  DPG E COMITIVA EM VISITA INSTITUCIONAL E INAUGURAÇÃO  NAS COMARCAS DE PIRAPORA ,JANUARIA, BRASILIA DE MINAS, SAO  FRANCISCO , BOCAIUVA E MONTES CLAROS.</t>
  </si>
  <si>
    <t xml:space="preserve"> PARTICIPAÇÃO NA 93ª REUNIÃO ORDINÁRIA DO CONSELHO NACIONAL DE CORREGEDORAS E CORREGEDORES-GERAIS DAS DEFENSORIAS PÚBLICAS ESTADUAIS, DO DISTRITO FEDERAL E DA UNIÃO (CNCG-DPE-DF-DPU). </t>
  </si>
  <si>
    <t>REPRESENTAR, COMO COORDENADORA, A DEFENSORIA ESPECIALIZADA EM DIREITOS DA CRIANÇA E DO ADOLESCENTE- ATO INFRACIONAL-BH EM CONGRESSO NACIONAL DA DEFENSORIA PÚBLICA EM DIREITOS FUNDAMENTAIS.</t>
  </si>
  <si>
    <t>INAUGURAÇÃO DAS UNIDADES DE BRASÍLIA DE MINAS, SÃO FRANCISCO E BOCAIÚVA.</t>
  </si>
  <si>
    <t>PREPARAÇÃO, VISITA TÉCNICA E SERVIÇO DE CERIMONIAL PARA O EVENTO.</t>
  </si>
  <si>
    <t xml:space="preserve">REALIZAR ATENDIMENTO AOS ATINGIDOS PELO DESLIZAMENTO DE ESTÉREIS DA JAGUAR MINING S.A. </t>
  </si>
  <si>
    <t>PRESTAR ASSISTÊNCIA JURÍDICA INTEGRAL E GRATUITA AOS INVESTIGADOS NO IPM N.104.963/2026, EM TRAMITAÇÃO NO BELO HORIZONTE/MG.</t>
  </si>
  <si>
    <t>PRESTAR ASSISTÊNCIA JURÍDICA INTEGRAL E GRATUITA AOS INVESTIGADOS NO IPM N.104.963/2026, EM TRAMITAÇÃO NO BELO HORIZONTE/MG - ATO Nº 13.256/2026.</t>
  </si>
  <si>
    <t>PARTICIPAÇÃO EM REUNIÃO INSTITUCIONAL PRESENCIAL, QUE SERÁ REALIZADA NA CIDADE DE BELO HORIZONTE/MG, CONFORME ATO Nº 13.120/2026.</t>
  </si>
  <si>
    <t>PARTICIPAR DE FORMA PRESENCIAL DE REUNIÃO DO CONDEGE QUE SE DARÁ EM BRASÍLIA.</t>
  </si>
  <si>
    <t>PARTICIPAR DE VISITA TÉCNICA E INSTITUCIONAL AO NÚCLEO DE ATENÇÃO À SAÚDE DA DPRO.</t>
  </si>
  <si>
    <t>AGENDA EXTERNA DA DEFENSORA PÚBLICO-GERAL E COMITIVA EM VISITA INSTITUCIONAL A COMARCA DE MONTES CLAROS E INAUGURAÇÃO DAS COMARCAS DE BRASÍLIA DE MINAS, SÃO FRANCISCO E BOCAIÚVA.</t>
  </si>
  <si>
    <t>SEMANA DA DEFENSORIA.</t>
  </si>
  <si>
    <t>DIA DA NOIVA + CERIMÔNIA DE CASAMENTO COMUNITÁRIO.</t>
  </si>
  <si>
    <t xml:space="preserve"> INAUGURAÇÃO DAS NOVAS UNIDADES DO NORTE DE MINAS - BOCAIÚVA, SÃO FRANCISCO E BRASÍLIA DE MINAS.</t>
  </si>
  <si>
    <t>VISITA INSTITUCIONAL UNIDADES DA DEFENSORIA E INAUGURAÇÃO DAS NOVAS UNIDADES DO NORTE DE MINAS - BOCAIÚVA, SÃO FRANCISCO E BRASÍLIA DE MINAS.</t>
  </si>
  <si>
    <t>PARTICIPAR DE PROGRAMAÇÃO EM HOMENAGEM AO DIA DA DEFENSORIA PÚBLICA.</t>
  </si>
  <si>
    <t>INAUGURAÇÃO DAS NOVAS UNIDADES DO NORTE DE MINAS - BOCAIÚVA, SÃO FRANCISCO E BRASÍLIA DE MINAS.</t>
  </si>
  <si>
    <t>CONVOCAÇÃO PARA A 109ª REUNIÃO ORDINÁRIA DO CONDEGE E EVENTOS EM HOMENAGEM AO DIA DA DIA DA DEFENSORIA PÚBLICA.</t>
  </si>
  <si>
    <t>REALIZAÇÃO DE CORREIÇÃO ORDINÁRIA NOS ÓRGÃOS DE ATUAÇÃO DAS UNIDADES DA DEFENSORIA PÚBLICA EM MANHUMIRIM, MANHUAÇU E IPATINGA.</t>
  </si>
  <si>
    <t>PALESTRA NO EVENTO COMEMORATIVO REFERENTE AO MÊS DA DEFENSORIA PÚBLICA, "SEMANA DA DEFENSORIA PÚBLICA DO ESTADO DE MINAS GERAIS", A SER REALIZADO NO DIA 19 DE MAIO DE 2026, ÀS 19:00, NA UNIVERSIDADE FEDERAL DE UBERLÂNDIA (UFU).</t>
  </si>
  <si>
    <t>COBERTURA DO I MUTIRÃO DE CONVERSÃO DE UNIÃO ESTÁVEL EM CASAMENTO DE LAVRAS, NO DIA 15/5, COM A COBERTURA, CONFORME SOLICITAÇÃO DA COORDENADORA LOCAL, NO DIA 14/5, DO "DIA DA NOIVA", OFERECIDO POR PARCEIROS DA DEFENSORIA PÚBLICA EM LAVRAS.</t>
  </si>
  <si>
    <t>REPRESENTAÇÃO INSTITUCIONAL EM EVENTO E REUNIÕES, CONFORME MEMO 0807765  E III CONGRESSO BRASILEIRO DE ENFRENTAMENTO À VIOLÊNCIA SEXUAL CONTRA CRIANÇAS E ADOLESCENTES.</t>
  </si>
  <si>
    <t>MINISTRARÁ PALESTRA COM O TEMA "JURIMETRIA", NO ALINHAMENTO ESTRATÉGICO CRIMINAL, A SER REALIZADO NO DIA 08 DE MAIO DE 2026, NO AUDITÓRIO DA DPMG SEDE I.</t>
  </si>
  <si>
    <t>COBERTURA DAS INAUGURAÇÕES NO NORTE DE MINAS.</t>
  </si>
  <si>
    <t>PARTICIPAR DA 2ª CONFERÊNCIA INTERNACIONAL DE INTEGRIDADE PÚBLICA E PRIVADA, A SER REALIZADA NOS DIAS 12 E 13 DE MAIO DE 2026, BEM COMO DA 7ª REUNIÃO DA REDE NACIONAL DE PROMOÇÃO DA INTEGRIDADE PRIVADA, QUE OCORRERÁ NO DIA 14 DE MAIO DE 2026, DAS 9H ÀS 18H, EM SÃO PAULO.</t>
  </si>
  <si>
    <t>SESSÃO CS DIAS 21 E 22 DE MAIO.</t>
  </si>
  <si>
    <t>TRATA-SE DE DESIGNAÇÃO PARA PARTICIPAR DO CONGRESSO NACIONAL DA DEFENSORIA PÚBLICA EM DIREITOS FUNDAMENTAIS, A SER REALIZADO EM BELÉM/PA, NO PERÍODO DE 11 A 13 DE MAIO DE 2026.</t>
  </si>
  <si>
    <t>DIA DA DEFENSORIA - UBERLÂNDIA.</t>
  </si>
  <si>
    <t>SESSÃO EXTRAORDINÁRIA EM 21/05/2026 E SESSÃO ORDINÁRIA EM 22/05/2026 (CONSELHO SUPERIOR DA DEFENSORIA PÚBLICA DO ESTADO DE MINAS GERAIS).</t>
  </si>
  <si>
    <t>PARTICIPAÇÃO DO ENCONTRO NACIONAL DE COORDENADORAS, REPRESENTANTES DOS COLEGIADOS GESTORES E DOS SERVIÇOS DAS CASAS DA MULHER BRASILEIRA - OFICINA DE VALIDAÇÃO DAS NOVAS DIRETRIZES GERAIS DA CMB – ETAPA II.</t>
  </si>
  <si>
    <t>CASAMENTO COMUNITÁRIO LAVRAS E VISITAS INSTITUCIONAIS UNIDADES DO SUL DE MINAS.</t>
  </si>
  <si>
    <t xml:space="preserve"> PARTICIPAÇÃO EM REUNIÃO INSTITUCIONAL PRESENCIAL, QUE SERÁ REALIZADA NA CIDADE DE BELO HORIZONTE/MG, CONFORME ATO Nº 13.120/2026.</t>
  </si>
  <si>
    <t>DESIGNAÇÃO PARA PARTICIPAR DO CONGRESSO NACIONAL DA DEFENSORIA PÚBLICA EM DIREITOS FUNDAMENTAIS, A SER REALIZADO EM BELÉM/PA, NO PERÍODO DE 11 A 13 DE MAIO DE 2026.</t>
  </si>
  <si>
    <t>IMPLANTAÇÃO DE EQUIPAMENTO FIREWALL NAS UNIDADES DE JUIZ DE FORA E UBA E VISITA TECNICA A NOVA UNIDADE DE JUIZ DE FORA PARA O PROJETO DE REDES E WIFI.</t>
  </si>
  <si>
    <t>CONVITE PARA REPRESENTAR A DPMG NO [ESDPA/DPE-PA] CONGRESSO NACIONAL DA DEFENSORIA PÚBLICA EM DIREITOS FUNDAMENTAIS EM BELÉM DO PARÁ DE 11 A 14 DE MAIO DE 2026 NO CENTRO DE CONVENÇÃO DE EVENTOS HANGAR.</t>
  </si>
  <si>
    <t>REALIZAÇÃO DE AUDIÊNCIAS E ATENDIMENTOS NO FÓRUM DIGITAL DE PAPAGAIOS, QUE PERTENCE À COMARCA DE PITANGUI.</t>
  </si>
  <si>
    <t>AVALIAÇÃO DOS DOCUMENTOS E LEVANTAMENTO DAS INFORMAÇÕES NECESSÁRIAS PARA OS PROCESSOS DE ELIMINAÇÃO DE DOCUMENTOS, DEVIDO A MUDANÇA DE SEDE.</t>
  </si>
  <si>
    <t>PARTICIPAR DE VISITA TÉCNICA INSTITUCIONAL AO NÚCLEO DE ATENÇÃO À SAÚDE DA DPRO.</t>
  </si>
  <si>
    <t xml:space="preserve"> I REUNIÃO ORDINÁRIA DA COMISSÃO DE PROMOÇÃO E DEFESA DOS DIREITOS DAS MULHERES DO CONDEGE NA QUALIDADE DE REPRESENTANTE DO NUDEM-BH.
</t>
  </si>
  <si>
    <t>MINISTRAR PALESTRA AOS MORADORES DA COMUNIDADE DE SÃO JOÃO DE CIMA, DISTRITO DO MUNICÍPIO DE CONCEIÇÃO DO PARÁ/MG, NO DIA 26 DE MAIO DE 2026, A PARTIR DAS 19H.</t>
  </si>
  <si>
    <t>PARTICIPAÇÃO NO EVENTO COMEMORATIVO DA SEMANA DA DEFENSORIA, A SER REALIZADO NO DIA 19 DE MAIO DE 2026, NA CIDADE DE UBERLÂNDIA.</t>
  </si>
  <si>
    <t>TREINAMENTO DOS MEMBROS E SERVIDORES, NO SISTEMA SOLAR,  NA UNIDADE DE ARAGUARI.</t>
  </si>
  <si>
    <t>TREIUNAMENTO DOS MEMBROS E SERVIDORES, NO SISTEMA SOLAR, NA UNIDADE DE ITAUNA -MG.</t>
  </si>
  <si>
    <t>PARTICIPAR DA 1ª REUNIÃO ORDINÁRIA DA COMISSÃO CRIMINAL PERMANENTE DO CONDEGE EM 2026.</t>
  </si>
  <si>
    <t>ESTRUTURAÇÃO DE NOVA UNIDADE.</t>
  </si>
  <si>
    <r>
      <t xml:space="preserve">Portal da Transparência do Estado de Minas Gerais: </t>
    </r>
    <r>
      <rPr>
        <sz val="10"/>
        <color theme="1"/>
        <rFont val="Calibri"/>
        <family val="2"/>
        <scheme val="minor"/>
      </rPr>
      <t>https://www.transparencia.mg.gov.br/consultas-1/despesa-estado/despesa/despesa-orgaos/2026/01-05-2026/31-05-2026/4708</t>
    </r>
  </si>
  <si>
    <t>01/05/2026 A 31/05/2026</t>
  </si>
  <si>
    <t>MAIO/26</t>
  </si>
  <si>
    <t>COOPERAÇÃO, CONFORME O ATO Nº: 13.631/2026.</t>
  </si>
  <si>
    <t>9990000001.007337/2026-71</t>
  </si>
  <si>
    <t>Convocação para 3ª Reunião Ordinária do Comitê Gestor do Solar e Encontro Nacional de Tecnologia e Inovação – Defensorias Públicas.</t>
  </si>
  <si>
    <t>9990000001.007304/2026-21</t>
  </si>
  <si>
    <t>Convocação para a 110ª reunião ordinária do CONDEGE.</t>
  </si>
  <si>
    <t>9990000001.007297/2026-68</t>
  </si>
  <si>
    <t>9990000001.007313/2026-12</t>
  </si>
  <si>
    <t>EMPENHO DE MAIO</t>
  </si>
  <si>
    <t>EMPENHO DE ABRIL</t>
  </si>
  <si>
    <t>AGENDA EXTERNA DA DEFENSORA PÚBLICA GERAL E COMITIVA EM VISITA INSTITUCIONAL A COMARCA DE MONTES CLAROS E INAUGURAÇÃO DAS COMARCAS DE BRASÍLIA DE MINAS, SÃO FRANCISCO E BOCAIÚVA. ALÉM DA VISITA INSTITUCIONAL DA DRA CARLA NAS COMARCAS DE PIRAPORA E JANUÁRIA.</t>
  </si>
  <si>
    <t>VIAGEM REALIZADA NO DIA 24/06/2026</t>
  </si>
  <si>
    <t>Atualizado em: 13/07/2026</t>
  </si>
  <si>
    <r>
      <t xml:space="preserve">FONTE: </t>
    </r>
    <r>
      <rPr>
        <sz val="10"/>
        <color theme="1"/>
        <rFont val="Calibri"/>
        <family val="2"/>
        <scheme val="minor"/>
      </rPr>
      <t>Controle Interno de Concessão de Diárias da DPMG; Sistema de Pagamento - SIAFI/MG; Unidade Responsável: SPGF/DFPC/CORD.CONTÁBIL. Dados consolidados e emitidos em 13 de julho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</si>
</sst>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R$&quot;\ #,##0.00;[Red]\-&quot;R$&quot;\ #,##0.00"/>
    <numFmt numFmtId="44" formatCode="_-&quot;R$&quot;\ * #,##0.00_-;\-&quot;R$&quot;\ * #,##0.00_-;_-&quot;R$&quot;\ * &quot;-&quot;??_-;_-@_-"/>
    <numFmt numFmtId="164" formatCode="_(&quot;R$ &quot;* #,##0.00_);_(&quot;R$ &quot;* \(#,##0.00\);_(&quot;R$ &quot;* &quot;-&quot;??_);_(@_)"/>
    <numFmt numFmtId="165" formatCode="[&lt;=9999]0000;[&gt;=999999999999]00\.000\.000\/0000\-00;000\.000\.000\-00"/>
    <numFmt numFmtId="166" formatCode="d/m/yy\ h:mm;@"/>
    <numFmt numFmtId="167" formatCode="00.0000"/>
    <numFmt numFmtId="168" formatCode="0.0000"/>
    <numFmt numFmtId="169" formatCode="[$-416]mmm\-yy;@"/>
    <numFmt numFmtId="170" formatCode="[$-416]mmmm\-yy;@"/>
    <numFmt numFmtId="171" formatCode="[$-F400]h:mm:ss\ AM/PM"/>
  </numFmts>
  <fonts count="60">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0"/>
      <color rgb="FF000000"/>
      <name val="Calibri"/>
      <family val="2"/>
    </font>
    <font>
      <sz val="10"/>
      <color rgb="FF000000"/>
      <name val="Calibri"/>
      <family val="2"/>
    </font>
    <font>
      <sz val="10"/>
      <color theme="1"/>
      <name val="Calibri"/>
      <family val="2"/>
      <scheme val="minor"/>
    </font>
    <font>
      <sz val="11"/>
      <color rgb="FF000000"/>
      <name val="Calibri"/>
      <family val="2"/>
    </font>
    <font>
      <b/>
      <sz val="11"/>
      <color theme="0"/>
      <name val="Calibri"/>
      <family val="2"/>
      <scheme val="minor"/>
    </font>
    <font>
      <b/>
      <sz val="11"/>
      <name val="Calibri"/>
      <family val="2"/>
      <scheme val="minor"/>
    </font>
    <font>
      <sz val="9"/>
      <color theme="1"/>
      <name val="Calibri"/>
      <family val="2"/>
    </font>
    <font>
      <sz val="11"/>
      <color theme="1"/>
      <name val="Calibri"/>
      <family val="2"/>
      <scheme val="minor"/>
    </font>
    <font>
      <sz val="11"/>
      <name val="Calibri"/>
      <family val="2"/>
      <scheme val="minor"/>
    </font>
    <font>
      <b/>
      <sz val="9"/>
      <color theme="1"/>
      <name val="Calibri"/>
      <family val="2"/>
      <charset val="1"/>
    </font>
    <font>
      <sz val="9"/>
      <color theme="1"/>
      <name val="Calibri"/>
      <family val="2"/>
      <charset val="1"/>
    </font>
    <font>
      <sz val="8"/>
      <name val="Calibri"/>
      <family val="2"/>
      <scheme val="minor"/>
    </font>
    <font>
      <b/>
      <sz val="10"/>
      <name val="Calibri"/>
      <family val="2"/>
      <scheme val="minor"/>
    </font>
    <font>
      <b/>
      <sz val="10"/>
      <color theme="0"/>
      <name val="Calibri"/>
      <family val="2"/>
      <scheme val="minor"/>
    </font>
    <font>
      <sz val="11"/>
      <color theme="0"/>
      <name val="Calibri"/>
      <family val="2"/>
      <scheme val="minor"/>
    </font>
    <font>
      <b/>
      <sz val="11"/>
      <color rgb="FFFF0000"/>
      <name val="Calibri"/>
      <family val="2"/>
      <scheme val="minor"/>
    </font>
    <font>
      <sz val="10"/>
      <color theme="1"/>
      <name val="Calibri"/>
      <family val="2"/>
      <charset val="134"/>
      <scheme val="minor"/>
    </font>
    <font>
      <b/>
      <u/>
      <sz val="11"/>
      <color theme="1"/>
      <name val="Calibri"/>
      <family val="2"/>
      <scheme val="minor"/>
    </font>
    <font>
      <sz val="10"/>
      <name val="Calibri"/>
      <family val="2"/>
      <scheme val="minor"/>
    </font>
    <font>
      <sz val="11"/>
      <color rgb="FFFF0000"/>
      <name val="Calibri"/>
      <family val="2"/>
      <scheme val="minor"/>
    </font>
    <font>
      <b/>
      <sz val="10"/>
      <color rgb="FFFF0000"/>
      <name val="Calibri"/>
      <family val="2"/>
      <scheme val="minor"/>
    </font>
  </fonts>
  <fills count="15">
    <fill>
      <patternFill patternType="none"/>
    </fill>
    <fill>
      <patternFill patternType="gray125"/>
    </fill>
    <fill>
      <patternFill patternType="solid">
        <fgColor theme="0" tint="-0.34998626667073579"/>
        <bgColor indexed="64"/>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theme="0" tint="-0.249977111117893"/>
        <bgColor indexed="64"/>
      </patternFill>
    </fill>
    <fill>
      <patternFill patternType="solid">
        <fgColor theme="1"/>
        <bgColor indexed="64"/>
      </patternFill>
    </fill>
    <fill>
      <patternFill patternType="solid">
        <fgColor theme="0" tint="-0.499984740745262"/>
        <bgColor indexed="64"/>
      </patternFill>
    </fill>
    <fill>
      <patternFill patternType="solid">
        <fgColor rgb="FF00592C"/>
        <bgColor indexed="64"/>
      </patternFill>
    </fill>
    <fill>
      <patternFill patternType="solid">
        <fgColor rgb="FF6C6263"/>
        <bgColor indexed="64"/>
      </patternFill>
    </fill>
    <fill>
      <patternFill patternType="solid">
        <fgColor rgb="FFFABC00"/>
        <bgColor indexed="64"/>
      </patternFill>
    </fill>
  </fills>
  <borders count="44">
    <border>
      <left/>
      <right/>
      <top/>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bottom style="thick">
        <color theme="0"/>
      </bottom>
      <diagonal/>
    </border>
    <border>
      <left/>
      <right style="thin">
        <color indexed="64"/>
      </right>
      <top/>
      <bottom style="thin">
        <color indexed="64"/>
      </bottom>
      <diagonal/>
    </border>
    <border>
      <left style="thin">
        <color indexed="64"/>
      </left>
      <right/>
      <top style="thin">
        <color auto="1"/>
      </top>
      <bottom/>
      <diagonal/>
    </border>
    <border>
      <left/>
      <right style="medium">
        <color auto="1"/>
      </right>
      <top style="thin">
        <color auto="1"/>
      </top>
      <bottom/>
      <diagonal/>
    </border>
    <border>
      <left style="thin">
        <color auto="1"/>
      </left>
      <right style="thin">
        <color auto="1"/>
      </right>
      <top style="thin">
        <color rgb="FF000000"/>
      </top>
      <bottom/>
      <diagonal/>
    </border>
  </borders>
  <cellStyleXfs count="2">
    <xf numFmtId="0" fontId="0" fillId="0" borderId="0"/>
    <xf numFmtId="164" fontId="46" fillId="0" borderId="0" applyFont="0" applyFill="0" applyBorder="0" applyAlignment="0" applyProtection="0"/>
  </cellStyleXfs>
  <cellXfs count="338">
    <xf numFmtId="0" fontId="0" fillId="0" borderId="0" xfId="0"/>
    <xf numFmtId="164" fontId="0" fillId="0" borderId="0" xfId="1" applyFont="1"/>
    <xf numFmtId="0" fontId="0" fillId="0" borderId="0" xfId="0" applyAlignment="1">
      <alignment horizontal="center"/>
    </xf>
    <xf numFmtId="0" fontId="0" fillId="4" borderId="0" xfId="0" applyFill="1" applyAlignment="1">
      <alignment horizontal="left" vertical="center" wrapText="1"/>
    </xf>
    <xf numFmtId="14" fontId="0" fillId="4" borderId="0" xfId="0" applyNumberFormat="1" applyFill="1" applyAlignment="1">
      <alignment horizontal="center" vertical="center" wrapText="1"/>
    </xf>
    <xf numFmtId="164" fontId="0" fillId="4" borderId="0" xfId="1" applyFont="1" applyFill="1" applyAlignment="1">
      <alignment horizontal="center" vertical="center" wrapText="1"/>
    </xf>
    <xf numFmtId="0" fontId="0" fillId="4" borderId="0" xfId="0" applyFill="1"/>
    <xf numFmtId="49" fontId="37" fillId="4" borderId="0" xfId="0" applyNumberFormat="1" applyFont="1" applyFill="1" applyAlignment="1">
      <alignment horizontal="left" vertical="center" wrapText="1"/>
    </xf>
    <xf numFmtId="0" fontId="37" fillId="3" borderId="12" xfId="0" applyFont="1" applyFill="1" applyBorder="1" applyAlignment="1">
      <alignment horizontal="center" vertical="center" wrapText="1"/>
    </xf>
    <xf numFmtId="0" fontId="37" fillId="4" borderId="11" xfId="0" applyFont="1" applyFill="1" applyBorder="1" applyAlignment="1">
      <alignment horizontal="center" vertical="center" wrapText="1"/>
    </xf>
    <xf numFmtId="0" fontId="37" fillId="4" borderId="17" xfId="0" applyFont="1" applyFill="1" applyBorder="1" applyAlignment="1">
      <alignment horizontal="center" vertical="center" wrapText="1"/>
    </xf>
    <xf numFmtId="0" fontId="37" fillId="4" borderId="12" xfId="0" applyFont="1" applyFill="1" applyBorder="1" applyAlignment="1">
      <alignment horizontal="left" vertical="center" wrapText="1"/>
    </xf>
    <xf numFmtId="0" fontId="37" fillId="4" borderId="12" xfId="0" applyFont="1" applyFill="1" applyBorder="1" applyAlignment="1">
      <alignment horizontal="center" vertical="center" wrapText="1"/>
    </xf>
    <xf numFmtId="14" fontId="37" fillId="4" borderId="12" xfId="0" applyNumberFormat="1" applyFont="1" applyFill="1" applyBorder="1" applyAlignment="1">
      <alignment horizontal="center" vertical="center" wrapText="1"/>
    </xf>
    <xf numFmtId="164" fontId="37" fillId="4" borderId="12" xfId="1" applyFont="1" applyFill="1" applyBorder="1" applyAlignment="1">
      <alignment horizontal="center" vertical="center" wrapText="1"/>
    </xf>
    <xf numFmtId="0" fontId="37" fillId="4" borderId="2" xfId="0" applyFont="1" applyFill="1" applyBorder="1" applyAlignment="1">
      <alignment horizontal="left" vertical="center" wrapText="1"/>
    </xf>
    <xf numFmtId="0" fontId="38" fillId="4" borderId="0" xfId="0" applyFont="1" applyFill="1" applyAlignment="1">
      <alignment vertical="center" wrapText="1"/>
    </xf>
    <xf numFmtId="0" fontId="41" fillId="4" borderId="0" xfId="0" applyFont="1" applyFill="1" applyAlignment="1">
      <alignment horizontal="center" vertical="center" wrapText="1"/>
    </xf>
    <xf numFmtId="164" fontId="0" fillId="4" borderId="0" xfId="1" applyFont="1" applyFill="1"/>
    <xf numFmtId="164" fontId="41" fillId="4" borderId="0" xfId="1" applyFont="1" applyFill="1" applyAlignment="1">
      <alignment horizontal="center" vertical="center" wrapText="1"/>
    </xf>
    <xf numFmtId="166" fontId="41" fillId="4" borderId="0" xfId="0" applyNumberFormat="1" applyFont="1" applyFill="1" applyAlignment="1">
      <alignment horizontal="center" vertical="center" wrapText="1"/>
    </xf>
    <xf numFmtId="164" fontId="41" fillId="4" borderId="0" xfId="1" applyFont="1" applyFill="1" applyAlignment="1">
      <alignment horizontal="left" vertical="center" wrapText="1"/>
    </xf>
    <xf numFmtId="0" fontId="41" fillId="4" borderId="0" xfId="0" applyFont="1" applyFill="1" applyAlignment="1">
      <alignment horizontal="left" vertical="center" wrapText="1"/>
    </xf>
    <xf numFmtId="0" fontId="0" fillId="0" borderId="0" xfId="0" applyAlignment="1">
      <alignment horizontal="center" vertical="center"/>
    </xf>
    <xf numFmtId="0" fontId="37" fillId="0" borderId="12" xfId="0" applyFont="1" applyBorder="1" applyAlignment="1">
      <alignment horizontal="center" vertical="center"/>
    </xf>
    <xf numFmtId="0" fontId="0" fillId="4" borderId="0" xfId="0" applyFill="1" applyAlignment="1">
      <alignment horizontal="center"/>
    </xf>
    <xf numFmtId="0" fontId="0" fillId="6" borderId="0" xfId="0" applyFill="1"/>
    <xf numFmtId="0" fontId="41" fillId="0" borderId="0" xfId="0" applyFont="1" applyAlignment="1">
      <alignment horizontal="center" vertical="center" wrapText="1"/>
    </xf>
    <xf numFmtId="165" fontId="41" fillId="0" borderId="0" xfId="0" applyNumberFormat="1" applyFont="1" applyAlignment="1">
      <alignment horizontal="center" vertical="center" wrapText="1"/>
    </xf>
    <xf numFmtId="0" fontId="41" fillId="0" borderId="0" xfId="0" applyFont="1" applyAlignment="1">
      <alignment horizontal="left" vertical="center" wrapText="1"/>
    </xf>
    <xf numFmtId="164" fontId="41" fillId="0" borderId="0" xfId="1" applyFont="1" applyAlignment="1">
      <alignment horizontal="center" vertical="center" wrapText="1"/>
    </xf>
    <xf numFmtId="0" fontId="0" fillId="0" borderId="0" xfId="0" applyAlignment="1">
      <alignment horizontal="center" vertical="center" wrapText="1"/>
    </xf>
    <xf numFmtId="0" fontId="37" fillId="0" borderId="0" xfId="0" applyFont="1" applyAlignment="1">
      <alignment horizontal="center" vertical="center" wrapText="1"/>
    </xf>
    <xf numFmtId="167" fontId="0" fillId="0" borderId="0" xfId="0" applyNumberFormat="1"/>
    <xf numFmtId="165" fontId="38" fillId="5" borderId="12" xfId="0" applyNumberFormat="1" applyFont="1" applyFill="1" applyBorder="1" applyAlignment="1">
      <alignment horizontal="center" vertical="center" wrapText="1"/>
    </xf>
    <xf numFmtId="0" fontId="38" fillId="5" borderId="12" xfId="0" applyFont="1" applyFill="1" applyBorder="1" applyAlignment="1">
      <alignment horizontal="center" vertical="center" wrapText="1"/>
    </xf>
    <xf numFmtId="164" fontId="38" fillId="5" borderId="12" xfId="1" applyFont="1" applyFill="1" applyBorder="1" applyAlignment="1">
      <alignment horizontal="center" vertical="center" wrapText="1"/>
    </xf>
    <xf numFmtId="0" fontId="37" fillId="4" borderId="0" xfId="0" applyFont="1" applyFill="1" applyAlignment="1">
      <alignment horizontal="center" vertical="center" wrapText="1"/>
    </xf>
    <xf numFmtId="0" fontId="37" fillId="3" borderId="12" xfId="0" applyFont="1" applyFill="1" applyBorder="1" applyAlignment="1">
      <alignment vertical="center" wrapText="1"/>
    </xf>
    <xf numFmtId="0" fontId="37" fillId="6" borderId="12" xfId="0" applyFont="1" applyFill="1" applyBorder="1" applyAlignment="1">
      <alignment horizontal="center" vertical="center" wrapText="1"/>
    </xf>
    <xf numFmtId="0" fontId="37" fillId="4" borderId="0" xfId="0" applyFont="1" applyFill="1" applyAlignment="1">
      <alignment horizontal="center" vertical="center"/>
    </xf>
    <xf numFmtId="0" fontId="37" fillId="2" borderId="11"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0" fillId="0" borderId="11" xfId="0" applyBorder="1" applyAlignment="1">
      <alignment horizontal="center" vertical="center" wrapText="1"/>
    </xf>
    <xf numFmtId="0" fontId="37" fillId="0" borderId="12" xfId="0" applyFont="1" applyBorder="1" applyAlignment="1">
      <alignment horizontal="center" vertical="center" wrapText="1"/>
    </xf>
    <xf numFmtId="14" fontId="0" fillId="0" borderId="12" xfId="0" applyNumberFormat="1" applyBorder="1" applyAlignment="1">
      <alignment horizontal="center" vertical="center" wrapText="1"/>
    </xf>
    <xf numFmtId="0" fontId="0" fillId="0" borderId="12" xfId="0" applyBorder="1" applyAlignment="1">
      <alignment horizontal="center" vertical="center" wrapText="1"/>
    </xf>
    <xf numFmtId="14" fontId="42" fillId="0" borderId="12" xfId="0" applyNumberFormat="1" applyFont="1" applyBorder="1" applyAlignment="1">
      <alignment horizontal="center" vertical="center" wrapText="1"/>
    </xf>
    <xf numFmtId="0" fontId="37" fillId="2" borderId="2" xfId="0" applyFont="1" applyFill="1" applyBorder="1" applyAlignment="1">
      <alignment horizontal="center" vertical="center" wrapText="1"/>
    </xf>
    <xf numFmtId="0" fontId="0" fillId="0" borderId="2" xfId="0" applyBorder="1" applyAlignment="1">
      <alignment horizontal="center" vertical="center" wrapText="1"/>
    </xf>
    <xf numFmtId="167" fontId="37" fillId="9" borderId="8" xfId="0" applyNumberFormat="1" applyFont="1" applyFill="1" applyBorder="1" applyAlignment="1" applyProtection="1">
      <alignment horizontal="center" vertical="center"/>
      <protection locked="0"/>
    </xf>
    <xf numFmtId="0" fontId="37" fillId="9" borderId="9" xfId="0" applyFont="1" applyFill="1" applyBorder="1" applyAlignment="1" applyProtection="1">
      <alignment horizontal="center" vertical="center"/>
      <protection locked="0"/>
    </xf>
    <xf numFmtId="167" fontId="43" fillId="10" borderId="11" xfId="0" applyNumberFormat="1" applyFont="1" applyFill="1" applyBorder="1" applyAlignment="1" applyProtection="1">
      <alignment horizontal="center" vertical="center"/>
      <protection locked="0"/>
    </xf>
    <xf numFmtId="0" fontId="43" fillId="10" borderId="12" xfId="0" applyFont="1" applyFill="1" applyBorder="1" applyAlignment="1" applyProtection="1">
      <alignment horizontal="center" vertical="center"/>
      <protection locked="0"/>
    </xf>
    <xf numFmtId="168" fontId="43" fillId="10" borderId="12" xfId="0" applyNumberFormat="1" applyFont="1" applyFill="1" applyBorder="1" applyAlignment="1" applyProtection="1">
      <alignment horizontal="center" vertical="center"/>
      <protection locked="0"/>
    </xf>
    <xf numFmtId="168" fontId="43" fillId="10" borderId="2" xfId="0" applyNumberFormat="1" applyFont="1" applyFill="1" applyBorder="1" applyAlignment="1" applyProtection="1">
      <alignment horizontal="center" vertical="center"/>
      <protection locked="0"/>
    </xf>
    <xf numFmtId="0" fontId="43" fillId="10" borderId="39" xfId="1" applyNumberFormat="1" applyFont="1" applyFill="1" applyBorder="1" applyAlignment="1" applyProtection="1">
      <alignment horizontal="center" vertical="center"/>
      <protection locked="0"/>
    </xf>
    <xf numFmtId="0" fontId="43" fillId="10" borderId="39" xfId="0" applyFont="1" applyFill="1" applyBorder="1" applyAlignment="1" applyProtection="1">
      <alignment horizontal="center" vertical="center"/>
      <protection locked="0"/>
    </xf>
    <xf numFmtId="168" fontId="43" fillId="10" borderId="39" xfId="0" applyNumberFormat="1" applyFont="1" applyFill="1" applyBorder="1" applyAlignment="1" applyProtection="1">
      <alignment horizontal="center" vertical="center"/>
      <protection locked="0"/>
    </xf>
    <xf numFmtId="164" fontId="43" fillId="10" borderId="39" xfId="1" applyFont="1" applyFill="1" applyBorder="1" applyAlignment="1" applyProtection="1">
      <alignment horizontal="center" vertical="center"/>
      <protection locked="0"/>
    </xf>
    <xf numFmtId="0" fontId="37" fillId="0" borderId="0" xfId="0" applyFont="1" applyAlignment="1">
      <alignment horizontal="center" vertical="center"/>
    </xf>
    <xf numFmtId="0" fontId="0" fillId="4" borderId="12" xfId="0" applyFill="1" applyBorder="1"/>
    <xf numFmtId="0" fontId="0" fillId="0" borderId="29" xfId="0" applyBorder="1" applyAlignment="1">
      <alignment horizontal="center" vertical="center" wrapText="1"/>
    </xf>
    <xf numFmtId="0" fontId="47" fillId="0" borderId="11" xfId="0" applyFont="1" applyBorder="1" applyAlignment="1">
      <alignment horizontal="center" vertical="center" wrapText="1"/>
    </xf>
    <xf numFmtId="0" fontId="0" fillId="4" borderId="0" xfId="0" applyFill="1" applyAlignment="1">
      <alignment horizontal="center" vertical="center" wrapText="1"/>
    </xf>
    <xf numFmtId="0" fontId="37" fillId="4" borderId="0" xfId="0" applyFont="1" applyFill="1" applyAlignment="1">
      <alignment horizontal="left" vertical="center" wrapText="1"/>
    </xf>
    <xf numFmtId="0" fontId="38" fillId="4" borderId="0" xfId="0" applyFont="1" applyFill="1" applyAlignment="1">
      <alignment horizontal="right" vertical="center" wrapText="1"/>
    </xf>
    <xf numFmtId="0" fontId="0" fillId="0" borderId="12" xfId="0" quotePrefix="1" applyBorder="1" applyAlignment="1">
      <alignment horizontal="center" vertical="center" wrapText="1"/>
    </xf>
    <xf numFmtId="0" fontId="37" fillId="0" borderId="11" xfId="0" applyFont="1" applyBorder="1" applyAlignment="1">
      <alignment horizontal="center" vertical="center" wrapText="1"/>
    </xf>
    <xf numFmtId="14" fontId="0" fillId="0" borderId="2" xfId="0" applyNumberFormat="1" applyBorder="1" applyAlignment="1">
      <alignment horizontal="center" vertical="center" wrapText="1"/>
    </xf>
    <xf numFmtId="0" fontId="0" fillId="4" borderId="12" xfId="0" applyFill="1" applyBorder="1" applyAlignment="1">
      <alignment horizontal="center" vertical="center" wrapText="1"/>
    </xf>
    <xf numFmtId="169" fontId="0" fillId="0" borderId="0" xfId="0" applyNumberFormat="1" applyAlignment="1">
      <alignment horizontal="center" vertical="center"/>
    </xf>
    <xf numFmtId="0" fontId="44" fillId="4" borderId="17" xfId="0" applyFont="1" applyFill="1" applyBorder="1" applyAlignment="1">
      <alignment horizontal="center" vertical="center" wrapText="1"/>
    </xf>
    <xf numFmtId="0" fontId="44" fillId="4" borderId="12" xfId="0" applyFont="1" applyFill="1" applyBorder="1" applyAlignment="1">
      <alignment horizontal="left" vertical="center" wrapText="1"/>
    </xf>
    <xf numFmtId="0" fontId="44" fillId="4" borderId="12" xfId="0" applyFont="1" applyFill="1" applyBorder="1" applyAlignment="1">
      <alignment horizontal="center" vertical="center" wrapText="1"/>
    </xf>
    <xf numFmtId="14" fontId="44" fillId="4" borderId="12" xfId="0" applyNumberFormat="1" applyFont="1" applyFill="1" applyBorder="1" applyAlignment="1">
      <alignment horizontal="center" vertical="center" wrapText="1"/>
    </xf>
    <xf numFmtId="164" fontId="44" fillId="4" borderId="12" xfId="1" applyFont="1" applyFill="1" applyBorder="1" applyAlignment="1">
      <alignment horizontal="center" vertical="center" wrapText="1"/>
    </xf>
    <xf numFmtId="0" fontId="44" fillId="4" borderId="2" xfId="0" applyFont="1" applyFill="1" applyBorder="1" applyAlignment="1">
      <alignment horizontal="left" vertical="center" wrapText="1"/>
    </xf>
    <xf numFmtId="0" fontId="38" fillId="8" borderId="12" xfId="0" applyFont="1" applyFill="1" applyBorder="1" applyAlignment="1">
      <alignment horizontal="center" vertical="center" wrapText="1"/>
    </xf>
    <xf numFmtId="0" fontId="52" fillId="10" borderId="38" xfId="0" applyFont="1" applyFill="1" applyBorder="1" applyAlignment="1">
      <alignment horizontal="center" vertical="center" wrapText="1"/>
    </xf>
    <xf numFmtId="169" fontId="52" fillId="10" borderId="8" xfId="0" applyNumberFormat="1" applyFont="1" applyFill="1" applyBorder="1" applyAlignment="1">
      <alignment horizontal="center" vertical="center" wrapText="1"/>
    </xf>
    <xf numFmtId="170" fontId="43" fillId="10" borderId="11" xfId="0" applyNumberFormat="1" applyFont="1" applyFill="1" applyBorder="1" applyAlignment="1">
      <alignment horizontal="center" vertical="center"/>
    </xf>
    <xf numFmtId="170" fontId="43" fillId="10" borderId="13" xfId="0" applyNumberFormat="1" applyFont="1" applyFill="1" applyBorder="1" applyAlignment="1">
      <alignment horizontal="center" vertical="center"/>
    </xf>
    <xf numFmtId="165" fontId="52" fillId="10" borderId="25" xfId="0" applyNumberFormat="1" applyFont="1" applyFill="1" applyBorder="1" applyAlignment="1">
      <alignment horizontal="center" vertical="center" wrapText="1"/>
    </xf>
    <xf numFmtId="165" fontId="38" fillId="8" borderId="12" xfId="0" applyNumberFormat="1" applyFont="1" applyFill="1" applyBorder="1" applyAlignment="1">
      <alignment horizontal="center" vertical="center" wrapText="1"/>
    </xf>
    <xf numFmtId="164" fontId="38" fillId="8" borderId="12" xfId="1" applyFont="1" applyFill="1" applyBorder="1" applyAlignment="1">
      <alignment horizontal="center" vertical="center" wrapText="1"/>
    </xf>
    <xf numFmtId="165" fontId="38" fillId="8" borderId="11" xfId="0" applyNumberFormat="1" applyFont="1" applyFill="1" applyBorder="1" applyAlignment="1">
      <alignment horizontal="center" vertical="center" wrapText="1"/>
    </xf>
    <xf numFmtId="164" fontId="38" fillId="8" borderId="2" xfId="1" applyFont="1" applyFill="1" applyBorder="1" applyAlignment="1">
      <alignment horizontal="center" vertical="center" wrapText="1"/>
    </xf>
    <xf numFmtId="169" fontId="0" fillId="10" borderId="0" xfId="0" applyNumberFormat="1" applyFill="1" applyAlignment="1">
      <alignment horizontal="center" vertical="center"/>
    </xf>
    <xf numFmtId="0" fontId="0" fillId="10" borderId="0" xfId="0" applyFill="1" applyAlignment="1">
      <alignment horizontal="center" vertical="center"/>
    </xf>
    <xf numFmtId="0" fontId="53" fillId="10" borderId="0" xfId="0" applyFont="1" applyFill="1" applyAlignment="1">
      <alignment horizontal="center" vertical="center"/>
    </xf>
    <xf numFmtId="14" fontId="53" fillId="10" borderId="0" xfId="0" applyNumberFormat="1" applyFont="1" applyFill="1" applyAlignment="1">
      <alignment horizontal="center" vertical="center"/>
    </xf>
    <xf numFmtId="0" fontId="47" fillId="4" borderId="0" xfId="0" applyFont="1" applyFill="1"/>
    <xf numFmtId="14" fontId="38" fillId="8" borderId="12" xfId="0" applyNumberFormat="1" applyFont="1" applyFill="1" applyBorder="1" applyAlignment="1">
      <alignment horizontal="center" vertical="center" wrapText="1"/>
    </xf>
    <xf numFmtId="14" fontId="38" fillId="5" borderId="12" xfId="0" applyNumberFormat="1" applyFont="1" applyFill="1" applyBorder="1" applyAlignment="1">
      <alignment horizontal="center" vertical="center" wrapText="1"/>
    </xf>
    <xf numFmtId="14" fontId="38" fillId="5" borderId="12" xfId="0" applyNumberFormat="1" applyFont="1" applyFill="1" applyBorder="1" applyAlignment="1" applyProtection="1">
      <alignment horizontal="center" vertical="center" wrapText="1"/>
      <protection locked="0"/>
    </xf>
    <xf numFmtId="14" fontId="41" fillId="0" borderId="0" xfId="0" applyNumberFormat="1" applyFont="1" applyAlignment="1">
      <alignment horizontal="center" vertical="center" wrapText="1"/>
    </xf>
    <xf numFmtId="171" fontId="38" fillId="8" borderId="12" xfId="0" applyNumberFormat="1" applyFont="1" applyFill="1" applyBorder="1" applyAlignment="1">
      <alignment horizontal="center" vertical="center" wrapText="1"/>
    </xf>
    <xf numFmtId="171" fontId="38" fillId="5" borderId="12" xfId="0" applyNumberFormat="1" applyFont="1" applyFill="1" applyBorder="1" applyAlignment="1">
      <alignment horizontal="center" vertical="center" wrapText="1"/>
    </xf>
    <xf numFmtId="171" fontId="38" fillId="5" borderId="12" xfId="0" applyNumberFormat="1" applyFont="1" applyFill="1" applyBorder="1" applyAlignment="1" applyProtection="1">
      <alignment horizontal="center" vertical="center" wrapText="1"/>
      <protection locked="0"/>
    </xf>
    <xf numFmtId="171" fontId="41" fillId="0" borderId="0" xfId="0" applyNumberFormat="1" applyFont="1" applyAlignment="1">
      <alignment horizontal="center" vertical="center" wrapText="1"/>
    </xf>
    <xf numFmtId="165" fontId="38" fillId="0" borderId="12" xfId="0" applyNumberFormat="1" applyFont="1" applyBorder="1" applyAlignment="1">
      <alignment horizontal="center" vertical="center" wrapText="1"/>
    </xf>
    <xf numFmtId="0" fontId="38" fillId="0" borderId="12" xfId="0" applyFont="1" applyBorder="1" applyAlignment="1">
      <alignment horizontal="left" vertical="center" wrapText="1"/>
    </xf>
    <xf numFmtId="0" fontId="38" fillId="0" borderId="12" xfId="0" applyFont="1" applyBorder="1" applyAlignment="1">
      <alignment horizontal="center" vertical="center" wrapText="1"/>
    </xf>
    <xf numFmtId="14" fontId="38" fillId="0" borderId="12" xfId="0" applyNumberFormat="1" applyFont="1" applyBorder="1" applyAlignment="1">
      <alignment horizontal="center" vertical="center" wrapText="1"/>
    </xf>
    <xf numFmtId="171" fontId="38" fillId="0" borderId="12" xfId="0" applyNumberFormat="1" applyFont="1" applyBorder="1" applyAlignment="1">
      <alignment horizontal="center" vertical="center" wrapText="1"/>
    </xf>
    <xf numFmtId="14" fontId="38" fillId="0" borderId="12" xfId="0" applyNumberFormat="1" applyFont="1" applyBorder="1" applyAlignment="1" applyProtection="1">
      <alignment horizontal="center" vertical="center" wrapText="1"/>
      <protection locked="0"/>
    </xf>
    <xf numFmtId="171" fontId="38" fillId="0" borderId="12" xfId="0" applyNumberFormat="1" applyFont="1" applyBorder="1" applyAlignment="1" applyProtection="1">
      <alignment horizontal="center" vertical="center" wrapText="1"/>
      <protection locked="0"/>
    </xf>
    <xf numFmtId="164" fontId="38" fillId="0" borderId="12" xfId="1" applyFont="1" applyFill="1" applyBorder="1" applyAlignment="1">
      <alignment horizontal="center" vertical="center" wrapText="1"/>
    </xf>
    <xf numFmtId="0" fontId="41" fillId="0" borderId="2" xfId="0" applyFont="1" applyBorder="1" applyAlignment="1">
      <alignment horizontal="left" vertical="center" wrapText="1"/>
    </xf>
    <xf numFmtId="166" fontId="38" fillId="0" borderId="12" xfId="0" applyNumberFormat="1" applyFont="1" applyBorder="1" applyAlignment="1">
      <alignment horizontal="center" vertical="center" wrapText="1"/>
    </xf>
    <xf numFmtId="166" fontId="38" fillId="0" borderId="12" xfId="0" applyNumberFormat="1" applyFont="1" applyBorder="1" applyAlignment="1" applyProtection="1">
      <alignment horizontal="center" vertical="center" wrapText="1"/>
      <protection locked="0"/>
    </xf>
    <xf numFmtId="165" fontId="51" fillId="0" borderId="12" xfId="0" applyNumberFormat="1" applyFont="1" applyBorder="1" applyAlignment="1">
      <alignment horizontal="center" vertical="center" wrapText="1"/>
    </xf>
    <xf numFmtId="165" fontId="52" fillId="0" borderId="12" xfId="0" applyNumberFormat="1" applyFont="1" applyBorder="1" applyAlignment="1">
      <alignment horizontal="center" vertical="center" wrapText="1"/>
    </xf>
    <xf numFmtId="165" fontId="38" fillId="0" borderId="14" xfId="0" applyNumberFormat="1" applyFont="1" applyBorder="1" applyAlignment="1">
      <alignment horizontal="center" vertical="center" wrapText="1"/>
    </xf>
    <xf numFmtId="0" fontId="38" fillId="0" borderId="14" xfId="0" applyFont="1" applyBorder="1" applyAlignment="1">
      <alignment horizontal="center" vertical="center" wrapText="1"/>
    </xf>
    <xf numFmtId="164" fontId="38" fillId="0" borderId="14" xfId="1" applyFont="1" applyFill="1" applyBorder="1" applyAlignment="1">
      <alignment horizontal="center" vertical="center" wrapText="1"/>
    </xf>
    <xf numFmtId="0" fontId="41" fillId="0" borderId="15" xfId="0" applyFont="1" applyBorder="1" applyAlignment="1">
      <alignment horizontal="left" vertical="center" wrapText="1"/>
    </xf>
    <xf numFmtId="49" fontId="43" fillId="10" borderId="39" xfId="1" applyNumberFormat="1" applyFont="1" applyFill="1" applyBorder="1" applyAlignment="1" applyProtection="1">
      <alignment horizontal="center" vertical="center"/>
      <protection locked="0"/>
    </xf>
    <xf numFmtId="44" fontId="38" fillId="5" borderId="12" xfId="1" applyNumberFormat="1" applyFont="1" applyFill="1" applyBorder="1" applyAlignment="1">
      <alignment horizontal="center" vertical="center" wrapText="1"/>
    </xf>
    <xf numFmtId="44" fontId="41" fillId="0" borderId="0" xfId="1" applyNumberFormat="1" applyFont="1" applyAlignment="1">
      <alignment horizontal="center" vertical="center" wrapText="1"/>
    </xf>
    <xf numFmtId="0" fontId="41" fillId="9" borderId="2" xfId="0" applyFont="1" applyFill="1" applyBorder="1" applyAlignment="1">
      <alignment horizontal="left" vertical="center" wrapText="1"/>
    </xf>
    <xf numFmtId="0" fontId="38" fillId="9" borderId="12" xfId="0" applyFont="1" applyFill="1" applyBorder="1" applyAlignment="1">
      <alignment horizontal="center" vertical="center" wrapText="1"/>
    </xf>
    <xf numFmtId="44" fontId="38" fillId="9" borderId="12" xfId="1" applyNumberFormat="1" applyFont="1" applyFill="1" applyBorder="1" applyAlignment="1">
      <alignment horizontal="center" vertical="center" wrapText="1"/>
    </xf>
    <xf numFmtId="0" fontId="38" fillId="9" borderId="12" xfId="0" applyFont="1" applyFill="1" applyBorder="1" applyAlignment="1">
      <alignment horizontal="left" vertical="center" wrapText="1"/>
    </xf>
    <xf numFmtId="0" fontId="38" fillId="9" borderId="11" xfId="0" applyFont="1" applyFill="1" applyBorder="1" applyAlignment="1">
      <alignment horizontal="center" vertical="center" wrapText="1"/>
    </xf>
    <xf numFmtId="0" fontId="38" fillId="9" borderId="13" xfId="0" applyFont="1" applyFill="1" applyBorder="1" applyAlignment="1">
      <alignment horizontal="center" vertical="center" wrapText="1"/>
    </xf>
    <xf numFmtId="44" fontId="0" fillId="0" borderId="12" xfId="0" applyNumberFormat="1" applyBorder="1" applyAlignment="1">
      <alignment horizontal="center" vertical="center" wrapText="1"/>
    </xf>
    <xf numFmtId="44" fontId="37" fillId="0" borderId="12" xfId="0" applyNumberFormat="1" applyFont="1" applyBorder="1" applyAlignment="1">
      <alignment horizontal="center" vertical="center" wrapText="1"/>
    </xf>
    <xf numFmtId="44" fontId="0" fillId="0" borderId="0" xfId="0" applyNumberFormat="1" applyAlignment="1">
      <alignment horizontal="center" vertical="center" wrapText="1"/>
    </xf>
    <xf numFmtId="0" fontId="43" fillId="11" borderId="39" xfId="1" applyNumberFormat="1" applyFont="1" applyFill="1" applyBorder="1" applyAlignment="1" applyProtection="1">
      <alignment horizontal="center" vertical="center"/>
      <protection locked="0"/>
    </xf>
    <xf numFmtId="0" fontId="51" fillId="0" borderId="12" xfId="0" applyFont="1" applyBorder="1" applyAlignment="1">
      <alignment horizontal="center" vertical="center" wrapText="1"/>
    </xf>
    <xf numFmtId="0" fontId="47" fillId="7" borderId="12" xfId="0" applyFont="1" applyFill="1" applyBorder="1" applyAlignment="1">
      <alignment horizontal="center" vertical="center" wrapText="1"/>
    </xf>
    <xf numFmtId="8" fontId="0" fillId="0" borderId="12" xfId="0" applyNumberFormat="1" applyBorder="1" applyAlignment="1">
      <alignment horizontal="center" vertical="center" wrapText="1"/>
    </xf>
    <xf numFmtId="0" fontId="47" fillId="7" borderId="12" xfId="0" applyFont="1" applyFill="1" applyBorder="1" applyAlignment="1">
      <alignment horizontal="left" vertical="center" wrapText="1"/>
    </xf>
    <xf numFmtId="164" fontId="44" fillId="7" borderId="29" xfId="1" applyFont="1" applyFill="1" applyBorder="1" applyAlignment="1">
      <alignment horizontal="center" vertical="center" wrapText="1"/>
    </xf>
    <xf numFmtId="164" fontId="44" fillId="7" borderId="1" xfId="1" applyFont="1" applyFill="1" applyBorder="1" applyAlignment="1">
      <alignment horizontal="center" vertical="center" wrapText="1"/>
    </xf>
    <xf numFmtId="0" fontId="47" fillId="7" borderId="37" xfId="0" applyFont="1" applyFill="1" applyBorder="1" applyAlignment="1">
      <alignment horizontal="center" vertical="center" wrapText="1"/>
    </xf>
    <xf numFmtId="0" fontId="47" fillId="7" borderId="0" xfId="0" applyFont="1" applyFill="1" applyAlignment="1">
      <alignment horizontal="center" vertical="center" wrapText="1"/>
    </xf>
    <xf numFmtId="164" fontId="44" fillId="7" borderId="29" xfId="1" applyFont="1" applyFill="1" applyBorder="1" applyAlignment="1">
      <alignment vertical="center" wrapText="1"/>
    </xf>
    <xf numFmtId="0" fontId="47" fillId="7" borderId="0" xfId="0" applyFont="1" applyFill="1" applyAlignment="1">
      <alignment horizontal="left" vertical="center" wrapText="1"/>
    </xf>
    <xf numFmtId="0" fontId="54" fillId="0" borderId="12" xfId="0" applyFont="1" applyBorder="1" applyAlignment="1">
      <alignment horizontal="center" vertical="center"/>
    </xf>
    <xf numFmtId="164" fontId="51" fillId="5" borderId="12" xfId="1" applyFont="1" applyFill="1" applyBorder="1" applyAlignment="1">
      <alignment horizontal="center" vertical="center" wrapText="1"/>
    </xf>
    <xf numFmtId="44" fontId="55" fillId="0" borderId="0" xfId="1" applyNumberFormat="1" applyFont="1" applyAlignment="1">
      <alignment horizontal="center" vertical="center" wrapText="1"/>
    </xf>
    <xf numFmtId="0" fontId="56" fillId="0" borderId="0" xfId="0" applyFont="1" applyAlignment="1">
      <alignment horizontal="center" vertical="center" wrapText="1"/>
    </xf>
    <xf numFmtId="0" fontId="41" fillId="0" borderId="12" xfId="0" applyFont="1" applyBorder="1" applyAlignment="1">
      <alignment horizontal="center" vertical="center" wrapText="1"/>
    </xf>
    <xf numFmtId="14" fontId="41" fillId="0" borderId="12" xfId="0" applyNumberFormat="1" applyFont="1" applyBorder="1" applyAlignment="1">
      <alignment horizontal="center" vertical="center" wrapText="1"/>
    </xf>
    <xf numFmtId="0" fontId="41" fillId="0" borderId="2" xfId="0" applyFont="1" applyBorder="1" applyAlignment="1">
      <alignment horizontal="center" vertical="center" wrapText="1"/>
    </xf>
    <xf numFmtId="44" fontId="41" fillId="0" borderId="12" xfId="0" applyNumberFormat="1" applyFont="1" applyBorder="1" applyAlignment="1">
      <alignment horizontal="center" vertical="center" wrapText="1"/>
    </xf>
    <xf numFmtId="0" fontId="57" fillId="7" borderId="12" xfId="0" applyFont="1" applyFill="1" applyBorder="1" applyAlignment="1">
      <alignment horizontal="center" vertical="center" wrapText="1"/>
    </xf>
    <xf numFmtId="0" fontId="57" fillId="7" borderId="12" xfId="0" applyFont="1" applyFill="1" applyBorder="1" applyAlignment="1">
      <alignment horizontal="left" vertical="center" wrapText="1"/>
    </xf>
    <xf numFmtId="0" fontId="41" fillId="0" borderId="11" xfId="0" applyFont="1" applyBorder="1" applyAlignment="1">
      <alignment horizontal="center" vertical="center" wrapText="1"/>
    </xf>
    <xf numFmtId="14" fontId="51" fillId="0" borderId="12" xfId="0" applyNumberFormat="1" applyFont="1" applyBorder="1" applyAlignment="1" applyProtection="1">
      <alignment horizontal="center" vertical="center" wrapText="1"/>
      <protection locked="0"/>
    </xf>
    <xf numFmtId="0" fontId="47" fillId="0" borderId="12" xfId="0" applyFont="1" applyBorder="1" applyAlignment="1">
      <alignment horizontal="center" vertical="center" wrapText="1"/>
    </xf>
    <xf numFmtId="164" fontId="51" fillId="0" borderId="12" xfId="1" applyFont="1" applyFill="1" applyBorder="1" applyAlignment="1">
      <alignment horizontal="center" vertical="center" wrapText="1"/>
    </xf>
    <xf numFmtId="14" fontId="51" fillId="0" borderId="12" xfId="0" applyNumberFormat="1" applyFont="1" applyBorder="1" applyAlignment="1">
      <alignment horizontal="center" vertical="center" wrapText="1"/>
    </xf>
    <xf numFmtId="0" fontId="44" fillId="0" borderId="12" xfId="0" applyFont="1" applyBorder="1" applyAlignment="1">
      <alignment horizontal="center" vertical="center" wrapText="1"/>
    </xf>
    <xf numFmtId="0" fontId="36" fillId="0" borderId="12" xfId="0" applyFont="1" applyBorder="1" applyAlignment="1">
      <alignment horizontal="center" vertical="center" wrapText="1"/>
    </xf>
    <xf numFmtId="0" fontId="51" fillId="9" borderId="12" xfId="0" applyFont="1" applyFill="1" applyBorder="1" applyAlignment="1">
      <alignment horizontal="center" vertical="center" wrapText="1"/>
    </xf>
    <xf numFmtId="44" fontId="51" fillId="9" borderId="12" xfId="1" applyNumberFormat="1" applyFont="1" applyFill="1" applyBorder="1" applyAlignment="1">
      <alignment horizontal="center" vertical="center" wrapText="1"/>
    </xf>
    <xf numFmtId="44" fontId="51" fillId="5" borderId="12" xfId="1" applyNumberFormat="1" applyFont="1" applyFill="1" applyBorder="1" applyAlignment="1">
      <alignment horizontal="center" vertical="center" wrapText="1"/>
    </xf>
    <xf numFmtId="44" fontId="36" fillId="0" borderId="12" xfId="0" applyNumberFormat="1" applyFont="1" applyBorder="1" applyAlignment="1">
      <alignment horizontal="center" vertical="center" wrapText="1"/>
    </xf>
    <xf numFmtId="0" fontId="36" fillId="0" borderId="11" xfId="0" applyFont="1" applyBorder="1" applyAlignment="1">
      <alignment horizontal="center" vertical="center" wrapText="1"/>
    </xf>
    <xf numFmtId="14" fontId="36" fillId="0" borderId="12" xfId="0" applyNumberFormat="1" applyFont="1" applyBorder="1" applyAlignment="1">
      <alignment horizontal="center" vertical="center" wrapText="1"/>
    </xf>
    <xf numFmtId="0" fontId="36" fillId="0" borderId="2" xfId="0" applyFont="1" applyBorder="1" applyAlignment="1">
      <alignment horizontal="center" vertical="center" wrapText="1"/>
    </xf>
    <xf numFmtId="44" fontId="36" fillId="0" borderId="43" xfId="0" applyNumberFormat="1" applyFont="1" applyBorder="1" applyAlignment="1">
      <alignment horizontal="center" vertical="center" wrapText="1"/>
    </xf>
    <xf numFmtId="0" fontId="36" fillId="0" borderId="0" xfId="0" applyFont="1"/>
    <xf numFmtId="0" fontId="36" fillId="0" borderId="29" xfId="0" applyFont="1" applyBorder="1" applyAlignment="1">
      <alignment horizontal="center" vertical="center" wrapText="1"/>
    </xf>
    <xf numFmtId="0" fontId="36" fillId="0" borderId="12" xfId="0" applyFont="1" applyBorder="1" applyAlignment="1">
      <alignment horizontal="center" vertical="center"/>
    </xf>
    <xf numFmtId="0" fontId="35" fillId="0" borderId="12" xfId="0" applyFont="1" applyBorder="1" applyAlignment="1">
      <alignment horizontal="center" vertical="center" wrapText="1"/>
    </xf>
    <xf numFmtId="0" fontId="34" fillId="0" borderId="12" xfId="0" applyFont="1" applyBorder="1" applyAlignment="1">
      <alignment horizontal="center" vertical="center" wrapText="1"/>
    </xf>
    <xf numFmtId="44" fontId="34" fillId="0" borderId="12" xfId="0" applyNumberFormat="1" applyFont="1" applyBorder="1" applyAlignment="1">
      <alignment horizontal="center" vertical="center" wrapText="1"/>
    </xf>
    <xf numFmtId="0" fontId="34" fillId="0" borderId="2" xfId="0" applyFont="1" applyBorder="1" applyAlignment="1">
      <alignment horizontal="center" vertical="center" wrapText="1"/>
    </xf>
    <xf numFmtId="0" fontId="33" fillId="0" borderId="12" xfId="0" applyFont="1" applyBorder="1" applyAlignment="1">
      <alignment horizontal="center" vertical="center" wrapText="1"/>
    </xf>
    <xf numFmtId="14" fontId="33" fillId="0" borderId="12" xfId="0" applyNumberFormat="1" applyFont="1" applyBorder="1" applyAlignment="1">
      <alignment horizontal="center" vertical="center" wrapText="1"/>
    </xf>
    <xf numFmtId="0" fontId="32" fillId="0" borderId="12" xfId="0" applyFont="1" applyBorder="1" applyAlignment="1">
      <alignment horizontal="center" vertical="center" wrapText="1"/>
    </xf>
    <xf numFmtId="0" fontId="44" fillId="0" borderId="12" xfId="0" applyFont="1" applyBorder="1" applyAlignment="1">
      <alignment horizontal="center" vertical="center"/>
    </xf>
    <xf numFmtId="171" fontId="51" fillId="0" borderId="12" xfId="0" applyNumberFormat="1" applyFont="1" applyBorder="1" applyAlignment="1">
      <alignment horizontal="center" vertical="center" wrapText="1"/>
    </xf>
    <xf numFmtId="0" fontId="31" fillId="0" borderId="12" xfId="0" applyFont="1" applyBorder="1" applyAlignment="1">
      <alignment horizontal="center" vertical="center" wrapText="1"/>
    </xf>
    <xf numFmtId="14" fontId="31" fillId="0" borderId="12" xfId="0" applyNumberFormat="1" applyFont="1" applyBorder="1" applyAlignment="1">
      <alignment horizontal="center" vertical="center" wrapText="1"/>
    </xf>
    <xf numFmtId="0" fontId="31" fillId="0" borderId="2" xfId="0" applyFont="1" applyBorder="1" applyAlignment="1">
      <alignment horizontal="center" vertical="center" wrapText="1"/>
    </xf>
    <xf numFmtId="0" fontId="30" fillId="0" borderId="12" xfId="0" applyFont="1" applyBorder="1" applyAlignment="1">
      <alignment horizontal="center" vertical="center" wrapText="1"/>
    </xf>
    <xf numFmtId="14" fontId="30" fillId="0" borderId="12" xfId="0" applyNumberFormat="1" applyFont="1" applyBorder="1" applyAlignment="1">
      <alignment horizontal="center" vertical="center" wrapText="1"/>
    </xf>
    <xf numFmtId="44" fontId="30" fillId="0" borderId="12" xfId="0" applyNumberFormat="1" applyFont="1" applyBorder="1" applyAlignment="1">
      <alignment horizontal="center" vertical="center" wrapText="1"/>
    </xf>
    <xf numFmtId="0" fontId="37" fillId="4" borderId="12" xfId="0" applyFont="1" applyFill="1" applyBorder="1" applyAlignment="1">
      <alignment horizontal="center" vertical="center"/>
    </xf>
    <xf numFmtId="0" fontId="0" fillId="4" borderId="11" xfId="0" applyFill="1" applyBorder="1" applyAlignment="1">
      <alignment horizontal="center" vertical="center" wrapText="1"/>
    </xf>
    <xf numFmtId="14" fontId="0" fillId="4" borderId="12"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29" fillId="0" borderId="12" xfId="0" applyFont="1" applyBorder="1" applyAlignment="1">
      <alignment horizontal="center" vertical="center" wrapText="1"/>
    </xf>
    <xf numFmtId="0" fontId="28" fillId="0" borderId="12" xfId="0" applyFont="1" applyBorder="1" applyAlignment="1">
      <alignment horizontal="center" vertical="center" wrapText="1"/>
    </xf>
    <xf numFmtId="44" fontId="28" fillId="0" borderId="12" xfId="0" applyNumberFormat="1" applyFont="1" applyBorder="1" applyAlignment="1">
      <alignment horizontal="center" vertical="center" wrapText="1"/>
    </xf>
    <xf numFmtId="0" fontId="28" fillId="0" borderId="2" xfId="0" applyFont="1" applyBorder="1" applyAlignment="1">
      <alignment horizontal="center" vertical="center" wrapText="1"/>
    </xf>
    <xf numFmtId="14" fontId="28" fillId="0" borderId="12" xfId="0" applyNumberFormat="1" applyFont="1" applyBorder="1" applyAlignment="1">
      <alignment horizontal="center" vertical="center" wrapText="1"/>
    </xf>
    <xf numFmtId="0" fontId="43" fillId="12" borderId="12" xfId="0" applyFont="1" applyFill="1" applyBorder="1" applyAlignment="1">
      <alignment horizontal="center" vertical="center" wrapText="1"/>
    </xf>
    <xf numFmtId="165" fontId="43" fillId="12" borderId="11" xfId="0" applyNumberFormat="1" applyFont="1" applyFill="1" applyBorder="1" applyAlignment="1">
      <alignment horizontal="center" vertical="center" wrapText="1"/>
    </xf>
    <xf numFmtId="14" fontId="43" fillId="12" borderId="12" xfId="0" applyNumberFormat="1" applyFont="1" applyFill="1" applyBorder="1" applyAlignment="1">
      <alignment horizontal="center" vertical="center" wrapText="1"/>
    </xf>
    <xf numFmtId="164" fontId="43" fillId="12" borderId="12" xfId="1" applyFont="1" applyFill="1" applyBorder="1" applyAlignment="1">
      <alignment horizontal="center" vertical="center" wrapText="1"/>
    </xf>
    <xf numFmtId="164" fontId="43" fillId="12" borderId="2" xfId="1" applyFont="1" applyFill="1" applyBorder="1" applyAlignment="1">
      <alignment horizontal="center" vertical="center" wrapText="1"/>
    </xf>
    <xf numFmtId="0" fontId="44" fillId="13" borderId="20" xfId="0" applyFont="1" applyFill="1" applyBorder="1" applyAlignment="1">
      <alignment horizontal="center" vertical="center" wrapText="1"/>
    </xf>
    <xf numFmtId="164" fontId="44" fillId="13" borderId="20" xfId="1" applyFont="1" applyFill="1" applyBorder="1" applyAlignment="1">
      <alignment horizontal="center" vertical="center" wrapText="1"/>
    </xf>
    <xf numFmtId="0" fontId="44" fillId="13" borderId="33" xfId="0" applyFont="1" applyFill="1" applyBorder="1" applyAlignment="1">
      <alignment horizontal="left" vertical="center" wrapText="1"/>
    </xf>
    <xf numFmtId="164" fontId="44" fillId="14" borderId="0" xfId="1" applyFont="1" applyFill="1" applyBorder="1" applyAlignment="1">
      <alignment horizontal="center" vertical="center" wrapText="1"/>
    </xf>
    <xf numFmtId="164" fontId="44" fillId="14" borderId="0" xfId="1" applyFont="1" applyFill="1" applyBorder="1" applyAlignment="1">
      <alignment horizontal="left" vertical="center"/>
    </xf>
    <xf numFmtId="164" fontId="44" fillId="14" borderId="22" xfId="1" applyFont="1" applyFill="1" applyBorder="1" applyAlignment="1">
      <alignment horizontal="center" vertical="center" wrapText="1"/>
    </xf>
    <xf numFmtId="164" fontId="44" fillId="14" borderId="22" xfId="1" applyFont="1" applyFill="1" applyBorder="1" applyAlignment="1">
      <alignment horizontal="left" vertical="center"/>
    </xf>
    <xf numFmtId="164" fontId="44" fillId="14" borderId="16" xfId="1" applyFont="1" applyFill="1" applyBorder="1" applyAlignment="1">
      <alignment horizontal="center" vertical="center" wrapText="1"/>
    </xf>
    <xf numFmtId="164" fontId="44" fillId="14" borderId="25" xfId="1" applyFont="1" applyFill="1" applyBorder="1" applyAlignment="1">
      <alignment horizontal="left" vertical="center" wrapText="1"/>
    </xf>
    <xf numFmtId="164" fontId="44" fillId="14" borderId="26" xfId="1" applyFont="1" applyFill="1" applyBorder="1" applyAlignment="1">
      <alignment horizontal="left" vertical="center" wrapText="1"/>
    </xf>
    <xf numFmtId="164" fontId="44" fillId="14" borderId="4" xfId="1" applyFont="1" applyFill="1" applyBorder="1" applyAlignment="1">
      <alignment horizontal="left" vertical="center" wrapText="1"/>
    </xf>
    <xf numFmtId="49" fontId="44" fillId="14" borderId="4" xfId="1" applyNumberFormat="1" applyFont="1" applyFill="1" applyBorder="1" applyAlignment="1">
      <alignment horizontal="left" vertical="center" wrapText="1"/>
    </xf>
    <xf numFmtId="49" fontId="44" fillId="14" borderId="5" xfId="1" applyNumberFormat="1" applyFont="1" applyFill="1" applyBorder="1" applyAlignment="1">
      <alignment horizontal="left" vertical="center" wrapText="1"/>
    </xf>
    <xf numFmtId="0" fontId="44" fillId="14" borderId="24" xfId="0" applyFont="1" applyFill="1" applyBorder="1" applyAlignment="1">
      <alignment horizontal="center" vertical="center" wrapText="1"/>
    </xf>
    <xf numFmtId="164" fontId="44" fillId="14" borderId="40" xfId="1" applyFont="1" applyFill="1" applyBorder="1" applyAlignment="1">
      <alignment horizontal="center" vertical="center" wrapText="1"/>
    </xf>
    <xf numFmtId="164" fontId="44" fillId="14" borderId="27" xfId="1" applyFont="1" applyFill="1" applyBorder="1" applyAlignment="1">
      <alignment horizontal="left" vertical="center" wrapText="1"/>
    </xf>
    <xf numFmtId="164" fontId="44" fillId="14" borderId="24" xfId="1" applyFont="1" applyFill="1" applyBorder="1" applyAlignment="1">
      <alignment horizontal="left" vertical="center" wrapText="1"/>
    </xf>
    <xf numFmtId="164" fontId="44" fillId="14" borderId="24" xfId="1" applyFont="1" applyFill="1" applyBorder="1" applyAlignment="1">
      <alignment vertical="center" wrapText="1"/>
    </xf>
    <xf numFmtId="49" fontId="44" fillId="14" borderId="24" xfId="1" applyNumberFormat="1" applyFont="1" applyFill="1" applyBorder="1" applyAlignment="1">
      <alignment vertical="center" wrapText="1"/>
    </xf>
    <xf numFmtId="49" fontId="44" fillId="14" borderId="35" xfId="1" applyNumberFormat="1" applyFont="1" applyFill="1" applyBorder="1" applyAlignment="1">
      <alignment vertical="center" wrapText="1"/>
    </xf>
    <xf numFmtId="164" fontId="37" fillId="14" borderId="0" xfId="1" applyFont="1" applyFill="1" applyBorder="1" applyAlignment="1">
      <alignment horizontal="center" vertical="center" wrapText="1"/>
    </xf>
    <xf numFmtId="164" fontId="37" fillId="14" borderId="41" xfId="1" applyFont="1" applyFill="1" applyBorder="1" applyAlignment="1">
      <alignment vertical="center" wrapText="1"/>
    </xf>
    <xf numFmtId="164" fontId="37" fillId="14" borderId="28" xfId="1" applyFont="1" applyFill="1" applyBorder="1" applyAlignment="1">
      <alignment vertical="center" wrapText="1"/>
    </xf>
    <xf numFmtId="49" fontId="37" fillId="14" borderId="28" xfId="1" applyNumberFormat="1" applyFont="1" applyFill="1" applyBorder="1" applyAlignment="1">
      <alignment vertical="center" wrapText="1"/>
    </xf>
    <xf numFmtId="49" fontId="37" fillId="14" borderId="42" xfId="1" applyNumberFormat="1" applyFont="1" applyFill="1" applyBorder="1" applyAlignment="1">
      <alignment vertical="center" wrapText="1"/>
    </xf>
    <xf numFmtId="164" fontId="37" fillId="14" borderId="29" xfId="1" applyFont="1" applyFill="1" applyBorder="1" applyAlignment="1">
      <alignment vertical="center" wrapText="1"/>
    </xf>
    <xf numFmtId="164" fontId="37" fillId="14" borderId="0" xfId="1" applyFont="1" applyFill="1" applyBorder="1" applyAlignment="1">
      <alignment vertical="center" wrapText="1"/>
    </xf>
    <xf numFmtId="49" fontId="37" fillId="14" borderId="0" xfId="1" applyNumberFormat="1" applyFont="1" applyFill="1" applyBorder="1" applyAlignment="1">
      <alignment vertical="center" wrapText="1"/>
    </xf>
    <xf numFmtId="49" fontId="37" fillId="14" borderId="7" xfId="1" applyNumberFormat="1" applyFont="1" applyFill="1" applyBorder="1" applyAlignment="1">
      <alignment vertical="center" wrapText="1"/>
    </xf>
    <xf numFmtId="164" fontId="37" fillId="14" borderId="30" xfId="1" applyFont="1" applyFill="1" applyBorder="1" applyAlignment="1">
      <alignment horizontal="center" vertical="center" wrapText="1"/>
    </xf>
    <xf numFmtId="164" fontId="37" fillId="14" borderId="22" xfId="1" applyFont="1" applyFill="1" applyBorder="1" applyAlignment="1">
      <alignment vertical="center" wrapText="1"/>
    </xf>
    <xf numFmtId="49" fontId="37" fillId="14" borderId="22" xfId="1" applyNumberFormat="1" applyFont="1" applyFill="1" applyBorder="1" applyAlignment="1">
      <alignment vertical="center" wrapText="1"/>
    </xf>
    <xf numFmtId="49" fontId="37" fillId="14" borderId="34" xfId="1" applyNumberFormat="1" applyFont="1" applyFill="1" applyBorder="1" applyAlignment="1">
      <alignment vertical="center" wrapText="1"/>
    </xf>
    <xf numFmtId="44" fontId="27" fillId="0" borderId="12" xfId="0" applyNumberFormat="1" applyFont="1" applyBorder="1" applyAlignment="1">
      <alignment horizontal="center" vertical="center" wrapText="1"/>
    </xf>
    <xf numFmtId="0" fontId="27" fillId="0" borderId="12" xfId="0" applyFont="1" applyBorder="1" applyAlignment="1">
      <alignment horizontal="center" vertical="center" wrapText="1"/>
    </xf>
    <xf numFmtId="14" fontId="27" fillId="0" borderId="12" xfId="0" applyNumberFormat="1" applyFont="1" applyBorder="1" applyAlignment="1">
      <alignment horizontal="center" vertical="center" wrapText="1"/>
    </xf>
    <xf numFmtId="0" fontId="26" fillId="0" borderId="12" xfId="0" applyFont="1" applyBorder="1" applyAlignment="1">
      <alignment horizontal="center" vertical="center" wrapText="1"/>
    </xf>
    <xf numFmtId="0" fontId="26" fillId="4" borderId="12" xfId="0" applyFont="1" applyFill="1" applyBorder="1" applyAlignment="1">
      <alignment horizontal="center" vertical="center" wrapText="1"/>
    </xf>
    <xf numFmtId="0" fontId="25" fillId="0" borderId="12" xfId="0" applyFont="1" applyBorder="1" applyAlignment="1">
      <alignment horizontal="center" vertical="center" wrapText="1"/>
    </xf>
    <xf numFmtId="171" fontId="51" fillId="0" borderId="12" xfId="0" applyNumberFormat="1" applyFont="1" applyBorder="1" applyAlignment="1" applyProtection="1">
      <alignment horizontal="center" vertical="center" wrapText="1"/>
      <protection locked="0"/>
    </xf>
    <xf numFmtId="0" fontId="24" fillId="0" borderId="12" xfId="0" applyFont="1" applyBorder="1" applyAlignment="1">
      <alignment horizontal="center" vertical="center" wrapText="1"/>
    </xf>
    <xf numFmtId="14" fontId="24" fillId="0" borderId="12" xfId="0" applyNumberFormat="1" applyFont="1" applyBorder="1" applyAlignment="1">
      <alignment horizontal="center" vertical="center" wrapText="1"/>
    </xf>
    <xf numFmtId="44" fontId="47" fillId="0" borderId="12" xfId="0" applyNumberFormat="1" applyFont="1" applyBorder="1" applyAlignment="1">
      <alignment horizontal="center" vertical="center" wrapText="1"/>
    </xf>
    <xf numFmtId="0" fontId="23"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1" fillId="0" borderId="12" xfId="0" applyFont="1" applyBorder="1" applyAlignment="1">
      <alignment horizontal="center" vertical="center" wrapText="1"/>
    </xf>
    <xf numFmtId="14" fontId="21" fillId="0" borderId="12" xfId="0" applyNumberFormat="1" applyFont="1" applyBorder="1" applyAlignment="1">
      <alignment horizontal="center" vertical="center" wrapText="1"/>
    </xf>
    <xf numFmtId="44" fontId="21" fillId="0" borderId="12" xfId="0" applyNumberFormat="1" applyFont="1" applyBorder="1" applyAlignment="1">
      <alignment horizontal="center" vertical="center" wrapText="1"/>
    </xf>
    <xf numFmtId="0" fontId="20" fillId="0" borderId="12" xfId="0" applyFont="1" applyBorder="1" applyAlignment="1">
      <alignment horizontal="center" vertical="center" wrapText="1"/>
    </xf>
    <xf numFmtId="44" fontId="20" fillId="0" borderId="12" xfId="0" applyNumberFormat="1" applyFont="1" applyBorder="1" applyAlignment="1">
      <alignment horizontal="center" vertical="center" wrapText="1"/>
    </xf>
    <xf numFmtId="0" fontId="19" fillId="0" borderId="12" xfId="0" applyFont="1" applyBorder="1" applyAlignment="1">
      <alignment horizontal="center" vertical="center" wrapText="1"/>
    </xf>
    <xf numFmtId="44" fontId="19" fillId="0" borderId="12"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17" fillId="0" borderId="12" xfId="0" applyFont="1" applyBorder="1" applyAlignment="1">
      <alignment horizontal="center" vertical="center" wrapText="1"/>
    </xf>
    <xf numFmtId="0" fontId="16" fillId="0" borderId="12" xfId="0" applyFont="1" applyBorder="1" applyAlignment="1">
      <alignment horizontal="center" vertical="center" wrapText="1"/>
    </xf>
    <xf numFmtId="0" fontId="15"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 xfId="0" applyFont="1" applyBorder="1" applyAlignment="1">
      <alignment horizontal="center" vertical="center" wrapText="1"/>
    </xf>
    <xf numFmtId="44" fontId="14" fillId="0" borderId="12" xfId="0" applyNumberFormat="1" applyFont="1" applyBorder="1" applyAlignment="1">
      <alignment horizontal="center" vertical="center" wrapText="1"/>
    </xf>
    <xf numFmtId="0" fontId="13" fillId="0" borderId="12" xfId="0" applyFont="1" applyBorder="1" applyAlignment="1">
      <alignment horizontal="center" vertical="center" wrapText="1"/>
    </xf>
    <xf numFmtId="0" fontId="13" fillId="0" borderId="2" xfId="0" applyFont="1" applyBorder="1" applyAlignment="1">
      <alignment horizontal="center" vertical="center" wrapText="1"/>
    </xf>
    <xf numFmtId="0" fontId="58" fillId="7" borderId="12" xfId="0" applyFont="1" applyFill="1" applyBorder="1" applyAlignment="1">
      <alignment horizontal="center" vertical="center" wrapText="1"/>
    </xf>
    <xf numFmtId="0" fontId="58" fillId="7" borderId="12" xfId="0" applyFont="1" applyFill="1" applyBorder="1" applyAlignment="1">
      <alignment horizontal="left" vertical="center" wrapText="1"/>
    </xf>
    <xf numFmtId="0" fontId="12" fillId="0" borderId="12" xfId="0" applyFont="1" applyBorder="1" applyAlignment="1">
      <alignment horizontal="center" vertical="center" wrapText="1"/>
    </xf>
    <xf numFmtId="44" fontId="12" fillId="0" borderId="12" xfId="0" applyNumberFormat="1" applyFont="1" applyBorder="1" applyAlignment="1">
      <alignment horizontal="center" vertical="center" wrapText="1"/>
    </xf>
    <xf numFmtId="14" fontId="12" fillId="0" borderId="12" xfId="0" applyNumberFormat="1"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0"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8" fillId="0" borderId="12" xfId="0" applyFont="1" applyBorder="1" applyAlignment="1">
      <alignment horizontal="center" vertical="center" wrapText="1"/>
    </xf>
    <xf numFmtId="14" fontId="59" fillId="0" borderId="12" xfId="0" applyNumberFormat="1" applyFont="1" applyBorder="1" applyAlignment="1" applyProtection="1">
      <alignment horizontal="center" vertical="center" wrapText="1"/>
      <protection locked="0"/>
    </xf>
    <xf numFmtId="171" fontId="59" fillId="0" borderId="12" xfId="0" applyNumberFormat="1" applyFont="1" applyBorder="1" applyAlignment="1" applyProtection="1">
      <alignment horizontal="center" vertical="center" wrapText="1"/>
      <protection locked="0"/>
    </xf>
    <xf numFmtId="14" fontId="59" fillId="0" borderId="12" xfId="0" applyNumberFormat="1" applyFont="1" applyBorder="1" applyAlignment="1">
      <alignment horizontal="center" vertical="center" wrapText="1"/>
    </xf>
    <xf numFmtId="171" fontId="59"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6" fillId="0" borderId="12" xfId="0" applyFont="1" applyBorder="1" applyAlignment="1">
      <alignment horizontal="center" vertical="center" wrapText="1"/>
    </xf>
    <xf numFmtId="16" fontId="0" fillId="0" borderId="12" xfId="0" applyNumberFormat="1" applyBorder="1" applyAlignment="1">
      <alignment horizontal="center" vertical="center" wrapText="1"/>
    </xf>
    <xf numFmtId="0" fontId="5"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37" fillId="14" borderId="0" xfId="0" applyFont="1" applyFill="1" applyAlignment="1">
      <alignment horizontal="center" vertical="center" wrapText="1"/>
    </xf>
    <xf numFmtId="0" fontId="58" fillId="4" borderId="0" xfId="0" applyFont="1" applyFill="1"/>
    <xf numFmtId="0" fontId="1" fillId="4" borderId="0" xfId="0" applyFont="1" applyFill="1"/>
    <xf numFmtId="0" fontId="37" fillId="4" borderId="0" xfId="0" applyFont="1" applyFill="1" applyAlignment="1">
      <alignment horizontal="right" vertical="center" wrapText="1"/>
    </xf>
    <xf numFmtId="0" fontId="48" fillId="4" borderId="0" xfId="0" applyFont="1" applyFill="1" applyAlignment="1">
      <alignment horizontal="left" vertical="center"/>
    </xf>
    <xf numFmtId="0" fontId="37" fillId="14" borderId="0" xfId="0" applyFont="1" applyFill="1" applyAlignment="1">
      <alignment horizontal="center" vertical="center" wrapText="1"/>
    </xf>
    <xf numFmtId="0" fontId="37" fillId="14" borderId="6" xfId="0" applyFont="1" applyFill="1" applyBorder="1" applyAlignment="1">
      <alignment horizontal="center" vertical="center" wrapText="1"/>
    </xf>
    <xf numFmtId="0" fontId="38" fillId="4" borderId="4" xfId="0" applyFont="1" applyFill="1" applyBorder="1" applyAlignment="1">
      <alignment horizontal="left" vertical="center" wrapText="1"/>
    </xf>
    <xf numFmtId="164" fontId="37" fillId="14" borderId="29" xfId="1" applyFont="1" applyFill="1" applyBorder="1" applyAlignment="1">
      <alignment horizontal="left" vertical="center" wrapText="1"/>
    </xf>
    <xf numFmtId="164" fontId="37" fillId="14" borderId="0" xfId="1" applyFont="1" applyFill="1" applyBorder="1" applyAlignment="1">
      <alignment horizontal="left" vertical="center" wrapText="1"/>
    </xf>
    <xf numFmtId="164" fontId="37" fillId="14" borderId="7" xfId="1" applyFont="1" applyFill="1" applyBorder="1" applyAlignment="1">
      <alignment horizontal="left" vertical="center" wrapText="1"/>
    </xf>
    <xf numFmtId="165" fontId="38" fillId="4" borderId="0" xfId="0" applyNumberFormat="1" applyFont="1" applyFill="1" applyAlignment="1">
      <alignment horizontal="left" vertical="center" wrapText="1"/>
    </xf>
    <xf numFmtId="0" fontId="38" fillId="4" borderId="0" xfId="0" applyFont="1" applyFill="1" applyAlignment="1">
      <alignment horizontal="left" vertical="center" wrapText="1"/>
    </xf>
    <xf numFmtId="0" fontId="44" fillId="14" borderId="23" xfId="0" applyFont="1" applyFill="1" applyBorder="1" applyAlignment="1">
      <alignment horizontal="center" vertical="center" wrapText="1"/>
    </xf>
    <xf numFmtId="0" fontId="44" fillId="14" borderId="24" xfId="0" applyFont="1" applyFill="1" applyBorder="1" applyAlignment="1">
      <alignment horizontal="center" vertical="center" wrapText="1"/>
    </xf>
    <xf numFmtId="0" fontId="0" fillId="4" borderId="0" xfId="0" applyFill="1" applyAlignment="1">
      <alignment horizontal="center" vertical="center" wrapText="1"/>
    </xf>
    <xf numFmtId="0" fontId="37" fillId="4" borderId="0" xfId="0" applyFont="1" applyFill="1" applyAlignment="1">
      <alignment horizontal="left" vertical="center" wrapText="1"/>
    </xf>
    <xf numFmtId="0" fontId="43" fillId="12" borderId="8" xfId="0" applyFont="1" applyFill="1" applyBorder="1" applyAlignment="1">
      <alignment horizontal="center" vertical="center" wrapText="1"/>
    </xf>
    <xf numFmtId="0" fontId="43" fillId="12" borderId="16" xfId="0" applyFont="1" applyFill="1" applyBorder="1" applyAlignment="1">
      <alignment horizontal="center" vertical="center" wrapText="1"/>
    </xf>
    <xf numFmtId="0" fontId="43" fillId="12" borderId="9" xfId="0" applyFont="1" applyFill="1" applyBorder="1" applyAlignment="1">
      <alignment horizontal="center" vertical="center" wrapText="1"/>
    </xf>
    <xf numFmtId="0" fontId="43" fillId="12" borderId="10" xfId="0" applyFont="1" applyFill="1" applyBorder="1" applyAlignment="1">
      <alignment horizontal="center" vertical="center" wrapText="1"/>
    </xf>
    <xf numFmtId="0" fontId="43" fillId="12" borderId="11" xfId="0" applyFont="1" applyFill="1" applyBorder="1" applyAlignment="1">
      <alignment horizontal="center" vertical="center" wrapText="1"/>
    </xf>
    <xf numFmtId="0" fontId="43" fillId="12" borderId="17" xfId="0" applyFont="1" applyFill="1" applyBorder="1" applyAlignment="1">
      <alignment horizontal="center" vertical="center" wrapText="1"/>
    </xf>
    <xf numFmtId="0" fontId="43" fillId="12" borderId="12" xfId="0" applyFont="1" applyFill="1" applyBorder="1" applyAlignment="1">
      <alignment horizontal="center" vertical="center" wrapText="1"/>
    </xf>
    <xf numFmtId="0" fontId="43" fillId="12" borderId="2" xfId="0" applyFont="1" applyFill="1" applyBorder="1" applyAlignment="1">
      <alignment horizontal="center" vertical="center" wrapText="1"/>
    </xf>
    <xf numFmtId="0" fontId="44" fillId="13" borderId="18" xfId="0" applyFont="1" applyFill="1" applyBorder="1" applyAlignment="1">
      <alignment horizontal="center" vertical="center" wrapText="1"/>
    </xf>
    <xf numFmtId="0" fontId="44" fillId="13" borderId="19" xfId="0" applyFont="1" applyFill="1" applyBorder="1" applyAlignment="1">
      <alignment horizontal="center" vertical="center" wrapText="1"/>
    </xf>
    <xf numFmtId="0" fontId="44" fillId="13" borderId="20" xfId="0" applyFont="1" applyFill="1" applyBorder="1" applyAlignment="1">
      <alignment horizontal="center" vertical="center" wrapText="1"/>
    </xf>
    <xf numFmtId="0" fontId="44" fillId="14" borderId="6" xfId="0" applyFont="1" applyFill="1" applyBorder="1" applyAlignment="1">
      <alignment horizontal="center" vertical="center" wrapText="1"/>
    </xf>
    <xf numFmtId="0" fontId="44" fillId="14" borderId="0" xfId="0" applyFont="1" applyFill="1" applyAlignment="1">
      <alignment horizontal="center" vertical="center" wrapText="1"/>
    </xf>
    <xf numFmtId="0" fontId="44" fillId="14" borderId="21" xfId="0" applyFont="1" applyFill="1" applyBorder="1" applyAlignment="1">
      <alignment horizontal="center" vertical="center" wrapText="1"/>
    </xf>
    <xf numFmtId="0" fontId="44" fillId="14" borderId="22" xfId="0" applyFont="1" applyFill="1" applyBorder="1" applyAlignment="1">
      <alignment horizontal="center" vertical="center" wrapText="1"/>
    </xf>
    <xf numFmtId="164" fontId="44" fillId="14" borderId="4" xfId="1" applyFont="1" applyFill="1" applyBorder="1" applyAlignment="1">
      <alignment horizontal="left" vertical="center"/>
    </xf>
    <xf numFmtId="164" fontId="44" fillId="14" borderId="5" xfId="1" applyFont="1" applyFill="1" applyBorder="1" applyAlignment="1">
      <alignment horizontal="left" vertical="center"/>
    </xf>
    <xf numFmtId="164" fontId="44" fillId="14" borderId="22" xfId="1" applyFont="1" applyFill="1" applyBorder="1" applyAlignment="1">
      <alignment horizontal="left" vertical="center"/>
    </xf>
    <xf numFmtId="164" fontId="44" fillId="14" borderId="34" xfId="1" applyFont="1" applyFill="1" applyBorder="1" applyAlignment="1">
      <alignment horizontal="left" vertical="center"/>
    </xf>
    <xf numFmtId="0" fontId="44" fillId="14" borderId="3" xfId="0" applyFont="1" applyFill="1" applyBorder="1" applyAlignment="1">
      <alignment horizontal="center" vertical="center" wrapText="1"/>
    </xf>
    <xf numFmtId="0" fontId="44" fillId="14" borderId="4" xfId="0" applyFont="1" applyFill="1" applyBorder="1" applyAlignment="1">
      <alignment horizontal="center" vertical="center" wrapText="1"/>
    </xf>
    <xf numFmtId="164" fontId="37" fillId="14" borderId="31" xfId="1" applyFont="1" applyFill="1" applyBorder="1" applyAlignment="1">
      <alignment horizontal="left" vertical="center" wrapText="1"/>
    </xf>
    <xf numFmtId="164" fontId="37" fillId="14" borderId="32" xfId="1" applyFont="1" applyFill="1" applyBorder="1" applyAlignment="1">
      <alignment horizontal="left" vertical="center" wrapText="1"/>
    </xf>
    <xf numFmtId="0" fontId="37" fillId="14" borderId="21" xfId="0" applyFont="1" applyFill="1" applyBorder="1" applyAlignment="1">
      <alignment horizontal="center" vertical="center" wrapText="1"/>
    </xf>
    <xf numFmtId="0" fontId="37" fillId="14" borderId="22" xfId="0" applyFont="1" applyFill="1" applyBorder="1" applyAlignment="1">
      <alignment horizontal="center" vertical="center" wrapText="1"/>
    </xf>
    <xf numFmtId="0" fontId="37" fillId="6" borderId="36" xfId="0" applyFont="1" applyFill="1" applyBorder="1" applyAlignment="1">
      <alignment horizontal="center" vertical="center" wrapText="1"/>
    </xf>
    <xf numFmtId="0" fontId="37" fillId="6" borderId="37" xfId="0" applyFont="1" applyFill="1" applyBorder="1" applyAlignment="1">
      <alignment horizontal="center" vertical="center" wrapText="1"/>
    </xf>
    <xf numFmtId="0" fontId="37" fillId="9" borderId="9" xfId="0" applyFont="1" applyFill="1" applyBorder="1" applyAlignment="1" applyProtection="1">
      <alignment horizontal="center" vertical="center"/>
      <protection locked="0"/>
    </xf>
    <xf numFmtId="0" fontId="37" fillId="9" borderId="10" xfId="0" applyFont="1" applyFill="1" applyBorder="1" applyAlignment="1" applyProtection="1">
      <alignment horizontal="center" vertical="center"/>
      <protection locked="0"/>
    </xf>
    <xf numFmtId="0" fontId="37" fillId="9" borderId="12" xfId="0" applyFont="1" applyFill="1" applyBorder="1" applyAlignment="1" applyProtection="1">
      <alignment horizontal="center" vertical="center"/>
      <protection locked="0"/>
    </xf>
    <xf numFmtId="0" fontId="37" fillId="9" borderId="2" xfId="0" applyFont="1" applyFill="1" applyBorder="1" applyAlignment="1" applyProtection="1">
      <alignment horizontal="center" vertical="center"/>
      <protection locked="0"/>
    </xf>
    <xf numFmtId="0" fontId="38" fillId="8" borderId="8" xfId="0" applyFont="1" applyFill="1" applyBorder="1" applyAlignment="1">
      <alignment horizontal="center" vertical="center" wrapText="1"/>
    </xf>
    <xf numFmtId="0" fontId="38" fillId="8" borderId="9" xfId="0" applyFont="1" applyFill="1" applyBorder="1" applyAlignment="1">
      <alignment horizontal="center" vertical="center" wrapText="1"/>
    </xf>
    <xf numFmtId="0" fontId="38" fillId="8" borderId="10" xfId="0" applyFont="1" applyFill="1" applyBorder="1" applyAlignment="1">
      <alignment horizontal="center" vertical="center" wrapText="1"/>
    </xf>
    <xf numFmtId="0" fontId="38" fillId="8" borderId="11" xfId="0" applyFont="1" applyFill="1" applyBorder="1" applyAlignment="1">
      <alignment horizontal="center" vertical="center" wrapText="1"/>
    </xf>
    <xf numFmtId="0" fontId="38" fillId="8" borderId="12" xfId="0" applyFont="1" applyFill="1" applyBorder="1" applyAlignment="1">
      <alignment horizontal="center" vertical="center" wrapText="1"/>
    </xf>
    <xf numFmtId="0" fontId="38" fillId="8" borderId="2"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7" fillId="3" borderId="10" xfId="0" applyFont="1" applyFill="1" applyBorder="1" applyAlignment="1">
      <alignment horizontal="center" vertical="center" wrapText="1"/>
    </xf>
  </cellXfs>
  <cellStyles count="2">
    <cellStyle name="Moeda" xfId="1" builtinId="4"/>
    <cellStyle name="Normal" xfId="0" builtinId="0"/>
  </cellStyles>
  <dxfs count="12">
    <dxf>
      <fill>
        <patternFill>
          <bgColor theme="6" tint="0.39994506668294322"/>
        </patternFill>
      </fill>
    </dxf>
    <dxf>
      <fill>
        <patternFill patternType="solid">
          <bgColor theme="6" tint="0.39991454817346722"/>
        </patternFill>
      </fill>
    </dxf>
    <dxf>
      <fill>
        <patternFill patternType="solid">
          <bgColor theme="6" tint="0.39991454817346722"/>
        </patternFill>
      </fill>
    </dxf>
    <dxf>
      <font>
        <color rgb="FF9C0006"/>
      </font>
      <fill>
        <patternFill>
          <bgColor rgb="FFFFC7CE"/>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patternType="solid">
          <bgColor rgb="FF00B050"/>
        </patternFill>
      </fill>
    </dxf>
    <dxf>
      <fill>
        <patternFill patternType="solid">
          <bgColor rgb="FF00B050"/>
        </patternFill>
      </fill>
    </dxf>
  </dxfs>
  <tableStyles count="0" defaultTableStyle="TableStyleMedium9" defaultPivotStyle="PivotStyleLight16"/>
  <colors>
    <mruColors>
      <color rgb="FFFABC00"/>
      <color rgb="FF6C6263"/>
      <color rgb="FF0059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nicaMagnoGandra\Desktop\Di&#225;rias%202026.xlsx%20%20-%20%20vers&#227;o%2010.02%20-%2015%20hrs%20-%20Edi&#231;&#227;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onicaMagnoGandra\Desktop\Di&#225;rias%202026.xlsx" TargetMode="External"/><Relationship Id="rId1" Type="http://schemas.openxmlformats.org/officeDocument/2006/relationships/externalLinkPath" Target="file:///C:\Users\MonicaMagnoGandra\Desktop\Di&#225;rias%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Valores"/>
      <sheetName val="Dados_RH"/>
      <sheetName val="Cargo"/>
      <sheetName val="PROC_DEST"/>
      <sheetName val="LISTA SUSPENSA"/>
      <sheetName val="Modelo_Pub"/>
      <sheetName val="Modelo Dados"/>
      <sheetName val="Certificação de Nomes"/>
      <sheetName val="Conferencia OPB"/>
    </sheetNames>
    <sheetDataSet>
      <sheetData sheetId="0" refreshError="1"/>
      <sheetData sheetId="1" refreshError="1"/>
      <sheetData sheetId="2">
        <row r="6">
          <cell r="B6">
            <v>11111111111</v>
          </cell>
          <cell r="C6" t="str">
            <v>FULANO DE TAL</v>
          </cell>
          <cell r="D6" t="str">
            <v>COLABORADOR EVENTUAL</v>
          </cell>
        </row>
        <row r="7">
          <cell r="B7">
            <v>3039171488</v>
          </cell>
          <cell r="C7" t="str">
            <v>RIVANA BARRETO RICARTE DE OLIVEIRA</v>
          </cell>
          <cell r="D7" t="str">
            <v>COLABORADOR EVENTUAL</v>
          </cell>
        </row>
        <row r="8">
          <cell r="B8">
            <v>2536193780</v>
          </cell>
          <cell r="C8" t="str">
            <v>DÉBORA REGINA DE ALMEIDA DINIZ SOARES</v>
          </cell>
          <cell r="D8" t="str">
            <v>COLABORADOR EVENTUAL</v>
          </cell>
        </row>
        <row r="9">
          <cell r="B9">
            <v>17077372820</v>
          </cell>
          <cell r="C9" t="str">
            <v>DORA MARZO DE ALBUQUERQUE CAVALCANTI</v>
          </cell>
          <cell r="D9" t="str">
            <v>COLABORADOR EVENTUAL</v>
          </cell>
        </row>
        <row r="10">
          <cell r="B10">
            <v>79609635253</v>
          </cell>
          <cell r="C10" t="str">
            <v>DAVI RAFAEL SILVA VERAS</v>
          </cell>
          <cell r="D10" t="str">
            <v>COLABORADOR EVENTUAL</v>
          </cell>
        </row>
        <row r="11">
          <cell r="B11">
            <v>6782080427</v>
          </cell>
          <cell r="C11" t="str">
            <v>JOÃO DUQUE CORREIA LIMA NETO</v>
          </cell>
          <cell r="D11" t="str">
            <v>COLABORADOR EVENTUAL</v>
          </cell>
        </row>
        <row r="12">
          <cell r="B12">
            <v>61925268500</v>
          </cell>
          <cell r="C12" t="str">
            <v>FIRMIANE VENÂNCIO DO CARMO SOUZA</v>
          </cell>
          <cell r="D12" t="str">
            <v>COLABORADOR EVENTUAL</v>
          </cell>
        </row>
        <row r="13">
          <cell r="B13" t="str">
            <v>213.843.578-40</v>
          </cell>
          <cell r="C13" t="str">
            <v>FABIANA CRISTINA SEVERI</v>
          </cell>
          <cell r="D13" t="str">
            <v>COLABORADOR EVENTUAL</v>
          </cell>
        </row>
        <row r="14">
          <cell r="B14" t="str">
            <v>074.409568-93</v>
          </cell>
          <cell r="C14" t="str">
            <v>WÂNIA PASINATO</v>
          </cell>
          <cell r="D14" t="str">
            <v>COLABORADOR EVENTUAL</v>
          </cell>
        </row>
        <row r="15">
          <cell r="B15">
            <v>16256024800</v>
          </cell>
          <cell r="C15" t="str">
            <v>CARLA ANDREA TIEPPO</v>
          </cell>
          <cell r="D15" t="str">
            <v>COLABORADOR EVENTUAL</v>
          </cell>
        </row>
        <row r="16">
          <cell r="B16">
            <v>88858901991</v>
          </cell>
          <cell r="C16" t="str">
            <v>ANNA PAULA FEMINELLA</v>
          </cell>
          <cell r="D16" t="str">
            <v>COLABORADOR EVENTUAL</v>
          </cell>
        </row>
        <row r="17">
          <cell r="B17">
            <v>11413644767</v>
          </cell>
          <cell r="C17" t="str">
            <v>VITOR DE AZEVEDO ALMEIDA JUNIOR</v>
          </cell>
          <cell r="D17" t="str">
            <v>COLABORADOR EVENTUAL</v>
          </cell>
        </row>
        <row r="18">
          <cell r="B18">
            <v>18396305072</v>
          </cell>
          <cell r="C18" t="str">
            <v>ELEONOR MINHO CONIL</v>
          </cell>
          <cell r="D18" t="str">
            <v>COLABORADOR EVENTUAL</v>
          </cell>
        </row>
        <row r="19">
          <cell r="B19">
            <v>29143543120</v>
          </cell>
          <cell r="C19" t="str">
            <v>SEBASTIÃO ALVES DOS REIS JÚNIOR</v>
          </cell>
          <cell r="D19" t="str">
            <v>COLABORADOR EVENTUAL</v>
          </cell>
        </row>
        <row r="20">
          <cell r="B20">
            <v>87426129934</v>
          </cell>
          <cell r="C20" t="str">
            <v>LUCIANA DA VEIGA OLIVEIRA</v>
          </cell>
          <cell r="D20" t="str">
            <v>COLABORADOR EVENTUAL</v>
          </cell>
        </row>
        <row r="21">
          <cell r="B21">
            <v>6316294670</v>
          </cell>
          <cell r="C21" t="str">
            <v>DÉBORA SILVA MELO</v>
          </cell>
          <cell r="D21" t="str">
            <v>COLABORADOR EVENTUAL</v>
          </cell>
        </row>
        <row r="22">
          <cell r="B22">
            <v>6358839616</v>
          </cell>
          <cell r="C22" t="str">
            <v>DIEGO CARVALHO MACHADO</v>
          </cell>
          <cell r="D22" t="str">
            <v>COLABORADOR EVENTUAL</v>
          </cell>
        </row>
        <row r="23">
          <cell r="B23">
            <v>65261402468</v>
          </cell>
          <cell r="C23" t="str">
            <v>TORQUATO DA SILVA CASTRO JUNIOR</v>
          </cell>
          <cell r="D23" t="str">
            <v>COLABORADOR EVENTUAL</v>
          </cell>
        </row>
        <row r="24">
          <cell r="B24">
            <v>7442172610</v>
          </cell>
          <cell r="C24" t="str">
            <v>BRUNO MARQUES RIBEIRO</v>
          </cell>
          <cell r="D24" t="str">
            <v>COLABORADOR EVENTUAL</v>
          </cell>
        </row>
        <row r="25">
          <cell r="B25">
            <v>7956021707</v>
          </cell>
          <cell r="C25" t="str">
            <v>JALUSA SILVA DE ARRUDA</v>
          </cell>
          <cell r="D25" t="str">
            <v>COLABORADOR EVENTUAL</v>
          </cell>
        </row>
        <row r="29">
          <cell r="B29" t="str">
            <v>809.516.946-34</v>
          </cell>
          <cell r="C29" t="str">
            <v>ALENCAR PEREIRA DA SILVA</v>
          </cell>
          <cell r="D29" t="str">
            <v>COOPERAÇÃO TECNICA - MILITARES</v>
          </cell>
        </row>
        <row r="30">
          <cell r="B30" t="str">
            <v>923.503.136-20</v>
          </cell>
          <cell r="C30" t="str">
            <v>ALEX SANDER BERNARDES DOS ANJOS</v>
          </cell>
          <cell r="D30" t="str">
            <v>COOPERAÇÃO TECNICA - MILITARES</v>
          </cell>
        </row>
        <row r="31">
          <cell r="B31" t="str">
            <v>001.992.786-01</v>
          </cell>
          <cell r="C31" t="str">
            <v>BRUNO D'ASSUNÇÃO COELHO</v>
          </cell>
          <cell r="D31" t="str">
            <v>COOPERAÇÃO TECNICA - MILITARES</v>
          </cell>
        </row>
        <row r="32">
          <cell r="B32" t="str">
            <v>012.306.256-07</v>
          </cell>
          <cell r="C32" t="str">
            <v>CLAUDINEI LOPES MARTINS</v>
          </cell>
          <cell r="D32" t="str">
            <v>COOPERAÇÃO TECNICA - MILITARES</v>
          </cell>
        </row>
        <row r="33">
          <cell r="B33" t="str">
            <v>855.085.866-87</v>
          </cell>
          <cell r="C33" t="str">
            <v>MOISE COSTA SOARES</v>
          </cell>
          <cell r="D33" t="str">
            <v>COOPERAÇÃO TECNICA - MILITARES</v>
          </cell>
        </row>
        <row r="35">
          <cell r="B35">
            <v>31651917604</v>
          </cell>
          <cell r="C35" t="str">
            <v>ADAIL MARTINS</v>
          </cell>
          <cell r="D35" t="str">
            <v>DEFENSOR PUBLICO DE CLASSE FINAL</v>
          </cell>
        </row>
        <row r="36">
          <cell r="B36">
            <v>179818678</v>
          </cell>
          <cell r="C36" t="str">
            <v>ADAILTON JOSE DE CARVALHO</v>
          </cell>
          <cell r="D36" t="str">
            <v>DEFENSOR PUBLICO DE CLASSE FINAL</v>
          </cell>
        </row>
        <row r="37">
          <cell r="B37">
            <v>5841253646</v>
          </cell>
          <cell r="C37" t="str">
            <v>ADALBERTO PELLI</v>
          </cell>
          <cell r="D37" t="str">
            <v>DEFENSOR PUBLICO DE CLASSE FINAL</v>
          </cell>
        </row>
        <row r="38">
          <cell r="B38">
            <v>34193621880</v>
          </cell>
          <cell r="C38" t="str">
            <v>ADHEMAR DELLA TORRE NETTO</v>
          </cell>
          <cell r="D38" t="str">
            <v>DEFENSOR PUBLICO DE CLASSE FINAL</v>
          </cell>
        </row>
        <row r="39">
          <cell r="B39">
            <v>55100821604</v>
          </cell>
          <cell r="C39" t="str">
            <v xml:space="preserve">ADILBERTO RAMOS DE MOURA                                    </v>
          </cell>
          <cell r="D39" t="str">
            <v xml:space="preserve">DEFENSOR PUBLICO DE CLASSE ESPECIAL     </v>
          </cell>
        </row>
        <row r="40">
          <cell r="B40">
            <v>88308782604</v>
          </cell>
          <cell r="C40" t="str">
            <v xml:space="preserve">ADRIANA CORREIA SILVA                                       </v>
          </cell>
          <cell r="D40" t="str">
            <v xml:space="preserve">DEFENSOR PUBLICO DE CLASSE ESPECIAL     </v>
          </cell>
        </row>
        <row r="41">
          <cell r="B41">
            <v>501907688</v>
          </cell>
          <cell r="C41" t="str">
            <v xml:space="preserve">ADRIANA MACHADO ALBERNAZ                                    </v>
          </cell>
          <cell r="D41" t="str">
            <v xml:space="preserve">DEFENSOR PUBLICO DE CLASSE ESPECIAL     </v>
          </cell>
        </row>
        <row r="42">
          <cell r="B42">
            <v>76960382653</v>
          </cell>
          <cell r="C42" t="str">
            <v xml:space="preserve">ADRIANA NEWMANN FRANCA LIMA                                 </v>
          </cell>
          <cell r="D42" t="str">
            <v xml:space="preserve">DEFENSOR PUBLICO DE CLASSE ESPECIAL     </v>
          </cell>
        </row>
        <row r="43">
          <cell r="B43">
            <v>3717614681</v>
          </cell>
          <cell r="C43" t="str">
            <v xml:space="preserve">ADRIANA PASSOS DE REZENDE PEIXOTO </v>
          </cell>
          <cell r="D43" t="str">
            <v xml:space="preserve">DEFENSOR PUBLICO DE CLASSE ESPECIAL     </v>
          </cell>
        </row>
        <row r="44">
          <cell r="B44">
            <v>57165254668</v>
          </cell>
          <cell r="C44" t="str">
            <v xml:space="preserve">ADRIANA PATRICIA CAMPOS PEREIRA                             </v>
          </cell>
          <cell r="D44" t="str">
            <v xml:space="preserve">DEFENSOR PUBLICO DE CLASSE ESPECIAL     </v>
          </cell>
        </row>
        <row r="45">
          <cell r="B45">
            <v>5463046646</v>
          </cell>
          <cell r="C45" t="str">
            <v>ADRIANE DA SILVEIRA SEIXAS</v>
          </cell>
          <cell r="D45" t="str">
            <v>DEFENSOR PUBLICO DE CLASSE FINAL</v>
          </cell>
        </row>
        <row r="46">
          <cell r="B46">
            <v>55891799634</v>
          </cell>
          <cell r="C46" t="str">
            <v xml:space="preserve">ADRIANO DE ALMEIDA CUNHA                                    </v>
          </cell>
          <cell r="D46" t="str">
            <v>TECNICO DA DEFENSORIA PUBLICA</v>
          </cell>
        </row>
        <row r="47">
          <cell r="B47">
            <v>64791157672</v>
          </cell>
          <cell r="C47" t="str">
            <v xml:space="preserve">ADRIANO MACHADO DE ALMEIDA                                  </v>
          </cell>
          <cell r="D47" t="str">
            <v xml:space="preserve">DEFENSOR PUBLICO DE CLASSE ESPECIAL     </v>
          </cell>
        </row>
        <row r="48">
          <cell r="B48">
            <v>1253873690</v>
          </cell>
          <cell r="C48" t="str">
            <v xml:space="preserve">ADRIANO MAGNO DE MARCALL E SILVA                            </v>
          </cell>
          <cell r="D48" t="str">
            <v xml:space="preserve">DEFENSOR PUBLICO DE CLASSE ESPECIAL     </v>
          </cell>
        </row>
        <row r="49">
          <cell r="B49">
            <v>11426815727</v>
          </cell>
          <cell r="C49" t="str">
            <v>ADRIANO MARGGRAFF VITAL FERREIRA</v>
          </cell>
          <cell r="D49" t="str">
            <v>DEFENSOR PUBLICO DE CLASSE FINAL</v>
          </cell>
        </row>
        <row r="50">
          <cell r="B50">
            <v>4839450641</v>
          </cell>
          <cell r="C50" t="str">
            <v>ADRIANO OTAVIO ROCHA TEIXEIRA</v>
          </cell>
          <cell r="D50" t="str">
            <v>ESPEC POLÍTICAS PÚBLICAS E GESTÃO GOVERN</v>
          </cell>
        </row>
        <row r="51">
          <cell r="B51">
            <v>7533003624</v>
          </cell>
          <cell r="C51" t="str">
            <v>ADRIELLE CANTAO CALLEGARIO DE SOUZA</v>
          </cell>
          <cell r="D51" t="str">
            <v>CAD-11</v>
          </cell>
        </row>
        <row r="52">
          <cell r="B52">
            <v>3894318694</v>
          </cell>
          <cell r="C52" t="str">
            <v>AENDER APARECIDO BRAGA</v>
          </cell>
          <cell r="D52" t="str">
            <v>DEFENSOR PUBLICO DE CLASSE FINAL</v>
          </cell>
        </row>
        <row r="53">
          <cell r="B53">
            <v>9017867647</v>
          </cell>
          <cell r="C53" t="str">
            <v>AGATA DIAS CHAGAS</v>
          </cell>
          <cell r="D53" t="str">
            <v>COMISSÃO ASSESSORAMENTO TECNICO-CATE</v>
          </cell>
        </row>
        <row r="54">
          <cell r="B54">
            <v>58065814620</v>
          </cell>
          <cell r="C54" t="str">
            <v xml:space="preserve">AILTON FERREIRA DOS SANTOS                                  </v>
          </cell>
          <cell r="D54" t="str">
            <v>TECNICO DA DEFENSORIA PUBLICA</v>
          </cell>
        </row>
        <row r="55">
          <cell r="B55">
            <v>79789110715</v>
          </cell>
          <cell r="C55" t="str">
            <v xml:space="preserve">ALAIN ALEXANDER CLARKE                                      </v>
          </cell>
          <cell r="D55" t="str">
            <v xml:space="preserve">DEFENSOR PUBLICO DE CLASSE ESPECIAL     </v>
          </cell>
        </row>
        <row r="56">
          <cell r="B56">
            <v>93876700400</v>
          </cell>
          <cell r="C56" t="str">
            <v>ALAN DIAS BARROS</v>
          </cell>
          <cell r="D56" t="str">
            <v>TECNICO DA DEFENSORIA PUBLICA</v>
          </cell>
        </row>
        <row r="57">
          <cell r="B57">
            <v>1170936610</v>
          </cell>
          <cell r="C57" t="str">
            <v>ALENIZE CORREIA SILVA LOPES</v>
          </cell>
          <cell r="D57" t="str">
            <v xml:space="preserve">DEFENSOR PUBLICO DE CLASSE ESPECIAL     </v>
          </cell>
        </row>
        <row r="58">
          <cell r="B58">
            <v>11723206679</v>
          </cell>
          <cell r="C58" t="str">
            <v>ALESSANDRA CALDEIRA FADINI</v>
          </cell>
          <cell r="D58" t="str">
            <v>DEFENSOR PUBLICO DE CLASSE INTERMEDIARIA</v>
          </cell>
        </row>
        <row r="59">
          <cell r="B59">
            <v>1351485610</v>
          </cell>
          <cell r="C59" t="str">
            <v>ALESSANDRA CORRADI DRUMMOND ALBUQUERQUE</v>
          </cell>
          <cell r="D59" t="str">
            <v xml:space="preserve">DEFENSOR PUBLICO DE CLASSE ESPECIAL     </v>
          </cell>
        </row>
        <row r="60">
          <cell r="B60">
            <v>1578040620</v>
          </cell>
          <cell r="C60" t="str">
            <v>ALESSANDRA FERREIRA SILVA</v>
          </cell>
          <cell r="D60" t="str">
            <v>COMISSÃO ASSESSORAMENTO TECNICO-CATE</v>
          </cell>
        </row>
        <row r="61">
          <cell r="B61">
            <v>2595779605</v>
          </cell>
          <cell r="C61" t="str">
            <v>ALESSANDRA MACHADO AMARAL</v>
          </cell>
          <cell r="D61" t="str">
            <v>CAD-10</v>
          </cell>
        </row>
        <row r="62">
          <cell r="B62">
            <v>470666609</v>
          </cell>
          <cell r="C62" t="str">
            <v xml:space="preserve">ALESSANDRA PEREIRA ELER                                     </v>
          </cell>
          <cell r="D62" t="str">
            <v xml:space="preserve">DEFENSOR PUBLICO DE CLASSE ESPECIAL     </v>
          </cell>
        </row>
        <row r="63">
          <cell r="B63">
            <v>5989411693</v>
          </cell>
          <cell r="C63" t="str">
            <v>ALESSANDRO JUNIOR DE CARVALHO</v>
          </cell>
          <cell r="D63" t="str">
            <v>DEFENSOR PUBLICO DE CLASSE FINAL</v>
          </cell>
        </row>
        <row r="64">
          <cell r="B64">
            <v>76612805668</v>
          </cell>
          <cell r="C64" t="str">
            <v xml:space="preserve">ALEXANDER CINTRA DA SILVA SOUZA                             </v>
          </cell>
          <cell r="D64" t="str">
            <v xml:space="preserve">DEFENSOR PUBLICO DE CLASSE ESPECIAL     </v>
          </cell>
        </row>
        <row r="65">
          <cell r="B65">
            <v>69699682</v>
          </cell>
          <cell r="C65" t="str">
            <v xml:space="preserve">ALEXANDER FONSECA MELO ARAUJO                               </v>
          </cell>
          <cell r="D65" t="str">
            <v xml:space="preserve">DEFENSOR PUBLICO DE CLASSE ESPECIAL     </v>
          </cell>
        </row>
        <row r="66">
          <cell r="B66">
            <v>3925644679</v>
          </cell>
          <cell r="C66" t="str">
            <v>ALEXANDRE HELIODORO DOS SANTOS</v>
          </cell>
          <cell r="D66" t="str">
            <v xml:space="preserve">DEFENSOR PUBLICO DE CLASSE ESPECIAL     </v>
          </cell>
        </row>
        <row r="67">
          <cell r="B67">
            <v>9492225778</v>
          </cell>
          <cell r="C67" t="str">
            <v>ALEXANDRE HENRIQUE OLIVEIRA BARBOSA</v>
          </cell>
          <cell r="D67" t="str">
            <v>DEFENSOR PUBLICO DE CLASSE FINAL</v>
          </cell>
        </row>
        <row r="68">
          <cell r="B68">
            <v>1173236678</v>
          </cell>
          <cell r="C68" t="str">
            <v>ALEXANDRE MARTINS DA COSTA DO NASCIMENTO</v>
          </cell>
          <cell r="D68" t="str">
            <v>DEFENSOR PUBLICO DE CLASSE FINAL</v>
          </cell>
        </row>
        <row r="69">
          <cell r="B69">
            <v>28305848809</v>
          </cell>
          <cell r="C69" t="str">
            <v>ALEXANDRE PERIN DA PAZ</v>
          </cell>
          <cell r="D69" t="str">
            <v>DEFENSOR PUBLICO DE CLASSE FINAL</v>
          </cell>
        </row>
        <row r="70">
          <cell r="B70">
            <v>87610027634</v>
          </cell>
          <cell r="C70" t="str">
            <v>ALEXANDRE TAVARES COSTA</v>
          </cell>
          <cell r="D70" t="str">
            <v>DEFENSOR PUBLICO DE CLASSE FINAL</v>
          </cell>
        </row>
        <row r="71">
          <cell r="B71">
            <v>79654231620</v>
          </cell>
          <cell r="C71" t="str">
            <v xml:space="preserve">ALEXIA MARA TEIXEIRA DE SOUZA                               </v>
          </cell>
          <cell r="D71" t="str">
            <v xml:space="preserve">DEFENSOR PUBLICO DE CLASSE ESPECIAL     </v>
          </cell>
        </row>
        <row r="72">
          <cell r="B72">
            <v>5430748625</v>
          </cell>
          <cell r="C72" t="str">
            <v>ALEXIS LEANDRO DE FREITAS</v>
          </cell>
          <cell r="D72" t="str">
            <v>CAD-19</v>
          </cell>
        </row>
        <row r="73">
          <cell r="B73">
            <v>6944028697</v>
          </cell>
          <cell r="C73" t="str">
            <v>ALEXSANDER SOARES DINIZ JUNIOR</v>
          </cell>
          <cell r="D73" t="str">
            <v>COMISSÃO ASSESSORAMENTO TECNICO-CATE</v>
          </cell>
        </row>
        <row r="74">
          <cell r="B74">
            <v>3390249680</v>
          </cell>
          <cell r="C74" t="str">
            <v xml:space="preserve">ALFREDO EMANUEL FARIAS DE OLIVEIRA                          </v>
          </cell>
          <cell r="D74" t="str">
            <v xml:space="preserve">DEFENSOR PUBLICO DE CLASSE ESPECIAL     </v>
          </cell>
        </row>
        <row r="75">
          <cell r="B75">
            <v>71398058653</v>
          </cell>
          <cell r="C75" t="str">
            <v>ALFREDO JOSE PINTO JUNIOR</v>
          </cell>
          <cell r="D75" t="str">
            <v>CAD-8</v>
          </cell>
        </row>
        <row r="76">
          <cell r="B76">
            <v>12596781646</v>
          </cell>
          <cell r="C76" t="str">
            <v>ALICE DE SOUZA CASCARDO</v>
          </cell>
          <cell r="D76" t="str">
            <v>COMISSÃO ASSESSORAMENTO TECNICO-CATE</v>
          </cell>
        </row>
        <row r="77">
          <cell r="B77">
            <v>10344435695</v>
          </cell>
          <cell r="C77" t="str">
            <v>ALINE APARECIDA SOARES FERREIRA</v>
          </cell>
          <cell r="D77" t="str">
            <v>COMISSÃO ASSESSORAMENTO TECNICO-CATE</v>
          </cell>
        </row>
        <row r="78">
          <cell r="B78">
            <v>11916748783</v>
          </cell>
          <cell r="C78" t="str">
            <v>ALINE CANDIDO DA SILVA</v>
          </cell>
          <cell r="D78" t="str">
            <v>DEFENSOR PUBLICO DE CLASSE INICIAL</v>
          </cell>
        </row>
        <row r="79">
          <cell r="B79">
            <v>4396992661</v>
          </cell>
          <cell r="C79" t="str">
            <v>ALINE LOPES BICALHO</v>
          </cell>
          <cell r="D79" t="str">
            <v>TECNICO DA DEFENSORIA PUBLICA</v>
          </cell>
        </row>
        <row r="80">
          <cell r="B80">
            <v>8084989677</v>
          </cell>
          <cell r="C80" t="str">
            <v>ALINE PINTO DE SOUZA</v>
          </cell>
          <cell r="D80" t="str">
            <v>ANALISTA DA DEFENSORIA PUBLICA</v>
          </cell>
        </row>
        <row r="81">
          <cell r="B81">
            <v>37869781827</v>
          </cell>
          <cell r="C81" t="str">
            <v>ALINE VIEIRA DA SILVA</v>
          </cell>
          <cell r="D81" t="str">
            <v>DEFENSOR PUBLICO DE CLASSE INICIAL</v>
          </cell>
        </row>
        <row r="82">
          <cell r="B82">
            <v>2097217311</v>
          </cell>
          <cell r="C82" t="str">
            <v>ALISSON COSTA COUTINHO</v>
          </cell>
          <cell r="D82" t="str">
            <v>DEFENSOR PUBLICO DE CLASSE INICIAL</v>
          </cell>
        </row>
        <row r="83">
          <cell r="B83">
            <v>15785179660</v>
          </cell>
          <cell r="C83" t="str">
            <v>ALISSON FERNANDES SEVERINO</v>
          </cell>
          <cell r="D83" t="str">
            <v>CAD-9</v>
          </cell>
        </row>
        <row r="84">
          <cell r="B84">
            <v>6198497623</v>
          </cell>
          <cell r="C84" t="str">
            <v>ALOISIO COSTA SIQUEIRA</v>
          </cell>
          <cell r="D84" t="str">
            <v>DEFENSOR PUBLICO DE CLASSE FINAL</v>
          </cell>
        </row>
        <row r="85">
          <cell r="B85">
            <v>12055068881</v>
          </cell>
          <cell r="C85" t="str">
            <v xml:space="preserve">ALVARO DA SILVEIRA BITTENCOURT                              </v>
          </cell>
          <cell r="D85" t="str">
            <v xml:space="preserve">DEFENSOR PUBLICO DE CLASSE ESPECIAL     </v>
          </cell>
        </row>
        <row r="86">
          <cell r="B86">
            <v>10584494785</v>
          </cell>
          <cell r="C86" t="str">
            <v>ALVARO LIMA GUIMARAES COSTA</v>
          </cell>
          <cell r="D86" t="str">
            <v>DEFENSOR PUBLICO DE CLASSE FINAL</v>
          </cell>
        </row>
        <row r="87">
          <cell r="B87">
            <v>3803121663</v>
          </cell>
          <cell r="C87" t="str">
            <v>ALVARO RICARDO AZEVEDO ANDRADE FILHO</v>
          </cell>
          <cell r="D87" t="str">
            <v>DEFENSOR PUBLICO DE CLASSE FINAL</v>
          </cell>
        </row>
        <row r="88">
          <cell r="B88">
            <v>9684347626</v>
          </cell>
          <cell r="C88" t="str">
            <v>AMANDA ALVES BUERE SERAFIM</v>
          </cell>
          <cell r="D88" t="str">
            <v>DEFENSOR PUBLICO DE CLASSE INTERMEDIARIA</v>
          </cell>
        </row>
        <row r="89">
          <cell r="B89">
            <v>8905504680</v>
          </cell>
          <cell r="C89" t="str">
            <v>AMANDA BARROCA DAYRELL</v>
          </cell>
          <cell r="D89" t="str">
            <v>DEFENSOR PUBLICO DE CLASSE INICIAL</v>
          </cell>
        </row>
        <row r="90">
          <cell r="B90">
            <v>11592080774</v>
          </cell>
          <cell r="C90" t="str">
            <v>AMANDA DE ANDRADE CAPUTO TEJO</v>
          </cell>
          <cell r="D90" t="str">
            <v>DEFENSOR PUBLICO DE CLASSE INICIAL</v>
          </cell>
        </row>
        <row r="91">
          <cell r="B91">
            <v>9998529654</v>
          </cell>
          <cell r="C91" t="str">
            <v>AMANDA DE PAULA ANDRADE</v>
          </cell>
          <cell r="D91" t="str">
            <v>DEFENSOR PUBLICO DE CLASSE INTERMEDIARIA</v>
          </cell>
        </row>
        <row r="92">
          <cell r="B92">
            <v>6381605618</v>
          </cell>
          <cell r="C92" t="str">
            <v>AMANDA JUNQUEIRA LEMES</v>
          </cell>
          <cell r="D92" t="str">
            <v>DEFENSOR PUBLICO DE CLASSE FINAL</v>
          </cell>
        </row>
        <row r="93">
          <cell r="B93">
            <v>3670930574</v>
          </cell>
          <cell r="C93" t="str">
            <v>AMANDA OLIVEIRA DE PAULA</v>
          </cell>
          <cell r="D93" t="str">
            <v>COMISSÃO ASSESSORAMENTO TECNICO-CATE</v>
          </cell>
        </row>
        <row r="94">
          <cell r="B94">
            <v>51932547649</v>
          </cell>
          <cell r="C94" t="str">
            <v xml:space="preserve">AMAURY HENRIQUE SALOMAO                                     </v>
          </cell>
          <cell r="D94" t="str">
            <v>TECNICO DA DEFENSORIA PUBLICA</v>
          </cell>
        </row>
        <row r="95">
          <cell r="B95">
            <v>3914799625</v>
          </cell>
          <cell r="C95" t="str">
            <v>AMILCAR HONORIO BRANDAO DE OLIVEIRA</v>
          </cell>
          <cell r="D95" t="str">
            <v>DEFENSOR PUBLICO DE CLASSE FINAL</v>
          </cell>
        </row>
        <row r="96">
          <cell r="B96">
            <v>7027067790</v>
          </cell>
          <cell r="C96" t="str">
            <v>ANA BEATRIZ LABORINHA Y PEREZ</v>
          </cell>
          <cell r="D96" t="str">
            <v>DEFENSOR PUBLICO DE CLASSE FINAL</v>
          </cell>
        </row>
        <row r="97">
          <cell r="B97">
            <v>8550648620</v>
          </cell>
          <cell r="C97" t="str">
            <v>ANA CAROLINA BARBOSA AMARAL</v>
          </cell>
          <cell r="D97" t="str">
            <v>COMISSÃO ASSESSORAMENTO TECNICO-CATE</v>
          </cell>
        </row>
        <row r="98">
          <cell r="B98">
            <v>11253227640</v>
          </cell>
          <cell r="C98" t="str">
            <v>ANA CAROLINA GOMIDE</v>
          </cell>
          <cell r="D98" t="str">
            <v>COMISSÃO ASSESSORAMENTO TECNICO-CATE</v>
          </cell>
        </row>
        <row r="99">
          <cell r="B99">
            <v>88434443600</v>
          </cell>
          <cell r="C99" t="str">
            <v>ANA CAROLINA GONCALVES PETRACCONI</v>
          </cell>
          <cell r="D99" t="str">
            <v>COMISSÃO ASSESSORAMENTO TECNICO-CATE</v>
          </cell>
        </row>
        <row r="100">
          <cell r="B100">
            <v>2985227640</v>
          </cell>
          <cell r="C100" t="str">
            <v xml:space="preserve">ANA CAROLINA VIEIRA GONCALVES ABREU                      </v>
          </cell>
          <cell r="D100" t="str">
            <v xml:space="preserve">DEFENSOR PUBLICO DE CLASSE ESPECIAL     </v>
          </cell>
        </row>
        <row r="101">
          <cell r="B101">
            <v>13556786680</v>
          </cell>
          <cell r="C101" t="str">
            <v>ANA CAROLINE FERREIRA</v>
          </cell>
          <cell r="D101" t="str">
            <v>COMISSÃO ASSESSORAMENTO TECNICO-CATE</v>
          </cell>
        </row>
        <row r="102">
          <cell r="B102">
            <v>14286433625</v>
          </cell>
          <cell r="C102" t="str">
            <v>ANA CLARA GUIMARAES ROSA</v>
          </cell>
          <cell r="D102" t="str">
            <v>COMISSÃO ASSESSORAMENTO TECNICO-CATE</v>
          </cell>
        </row>
        <row r="103">
          <cell r="B103">
            <v>65695593620</v>
          </cell>
          <cell r="C103" t="str">
            <v xml:space="preserve">ANA CLAUDIA ALMEIDA COSTA LEROY                             </v>
          </cell>
          <cell r="D103" t="str">
            <v>SUBCORREGEDOR-GERAL DA DEFENSORIA PUBLICA</v>
          </cell>
        </row>
        <row r="104">
          <cell r="B104">
            <v>3828812651</v>
          </cell>
          <cell r="C104" t="str">
            <v>ANA CLAUDIA BRAGA AREAS PINHEIRO</v>
          </cell>
          <cell r="D104" t="str">
            <v>DEFENSOR PUBLICO DE CLASSE FINAL</v>
          </cell>
        </row>
        <row r="105">
          <cell r="B105">
            <v>81189583615</v>
          </cell>
          <cell r="C105" t="str">
            <v>ANA CLAUDIA DA SILVA  ALEXANDRE STORCH</v>
          </cell>
          <cell r="D105" t="str">
            <v xml:space="preserve">DEFENSOR PUBLICO DE CLASSE ESPECIAL     </v>
          </cell>
        </row>
        <row r="106">
          <cell r="B106">
            <v>5243896675</v>
          </cell>
          <cell r="C106" t="str">
            <v>ANA CRISTINA CUNHA</v>
          </cell>
          <cell r="D106" t="str">
            <v>DEFENSOR PUBLICO DE CLASSE FINAL</v>
          </cell>
        </row>
        <row r="107">
          <cell r="B107">
            <v>10725041625</v>
          </cell>
          <cell r="C107" t="str">
            <v>ANA ELISA CARVALHO FERNANDES MATOS DOS SANTOS</v>
          </cell>
          <cell r="D107" t="str">
            <v>DEFENSOR PUBLICO DE CLASSE INTERMEDIARIA</v>
          </cell>
        </row>
        <row r="108">
          <cell r="B108">
            <v>97180041653</v>
          </cell>
          <cell r="C108" t="str">
            <v>ANA FLAVIA DE SOUSA</v>
          </cell>
          <cell r="D108" t="str">
            <v>DEFENSOR PUBLICO DE CLASSE FINAL</v>
          </cell>
        </row>
        <row r="109">
          <cell r="B109">
            <v>72818220653</v>
          </cell>
          <cell r="C109" t="str">
            <v xml:space="preserve">ANA FLAVIA OLIVEIRA FREITAS                                 </v>
          </cell>
          <cell r="D109" t="str">
            <v xml:space="preserve">DEFENSOR PUBLICO DE CLASSE ESPECIAL     </v>
          </cell>
        </row>
        <row r="110">
          <cell r="B110">
            <v>4488897657</v>
          </cell>
          <cell r="C110" t="str">
            <v>ANA FLAVIA SOARES DINIZ</v>
          </cell>
          <cell r="D110" t="str">
            <v xml:space="preserve">DEFENSOR PUBLICO DE CLASSE ESPECIAL     </v>
          </cell>
        </row>
        <row r="111">
          <cell r="B111">
            <v>11686515731</v>
          </cell>
          <cell r="C111" t="str">
            <v>ANA GABRIELA CARDOSO DE MELLO</v>
          </cell>
          <cell r="D111" t="str">
            <v>DEFENSOR PUBLICO DE CLASSE FINAL</v>
          </cell>
        </row>
        <row r="112">
          <cell r="B112">
            <v>10465769683</v>
          </cell>
          <cell r="C112" t="str">
            <v>ANA KARLA WANDENKOLKEN BICALHO</v>
          </cell>
          <cell r="D112" t="str">
            <v>COMISSÃO ASSESSORAMENTO TECNICO-CATE</v>
          </cell>
        </row>
        <row r="113">
          <cell r="B113">
            <v>42826526839</v>
          </cell>
          <cell r="C113" t="str">
            <v>ANA LIDIA MOREIRA CAVALLI</v>
          </cell>
          <cell r="D113" t="str">
            <v>DEFENSOR PUBLICO DE CLASSE INICIAL</v>
          </cell>
        </row>
        <row r="114">
          <cell r="B114">
            <v>4234778621</v>
          </cell>
          <cell r="C114" t="str">
            <v>ANA LUCIA ANDRADE</v>
          </cell>
          <cell r="D114" t="str">
            <v>ANALISTA DA DEFENSORIA PUBLICA</v>
          </cell>
        </row>
        <row r="115">
          <cell r="B115">
            <v>64743411653</v>
          </cell>
          <cell r="C115" t="str">
            <v xml:space="preserve">ANA LUCIA GOUVEA LEITE                             </v>
          </cell>
          <cell r="D115" t="str">
            <v xml:space="preserve">DEFENSOR PUBLICO DE CLASSE ESPECIAL     </v>
          </cell>
        </row>
        <row r="116">
          <cell r="B116">
            <v>5107734197</v>
          </cell>
          <cell r="C116" t="str">
            <v>ANA LUISA CAVALCANTI NASCIMENTO</v>
          </cell>
          <cell r="D116" t="str">
            <v>DEFENSOR PUBLICO DE CLASSE INICIAL</v>
          </cell>
        </row>
        <row r="117">
          <cell r="B117">
            <v>5241344640</v>
          </cell>
          <cell r="C117" t="str">
            <v>ANA LUISA TOLEDO ALVES</v>
          </cell>
          <cell r="D117" t="str">
            <v>DEFENSOR PUBLICO DE CLASSE FINAL</v>
          </cell>
        </row>
        <row r="118">
          <cell r="B118">
            <v>82912572649</v>
          </cell>
          <cell r="C118" t="str">
            <v xml:space="preserve">ANA LUIZA ARAGAO BRACARENSE RIOS                            </v>
          </cell>
          <cell r="D118" t="str">
            <v xml:space="preserve">DEFENSOR PUBLICO DE CLASSE ESPECIAL     </v>
          </cell>
        </row>
        <row r="119">
          <cell r="B119">
            <v>10030262658</v>
          </cell>
          <cell r="C119" t="str">
            <v>ANA LUIZA GARCIA CAMPOS</v>
          </cell>
          <cell r="D119" t="str">
            <v>COMISSÃO ASSESSORAMENTO TECNICO-CATE</v>
          </cell>
        </row>
        <row r="120">
          <cell r="B120">
            <v>12306651612</v>
          </cell>
          <cell r="C120" t="str">
            <v>ANA LUIZA MOREIRA ABREU GERMANO</v>
          </cell>
          <cell r="D120" t="str">
            <v>COMISSÃO ASSESSORAMENTO TECNICO-CATE</v>
          </cell>
        </row>
        <row r="121">
          <cell r="B121">
            <v>75260123620</v>
          </cell>
          <cell r="C121" t="str">
            <v>ANA LUIZA PAIVA PIMENTA DA ROCHA</v>
          </cell>
          <cell r="D121" t="str">
            <v>DEFENSOR PUBLICO DE CLASSE FINAL</v>
          </cell>
        </row>
        <row r="122">
          <cell r="B122">
            <v>9489667692</v>
          </cell>
          <cell r="C122" t="str">
            <v>ANA LUIZA RODARTE BUENO</v>
          </cell>
          <cell r="D122" t="str">
            <v>DEFENSOR PUBLICO DE CLASSE INICIAL</v>
          </cell>
        </row>
        <row r="123">
          <cell r="B123">
            <v>13916784609</v>
          </cell>
          <cell r="C123" t="str">
            <v>ANA LUIZA SOARES DE BARCELOS</v>
          </cell>
          <cell r="D123" t="str">
            <v>COMISSÃO ASSESSORAMENTO TECNICO-CATE</v>
          </cell>
        </row>
        <row r="124">
          <cell r="B124">
            <v>11239155638</v>
          </cell>
          <cell r="C124" t="str">
            <v>ANA MARIA COUTO GONTIJO</v>
          </cell>
          <cell r="D124" t="str">
            <v>DEFENSOR PUBLICO DE CLASSE INICIAL</v>
          </cell>
        </row>
        <row r="125">
          <cell r="B125">
            <v>22004738855</v>
          </cell>
          <cell r="C125" t="str">
            <v>ANA PAULA ANTUNES FERREIRA UGIMORI</v>
          </cell>
          <cell r="D125" t="str">
            <v>DEFENSOR PUBLICO DE CLASSE FINAL</v>
          </cell>
        </row>
        <row r="126">
          <cell r="B126">
            <v>4301084606</v>
          </cell>
          <cell r="C126" t="str">
            <v>ANA PAULA COUTINHO CANELA E SOUZA</v>
          </cell>
          <cell r="D126" t="str">
            <v>DEFENSOR PUBLICO DE CLASSE FINAL</v>
          </cell>
        </row>
        <row r="127">
          <cell r="B127">
            <v>83833498668</v>
          </cell>
          <cell r="C127" t="str">
            <v>ANA PAULA DE CARVALHO SOUTO</v>
          </cell>
          <cell r="D127" t="str">
            <v xml:space="preserve">DEFENSOR PUBLICO DE CLASSE ESPECIAL     </v>
          </cell>
        </row>
        <row r="128">
          <cell r="B128">
            <v>3632568650</v>
          </cell>
          <cell r="C128" t="str">
            <v>ANA PAULA LOPES DE FREITAS</v>
          </cell>
          <cell r="D128" t="str">
            <v>DEFENSOR PUBLICO DE CLASSE FINAL</v>
          </cell>
        </row>
        <row r="129">
          <cell r="B129">
            <v>58872191653</v>
          </cell>
          <cell r="C129" t="str">
            <v xml:space="preserve">ANA PAULA MACHADO NUNES                                     </v>
          </cell>
          <cell r="D129" t="str">
            <v xml:space="preserve">DEFENSOR PUBLICO DE CLASSE ESPECIAL     </v>
          </cell>
        </row>
        <row r="130">
          <cell r="B130">
            <v>5480354663</v>
          </cell>
          <cell r="C130" t="str">
            <v xml:space="preserve">ANA PAULA NACIF DE SOUSA                                    </v>
          </cell>
          <cell r="D130" t="str">
            <v xml:space="preserve">DEFENSOR PUBLICO DE CLASSE ESPECIAL     </v>
          </cell>
        </row>
        <row r="131">
          <cell r="B131">
            <v>2730531750</v>
          </cell>
          <cell r="C131" t="str">
            <v xml:space="preserve">ANA PAULA TAVORA NEVES                                      </v>
          </cell>
          <cell r="D131" t="str">
            <v xml:space="preserve">DEFENSOR PUBLICO DE CLASSE ESPECIAL     </v>
          </cell>
        </row>
        <row r="132">
          <cell r="B132">
            <v>447336665</v>
          </cell>
          <cell r="C132" t="str">
            <v>ANA SOFIA REZENDE SAUMA</v>
          </cell>
          <cell r="D132" t="str">
            <v xml:space="preserve">DEFENSOR PUBLICO DE CLASSE ESPECIAL     </v>
          </cell>
        </row>
        <row r="133">
          <cell r="B133">
            <v>96923938600</v>
          </cell>
          <cell r="C133" t="str">
            <v xml:space="preserve">ANDERSON ALMEIDA DUQUE                                      </v>
          </cell>
          <cell r="D133" t="str">
            <v xml:space="preserve">DEFENSOR PUBLICO DE CLASSE ESPECIAL     </v>
          </cell>
        </row>
        <row r="134">
          <cell r="B134">
            <v>11479890600</v>
          </cell>
          <cell r="C134" t="str">
            <v>ANDRE ALLEN COSTA PACHECO</v>
          </cell>
          <cell r="D134" t="str">
            <v>ANALISTA DA DEFENSORIA PUBLICA</v>
          </cell>
        </row>
        <row r="135">
          <cell r="B135">
            <v>9599099664</v>
          </cell>
          <cell r="C135" t="str">
            <v>ANDRE BRAGA FAINBLAT</v>
          </cell>
          <cell r="D135" t="str">
            <v>CAD-17</v>
          </cell>
        </row>
        <row r="136">
          <cell r="B136">
            <v>13927931659</v>
          </cell>
          <cell r="C136" t="str">
            <v>ANDRE CAMARGO MEDEIROS</v>
          </cell>
          <cell r="D136" t="str">
            <v>COMISSÃO ASSESSORAMENTO TECNICO-CATE</v>
          </cell>
        </row>
        <row r="137">
          <cell r="B137">
            <v>1192505603</v>
          </cell>
          <cell r="C137" t="str">
            <v xml:space="preserve">ANDRE LUIZ CAMPOS VIEIRA                                    </v>
          </cell>
          <cell r="D137" t="str">
            <v xml:space="preserve">DEFENSOR PUBLICO DE CLASSE ESPECIAL     </v>
          </cell>
        </row>
        <row r="138">
          <cell r="B138">
            <v>3889682650</v>
          </cell>
          <cell r="C138" t="str">
            <v xml:space="preserve">ANDRE LUIZ GONCALVES BARBOSA                                </v>
          </cell>
          <cell r="D138" t="str">
            <v xml:space="preserve">DEFENSOR PUBLICO DE CLASSE ESPECIAL     </v>
          </cell>
        </row>
        <row r="139">
          <cell r="B139">
            <v>13919519647</v>
          </cell>
          <cell r="C139" t="str">
            <v>ANDRE MACIEL SILVA FERREIRA</v>
          </cell>
          <cell r="D139" t="str">
            <v>CAD-11</v>
          </cell>
        </row>
        <row r="140">
          <cell r="B140">
            <v>8298721756</v>
          </cell>
          <cell r="C140" t="str">
            <v>ANDRE RICARDO NERY</v>
          </cell>
          <cell r="D140" t="str">
            <v>DEFENSOR PUBLICO DE CLASSE FINAL</v>
          </cell>
        </row>
        <row r="141">
          <cell r="B141">
            <v>51278294600</v>
          </cell>
          <cell r="C141" t="str">
            <v xml:space="preserve">ANDREA ABRITTA GARZON TONET                                 </v>
          </cell>
          <cell r="D141" t="str">
            <v xml:space="preserve">DEFENSOR PUBLICO DE CLASSE ESPECIAL     </v>
          </cell>
        </row>
        <row r="142">
          <cell r="B142">
            <v>79484336604</v>
          </cell>
          <cell r="C142" t="str">
            <v>ANDREIA DE ABREU LIMA</v>
          </cell>
          <cell r="D142" t="str">
            <v>COMISSÃO ASSESSORAMENTO TECNICO-CATE</v>
          </cell>
        </row>
        <row r="143">
          <cell r="B143">
            <v>6002895671</v>
          </cell>
          <cell r="C143" t="str">
            <v>ANDREIA DE CASTRO SOUZA</v>
          </cell>
          <cell r="D143" t="str">
            <v>CAD-10</v>
          </cell>
        </row>
        <row r="144">
          <cell r="B144">
            <v>1533038678</v>
          </cell>
          <cell r="C144" t="str">
            <v>ANDRESSA CAVALCANTI FELIPPE</v>
          </cell>
          <cell r="D144" t="str">
            <v>COMISSÃO ASSESSORAMENTO TECNICO-CATE</v>
          </cell>
        </row>
        <row r="145">
          <cell r="B145">
            <v>12513151607</v>
          </cell>
          <cell r="C145" t="str">
            <v>ANDRESSA SOUZA OLIVEIRA</v>
          </cell>
          <cell r="D145" t="str">
            <v>CAD-3</v>
          </cell>
        </row>
        <row r="146">
          <cell r="B146">
            <v>10455492743</v>
          </cell>
          <cell r="C146" t="str">
            <v>ANDRESSA VIDAL MATIAS</v>
          </cell>
          <cell r="D146" t="str">
            <v>DEFENSOR PUBLICO DE CLASSE FINAL</v>
          </cell>
        </row>
        <row r="147">
          <cell r="B147">
            <v>58133011604</v>
          </cell>
          <cell r="C147" t="str">
            <v xml:space="preserve">ANGELA CRISTINA TEIXEIRA SANTIAGO                           </v>
          </cell>
          <cell r="D147" t="str">
            <v xml:space="preserve">DEFENSOR PUBLICO DE CLASSE ESPECIAL     </v>
          </cell>
        </row>
        <row r="148">
          <cell r="B148">
            <v>4555997697</v>
          </cell>
          <cell r="C148" t="str">
            <v>ANGELICA SALES ROCHA COUTINHO</v>
          </cell>
          <cell r="D148" t="str">
            <v>DEFENSOR PUBLICO DE CLASSE FINAL</v>
          </cell>
        </row>
        <row r="149">
          <cell r="B149">
            <v>13435835605</v>
          </cell>
          <cell r="C149" t="str">
            <v>ANGELICA SILVA COUTO</v>
          </cell>
          <cell r="D149" t="str">
            <v>COMISSÃO ASSESSORAMENTO TECNICO-CATE</v>
          </cell>
        </row>
        <row r="150">
          <cell r="B150">
            <v>2258530601</v>
          </cell>
          <cell r="C150" t="str">
            <v>ANNA LUIZA GARANDY SANTOS</v>
          </cell>
          <cell r="D150" t="str">
            <v>CAD-3</v>
          </cell>
        </row>
        <row r="151">
          <cell r="B151">
            <v>1359988670</v>
          </cell>
          <cell r="C151" t="str">
            <v xml:space="preserve">ANNA LUIZA PEREIRA ELER                                     </v>
          </cell>
          <cell r="D151" t="str">
            <v xml:space="preserve">DEFENSOR PUBLICO DE CLASSE ESPECIAL     </v>
          </cell>
        </row>
        <row r="152">
          <cell r="B152">
            <v>5188196638</v>
          </cell>
          <cell r="C152" t="str">
            <v>ANNA PAULA DUARTE CHAVES DE ARAUJO</v>
          </cell>
          <cell r="D152" t="str">
            <v xml:space="preserve">DEFENSOR PUBLICO DE CLASSE ESPECIAL     </v>
          </cell>
        </row>
        <row r="153">
          <cell r="B153">
            <v>48604518649</v>
          </cell>
          <cell r="C153" t="str">
            <v>ANTONIO CARLOS ALVES</v>
          </cell>
          <cell r="D153" t="str">
            <v xml:space="preserve">ASSISTENTE EXECUTIVO DE DEFESA SOCIAL   </v>
          </cell>
        </row>
        <row r="154">
          <cell r="B154">
            <v>85637777772</v>
          </cell>
          <cell r="C154" t="str">
            <v xml:space="preserve">ANTONIO CARLOS BRUGNI VELLOSO                               </v>
          </cell>
          <cell r="D154" t="str">
            <v xml:space="preserve">DEFENSOR PUBLICO DE CLASSE ESPECIAL     </v>
          </cell>
        </row>
        <row r="155">
          <cell r="B155">
            <v>31326208829</v>
          </cell>
          <cell r="C155" t="str">
            <v>ANTONIO CARLOS MONI DE OLIVEIRA</v>
          </cell>
          <cell r="D155" t="str">
            <v>DEFENSOR PUBLICO DE CLASSE FINAL</v>
          </cell>
        </row>
        <row r="156">
          <cell r="B156">
            <v>32380606862</v>
          </cell>
          <cell r="C156" t="str">
            <v>ANTONIO CESAR CAMARGO JARDIM</v>
          </cell>
          <cell r="D156" t="str">
            <v>DEFENSOR PUBLICO DE CLASSE FINAL</v>
          </cell>
        </row>
        <row r="157">
          <cell r="B157">
            <v>1577647610</v>
          </cell>
          <cell r="C157" t="str">
            <v>ANTONIO LOPES DE CARVALHO FILHO</v>
          </cell>
          <cell r="D157" t="str">
            <v>DEFENSOR PUBLICO DE CLASSE FINAL</v>
          </cell>
        </row>
        <row r="158">
          <cell r="B158">
            <v>28293718870</v>
          </cell>
          <cell r="C158" t="str">
            <v>ANTONIO SOARES DA SILVA JUNIOR</v>
          </cell>
          <cell r="D158" t="str">
            <v>DEFENSOR PUBLICO DE CLASSE FINAL</v>
          </cell>
        </row>
        <row r="159">
          <cell r="B159">
            <v>5276932603</v>
          </cell>
          <cell r="C159" t="str">
            <v>APARECIDA FATIMA DE PAULA ROCHA</v>
          </cell>
          <cell r="D159" t="str">
            <v>COMISSÃO ASSESSORAMENTO TECNICO-CATE</v>
          </cell>
        </row>
        <row r="160">
          <cell r="B160">
            <v>14441341830</v>
          </cell>
          <cell r="C160" t="str">
            <v xml:space="preserve">ARIADNE FERNANDA DE FARIA E SOUSA RAMOS                     </v>
          </cell>
          <cell r="D160" t="str">
            <v xml:space="preserve">DEFENSOR PUBLICO DE CLASSE ESPECIAL     </v>
          </cell>
        </row>
        <row r="161">
          <cell r="B161">
            <v>2826060686</v>
          </cell>
          <cell r="C161" t="str">
            <v xml:space="preserve">ARIANE DE FIGUEIREDO MURTA                                  </v>
          </cell>
          <cell r="D161" t="str">
            <v xml:space="preserve">DEFENSOR PUBLICO DE CLASSE ESPECIAL     </v>
          </cell>
        </row>
        <row r="162">
          <cell r="B162">
            <v>8348682619</v>
          </cell>
          <cell r="C162" t="str">
            <v>ARIANE DE SOUSA LIBANIO</v>
          </cell>
          <cell r="D162" t="str">
            <v>COMISSÃO ASSESSORAMENTO TECNICO-CATE</v>
          </cell>
        </row>
        <row r="163">
          <cell r="B163">
            <v>50513982604</v>
          </cell>
          <cell r="C163" t="str">
            <v xml:space="preserve">ARLINDO LEITE NETO                                          </v>
          </cell>
          <cell r="D163" t="str">
            <v xml:space="preserve">DEFENSOR PUBLICO DE CLASSE ESPECIAL     </v>
          </cell>
        </row>
        <row r="164">
          <cell r="B164">
            <v>12274709670</v>
          </cell>
          <cell r="C164" t="str">
            <v>ARTUR FIGUEIREDO RAMOS</v>
          </cell>
          <cell r="D164" t="str">
            <v>CAD-2</v>
          </cell>
        </row>
        <row r="165">
          <cell r="B165">
            <v>7214851628</v>
          </cell>
          <cell r="C165" t="str">
            <v>AUGUSTO LUIZ FERNANDES DE MATOS OLIVEIRA</v>
          </cell>
          <cell r="D165" t="str">
            <v>DEFENSOR PUBLICO DE CLASSE FINAL</v>
          </cell>
        </row>
        <row r="166">
          <cell r="B166">
            <v>89431804620</v>
          </cell>
          <cell r="C166" t="str">
            <v>AUGUSTO VERDSON BARROSO DAYRELL</v>
          </cell>
          <cell r="D166" t="str">
            <v>DEFENSOR PUBLICO DE CLASSE FINAL</v>
          </cell>
        </row>
        <row r="167">
          <cell r="B167">
            <v>5281939530</v>
          </cell>
          <cell r="C167" t="str">
            <v>AURIELMO DE JESUS ASSIS</v>
          </cell>
          <cell r="D167" t="str">
            <v>TECNICO DA DEFENSORIA PUBLICA</v>
          </cell>
        </row>
        <row r="168">
          <cell r="B168">
            <v>3465959671</v>
          </cell>
          <cell r="C168" t="str">
            <v xml:space="preserve">AYLTON RODRIGUES MAGALHAES                                  </v>
          </cell>
          <cell r="D168" t="str">
            <v xml:space="preserve">DEFENSOR PUBLICO DE CLASSE ESPECIAL     </v>
          </cell>
        </row>
        <row r="169">
          <cell r="B169">
            <v>9264458638</v>
          </cell>
          <cell r="C169" t="str">
            <v>BARBARA CAROLINA SILVA RIBEIRO</v>
          </cell>
          <cell r="D169" t="str">
            <v>COMISSÃO ASSESSORAMENTO TECNICO-CATE</v>
          </cell>
        </row>
        <row r="170">
          <cell r="B170">
            <v>7333384616</v>
          </cell>
          <cell r="C170" t="str">
            <v>BARBARA DE ARAUJO MEIRELES</v>
          </cell>
          <cell r="D170" t="str">
            <v>CAD-11</v>
          </cell>
        </row>
        <row r="171">
          <cell r="B171">
            <v>13244626718</v>
          </cell>
          <cell r="C171" t="str">
            <v>BARBARA DE FERNANDES E CASARIN</v>
          </cell>
          <cell r="D171" t="str">
            <v>COMISSÃO ASSESSORAMENTO TECNICO-CATE</v>
          </cell>
        </row>
        <row r="172">
          <cell r="B172">
            <v>10261239686</v>
          </cell>
          <cell r="C172" t="str">
            <v>BARBARA MARIA MARTINS RIBEIRO</v>
          </cell>
          <cell r="D172" t="str">
            <v>DEFENSOR PUBLICO DE CLASSE INICIAL</v>
          </cell>
        </row>
        <row r="173">
          <cell r="B173">
            <v>4562583614</v>
          </cell>
          <cell r="C173" t="str">
            <v>BARBARA SILVEIRA MACHADO BISSOCHI</v>
          </cell>
          <cell r="D173" t="str">
            <v xml:space="preserve">DEFENSOR PUBLICO DE CLASSE ESPECIAL     </v>
          </cell>
        </row>
        <row r="174">
          <cell r="B174">
            <v>10825466660</v>
          </cell>
          <cell r="C174" t="str">
            <v>BEATRIZ BAR INFANTE DUARTE PINTO</v>
          </cell>
          <cell r="D174" t="str">
            <v>COMISSÃO ASSESSORAMENTO TECNICO-CATE</v>
          </cell>
        </row>
        <row r="175">
          <cell r="B175">
            <v>2206281651</v>
          </cell>
          <cell r="C175" t="str">
            <v>BEATRIZ BOUISSOU MORAIS SOARES</v>
          </cell>
          <cell r="D175" t="str">
            <v>COMISSÃO ASSESSORAMENTO TECNICO-CATE</v>
          </cell>
        </row>
        <row r="176">
          <cell r="B176">
            <v>5542606628</v>
          </cell>
          <cell r="C176" t="str">
            <v>BEATRIZ FRANCISCA DOS REIS</v>
          </cell>
          <cell r="D176" t="str">
            <v>ANALISTA DA DEFENSORIA PUBLICA</v>
          </cell>
        </row>
        <row r="177">
          <cell r="B177">
            <v>3298399698</v>
          </cell>
          <cell r="C177" t="str">
            <v>BEATRIZ IMACULADA DA PAZ SOUSA</v>
          </cell>
          <cell r="D177" t="str">
            <v>COMISSÃO ASSESSORAMENTO TECNICO-CATE</v>
          </cell>
        </row>
        <row r="178">
          <cell r="B178">
            <v>521882303</v>
          </cell>
          <cell r="C178" t="str">
            <v>BEATRIZ SERVIO PESSOA</v>
          </cell>
          <cell r="D178" t="str">
            <v>DEFENSOR PUBLICO DE CLASSE INICIAL</v>
          </cell>
        </row>
        <row r="179">
          <cell r="B179">
            <v>56119240691</v>
          </cell>
          <cell r="C179" t="str">
            <v xml:space="preserve">BELMAR AZZE RAMOS                                           </v>
          </cell>
          <cell r="D179" t="str">
            <v xml:space="preserve">DEFENSOR PUBLICO DE CLASSE ESPECIAL     </v>
          </cell>
        </row>
        <row r="180">
          <cell r="B180">
            <v>7390763450</v>
          </cell>
          <cell r="C180" t="str">
            <v>BENO BENVENISTE KOATZ</v>
          </cell>
          <cell r="D180" t="str">
            <v>DEFENSOR PUBLICO DE CLASSE FINAL</v>
          </cell>
        </row>
        <row r="181">
          <cell r="B181">
            <v>63918668649</v>
          </cell>
          <cell r="C181" t="str">
            <v xml:space="preserve">BENTO JOSE DE MORAIS                                        </v>
          </cell>
          <cell r="D181" t="str">
            <v xml:space="preserve">DEFENSOR PUBLICO DE CLASSE ESPECIAL     </v>
          </cell>
        </row>
        <row r="182">
          <cell r="B182">
            <v>13086873620</v>
          </cell>
          <cell r="C182" t="str">
            <v>BERNARDO DE ALMEIDA VIEIRA</v>
          </cell>
          <cell r="D182" t="str">
            <v>COMISSÃO ASSESSORAMENTO TECNICO-CATE</v>
          </cell>
        </row>
        <row r="183">
          <cell r="B183">
            <v>8067748780</v>
          </cell>
          <cell r="C183" t="str">
            <v xml:space="preserve">BERNARDO GOMES DE FREITAS                                   </v>
          </cell>
          <cell r="D183" t="str">
            <v xml:space="preserve">DEFENSOR PUBLICO DE CLASSE ESPECIAL     </v>
          </cell>
        </row>
        <row r="184">
          <cell r="B184">
            <v>96089270059</v>
          </cell>
          <cell r="C184" t="str">
            <v>BETINA DURE DE OLIVEIRA</v>
          </cell>
          <cell r="D184" t="str">
            <v>TECNICO DA DEFENSORIA PUBLICA</v>
          </cell>
        </row>
        <row r="185">
          <cell r="B185">
            <v>4040787536</v>
          </cell>
          <cell r="C185" t="str">
            <v>BIANCA ARAUJO NASCIMENTO</v>
          </cell>
          <cell r="D185" t="str">
            <v>DEFENSOR PUBLICO DE CLASSE INICIAL</v>
          </cell>
        </row>
        <row r="186">
          <cell r="B186">
            <v>11936257696</v>
          </cell>
          <cell r="C186" t="str">
            <v>BIANCA BAGNO FIRME</v>
          </cell>
          <cell r="D186" t="str">
            <v>COMISSÃO ASSESSORAMENTO TECNICO-CATE</v>
          </cell>
        </row>
        <row r="187">
          <cell r="B187">
            <v>11768923639</v>
          </cell>
          <cell r="C187" t="str">
            <v>BIANCA ISABELA GOULART CORNELIO</v>
          </cell>
          <cell r="D187" t="str">
            <v>COMISSÃO ASSESSORAMENTO TECNICO-CATE</v>
          </cell>
        </row>
        <row r="188">
          <cell r="B188">
            <v>10237867613</v>
          </cell>
          <cell r="C188" t="str">
            <v>BIANCA SANTOS SERRANO</v>
          </cell>
          <cell r="D188" t="str">
            <v>COMISSÃO ASSESSORAMENTO TECNICO-CATE</v>
          </cell>
        </row>
        <row r="189">
          <cell r="B189">
            <v>6510538547</v>
          </cell>
          <cell r="C189" t="str">
            <v>BINAR DA MOTA BARROS</v>
          </cell>
          <cell r="D189" t="str">
            <v>COMISSÃO ASSESSORAMENTO TECNICO-CATE</v>
          </cell>
        </row>
        <row r="190">
          <cell r="B190">
            <v>32495001866</v>
          </cell>
          <cell r="C190" t="str">
            <v>BRAULIO SANTOS RABELO DE ARAUJO</v>
          </cell>
          <cell r="D190" t="str">
            <v>DEFENSOR PUBLICO DE CLASSE INTERMEDIARIA</v>
          </cell>
        </row>
        <row r="191">
          <cell r="B191">
            <v>12363074610</v>
          </cell>
          <cell r="C191" t="str">
            <v>BRENDON PEREIRA CAMPOS FERREIRA</v>
          </cell>
          <cell r="D191" t="str">
            <v>TECNICO DA DEFENSORIA PUBLICA</v>
          </cell>
        </row>
        <row r="192">
          <cell r="B192">
            <v>7621948639</v>
          </cell>
          <cell r="C192" t="str">
            <v>BRENO DEL FRARO XIMENES</v>
          </cell>
          <cell r="D192" t="str">
            <v>ANALISTA DA DEFENSORIA PUBLICA</v>
          </cell>
        </row>
        <row r="193">
          <cell r="B193">
            <v>4655747692</v>
          </cell>
          <cell r="C193" t="str">
            <v>BRENO TADEU DE MELO SILVEIRA</v>
          </cell>
          <cell r="D193" t="str">
            <v>DEFENSOR PUBLICO DE CLASSE FINAL</v>
          </cell>
        </row>
        <row r="194">
          <cell r="B194">
            <v>8007956603</v>
          </cell>
          <cell r="C194" t="str">
            <v>BRUNA DANIELLI SALES BARBOSA</v>
          </cell>
          <cell r="D194" t="str">
            <v>DEFENSOR PUBLICO DE CLASSE INICIAL</v>
          </cell>
        </row>
        <row r="195">
          <cell r="B195">
            <v>5963776651</v>
          </cell>
          <cell r="C195" t="str">
            <v>BRUNA HELENA NEVES OLIVEIRA ROLDAM</v>
          </cell>
          <cell r="D195" t="str">
            <v>DEFENSOR PUBLICO DE CLASSE FINAL</v>
          </cell>
        </row>
        <row r="196">
          <cell r="B196">
            <v>13463194724</v>
          </cell>
          <cell r="C196" t="str">
            <v>BRUNA MARCIA DA VEIGA PESSANHA LATGE</v>
          </cell>
          <cell r="D196" t="str">
            <v>DEFENSOR PUBLICO DE CLASSE FINAL</v>
          </cell>
        </row>
        <row r="197">
          <cell r="B197">
            <v>11432021630</v>
          </cell>
          <cell r="C197" t="str">
            <v>BRUNO APARECIDO NASCIMENTO DA SILVA</v>
          </cell>
          <cell r="D197" t="str">
            <v>COMISSÃO ASSESSORAMENTO TECNICO-CATE</v>
          </cell>
        </row>
        <row r="198">
          <cell r="B198">
            <v>3050948663</v>
          </cell>
          <cell r="C198" t="str">
            <v>BRUNO BARCALA REIS</v>
          </cell>
          <cell r="D198" t="str">
            <v xml:space="preserve">DEFENSOR PUBLICO DE CLASSE ESPECIAL     </v>
          </cell>
        </row>
        <row r="199">
          <cell r="B199">
            <v>6450478640</v>
          </cell>
          <cell r="C199" t="str">
            <v>BRUNO BRAGA LIMA</v>
          </cell>
          <cell r="D199" t="str">
            <v>DEFENSOR PUBLICO DE CLASSE FINAL</v>
          </cell>
        </row>
        <row r="200">
          <cell r="B200">
            <v>15421349780</v>
          </cell>
          <cell r="C200" t="str">
            <v>BRUNO CAVALCANTI PEDOTE</v>
          </cell>
          <cell r="D200" t="str">
            <v>DEFENSOR PUBLICO DE CLASSE INICIAL</v>
          </cell>
        </row>
        <row r="201">
          <cell r="B201">
            <v>22318696837</v>
          </cell>
          <cell r="C201" t="str">
            <v>BRUNO CESAR CANOLA</v>
          </cell>
          <cell r="D201" t="str">
            <v>DEFENSOR PUBLICO DE CLASSE FINAL</v>
          </cell>
        </row>
        <row r="202">
          <cell r="B202">
            <v>10384419607</v>
          </cell>
          <cell r="C202" t="str">
            <v>BRUNO DEMETRIO DA LUZ TOFANELLI</v>
          </cell>
          <cell r="D202" t="str">
            <v>DEFENSOR PUBLICO DE CLASSE INTERMEDIARIA</v>
          </cell>
        </row>
        <row r="203">
          <cell r="B203">
            <v>5856849795</v>
          </cell>
          <cell r="C203" t="str">
            <v>BRUNO FIORIN HERNIG</v>
          </cell>
          <cell r="D203" t="str">
            <v>DEFENSOR PUBLICO DE CLASSE INTERMEDIARIA</v>
          </cell>
        </row>
        <row r="204">
          <cell r="B204">
            <v>5314883732</v>
          </cell>
          <cell r="C204" t="str">
            <v>BRUNO FREIRE DE JESUS</v>
          </cell>
          <cell r="D204" t="str">
            <v>DEFENSOR PUBLICO DE CLASSE FINAL</v>
          </cell>
        </row>
        <row r="205">
          <cell r="B205">
            <v>7997617612</v>
          </cell>
          <cell r="C205" t="str">
            <v>BRUNO HENRIQUE ROSA DA SILVA</v>
          </cell>
          <cell r="D205" t="str">
            <v>CAD-3</v>
          </cell>
        </row>
        <row r="206">
          <cell r="B206">
            <v>5965442602</v>
          </cell>
          <cell r="C206" t="str">
            <v>BRUNO MEIRELLES JARDIM</v>
          </cell>
          <cell r="D206" t="str">
            <v>DEFENSOR PUBLICO DE CLASSE FINAL</v>
          </cell>
        </row>
        <row r="207">
          <cell r="B207">
            <v>1301565660</v>
          </cell>
          <cell r="C207" t="str">
            <v>BRUNO MIRANDA BICALHO DE ALMEIDA</v>
          </cell>
          <cell r="D207" t="str">
            <v>DEFENSOR PUBLICO DE CLASSE FINAL</v>
          </cell>
        </row>
        <row r="208">
          <cell r="B208">
            <v>4583058632</v>
          </cell>
          <cell r="C208" t="str">
            <v xml:space="preserve">BRUNO PINTO RODRIGUES                                       </v>
          </cell>
          <cell r="D208" t="str">
            <v xml:space="preserve">DEFENSOR PUBLICO DE CLASSE ESPECIAL     </v>
          </cell>
        </row>
        <row r="209">
          <cell r="B209">
            <v>8644065688</v>
          </cell>
          <cell r="C209" t="str">
            <v>BRUNO TEODOLINO DE JESUS</v>
          </cell>
          <cell r="D209" t="str">
            <v>COMISSÃO ASSESSORAMENTO TECNICO-CATE</v>
          </cell>
        </row>
        <row r="210">
          <cell r="B210">
            <v>10285213679</v>
          </cell>
          <cell r="C210" t="str">
            <v>BRYAN CARVALHO SILVA</v>
          </cell>
          <cell r="D210" t="str">
            <v>CAD-7</v>
          </cell>
        </row>
        <row r="211">
          <cell r="B211">
            <v>6012774656</v>
          </cell>
          <cell r="C211" t="str">
            <v>CAMILA CORTES REZENDE SILVEIRA DANTAS</v>
          </cell>
          <cell r="D211" t="str">
            <v>DEFENSOR PUBLICO DE CLASSE FINAL</v>
          </cell>
        </row>
        <row r="212">
          <cell r="B212">
            <v>12120858683</v>
          </cell>
          <cell r="C212" t="str">
            <v>CAMILA ESTER MENEZES FERREIRA</v>
          </cell>
          <cell r="D212" t="str">
            <v>TECNICO DA DEFENSORIA PUBLICA</v>
          </cell>
        </row>
        <row r="213">
          <cell r="B213">
            <v>5617484621</v>
          </cell>
          <cell r="C213" t="str">
            <v>CAMILA FERNANDES PANTUZO</v>
          </cell>
          <cell r="D213" t="str">
            <v>COMISSÃO ASSESSORAMENTO TECNICO-CATE</v>
          </cell>
        </row>
        <row r="214">
          <cell r="B214">
            <v>6418480643</v>
          </cell>
          <cell r="C214" t="str">
            <v>CAMILA GRISSI PIMENTA</v>
          </cell>
          <cell r="D214" t="str">
            <v>DEFENSOR PUBLICO DE CLASSE FINAL</v>
          </cell>
        </row>
        <row r="215">
          <cell r="B215">
            <v>33037410850</v>
          </cell>
          <cell r="C215" t="str">
            <v>CAMILA LORGA FERREIRA DE MELLO</v>
          </cell>
          <cell r="D215" t="str">
            <v>DEFENSOR PUBLICO DE CLASSE FINAL</v>
          </cell>
        </row>
        <row r="216">
          <cell r="B216">
            <v>81210060078</v>
          </cell>
          <cell r="C216" t="str">
            <v>CAMILA MACHADO UMPIERRE</v>
          </cell>
          <cell r="D216" t="str">
            <v>DEFENSOR PUBLICO DE CLASSE FINAL</v>
          </cell>
        </row>
        <row r="217">
          <cell r="B217">
            <v>10343879603</v>
          </cell>
          <cell r="C217" t="str">
            <v>CAMILA OLIVEIRA GIACOMETO</v>
          </cell>
          <cell r="D217" t="str">
            <v>COMISSÃO ASSESSORAMENTO TECNICO-CATE</v>
          </cell>
        </row>
        <row r="218">
          <cell r="B218">
            <v>10521934630</v>
          </cell>
          <cell r="C218" t="str">
            <v>CAMILA PAULINE SILVA</v>
          </cell>
          <cell r="D218" t="str">
            <v>COMISSÃO ASSESSORAMENTO TECNICO-CATE</v>
          </cell>
        </row>
        <row r="219">
          <cell r="B219">
            <v>5412957641</v>
          </cell>
          <cell r="C219" t="str">
            <v>CAMILA PRADO MOREIRA PENNA</v>
          </cell>
          <cell r="D219" t="str">
            <v>DEFENSOR PUBLICO DE CLASSE FINAL</v>
          </cell>
        </row>
        <row r="220">
          <cell r="B220">
            <v>11748169610</v>
          </cell>
          <cell r="C220" t="str">
            <v>CAMILA RODRIGUES PAIVA</v>
          </cell>
          <cell r="D220" t="str">
            <v>ANALISTA DA DEFENSORIA PUBLICA</v>
          </cell>
        </row>
        <row r="221">
          <cell r="B221">
            <v>6820995466</v>
          </cell>
          <cell r="C221" t="str">
            <v>CAMILA SOUSA DOS REIS GOMES</v>
          </cell>
          <cell r="D221" t="str">
            <v>DEFENSOR PUBLICO DE CLASSE FINAL</v>
          </cell>
        </row>
        <row r="222">
          <cell r="B222">
            <v>13665318688</v>
          </cell>
          <cell r="C222" t="str">
            <v>CAMILA VARGAS DA SILVA</v>
          </cell>
          <cell r="D222" t="str">
            <v>COMISSÃO ASSESSORAMENTO TECNICO-CATE</v>
          </cell>
        </row>
        <row r="223">
          <cell r="B223">
            <v>7309712609</v>
          </cell>
          <cell r="C223" t="str">
            <v>CANTIDIO DIAS DE FREITAS FILHO</v>
          </cell>
          <cell r="D223" t="str">
            <v>DEFENSOR PUBLICO DE CLASSE FINAL</v>
          </cell>
        </row>
        <row r="224">
          <cell r="B224">
            <v>84456477687</v>
          </cell>
          <cell r="C224" t="str">
            <v xml:space="preserve">CARINA BICALHO PIACENZA                                     </v>
          </cell>
          <cell r="D224" t="str">
            <v xml:space="preserve">DEFENSOR PUBLICO DE CLASSE ESPECIAL     </v>
          </cell>
        </row>
        <row r="225">
          <cell r="B225">
            <v>55869629691</v>
          </cell>
          <cell r="C225" t="str">
            <v xml:space="preserve">CARLA APARECIDA DE SOUZA CARVALHO                           </v>
          </cell>
          <cell r="D225" t="str">
            <v>CAD-20</v>
          </cell>
        </row>
        <row r="226">
          <cell r="B226">
            <v>11597839698</v>
          </cell>
          <cell r="C226" t="str">
            <v>CARLA CAROLINE MENDONCA PINTO</v>
          </cell>
          <cell r="D226" t="str">
            <v>COMISSÃO ASSESSORAMENTO TECNICO-CATE</v>
          </cell>
        </row>
        <row r="227">
          <cell r="B227">
            <v>4327554383</v>
          </cell>
          <cell r="C227" t="str">
            <v>CARLA DANYELLE DESIDERIO FREITAS AIRES</v>
          </cell>
          <cell r="D227" t="str">
            <v>DEFENSOR PUBLICO DE CLASSE INICIAL</v>
          </cell>
        </row>
        <row r="228">
          <cell r="B228">
            <v>6317365652</v>
          </cell>
          <cell r="C228" t="str">
            <v>CARLA LIMA DIAS FRANCA DOS SANTOS</v>
          </cell>
          <cell r="D228" t="str">
            <v>DEFENSOR PUBLICO DE CLASSE INTERMEDIARIA</v>
          </cell>
        </row>
        <row r="229">
          <cell r="B229">
            <v>3110292645</v>
          </cell>
          <cell r="C229" t="str">
            <v>CARLA PATRICIA DA SILVA OLIVEIRA</v>
          </cell>
          <cell r="D229" t="str">
            <v>CAD-7</v>
          </cell>
        </row>
        <row r="230">
          <cell r="B230">
            <v>8233785431</v>
          </cell>
          <cell r="C230" t="str">
            <v>CARLISSON CAVALCANTI TENORIO LINS DE LIMA</v>
          </cell>
          <cell r="D230" t="str">
            <v>DEFENSOR PUBLICO DE CLASSE INICIAL</v>
          </cell>
        </row>
        <row r="231">
          <cell r="B231">
            <v>7725911804</v>
          </cell>
          <cell r="C231" t="str">
            <v>CARLOS ALBERTO THOMAZELLI PENHA</v>
          </cell>
          <cell r="D231" t="str">
            <v>DEFENSOR PUBLICO DE CLASSE FINAL</v>
          </cell>
        </row>
        <row r="232">
          <cell r="B232">
            <v>1340231611</v>
          </cell>
          <cell r="C232" t="str">
            <v>CARLOS EDUARDO DE OLIVEIRA</v>
          </cell>
          <cell r="D232" t="str">
            <v>DEFENSOR PUBLICO DE CLASSE FINAL</v>
          </cell>
        </row>
        <row r="233">
          <cell r="B233">
            <v>4067537506</v>
          </cell>
          <cell r="C233" t="str">
            <v>CARLOS EDUARDO SANTOS ALMEIDA</v>
          </cell>
          <cell r="D233" t="str">
            <v>DEFENSOR PUBLICO DE CLASSE INICIAL</v>
          </cell>
        </row>
        <row r="234">
          <cell r="B234">
            <v>70084122153</v>
          </cell>
          <cell r="C234" t="str">
            <v>CARLOS EDUARDO VIEIRA DA SILVA</v>
          </cell>
          <cell r="D234" t="str">
            <v>DEFENSOR PUBLICO DE CLASSE INTERMEDIARIA</v>
          </cell>
        </row>
        <row r="235">
          <cell r="B235">
            <v>4689808651</v>
          </cell>
          <cell r="C235" t="str">
            <v>CARLOS FREDERICO ROSIGNOLI DE LIMA</v>
          </cell>
          <cell r="D235" t="str">
            <v>DEFENSOR PUBLICO DE CLASSE FINAL</v>
          </cell>
        </row>
        <row r="236">
          <cell r="B236">
            <v>40541461800</v>
          </cell>
          <cell r="C236" t="str">
            <v>CARLOS HENRIQUE PEREIRA ALCANTARA</v>
          </cell>
          <cell r="D236" t="str">
            <v>DEFENSOR PUBLICO DE CLASSE INICIAL</v>
          </cell>
        </row>
        <row r="237">
          <cell r="B237">
            <v>91137900644</v>
          </cell>
          <cell r="C237" t="str">
            <v>CARLOS MAGNO MIQUERI DA COSTA</v>
          </cell>
          <cell r="D237" t="str">
            <v>DEFENSOR PUBLICO DE CLASSE FINAL</v>
          </cell>
        </row>
        <row r="238">
          <cell r="B238">
            <v>8450203660</v>
          </cell>
          <cell r="C238" t="str">
            <v>CARLOS MIGUEL DOS SANTOS MOREIRA</v>
          </cell>
          <cell r="D238" t="str">
            <v>DEFENSOR PUBLICO DE CLASSE INICIAL</v>
          </cell>
        </row>
        <row r="239">
          <cell r="B239">
            <v>6397320626</v>
          </cell>
          <cell r="C239" t="str">
            <v>CAROLINA AIDA LOPES ALVES</v>
          </cell>
          <cell r="D239" t="str">
            <v>DEFENSOR PUBLICO DE CLASSE FINAL</v>
          </cell>
        </row>
        <row r="240">
          <cell r="B240">
            <v>36855796818</v>
          </cell>
          <cell r="C240" t="str">
            <v>CAROLINA MORISHITA MOTA FERREIRA</v>
          </cell>
          <cell r="D240" t="str">
            <v>DEFENSOR PUBLICO DE CLASSE FINAL</v>
          </cell>
        </row>
        <row r="241">
          <cell r="B241">
            <v>32487025832</v>
          </cell>
          <cell r="C241" t="str">
            <v>CAROLINA PEREIRA COSTA FIGUEREDO</v>
          </cell>
          <cell r="D241" t="str">
            <v>CAD-14</v>
          </cell>
        </row>
        <row r="242">
          <cell r="B242">
            <v>11052696635</v>
          </cell>
          <cell r="C242" t="str">
            <v>CAROLINA SAMPAIO MORAES BITTENCOURT</v>
          </cell>
          <cell r="D242" t="str">
            <v>COMISSÃO ASSESSORAMENTO TECNICO-CATE</v>
          </cell>
        </row>
        <row r="243">
          <cell r="B243">
            <v>3984409648</v>
          </cell>
          <cell r="C243" t="str">
            <v xml:space="preserve">CAROLINE LOUREIRO GOULART TEIXEIRA                          </v>
          </cell>
          <cell r="D243" t="str">
            <v xml:space="preserve">DEFENSOR PUBLICO DE CLASSE ESPECIAL     </v>
          </cell>
        </row>
        <row r="244">
          <cell r="B244">
            <v>8431602686</v>
          </cell>
          <cell r="C244" t="str">
            <v>CASSIA AUGUSTA ALVES AMARAL</v>
          </cell>
          <cell r="D244" t="str">
            <v>DEFENSOR PUBLICO DE CLASSE INTERMEDIARIA</v>
          </cell>
        </row>
        <row r="245">
          <cell r="B245">
            <v>99069229668</v>
          </cell>
          <cell r="C245" t="str">
            <v xml:space="preserve">CASSIA REJANE CHIERICATO                                    </v>
          </cell>
          <cell r="D245" t="str">
            <v xml:space="preserve">DEFENSOR PUBLICO DE CLASSE ESPECIAL     </v>
          </cell>
        </row>
        <row r="246">
          <cell r="B246">
            <v>53405277604</v>
          </cell>
          <cell r="C246" t="str">
            <v xml:space="preserve">CASSIO AMARAL DE MIRANDA                                    </v>
          </cell>
          <cell r="D246" t="str">
            <v xml:space="preserve">DEFENSOR PUBLICO DE CLASSE ESPECIAL     </v>
          </cell>
        </row>
        <row r="247">
          <cell r="B247">
            <v>6208218683</v>
          </cell>
          <cell r="C247" t="str">
            <v>CASSIO SOARES LOPES ANDRADE</v>
          </cell>
          <cell r="D247" t="str">
            <v>ANALISTA DA DEFENSORIA PUBLICA</v>
          </cell>
        </row>
        <row r="248">
          <cell r="B248">
            <v>3300639603</v>
          </cell>
          <cell r="C248" t="str">
            <v>CECILIA MADUREIRA BATISTA CRUZ</v>
          </cell>
          <cell r="D248" t="str">
            <v xml:space="preserve">DEFENSOR PUBLICO DE CLASSE ESPECIAL     </v>
          </cell>
        </row>
        <row r="249">
          <cell r="B249">
            <v>40631986855</v>
          </cell>
          <cell r="C249" t="str">
            <v>CESAR AUGUSTO MOREIRA</v>
          </cell>
          <cell r="D249" t="str">
            <v>DEFENSOR PUBLICO DE CLASSE INICIAL</v>
          </cell>
        </row>
        <row r="250">
          <cell r="B250">
            <v>27824295826</v>
          </cell>
          <cell r="C250" t="str">
            <v xml:space="preserve">CESAR MALTA MARANGONI                                       </v>
          </cell>
          <cell r="D250" t="str">
            <v xml:space="preserve">DEFENSOR PUBLICO DE CLASSE ESPECIAL     </v>
          </cell>
        </row>
        <row r="251">
          <cell r="B251">
            <v>8700191639</v>
          </cell>
          <cell r="C251" t="str">
            <v>CHRISTIANE CORREA COUGO</v>
          </cell>
          <cell r="D251" t="str">
            <v>COMISSÃO ASSESSORAMENTO TECNICO-CATE</v>
          </cell>
        </row>
        <row r="252">
          <cell r="B252">
            <v>96053216615</v>
          </cell>
          <cell r="C252" t="str">
            <v>CHRISTIANE NEVES PROCOPIO MALARD</v>
          </cell>
          <cell r="D252" t="str">
            <v xml:space="preserve">DEFENSOR PUBLICO DE CLASSE ESPECIAL     </v>
          </cell>
        </row>
        <row r="253">
          <cell r="B253">
            <v>88171124615</v>
          </cell>
          <cell r="C253" t="str">
            <v>CHRISTIANNE KELLEN RIBEIRO DE MIRANDA CASTRO</v>
          </cell>
          <cell r="D253" t="str">
            <v xml:space="preserve">DEFENSOR PUBLICO DE CLASSE ESPECIAL     </v>
          </cell>
        </row>
        <row r="254">
          <cell r="B254">
            <v>1338491636</v>
          </cell>
          <cell r="C254" t="str">
            <v>CIBELE CRISTINA MAFFIA LOPES</v>
          </cell>
          <cell r="D254" t="str">
            <v>DEFENSOR PUBLICO DE CLASSE FINAL</v>
          </cell>
        </row>
        <row r="255">
          <cell r="B255">
            <v>1176205641</v>
          </cell>
          <cell r="C255" t="str">
            <v>CIBELE DE CARVALHO RABELO</v>
          </cell>
          <cell r="D255" t="str">
            <v>DEFENSOR PUBLICO DE CLASSE FINAL</v>
          </cell>
        </row>
        <row r="256">
          <cell r="B256">
            <v>55140866668</v>
          </cell>
          <cell r="C256" t="str">
            <v xml:space="preserve">CIBELE NOGUEIRA GIL                                         </v>
          </cell>
          <cell r="D256" t="str">
            <v xml:space="preserve">DEFENSOR PUBLICO DE CLASSE ESPECIAL     </v>
          </cell>
        </row>
        <row r="257">
          <cell r="B257">
            <v>5665964581</v>
          </cell>
          <cell r="C257" t="str">
            <v>CINTHIA DE CERQUEIRA ALVES</v>
          </cell>
          <cell r="D257" t="str">
            <v>DEFENSOR PUBLICO DE CLASSE INICIAL</v>
          </cell>
        </row>
        <row r="258">
          <cell r="B258">
            <v>4455356606</v>
          </cell>
          <cell r="C258" t="str">
            <v>CINTIA ALVES DA COSTA</v>
          </cell>
          <cell r="D258" t="str">
            <v>CAD-18</v>
          </cell>
        </row>
        <row r="259">
          <cell r="B259">
            <v>4428529678</v>
          </cell>
          <cell r="C259" t="str">
            <v xml:space="preserve">CIRILO AUGUSTO FIUZA SALDANHA DE VARGAS                     </v>
          </cell>
          <cell r="D259" t="str">
            <v xml:space="preserve">DEFENSOR PUBLICO DE CLASSE ESPECIAL     </v>
          </cell>
        </row>
        <row r="260">
          <cell r="B260">
            <v>6006656663</v>
          </cell>
          <cell r="C260" t="str">
            <v>CLARA RIHS MATOS VIEIRA</v>
          </cell>
          <cell r="D260" t="str">
            <v>COMISSÃO ASSESSORAMENTO TECNICO-CATE</v>
          </cell>
        </row>
        <row r="261">
          <cell r="B261">
            <v>10332967751</v>
          </cell>
          <cell r="C261" t="str">
            <v>CLARISSA FONSECA PIMENTA</v>
          </cell>
          <cell r="D261" t="str">
            <v>DEFENSOR PUBLICO DE CLASSE INICIAL</v>
          </cell>
        </row>
        <row r="262">
          <cell r="B262">
            <v>765799138</v>
          </cell>
          <cell r="C262" t="str">
            <v>CLARISSA LIMA CALILI</v>
          </cell>
          <cell r="D262" t="str">
            <v>DEFENSOR PUBLICO DE CLASSE FINAL</v>
          </cell>
        </row>
        <row r="263">
          <cell r="B263">
            <v>1332894607</v>
          </cell>
          <cell r="C263" t="str">
            <v>CLAUDIA COSTA DE ALMEIDA</v>
          </cell>
          <cell r="D263" t="str">
            <v>DEFENSOR PUBLICO DE CLASSE FINAL</v>
          </cell>
        </row>
        <row r="264">
          <cell r="B264">
            <v>12090264659</v>
          </cell>
          <cell r="C264" t="str">
            <v>CLAUDIA CRISTINA DE ABREU COSTA</v>
          </cell>
          <cell r="D264" t="str">
            <v>COMISSÃO ASSESSORAMENTO TECNICO-CATE</v>
          </cell>
        </row>
        <row r="265">
          <cell r="B265">
            <v>525980636</v>
          </cell>
          <cell r="C265" t="str">
            <v xml:space="preserve">CLAUDIA CRISTINA REIS PEREIRA                               </v>
          </cell>
          <cell r="D265" t="str">
            <v xml:space="preserve">DEFENSOR PUBLICO DE CLASSE ESPECIAL     </v>
          </cell>
        </row>
        <row r="266">
          <cell r="B266">
            <v>3090759632</v>
          </cell>
          <cell r="C266" t="str">
            <v>CLAUDIA DA SILVA AMERICO</v>
          </cell>
          <cell r="D266" t="str">
            <v>CAD-11</v>
          </cell>
        </row>
        <row r="267">
          <cell r="B267">
            <v>96945796604</v>
          </cell>
          <cell r="C267" t="str">
            <v xml:space="preserve">CLAUDIA DE CASTRO TORRES                                    </v>
          </cell>
          <cell r="D267" t="str">
            <v xml:space="preserve">DEFENSOR PUBLICO DE CLASSE ESPECIAL     </v>
          </cell>
        </row>
        <row r="268">
          <cell r="B268">
            <v>92607896649</v>
          </cell>
          <cell r="C268" t="str">
            <v xml:space="preserve">CLAUDIA DE SOUZA LEMOS                                      </v>
          </cell>
          <cell r="D268" t="str">
            <v xml:space="preserve">DEFENSOR PUBLICO DE CLASSE ESPECIAL     </v>
          </cell>
        </row>
        <row r="269">
          <cell r="B269">
            <v>92165036615</v>
          </cell>
          <cell r="C269" t="str">
            <v xml:space="preserve">CLAUDIA MARCELA NASCIMENTO CAMARA FERNANDES                 </v>
          </cell>
          <cell r="D269" t="str">
            <v xml:space="preserve">DEFENSOR PUBLICO DE CLASSE ESPECIAL     </v>
          </cell>
        </row>
        <row r="270">
          <cell r="B270">
            <v>3027669605</v>
          </cell>
          <cell r="C270" t="str">
            <v>CLAUDIJANE DOS SANTOS GOMES</v>
          </cell>
          <cell r="D270" t="str">
            <v xml:space="preserve">DEFENSOR PUBLICO DE CLASSE ESPECIAL     </v>
          </cell>
        </row>
        <row r="271">
          <cell r="B271">
            <v>724048685</v>
          </cell>
          <cell r="C271" t="str">
            <v>CLAUDIO FABIANO PIMENTA</v>
          </cell>
          <cell r="D271" t="str">
            <v>DEFENSOR PUBLICO DE CLASSE FINAL</v>
          </cell>
        </row>
        <row r="272">
          <cell r="B272">
            <v>3075171603</v>
          </cell>
          <cell r="C272" t="str">
            <v>CLAUDIO FARIA LEITE</v>
          </cell>
          <cell r="D272" t="str">
            <v>DEFENSOR PUBLICO DE CLASSE FINAL</v>
          </cell>
        </row>
        <row r="273">
          <cell r="B273">
            <v>89571541672</v>
          </cell>
          <cell r="C273" t="str">
            <v xml:space="preserve">CLAUDIO MIRANDA PAGANO                                      </v>
          </cell>
          <cell r="D273" t="str">
            <v xml:space="preserve">DEFENSOR PUBLICO DE CLASSE ESPECIAL     </v>
          </cell>
        </row>
        <row r="274">
          <cell r="B274">
            <v>50197304672</v>
          </cell>
          <cell r="C274" t="str">
            <v xml:space="preserve">CLAYTON RODRIGUES SABINO BARBOSA                            </v>
          </cell>
          <cell r="D274" t="str">
            <v xml:space="preserve">DEFENSOR PUBLICO DE CLASSE ESPECIAL     </v>
          </cell>
        </row>
        <row r="275">
          <cell r="B275">
            <v>47485140604</v>
          </cell>
          <cell r="C275" t="str">
            <v xml:space="preserve">CLEBER RAMOS BACHA                                          </v>
          </cell>
          <cell r="D275" t="str">
            <v>TECNICO DA DEFENSORIA PUBLICA</v>
          </cell>
        </row>
        <row r="276">
          <cell r="B276">
            <v>3588639616</v>
          </cell>
          <cell r="C276" t="str">
            <v xml:space="preserve">CLEIDE APARECIDA NEPOMUCENO                                 </v>
          </cell>
          <cell r="D276" t="str">
            <v xml:space="preserve">DEFENSOR PUBLICO DE CLASSE ESPECIAL     </v>
          </cell>
        </row>
        <row r="277">
          <cell r="B277">
            <v>6213489614</v>
          </cell>
          <cell r="C277" t="str">
            <v>CLEIDIANE MIRANDA DE SOUSA</v>
          </cell>
          <cell r="D277" t="str">
            <v>COMISSÃO ASSESSORAMENTO TECNICO-CATE</v>
          </cell>
        </row>
        <row r="278">
          <cell r="B278">
            <v>95802150653</v>
          </cell>
          <cell r="C278" t="str">
            <v xml:space="preserve">CLEIVA ISABEL DETOMI                                  </v>
          </cell>
          <cell r="D278" t="str">
            <v xml:space="preserve">DEFENSOR PUBLICO DE CLASSE ESPECIAL     </v>
          </cell>
        </row>
        <row r="279">
          <cell r="B279">
            <v>25309995897</v>
          </cell>
          <cell r="C279" t="str">
            <v xml:space="preserve">CLERISA FELIPE SANCHES OBERLANDER                           </v>
          </cell>
          <cell r="D279" t="str">
            <v xml:space="preserve">DEFENSOR PUBLICO DE CLASSE ESPECIAL     </v>
          </cell>
        </row>
        <row r="280">
          <cell r="B280">
            <v>6411985669</v>
          </cell>
          <cell r="C280" t="str">
            <v>CONRADO DE CARVALHO ARAUJO</v>
          </cell>
          <cell r="D280" t="str">
            <v>DEFENSOR PUBLICO DE CLASSE FINAL</v>
          </cell>
        </row>
        <row r="281">
          <cell r="B281">
            <v>7614554698</v>
          </cell>
          <cell r="C281" t="str">
            <v>CRISCEL BARROS DA COSTA E OLIVEIRA</v>
          </cell>
          <cell r="D281" t="str">
            <v>DEFENSOR PUBLICO DE CLASSE FINAL</v>
          </cell>
        </row>
        <row r="282">
          <cell r="B282">
            <v>84562510625</v>
          </cell>
          <cell r="C282" t="str">
            <v>CRISTIANE DE CASSIA SILVA</v>
          </cell>
          <cell r="D282" t="str">
            <v>CAD-7</v>
          </cell>
        </row>
        <row r="283">
          <cell r="B283">
            <v>1254749624</v>
          </cell>
          <cell r="C283" t="str">
            <v>CRISTIANE MOURA AVELAR</v>
          </cell>
          <cell r="D283" t="str">
            <v>DEFENSOR PUBLICO DE CLASSE FINAL</v>
          </cell>
        </row>
        <row r="284">
          <cell r="B284">
            <v>79481256634</v>
          </cell>
          <cell r="C284" t="str">
            <v xml:space="preserve">CRISTIANO MAIA LUZ                                          </v>
          </cell>
          <cell r="D284" t="str">
            <v xml:space="preserve">DEFENSOR PUBLICO DE CLASSE ESPECIAL     </v>
          </cell>
        </row>
        <row r="285">
          <cell r="B285">
            <v>5631957620</v>
          </cell>
          <cell r="C285" t="str">
            <v>CRISTIANO MOREIRA MOTERAM</v>
          </cell>
          <cell r="D285" t="str">
            <v>CAD-16</v>
          </cell>
        </row>
        <row r="286">
          <cell r="B286">
            <v>28921614877</v>
          </cell>
          <cell r="C286" t="str">
            <v>CRISTINA FORCHETTI MATHEUS</v>
          </cell>
          <cell r="D286" t="str">
            <v>DEFENSOR PUBLICO DE CLASSE INTERMEDIARIA</v>
          </cell>
        </row>
        <row r="287">
          <cell r="B287">
            <v>88378110397</v>
          </cell>
          <cell r="C287" t="str">
            <v>CRYZTHIANE ANDRADE LINHARES</v>
          </cell>
          <cell r="D287" t="str">
            <v>DEFENSOR PUBLICO DE CLASSE FINAL</v>
          </cell>
        </row>
        <row r="288">
          <cell r="B288">
            <v>1314428721</v>
          </cell>
          <cell r="C288" t="str">
            <v>CYNTHIA CAZARIM VIEIRA BRAGA</v>
          </cell>
          <cell r="D288" t="str">
            <v xml:space="preserve">DEFENSOR PUBLICO DE CLASSE ESPECIAL     </v>
          </cell>
        </row>
        <row r="289">
          <cell r="B289">
            <v>24591635848</v>
          </cell>
          <cell r="C289" t="str">
            <v xml:space="preserve">CYNTIA BLANCO CASSEBE BASSETTO                              </v>
          </cell>
          <cell r="D289" t="str">
            <v xml:space="preserve">DEFENSOR PUBLICO DE CLASSE ESPECIAL     </v>
          </cell>
        </row>
        <row r="290">
          <cell r="B290">
            <v>11019923601</v>
          </cell>
          <cell r="C290" t="str">
            <v>DAIANNE BUSCHINI PEREIRA</v>
          </cell>
          <cell r="D290" t="str">
            <v>COMISSÃO ASSESSORAMENTO TECNICO-CATE</v>
          </cell>
        </row>
        <row r="291">
          <cell r="B291">
            <v>946937656</v>
          </cell>
          <cell r="C291" t="str">
            <v>DALTON CUNHA MELLO JUNIOR</v>
          </cell>
          <cell r="D291" t="str">
            <v>DEFENSOR PUBLICO DE CLASSE FINAL</v>
          </cell>
        </row>
        <row r="292">
          <cell r="B292">
            <v>4445324639</v>
          </cell>
          <cell r="C292" t="str">
            <v>DANIEL ALLYSON MARRA PEREIRA</v>
          </cell>
          <cell r="D292" t="str">
            <v xml:space="preserve">DEFENSOR PUBLICO DE CLASSE ESPECIAL     </v>
          </cell>
        </row>
        <row r="293">
          <cell r="B293">
            <v>45829181827</v>
          </cell>
          <cell r="C293" t="str">
            <v>DANIEL AVILLA VEGA GARCIA</v>
          </cell>
          <cell r="D293" t="str">
            <v>DEFENSOR PUBLICO DE CLASSE INICIAL</v>
          </cell>
        </row>
        <row r="294">
          <cell r="B294">
            <v>18980600</v>
          </cell>
          <cell r="C294" t="str">
            <v>DANIEL BROCANELLI GARABINI</v>
          </cell>
          <cell r="D294" t="str">
            <v>DEFENSOR PUBLICO DE CLASSE FINAL</v>
          </cell>
        </row>
        <row r="295">
          <cell r="B295">
            <v>4614205623</v>
          </cell>
          <cell r="C295" t="str">
            <v>DANIEL DE AVILA ALMEIDA</v>
          </cell>
          <cell r="D295" t="str">
            <v>DEFENSOR PUBLICO DE CLASSE FINAL</v>
          </cell>
        </row>
        <row r="296">
          <cell r="B296">
            <v>6280437671</v>
          </cell>
          <cell r="C296" t="str">
            <v>DANIEL DUARTE BORGES CAIXETA</v>
          </cell>
          <cell r="D296" t="str">
            <v>ANALISTA DA DEFENSORIA PUBLICA</v>
          </cell>
        </row>
        <row r="297">
          <cell r="B297">
            <v>93393555634</v>
          </cell>
          <cell r="C297" t="str">
            <v xml:space="preserve">DANIEL FIRMATO DE ALMEIDA GLORIA                            </v>
          </cell>
          <cell r="D297" t="str">
            <v xml:space="preserve">DEFENSOR PUBLICO DE CLASSE ESPECIAL     </v>
          </cell>
        </row>
        <row r="298">
          <cell r="B298">
            <v>2141053692</v>
          </cell>
          <cell r="C298" t="str">
            <v>DANIEL JOSE DE ASSIS</v>
          </cell>
          <cell r="D298" t="str">
            <v>TECNICO DA DEFENSORIA PUBLICA</v>
          </cell>
        </row>
        <row r="299">
          <cell r="B299">
            <v>12415990760</v>
          </cell>
          <cell r="C299" t="str">
            <v>DANIEL KER MACHADO</v>
          </cell>
          <cell r="D299" t="str">
            <v>TECNICO DA DEFENSORIA PUBLICA</v>
          </cell>
        </row>
        <row r="300">
          <cell r="B300">
            <v>1829431609</v>
          </cell>
          <cell r="C300" t="str">
            <v>DANIEL RAFA DONEGAL DE OLIVEIRA</v>
          </cell>
          <cell r="D300" t="str">
            <v>COMISSÃO ASSESSORAMENTO TECNICO-CATE</v>
          </cell>
        </row>
        <row r="301">
          <cell r="B301">
            <v>4791855655</v>
          </cell>
          <cell r="C301" t="str">
            <v>DANIEL TEIXEIRA DANTAS</v>
          </cell>
          <cell r="D301" t="str">
            <v>DEFENSOR PUBLICO DE CLASSE FINAL</v>
          </cell>
        </row>
        <row r="302">
          <cell r="B302">
            <v>3466408652</v>
          </cell>
          <cell r="C302" t="str">
            <v xml:space="preserve">DANIELA DUARTE QUINTAO                                      </v>
          </cell>
          <cell r="D302" t="str">
            <v xml:space="preserve">DEFENSOR PUBLICO DE CLASSE ESPECIAL     </v>
          </cell>
        </row>
        <row r="303">
          <cell r="B303">
            <v>3182772635</v>
          </cell>
          <cell r="C303" t="str">
            <v>DANIELA LEONE CARVALHO</v>
          </cell>
          <cell r="D303" t="str">
            <v>COMISSÃO ASSESSORAMENTO TECNICO-CATE</v>
          </cell>
        </row>
        <row r="304">
          <cell r="B304">
            <v>94066833691</v>
          </cell>
          <cell r="C304" t="str">
            <v xml:space="preserve">DANIELA LOBATO DE ALMEIDA ARAUJO                            </v>
          </cell>
          <cell r="D304" t="str">
            <v>TECNICO DA DEFENSORIA PUBLICA</v>
          </cell>
        </row>
        <row r="305">
          <cell r="B305">
            <v>7414239608</v>
          </cell>
          <cell r="C305" t="str">
            <v>DANIELA MOREIRA DE OLIVEIRA PEREIRA</v>
          </cell>
          <cell r="D305" t="str">
            <v>COMISSÃO ASSESSORAMENTO TECNICO-CATE</v>
          </cell>
        </row>
        <row r="306">
          <cell r="B306">
            <v>11767157630</v>
          </cell>
          <cell r="C306" t="str">
            <v>DANIELA SILVA ARAÚJO</v>
          </cell>
          <cell r="D306" t="str">
            <v>ANALISTA DA DEFENSORIA PUBLICA</v>
          </cell>
        </row>
        <row r="307">
          <cell r="B307">
            <v>27297719803</v>
          </cell>
          <cell r="C307" t="str">
            <v>DANIELE BELLETTATO NESRALA</v>
          </cell>
          <cell r="D307" t="str">
            <v>DEFENSOR PUBLICO DE CLASSE FINAL</v>
          </cell>
        </row>
        <row r="308">
          <cell r="B308">
            <v>7991811700</v>
          </cell>
          <cell r="C308" t="str">
            <v>DANIELE RODRIGUES DE SOUZA BERND</v>
          </cell>
          <cell r="D308" t="str">
            <v>DEFENSOR PUBLICO DE CLASSE FINAL</v>
          </cell>
        </row>
        <row r="309">
          <cell r="B309">
            <v>6500034627</v>
          </cell>
          <cell r="C309" t="str">
            <v>DANIELLE BABOS GONCALVES</v>
          </cell>
          <cell r="D309" t="str">
            <v>COMISSÃO ASSESSORAMENTO TECNICO-CATE</v>
          </cell>
        </row>
        <row r="310">
          <cell r="B310">
            <v>3915861650</v>
          </cell>
          <cell r="C310" t="str">
            <v>DANIELLE FROES SOARES DOS SANTOS</v>
          </cell>
          <cell r="D310" t="str">
            <v xml:space="preserve">DEFENSOR PUBLICO DE CLASSE ESPECIAL     </v>
          </cell>
        </row>
        <row r="311">
          <cell r="B311">
            <v>10171114647</v>
          </cell>
          <cell r="C311" t="str">
            <v>DANILO GONCALVES LIMA</v>
          </cell>
          <cell r="D311" t="str">
            <v>TECNICO DA DEFENSORIA PUBLICA</v>
          </cell>
        </row>
        <row r="312">
          <cell r="B312">
            <v>4727059541</v>
          </cell>
          <cell r="C312" t="str">
            <v>DANILO MEIRA BARROS</v>
          </cell>
          <cell r="D312" t="str">
            <v>DEFENSOR PUBLICO DE CLASSE INICIAL</v>
          </cell>
        </row>
        <row r="313">
          <cell r="B313">
            <v>5886382690</v>
          </cell>
          <cell r="C313" t="str">
            <v xml:space="preserve">DANTE OTAVIO SIMEAO GONTIJO </v>
          </cell>
          <cell r="D313" t="str">
            <v>DEFENSOR PUBLICO DE CLASSE FINAL</v>
          </cell>
        </row>
        <row r="314">
          <cell r="B314">
            <v>81981350659</v>
          </cell>
          <cell r="C314" t="str">
            <v xml:space="preserve">DANUSA CAMPOS GODINHO PEREIRA                               </v>
          </cell>
          <cell r="D314" t="str">
            <v xml:space="preserve">DEFENSOR PUBLICO DE CLASSE ESPECIAL     </v>
          </cell>
        </row>
        <row r="315">
          <cell r="B315">
            <v>69982210610</v>
          </cell>
          <cell r="C315" t="str">
            <v>DARCILENE NEVES PEREIRA</v>
          </cell>
          <cell r="D315" t="str">
            <v xml:space="preserve">DEFENSOR PUBLICO DE CLASSE ESPECIAL     </v>
          </cell>
        </row>
        <row r="316">
          <cell r="B316">
            <v>1287305601</v>
          </cell>
          <cell r="C316" t="str">
            <v>DARLE GONCALVES</v>
          </cell>
          <cell r="D316" t="str">
            <v xml:space="preserve">DEFENSOR PUBLICO DE CLASSE ESPECIAL     </v>
          </cell>
        </row>
        <row r="317">
          <cell r="B317">
            <v>5854665646</v>
          </cell>
          <cell r="C317" t="str">
            <v>DAVI CLERISTON CAMPOS PEREIRA</v>
          </cell>
          <cell r="D317" t="str">
            <v>DEFENSOR PUBLICO DE CLASSE FINAL</v>
          </cell>
        </row>
        <row r="318">
          <cell r="B318">
            <v>46505474668</v>
          </cell>
          <cell r="C318" t="str">
            <v>DAVID FRANCISCO PEREIRA DO AMARAL</v>
          </cell>
          <cell r="D318" t="str">
            <v>TECNICO DA DEFENSORIA PUBLICA</v>
          </cell>
        </row>
        <row r="319">
          <cell r="B319">
            <v>6505462619</v>
          </cell>
          <cell r="C319" t="str">
            <v>DAVID OLIVEIRA CAMPOS</v>
          </cell>
          <cell r="D319" t="str">
            <v>CAD-10</v>
          </cell>
        </row>
        <row r="320">
          <cell r="B320">
            <v>13227088606</v>
          </cell>
          <cell r="C320" t="str">
            <v>DAVISON HENRIQUE DA SILVA</v>
          </cell>
          <cell r="D320" t="str">
            <v>CAD-2</v>
          </cell>
        </row>
        <row r="321">
          <cell r="B321">
            <v>12377526632</v>
          </cell>
          <cell r="C321" t="str">
            <v>DAYANE PERPETUO FERREIRA</v>
          </cell>
          <cell r="D321" t="str">
            <v>COMISSÃO ASSESSORAMENTO TECNICO-CATE</v>
          </cell>
        </row>
        <row r="322">
          <cell r="B322">
            <v>5630485652</v>
          </cell>
          <cell r="C322" t="str">
            <v>DAYANNE CARLA MAZZON DIAS MENDES</v>
          </cell>
          <cell r="D322" t="str">
            <v xml:space="preserve">DEFENSOR PUBLICO DE CLASSE ESPECIAL     </v>
          </cell>
        </row>
        <row r="323">
          <cell r="B323">
            <v>63586002572</v>
          </cell>
          <cell r="C323" t="str">
            <v xml:space="preserve">DEBORA CARVALHO DE OLIVEIRA LEITE                           </v>
          </cell>
          <cell r="D323" t="str">
            <v xml:space="preserve">DEFENSOR PUBLICO DE CLASSE ESPECIAL     </v>
          </cell>
        </row>
        <row r="324">
          <cell r="B324">
            <v>13588696695</v>
          </cell>
          <cell r="C324" t="str">
            <v>DEBORA DAMIAO MAGALHAES</v>
          </cell>
          <cell r="D324" t="str">
            <v>COMISSÃO ASSESSORAMENTO TECNICO-CATE</v>
          </cell>
        </row>
        <row r="325">
          <cell r="B325">
            <v>95381325649</v>
          </cell>
          <cell r="C325" t="str">
            <v>DEBORA DE FATIMA ALVES</v>
          </cell>
          <cell r="D325" t="str">
            <v xml:space="preserve">DEFENSOR PUBLICO DE CLASSE ESPECIAL     </v>
          </cell>
        </row>
        <row r="326">
          <cell r="B326">
            <v>4966778611</v>
          </cell>
          <cell r="C326" t="str">
            <v>DEBORAH MAIA CARNEIRO COSTA</v>
          </cell>
          <cell r="D326" t="str">
            <v>DEFENSOR PUBLICO DE CLASSE FINAL</v>
          </cell>
        </row>
        <row r="327">
          <cell r="B327">
            <v>2915263655</v>
          </cell>
          <cell r="C327" t="str">
            <v>DEBORAH PICININ MUZZI</v>
          </cell>
          <cell r="D327" t="str">
            <v>DEFENSOR PUBLICO DE CLASSE FINAL</v>
          </cell>
        </row>
        <row r="328">
          <cell r="B328">
            <v>82972311604</v>
          </cell>
          <cell r="C328" t="str">
            <v xml:space="preserve">DELMA GOMES MESSIAS                                         </v>
          </cell>
          <cell r="D328" t="str">
            <v xml:space="preserve">DEFENSOR PUBLICO DE CLASSE ESPECIAL     </v>
          </cell>
        </row>
        <row r="329">
          <cell r="B329">
            <v>30215584880</v>
          </cell>
          <cell r="C329" t="str">
            <v>DENISE MARTINS MORETTI</v>
          </cell>
          <cell r="D329" t="str">
            <v>DEFENSOR PUBLICO DE CLASSE INICIAL</v>
          </cell>
        </row>
        <row r="330">
          <cell r="B330">
            <v>69912580672</v>
          </cell>
          <cell r="C330" t="str">
            <v>DENIZE MOLINA SCORALICK CASIMIRO</v>
          </cell>
          <cell r="D330" t="str">
            <v>AGENTE DA DEFENSORIA PUBLICA</v>
          </cell>
        </row>
        <row r="331">
          <cell r="B331">
            <v>75148293691</v>
          </cell>
          <cell r="C331" t="str">
            <v xml:space="preserve">DHEBORA MARIA CONDE UBALDO                                  </v>
          </cell>
          <cell r="D331" t="str">
            <v xml:space="preserve">DEFENSOR PUBLICO DE CLASSE ESPECIAL     </v>
          </cell>
        </row>
        <row r="332">
          <cell r="B332">
            <v>2770295624</v>
          </cell>
          <cell r="C332" t="str">
            <v>DIANA DE LIMA PRATA CAMARGOS</v>
          </cell>
          <cell r="D332" t="str">
            <v xml:space="preserve">DEFENSOR PUBLICO DE CLASSE ESPECIAL     </v>
          </cell>
        </row>
        <row r="333">
          <cell r="B333">
            <v>1493885600</v>
          </cell>
          <cell r="C333" t="str">
            <v>DIANA FERNANDES DE MOURA</v>
          </cell>
          <cell r="D333" t="str">
            <v>DEFENSOR PUBLICO DE CLASSE FINAL</v>
          </cell>
        </row>
        <row r="334">
          <cell r="B334">
            <v>9969302647</v>
          </cell>
          <cell r="C334" t="str">
            <v>DIANA LILE MIRANDA OLIVEIRA</v>
          </cell>
          <cell r="D334" t="str">
            <v>DEFENSOR PUBLICO DE CLASSE INICIAL</v>
          </cell>
        </row>
        <row r="335">
          <cell r="B335">
            <v>6271856659</v>
          </cell>
          <cell r="C335" t="str">
            <v>DIEGO ESCOBAR FRANCISQUINI</v>
          </cell>
          <cell r="D335" t="str">
            <v>DEFENSOR PUBLICO DE CLASSE FINAL</v>
          </cell>
        </row>
        <row r="336">
          <cell r="B336">
            <v>7750693610</v>
          </cell>
          <cell r="C336" t="str">
            <v>DIEGO MENDES DE SOUSA</v>
          </cell>
          <cell r="D336" t="str">
            <v>ESPEC POLÍTICAS PÚBLICAS E GESTÃO GOVERN</v>
          </cell>
        </row>
        <row r="337">
          <cell r="B337">
            <v>60719169330</v>
          </cell>
          <cell r="C337" t="str">
            <v>DIEGO ROCHA DE VASCONCELOS</v>
          </cell>
          <cell r="D337" t="str">
            <v>DEFENSOR PUBLICO DE CLASSE INICIAL</v>
          </cell>
        </row>
        <row r="338">
          <cell r="B338">
            <v>4483199692</v>
          </cell>
          <cell r="C338" t="str">
            <v xml:space="preserve">DIEGO SOARES RAMOS                                          </v>
          </cell>
          <cell r="D338" t="str">
            <v xml:space="preserve">DEFENSOR PUBLICO DE CLASSE ESPECIAL     </v>
          </cell>
        </row>
        <row r="339">
          <cell r="B339">
            <v>18892361600</v>
          </cell>
          <cell r="C339" t="str">
            <v xml:space="preserve">DILEA MARIA CHAVES REIS TEIXEIRA                            </v>
          </cell>
          <cell r="D339" t="str">
            <v xml:space="preserve">DEFENSOR PUBLICO DE CLASSE ESPECIAL     </v>
          </cell>
        </row>
        <row r="340">
          <cell r="B340">
            <v>54294410663</v>
          </cell>
          <cell r="C340" t="str">
            <v xml:space="preserve">DIMAS TAMEIRAO DOS SANTOS                                   </v>
          </cell>
          <cell r="D340" t="str">
            <v xml:space="preserve">DEFENSOR PUBLICO DE CLASSE ESPECIAL     </v>
          </cell>
        </row>
        <row r="341">
          <cell r="B341">
            <v>1398879380</v>
          </cell>
          <cell r="C341" t="str">
            <v>DIOGO RODRIGUES DE MIRANDA BRITO</v>
          </cell>
          <cell r="D341" t="str">
            <v>DEFENSOR PUBLICO DE CLASSE INICIAL</v>
          </cell>
        </row>
        <row r="342">
          <cell r="B342">
            <v>47981423600</v>
          </cell>
          <cell r="C342" t="str">
            <v xml:space="preserve">DJALMA FULGENCIO FILHO                                      </v>
          </cell>
          <cell r="D342" t="str">
            <v>ANALISTA DA DEFENSORIA PUBLICA</v>
          </cell>
        </row>
        <row r="343">
          <cell r="B343">
            <v>8412445619</v>
          </cell>
          <cell r="C343" t="str">
            <v>DONARA SIQUEIRA MACHADO ANACLETO</v>
          </cell>
          <cell r="D343" t="str">
            <v>COMISSÃO ASSESSORAMENTO TECNICO-CATE</v>
          </cell>
        </row>
        <row r="344">
          <cell r="B344">
            <v>11409266672</v>
          </cell>
          <cell r="C344" t="str">
            <v xml:space="preserve">DORA MATHILDE AMIL IUNES                                    </v>
          </cell>
          <cell r="D344" t="str">
            <v>ANALISTA DA DEFENSORIA PUBLICA</v>
          </cell>
        </row>
        <row r="345">
          <cell r="B345">
            <v>90245334653</v>
          </cell>
          <cell r="C345" t="str">
            <v>EDEN MATTAR</v>
          </cell>
          <cell r="D345" t="str">
            <v>DEFENSOR PUBLICO DE CLASSE FINAL</v>
          </cell>
        </row>
        <row r="346">
          <cell r="B346">
            <v>10394213696</v>
          </cell>
          <cell r="C346" t="str">
            <v>EDENIR VIEIRA RAMALHO</v>
          </cell>
          <cell r="D346" t="str">
            <v>CAD-8</v>
          </cell>
        </row>
        <row r="347">
          <cell r="B347">
            <v>74863690606</v>
          </cell>
          <cell r="C347" t="str">
            <v>EDILEUZA FERNANDES MORAES</v>
          </cell>
          <cell r="D347" t="str">
            <v xml:space="preserve">DEFENSOR PUBLICO DE CLASSE ESPECIAL     </v>
          </cell>
        </row>
        <row r="348">
          <cell r="B348">
            <v>1293308684</v>
          </cell>
          <cell r="C348" t="str">
            <v>EDINA GONCALVES ROSA</v>
          </cell>
          <cell r="D348" t="str">
            <v>TECNICO DA DEFENSORIA PUBLICA</v>
          </cell>
        </row>
        <row r="349">
          <cell r="B349">
            <v>3740864605</v>
          </cell>
          <cell r="C349" t="str">
            <v>EDNA MARCIA ABREU DO BOM CONSELHO</v>
          </cell>
          <cell r="D349" t="str">
            <v>CAD-3</v>
          </cell>
        </row>
        <row r="350">
          <cell r="B350">
            <v>53903609668</v>
          </cell>
          <cell r="C350" t="str">
            <v>EDSON DO ESPIRITO SANTO PEREIRA</v>
          </cell>
          <cell r="D350" t="str">
            <v>CAD-8</v>
          </cell>
        </row>
        <row r="351">
          <cell r="B351">
            <v>73015164791</v>
          </cell>
          <cell r="C351" t="str">
            <v xml:space="preserve">EDSON MARTINS DE MORAIS                                     </v>
          </cell>
          <cell r="D351" t="str">
            <v xml:space="preserve">DEFENSOR PUBLICO DE CLASSE ESPECIAL     </v>
          </cell>
        </row>
        <row r="352">
          <cell r="B352">
            <v>85217280697</v>
          </cell>
          <cell r="C352" t="str">
            <v>EDSON VANDER DA ASSUNCAO</v>
          </cell>
          <cell r="D352" t="str">
            <v xml:space="preserve">DEFENSOR PUBLICO DE CLASSE ESPECIAL     </v>
          </cell>
        </row>
        <row r="353">
          <cell r="B353">
            <v>4011268623</v>
          </cell>
          <cell r="C353" t="str">
            <v xml:space="preserve">EDUARDO CAVALIERI PINHEIRO                                  </v>
          </cell>
          <cell r="D353" t="str">
            <v xml:space="preserve">DEFENSOR PUBLICO DE CLASSE ESPECIAL     </v>
          </cell>
        </row>
        <row r="354">
          <cell r="B354">
            <v>90503872687</v>
          </cell>
          <cell r="C354" t="str">
            <v xml:space="preserve">EDUARDO CYRINO GENEROSO                                     </v>
          </cell>
          <cell r="D354" t="str">
            <v xml:space="preserve">DEFENSOR PUBLICO DE CLASSE ESPECIAL     </v>
          </cell>
        </row>
        <row r="355">
          <cell r="B355">
            <v>1447291646</v>
          </cell>
          <cell r="C355" t="str">
            <v>EDUARDO FURST GIESBRECHT RODRIGUES</v>
          </cell>
          <cell r="D355" t="str">
            <v>DEFENSOR PUBLICO DE CLASSE FINAL</v>
          </cell>
        </row>
        <row r="356">
          <cell r="B356">
            <v>4251608666</v>
          </cell>
          <cell r="C356" t="str">
            <v>EDUARDO JOSE DO CARMO</v>
          </cell>
          <cell r="D356" t="str">
            <v>DEFENSOR PUBLICO DE CLASSE FINAL</v>
          </cell>
        </row>
        <row r="357">
          <cell r="B357">
            <v>9036801656</v>
          </cell>
          <cell r="C357" t="str">
            <v>EDUARDO SARAPU DA SILVA</v>
          </cell>
          <cell r="D357" t="str">
            <v>COMISSÃO ASSESSORAMENTO TECNICO-CATE</v>
          </cell>
        </row>
        <row r="358">
          <cell r="B358">
            <v>14068413665</v>
          </cell>
          <cell r="C358" t="str">
            <v>EDUARDO THIERRY BATISTA LEITE</v>
          </cell>
          <cell r="D358" t="str">
            <v>CAD-16</v>
          </cell>
        </row>
        <row r="359">
          <cell r="B359">
            <v>39962806615</v>
          </cell>
          <cell r="C359" t="str">
            <v xml:space="preserve">EDUARDO VIEIRA CARNEIRO                                     </v>
          </cell>
          <cell r="D359" t="str">
            <v xml:space="preserve">DEFENSOR PUBLICO DE CLASSE ESPECIAL     </v>
          </cell>
        </row>
        <row r="360">
          <cell r="B360">
            <v>10716855623</v>
          </cell>
          <cell r="C360" t="str">
            <v>EFRAIM DE ASSIS BARBOSA GARCIA</v>
          </cell>
          <cell r="D360" t="str">
            <v>COMISSÃO ASSESSORAMENTO TECNICO-CATE</v>
          </cell>
        </row>
        <row r="361">
          <cell r="B361">
            <v>85511919691</v>
          </cell>
          <cell r="C361" t="str">
            <v>ELAINE DE CASTRO SAITO</v>
          </cell>
          <cell r="D361" t="str">
            <v>COMISSÃO ASSESSORAMENTO TECNICO-CATE</v>
          </cell>
        </row>
        <row r="362">
          <cell r="B362">
            <v>89722299620</v>
          </cell>
          <cell r="C362" t="str">
            <v>ELAINE KAREN COSTA ARAUJO</v>
          </cell>
          <cell r="D362" t="str">
            <v>DEFENSOR PUBLICO DE CLASSE FINAL</v>
          </cell>
        </row>
        <row r="363">
          <cell r="B363">
            <v>58200495604</v>
          </cell>
          <cell r="C363" t="str">
            <v xml:space="preserve">ELIANA MARIA DE OLIVEIRA SPINDOLA                           </v>
          </cell>
          <cell r="D363" t="str">
            <v xml:space="preserve">DEFENSOR PUBLICO DE CLASSE ESPECIAL     </v>
          </cell>
        </row>
        <row r="364">
          <cell r="B364">
            <v>3790308617</v>
          </cell>
          <cell r="C364" t="str">
            <v xml:space="preserve">ELIANE CRISTINA DE MELO                                     </v>
          </cell>
          <cell r="D364" t="str">
            <v xml:space="preserve">DEFENSOR PUBLICO DE CLASSE ESPECIAL     </v>
          </cell>
        </row>
        <row r="365">
          <cell r="B365">
            <v>93550715668</v>
          </cell>
          <cell r="C365" t="str">
            <v xml:space="preserve">ELIANE VIEIRA RIBEIRO SILVA                                 </v>
          </cell>
          <cell r="D365" t="str">
            <v xml:space="preserve">DEFENSOR PUBLICO DE CLASSE ESPECIAL     </v>
          </cell>
        </row>
        <row r="366">
          <cell r="B366">
            <v>60039116620</v>
          </cell>
          <cell r="C366" t="str">
            <v xml:space="preserve">ELIAS MANUEL GOMES                                          </v>
          </cell>
          <cell r="D366" t="str">
            <v xml:space="preserve">DEFENSOR PUBLICO DE CLASSE ESPECIAL     </v>
          </cell>
        </row>
        <row r="367">
          <cell r="B367">
            <v>4166676601</v>
          </cell>
          <cell r="C367" t="str">
            <v>ELIAS RODOLPHO DOS SANTOS REIS</v>
          </cell>
          <cell r="D367" t="str">
            <v xml:space="preserve">DEFENSOR PUBLICO DE CLASSE ESPECIAL     </v>
          </cell>
        </row>
        <row r="368">
          <cell r="B368">
            <v>3878492626</v>
          </cell>
          <cell r="C368" t="str">
            <v>ELINE VIVIANE MARCELO LOESCH</v>
          </cell>
          <cell r="D368" t="str">
            <v>DEFENSOR PUBLICO DE CLASSE FINAL</v>
          </cell>
        </row>
        <row r="369">
          <cell r="B369">
            <v>12488766607</v>
          </cell>
          <cell r="C369" t="str">
            <v>ELISA BORGES MATOS</v>
          </cell>
          <cell r="D369" t="str">
            <v>COMISSÃO ASSESSORAMENTO TECNICO-CATE</v>
          </cell>
        </row>
        <row r="370">
          <cell r="B370">
            <v>5467518658</v>
          </cell>
          <cell r="C370" t="str">
            <v>ELISA SCHRODER ALVES CESAR</v>
          </cell>
          <cell r="D370" t="str">
            <v>DEFENSOR PUBLICO DE CLASSE FINAL</v>
          </cell>
        </row>
        <row r="371">
          <cell r="B371">
            <v>107217627</v>
          </cell>
          <cell r="C371" t="str">
            <v xml:space="preserve">ELISANGELA MENEGAZ DE PAULA ALVES                           </v>
          </cell>
          <cell r="D371" t="str">
            <v xml:space="preserve">DEFENSOR PUBLICO DE CLASSE ESPECIAL     </v>
          </cell>
        </row>
        <row r="372">
          <cell r="B372">
            <v>76107752668</v>
          </cell>
          <cell r="C372" t="str">
            <v>ELIZETE MARIA DE JESUS</v>
          </cell>
          <cell r="D372" t="str">
            <v>COMISSÃO ASSESSORAMENTO TECNICO-CATE</v>
          </cell>
        </row>
        <row r="373">
          <cell r="B373">
            <v>6889289609</v>
          </cell>
          <cell r="C373" t="str">
            <v>ELLON AGOSTINI RODRIGUES DOS SANTOS</v>
          </cell>
          <cell r="D373" t="str">
            <v>DEFENSOR PUBLICO DE CLASSE FINAL</v>
          </cell>
        </row>
        <row r="374">
          <cell r="B374">
            <v>6976699635</v>
          </cell>
          <cell r="C374" t="str">
            <v>EMERSON VARELA DELGADO</v>
          </cell>
          <cell r="D374" t="str">
            <v>CAD-20</v>
          </cell>
        </row>
        <row r="375">
          <cell r="B375">
            <v>4252208696</v>
          </cell>
          <cell r="C375" t="str">
            <v>EMILIA EUNILCE ALCARAZ CASTILHO</v>
          </cell>
          <cell r="D375" t="str">
            <v xml:space="preserve">DEFENSOR PUBLICO DE CLASSE ESPECIAL     </v>
          </cell>
        </row>
        <row r="376">
          <cell r="B376">
            <v>1467307637</v>
          </cell>
          <cell r="C376" t="str">
            <v>EMMANUEL BOTELHO CALILI</v>
          </cell>
          <cell r="D376" t="str">
            <v>DEFENSOR PUBLICO DE CLASSE FINAL</v>
          </cell>
        </row>
        <row r="377">
          <cell r="B377">
            <v>10165153679</v>
          </cell>
          <cell r="C377" t="str">
            <v>ENIO VINICIUS MARTINS FERREIRA</v>
          </cell>
          <cell r="D377" t="str">
            <v>COMISSÃO ASSESSORAMENTO TECNICO-CATE</v>
          </cell>
        </row>
        <row r="378">
          <cell r="B378">
            <v>36879515886</v>
          </cell>
          <cell r="C378" t="str">
            <v>ERIC SIMAO SARAIVA</v>
          </cell>
          <cell r="D378" t="str">
            <v>DEFENSOR PUBLICO DE CLASSE INICIAL</v>
          </cell>
        </row>
        <row r="379">
          <cell r="B379">
            <v>479743622</v>
          </cell>
          <cell r="C379" t="str">
            <v>ERICA SENRA MAGALHAES</v>
          </cell>
          <cell r="D379" t="str">
            <v xml:space="preserve">DEFENSOR PUBLICO DE CLASSE ESPECIAL     </v>
          </cell>
        </row>
        <row r="380">
          <cell r="B380">
            <v>91560721634</v>
          </cell>
          <cell r="C380" t="str">
            <v>ERIKA ALMEIDA GOMES</v>
          </cell>
          <cell r="D380" t="str">
            <v>DEFENSOR PUBLICO DE CLASSE FINAL</v>
          </cell>
        </row>
        <row r="381">
          <cell r="B381">
            <v>3438972611</v>
          </cell>
          <cell r="C381" t="str">
            <v>ERIKA VANESSA NERY ABREU</v>
          </cell>
          <cell r="D381" t="str">
            <v xml:space="preserve">DEFENSOR PUBLICO DE CLASSE ESPECIAL     </v>
          </cell>
        </row>
        <row r="382">
          <cell r="B382">
            <v>12980461652</v>
          </cell>
          <cell r="C382" t="str">
            <v>ESTEVAO DA COSTA PIMENTA MEIRA</v>
          </cell>
          <cell r="D382" t="str">
            <v>CAD-3</v>
          </cell>
        </row>
        <row r="383">
          <cell r="B383">
            <v>9865034603</v>
          </cell>
          <cell r="C383" t="str">
            <v>ESTEVAO DE SOUZA AVILA OLIVEIRA</v>
          </cell>
          <cell r="D383" t="str">
            <v>DEFENSOR PUBLICO DE CLASSE INICIAL</v>
          </cell>
        </row>
        <row r="384">
          <cell r="B384">
            <v>4820079662</v>
          </cell>
          <cell r="C384" t="str">
            <v>ESTEVAO MACHADO DE ASSIS CARVALHO</v>
          </cell>
          <cell r="D384" t="str">
            <v xml:space="preserve">DEFENSOR PUBLICO DE CLASSE ESPECIAL     </v>
          </cell>
        </row>
        <row r="385">
          <cell r="B385">
            <v>55692540649</v>
          </cell>
          <cell r="C385" t="str">
            <v xml:space="preserve">EVALDO GONCALVES DA CUNHA                                   </v>
          </cell>
          <cell r="D385" t="str">
            <v xml:space="preserve">DEFENSOR PUBLICO DE CLASSE ESPECIAL     </v>
          </cell>
        </row>
        <row r="386">
          <cell r="B386">
            <v>12396094696</v>
          </cell>
          <cell r="C386" t="str">
            <v>EVANDO LUIZ DOS SANTOS</v>
          </cell>
          <cell r="D386" t="str">
            <v>COMISSÃO ASSESSORAMENTO TECNICO-CATE</v>
          </cell>
        </row>
        <row r="387">
          <cell r="B387">
            <v>3144408603</v>
          </cell>
          <cell r="C387" t="str">
            <v xml:space="preserve">EVANDRO LUIZ DOS SANTOS                                     </v>
          </cell>
          <cell r="D387" t="str">
            <v xml:space="preserve">DEFENSOR PUBLICO DE CLASSE ESPECIAL     </v>
          </cell>
        </row>
        <row r="388">
          <cell r="B388">
            <v>51961610663</v>
          </cell>
          <cell r="C388" t="str">
            <v xml:space="preserve">EVELYN MARIA PEREIRA SANTA BARBARA                          </v>
          </cell>
          <cell r="D388" t="str">
            <v xml:space="preserve">DEFENSOR PUBLICO DE CLASSE ESPECIAL     </v>
          </cell>
        </row>
        <row r="389">
          <cell r="B389">
            <v>6196019651</v>
          </cell>
          <cell r="C389" t="str">
            <v>EVERTON LADEIRA MOREIRA</v>
          </cell>
          <cell r="D389" t="str">
            <v>TECNICO DA DEFENSORIA PUBLICA</v>
          </cell>
        </row>
        <row r="390">
          <cell r="B390">
            <v>8225547632</v>
          </cell>
          <cell r="C390" t="str">
            <v>EWERTON FRANKLYN ANTUNES LEITE</v>
          </cell>
          <cell r="D390" t="str">
            <v>COMISSÃO ASSESSORAMENTO TECNICO-CATE</v>
          </cell>
        </row>
        <row r="391">
          <cell r="B391">
            <v>197951651</v>
          </cell>
          <cell r="C391" t="str">
            <v xml:space="preserve">FABIA HORTENSIA VIEIRA                                      </v>
          </cell>
          <cell r="D391" t="str">
            <v xml:space="preserve">DEFENSOR PUBLICO DE CLASSE ESPECIAL     </v>
          </cell>
        </row>
        <row r="392">
          <cell r="B392">
            <v>5602587632</v>
          </cell>
          <cell r="C392" t="str">
            <v>FABIANA APARECIDA DE JESUS</v>
          </cell>
          <cell r="D392" t="str">
            <v>COMISSÃO ASSESSORAMENTO TECNICO-CATE</v>
          </cell>
        </row>
        <row r="393">
          <cell r="B393">
            <v>10540234680</v>
          </cell>
          <cell r="C393" t="str">
            <v>FABIANA CRISTINA NASCENTES MARQUES</v>
          </cell>
          <cell r="D393" t="str">
            <v>COMISSÃO ASSESSORAMENTO TECNICO-CATE</v>
          </cell>
        </row>
        <row r="394">
          <cell r="B394">
            <v>4968162685</v>
          </cell>
          <cell r="C394" t="str">
            <v>FABIANA MARTINS MAIA</v>
          </cell>
          <cell r="D394" t="str">
            <v>DEFENSOR PUBLICO DE CLASSE FINAL</v>
          </cell>
        </row>
        <row r="395">
          <cell r="B395">
            <v>536922683</v>
          </cell>
          <cell r="C395" t="str">
            <v xml:space="preserve">FABIANO MONTEIRO DE AVILA                                   </v>
          </cell>
          <cell r="D395" t="str">
            <v xml:space="preserve">DEFENSOR PUBLICO DE CLASSE ESPECIAL     </v>
          </cell>
        </row>
        <row r="396">
          <cell r="B396">
            <v>90305035649</v>
          </cell>
          <cell r="C396" t="str">
            <v xml:space="preserve">FABIANO TORRES BASTOS                                       </v>
          </cell>
          <cell r="D396" t="str">
            <v xml:space="preserve">DEFENSOR PUBLICO DE CLASSE ESPECIAL     </v>
          </cell>
        </row>
        <row r="397">
          <cell r="B397">
            <v>5543265662</v>
          </cell>
          <cell r="C397" t="str">
            <v>FABIO BRUNO DA SILVA</v>
          </cell>
          <cell r="D397" t="str">
            <v>DEFENSOR PUBLICO DE CLASSE FINAL</v>
          </cell>
        </row>
        <row r="398">
          <cell r="B398">
            <v>4152742658</v>
          </cell>
          <cell r="C398" t="str">
            <v>FABIO EUGENIO VIEIRA</v>
          </cell>
          <cell r="D398" t="str">
            <v xml:space="preserve">DEFENSOR PUBLICO DE CLASSE ESPECIAL     </v>
          </cell>
        </row>
        <row r="399">
          <cell r="B399">
            <v>35258539806</v>
          </cell>
          <cell r="C399" t="str">
            <v>FABIO GANDARA BETTONI</v>
          </cell>
          <cell r="D399" t="str">
            <v>DEFENSOR PUBLICO DE CLASSE FINAL</v>
          </cell>
        </row>
        <row r="400">
          <cell r="B400">
            <v>1325944637</v>
          </cell>
          <cell r="C400" t="str">
            <v>FABIO MOISES IWAMIZU SILVA</v>
          </cell>
          <cell r="D400" t="str">
            <v>DEFENSOR PUBLICO DE CLASSE FINAL</v>
          </cell>
        </row>
        <row r="401">
          <cell r="B401">
            <v>7024199660</v>
          </cell>
          <cell r="C401" t="str">
            <v>FABIOLA GONCALVES DE SOUZA</v>
          </cell>
          <cell r="D401" t="str">
            <v>COMISSÃO ASSESSORAMENTO TECNICO-CATE</v>
          </cell>
        </row>
        <row r="402">
          <cell r="B402">
            <v>13652055683</v>
          </cell>
          <cell r="C402" t="str">
            <v>FABRICIA PEREIRA DOS SANTOS</v>
          </cell>
          <cell r="D402" t="str">
            <v>CAD-7</v>
          </cell>
        </row>
        <row r="403">
          <cell r="B403">
            <v>27031585805</v>
          </cell>
          <cell r="C403" t="str">
            <v xml:space="preserve">FABRIZIO DE MORAES BARROS MUSSOLIN                          </v>
          </cell>
          <cell r="D403" t="str">
            <v xml:space="preserve">DEFENSOR PUBLICO DE CLASSE ESPECIAL     </v>
          </cell>
        </row>
        <row r="404">
          <cell r="B404">
            <v>3405845726</v>
          </cell>
          <cell r="C404" t="str">
            <v xml:space="preserve">FELIPE AUGUSTO CARDOSO SOLEDADE                             </v>
          </cell>
          <cell r="D404" t="str">
            <v xml:space="preserve">DEFENSOR PUBLICO DE CLASSE ESPECIAL     </v>
          </cell>
        </row>
        <row r="405">
          <cell r="B405">
            <v>3902086122</v>
          </cell>
          <cell r="C405" t="str">
            <v>FELIPE AUGUSTO DA CRUZ</v>
          </cell>
          <cell r="D405" t="str">
            <v>DEFENSOR PUBLICO DE CLASSE INICIAL</v>
          </cell>
        </row>
        <row r="406">
          <cell r="B406">
            <v>16889931696</v>
          </cell>
          <cell r="C406" t="str">
            <v>FELIPE CRUZ GAMA ALVES</v>
          </cell>
          <cell r="D406" t="str">
            <v>TECNICO DA DEFENSORIA PUBLICA</v>
          </cell>
        </row>
        <row r="407">
          <cell r="B407">
            <v>1482643600</v>
          </cell>
          <cell r="C407" t="str">
            <v>FELIPE DE LUCAS MARTINS</v>
          </cell>
          <cell r="D407" t="str">
            <v>CAD-7</v>
          </cell>
        </row>
        <row r="408">
          <cell r="B408">
            <v>10214448630</v>
          </cell>
          <cell r="C408" t="str">
            <v>FELIPE FERNANDES MIRANDA</v>
          </cell>
          <cell r="D408" t="str">
            <v>TECNICO DA DEFENSORIA PUBLICA</v>
          </cell>
        </row>
        <row r="409">
          <cell r="B409">
            <v>11834284643</v>
          </cell>
          <cell r="C409" t="str">
            <v>FELIPE MUZZI LOPES DE VASCONCELOS</v>
          </cell>
          <cell r="D409" t="str">
            <v>DEFENSOR PUBLICO DE CLASSE INICIAL</v>
          </cell>
        </row>
        <row r="410">
          <cell r="B410">
            <v>14923026600</v>
          </cell>
          <cell r="C410" t="str">
            <v>FELIPE NUNES ARRUDA</v>
          </cell>
          <cell r="D410" t="str">
            <v>COMISSÃO ASSESSORAMENTO TECNICO-CATE</v>
          </cell>
        </row>
        <row r="411">
          <cell r="B411">
            <v>1406741604</v>
          </cell>
          <cell r="C411" t="str">
            <v>FELIPE ROCHA PANCONI</v>
          </cell>
          <cell r="D411" t="str">
            <v>DEFENSOR PUBLICO DE CLASSE FINAL</v>
          </cell>
        </row>
        <row r="412">
          <cell r="B412">
            <v>28744939884</v>
          </cell>
          <cell r="C412" t="str">
            <v>FELIPPE MOREIRA FAVILLA</v>
          </cell>
          <cell r="D412" t="str">
            <v>DEFENSOR PUBLICO DE CLASSE FINAL</v>
          </cell>
        </row>
        <row r="413">
          <cell r="B413">
            <v>6120529667</v>
          </cell>
          <cell r="C413" t="str">
            <v>FERNANDA CARNEIRO COSTA</v>
          </cell>
          <cell r="D413" t="str">
            <v xml:space="preserve">ANALISTA EXECUTIVO DE DEFESA SOCIAL     </v>
          </cell>
        </row>
        <row r="414">
          <cell r="B414">
            <v>1428495614</v>
          </cell>
          <cell r="C414" t="str">
            <v>FERNANDA CRISTIANE FERNANDES HERINGER MILAGRES</v>
          </cell>
          <cell r="D414" t="str">
            <v xml:space="preserve">DEFENSOR PUBLICO DE CLASSE ESPECIAL     </v>
          </cell>
        </row>
        <row r="415">
          <cell r="B415">
            <v>93003900668</v>
          </cell>
          <cell r="C415" t="str">
            <v xml:space="preserve">FERNANDA DA SILVA GONTIJO                                   </v>
          </cell>
          <cell r="D415" t="str">
            <v xml:space="preserve">DEFENSOR PUBLICO DE CLASSE ESPECIAL     </v>
          </cell>
        </row>
        <row r="416">
          <cell r="B416">
            <v>5309586601</v>
          </cell>
          <cell r="C416" t="str">
            <v>FERNANDA DE SOUSA SARAIVA</v>
          </cell>
          <cell r="D416" t="str">
            <v xml:space="preserve">DEFENSOR PUBLICO DE CLASSE ESPECIAL     </v>
          </cell>
        </row>
        <row r="417">
          <cell r="B417">
            <v>8693902601</v>
          </cell>
          <cell r="C417" t="str">
            <v>FERNANDA DIAS RODRIGUES</v>
          </cell>
          <cell r="D417" t="str">
            <v>COMISSÃO ASSESSORAMENTO TECNICO-CATE</v>
          </cell>
        </row>
        <row r="418">
          <cell r="B418">
            <v>9065290699</v>
          </cell>
          <cell r="C418" t="str">
            <v>FERNANDA KAROLINA PEREIRA DE AZEVEDO</v>
          </cell>
          <cell r="D418" t="str">
            <v xml:space="preserve">ANALISTA EXECUTIVO DE DEFESA SOCIAL     </v>
          </cell>
        </row>
        <row r="419">
          <cell r="B419">
            <v>4537822643</v>
          </cell>
          <cell r="C419" t="str">
            <v xml:space="preserve">FERNANDA MONTEIRO DE AVILA                                  </v>
          </cell>
          <cell r="D419" t="str">
            <v xml:space="preserve">DEFENSOR PUBLICO DE CLASSE ESPECIAL     </v>
          </cell>
        </row>
        <row r="420">
          <cell r="B420">
            <v>9715604633</v>
          </cell>
          <cell r="C420" t="str">
            <v>FERNANDA MOTA OLIVEIRA</v>
          </cell>
          <cell r="D420" t="str">
            <v>COMISSÃO ASSESSORAMENTO TECNICO-CATE</v>
          </cell>
        </row>
        <row r="421">
          <cell r="B421">
            <v>8361693602</v>
          </cell>
          <cell r="C421" t="str">
            <v>FERNANDA NOGUEIRA DE ALMEIDA</v>
          </cell>
          <cell r="D421" t="str">
            <v>TECNICO DA DEFENSORIA PUBLICA</v>
          </cell>
        </row>
        <row r="422">
          <cell r="B422">
            <v>10186133669</v>
          </cell>
          <cell r="C422" t="str">
            <v>FERNANDA PRATES TEIXEIRA</v>
          </cell>
          <cell r="D422" t="str">
            <v>COMISSÃO ASSESSORAMENTO TECNICO-CATE</v>
          </cell>
        </row>
        <row r="423">
          <cell r="B423">
            <v>11993829652</v>
          </cell>
          <cell r="C423" t="str">
            <v>FERNANDA ROMEIRO COSTA</v>
          </cell>
          <cell r="D423" t="str">
            <v>CAD-8</v>
          </cell>
        </row>
        <row r="424">
          <cell r="B424">
            <v>52707520691</v>
          </cell>
          <cell r="C424" t="str">
            <v xml:space="preserve">FERNANDO CAMPELO MARTELLETO                                 </v>
          </cell>
          <cell r="D424" t="str">
            <v xml:space="preserve">DEFENSOR PUBLICO DE CLASSE ESPECIAL     </v>
          </cell>
        </row>
        <row r="425">
          <cell r="B425">
            <v>3890847609</v>
          </cell>
          <cell r="C425" t="str">
            <v xml:space="preserve">FERNANDO LUIS CAMARGOS ARAUJO </v>
          </cell>
          <cell r="D425" t="str">
            <v xml:space="preserve">DEFENSOR PUBLICO DE CLASSE ESPECIAL     </v>
          </cell>
        </row>
        <row r="426">
          <cell r="B426">
            <v>98645595672</v>
          </cell>
          <cell r="C426" t="str">
            <v xml:space="preserve">FERNANDO ORLAN PIRES RESENDE                                </v>
          </cell>
          <cell r="D426" t="str">
            <v xml:space="preserve">DEFENSOR PUBLICO DE CLASSE ESPECIAL     </v>
          </cell>
        </row>
        <row r="427">
          <cell r="B427">
            <v>5416668601</v>
          </cell>
          <cell r="C427" t="str">
            <v>FERNANDO SOUSA VILEFORT</v>
          </cell>
          <cell r="D427" t="str">
            <v>DEFENSOR PUBLICO DE CLASSE FINAL</v>
          </cell>
        </row>
        <row r="428">
          <cell r="B428">
            <v>10450958698</v>
          </cell>
          <cell r="C428" t="str">
            <v>FILIPE ALVES ANDRADE ERNESTO</v>
          </cell>
          <cell r="D428" t="str">
            <v>TECNICO DA DEFENSORIA PUBLICA</v>
          </cell>
        </row>
        <row r="429">
          <cell r="B429">
            <v>10575646721</v>
          </cell>
          <cell r="C429" t="str">
            <v>FILIPE GOMES BENJAMIM PEREIRA</v>
          </cell>
          <cell r="D429" t="str">
            <v>DEFENSOR PUBLICO DE CLASSE FINAL</v>
          </cell>
        </row>
        <row r="430">
          <cell r="B430">
            <v>56298226672</v>
          </cell>
          <cell r="C430" t="str">
            <v xml:space="preserve">FIRMO DA MOTTA PAES JUNIOR                                  </v>
          </cell>
          <cell r="D430" t="str">
            <v xml:space="preserve">DEFENSOR PUBLICO DE CLASSE ESPECIAL     </v>
          </cell>
        </row>
        <row r="431">
          <cell r="B431">
            <v>14776582708</v>
          </cell>
          <cell r="C431" t="str">
            <v>FLAVIA ALMEIDA RIBEIRO PIOVESAN</v>
          </cell>
          <cell r="D431" t="str">
            <v>DEFENSOR PUBLICO DE CLASSE INTERMEDIARIA</v>
          </cell>
        </row>
        <row r="432">
          <cell r="B432">
            <v>2375204786</v>
          </cell>
          <cell r="C432" t="str">
            <v xml:space="preserve">FLAVIA AMERICO RODRIGUES PEREIRA                            </v>
          </cell>
          <cell r="D432" t="str">
            <v xml:space="preserve">DEFENSOR PUBLICO DE CLASSE ESPECIAL     </v>
          </cell>
        </row>
        <row r="433">
          <cell r="B433">
            <v>9038951612</v>
          </cell>
          <cell r="C433" t="str">
            <v>FLAVIA BEATRIZ NEVES PIMENTA</v>
          </cell>
          <cell r="D433" t="str">
            <v>DEFENSOR PUBLICO DE CLASSE INTERMEDIARIA</v>
          </cell>
        </row>
        <row r="434">
          <cell r="B434">
            <v>1820477681</v>
          </cell>
          <cell r="C434" t="str">
            <v>FLAVIA CAETANI ZOFFOLI</v>
          </cell>
          <cell r="D434" t="str">
            <v>TECNICO DA DEFENSORIA PUBLICA</v>
          </cell>
        </row>
        <row r="435">
          <cell r="B435">
            <v>7823598680</v>
          </cell>
          <cell r="C435" t="str">
            <v>FLAVIA CANELA MORAES</v>
          </cell>
          <cell r="D435" t="str">
            <v>COMISSÃO ASSESSORAMENTO TECNICO-CATE</v>
          </cell>
        </row>
        <row r="436">
          <cell r="B436">
            <v>1444995685</v>
          </cell>
          <cell r="C436" t="str">
            <v>FLAVIA MARCELLE TORRES FERREIRA DE MORAIS</v>
          </cell>
          <cell r="D436" t="str">
            <v>DEFENSOR PUBLICO DE CLASSE FINAL</v>
          </cell>
        </row>
        <row r="437">
          <cell r="B437">
            <v>4899054637</v>
          </cell>
          <cell r="C437" t="str">
            <v>FLAVIO AUGUSTO MARETTI SGRILLI SIQUEIRA</v>
          </cell>
          <cell r="D437" t="str">
            <v xml:space="preserve">DEFENSOR PUBLICO DE CLASSE ESPECIAL     </v>
          </cell>
        </row>
        <row r="438">
          <cell r="B438">
            <v>98110314104</v>
          </cell>
          <cell r="C438" t="str">
            <v>FLAVIO AURELIO WANDECK FILHO</v>
          </cell>
          <cell r="D438" t="str">
            <v xml:space="preserve">DEFENSOR PUBLICO DE CLASSE ESPECIAL     </v>
          </cell>
        </row>
        <row r="439">
          <cell r="B439">
            <v>2842134540</v>
          </cell>
          <cell r="C439" t="str">
            <v>FLAVIO CEZAR BARROS DE OLIVEIRA</v>
          </cell>
          <cell r="D439" t="str">
            <v>DEFENSOR PUBLICO DE CLASSE INICIAL</v>
          </cell>
        </row>
        <row r="440">
          <cell r="B440">
            <v>5769244666</v>
          </cell>
          <cell r="C440" t="str">
            <v>FLAVIO DAMASCENO PINHEIRO DE AZEVEDO</v>
          </cell>
          <cell r="D440" t="str">
            <v>CAD-19</v>
          </cell>
        </row>
        <row r="441">
          <cell r="B441">
            <v>73743984687</v>
          </cell>
          <cell r="C441" t="str">
            <v xml:space="preserve">FLAVIO NELSON DABES LEAO                                    </v>
          </cell>
          <cell r="D441" t="str">
            <v xml:space="preserve">DEFENSOR PUBLICO DE CLASSE ESPECIAL     </v>
          </cell>
        </row>
        <row r="442">
          <cell r="B442">
            <v>85111830600</v>
          </cell>
          <cell r="C442" t="str">
            <v xml:space="preserve">FLAVIO RODRIGUES LELLES                                     </v>
          </cell>
          <cell r="D442" t="str">
            <v xml:space="preserve">DEFENSOR PUBLICO DE CLASSE ESPECIAL     </v>
          </cell>
        </row>
        <row r="443">
          <cell r="B443">
            <v>11663523665</v>
          </cell>
          <cell r="C443" t="str">
            <v>FRANCIELI DA SILVA RIBEIRO</v>
          </cell>
          <cell r="D443" t="str">
            <v>COMISSÃO ASSESSORAMENTO TECNICO-CATE</v>
          </cell>
        </row>
        <row r="444">
          <cell r="B444">
            <v>15956183764</v>
          </cell>
          <cell r="C444" t="str">
            <v>FRANCIELY OLIVEIRA HAGE MOISES</v>
          </cell>
          <cell r="D444" t="str">
            <v>DEFENSOR PUBLICO DE CLASSE INICIAL</v>
          </cell>
        </row>
        <row r="445">
          <cell r="B445">
            <v>1380561612</v>
          </cell>
          <cell r="C445" t="str">
            <v>FRANCIS JUNIO DE OLIVEIRA</v>
          </cell>
          <cell r="D445" t="str">
            <v xml:space="preserve">DEFENSOR PUBLICO DE CLASSE ESPECIAL     </v>
          </cell>
        </row>
        <row r="446">
          <cell r="B446">
            <v>5152931648</v>
          </cell>
          <cell r="C446" t="str">
            <v>FRANCIS VANINE DE ANDRADE REIS</v>
          </cell>
          <cell r="D446" t="str">
            <v>DEFENSOR PUBLICO DE CLASSE INICIAL</v>
          </cell>
        </row>
        <row r="447">
          <cell r="B447">
            <v>501528660</v>
          </cell>
          <cell r="C447" t="str">
            <v xml:space="preserve">FRANCISCO DE ASSIS DE CASTRO CALCAGNO                       </v>
          </cell>
          <cell r="D447" t="str">
            <v xml:space="preserve">DEFENSOR PUBLICO DE CLASSE ESPECIAL     </v>
          </cell>
        </row>
        <row r="448">
          <cell r="B448">
            <v>79961959604</v>
          </cell>
          <cell r="C448" t="str">
            <v xml:space="preserve">FRANCISCO DE REZENDE SABER                                  </v>
          </cell>
          <cell r="D448" t="str">
            <v xml:space="preserve">DEFENSOR PUBLICO DE CLASSE ESPECIAL     </v>
          </cell>
        </row>
        <row r="449">
          <cell r="B449">
            <v>58921737634</v>
          </cell>
          <cell r="C449" t="str">
            <v xml:space="preserve">FRANCISCO JOSE DE OLIVEIRA                                  </v>
          </cell>
          <cell r="D449" t="str">
            <v xml:space="preserve">DEFENSOR PUBLICO DE CLASSE ESPECIAL     </v>
          </cell>
        </row>
        <row r="450">
          <cell r="B450">
            <v>4746951667</v>
          </cell>
          <cell r="C450" t="str">
            <v>FREDERICO BAIA PEREIRA</v>
          </cell>
          <cell r="D450" t="str">
            <v>DEFENSOR PUBLICO DE CLASSE FINAL</v>
          </cell>
        </row>
        <row r="451">
          <cell r="B451">
            <v>4549232609</v>
          </cell>
          <cell r="C451" t="str">
            <v>FREDERICO DE PAIVA ZUCARELI</v>
          </cell>
          <cell r="D451" t="str">
            <v>DEFENSOR PUBLICO DE CLASSE FINAL</v>
          </cell>
        </row>
        <row r="452">
          <cell r="B452">
            <v>90351940634</v>
          </cell>
          <cell r="C452" t="str">
            <v xml:space="preserve">FREDERICO DE SOUSA SARAIVA                                  </v>
          </cell>
          <cell r="D452" t="str">
            <v>CORREGEDOR GERAL</v>
          </cell>
        </row>
        <row r="453">
          <cell r="B453">
            <v>5681304728</v>
          </cell>
          <cell r="C453" t="str">
            <v>FREDERICO GUILHERME DORNELLAS PICLUM</v>
          </cell>
          <cell r="D453" t="str">
            <v>DEFENSOR PUBLICO DE CLASSE FINAL</v>
          </cell>
        </row>
        <row r="454">
          <cell r="B454">
            <v>88088057604</v>
          </cell>
          <cell r="C454" t="str">
            <v xml:space="preserve">FREDERICO NEWMAN FIGUEIREDO DE ARAUJO                       </v>
          </cell>
          <cell r="D454" t="str">
            <v xml:space="preserve">DEFENSOR PUBLICO DE CLASSE ESPECIAL     </v>
          </cell>
        </row>
        <row r="455">
          <cell r="B455">
            <v>96511516687</v>
          </cell>
          <cell r="C455" t="str">
            <v xml:space="preserve">FREDERICO OLIVEIRA CASTRO                                   </v>
          </cell>
          <cell r="D455" t="str">
            <v xml:space="preserve">DEFENSOR PUBLICO DE CLASSE ESPECIAL     </v>
          </cell>
        </row>
        <row r="456">
          <cell r="B456">
            <v>12470757614</v>
          </cell>
          <cell r="C456" t="str">
            <v>GABRIEL ALVES DE OLIVEIRA</v>
          </cell>
          <cell r="D456" t="str">
            <v>COMISSÃO ASSESSORAMENTO TECNICO-CATE</v>
          </cell>
        </row>
        <row r="457">
          <cell r="B457">
            <v>1249628660</v>
          </cell>
          <cell r="C457" t="str">
            <v>GABRIEL ARANTES BRAGA</v>
          </cell>
          <cell r="D457" t="str">
            <v>DEFENSOR PUBLICO DE CLASSE FINAL</v>
          </cell>
        </row>
        <row r="458">
          <cell r="B458">
            <v>6662828629</v>
          </cell>
          <cell r="C458" t="str">
            <v>GABRIEL FREITAS MACIEL GARCIA DE CARVALHO</v>
          </cell>
          <cell r="D458" t="str">
            <v>DEFENSOR PUBLICO DE CLASSE FINAL</v>
          </cell>
        </row>
        <row r="459">
          <cell r="B459">
            <v>5356085605</v>
          </cell>
          <cell r="C459" t="str">
            <v>GABRIELA BENEVENUTO APOLINARIO</v>
          </cell>
          <cell r="D459" t="str">
            <v>DEFENSOR PUBLICO DE CLASSE INICIAL</v>
          </cell>
        </row>
        <row r="460">
          <cell r="B460">
            <v>11771327618</v>
          </cell>
          <cell r="C460" t="str">
            <v>GABRIELA DE OLIVEIRA BRETAS POLETTI JORGE</v>
          </cell>
          <cell r="D460" t="str">
            <v>ANALISTA DA DEFENSORIA PUBLICA</v>
          </cell>
        </row>
        <row r="461">
          <cell r="B461">
            <v>41622205812</v>
          </cell>
          <cell r="C461" t="str">
            <v>GABRIELA GIAQUETO GOMES</v>
          </cell>
          <cell r="D461" t="str">
            <v>COMISSÃO ASSESSORAMENTO TECNICO-CATE</v>
          </cell>
        </row>
        <row r="462">
          <cell r="B462">
            <v>2879155061</v>
          </cell>
          <cell r="C462" t="str">
            <v>GABRIELA ROUSANI PINTO</v>
          </cell>
          <cell r="D462" t="str">
            <v>DEFENSOR PUBLICO DE CLASSE INICIAL</v>
          </cell>
        </row>
        <row r="463">
          <cell r="B463">
            <v>9580564639</v>
          </cell>
          <cell r="C463" t="str">
            <v>GABRIELLA SANTOS FERNANDES</v>
          </cell>
          <cell r="D463" t="str">
            <v>DEFENSOR PUBLICO DE CLASSE INICIAL</v>
          </cell>
        </row>
        <row r="464">
          <cell r="B464">
            <v>11266146610</v>
          </cell>
          <cell r="C464" t="str">
            <v>GABRIELLE AGUILAR DE REZENDE LACERDA</v>
          </cell>
          <cell r="D464" t="str">
            <v>DEFENSOR PUBLICO DE CLASSE INTERMEDIARIA</v>
          </cell>
        </row>
        <row r="465">
          <cell r="B465">
            <v>12674030712</v>
          </cell>
          <cell r="C465" t="str">
            <v>GABRYELLE ALMEIDA DA SILVA FERNANDES</v>
          </cell>
          <cell r="D465" t="str">
            <v>DEFENSOR PUBLICO DE CLASSE INICIAL</v>
          </cell>
        </row>
        <row r="466">
          <cell r="B466">
            <v>62140965604</v>
          </cell>
          <cell r="C466" t="str">
            <v xml:space="preserve">GALENO GOMES SIQUEIRA                                       </v>
          </cell>
          <cell r="D466" t="str">
            <v xml:space="preserve">DEFENSOR PUBLICO DE CLASSE ESPECIAL     </v>
          </cell>
        </row>
        <row r="467">
          <cell r="B467">
            <v>88741648668</v>
          </cell>
          <cell r="C467" t="str">
            <v xml:space="preserve">GASPAR CARLOS FILHO                                         </v>
          </cell>
          <cell r="D467" t="str">
            <v xml:space="preserve">DEFENSOR PUBLICO DE CLASSE ESPECIAL     </v>
          </cell>
        </row>
        <row r="468">
          <cell r="B468">
            <v>95729895615</v>
          </cell>
          <cell r="C468" t="str">
            <v xml:space="preserve">GEORGES ALESSANDRO AMORELLI GOMES                           </v>
          </cell>
          <cell r="D468" t="str">
            <v xml:space="preserve">DEFENSOR PUBLICO DE CLASSE ESPECIAL     </v>
          </cell>
        </row>
        <row r="469">
          <cell r="B469">
            <v>1882357604</v>
          </cell>
          <cell r="C469" t="str">
            <v>GEOVANNI ELIFAS GOUVEIA DE ALMEIDA</v>
          </cell>
          <cell r="D469" t="str">
            <v>TECNICO DA DEFENSORIA PUBLICA</v>
          </cell>
        </row>
        <row r="470">
          <cell r="B470">
            <v>25100009691</v>
          </cell>
          <cell r="C470" t="str">
            <v xml:space="preserve">GERALDO GERCOSSIMO DUTRA                                    </v>
          </cell>
          <cell r="D470" t="str">
            <v xml:space="preserve">ASSISTENTE EXECUTIVO DE DEFESA SOCIAL   </v>
          </cell>
        </row>
        <row r="471">
          <cell r="B471">
            <v>44354312620</v>
          </cell>
          <cell r="C471" t="str">
            <v>GERALDO LOPES PEREIRA</v>
          </cell>
          <cell r="D471" t="str">
            <v xml:space="preserve">DEFENSOR PUBLICO DE CLASSE ESPECIAL     </v>
          </cell>
        </row>
        <row r="472">
          <cell r="B472">
            <v>13471533656</v>
          </cell>
          <cell r="C472" t="str">
            <v>GERALDO MAGELA ALVES VITOR JUNIOR</v>
          </cell>
          <cell r="D472" t="str">
            <v>COMISSÃO ASSESSORAMENTO TECNICO-CATE</v>
          </cell>
        </row>
        <row r="473">
          <cell r="B473">
            <v>42397901668</v>
          </cell>
          <cell r="C473" t="str">
            <v xml:space="preserve">GERALDO MAGELA DE ANDRADE CAL                               </v>
          </cell>
          <cell r="D473" t="str">
            <v xml:space="preserve">DEFENSOR PUBLICO DE CLASSE ESPECIAL     </v>
          </cell>
        </row>
        <row r="474">
          <cell r="B474">
            <v>118951602</v>
          </cell>
          <cell r="C474" t="str">
            <v>GERIO PATROCINIO SOARES</v>
          </cell>
          <cell r="D474" t="str">
            <v xml:space="preserve">DEFENSOR PUBLICO DE CLASSE ESPECIAL     </v>
          </cell>
        </row>
        <row r="475">
          <cell r="B475">
            <v>40527441953</v>
          </cell>
          <cell r="C475" t="str">
            <v xml:space="preserve">GERSON FARIAS RIBEIRO                                       </v>
          </cell>
          <cell r="D475" t="str">
            <v xml:space="preserve">DEFENSOR PUBLICO DE CLASSE ESPECIAL     </v>
          </cell>
        </row>
        <row r="476">
          <cell r="B476">
            <v>4245785659</v>
          </cell>
          <cell r="C476" t="str">
            <v>GERUSA MIRELA MENDES TORQUATO</v>
          </cell>
          <cell r="D476" t="str">
            <v>ANALISTA E PESQUISADOR DE SAUDE E TECNOLOGIA</v>
          </cell>
        </row>
        <row r="477">
          <cell r="B477">
            <v>9971265664</v>
          </cell>
          <cell r="C477" t="str">
            <v>GEYZIELLE DOS SANTOS PEREIRA FONSECA</v>
          </cell>
          <cell r="D477" t="str">
            <v>COMISSÃO ASSESSORAMENTO TECNICO-CATE</v>
          </cell>
        </row>
        <row r="478">
          <cell r="B478">
            <v>54405920672</v>
          </cell>
          <cell r="C478" t="str">
            <v>GILMARA ANDRADE DOS SANTOS MACIEL</v>
          </cell>
          <cell r="D478" t="str">
            <v xml:space="preserve">DEFENSOR PUBLICO DE CLASSE ESPECIAL     </v>
          </cell>
        </row>
        <row r="479">
          <cell r="B479">
            <v>88290514620</v>
          </cell>
          <cell r="C479" t="str">
            <v>GILSON SANTOS MACIEL</v>
          </cell>
          <cell r="D479" t="str">
            <v>DEFENSOR PUBLICO DE CLASSE FINAL</v>
          </cell>
        </row>
        <row r="480">
          <cell r="B480">
            <v>83600477668</v>
          </cell>
          <cell r="C480" t="str">
            <v xml:space="preserve">GILVAN DE OLIVEIRA MACHADO                                  </v>
          </cell>
          <cell r="D480" t="str">
            <v xml:space="preserve">DEFENSOR PUBLICO DE CLASSE ESPECIAL     </v>
          </cell>
        </row>
        <row r="481">
          <cell r="B481">
            <v>2747554678</v>
          </cell>
          <cell r="C481" t="str">
            <v>GIOVANI BATISTA MANZO</v>
          </cell>
          <cell r="D481" t="str">
            <v>DEFENSOR PUBLICO DE CLASSE FINAL</v>
          </cell>
        </row>
        <row r="482">
          <cell r="B482">
            <v>9592943680</v>
          </cell>
          <cell r="C482" t="str">
            <v>GIOVANNA FREITAS SILVA</v>
          </cell>
          <cell r="D482" t="str">
            <v>COMISSÃO ASSESSORAMENTO TECNICO-CATE</v>
          </cell>
        </row>
        <row r="483">
          <cell r="B483">
            <v>1332207618</v>
          </cell>
          <cell r="C483" t="str">
            <v>GIOVANNI ELIZIARIO IANNINI</v>
          </cell>
          <cell r="D483" t="str">
            <v>CAD-20</v>
          </cell>
        </row>
        <row r="484">
          <cell r="B484">
            <v>54796075615</v>
          </cell>
          <cell r="C484" t="str">
            <v>GIOVANNI FIGUEIREDO DAMASIO</v>
          </cell>
          <cell r="D484" t="str">
            <v>CAD-10</v>
          </cell>
        </row>
        <row r="485">
          <cell r="B485">
            <v>45556261687</v>
          </cell>
          <cell r="C485" t="str">
            <v xml:space="preserve">GIOVANNI RODRIGUES MENDES                                   </v>
          </cell>
          <cell r="D485" t="str">
            <v xml:space="preserve">DEFENSOR PUBLICO DE CLASSE ESPECIAL     </v>
          </cell>
        </row>
        <row r="486">
          <cell r="B486">
            <v>85775541634</v>
          </cell>
          <cell r="C486" t="str">
            <v xml:space="preserve">GISELDA LIBANIO MAIA                                        </v>
          </cell>
          <cell r="D486" t="str">
            <v xml:space="preserve">DEFENSOR PUBLICO DE CLASSE ESPECIAL     </v>
          </cell>
        </row>
        <row r="487">
          <cell r="B487">
            <v>3000776613</v>
          </cell>
          <cell r="C487" t="str">
            <v>GISELLE MUNIZ MENDES ALVES</v>
          </cell>
          <cell r="D487" t="str">
            <v xml:space="preserve">DEFENSOR PUBLICO DE CLASSE ESPECIAL     </v>
          </cell>
        </row>
        <row r="488">
          <cell r="B488">
            <v>83826378687</v>
          </cell>
          <cell r="C488" t="str">
            <v xml:space="preserve">GISELY DE OLIVEIRA MILAGRES                                 </v>
          </cell>
          <cell r="D488" t="str">
            <v xml:space="preserve">DEFENSOR PUBLICO DE CLASSE ESPECIAL     </v>
          </cell>
        </row>
        <row r="489">
          <cell r="B489">
            <v>2346057665</v>
          </cell>
          <cell r="C489" t="str">
            <v>GISLAINY JUNIA VIEIRA DE ALMEIDA</v>
          </cell>
          <cell r="D489" t="str">
            <v>CAD-3</v>
          </cell>
        </row>
        <row r="490">
          <cell r="B490">
            <v>43119670634</v>
          </cell>
          <cell r="C490" t="str">
            <v xml:space="preserve">GISLEINE DIAS DE OLIVEIRA                                   </v>
          </cell>
          <cell r="D490" t="str">
            <v xml:space="preserve">DEFENSOR PUBLICO DE CLASSE ESPECIAL     </v>
          </cell>
        </row>
        <row r="491">
          <cell r="B491">
            <v>12486318623</v>
          </cell>
          <cell r="C491" t="str">
            <v>GIULIA DE AGUIAR SIMOES</v>
          </cell>
          <cell r="D491" t="str">
            <v>CAD-7</v>
          </cell>
        </row>
        <row r="492">
          <cell r="B492">
            <v>14122417740</v>
          </cell>
          <cell r="C492" t="str">
            <v>GIULIA GONZALEZ PRIETO TORRES</v>
          </cell>
          <cell r="D492" t="str">
            <v>DEFENSOR PUBLICO DE CLASSE INTERMEDIARIA</v>
          </cell>
        </row>
        <row r="493">
          <cell r="B493">
            <v>6620838650</v>
          </cell>
          <cell r="C493" t="str">
            <v>GIULIANA ALVES FERREIRA DE REZENDE</v>
          </cell>
          <cell r="D493" t="str">
            <v>COMISSÃO ASSESSORAMENTO TECNICO-CATE</v>
          </cell>
        </row>
        <row r="494">
          <cell r="B494">
            <v>4167659638</v>
          </cell>
          <cell r="C494" t="str">
            <v xml:space="preserve">GIZA MAGALHAES GAUDERETO                                    </v>
          </cell>
          <cell r="D494" t="str">
            <v xml:space="preserve">DEFENSOR PUBLICO DE CLASSE ESPECIAL     </v>
          </cell>
        </row>
        <row r="495">
          <cell r="B495">
            <v>1489621652</v>
          </cell>
          <cell r="C495" t="str">
            <v>GLAUBER DA SILVA CORLAITE</v>
          </cell>
          <cell r="D495" t="str">
            <v>CAD-3</v>
          </cell>
        </row>
        <row r="496">
          <cell r="B496">
            <v>56332114649</v>
          </cell>
          <cell r="C496" t="str">
            <v>GLAUBER MARTINS MIRANDA XAVIER</v>
          </cell>
          <cell r="D496" t="str">
            <v>COMISSÃO ASSESSORAMENTO TECNICO-CATE</v>
          </cell>
        </row>
        <row r="497">
          <cell r="B497">
            <v>3467302602</v>
          </cell>
          <cell r="C497" t="str">
            <v xml:space="preserve">GLAUCIA SOUZA FREITAS                                       </v>
          </cell>
          <cell r="D497" t="str">
            <v xml:space="preserve">DEFENSOR PUBLICO DE CLASSE ESPECIAL     </v>
          </cell>
        </row>
        <row r="498">
          <cell r="B498">
            <v>19575688600</v>
          </cell>
          <cell r="C498" t="str">
            <v xml:space="preserve">GLAUCO DAVID DE OLIVEIRA SOUSA                              </v>
          </cell>
          <cell r="D498" t="str">
            <v xml:space="preserve">DEFENSOR PUBLICO DE CLASSE ESPECIAL     </v>
          </cell>
        </row>
        <row r="499">
          <cell r="B499">
            <v>31184887861</v>
          </cell>
          <cell r="C499" t="str">
            <v>GLAUCO DE OLIVEIRA MARCILIANO</v>
          </cell>
          <cell r="D499" t="str">
            <v xml:space="preserve">DEFENSOR PUBLICO DE CLASSE ESPECIAL     </v>
          </cell>
        </row>
        <row r="500">
          <cell r="B500">
            <v>7744316797</v>
          </cell>
          <cell r="C500" t="str">
            <v>GLAUCO RODRIGUES DE PAULA</v>
          </cell>
          <cell r="D500" t="str">
            <v>DEFENSOR PUBLICO DE CLASSE FINAL</v>
          </cell>
        </row>
        <row r="501">
          <cell r="B501">
            <v>4026576671</v>
          </cell>
          <cell r="C501" t="str">
            <v>GLAYDSON AGOSTINHO PEREIRA</v>
          </cell>
          <cell r="D501" t="str">
            <v xml:space="preserve">DEFENSOR PUBLICO DE CLASSE ESPECIAL     </v>
          </cell>
        </row>
        <row r="502">
          <cell r="B502">
            <v>5199892606</v>
          </cell>
          <cell r="C502" t="str">
            <v>GLEICE KELLY SOARES DE CARVALHO</v>
          </cell>
          <cell r="D502" t="str">
            <v>DEFENSOR PUBLICO DE CLASSE FINAL</v>
          </cell>
        </row>
        <row r="503">
          <cell r="B503">
            <v>74863754604</v>
          </cell>
          <cell r="C503" t="str">
            <v xml:space="preserve">GRACIELA DINIZ PACHECO                                      </v>
          </cell>
          <cell r="D503" t="str">
            <v xml:space="preserve">DEFENSOR PUBLICO DE CLASSE ESPECIAL     </v>
          </cell>
        </row>
        <row r="504">
          <cell r="B504">
            <v>8242248680</v>
          </cell>
          <cell r="C504" t="str">
            <v>GUILHERME ANDRADE CARNEIRO DECKERS</v>
          </cell>
          <cell r="D504" t="str">
            <v>DEFENSOR PUBLICO DE CLASSE FINAL</v>
          </cell>
        </row>
        <row r="505">
          <cell r="B505">
            <v>9350677601</v>
          </cell>
          <cell r="C505" t="str">
            <v>GUILHERME BARQUETTE FERNANDES</v>
          </cell>
          <cell r="D505" t="str">
            <v>DEFENSOR PUBLICO DE CLASSE INTERMEDIARIA</v>
          </cell>
        </row>
        <row r="506">
          <cell r="B506">
            <v>7414414620</v>
          </cell>
          <cell r="C506" t="str">
            <v>GUILHERME GONTIJO ALVES TEIXEIRA</v>
          </cell>
          <cell r="D506" t="str">
            <v>DEFENSOR PUBLICO DE CLASSE FINAL</v>
          </cell>
        </row>
        <row r="507">
          <cell r="B507">
            <v>5417669610</v>
          </cell>
          <cell r="C507" t="str">
            <v>GUILHERME LISBOA TAMBASCO</v>
          </cell>
          <cell r="D507" t="str">
            <v xml:space="preserve">DEFENSOR PUBLICO DE CLASSE ESPECIAL     </v>
          </cell>
        </row>
        <row r="508">
          <cell r="B508">
            <v>14757489730</v>
          </cell>
          <cell r="C508" t="str">
            <v>GUILHERME MACHADO DEMIER RIBEIRO</v>
          </cell>
          <cell r="D508" t="str">
            <v>DEFENSOR PUBLICO DE CLASSE INTERMEDIARIA</v>
          </cell>
        </row>
        <row r="509">
          <cell r="B509">
            <v>33669689826</v>
          </cell>
          <cell r="C509" t="str">
            <v>GUILHERME PULLIG BORGES</v>
          </cell>
          <cell r="D509" t="str">
            <v>DEFENSOR PUBLICO DE CLASSE INTERMEDIARIA</v>
          </cell>
        </row>
        <row r="510">
          <cell r="B510">
            <v>6341813600</v>
          </cell>
          <cell r="C510" t="str">
            <v>GUILHERME ROCHA DE FREITAS</v>
          </cell>
          <cell r="D510" t="str">
            <v>DEFENSOR PUBLICO DE CLASSE FINAL</v>
          </cell>
        </row>
        <row r="511">
          <cell r="B511">
            <v>5105922603</v>
          </cell>
          <cell r="C511" t="str">
            <v>GUILHERME TINTI DE PAIVA</v>
          </cell>
          <cell r="D511" t="str">
            <v xml:space="preserve">DEFENSOR PUBLICO DE CLASSE ESPECIAL     </v>
          </cell>
        </row>
        <row r="512">
          <cell r="B512">
            <v>1184060606</v>
          </cell>
          <cell r="C512" t="str">
            <v>GUSTAVO ARAUJO TELES</v>
          </cell>
          <cell r="D512" t="str">
            <v>DEFENSOR PUBLICO DE CLASSE FINAL</v>
          </cell>
        </row>
        <row r="513">
          <cell r="B513">
            <v>94806098604</v>
          </cell>
          <cell r="C513" t="str">
            <v xml:space="preserve">GUSTAVO CARVALHO COSTA                                      </v>
          </cell>
          <cell r="D513" t="str">
            <v xml:space="preserve">DEFENSOR PUBLICO DE CLASSE ESPECIAL     </v>
          </cell>
        </row>
        <row r="514">
          <cell r="B514">
            <v>89163680653</v>
          </cell>
          <cell r="C514" t="str">
            <v xml:space="preserve">GUSTAVO CORGOSINHO ALVES DE MEIRA                           </v>
          </cell>
          <cell r="D514" t="str">
            <v xml:space="preserve">DEFENSOR PUBLICO DE CLASSE ESPECIAL     </v>
          </cell>
        </row>
        <row r="515">
          <cell r="B515">
            <v>1552665607</v>
          </cell>
          <cell r="C515" t="str">
            <v>GUSTAVO DE LIMA LEITE</v>
          </cell>
          <cell r="D515" t="str">
            <v>DEFENSOR PUBLICO DE CLASSE FINAL</v>
          </cell>
        </row>
        <row r="516">
          <cell r="B516">
            <v>5156476678</v>
          </cell>
          <cell r="C516" t="str">
            <v>GUSTAVO FRANCISCO DAYRELL DE MAGALHAES SANTOS</v>
          </cell>
          <cell r="D516" t="str">
            <v>DEFENSOR PUBLICO DE CLASSE FINAL</v>
          </cell>
        </row>
        <row r="517">
          <cell r="B517">
            <v>5547076759</v>
          </cell>
          <cell r="C517" t="str">
            <v>GUSTAVO GONCALVES MARTINHO</v>
          </cell>
          <cell r="D517" t="str">
            <v>SUBDEFENSOR PUBLICO-GERAL INSTITUCIONAL</v>
          </cell>
        </row>
        <row r="518">
          <cell r="B518">
            <v>85364835634</v>
          </cell>
          <cell r="C518" t="str">
            <v xml:space="preserve">GUSTAVO HUMBERTO RAMOS                                      </v>
          </cell>
          <cell r="D518" t="str">
            <v xml:space="preserve">DEFENSOR PUBLICO DE CLASSE ESPECIAL     </v>
          </cell>
        </row>
        <row r="519">
          <cell r="B519">
            <v>3408282692</v>
          </cell>
          <cell r="C519" t="str">
            <v>GUSTAVO TRINDADE PIMENTA</v>
          </cell>
          <cell r="D519" t="str">
            <v xml:space="preserve">DEFENSOR PUBLICO DE CLASSE ESPECIAL     </v>
          </cell>
        </row>
        <row r="520">
          <cell r="B520">
            <v>10705399613</v>
          </cell>
          <cell r="C520" t="str">
            <v>HEBERT GUILHERME DE PAIVA COSTA PEREIRA</v>
          </cell>
          <cell r="D520" t="str">
            <v>COMISSÃO ASSESSORAMENTO TECNICO-CATE</v>
          </cell>
        </row>
        <row r="521">
          <cell r="B521">
            <v>4309145639</v>
          </cell>
          <cell r="C521" t="str">
            <v>HEBERT SOARES LEITE</v>
          </cell>
          <cell r="D521" t="str">
            <v>DEFENSOR PUBLICO DE CLASSE FINAL</v>
          </cell>
        </row>
        <row r="522">
          <cell r="B522">
            <v>4726633643</v>
          </cell>
          <cell r="C522" t="str">
            <v>HEITOR TEIXEIRA LANZILLOTTA BALDEZ</v>
          </cell>
          <cell r="D522" t="str">
            <v>DEFENSOR PUBLICO DE CLASSE FINAL</v>
          </cell>
        </row>
        <row r="523">
          <cell r="B523">
            <v>5625449686</v>
          </cell>
          <cell r="C523" t="str">
            <v>HELBERT BRUNO PAULINO LOURENCO</v>
          </cell>
          <cell r="D523" t="str">
            <v>CAD-11</v>
          </cell>
        </row>
        <row r="524">
          <cell r="B524">
            <v>30113504691</v>
          </cell>
          <cell r="C524" t="str">
            <v xml:space="preserve">HELENA DE ALMEIDA PINTO                                     </v>
          </cell>
          <cell r="D524" t="str">
            <v>ANALISTA DA DEFENSORIA PUBLICA</v>
          </cell>
        </row>
        <row r="525">
          <cell r="B525">
            <v>13078810682</v>
          </cell>
          <cell r="C525" t="str">
            <v>HELENA ODETE PIMENTA</v>
          </cell>
          <cell r="D525" t="str">
            <v>DEFENSOR PUBLICO DE CLASSE FINAL</v>
          </cell>
        </row>
        <row r="526">
          <cell r="B526">
            <v>37054730852</v>
          </cell>
          <cell r="C526" t="str">
            <v>HELIO BOTELHO PIOVESAN</v>
          </cell>
          <cell r="D526" t="str">
            <v>DEFENSOR PUBLICO DE CLASSE INTERMEDIARIA</v>
          </cell>
        </row>
        <row r="527">
          <cell r="B527">
            <v>52783634600</v>
          </cell>
          <cell r="C527" t="str">
            <v xml:space="preserve">HELIO FAGUNDES VELOSO                                       </v>
          </cell>
          <cell r="D527" t="str">
            <v xml:space="preserve">DEFENSOR PUBLICO DE CLASSE ESPECIAL     </v>
          </cell>
        </row>
        <row r="528">
          <cell r="B528">
            <v>5577343631</v>
          </cell>
          <cell r="C528" t="str">
            <v>HELLEN CAIRES TEIXEIRA BRANDAO</v>
          </cell>
          <cell r="D528" t="str">
            <v xml:space="preserve">DEFENSOR PUBLICO DE CLASSE ESPECIAL     </v>
          </cell>
        </row>
        <row r="529">
          <cell r="B529">
            <v>7914146633</v>
          </cell>
          <cell r="C529" t="str">
            <v>HENRIQUE CASTRO BOAVENTURA</v>
          </cell>
          <cell r="D529" t="str">
            <v>CAD-19</v>
          </cell>
        </row>
        <row r="530">
          <cell r="B530">
            <v>13933460654</v>
          </cell>
          <cell r="C530" t="str">
            <v>HENRIQUE FOGACA CHAMONGE</v>
          </cell>
          <cell r="D530" t="str">
            <v>COMISSÃO ASSESSORAMENTO TECNICO-CATE</v>
          </cell>
        </row>
        <row r="531">
          <cell r="B531">
            <v>10236987658</v>
          </cell>
          <cell r="C531" t="str">
            <v>HENRIQUE MATHEUS MARIANI SOSSAI</v>
          </cell>
          <cell r="D531" t="str">
            <v>DEFENSOR PUBLICO DE CLASSE FINAL</v>
          </cell>
        </row>
        <row r="532">
          <cell r="B532">
            <v>4294132620</v>
          </cell>
          <cell r="C532" t="str">
            <v>HENRIQUE VILACA BELO</v>
          </cell>
          <cell r="D532" t="str">
            <v>DEFENSOR PUBLICO DE CLASSE FINAL</v>
          </cell>
        </row>
        <row r="533">
          <cell r="B533">
            <v>83114432620</v>
          </cell>
          <cell r="C533" t="str">
            <v xml:space="preserve">HERMANN MOSQUEIRA FURTADO DE MENDONCA                       </v>
          </cell>
          <cell r="D533" t="str">
            <v xml:space="preserve">DEFENSOR PUBLICO DE CLASSE ESPECIAL     </v>
          </cell>
        </row>
        <row r="534">
          <cell r="B534">
            <v>2653388677</v>
          </cell>
          <cell r="C534" t="str">
            <v>HERNANE MARQUES DOS REIS</v>
          </cell>
          <cell r="D534" t="str">
            <v xml:space="preserve">DEFENSOR PUBLICO DE CLASSE ESPECIAL     </v>
          </cell>
        </row>
        <row r="535">
          <cell r="B535">
            <v>27282223807</v>
          </cell>
          <cell r="C535" t="str">
            <v xml:space="preserve">HEVERTON FLAVIO RONCONI DA ROCHA                            </v>
          </cell>
          <cell r="D535" t="str">
            <v xml:space="preserve">DEFENSOR PUBLICO DE CLASSE ESPECIAL     </v>
          </cell>
        </row>
        <row r="536">
          <cell r="B536">
            <v>22816194604</v>
          </cell>
          <cell r="C536" t="str">
            <v xml:space="preserve">HILTON DE ASSIS SANTA BARBARA                               </v>
          </cell>
          <cell r="D536" t="str">
            <v>ANALISTA DA DEFENSORIA PUBLICA</v>
          </cell>
        </row>
        <row r="537">
          <cell r="B537">
            <v>7213687603</v>
          </cell>
          <cell r="C537" t="str">
            <v>HUGO GUIMARAES FERREIRA</v>
          </cell>
          <cell r="D537" t="str">
            <v>TECNICO DA DEFENSORIA PUBLICA</v>
          </cell>
        </row>
        <row r="538">
          <cell r="B538">
            <v>8742651697</v>
          </cell>
          <cell r="C538" t="str">
            <v>HUGO VINICIUS SCALDAFERRI PEREIRA</v>
          </cell>
          <cell r="D538" t="str">
            <v>ESPEC POLÍTICAS PÚBLICAS E GESTÃO GOVERN</v>
          </cell>
        </row>
        <row r="539">
          <cell r="B539">
            <v>4751441639</v>
          </cell>
          <cell r="C539" t="str">
            <v xml:space="preserve">HUMBERTO DOS SANTOS ROCHA                                   </v>
          </cell>
          <cell r="D539" t="str">
            <v xml:space="preserve">DEFENSOR PUBLICO DE CLASSE ESPECIAL     </v>
          </cell>
        </row>
        <row r="540">
          <cell r="B540">
            <v>6077619469</v>
          </cell>
          <cell r="C540" t="str">
            <v>IAM MAUL MEIRA DE VASCONCELOS</v>
          </cell>
          <cell r="D540" t="str">
            <v>DEFENSOR PUBLICO DE CLASSE FINAL</v>
          </cell>
        </row>
        <row r="541">
          <cell r="B541">
            <v>1201943680</v>
          </cell>
          <cell r="C541" t="str">
            <v xml:space="preserve">IANDRA FAZOLLO GOMES PEREIRA                                </v>
          </cell>
          <cell r="D541" t="str">
            <v xml:space="preserve">DEFENSOR PUBLICO DE CLASSE ESPECIAL     </v>
          </cell>
        </row>
        <row r="542">
          <cell r="B542">
            <v>11076935605</v>
          </cell>
          <cell r="C542" t="str">
            <v>IARA SIMAO CALDAS SANTOS</v>
          </cell>
          <cell r="D542" t="str">
            <v>COMISSÃO ASSESSORAMENTO TECNICO-CATE</v>
          </cell>
        </row>
        <row r="543">
          <cell r="B543">
            <v>8060780654</v>
          </cell>
          <cell r="C543" t="str">
            <v>IGOR THIAGO BATISTA CUPERTINO</v>
          </cell>
          <cell r="D543" t="str">
            <v>DEFENSOR PUBLICO DE CLASSE INICIAL</v>
          </cell>
        </row>
        <row r="544">
          <cell r="B544">
            <v>12178906613</v>
          </cell>
          <cell r="C544" t="str">
            <v>INGRID BRASIL DA SILVA</v>
          </cell>
          <cell r="D544" t="str">
            <v>COMISSÃO ASSESSORAMENTO TECNICO-CATE</v>
          </cell>
        </row>
        <row r="545">
          <cell r="B545">
            <v>27617700644</v>
          </cell>
          <cell r="C545" t="str">
            <v xml:space="preserve">IRACEMA SANTIAGO NETO                                       </v>
          </cell>
          <cell r="D545" t="str">
            <v>CAD-19</v>
          </cell>
        </row>
        <row r="546">
          <cell r="B546">
            <v>5302968452</v>
          </cell>
          <cell r="C546" t="str">
            <v>ISAAC NEWTON LUCENA FERNANDES DE QUEIROZ</v>
          </cell>
          <cell r="D546" t="str">
            <v>DEFENSOR PUBLICO DE CLASSE INTERMEDIARIA</v>
          </cell>
        </row>
        <row r="547">
          <cell r="B547">
            <v>7756800605</v>
          </cell>
          <cell r="C547" t="str">
            <v>ISABELA SALOMAO SILVA</v>
          </cell>
          <cell r="D547" t="str">
            <v>DEFENSOR PUBLICO DE CLASSE FINAL</v>
          </cell>
        </row>
        <row r="548">
          <cell r="B548">
            <v>2228108669</v>
          </cell>
          <cell r="C548" t="str">
            <v>ISABELLA DA SILVA BRANDES</v>
          </cell>
          <cell r="D548" t="str">
            <v>CAD-3</v>
          </cell>
        </row>
        <row r="549">
          <cell r="B549">
            <v>13842987625</v>
          </cell>
          <cell r="C549" t="str">
            <v>ISABELLA LEAL DE CASTRO</v>
          </cell>
          <cell r="D549" t="str">
            <v>COMISSÃO ASSESSORAMENTO TECNICO-CATE</v>
          </cell>
        </row>
        <row r="550">
          <cell r="B550">
            <v>93993838653</v>
          </cell>
          <cell r="C550" t="str">
            <v xml:space="preserve">ISABELLA MARQUES PASTORE                                    </v>
          </cell>
          <cell r="D550" t="str">
            <v xml:space="preserve">DEFENSOR PUBLICO DE CLASSE ESPECIAL     </v>
          </cell>
        </row>
        <row r="551">
          <cell r="B551">
            <v>12920845616</v>
          </cell>
          <cell r="C551" t="str">
            <v>ISABELLA NEVES CRUZ COELHO</v>
          </cell>
          <cell r="D551" t="str">
            <v>COMISSÃO ASSESSORAMENTO TECNICO-CATE</v>
          </cell>
        </row>
        <row r="552">
          <cell r="B552">
            <v>8703384632</v>
          </cell>
          <cell r="C552" t="str">
            <v>ISABELLA ROMERO LOPES</v>
          </cell>
          <cell r="D552" t="str">
            <v>DEFENSOR PUBLICO DE CLASSE INICIAL</v>
          </cell>
        </row>
        <row r="553">
          <cell r="B553">
            <v>11828774600</v>
          </cell>
          <cell r="C553" t="str">
            <v>ISABELLA SANTOS GUIMARAES</v>
          </cell>
          <cell r="D553" t="str">
            <v>ANALISTA DA DEFENSORIA PUBLICA</v>
          </cell>
        </row>
        <row r="554">
          <cell r="B554">
            <v>11186560673</v>
          </cell>
          <cell r="C554" t="str">
            <v>ISABELLA TORRES GODOI</v>
          </cell>
          <cell r="D554" t="str">
            <v>CAD-8</v>
          </cell>
        </row>
        <row r="555">
          <cell r="B555">
            <v>8774175637</v>
          </cell>
          <cell r="C555" t="str">
            <v>ISABELLY BORGES LUCIO</v>
          </cell>
          <cell r="D555" t="str">
            <v>COMISSÃO ASSESSORAMENTO TECNICO-CATE</v>
          </cell>
        </row>
        <row r="556">
          <cell r="B556">
            <v>36706449890</v>
          </cell>
          <cell r="C556" t="str">
            <v>ISADORA DE OLIVEIRA</v>
          </cell>
          <cell r="D556" t="str">
            <v>DEFENSOR PUBLICO DE CLASSE INTERMEDIARIA</v>
          </cell>
        </row>
        <row r="557">
          <cell r="B557">
            <v>10982363605</v>
          </cell>
          <cell r="C557" t="str">
            <v>ISADORA LAURA BARBOSA SILVEIRA</v>
          </cell>
          <cell r="D557" t="str">
            <v>COMISSÃO ASSESSORAMENTO TECNICO-CATE</v>
          </cell>
        </row>
        <row r="558">
          <cell r="B558">
            <v>5502965570</v>
          </cell>
          <cell r="C558" t="str">
            <v>ISADORA VIEIRA AMORIM SANTOS</v>
          </cell>
          <cell r="D558" t="str">
            <v>DEFENSOR PUBLICO DE CLASSE INTERMEDIARIA</v>
          </cell>
        </row>
        <row r="559">
          <cell r="B559">
            <v>61835390668</v>
          </cell>
          <cell r="C559" t="str">
            <v>ISMERIA TUPINAMBA DE LELIS BRANQUINHO</v>
          </cell>
          <cell r="D559" t="str">
            <v xml:space="preserve">DEFENSOR PUBLICO DE CLASSE ESPECIAL     </v>
          </cell>
        </row>
        <row r="560">
          <cell r="B560">
            <v>39219984687</v>
          </cell>
          <cell r="C560" t="str">
            <v>ITAMAR LELLIS MAGALHAES</v>
          </cell>
          <cell r="D560" t="str">
            <v>CAD-19</v>
          </cell>
        </row>
        <row r="561">
          <cell r="B561">
            <v>36427039687</v>
          </cell>
          <cell r="C561" t="str">
            <v>IVETE APARECIDA DE FARIA GONCALVES DINIZ</v>
          </cell>
          <cell r="D561" t="str">
            <v>DEFENSOR PUBLICO DE CLASSE FINAL</v>
          </cell>
        </row>
        <row r="562">
          <cell r="B562">
            <v>13198845637</v>
          </cell>
          <cell r="C562" t="str">
            <v>IVINE SILVEIRA DE ARAUJO</v>
          </cell>
          <cell r="D562" t="str">
            <v>CAD-7</v>
          </cell>
        </row>
        <row r="563">
          <cell r="B563">
            <v>56843119620</v>
          </cell>
          <cell r="C563" t="str">
            <v>IVONE MATTOS DE OLIVEIRA</v>
          </cell>
          <cell r="D563" t="str">
            <v>COMISSÃO ASSESSORAMENTO TECNICO-CATE</v>
          </cell>
        </row>
        <row r="564">
          <cell r="B564">
            <v>5254943670</v>
          </cell>
          <cell r="C564" t="str">
            <v>IZABELA DE ALMEIDA GUIMARAES LISBOA</v>
          </cell>
          <cell r="D564" t="str">
            <v>COMISSÃO ASSESSORAMENTO TECNICO-CATE</v>
          </cell>
        </row>
        <row r="565">
          <cell r="B565">
            <v>5024256603</v>
          </cell>
          <cell r="C565" t="str">
            <v>IZABELA DE REZENDE COUTINHO</v>
          </cell>
          <cell r="D565" t="str">
            <v>DEFENSOR PUBLICO DE CLASSE FINAL</v>
          </cell>
        </row>
        <row r="566">
          <cell r="B566">
            <v>85084972615</v>
          </cell>
          <cell r="C566" t="str">
            <v>IZABELA SOUTO MAIOR FILIZZOLA MORAES</v>
          </cell>
          <cell r="D566" t="str">
            <v xml:space="preserve">DEFENSOR PUBLICO DE CLASSE ESPECIAL     </v>
          </cell>
        </row>
        <row r="567">
          <cell r="B567">
            <v>7768183681</v>
          </cell>
          <cell r="C567" t="str">
            <v>IZABELLA NOGUEIRA LOPES</v>
          </cell>
          <cell r="D567" t="str">
            <v>DEFENSOR PUBLICO DE CLASSE FINAL</v>
          </cell>
        </row>
        <row r="568">
          <cell r="B568">
            <v>3490577612</v>
          </cell>
          <cell r="C568" t="str">
            <v xml:space="preserve">IZABELLA PIRES COSTA                                        </v>
          </cell>
          <cell r="D568" t="str">
            <v xml:space="preserve">DEFENSOR PUBLICO DE CLASSE ESPECIAL     </v>
          </cell>
        </row>
        <row r="569">
          <cell r="B569">
            <v>21697128874</v>
          </cell>
          <cell r="C569" t="str">
            <v>JACQUELINE CARNEIRO ROQUE PEYRER</v>
          </cell>
          <cell r="D569" t="str">
            <v xml:space="preserve">DEFENSOR PUBLICO DE CLASSE ESPECIAL     </v>
          </cell>
        </row>
        <row r="570">
          <cell r="B570">
            <v>11645406610</v>
          </cell>
          <cell r="C570" t="str">
            <v>JACQUELINE SANTANA PEREIRA</v>
          </cell>
          <cell r="D570" t="str">
            <v>COMISSÃO ASSESSORAMENTO TECNICO-CATE</v>
          </cell>
        </row>
        <row r="571">
          <cell r="B571">
            <v>13106861657</v>
          </cell>
          <cell r="C571" t="str">
            <v>JADY CAROLINE DE SOUSA COSTA</v>
          </cell>
          <cell r="D571" t="str">
            <v>CAD-10</v>
          </cell>
        </row>
        <row r="572">
          <cell r="B572">
            <v>1433801680</v>
          </cell>
          <cell r="C572" t="str">
            <v>JAMEL CASTRO DO AMARAL PAES</v>
          </cell>
          <cell r="D572" t="str">
            <v>DEFENSOR PUBLICO DE CLASSE FINAL</v>
          </cell>
        </row>
        <row r="573">
          <cell r="B573">
            <v>3443022960</v>
          </cell>
          <cell r="C573" t="str">
            <v>JANAINA DOS SANTOS DAMAS RIBEIRO</v>
          </cell>
          <cell r="D573" t="str">
            <v>DEFENSOR PUBLICO DE CLASSE FINAL</v>
          </cell>
        </row>
        <row r="574">
          <cell r="B574">
            <v>9926625673</v>
          </cell>
          <cell r="C574" t="str">
            <v>JANAINA LUCHESI DE AGUIAR</v>
          </cell>
          <cell r="D574" t="str">
            <v>COMISSÃO ASSESSORAMENTO TECNICO-CATE</v>
          </cell>
        </row>
        <row r="575">
          <cell r="B575">
            <v>13408076618</v>
          </cell>
          <cell r="C575" t="str">
            <v>JANAINA REIS FARIA SANTOS</v>
          </cell>
          <cell r="D575" t="str">
            <v>COMISSÃO ASSESSORAMENTO TECNICO-CATE</v>
          </cell>
        </row>
        <row r="576">
          <cell r="B576">
            <v>9710172476</v>
          </cell>
          <cell r="C576" t="str">
            <v>JANAYNNA MARROCOS MACAUBAS TORRES</v>
          </cell>
          <cell r="D576" t="str">
            <v>DEFENSOR PUBLICO DE CLASSE INTERMEDIARIA</v>
          </cell>
        </row>
        <row r="577">
          <cell r="B577">
            <v>84584610649</v>
          </cell>
          <cell r="C577" t="str">
            <v>JANDER SANTOS PEDROSO</v>
          </cell>
          <cell r="D577" t="str">
            <v>ANALISTA DA DEFENSORIA PUBLICA</v>
          </cell>
        </row>
        <row r="578">
          <cell r="B578">
            <v>8816022990</v>
          </cell>
          <cell r="C578" t="str">
            <v>JANINE LAIS MORATELLI</v>
          </cell>
          <cell r="D578" t="str">
            <v>DEFENSOR PUBLICO DE CLASSE INTERMEDIARIA</v>
          </cell>
        </row>
        <row r="579">
          <cell r="B579">
            <v>10865076650</v>
          </cell>
          <cell r="C579" t="str">
            <v>JANINNY ALVES FERREIRA</v>
          </cell>
          <cell r="D579" t="str">
            <v>CAD-7</v>
          </cell>
        </row>
        <row r="580">
          <cell r="B580">
            <v>3782075633</v>
          </cell>
          <cell r="C580" t="str">
            <v>JAQUELINE COSTA OEIRA</v>
          </cell>
          <cell r="D580" t="str">
            <v>ANALISTA DA DEFENSORIA PUBLICA</v>
          </cell>
        </row>
        <row r="581">
          <cell r="B581">
            <v>8671431428</v>
          </cell>
          <cell r="C581" t="str">
            <v>JAQUESON ANTONIO DA SILVA</v>
          </cell>
          <cell r="D581" t="str">
            <v>DEFENSOR PUBLICO DE CLASSE INTERMEDIARIA</v>
          </cell>
        </row>
        <row r="582">
          <cell r="B582">
            <v>2445346754</v>
          </cell>
          <cell r="C582" t="str">
            <v xml:space="preserve">JAYME HENRIQUE ABREU JUNIOR                                 </v>
          </cell>
          <cell r="D582" t="str">
            <v xml:space="preserve">DEFENSOR PUBLICO DE CLASSE ESPECIAL     </v>
          </cell>
        </row>
        <row r="583">
          <cell r="B583">
            <v>4486529600</v>
          </cell>
          <cell r="C583" t="str">
            <v>JEFFERSON GUIMARAES SOARES</v>
          </cell>
          <cell r="D583" t="str">
            <v>DEFENSOR PUBLICO DE CLASSE FINAL</v>
          </cell>
        </row>
        <row r="584">
          <cell r="B584">
            <v>10185393608</v>
          </cell>
          <cell r="C584" t="str">
            <v>JENNIFER CAMILA LIMA DE SOUZA</v>
          </cell>
          <cell r="D584" t="str">
            <v>ANALISTA DA DEFENSORIA PUBLICA</v>
          </cell>
        </row>
        <row r="585">
          <cell r="B585">
            <v>85194140606</v>
          </cell>
          <cell r="C585" t="str">
            <v>JEOVANIO DE SOUZA MEIRA</v>
          </cell>
          <cell r="D585" t="str">
            <v>CAD-3</v>
          </cell>
        </row>
        <row r="586">
          <cell r="B586">
            <v>29428082848</v>
          </cell>
          <cell r="C586" t="str">
            <v>JESSE LUIS GAIOTTO DE MORAES</v>
          </cell>
          <cell r="D586" t="str">
            <v>DEFENSOR PUBLICO DE CLASSE FINAL</v>
          </cell>
        </row>
        <row r="587">
          <cell r="B587">
            <v>12394497637</v>
          </cell>
          <cell r="C587" t="str">
            <v>JESSICA COSTA PEREIRA SILVA</v>
          </cell>
          <cell r="D587" t="str">
            <v>COMISSÃO ASSESSORAMENTO TECNICO-CATE</v>
          </cell>
        </row>
        <row r="588">
          <cell r="B588">
            <v>1280070609</v>
          </cell>
          <cell r="C588" t="str">
            <v>JESSICA CRISTINA CARVALHO DE SALES</v>
          </cell>
          <cell r="D588" t="str">
            <v>CAD-7</v>
          </cell>
        </row>
        <row r="589">
          <cell r="B589">
            <v>11082295655</v>
          </cell>
          <cell r="C589" t="str">
            <v>JESSICA FERNANDA RODRIGUES LIMA</v>
          </cell>
          <cell r="D589" t="str">
            <v>ANALISTA DA DEFENSORIA PUBLICA</v>
          </cell>
        </row>
        <row r="590">
          <cell r="B590">
            <v>2207258610</v>
          </cell>
          <cell r="C590" t="str">
            <v>JESSICA GONCALVES DOS REIS</v>
          </cell>
          <cell r="D590" t="str">
            <v>CAD-7</v>
          </cell>
        </row>
        <row r="591">
          <cell r="B591">
            <v>13114178693</v>
          </cell>
          <cell r="C591" t="str">
            <v>JESSICA MIRELA SILVERIO PEREIRA</v>
          </cell>
          <cell r="D591" t="str">
            <v>COMISSÃO ASSESSORAMENTO TECNICO-CATE</v>
          </cell>
        </row>
        <row r="592">
          <cell r="B592">
            <v>9636228620</v>
          </cell>
          <cell r="C592" t="str">
            <v>JESSICA TAYNARA DA PAIXAO</v>
          </cell>
          <cell r="D592" t="str">
            <v>COMISSÃO ASSESSORAMENTO TECNICO-CATE</v>
          </cell>
        </row>
        <row r="593">
          <cell r="B593">
            <v>8511148655</v>
          </cell>
          <cell r="C593" t="str">
            <v>JOANATHAN CARLOS ASSIS SILVA</v>
          </cell>
          <cell r="D593" t="str">
            <v>COMISSÃO ASSESSORAMENTO TECNICO-CATE</v>
          </cell>
        </row>
        <row r="594">
          <cell r="B594">
            <v>3467603645</v>
          </cell>
          <cell r="C594" t="str">
            <v xml:space="preserve">JOAO BOSCO COSTA OLIVEIRA </v>
          </cell>
          <cell r="D594" t="str">
            <v>DEFENSOR PUBLICO DE CLASSE FINAL</v>
          </cell>
        </row>
        <row r="595">
          <cell r="B595">
            <v>52026418691</v>
          </cell>
          <cell r="C595" t="str">
            <v xml:space="preserve">JOAO HELTON BARBOSA                                         </v>
          </cell>
          <cell r="D595" t="str">
            <v xml:space="preserve">DEFENSOR PUBLICO DE CLASSE ESPECIAL     </v>
          </cell>
        </row>
        <row r="596">
          <cell r="B596">
            <v>7901336609</v>
          </cell>
          <cell r="C596" t="str">
            <v>JOAO LUCAS NETO GOMES DE AZEVEDO</v>
          </cell>
          <cell r="D596" t="str">
            <v>DEFENSOR PUBLICO DE CLASSE INTERMEDIARIA</v>
          </cell>
        </row>
        <row r="597">
          <cell r="B597">
            <v>11658417623</v>
          </cell>
          <cell r="C597" t="str">
            <v>JOAO MARCIO PEREIRA JUNIOR</v>
          </cell>
          <cell r="D597" t="str">
            <v>COMISSÃO ASSESSORAMENTO TECNICO-CATE</v>
          </cell>
        </row>
        <row r="598">
          <cell r="B598">
            <v>2565165536</v>
          </cell>
          <cell r="C598" t="str">
            <v>JOAO MATEUS SILVA FAGUNDES OLIVEIRA</v>
          </cell>
          <cell r="D598" t="str">
            <v>DEFENSOR PUBLICO DE CLASSE INTERMEDIARIA</v>
          </cell>
        </row>
        <row r="599">
          <cell r="B599">
            <v>11049246683</v>
          </cell>
          <cell r="C599" t="str">
            <v>JOAO OTAVIO SANTIAGO MARTELLETO</v>
          </cell>
          <cell r="D599" t="str">
            <v>DEFENSOR PUBLICO DE CLASSE INTERMEDIARIA</v>
          </cell>
        </row>
        <row r="600">
          <cell r="B600">
            <v>6013962600</v>
          </cell>
          <cell r="C600" t="str">
            <v>JOAO PAULO TORRES DIAS</v>
          </cell>
          <cell r="D600" t="str">
            <v>DEFENSOR PUBLICO DE CLASSE FINAL</v>
          </cell>
        </row>
        <row r="601">
          <cell r="B601">
            <v>13914703628</v>
          </cell>
          <cell r="C601" t="str">
            <v>JOAO PEDRO DIONISIO DE MOURA</v>
          </cell>
          <cell r="D601" t="str">
            <v>TECNICO DA DEFENSORIA PUBLICA</v>
          </cell>
        </row>
        <row r="602">
          <cell r="B602">
            <v>48183902839</v>
          </cell>
          <cell r="C602" t="str">
            <v>JOAO VICTOR DE CASTRO CAVALHEIRO</v>
          </cell>
          <cell r="D602" t="str">
            <v>TECNICO DA DEFENSORIA PUBLICA</v>
          </cell>
        </row>
        <row r="603">
          <cell r="B603">
            <v>5862924701</v>
          </cell>
          <cell r="C603" t="str">
            <v>JOAO VICTOR SANTOS MURUCI</v>
          </cell>
          <cell r="D603" t="str">
            <v>DEFENSOR PUBLICO DE CLASSE INTERMEDIARIA</v>
          </cell>
        </row>
        <row r="604">
          <cell r="B604">
            <v>7665835627</v>
          </cell>
          <cell r="C604" t="str">
            <v>JOELISSON CHRISTIAN BRUNO CARDOSO NASCIMENTO</v>
          </cell>
          <cell r="D604" t="str">
            <v>ANALISTA DA DEFENSORIA PUBLICA</v>
          </cell>
        </row>
        <row r="605">
          <cell r="B605">
            <v>13456509731</v>
          </cell>
          <cell r="C605" t="str">
            <v>JONATHAS HYGINO PENA DE MELLO</v>
          </cell>
          <cell r="D605" t="str">
            <v>DEFENSOR PUBLICO DE CLASSE INTERMEDIARIA</v>
          </cell>
        </row>
        <row r="606">
          <cell r="B606">
            <v>5176623617</v>
          </cell>
          <cell r="C606" t="str">
            <v>JONATHAS SOM MACHADO</v>
          </cell>
          <cell r="D606" t="str">
            <v>DEFENSOR PUBLICO DE CLASSE FINAL</v>
          </cell>
        </row>
        <row r="607">
          <cell r="B607">
            <v>11828163635</v>
          </cell>
          <cell r="C607" t="str">
            <v>JORGE ELIAS FERREIRA</v>
          </cell>
          <cell r="D607" t="str">
            <v>COMISSÃO ASSESSORAMENTO TECNICO-CATE</v>
          </cell>
        </row>
        <row r="608">
          <cell r="B608">
            <v>1201020565</v>
          </cell>
          <cell r="C608" t="str">
            <v>JOSE CARLOS MORAES TRINDADE JUNIOR</v>
          </cell>
          <cell r="D608" t="str">
            <v>DEFENSOR PUBLICO DE CLASSE INTERMEDIARIA</v>
          </cell>
        </row>
        <row r="609">
          <cell r="B609">
            <v>8740027619</v>
          </cell>
          <cell r="C609" t="str">
            <v>JOSE CLEBER DE ARAUJO MOREIRA</v>
          </cell>
          <cell r="D609" t="str">
            <v>DEFENSOR PUBLICO DE CLASSE INICIAL</v>
          </cell>
        </row>
        <row r="610">
          <cell r="B610">
            <v>78100623791</v>
          </cell>
          <cell r="C610" t="str">
            <v xml:space="preserve">JOSE DE AVELLAR CALVET NETO </v>
          </cell>
          <cell r="D610" t="str">
            <v xml:space="preserve">DEFENSOR PUBLICO DE CLASSE ESPECIAL     </v>
          </cell>
        </row>
        <row r="611">
          <cell r="B611">
            <v>2240422386</v>
          </cell>
          <cell r="C611" t="str">
            <v>JOSE EDVALDO GIRAO JUNIOR</v>
          </cell>
          <cell r="D611" t="str">
            <v>DEFENSOR PUBLICO DE CLASSE INICIAL</v>
          </cell>
        </row>
        <row r="612">
          <cell r="B612">
            <v>4440539645</v>
          </cell>
          <cell r="C612" t="str">
            <v>JOSE GERALDO MAFIA JUNIOR</v>
          </cell>
          <cell r="D612" t="str">
            <v>DEFENSOR PUBLICO DE CLASSE FINAL</v>
          </cell>
        </row>
        <row r="613">
          <cell r="B613">
            <v>55154131649</v>
          </cell>
          <cell r="C613" t="str">
            <v xml:space="preserve">JOSE HENRIQUE MAIA RIBEIRO </v>
          </cell>
          <cell r="D613" t="str">
            <v xml:space="preserve">DEFENSOR PUBLICO DE CLASSE ESPECIAL     </v>
          </cell>
        </row>
        <row r="614">
          <cell r="B614">
            <v>9244995590</v>
          </cell>
          <cell r="C614" t="str">
            <v>JOSE HIAGO VIEIRA BARBOSA</v>
          </cell>
          <cell r="D614" t="str">
            <v>TECNICO DA DEFENSORIA PUBLICA</v>
          </cell>
        </row>
        <row r="615">
          <cell r="B615">
            <v>28897556817</v>
          </cell>
          <cell r="C615" t="str">
            <v>JOSE LUIS GALDINO FILHO</v>
          </cell>
          <cell r="D615" t="str">
            <v>DEFENSOR PUBLICO DE CLASSE FINAL</v>
          </cell>
        </row>
        <row r="616">
          <cell r="B616">
            <v>45493987600</v>
          </cell>
          <cell r="C616" t="str">
            <v xml:space="preserve">JOSE MARCIO DE REZENDE                                      </v>
          </cell>
          <cell r="D616" t="str">
            <v>TECNICO DA DEFENSORIA PUBLICA</v>
          </cell>
        </row>
        <row r="617">
          <cell r="B617">
            <v>220454736</v>
          </cell>
          <cell r="C617" t="str">
            <v xml:space="preserve">JOSE RIBAMAR RUBIM JUNIOR                                   </v>
          </cell>
          <cell r="D617" t="str">
            <v xml:space="preserve">DEFENSOR PUBLICO DE CLASSE ESPECIAL     </v>
          </cell>
        </row>
        <row r="618">
          <cell r="B618">
            <v>36992762877</v>
          </cell>
          <cell r="C618" t="str">
            <v>JOSE SANCHES ARANDA NETO</v>
          </cell>
          <cell r="D618" t="str">
            <v>DEFENSOR PUBLICO DE CLASSE FINAL</v>
          </cell>
        </row>
        <row r="619">
          <cell r="B619">
            <v>1357567669</v>
          </cell>
          <cell r="C619" t="str">
            <v>JOSE VICTOR BRANDAO DE FARIA</v>
          </cell>
          <cell r="D619" t="str">
            <v>DEFENSOR PUBLICO DE CLASSE FINAL</v>
          </cell>
        </row>
        <row r="620">
          <cell r="B620">
            <v>4900829633</v>
          </cell>
          <cell r="C620" t="str">
            <v xml:space="preserve">JOSE WALTER NOGUEIRA SOARES </v>
          </cell>
          <cell r="D620" t="str">
            <v xml:space="preserve">DEFENSOR PUBLICO DE CLASSE ESPECIAL     </v>
          </cell>
        </row>
        <row r="621">
          <cell r="B621">
            <v>5369728348</v>
          </cell>
          <cell r="C621" t="str">
            <v>JOSE WELLINGTON ESCORCIO DE BRITO JUNIOR</v>
          </cell>
          <cell r="D621" t="str">
            <v>DEFENSOR PUBLICO DE CLASSE INICIAL</v>
          </cell>
        </row>
        <row r="622">
          <cell r="B622">
            <v>8013881636</v>
          </cell>
          <cell r="C622" t="str">
            <v>JOSIANE ALVES DO CARMO</v>
          </cell>
          <cell r="D622" t="str">
            <v>CAD-19</v>
          </cell>
        </row>
        <row r="623">
          <cell r="B623">
            <v>19940696</v>
          </cell>
          <cell r="C623" t="str">
            <v>JOSIANE SILVA DE PAULA</v>
          </cell>
          <cell r="D623" t="str">
            <v>TECNICO UNIVERSITARIO</v>
          </cell>
        </row>
        <row r="624">
          <cell r="B624">
            <v>97080748615</v>
          </cell>
          <cell r="C624" t="str">
            <v xml:space="preserve">JOSIANE VALADARES                                           </v>
          </cell>
          <cell r="D624" t="str">
            <v>AGENTE DA DEFENSORIA PUBLICA</v>
          </cell>
        </row>
        <row r="625">
          <cell r="B625">
            <v>12092058827</v>
          </cell>
          <cell r="C625" t="str">
            <v xml:space="preserve">JOVAHIR MARQUES FILHO                                       </v>
          </cell>
          <cell r="D625" t="str">
            <v xml:space="preserve">DEFENSOR PUBLICO DE CLASSE ESPECIAL     </v>
          </cell>
        </row>
        <row r="626">
          <cell r="B626">
            <v>12968699628</v>
          </cell>
          <cell r="C626" t="str">
            <v>JOYCE APARECIDA SILVA REIS</v>
          </cell>
          <cell r="D626" t="str">
            <v>COMISSÃO ASSESSORAMENTO TECNICO-CATE</v>
          </cell>
        </row>
        <row r="627">
          <cell r="B627">
            <v>54702119320</v>
          </cell>
          <cell r="C627" t="str">
            <v xml:space="preserve">JUAREZ DA SILVA SALLES JUNIOR                               </v>
          </cell>
          <cell r="D627" t="str">
            <v xml:space="preserve">DEFENSOR PUBLICO DE CLASSE ESPECIAL     </v>
          </cell>
        </row>
        <row r="628">
          <cell r="B628">
            <v>7824046699</v>
          </cell>
          <cell r="C628" t="str">
            <v>JULIA QUEZADA ROESBERG</v>
          </cell>
          <cell r="D628" t="str">
            <v>COMISSÃO ASSESSORAMENTO TECNICO-CATE</v>
          </cell>
        </row>
        <row r="629">
          <cell r="B629">
            <v>2266146033</v>
          </cell>
          <cell r="C629" t="str">
            <v>JULIA SOUZA DALCIN</v>
          </cell>
          <cell r="D629" t="str">
            <v>DEFENSOR PUBLICO DE CLASSE INTERMEDIARIA</v>
          </cell>
        </row>
        <row r="630">
          <cell r="B630">
            <v>4049474689</v>
          </cell>
          <cell r="C630" t="str">
            <v xml:space="preserve">JULIANA BARBOSA MONTEIRO DE CASTRO                          </v>
          </cell>
          <cell r="D630" t="str">
            <v xml:space="preserve">DEFENSOR PUBLICO DE CLASSE ESPECIAL     </v>
          </cell>
        </row>
        <row r="631">
          <cell r="B631">
            <v>99069733668</v>
          </cell>
          <cell r="C631" t="str">
            <v xml:space="preserve">JULIANA BATISTA DE ARAUJO MENDES                            </v>
          </cell>
          <cell r="D631" t="str">
            <v xml:space="preserve">DEFENSOR PUBLICO DE CLASSE ESPECIAL     </v>
          </cell>
        </row>
        <row r="632">
          <cell r="B632">
            <v>3572065682</v>
          </cell>
          <cell r="C632" t="str">
            <v xml:space="preserve">JULIANA CIOGLIA DIAS HIPOLITO ATALLA                        </v>
          </cell>
          <cell r="D632" t="str">
            <v xml:space="preserve">DEFENSOR PUBLICO DE CLASSE ESPECIAL     </v>
          </cell>
        </row>
        <row r="633">
          <cell r="B633">
            <v>4492228616</v>
          </cell>
          <cell r="C633" t="str">
            <v>JULIANA COSTA DE PROENCA DOYLE</v>
          </cell>
          <cell r="D633" t="str">
            <v>COMISSÃO ASSESSORAMENTO TECNICO-CATE</v>
          </cell>
        </row>
        <row r="634">
          <cell r="B634">
            <v>876265000</v>
          </cell>
          <cell r="C634" t="str">
            <v>JULIANA DA SILVA MARTINS</v>
          </cell>
          <cell r="D634" t="str">
            <v>DEFENSOR PUBLICO DE CLASSE INICIAL</v>
          </cell>
        </row>
        <row r="635">
          <cell r="B635">
            <v>68159650663</v>
          </cell>
          <cell r="C635" t="str">
            <v xml:space="preserve">JULIANA DE CARVALHO BASTONE                                 </v>
          </cell>
          <cell r="D635" t="str">
            <v xml:space="preserve">DEFENSOR PUBLICO DE CLASSE ESPECIAL     </v>
          </cell>
        </row>
        <row r="636">
          <cell r="B636">
            <v>10398347603</v>
          </cell>
          <cell r="C636" t="str">
            <v>JULIANA FLORINDO CARVALHO</v>
          </cell>
          <cell r="D636" t="str">
            <v>DEFENSOR PUBLICO DE CLASSE INICIAL</v>
          </cell>
        </row>
        <row r="637">
          <cell r="B637">
            <v>4430812632</v>
          </cell>
          <cell r="C637" t="str">
            <v xml:space="preserve">JULIANA GONCALVES                                           </v>
          </cell>
          <cell r="D637" t="str">
            <v xml:space="preserve">DEFENSOR PUBLICO DE CLASSE ESPECIAL     </v>
          </cell>
        </row>
        <row r="638">
          <cell r="B638">
            <v>1345652666</v>
          </cell>
          <cell r="C638" t="str">
            <v>JULIANA MARIA CORREA CAMPELO</v>
          </cell>
          <cell r="D638" t="str">
            <v xml:space="preserve">DEFENSOR PUBLICO DE CLASSE ESPECIAL     </v>
          </cell>
        </row>
        <row r="639">
          <cell r="B639">
            <v>14495234714</v>
          </cell>
          <cell r="C639" t="str">
            <v>JULIANA MENDONCA EVANGELISTA</v>
          </cell>
          <cell r="D639" t="str">
            <v>DEFENSOR PUBLICO DE CLASSE INICIAL</v>
          </cell>
        </row>
        <row r="640">
          <cell r="B640">
            <v>12420658736</v>
          </cell>
          <cell r="C640" t="str">
            <v>JULIANA NUNES TELESFORO</v>
          </cell>
          <cell r="D640" t="str">
            <v>DEFENSOR PUBLICO DE CLASSE FINAL</v>
          </cell>
        </row>
        <row r="641">
          <cell r="B641">
            <v>1456128647</v>
          </cell>
          <cell r="C641" t="str">
            <v>JULIANA TEICHMANN DOS SANTOS</v>
          </cell>
          <cell r="D641" t="str">
            <v>DEFENSOR PUBLICO DE CLASSE INTERMEDIARIA</v>
          </cell>
        </row>
        <row r="642">
          <cell r="B642">
            <v>6346736612</v>
          </cell>
          <cell r="C642" t="str">
            <v>JULIARD ALCINO DA SILVA</v>
          </cell>
          <cell r="D642" t="str">
            <v>CAD-19</v>
          </cell>
        </row>
        <row r="643">
          <cell r="B643">
            <v>49000926068</v>
          </cell>
          <cell r="C643" t="str">
            <v xml:space="preserve">JULIO CESAR CECCHIN                                         </v>
          </cell>
          <cell r="D643" t="str">
            <v xml:space="preserve">DEFENSOR PUBLICO DE CLASSE ESPECIAL     </v>
          </cell>
        </row>
        <row r="644">
          <cell r="B644">
            <v>81119178649</v>
          </cell>
          <cell r="C644" t="str">
            <v xml:space="preserve">JULIO CESAR DE CASTRO MARTINS                               </v>
          </cell>
          <cell r="D644" t="str">
            <v xml:space="preserve">DEFENSOR PUBLICO DE CLASSE ESPECIAL     </v>
          </cell>
        </row>
        <row r="645">
          <cell r="B645">
            <v>176282610</v>
          </cell>
          <cell r="C645" t="str">
            <v xml:space="preserve">JULIO CESAR XAVIER                                          </v>
          </cell>
          <cell r="D645" t="str">
            <v xml:space="preserve">DEFENSOR PUBLICO DE CLASSE ESPECIAL     </v>
          </cell>
        </row>
        <row r="646">
          <cell r="B646">
            <v>69096902653</v>
          </cell>
          <cell r="C646" t="str">
            <v>JUSSARA DE OLIVEIRA LAURIA</v>
          </cell>
          <cell r="D646" t="str">
            <v xml:space="preserve">DEFENSOR PUBLICO DE CLASSE ESPECIAL     </v>
          </cell>
        </row>
        <row r="647">
          <cell r="B647">
            <v>21392402867</v>
          </cell>
          <cell r="C647" t="str">
            <v xml:space="preserve">KARINA RODRIGUES MALDONADO                                  </v>
          </cell>
          <cell r="D647" t="str">
            <v xml:space="preserve">SUBDEFENSOR PUBLICO-GERAL ADMINISTRATIVO </v>
          </cell>
        </row>
        <row r="648">
          <cell r="B648">
            <v>1848746962</v>
          </cell>
          <cell r="C648" t="str">
            <v>KARINA ROSCOE ZANETTI</v>
          </cell>
          <cell r="D648" t="str">
            <v xml:space="preserve">DEFENSOR PUBLICO DE CLASSE ESPECIAL     </v>
          </cell>
        </row>
        <row r="649">
          <cell r="B649">
            <v>13706231603</v>
          </cell>
          <cell r="C649" t="str">
            <v>KARINE DE OLIVEIRA ANDRADE</v>
          </cell>
          <cell r="D649" t="str">
            <v>CAD-3</v>
          </cell>
        </row>
        <row r="650">
          <cell r="B650">
            <v>11881691730</v>
          </cell>
          <cell r="C650" t="str">
            <v>KARINE DE PAULA GARCIA SILVA</v>
          </cell>
          <cell r="D650" t="str">
            <v>DEFENSOR PUBLICO DE CLASSE INTERMEDIARIA</v>
          </cell>
        </row>
        <row r="651">
          <cell r="B651">
            <v>1855718677</v>
          </cell>
          <cell r="C651" t="str">
            <v>KARINE MARQUES RODRIGUES</v>
          </cell>
          <cell r="D651" t="str">
            <v>CAD-19</v>
          </cell>
        </row>
        <row r="652">
          <cell r="B652">
            <v>8863429618</v>
          </cell>
          <cell r="C652" t="str">
            <v>KARLA DANIELE ALVES NASCIMENTO</v>
          </cell>
          <cell r="D652" t="str">
            <v>COMISSÃO ASSESSORAMENTO TECNICO-CATE</v>
          </cell>
        </row>
        <row r="653">
          <cell r="B653">
            <v>3136225155</v>
          </cell>
          <cell r="C653" t="str">
            <v>KASSIANE MORO BARBOSA</v>
          </cell>
          <cell r="D653" t="str">
            <v>DEFENSOR PUBLICO DE CLASSE INTERMEDIARIA</v>
          </cell>
        </row>
        <row r="654">
          <cell r="B654">
            <v>76589536600</v>
          </cell>
          <cell r="C654" t="str">
            <v xml:space="preserve">KATIA PATRICIA SANTOS DE OLIVEIRA                           </v>
          </cell>
          <cell r="D654" t="str">
            <v>TECNICO DA DEFENSORIA PUBLICA</v>
          </cell>
        </row>
        <row r="655">
          <cell r="B655">
            <v>1613848625</v>
          </cell>
          <cell r="C655" t="str">
            <v>KELLY BARBARA DE OLIVEIRA SIMPLICIO</v>
          </cell>
          <cell r="D655" t="str">
            <v>DEFENSOR PUBLICO DE CLASSE INTERMEDIARIA</v>
          </cell>
        </row>
        <row r="656">
          <cell r="B656">
            <v>12935311620</v>
          </cell>
          <cell r="C656" t="str">
            <v>KENNETH TAVARES LOURENCO</v>
          </cell>
          <cell r="D656" t="str">
            <v>COMISSÃO ASSESSORAMENTO TECNICO-CATE</v>
          </cell>
        </row>
        <row r="657">
          <cell r="B657">
            <v>13234819661</v>
          </cell>
          <cell r="C657" t="str">
            <v>KETLEN POLIANA APARECIDA LARA</v>
          </cell>
          <cell r="D657" t="str">
            <v>COMISSÃO ASSESSORAMENTO TECNICO-CATE</v>
          </cell>
        </row>
        <row r="658">
          <cell r="B658">
            <v>58127461687</v>
          </cell>
          <cell r="C658" t="str">
            <v xml:space="preserve">LAERCIO FUSCO NOGUEIRA                                      </v>
          </cell>
          <cell r="D658" t="str">
            <v xml:space="preserve">DEFENSOR PUBLICO DE CLASSE ESPECIAL     </v>
          </cell>
        </row>
        <row r="659">
          <cell r="B659">
            <v>3262718645</v>
          </cell>
          <cell r="C659" t="str">
            <v>LAMARTINE COSTA TEIXEIRA</v>
          </cell>
          <cell r="D659" t="str">
            <v>CAD-11</v>
          </cell>
        </row>
        <row r="660">
          <cell r="B660">
            <v>6820607636</v>
          </cell>
          <cell r="C660" t="str">
            <v>LARA FARIA VIEIRA</v>
          </cell>
          <cell r="D660" t="str">
            <v>COMISSÃO ASSESSORAMENTO TECNICO-CATE</v>
          </cell>
        </row>
        <row r="661">
          <cell r="B661">
            <v>43759333800</v>
          </cell>
          <cell r="C661" t="str">
            <v>LARISSA BOSSOLANI</v>
          </cell>
          <cell r="D661" t="str">
            <v>COMISSÃO ASSESSORAMENTO TECNICO-CATE</v>
          </cell>
        </row>
        <row r="662">
          <cell r="B662">
            <v>85426741620</v>
          </cell>
          <cell r="C662" t="str">
            <v xml:space="preserve">LARISSA DE OLIVEIRA E DIAS                                  </v>
          </cell>
          <cell r="D662" t="str">
            <v xml:space="preserve">DEFENSOR PUBLICO DE CLASSE ESPECIAL     </v>
          </cell>
        </row>
        <row r="663">
          <cell r="B663">
            <v>13286130621</v>
          </cell>
          <cell r="C663" t="str">
            <v>LARISSA LORRAYNE PEREIRA</v>
          </cell>
          <cell r="D663" t="str">
            <v>TECNICO DA DEFENSORIA PUBLICA</v>
          </cell>
        </row>
        <row r="664">
          <cell r="B664">
            <v>13393558684</v>
          </cell>
          <cell r="C664" t="str">
            <v>LARISSA MARTINS CALCADO</v>
          </cell>
          <cell r="D664" t="str">
            <v>CAD-11</v>
          </cell>
        </row>
        <row r="665">
          <cell r="B665">
            <v>8689756647</v>
          </cell>
          <cell r="C665" t="str">
            <v>LARISSA OLIVEIRA GONCALVES</v>
          </cell>
          <cell r="D665" t="str">
            <v>COMISSÃO ASSESSORAMENTO TECNICO-CATE</v>
          </cell>
        </row>
        <row r="666">
          <cell r="B666">
            <v>11611760712</v>
          </cell>
          <cell r="C666" t="str">
            <v>LARISSA VIEIRA JADJISKI</v>
          </cell>
          <cell r="D666" t="str">
            <v>DEFENSOR PUBLICO DE CLASSE INTERMEDIARIA</v>
          </cell>
        </row>
        <row r="667">
          <cell r="B667">
            <v>11815633646</v>
          </cell>
          <cell r="C667" t="str">
            <v>LARYSSE CARNEIRO PEREIRA</v>
          </cell>
          <cell r="D667" t="str">
            <v>COMISSÃO ASSESSORAMENTO TECNICO-CATE</v>
          </cell>
        </row>
        <row r="668">
          <cell r="B668">
            <v>12907965646</v>
          </cell>
          <cell r="C668" t="str">
            <v>LAURA PAULINO DE MELO</v>
          </cell>
          <cell r="D668" t="str">
            <v>ANALISTA DA DEFENSORIA PUBLICA</v>
          </cell>
        </row>
        <row r="669">
          <cell r="B669">
            <v>4785067675</v>
          </cell>
          <cell r="C669" t="str">
            <v>LAURELLE CARVALHO DE ARAUJO</v>
          </cell>
          <cell r="D669" t="str">
            <v>DEFENSOR PUBLICO DE CLASSE FINAL</v>
          </cell>
        </row>
        <row r="670">
          <cell r="B670">
            <v>4643722673</v>
          </cell>
          <cell r="C670" t="str">
            <v>LAURENCI MARCELO SIMOES</v>
          </cell>
          <cell r="D670" t="str">
            <v>ANALISTA DA DEFENSORIA PUBLICA</v>
          </cell>
        </row>
        <row r="671">
          <cell r="B671">
            <v>8275118689</v>
          </cell>
          <cell r="C671" t="str">
            <v>LEANDRA ELISA RIBEIRO ALVES</v>
          </cell>
          <cell r="D671" t="str">
            <v>COMISSÃO ASSESSORAMENTO TECNICO-CATE</v>
          </cell>
        </row>
        <row r="672">
          <cell r="B672">
            <v>5000369696</v>
          </cell>
          <cell r="C672" t="str">
            <v>LEANDRO ARAUJO LUCIO</v>
          </cell>
          <cell r="D672" t="str">
            <v>DEFENSOR PUBLICO DE CLASSE FINAL</v>
          </cell>
        </row>
        <row r="673">
          <cell r="B673">
            <v>1333462697</v>
          </cell>
          <cell r="C673" t="str">
            <v xml:space="preserve">LEANDRO COELHO DE CARVALHO                                  </v>
          </cell>
          <cell r="D673" t="str">
            <v xml:space="preserve">DEFENSOR PUBLICO DE CLASSE ESPECIAL     </v>
          </cell>
        </row>
        <row r="674">
          <cell r="B674">
            <v>4834308626</v>
          </cell>
          <cell r="C674" t="str">
            <v>LEANDRO DORNAS DE OLIVEIRA</v>
          </cell>
          <cell r="D674" t="str">
            <v xml:space="preserve">DEFENSOR PUBLICO DE CLASSE ESPECIAL     </v>
          </cell>
        </row>
        <row r="675">
          <cell r="B675">
            <v>5596657689</v>
          </cell>
          <cell r="C675" t="str">
            <v>LEANDRO RODRIGUES DE AGUIAR</v>
          </cell>
          <cell r="D675" t="str">
            <v>CAD-7</v>
          </cell>
        </row>
        <row r="676">
          <cell r="B676">
            <v>78086043649</v>
          </cell>
          <cell r="C676" t="str">
            <v>LEILA DA ROCHA PORTO FERREIRA</v>
          </cell>
          <cell r="D676" t="str">
            <v>TECNICO EM GESTAO DA SAUDE</v>
          </cell>
        </row>
        <row r="677">
          <cell r="B677">
            <v>1750807556</v>
          </cell>
          <cell r="C677" t="str">
            <v>LEILA DE SOUZA REIS</v>
          </cell>
          <cell r="D677" t="str">
            <v>DEFENSOR PUBLICO DE CLASSE INICIAL</v>
          </cell>
        </row>
        <row r="678">
          <cell r="B678">
            <v>6978352780</v>
          </cell>
          <cell r="C678" t="str">
            <v xml:space="preserve">LENORA BUSTAMANTE DE LUNA DIAS                              </v>
          </cell>
          <cell r="D678" t="str">
            <v xml:space="preserve">DEFENSOR PUBLICO DE CLASSE ESPECIAL     </v>
          </cell>
        </row>
        <row r="679">
          <cell r="B679">
            <v>7016269680</v>
          </cell>
          <cell r="C679" t="str">
            <v>LEONARDO BICALHO DE ABREU</v>
          </cell>
          <cell r="D679" t="str">
            <v>DEFENSOR PUBLICO DE CLASSE FINAL</v>
          </cell>
        </row>
        <row r="680">
          <cell r="B680">
            <v>71443690</v>
          </cell>
          <cell r="C680" t="str">
            <v>LEONARDO BRUNO POSSA ANDRADE</v>
          </cell>
          <cell r="D680" t="str">
            <v>CAD-19</v>
          </cell>
        </row>
        <row r="681">
          <cell r="B681">
            <v>4000741683</v>
          </cell>
          <cell r="C681" t="str">
            <v xml:space="preserve">LEONARDO CARVALHO CARREIRA                                  </v>
          </cell>
          <cell r="D681" t="str">
            <v xml:space="preserve">DEFENSOR PUBLICO DE CLASSE ESPECIAL     </v>
          </cell>
        </row>
        <row r="682">
          <cell r="B682">
            <v>30645932850</v>
          </cell>
          <cell r="C682" t="str">
            <v>LEONARDO CESAR MATHEUS</v>
          </cell>
          <cell r="D682" t="str">
            <v>DEFENSOR PUBLICO DE CLASSE FINAL</v>
          </cell>
        </row>
        <row r="683">
          <cell r="B683">
            <v>9038670605</v>
          </cell>
          <cell r="C683" t="str">
            <v>LEONARDO COSTA RESENDE</v>
          </cell>
          <cell r="D683" t="str">
            <v>CAD-8</v>
          </cell>
        </row>
        <row r="684">
          <cell r="B684">
            <v>1446806618</v>
          </cell>
          <cell r="C684" t="str">
            <v>LEONARDO FARES MACHADO</v>
          </cell>
          <cell r="D684" t="str">
            <v>DEFENSOR PUBLICO DE CLASSE INICIAL</v>
          </cell>
        </row>
        <row r="685">
          <cell r="B685">
            <v>7647216740</v>
          </cell>
          <cell r="C685" t="str">
            <v xml:space="preserve">LEONARDO GRENIER FERREIRA                                   </v>
          </cell>
          <cell r="D685" t="str">
            <v xml:space="preserve">DEFENSOR PUBLICO DE CLASSE ESPECIAL     </v>
          </cell>
        </row>
        <row r="686">
          <cell r="B686">
            <v>4105301403</v>
          </cell>
          <cell r="C686" t="str">
            <v>LEONARDO MONTEIRO DO AMARAL</v>
          </cell>
          <cell r="D686" t="str">
            <v>DEFENSOR PUBLICO DE CLASSE FINAL</v>
          </cell>
        </row>
        <row r="687">
          <cell r="B687">
            <v>31373826886</v>
          </cell>
          <cell r="C687" t="str">
            <v>LEONARDO SILVA AUGUSTO</v>
          </cell>
          <cell r="D687" t="str">
            <v>DEFENSOR PUBLICO DE CLASSE INICIAL</v>
          </cell>
        </row>
        <row r="688">
          <cell r="B688">
            <v>12876514613</v>
          </cell>
          <cell r="C688" t="str">
            <v>LEONE PADUA SANTOS E QUEIROZ</v>
          </cell>
          <cell r="D688" t="str">
            <v>COMISSÃO ASSESSORAMENTO TECNICO-CATE</v>
          </cell>
        </row>
        <row r="689">
          <cell r="B689">
            <v>7341812648</v>
          </cell>
          <cell r="C689" t="str">
            <v>LEOPOLDO BERNARDES MANOEL DA SILVA</v>
          </cell>
          <cell r="D689" t="str">
            <v>CAD-8</v>
          </cell>
        </row>
        <row r="690">
          <cell r="B690">
            <v>81144512620</v>
          </cell>
          <cell r="C690" t="str">
            <v xml:space="preserve">LETICIA BARRA VIEIRA                                        </v>
          </cell>
          <cell r="D690" t="str">
            <v xml:space="preserve">DEFENSOR PUBLICO DE CLASSE ESPECIAL     </v>
          </cell>
        </row>
        <row r="691">
          <cell r="B691">
            <v>44601314801</v>
          </cell>
          <cell r="C691" t="str">
            <v>LETICIA CARDOSO FERREIRA</v>
          </cell>
          <cell r="D691" t="str">
            <v>DEFENSOR PUBLICO DE CLASSE INICIAL</v>
          </cell>
        </row>
        <row r="692">
          <cell r="B692">
            <v>8237800664</v>
          </cell>
          <cell r="C692" t="str">
            <v>LETICIA CORREA FARIA ANDRADE</v>
          </cell>
          <cell r="D692" t="str">
            <v>TECNICO DA DEFENSORIA PUBLICA</v>
          </cell>
        </row>
        <row r="693">
          <cell r="B693">
            <v>6689289648</v>
          </cell>
          <cell r="C693" t="str">
            <v>LETICIA DE LIMA FREITAS</v>
          </cell>
          <cell r="D693" t="str">
            <v>DEFENSOR PUBLICO DE CLASSE FINAL</v>
          </cell>
        </row>
        <row r="694">
          <cell r="B694">
            <v>4502068667</v>
          </cell>
          <cell r="C694" t="str">
            <v>LETICIA FONSECA CUNHA</v>
          </cell>
          <cell r="D694" t="str">
            <v>DEFENSOR PUBLICO DE CLASSE FINAL</v>
          </cell>
        </row>
        <row r="695">
          <cell r="B695">
            <v>13558857607</v>
          </cell>
          <cell r="C695" t="str">
            <v>LETICIA REIS DE CASTRO TOLEDO</v>
          </cell>
          <cell r="D695" t="str">
            <v>COMISSÃO ASSESSORAMENTO TECNICO-CATE</v>
          </cell>
        </row>
        <row r="696">
          <cell r="B696">
            <v>3286632988</v>
          </cell>
          <cell r="C696" t="str">
            <v>LIGIA OLIMPIO DE OLIVEIRA</v>
          </cell>
          <cell r="D696" t="str">
            <v>DEFENSOR PUBLICO DE CLASSE FINAL</v>
          </cell>
        </row>
        <row r="697">
          <cell r="B697">
            <v>13239778645</v>
          </cell>
          <cell r="C697" t="str">
            <v>LILIAN CRISTINA LOPES BANDEIRA</v>
          </cell>
          <cell r="D697" t="str">
            <v>COMISSÃO ASSESSORAMENTO TECNICO-CATE</v>
          </cell>
        </row>
        <row r="698">
          <cell r="B698">
            <v>97288071634</v>
          </cell>
          <cell r="C698" t="str">
            <v xml:space="preserve">LILIAN DE ALMEIDA MAGALHAES CRUZ                            </v>
          </cell>
          <cell r="D698" t="str">
            <v xml:space="preserve">DEFENSOR PUBLICO DE CLASSE ESPECIAL     </v>
          </cell>
        </row>
        <row r="699">
          <cell r="B699">
            <v>58156119649</v>
          </cell>
          <cell r="C699" t="str">
            <v xml:space="preserve">LILIAN FERREIRA GOMES                                       </v>
          </cell>
          <cell r="D699" t="str">
            <v>TECNICO DA DEFENSORIA PUBLICA</v>
          </cell>
        </row>
        <row r="700">
          <cell r="B700">
            <v>65240707634</v>
          </cell>
          <cell r="C700" t="str">
            <v xml:space="preserve">LILIAN LUCIA SANCHES MARTINS                                </v>
          </cell>
          <cell r="D700" t="str">
            <v xml:space="preserve">DEFENSOR PUBLICO DE CLASSE ESPECIAL     </v>
          </cell>
        </row>
        <row r="701">
          <cell r="B701">
            <v>84328967304</v>
          </cell>
          <cell r="C701" t="str">
            <v>LILIANA SOARES MARTINS FONSECA</v>
          </cell>
          <cell r="D701" t="str">
            <v xml:space="preserve">DEFENSOR PUBLICO DE CLASSE ESPECIAL     </v>
          </cell>
        </row>
        <row r="702">
          <cell r="B702">
            <v>8129171627</v>
          </cell>
          <cell r="C702" t="str">
            <v>LILIANE DIAS MARTINS</v>
          </cell>
          <cell r="D702" t="str">
            <v>COMISSÃO ASSESSORAMENTO TECNICO-CATE</v>
          </cell>
        </row>
        <row r="703">
          <cell r="B703">
            <v>13477641</v>
          </cell>
          <cell r="C703" t="str">
            <v xml:space="preserve">LILIANE DUARTE SANTANA BRANT                                </v>
          </cell>
          <cell r="D703" t="str">
            <v xml:space="preserve">DEFENSOR PUBLICO DE CLASSE ESPECIAL     </v>
          </cell>
        </row>
        <row r="704">
          <cell r="B704">
            <v>5993854642</v>
          </cell>
          <cell r="C704" t="str">
            <v>LINCOLN JOTHA SOARES</v>
          </cell>
          <cell r="D704" t="str">
            <v>DEFENSOR PUBLICO DE CLASSE FINAL</v>
          </cell>
        </row>
        <row r="705">
          <cell r="B705">
            <v>4017276610</v>
          </cell>
          <cell r="C705" t="str">
            <v>LISIA CORDEIRO DE AQUINO JUNQUEIRA</v>
          </cell>
          <cell r="D705" t="str">
            <v xml:space="preserve">DEFENSOR PUBLICO DE CLASSE ESPECIAL     </v>
          </cell>
        </row>
        <row r="706">
          <cell r="B706">
            <v>10707546761</v>
          </cell>
          <cell r="C706" t="str">
            <v>LIVIA LINHARES RIBEIRO</v>
          </cell>
          <cell r="D706" t="str">
            <v>DEFENSOR PUBLICO DE CLASSE FINAL</v>
          </cell>
        </row>
        <row r="707">
          <cell r="B707">
            <v>1816231371</v>
          </cell>
          <cell r="C707" t="str">
            <v>LIVIA MARTINS NUNES BRAGA</v>
          </cell>
          <cell r="D707" t="str">
            <v>DEFENSOR PUBLICO DE CLASSE INICIAL</v>
          </cell>
        </row>
        <row r="708">
          <cell r="B708">
            <v>6386241690</v>
          </cell>
          <cell r="C708" t="str">
            <v>LIVIA MATIAS DE SOUZA SILVA</v>
          </cell>
          <cell r="D708" t="str">
            <v>DEFENSOR PUBLICO DE CLASSE FINAL</v>
          </cell>
        </row>
        <row r="709">
          <cell r="B709">
            <v>6082830610</v>
          </cell>
          <cell r="C709" t="str">
            <v>LORENA AMARAL NUNES MARQUEZ</v>
          </cell>
          <cell r="D709" t="str">
            <v>DEFENSOR PUBLICO DE CLASSE FINAL</v>
          </cell>
        </row>
        <row r="710">
          <cell r="B710">
            <v>4188605308</v>
          </cell>
          <cell r="C710" t="str">
            <v>LORENA COSTA LIMA VIEIRA</v>
          </cell>
          <cell r="D710" t="str">
            <v>DEFENSOR PUBLICO DE CLASSE INICIAL</v>
          </cell>
        </row>
        <row r="711">
          <cell r="B711">
            <v>10564430650</v>
          </cell>
          <cell r="C711" t="str">
            <v>LORENA JORDAIM NEPOMUCENO</v>
          </cell>
          <cell r="D711" t="str">
            <v>DEFENSOR PUBLICO DE CLASSE INTERMEDIARIA</v>
          </cell>
        </row>
        <row r="712">
          <cell r="B712">
            <v>7221103674</v>
          </cell>
          <cell r="C712" t="str">
            <v>LORENA TOLENTINO CARDOSO</v>
          </cell>
          <cell r="D712" t="str">
            <v>ANALISTA DA DEFENSORIA PUBLICA</v>
          </cell>
        </row>
        <row r="713">
          <cell r="B713">
            <v>4182976738</v>
          </cell>
          <cell r="C713" t="str">
            <v>LOURIVAL BATISTA DE ALMEIDA</v>
          </cell>
          <cell r="D713" t="str">
            <v>DEFENSOR PUBLICO DE CLASSE FINAL</v>
          </cell>
        </row>
        <row r="714">
          <cell r="B714">
            <v>1822303095</v>
          </cell>
          <cell r="C714" t="str">
            <v>LUANA BORBA ISERHARD</v>
          </cell>
          <cell r="D714" t="str">
            <v>DEFENSOR PUBLICO DE CLASSE INTERMEDIARIA</v>
          </cell>
        </row>
        <row r="715">
          <cell r="B715">
            <v>97827436668</v>
          </cell>
          <cell r="C715" t="str">
            <v xml:space="preserve">LUANA DUARTE DE CARVALHO SILVA                              </v>
          </cell>
          <cell r="D715" t="str">
            <v xml:space="preserve">DEFENSOR PUBLICO DE CLASSE ESPECIAL     </v>
          </cell>
        </row>
        <row r="716">
          <cell r="B716">
            <v>6221989639</v>
          </cell>
          <cell r="C716" t="str">
            <v>LUANA LAGARES CORTES COSTA</v>
          </cell>
          <cell r="D716" t="str">
            <v>DEFENSOR PUBLICO DE CLASSE FINAL</v>
          </cell>
        </row>
        <row r="717">
          <cell r="B717">
            <v>6961358683</v>
          </cell>
          <cell r="C717" t="str">
            <v>LUANA LORENA SUMPANI</v>
          </cell>
          <cell r="D717" t="str">
            <v>CAD-7</v>
          </cell>
        </row>
        <row r="718">
          <cell r="B718">
            <v>12922136639</v>
          </cell>
          <cell r="C718" t="str">
            <v>LUANNY CASTILHO DA SILVA</v>
          </cell>
          <cell r="D718" t="str">
            <v>TECNICO DA DEFENSORIA PUBLICA</v>
          </cell>
        </row>
        <row r="719">
          <cell r="B719">
            <v>10492416656</v>
          </cell>
          <cell r="C719" t="str">
            <v>LUCAS BENEDITO CARVALHO DOS SANTOS</v>
          </cell>
          <cell r="D719" t="str">
            <v>DEFENSOR PUBLICO DE CLASSE INICIAL</v>
          </cell>
        </row>
        <row r="720">
          <cell r="B720">
            <v>10012139637</v>
          </cell>
          <cell r="C720" t="str">
            <v>LUCAS COELHO BOTELHO</v>
          </cell>
          <cell r="D720" t="str">
            <v>COMISSÃO ASSESSORAMENTO TECNICO-CATE</v>
          </cell>
        </row>
        <row r="721">
          <cell r="B721">
            <v>12474122702</v>
          </cell>
          <cell r="C721" t="str">
            <v>LUCAS DA SILVEIRA SADA</v>
          </cell>
          <cell r="D721" t="str">
            <v>DEFENSOR PUBLICO DE CLASSE INICIAL</v>
          </cell>
        </row>
        <row r="722">
          <cell r="B722">
            <v>6767927660</v>
          </cell>
          <cell r="C722" t="str">
            <v>LUCAS DE AVILA CHAVES BORGES</v>
          </cell>
          <cell r="D722" t="str">
            <v>DEFENSOR PUBLICO DE CLASSE FINAL</v>
          </cell>
        </row>
        <row r="723">
          <cell r="B723">
            <v>10309785650</v>
          </cell>
          <cell r="C723" t="str">
            <v>LUCAS DE SOUSA ASSUNCAO</v>
          </cell>
          <cell r="D723" t="str">
            <v>CAD-13</v>
          </cell>
        </row>
        <row r="724">
          <cell r="B724">
            <v>4256773622</v>
          </cell>
          <cell r="C724" t="str">
            <v>LUCAS DIZ SIMOES</v>
          </cell>
          <cell r="D724" t="str">
            <v>DEFENSOR PUBLICO DE CLASSE FINAL</v>
          </cell>
        </row>
        <row r="725">
          <cell r="B725">
            <v>12429161729</v>
          </cell>
          <cell r="C725" t="str">
            <v>LUCAS FARIA ALVES</v>
          </cell>
          <cell r="D725" t="str">
            <v>DEFENSOR PUBLICO DE CLASSE INTERMEDIARIA</v>
          </cell>
        </row>
        <row r="726">
          <cell r="B726">
            <v>7927112627</v>
          </cell>
          <cell r="C726" t="str">
            <v>LUCAS RIBEIRO RODRIGUES</v>
          </cell>
          <cell r="D726" t="str">
            <v>DEFENSOR PUBLICO DE CLASSE INICIAL</v>
          </cell>
        </row>
        <row r="727">
          <cell r="B727">
            <v>9421281683</v>
          </cell>
          <cell r="C727" t="str">
            <v>LUCAS RODRIGUES AMARAL</v>
          </cell>
          <cell r="D727" t="str">
            <v>COMISSÃO ASSESSORAMENTO TECNICO-CATE</v>
          </cell>
        </row>
        <row r="728">
          <cell r="B728">
            <v>14248475758</v>
          </cell>
          <cell r="C728" t="str">
            <v>LUCAS SANTANA ANDRADE</v>
          </cell>
          <cell r="D728" t="str">
            <v>CAD-3</v>
          </cell>
        </row>
        <row r="729">
          <cell r="B729">
            <v>11703771737</v>
          </cell>
          <cell r="C729" t="str">
            <v>LUCAS SAPHA SILVEIRA DE ALMEIDA LEITAO</v>
          </cell>
          <cell r="D729" t="str">
            <v>DEFENSOR PUBLICO DE CLASSE INICIAL</v>
          </cell>
        </row>
        <row r="730">
          <cell r="B730">
            <v>8892487612</v>
          </cell>
          <cell r="C730" t="str">
            <v>LUCAS TORRES ELOI</v>
          </cell>
          <cell r="D730" t="str">
            <v>COMISSÃO ASSESSORAMENTO TECNICO-CATE</v>
          </cell>
        </row>
        <row r="731">
          <cell r="B731">
            <v>4502122629</v>
          </cell>
          <cell r="C731" t="str">
            <v>LUCELIA SANTOS RIBEIRO DE ALMEIDA</v>
          </cell>
          <cell r="D731" t="str">
            <v>DEFENSOR PUBLICO DE CLASSE FINAL</v>
          </cell>
        </row>
        <row r="732">
          <cell r="B732">
            <v>41891180606</v>
          </cell>
          <cell r="C732" t="str">
            <v>LUCIA HELENA DE ASSIS</v>
          </cell>
          <cell r="D732" t="str">
            <v>CAD-15</v>
          </cell>
        </row>
        <row r="733">
          <cell r="B733">
            <v>62682148620</v>
          </cell>
          <cell r="C733" t="str">
            <v xml:space="preserve">LUCIA HELENA GOTTI GOMES                                    </v>
          </cell>
          <cell r="D733" t="str">
            <v>AGENTE DA DEFENSORIA PUBLICA</v>
          </cell>
        </row>
        <row r="734">
          <cell r="B734">
            <v>63849224600</v>
          </cell>
          <cell r="C734" t="str">
            <v xml:space="preserve">LUCIA MARIS HORTA DE ULHOA SANTANA                          </v>
          </cell>
          <cell r="D734" t="str">
            <v xml:space="preserve">DEFENSOR PUBLICO DE CLASSE ESPECIAL     </v>
          </cell>
        </row>
        <row r="735">
          <cell r="B735">
            <v>6150750612</v>
          </cell>
          <cell r="C735" t="str">
            <v>LUCIANA BAR INFANTE ANTUNES RABELO</v>
          </cell>
          <cell r="D735" t="str">
            <v>DEFENSOR PUBLICO DE CLASSE FINAL</v>
          </cell>
        </row>
        <row r="736">
          <cell r="B736">
            <v>40030285895</v>
          </cell>
          <cell r="C736" t="str">
            <v>LUCIANA BRAVO GUERRERO</v>
          </cell>
          <cell r="D736" t="str">
            <v>DEFENSOR PUBLICO DE CLASSE INTERMEDIARIA</v>
          </cell>
        </row>
        <row r="737">
          <cell r="B737">
            <v>4196206727</v>
          </cell>
          <cell r="C737" t="str">
            <v>LUCIANA COUTINHO VARGAS</v>
          </cell>
          <cell r="D737" t="str">
            <v>TECNICO DA DEFENSORIA PUBLICA</v>
          </cell>
        </row>
        <row r="738">
          <cell r="B738">
            <v>2428430696</v>
          </cell>
          <cell r="C738" t="str">
            <v xml:space="preserve">LUCIANA DA COSTA BORGES                                     </v>
          </cell>
          <cell r="D738" t="str">
            <v xml:space="preserve">DEFENSOR PUBLICO DE CLASSE ESPECIAL     </v>
          </cell>
        </row>
        <row r="739">
          <cell r="B739">
            <v>3005052648</v>
          </cell>
          <cell r="C739" t="str">
            <v>LUCIANA DE CASTRO LINHARES MACHADO</v>
          </cell>
          <cell r="D739" t="str">
            <v xml:space="preserve">DEFENSOR PUBLICO DE CLASSE ESPECIAL     </v>
          </cell>
        </row>
        <row r="740">
          <cell r="B740">
            <v>36960639832</v>
          </cell>
          <cell r="C740" t="str">
            <v>LUCIANA DE SOUZA MARQUES</v>
          </cell>
          <cell r="D740" t="str">
            <v>DEFENSOR PUBLICO DE CLASSE INTERMEDIARIA</v>
          </cell>
        </row>
        <row r="741">
          <cell r="B741">
            <v>467768773</v>
          </cell>
          <cell r="C741" t="str">
            <v xml:space="preserve">LUCIANA FERREIRA GAGLIARDI                                  </v>
          </cell>
          <cell r="D741" t="str">
            <v xml:space="preserve">DEFENSOR PUBLICO DE CLASSE ESPECIAL     </v>
          </cell>
        </row>
        <row r="742">
          <cell r="B742">
            <v>4185107684</v>
          </cell>
          <cell r="C742" t="str">
            <v xml:space="preserve">LUCIANA LEAO LARA LUCE                                          </v>
          </cell>
          <cell r="D742" t="str">
            <v xml:space="preserve">DEFENSOR PUBLICO DE CLASSE ESPECIAL     </v>
          </cell>
        </row>
        <row r="743">
          <cell r="B743">
            <v>4001056674</v>
          </cell>
          <cell r="C743" t="str">
            <v>LUCIANA MOURAO REZENDE</v>
          </cell>
          <cell r="D743" t="str">
            <v xml:space="preserve">DEFENSOR PUBLICO DE CLASSE ESPECIAL     </v>
          </cell>
        </row>
        <row r="744">
          <cell r="B744">
            <v>89971191687</v>
          </cell>
          <cell r="C744" t="str">
            <v>LUCIANA MURTA DIAS DUARTE</v>
          </cell>
          <cell r="D744" t="str">
            <v xml:space="preserve">DEFENSOR PUBLICO DE CLASSE ESPECIAL     </v>
          </cell>
        </row>
        <row r="745">
          <cell r="B745">
            <v>837413567</v>
          </cell>
          <cell r="C745" t="str">
            <v>LUCIANA NASCIMENTO PEREIRA</v>
          </cell>
          <cell r="D745" t="str">
            <v>COMISSÃO ASSESSORAMENTO TECNICO-CATE</v>
          </cell>
        </row>
        <row r="746">
          <cell r="B746">
            <v>7694880643</v>
          </cell>
          <cell r="C746" t="str">
            <v>LUCIANA PINTO DE ALBUQUERQUE</v>
          </cell>
          <cell r="D746" t="str">
            <v>ANALISTA DA DEFENSORIA PUBLICA</v>
          </cell>
        </row>
        <row r="747">
          <cell r="B747">
            <v>5251828616</v>
          </cell>
          <cell r="C747" t="str">
            <v>LUCIANA RAQUEL AZEVEDO GAMA</v>
          </cell>
          <cell r="D747" t="str">
            <v xml:space="preserve">ANALISTA EXECUTIVO DE DEFESA SOCIAL     </v>
          </cell>
        </row>
        <row r="748">
          <cell r="B748">
            <v>55955886168</v>
          </cell>
          <cell r="C748" t="str">
            <v xml:space="preserve">LUCIANA VIEIRA                                              </v>
          </cell>
          <cell r="D748" t="str">
            <v xml:space="preserve">DEFENSOR PUBLICO DE CLASSE ESPECIAL     </v>
          </cell>
        </row>
        <row r="749">
          <cell r="B749">
            <v>61052060110</v>
          </cell>
          <cell r="C749" t="str">
            <v>LUCIANO HANNA ANDRADE CHAVES</v>
          </cell>
          <cell r="D749" t="str">
            <v xml:space="preserve">DEFENSOR PUBLICO DE CLASSE ESPECIAL     </v>
          </cell>
        </row>
        <row r="750">
          <cell r="B750">
            <v>15412630812</v>
          </cell>
          <cell r="C750" t="str">
            <v xml:space="preserve">LUCIANO MORGADO GUARNIERI                                   </v>
          </cell>
          <cell r="D750" t="str">
            <v xml:space="preserve">DEFENSOR PUBLICO DE CLASSE ESPECIAL     </v>
          </cell>
        </row>
        <row r="751">
          <cell r="B751">
            <v>53405757649</v>
          </cell>
          <cell r="C751" t="str">
            <v xml:space="preserve">LUCILA DELFINA RESENDE DE BARROS                            </v>
          </cell>
          <cell r="D751" t="str">
            <v xml:space="preserve">DEFENSOR PUBLICO DE CLASSE ESPECIAL     </v>
          </cell>
        </row>
        <row r="752">
          <cell r="B752">
            <v>77322967615</v>
          </cell>
          <cell r="C752" t="str">
            <v xml:space="preserve">LUCIMAR DE SOUZA AMORA FREIRE                               </v>
          </cell>
          <cell r="D752" t="str">
            <v xml:space="preserve">AUXILIAR DE SERVICOS OPERACIONAIS       </v>
          </cell>
        </row>
        <row r="753">
          <cell r="B753">
            <v>1498476619</v>
          </cell>
          <cell r="C753" t="str">
            <v>LUCIMARIO CARVALHO DE MIRANDA</v>
          </cell>
          <cell r="D753" t="str">
            <v>CAD-7</v>
          </cell>
        </row>
        <row r="754">
          <cell r="B754">
            <v>4510278683</v>
          </cell>
          <cell r="C754" t="str">
            <v>LUDMILA DE ALMEIDA FANUCHI</v>
          </cell>
          <cell r="D754" t="str">
            <v xml:space="preserve">DEFENSOR PUBLICO DE CLASSE ESPECIAL     </v>
          </cell>
        </row>
        <row r="755">
          <cell r="B755">
            <v>1437523676</v>
          </cell>
          <cell r="C755" t="str">
            <v>LUIS ALBERTO MELO DE SOUZA</v>
          </cell>
          <cell r="D755" t="str">
            <v>DEFENSOR PUBLICO DE CLASSE FINAL</v>
          </cell>
        </row>
        <row r="756">
          <cell r="B756">
            <v>8569923481</v>
          </cell>
          <cell r="C756" t="str">
            <v>LUIS CARLOS MARINHO DE LIMA JUNIOR</v>
          </cell>
          <cell r="D756" t="str">
            <v>DEFENSOR PUBLICO DE CLASSE INTERMEDIARIA</v>
          </cell>
        </row>
        <row r="757">
          <cell r="B757">
            <v>86965271604</v>
          </cell>
          <cell r="C757" t="str">
            <v xml:space="preserve">LUIS ERNESTO DA SILVA SOARES                                </v>
          </cell>
          <cell r="D757" t="str">
            <v xml:space="preserve">DEFENSOR PUBLICO DE CLASSE ESPECIAL     </v>
          </cell>
        </row>
        <row r="758">
          <cell r="B758">
            <v>7457252606</v>
          </cell>
          <cell r="C758" t="str">
            <v>LUIS FELIPE ROCHA MASCARENHAS</v>
          </cell>
          <cell r="D758" t="str">
            <v>DEFENSOR PUBLICO DE CLASSE FINAL</v>
          </cell>
        </row>
        <row r="759">
          <cell r="B759">
            <v>10161604617</v>
          </cell>
          <cell r="C759" t="str">
            <v>LUIS FERNANDO DIAS SOUZA</v>
          </cell>
          <cell r="D759" t="str">
            <v>DEFENSOR PUBLICO DE CLASSE INICIAL</v>
          </cell>
        </row>
        <row r="760">
          <cell r="B760">
            <v>2973477646</v>
          </cell>
          <cell r="C760" t="str">
            <v xml:space="preserve">LUIS GUSTAVO VITORINO ALVES                                 </v>
          </cell>
          <cell r="D760" t="str">
            <v xml:space="preserve">DEFENSOR PUBLICO DE CLASSE ESPECIAL     </v>
          </cell>
        </row>
        <row r="761">
          <cell r="B761">
            <v>25946498649</v>
          </cell>
          <cell r="C761" t="str">
            <v xml:space="preserve">LUIS OTAVIO ARAUJO FURTADO                                  </v>
          </cell>
          <cell r="D761" t="str">
            <v>ANALISTA DA DEFENSORIA PUBLICA</v>
          </cell>
        </row>
        <row r="762">
          <cell r="B762">
            <v>4412909654</v>
          </cell>
          <cell r="C762" t="str">
            <v>LUIS RENATO BRAGA AREAS PINHEIRO</v>
          </cell>
          <cell r="D762" t="str">
            <v>DEFENSOR PUBLICO DE CLASSE FINAL</v>
          </cell>
        </row>
        <row r="763">
          <cell r="B763">
            <v>11535785659</v>
          </cell>
          <cell r="C763" t="str">
            <v>LUISA NEIVA E OLIVEIRA</v>
          </cell>
          <cell r="D763" t="str">
            <v>COMISSÃO ASSESSORAMENTO TECNICO-CATE</v>
          </cell>
        </row>
        <row r="764">
          <cell r="B764">
            <v>10124597726</v>
          </cell>
          <cell r="C764" t="str">
            <v>LUISA PACHECO DE MELO SOUZA</v>
          </cell>
          <cell r="D764" t="str">
            <v>DEFENSOR PUBLICO DE CLASSE FINAL</v>
          </cell>
        </row>
        <row r="765">
          <cell r="B765">
            <v>6363027683</v>
          </cell>
          <cell r="C765" t="str">
            <v>LUISA RIBEIRO CASSINI</v>
          </cell>
          <cell r="D765" t="str">
            <v>CAD-10</v>
          </cell>
        </row>
        <row r="766">
          <cell r="B766">
            <v>74063057615</v>
          </cell>
          <cell r="C766" t="str">
            <v xml:space="preserve">LUIZ ANTONIO BARROSO RODRIGUES                              </v>
          </cell>
          <cell r="D766" t="str">
            <v xml:space="preserve">DEFENSOR PUBLICO DE CLASSE ESPECIAL     </v>
          </cell>
        </row>
        <row r="767">
          <cell r="B767">
            <v>5545678654</v>
          </cell>
          <cell r="C767" t="str">
            <v>LUIZ CARLOS SANTANA DELAZZARI</v>
          </cell>
          <cell r="D767" t="str">
            <v>DEFENSOR PUBLICO DE CLASSE FINAL</v>
          </cell>
        </row>
        <row r="768">
          <cell r="B768">
            <v>14841204857</v>
          </cell>
          <cell r="C768" t="str">
            <v xml:space="preserve">LUIZ FERNANDO LAURINO                                       </v>
          </cell>
          <cell r="D768" t="str">
            <v xml:space="preserve">DEFENSOR PUBLICO DE CLASSE ESPECIAL     </v>
          </cell>
        </row>
        <row r="769">
          <cell r="B769">
            <v>14610480603</v>
          </cell>
          <cell r="C769" t="str">
            <v>LUIZ GUSTAVO ALMEIDA ARAUJO</v>
          </cell>
          <cell r="D769" t="str">
            <v>TECNICO DA DEFENSORIA PUBLICA</v>
          </cell>
        </row>
        <row r="770">
          <cell r="B770">
            <v>260102164</v>
          </cell>
          <cell r="C770" t="str">
            <v>LUIZ PHILIPE AZEVEDO DIAS</v>
          </cell>
          <cell r="D770" t="str">
            <v>CAD-19</v>
          </cell>
        </row>
        <row r="771">
          <cell r="B771">
            <v>30784877840</v>
          </cell>
          <cell r="C771" t="str">
            <v>LUIZ ROBERTO COSTA RUSSO</v>
          </cell>
          <cell r="D771" t="str">
            <v>DEFENSOR PUBLICO DE CLASSE FINAL</v>
          </cell>
        </row>
        <row r="772">
          <cell r="B772">
            <v>9531529604</v>
          </cell>
          <cell r="C772" t="str">
            <v>LUIZA ALVES DE SOUSA DA SILVA</v>
          </cell>
          <cell r="D772" t="str">
            <v>DEFENSOR PUBLICO DE CLASSE INTERMEDIARIA</v>
          </cell>
        </row>
        <row r="773">
          <cell r="B773">
            <v>11843221632</v>
          </cell>
          <cell r="C773" t="str">
            <v>LUIZA OLIVEIRA PASSOS</v>
          </cell>
          <cell r="D773" t="str">
            <v>DEFENSOR PUBLICO DE CLASSE INICIAL</v>
          </cell>
        </row>
        <row r="774">
          <cell r="B774">
            <v>63002221600</v>
          </cell>
          <cell r="C774" t="str">
            <v xml:space="preserve">LUPERCIO CARVALHO ARANTES                                   </v>
          </cell>
          <cell r="D774" t="str">
            <v xml:space="preserve">DEFENSOR PUBLICO DE CLASSE ESPECIAL     </v>
          </cell>
        </row>
        <row r="775">
          <cell r="B775">
            <v>90503830682</v>
          </cell>
          <cell r="C775" t="str">
            <v xml:space="preserve">LUSSANI DELAMARI THEODORO                                   </v>
          </cell>
          <cell r="D775" t="str">
            <v>TECNICO DA DEFENSORIA PUBLICA</v>
          </cell>
        </row>
        <row r="776">
          <cell r="B776">
            <v>61169242634</v>
          </cell>
          <cell r="C776" t="str">
            <v xml:space="preserve">LUZIA ODETE DE OLIVEIRA                                     </v>
          </cell>
          <cell r="D776" t="str">
            <v>AGENTE DA DEFENSORIA PUBLICA</v>
          </cell>
        </row>
        <row r="777">
          <cell r="B777">
            <v>621359297</v>
          </cell>
          <cell r="C777" t="str">
            <v>MAGALI DA SILVA MEDEIROS</v>
          </cell>
          <cell r="D777" t="str">
            <v>DEFENSOR PUBLICO DE CLASSE INICIAL</v>
          </cell>
        </row>
        <row r="778">
          <cell r="B778">
            <v>86312251691</v>
          </cell>
          <cell r="C778" t="str">
            <v>MAGDA ANTONIA PEREIRA MATOSO</v>
          </cell>
          <cell r="D778" t="str">
            <v>CAD-7</v>
          </cell>
        </row>
        <row r="779">
          <cell r="B779">
            <v>5937924673</v>
          </cell>
          <cell r="C779" t="str">
            <v>MAIARA ALVES FARIA PAIVA</v>
          </cell>
          <cell r="D779" t="str">
            <v>CAD-7</v>
          </cell>
        </row>
        <row r="780">
          <cell r="B780">
            <v>15574061708</v>
          </cell>
          <cell r="C780" t="str">
            <v>MAICON DA CONCEICAO ALMEIDA</v>
          </cell>
          <cell r="D780" t="str">
            <v>DEFENSOR PUBLICO DE CLASSE INICIAL</v>
          </cell>
        </row>
        <row r="781">
          <cell r="B781">
            <v>15153994783</v>
          </cell>
          <cell r="C781" t="str">
            <v>MAIRA MENEZES SILVA</v>
          </cell>
          <cell r="D781" t="str">
            <v>DEFENSOR PUBLICO DE CLASSE INICIAL</v>
          </cell>
        </row>
        <row r="782">
          <cell r="B782">
            <v>552347639</v>
          </cell>
          <cell r="C782" t="str">
            <v>MANOEL LUIZ FERREIRA</v>
          </cell>
          <cell r="D782" t="str">
            <v>DEFENSOR PUBLICO DE CLASSE FINAL</v>
          </cell>
        </row>
        <row r="783">
          <cell r="B783">
            <v>4413089618</v>
          </cell>
          <cell r="C783" t="str">
            <v>MARCELA BRAGA DE CARVALHO</v>
          </cell>
          <cell r="D783" t="str">
            <v>DEFENSOR PUBLICO DE CLASSE FINAL</v>
          </cell>
        </row>
        <row r="784">
          <cell r="B784">
            <v>7267047688</v>
          </cell>
          <cell r="C784" t="str">
            <v>MARCELA SILVA FERREIRA</v>
          </cell>
          <cell r="D784" t="str">
            <v>CAD-3</v>
          </cell>
        </row>
        <row r="785">
          <cell r="B785">
            <v>12038433640</v>
          </cell>
          <cell r="C785" t="str">
            <v>MARCELLA BEATRIZ LOUZA SIMOES</v>
          </cell>
          <cell r="D785" t="str">
            <v>COMISSÃO ASSESSORAMENTO TECNICO-CATE</v>
          </cell>
        </row>
        <row r="786">
          <cell r="B786">
            <v>6738114680</v>
          </cell>
          <cell r="C786" t="str">
            <v>MARCELLA MORAES PEREIRA DAS NEVES MONTY</v>
          </cell>
          <cell r="D786" t="str">
            <v>DEFENSOR PUBLICO DE CLASSE FINAL</v>
          </cell>
        </row>
        <row r="787">
          <cell r="B787">
            <v>3669231617</v>
          </cell>
          <cell r="C787" t="str">
            <v xml:space="preserve">MARCELLA RODRIGUES DA CUNHA DE LA ROCQUE CASTRO             </v>
          </cell>
          <cell r="D787" t="str">
            <v xml:space="preserve">DEFENSOR PUBLICO DE CLASSE ESPECIAL     </v>
          </cell>
        </row>
        <row r="788">
          <cell r="B788">
            <v>11916882676</v>
          </cell>
          <cell r="C788" t="str">
            <v>MARCELLE DE LIMA PEREIRA</v>
          </cell>
          <cell r="D788" t="str">
            <v>COMISSÃO ASSESSORAMENTO TECNICO-CATE</v>
          </cell>
        </row>
        <row r="789">
          <cell r="B789">
            <v>97635065572</v>
          </cell>
          <cell r="C789" t="str">
            <v>MARCELO FIGUEREDO PESSOA</v>
          </cell>
          <cell r="D789" t="str">
            <v>CAD-19</v>
          </cell>
        </row>
        <row r="790">
          <cell r="B790">
            <v>3346140580</v>
          </cell>
          <cell r="C790" t="str">
            <v>MARCELO MONTAI DE SOUZA</v>
          </cell>
          <cell r="D790" t="str">
            <v>CAD-11</v>
          </cell>
        </row>
        <row r="791">
          <cell r="B791">
            <v>1343095611</v>
          </cell>
          <cell r="C791" t="str">
            <v>MARCELO PAES FERREIRA DA SILVA</v>
          </cell>
          <cell r="D791" t="str">
            <v xml:space="preserve">DEFENSOR PUBLICO DE CLASSE ESPECIAL     </v>
          </cell>
        </row>
        <row r="792">
          <cell r="B792">
            <v>1170720609</v>
          </cell>
          <cell r="C792" t="str">
            <v xml:space="preserve">MARCELO RIBEIRO NICOLIELLO                                  </v>
          </cell>
          <cell r="D792" t="str">
            <v xml:space="preserve">DEFENSOR PUBLICO DE CLASSE ESPECIAL     </v>
          </cell>
        </row>
        <row r="793">
          <cell r="B793">
            <v>49113984691</v>
          </cell>
          <cell r="C793" t="str">
            <v xml:space="preserve">MARCELO TADEU DE OLIVEIRA                                   </v>
          </cell>
          <cell r="D793" t="str">
            <v xml:space="preserve">DEFENSOR PUBLICO DE CLASSE ESPECIAL     </v>
          </cell>
        </row>
        <row r="794">
          <cell r="B794">
            <v>27202173875</v>
          </cell>
          <cell r="C794" t="str">
            <v xml:space="preserve">MARCELO TONUS DE MELO FURTADO DE MENDONCA  </v>
          </cell>
          <cell r="D794" t="str">
            <v xml:space="preserve">DEFENSOR PUBLICO DE CLASSE ESPECIAL     </v>
          </cell>
        </row>
        <row r="795">
          <cell r="B795">
            <v>73940038687</v>
          </cell>
          <cell r="C795" t="str">
            <v xml:space="preserve">MARCELO VASCONCELOS DE SOUSA                                </v>
          </cell>
          <cell r="D795" t="str">
            <v xml:space="preserve">DEFENSOR PUBLICO DE CLASSE ESPECIAL     </v>
          </cell>
        </row>
        <row r="796">
          <cell r="B796">
            <v>5170794614</v>
          </cell>
          <cell r="C796" t="str">
            <v>MARCIA APARECIDA SILVA ARAUJO</v>
          </cell>
          <cell r="D796" t="str">
            <v>TECNICO DA DEFENSORIA PUBLICA</v>
          </cell>
        </row>
        <row r="797">
          <cell r="B797">
            <v>1174586605</v>
          </cell>
          <cell r="C797" t="str">
            <v>MARCIA REZENDE RANGEL</v>
          </cell>
          <cell r="D797" t="str">
            <v xml:space="preserve">DEFENSOR PUBLICO DE CLASSE ESPECIAL     </v>
          </cell>
        </row>
        <row r="798">
          <cell r="B798">
            <v>586151648</v>
          </cell>
          <cell r="C798" t="str">
            <v xml:space="preserve">MARCIO SALGADO ALMEIDA                                      </v>
          </cell>
          <cell r="D798" t="str">
            <v xml:space="preserve">DEFENSOR PUBLICO DE CLASSE ESPECIAL     </v>
          </cell>
        </row>
        <row r="799">
          <cell r="B799">
            <v>191304654</v>
          </cell>
          <cell r="C799" t="str">
            <v xml:space="preserve">MARCIO TEIXEIRA BRETAS                                      </v>
          </cell>
          <cell r="D799" t="str">
            <v xml:space="preserve">DEFENSOR PUBLICO DE CLASSE ESPECIAL     </v>
          </cell>
        </row>
        <row r="800">
          <cell r="B800">
            <v>57154066687</v>
          </cell>
          <cell r="C800" t="str">
            <v xml:space="preserve">MARCO AURELIO BRAZIL                                        </v>
          </cell>
          <cell r="D800" t="str">
            <v xml:space="preserve">DEFENSOR PUBLICO DE CLASSE ESPECIAL     </v>
          </cell>
        </row>
        <row r="801">
          <cell r="B801">
            <v>8701575660</v>
          </cell>
          <cell r="C801" t="str">
            <v>MARCO DOMINGOS DE PAIVA</v>
          </cell>
          <cell r="D801" t="str">
            <v>COMISSÃO ASSESSORAMENTO TECNICO-CATE</v>
          </cell>
        </row>
        <row r="802">
          <cell r="B802">
            <v>4195945666</v>
          </cell>
          <cell r="C802" t="str">
            <v>MARCO PAULO DENUCCI DI SPIRITO</v>
          </cell>
          <cell r="D802" t="str">
            <v xml:space="preserve">DEFENSOR PUBLICO DE CLASSE ESPECIAL     </v>
          </cell>
        </row>
        <row r="803">
          <cell r="B803">
            <v>8530097750</v>
          </cell>
          <cell r="C803" t="str">
            <v>MARCO TULIO FRUTUOSO XAVIER</v>
          </cell>
          <cell r="D803" t="str">
            <v>DEFENSOR PUBLICO DE CLASSE FINAL</v>
          </cell>
        </row>
        <row r="804">
          <cell r="B804">
            <v>85411272653</v>
          </cell>
          <cell r="C804" t="str">
            <v>MARCOS ALEXANDRE DE ALCANTARA</v>
          </cell>
          <cell r="D804" t="str">
            <v>CAD-11</v>
          </cell>
        </row>
        <row r="805">
          <cell r="B805">
            <v>69844151104</v>
          </cell>
          <cell r="C805" t="str">
            <v>MARCOS ANTONIO FERREIRA GOMES</v>
          </cell>
          <cell r="D805" t="str">
            <v>DEFENSOR PUBLICO DE CLASSE FINAL</v>
          </cell>
        </row>
        <row r="806">
          <cell r="B806">
            <v>15337210688</v>
          </cell>
          <cell r="C806" t="str">
            <v>MARCOS DANIEL NUNES MEDEIROS</v>
          </cell>
          <cell r="D806" t="str">
            <v>TECNICO DA DEFENSORIA PUBLICA</v>
          </cell>
        </row>
        <row r="807">
          <cell r="B807">
            <v>13783681855</v>
          </cell>
          <cell r="C807" t="str">
            <v xml:space="preserve">MARCOS DONIZETTE TAVARES DE SOUSA PENIDO                    </v>
          </cell>
          <cell r="D807" t="str">
            <v xml:space="preserve">DEFENSOR PUBLICO DE CLASSE ESPECIAL     </v>
          </cell>
        </row>
        <row r="808">
          <cell r="B808">
            <v>7754412608</v>
          </cell>
          <cell r="C808" t="str">
            <v>MARCOS GUILHERME ELISEU MACEDO</v>
          </cell>
          <cell r="D808" t="str">
            <v>DEFENSOR PUBLICO DE CLASSE FINAL</v>
          </cell>
        </row>
        <row r="809">
          <cell r="B809">
            <v>4349151656</v>
          </cell>
          <cell r="C809" t="str">
            <v>MARCOS GUIMARAES DA MATA MACHADO</v>
          </cell>
          <cell r="D809" t="str">
            <v>DEFENSOR PUBLICO DE CLASSE INTERMEDIARIA</v>
          </cell>
        </row>
        <row r="810">
          <cell r="B810">
            <v>10808888617</v>
          </cell>
          <cell r="C810" t="str">
            <v>MARCOS HENRIQUE ALVES PEREIRA</v>
          </cell>
          <cell r="D810" t="str">
            <v>ANALISTA DA DEFENSORIA PUBLICA</v>
          </cell>
        </row>
        <row r="811">
          <cell r="B811">
            <v>4493179600</v>
          </cell>
          <cell r="C811" t="str">
            <v>MARCOS LOURENCO CAPANEMA DE ALMEIDA</v>
          </cell>
          <cell r="D811" t="str">
            <v>DEFENSOR PUBLICO DE CLASSE FINAL</v>
          </cell>
        </row>
        <row r="812">
          <cell r="B812">
            <v>1359068651</v>
          </cell>
          <cell r="C812" t="str">
            <v>MARCOS PEREIRA DE ANDRADE</v>
          </cell>
          <cell r="D812" t="str">
            <v>DEFENSOR PUBLICO DE CLASSE FINAL</v>
          </cell>
        </row>
        <row r="813">
          <cell r="B813">
            <v>8011625640</v>
          </cell>
          <cell r="C813" t="str">
            <v>MARCOS TULIO DE PAULA NASCIMENTO</v>
          </cell>
          <cell r="D813" t="str">
            <v>CAD-3</v>
          </cell>
        </row>
        <row r="814">
          <cell r="B814">
            <v>8690746790</v>
          </cell>
          <cell r="C814" t="str">
            <v>MARCUS TARCISIO SILVA DE CASTRO</v>
          </cell>
          <cell r="D814" t="str">
            <v xml:space="preserve">DEFENSOR PUBLICO DE CLASSE ESPECIAL     </v>
          </cell>
        </row>
        <row r="815">
          <cell r="B815">
            <v>9535213628</v>
          </cell>
          <cell r="C815" t="str">
            <v>MARCUS VINICIUS MIRANDA MONTES</v>
          </cell>
          <cell r="D815" t="str">
            <v>COMISSÃO ASSESSORAMENTO TECNICO-CATE</v>
          </cell>
        </row>
        <row r="816">
          <cell r="B816">
            <v>2909112659</v>
          </cell>
          <cell r="C816" t="str">
            <v>MARIA ANGELICA FELICIANO</v>
          </cell>
          <cell r="D816" t="str">
            <v>DEFENSOR PUBLICO DE CLASSE FINAL</v>
          </cell>
        </row>
        <row r="817">
          <cell r="B817">
            <v>329075675</v>
          </cell>
          <cell r="C817" t="str">
            <v xml:space="preserve">MARIA ANTONIETA RIGUEIRA LEAL GURGEL </v>
          </cell>
          <cell r="D817" t="str">
            <v xml:space="preserve">DEFENSOR PUBLICO DE CLASSE ESPECIAL     </v>
          </cell>
        </row>
        <row r="818">
          <cell r="B818">
            <v>3023318751</v>
          </cell>
          <cell r="C818" t="str">
            <v>MARIA APARECIDA COELHO</v>
          </cell>
          <cell r="D818" t="str">
            <v xml:space="preserve">DEFENSOR PUBLICO DE CLASSE ESPECIAL     </v>
          </cell>
        </row>
        <row r="819">
          <cell r="B819">
            <v>51933683600</v>
          </cell>
          <cell r="C819" t="str">
            <v xml:space="preserve">MARIA APARECIDA ROCHA DE PAIVA                              </v>
          </cell>
          <cell r="D819" t="str">
            <v xml:space="preserve">DEFENSOR PUBLICO DE CLASSE ESPECIAL     </v>
          </cell>
        </row>
        <row r="820">
          <cell r="B820">
            <v>8965002923</v>
          </cell>
          <cell r="C820" t="str">
            <v>MARIA CAROLINA DE SOUZA DINIZ GIACOMETTI</v>
          </cell>
          <cell r="D820" t="str">
            <v>DEFENSOR PUBLICO DE CLASSE INICIAL</v>
          </cell>
        </row>
        <row r="821">
          <cell r="B821">
            <v>6749257690</v>
          </cell>
          <cell r="C821" t="str">
            <v>MARIA CECILIA PINTO E OLIVEIRA</v>
          </cell>
          <cell r="D821" t="str">
            <v>DEFENSOR PUBLICO DE CLASSE FINAL</v>
          </cell>
        </row>
        <row r="822">
          <cell r="B822">
            <v>5076778546</v>
          </cell>
          <cell r="C822" t="str">
            <v>MARIA CLARA HAGE PEREIRA</v>
          </cell>
          <cell r="D822" t="str">
            <v>DEFENSOR PUBLICO DE CLASSE INICIAL</v>
          </cell>
        </row>
        <row r="823">
          <cell r="B823">
            <v>12809930651</v>
          </cell>
          <cell r="C823" t="str">
            <v>MARIA CLARA SOUZA REIS</v>
          </cell>
          <cell r="D823" t="str">
            <v>COMISSÃO ASSESSORAMENTO TECNICO-CATE</v>
          </cell>
        </row>
        <row r="824">
          <cell r="B824">
            <v>11806085852</v>
          </cell>
          <cell r="C824" t="str">
            <v xml:space="preserve">MARIA CRISTINA FERREIRA DE CARVALHO                         </v>
          </cell>
          <cell r="D824" t="str">
            <v xml:space="preserve">DEFENSOR PUBLICO DE CLASSE ESPECIAL     </v>
          </cell>
        </row>
        <row r="825">
          <cell r="B825">
            <v>3614452611</v>
          </cell>
          <cell r="C825" t="str">
            <v xml:space="preserve">MARIA CRISTINA GONCALVES SANTOS                             </v>
          </cell>
          <cell r="D825" t="str">
            <v xml:space="preserve">DEFENSOR PUBLICO DE CLASSE ESPECIAL     </v>
          </cell>
        </row>
        <row r="826">
          <cell r="B826">
            <v>9788714641</v>
          </cell>
          <cell r="C826" t="str">
            <v>MARIA DE SOUZA</v>
          </cell>
          <cell r="D826" t="str">
            <v>DEFENSOR PUBLICO DE CLASSE INICIAL</v>
          </cell>
        </row>
        <row r="827">
          <cell r="B827">
            <v>16359278626</v>
          </cell>
          <cell r="C827" t="str">
            <v>MARIA EDUARDA ALVES DE SOUZA</v>
          </cell>
          <cell r="D827" t="str">
            <v>CAD-1</v>
          </cell>
        </row>
        <row r="828">
          <cell r="B828">
            <v>11932175636</v>
          </cell>
          <cell r="C828" t="str">
            <v>MARIA EDUARDA ANTONIOL TAVARES</v>
          </cell>
          <cell r="D828" t="str">
            <v>COMISSÃO ASSESSORAMENTO TECNICO-CATE</v>
          </cell>
        </row>
        <row r="829">
          <cell r="B829">
            <v>80784038600</v>
          </cell>
          <cell r="C829" t="str">
            <v xml:space="preserve">MARIA EMILIA MACHADO DA CUNHA                               </v>
          </cell>
          <cell r="D829" t="str">
            <v xml:space="preserve">DEFENSOR PUBLICO DE CLASSE ESPECIAL     </v>
          </cell>
        </row>
        <row r="830">
          <cell r="B830">
            <v>9424523645</v>
          </cell>
          <cell r="C830" t="str">
            <v>MARIA FERNANDA COELHO E SILVA</v>
          </cell>
          <cell r="D830" t="str">
            <v>DEFENSOR PUBLICO DE CLASSE INICIAL</v>
          </cell>
        </row>
        <row r="831">
          <cell r="B831">
            <v>1102896683</v>
          </cell>
          <cell r="C831" t="str">
            <v xml:space="preserve">MARIA FERNANDA KOKAEV DE CASTRO PAGANO                      </v>
          </cell>
          <cell r="D831" t="str">
            <v xml:space="preserve">DEFENSOR PUBLICO DE CLASSE ESPECIAL     </v>
          </cell>
        </row>
        <row r="832">
          <cell r="B832">
            <v>89330803687</v>
          </cell>
          <cell r="C832" t="str">
            <v xml:space="preserve">MARIA FILOMENA SILVA ANTUNES                                </v>
          </cell>
          <cell r="D832" t="str">
            <v xml:space="preserve">DEFENSOR PUBLICO DE CLASSE ESPECIAL     </v>
          </cell>
        </row>
        <row r="833">
          <cell r="B833">
            <v>10277329680</v>
          </cell>
          <cell r="C833" t="str">
            <v>MARIA GABRIELA MORI RODRIGUES FURTADO</v>
          </cell>
          <cell r="D833" t="str">
            <v>COMISSÃO ASSESSORAMENTO TECNICO-CATE</v>
          </cell>
        </row>
        <row r="834">
          <cell r="B834">
            <v>56734280659</v>
          </cell>
          <cell r="C834" t="str">
            <v xml:space="preserve">MARIA HELENA DE MELO                                        </v>
          </cell>
          <cell r="D834" t="str">
            <v xml:space="preserve">DEFENSOR PUBLICO DE CLASSE ESPECIAL     </v>
          </cell>
        </row>
        <row r="835">
          <cell r="B835">
            <v>9088243603</v>
          </cell>
          <cell r="C835" t="str">
            <v>MARIA LETICIA LOPES GIANNINI</v>
          </cell>
          <cell r="D835" t="str">
            <v>COMISSÃO ASSESSORAMENTO TECNICO-CATE</v>
          </cell>
        </row>
        <row r="836">
          <cell r="B836">
            <v>12827621681</v>
          </cell>
          <cell r="C836" t="str">
            <v>MARIA LUIZA DE CARVALHO BERNARDES</v>
          </cell>
          <cell r="D836" t="str">
            <v>COMISSÃO ASSESSORAMENTO TECNICO-CATE</v>
          </cell>
        </row>
        <row r="837">
          <cell r="B837">
            <v>8438956670</v>
          </cell>
          <cell r="C837" t="str">
            <v>MARIA LUIZA MACHADO DE BARROS</v>
          </cell>
          <cell r="D837" t="str">
            <v>DEFENSOR PUBLICO DE CLASSE INICIAL</v>
          </cell>
        </row>
        <row r="838">
          <cell r="B838">
            <v>12478973626</v>
          </cell>
          <cell r="C838" t="str">
            <v>MARIA RAMOS VIEIRA</v>
          </cell>
          <cell r="D838" t="str">
            <v>COMISSÃO ASSESSORAMENTO TECNICO-CATE</v>
          </cell>
        </row>
        <row r="839">
          <cell r="B839">
            <v>45237662668</v>
          </cell>
          <cell r="C839" t="str">
            <v xml:space="preserve">MARIA ROSA BENTO RODRIGUES                                  </v>
          </cell>
          <cell r="D839" t="str">
            <v xml:space="preserve">DEFENSOR PUBLICO DE CLASSE ESPECIAL     </v>
          </cell>
        </row>
        <row r="840">
          <cell r="B840">
            <v>3021488684</v>
          </cell>
          <cell r="C840" t="str">
            <v xml:space="preserve">MARIA TERESA SILVEIRA SANTOS CHAVES                         </v>
          </cell>
          <cell r="D840" t="str">
            <v xml:space="preserve">DEFENSOR PUBLICO DE CLASSE ESPECIAL     </v>
          </cell>
        </row>
        <row r="841">
          <cell r="B841">
            <v>3704573663</v>
          </cell>
          <cell r="C841" t="str">
            <v>MARIA VALDIRENE FERREIRA BRAGA</v>
          </cell>
          <cell r="D841" t="str">
            <v>CAD-8</v>
          </cell>
        </row>
        <row r="842">
          <cell r="B842">
            <v>30323519873</v>
          </cell>
          <cell r="C842" t="str">
            <v>MARIA VALERIA VALLE DA SILVEIRA</v>
          </cell>
          <cell r="D842" t="str">
            <v xml:space="preserve">DEFENSOR PUBLICO DE CLASSE ESPECIAL     </v>
          </cell>
        </row>
        <row r="843">
          <cell r="B843">
            <v>13972157630</v>
          </cell>
          <cell r="C843" t="str">
            <v>MARIANA APARECIDA DE MORAIS</v>
          </cell>
          <cell r="D843" t="str">
            <v>ANALISTA DA DEFENSORIA PUBLICA</v>
          </cell>
        </row>
        <row r="844">
          <cell r="B844">
            <v>39672226837</v>
          </cell>
          <cell r="C844" t="str">
            <v>MARIANA BISSONI DE SOUZA</v>
          </cell>
          <cell r="D844" t="str">
            <v>DEFENSOR PUBLICO DE CLASSE INTERMEDIARIA</v>
          </cell>
        </row>
        <row r="845">
          <cell r="B845">
            <v>5776097690</v>
          </cell>
          <cell r="C845" t="str">
            <v>MARIANA BRAGA PEREIRA DE MOURA</v>
          </cell>
          <cell r="D845" t="str">
            <v>DEFENSOR PUBLICO DE CLASSE FINAL</v>
          </cell>
        </row>
        <row r="846">
          <cell r="B846">
            <v>13669042652</v>
          </cell>
          <cell r="C846" t="str">
            <v>MARIANA BRANDAO GONCALVES</v>
          </cell>
          <cell r="D846" t="str">
            <v>CAD-8</v>
          </cell>
        </row>
        <row r="847">
          <cell r="B847">
            <v>6384975661</v>
          </cell>
          <cell r="C847" t="str">
            <v>MARIANA CARVALHO DE PAULA DE LIMA</v>
          </cell>
          <cell r="D847" t="str">
            <v>DEFENSOR PUBLICO DE CLASSE FINAL</v>
          </cell>
        </row>
        <row r="848">
          <cell r="B848">
            <v>6336695638</v>
          </cell>
          <cell r="C848" t="str">
            <v>MARIANA DE ARAUJO ALVARES MARINHO</v>
          </cell>
          <cell r="D848" t="str">
            <v>DEFENSOR PUBLICO DE CLASSE FINAL</v>
          </cell>
        </row>
        <row r="849">
          <cell r="B849">
            <v>12135520608</v>
          </cell>
          <cell r="C849" t="str">
            <v>MARIANA DE CARVALHO FARIA</v>
          </cell>
          <cell r="D849" t="str">
            <v>COMISSÃO ASSESSORAMENTO TECNICO-CATE</v>
          </cell>
        </row>
        <row r="850">
          <cell r="B850">
            <v>7293012659</v>
          </cell>
          <cell r="C850" t="str">
            <v>MARIANA DO ESPIRITO SANTO COSTA PIRES</v>
          </cell>
          <cell r="D850" t="str">
            <v>DEFENSOR PUBLICO DE CLASSE FINAL</v>
          </cell>
        </row>
        <row r="851">
          <cell r="B851">
            <v>12554273707</v>
          </cell>
          <cell r="C851" t="str">
            <v>MARIANA GOULART REGAZZI</v>
          </cell>
          <cell r="D851" t="str">
            <v>DEFENSOR PUBLICO DE CLASSE INTERMEDIARIA</v>
          </cell>
        </row>
        <row r="852">
          <cell r="B852">
            <v>12213872783</v>
          </cell>
          <cell r="C852" t="str">
            <v>MARIANA LADEIRA VIEIRA</v>
          </cell>
          <cell r="D852" t="str">
            <v>DEFENSOR PUBLICO DE CLASSE FINAL</v>
          </cell>
        </row>
        <row r="853">
          <cell r="B853">
            <v>2085934625</v>
          </cell>
          <cell r="C853" t="str">
            <v xml:space="preserve">MARIANA LOPES BRANDAO </v>
          </cell>
          <cell r="D853" t="str">
            <v>COMISSÃO ASSESSORAMENTO TECNICO-CATE</v>
          </cell>
        </row>
        <row r="854">
          <cell r="B854">
            <v>75262630634</v>
          </cell>
          <cell r="C854" t="str">
            <v xml:space="preserve">MARIANA MASSARA RODRIGUES DE OLIVEIRA                       </v>
          </cell>
          <cell r="D854" t="str">
            <v xml:space="preserve">DEFENSOR PUBLICO DE CLASSE ESPECIAL     </v>
          </cell>
        </row>
        <row r="855">
          <cell r="B855">
            <v>11177761661</v>
          </cell>
          <cell r="C855" t="str">
            <v>MARIANA NASCIMENTO MAIA</v>
          </cell>
          <cell r="D855" t="str">
            <v>COMISSÃO ASSESSORAMENTO TECNICO-CATE</v>
          </cell>
        </row>
        <row r="856">
          <cell r="B856">
            <v>12456369602</v>
          </cell>
          <cell r="C856" t="str">
            <v>MARIANA SILVA GUEDES</v>
          </cell>
          <cell r="D856" t="str">
            <v>COMISSÃO ASSESSORAMENTO TECNICO-CATE</v>
          </cell>
        </row>
        <row r="857">
          <cell r="B857">
            <v>11820009670</v>
          </cell>
          <cell r="C857" t="str">
            <v>MARINA ALVES NORMANDO</v>
          </cell>
          <cell r="D857" t="str">
            <v>COMISSÃO ASSESSORAMENTO TECNICO-CATE</v>
          </cell>
        </row>
        <row r="858">
          <cell r="B858">
            <v>5049497647</v>
          </cell>
          <cell r="C858" t="str">
            <v xml:space="preserve">MARINA BUCK CARVALHO SAMPAIO </v>
          </cell>
          <cell r="D858" t="str">
            <v xml:space="preserve">DEFENSOR PUBLICO DE CLASSE ESPECIAL     </v>
          </cell>
        </row>
        <row r="859">
          <cell r="B859">
            <v>13165211760</v>
          </cell>
          <cell r="C859" t="str">
            <v>MARINA DE ALMEIDA GUSSEM</v>
          </cell>
          <cell r="D859" t="str">
            <v>DEFENSOR PUBLICO DE CLASSE INTERMEDIARIA</v>
          </cell>
        </row>
        <row r="860">
          <cell r="B860">
            <v>4853577637</v>
          </cell>
          <cell r="C860" t="str">
            <v>MARINA GOMES DE CARVALHO PINTO</v>
          </cell>
          <cell r="D860" t="str">
            <v xml:space="preserve">DEFENSOR PUBLICO DE CLASSE ESPECIAL     </v>
          </cell>
        </row>
        <row r="861">
          <cell r="B861">
            <v>5252506620</v>
          </cell>
          <cell r="C861" t="str">
            <v>MARINA LAGE PESSOA DA COSTA</v>
          </cell>
          <cell r="D861" t="str">
            <v xml:space="preserve">DEFENSOR PUBLICO DE CLASSE ESPECIAL     </v>
          </cell>
        </row>
        <row r="862">
          <cell r="B862">
            <v>1575857006</v>
          </cell>
          <cell r="C862" t="str">
            <v>MARINA NOGUEIRA DE ALMEIDA</v>
          </cell>
          <cell r="D862" t="str">
            <v>DEFENSOR PUBLICO DE CLASSE INICIAL</v>
          </cell>
        </row>
        <row r="863">
          <cell r="B863">
            <v>9328055660</v>
          </cell>
          <cell r="C863" t="str">
            <v>MARINA PINHEIRO VIGGIANO</v>
          </cell>
          <cell r="D863" t="str">
            <v>COMISSÃO ASSESSORAMENTO TECNICO-CATE</v>
          </cell>
        </row>
        <row r="864">
          <cell r="B864">
            <v>8042955650</v>
          </cell>
          <cell r="C864" t="str">
            <v>MARINA VALLE DOLABELLA</v>
          </cell>
          <cell r="D864" t="str">
            <v>COMISSÃO ASSESSORAMENTO TECNICO-CATE</v>
          </cell>
        </row>
        <row r="865">
          <cell r="B865">
            <v>68076851653</v>
          </cell>
          <cell r="C865" t="str">
            <v xml:space="preserve">MARIO CESAR DA SILVA CARNEIRO                               </v>
          </cell>
          <cell r="D865" t="str">
            <v xml:space="preserve">DEFENSOR PUBLICO DE CLASSE ESPECIAL     </v>
          </cell>
        </row>
        <row r="866">
          <cell r="B866">
            <v>8577855678</v>
          </cell>
          <cell r="C866" t="str">
            <v>MARISSA GONCALVES VELOSO</v>
          </cell>
          <cell r="D866" t="str">
            <v>COMISSÃO ASSESSORAMENTO TECNICO-CATE</v>
          </cell>
        </row>
        <row r="867">
          <cell r="B867">
            <v>67283284672</v>
          </cell>
          <cell r="C867" t="str">
            <v xml:space="preserve">MAROLINTA DUTRA                                             </v>
          </cell>
          <cell r="D867" t="str">
            <v xml:space="preserve">DEFENSOR PUBLICO DE CLASSE ESPECIAL     </v>
          </cell>
        </row>
        <row r="868">
          <cell r="B868">
            <v>92509150634</v>
          </cell>
          <cell r="C868" t="str">
            <v xml:space="preserve">MARTA JULIANA MARQUES ROSADO FERRAZ                         </v>
          </cell>
          <cell r="D868" t="str">
            <v xml:space="preserve">DEFENSOR PUBLICO DE CLASSE ESPECIAL     </v>
          </cell>
        </row>
        <row r="869">
          <cell r="B869">
            <v>71027009700</v>
          </cell>
          <cell r="C869" t="str">
            <v xml:space="preserve">MARTA XAVIER DE LIMA GOUVEA                                   </v>
          </cell>
          <cell r="D869" t="str">
            <v xml:space="preserve">DEFENSOR PUBLICO DE CLASSE ESPECIAL     </v>
          </cell>
        </row>
        <row r="870">
          <cell r="B870">
            <v>12097134629</v>
          </cell>
          <cell r="C870" t="str">
            <v>MATEUS AUGUSTO MOREIRA</v>
          </cell>
          <cell r="D870" t="str">
            <v>COMISSÃO ASSESSORAMENTO TECNICO-CATE</v>
          </cell>
        </row>
        <row r="871">
          <cell r="B871">
            <v>15086203694</v>
          </cell>
          <cell r="C871" t="str">
            <v>MATEUS FELIPE MOREIRA SILVA SOARES</v>
          </cell>
          <cell r="D871" t="str">
            <v>CAD-2</v>
          </cell>
        </row>
        <row r="872">
          <cell r="B872">
            <v>6689575659</v>
          </cell>
          <cell r="C872" t="str">
            <v>MATEUS NASCIMENTO AVELAR</v>
          </cell>
          <cell r="D872" t="str">
            <v>DEFENSOR PUBLICO DE CLASSE FINAL</v>
          </cell>
        </row>
        <row r="873">
          <cell r="B873">
            <v>1615002693</v>
          </cell>
          <cell r="C873" t="str">
            <v>MATHEUS LEROY DE CASTRO BRAGA</v>
          </cell>
          <cell r="D873" t="str">
            <v>DEFENSOR PUBLICO DE CLASSE INTERMEDIARIA</v>
          </cell>
        </row>
        <row r="874">
          <cell r="B874">
            <v>10189546603</v>
          </cell>
          <cell r="C874" t="str">
            <v>MATHEUS MAZZILLI FASSY</v>
          </cell>
          <cell r="D874" t="str">
            <v>DEFENSOR PUBLICO DE CLASSE INICIAL</v>
          </cell>
        </row>
        <row r="875">
          <cell r="B875">
            <v>78653924515</v>
          </cell>
          <cell r="C875" t="str">
            <v xml:space="preserve">MAURICIO ROCHA FONTOURA                                     </v>
          </cell>
          <cell r="D875" t="str">
            <v xml:space="preserve">DEFENSOR PUBLICO DE CLASSE ESPECIAL     </v>
          </cell>
        </row>
        <row r="876">
          <cell r="B876">
            <v>14090544629</v>
          </cell>
          <cell r="C876" t="str">
            <v>MAURICIO SILVA ALVES</v>
          </cell>
          <cell r="D876" t="str">
            <v>COMISSÃO ASSESSORAMENTO TECNICO-CATE</v>
          </cell>
        </row>
        <row r="877">
          <cell r="B877">
            <v>52006727672</v>
          </cell>
          <cell r="C877" t="str">
            <v xml:space="preserve">MAURINA FONSECA MOTA DE MATOS                               </v>
          </cell>
          <cell r="D877" t="str">
            <v xml:space="preserve">DEFENSOR PUBLICO DE CLASSE ESPECIAL     </v>
          </cell>
        </row>
        <row r="878">
          <cell r="B878">
            <v>26586217873</v>
          </cell>
          <cell r="C878" t="str">
            <v>MAURO BATISTELA ABDEL NOUR</v>
          </cell>
          <cell r="D878" t="str">
            <v xml:space="preserve">DEFENSOR PUBLICO DE CLASSE ESPECIAL     </v>
          </cell>
        </row>
        <row r="879">
          <cell r="B879">
            <v>3676211189</v>
          </cell>
          <cell r="C879" t="str">
            <v>MAXLANIO MENDES DE BRITO</v>
          </cell>
          <cell r="D879" t="str">
            <v>COMISSÃO ASSESSORAMENTO TECNICO-CATE</v>
          </cell>
        </row>
        <row r="880">
          <cell r="B880">
            <v>3284197702</v>
          </cell>
          <cell r="C880" t="str">
            <v>MAXNEI GONZAGA</v>
          </cell>
          <cell r="D880" t="str">
            <v>DEFENSOR PUBLICO DE CLASSE FINAL</v>
          </cell>
        </row>
        <row r="881">
          <cell r="B881">
            <v>12311211650</v>
          </cell>
          <cell r="C881" t="str">
            <v>MAYARA PIRES DE SOUZA</v>
          </cell>
          <cell r="D881" t="str">
            <v>COMISSÃO ASSESSORAMENTO TECNICO-CATE</v>
          </cell>
        </row>
        <row r="882">
          <cell r="B882">
            <v>14033649743</v>
          </cell>
          <cell r="C882" t="str">
            <v>MAYARA SALDANHA CEZAR GUIMARAES CALDAS</v>
          </cell>
          <cell r="D882" t="str">
            <v>DEFENSOR PUBLICO DE CLASSE INICIAL</v>
          </cell>
        </row>
        <row r="883">
          <cell r="B883">
            <v>2764804652</v>
          </cell>
          <cell r="C883" t="str">
            <v>MAYCOL MARQUES LACERDA</v>
          </cell>
          <cell r="D883" t="str">
            <v>DEFENSOR PUBLICO DE CLASSE FINAL</v>
          </cell>
        </row>
        <row r="884">
          <cell r="B884">
            <v>9564542677</v>
          </cell>
          <cell r="C884" t="str">
            <v>MAYLA RIBEIRO SANTA FE BARBOSA</v>
          </cell>
          <cell r="D884" t="str">
            <v>DEFENSOR PUBLICO DE CLASSE INICIAL</v>
          </cell>
        </row>
        <row r="885">
          <cell r="B885">
            <v>9999475671</v>
          </cell>
          <cell r="C885" t="str">
            <v>MAYRA CAROLINA BARBOSA SILVA</v>
          </cell>
          <cell r="D885" t="str">
            <v>COMISSÃO ASSESSORAMENTO TECNICO-CATE</v>
          </cell>
        </row>
        <row r="886">
          <cell r="B886">
            <v>13502209650</v>
          </cell>
          <cell r="C886" t="str">
            <v>MAYRA LUCIANE DA CRUZ ROCHA</v>
          </cell>
          <cell r="D886" t="str">
            <v>COMISSÃO ASSESSORAMENTO TECNICO-CATE</v>
          </cell>
        </row>
        <row r="887">
          <cell r="B887">
            <v>82859787615</v>
          </cell>
          <cell r="C887" t="str">
            <v xml:space="preserve">MAYSA VELOSO DE CASTRO ALMEIDA                              </v>
          </cell>
          <cell r="D887" t="str">
            <v xml:space="preserve">DEFENSOR PUBLICO DE CLASSE ESPECIAL     </v>
          </cell>
        </row>
        <row r="888">
          <cell r="B888">
            <v>4259761650</v>
          </cell>
          <cell r="C888" t="str">
            <v>MELISSA DE ASSIS MARTINS</v>
          </cell>
          <cell r="D888" t="str">
            <v>ANALISTA DA DEFENSORIA PUBLICA</v>
          </cell>
        </row>
        <row r="889">
          <cell r="B889">
            <v>96392509615</v>
          </cell>
          <cell r="C889" t="str">
            <v xml:space="preserve">MICHELA FERREIRA PINTO                                      </v>
          </cell>
          <cell r="D889" t="str">
            <v xml:space="preserve">DEFENSOR PUBLICO DE CLASSE ESPECIAL     </v>
          </cell>
        </row>
        <row r="890">
          <cell r="B890">
            <v>3665122694</v>
          </cell>
          <cell r="C890" t="str">
            <v xml:space="preserve">MICHELLE LOPES MASCARENHAS GLAESER                          </v>
          </cell>
          <cell r="D890" t="str">
            <v xml:space="preserve">DEFENSOR PUBLICO DE CLASSE ESPECIAL     </v>
          </cell>
        </row>
        <row r="891">
          <cell r="B891">
            <v>4003263618</v>
          </cell>
          <cell r="C891" t="str">
            <v xml:space="preserve">MIGUEL ARCANJO SOARES CESAR GUERRIERI                       </v>
          </cell>
          <cell r="D891" t="str">
            <v xml:space="preserve">DEFENSOR PUBLICO DE CLASSE ESPECIAL     </v>
          </cell>
        </row>
        <row r="892">
          <cell r="B892">
            <v>72156040630</v>
          </cell>
          <cell r="C892" t="str">
            <v xml:space="preserve">MILENA UIARA GOMES CATALDO CURY                             </v>
          </cell>
          <cell r="D892" t="str">
            <v xml:space="preserve">DEFENSOR PUBLICO DE CLASSE ESPECIAL     </v>
          </cell>
        </row>
        <row r="893">
          <cell r="B893">
            <v>48628646604</v>
          </cell>
          <cell r="C893" t="str">
            <v xml:space="preserve">MILTON CESAR DE LIMA                                        </v>
          </cell>
          <cell r="D893" t="str">
            <v xml:space="preserve">DEFENSOR PUBLICO DE CLASSE ESPECIAL     </v>
          </cell>
        </row>
        <row r="894">
          <cell r="B894">
            <v>92098347634</v>
          </cell>
          <cell r="C894" t="str">
            <v xml:space="preserve">MIRELLA FARANNE SOUSA ARAUJO                                </v>
          </cell>
          <cell r="D894" t="str">
            <v xml:space="preserve">DEFENSOR PUBLICO DE CLASSE ESPECIAL     </v>
          </cell>
        </row>
        <row r="895">
          <cell r="B895">
            <v>7842949689</v>
          </cell>
          <cell r="C895" t="str">
            <v>MIRELLE MORATO GONZAGA</v>
          </cell>
          <cell r="D895" t="str">
            <v>DEFENSOR PUBLICO DE CLASSE FINAL</v>
          </cell>
        </row>
        <row r="896">
          <cell r="B896">
            <v>70730377687</v>
          </cell>
          <cell r="C896" t="str">
            <v xml:space="preserve">MIRIAN LUCE ALVES DE ARAUJO                                 </v>
          </cell>
          <cell r="D896" t="str">
            <v xml:space="preserve">DEFENSOR PUBLICO DE CLASSE ESPECIAL     </v>
          </cell>
        </row>
        <row r="897">
          <cell r="B897">
            <v>5877912682</v>
          </cell>
          <cell r="C897" t="str">
            <v>MOACYR COSTA RABELLO</v>
          </cell>
          <cell r="D897" t="str">
            <v>DEFENSOR PUBLICO DE CLASSE FINAL</v>
          </cell>
        </row>
        <row r="898">
          <cell r="B898">
            <v>9902441645</v>
          </cell>
          <cell r="C898" t="str">
            <v>MONIA APARECIDA DE ARAUJO PAIVA</v>
          </cell>
          <cell r="D898" t="str">
            <v>DEFENSOR PUBLICO DE CLASSE INTERMEDIARIA</v>
          </cell>
        </row>
        <row r="899">
          <cell r="B899">
            <v>5219918621</v>
          </cell>
          <cell r="C899" t="str">
            <v>MONICA ALVES DA COSTA FRANCO</v>
          </cell>
          <cell r="D899" t="str">
            <v>DEFENSOR PUBLICO DE CLASSE FINAL</v>
          </cell>
        </row>
        <row r="900">
          <cell r="B900">
            <v>83363343604</v>
          </cell>
          <cell r="C900" t="str">
            <v xml:space="preserve">MONICA APARECIDA MARCAL SILVA                            </v>
          </cell>
          <cell r="D900" t="str">
            <v xml:space="preserve">DEFENSOR PUBLICO DE CLASSE ESPECIAL     </v>
          </cell>
        </row>
        <row r="901">
          <cell r="B901">
            <v>9290791675</v>
          </cell>
          <cell r="C901" t="str">
            <v>MONICA BATISTA SOARES GARCIA AMIM</v>
          </cell>
          <cell r="D901" t="str">
            <v>DEFENSOR PUBLICO DE CLASSE FINAL</v>
          </cell>
        </row>
        <row r="902">
          <cell r="B902">
            <v>56285388687</v>
          </cell>
          <cell r="C902" t="str">
            <v>MONICA BEATRIZ GOMES DA COSTA</v>
          </cell>
          <cell r="D902" t="str">
            <v>CAD-7</v>
          </cell>
        </row>
        <row r="903">
          <cell r="B903">
            <v>3212761679</v>
          </cell>
          <cell r="C903" t="str">
            <v xml:space="preserve">MONICA BOTELHO CORNELIO                                     </v>
          </cell>
          <cell r="D903" t="str">
            <v xml:space="preserve">DEFENSOR PUBLICO DE CLASSE ESPECIAL     </v>
          </cell>
        </row>
        <row r="904">
          <cell r="B904">
            <v>10550031693</v>
          </cell>
          <cell r="C904" t="str">
            <v>MONICA MAGNO GANDRA</v>
          </cell>
          <cell r="D904" t="str">
            <v>TECNICO DA DEFENSORIA PUBLICA</v>
          </cell>
        </row>
        <row r="905">
          <cell r="B905">
            <v>4463070686</v>
          </cell>
          <cell r="C905" t="str">
            <v>MORGANA DE ALMEIDA</v>
          </cell>
          <cell r="D905" t="str">
            <v>TECNICO DA DEFENSORIA PUBLICA</v>
          </cell>
        </row>
        <row r="906">
          <cell r="B906">
            <v>5876498521</v>
          </cell>
          <cell r="C906" t="str">
            <v>MORGANNA MAYARA GANDRA FONSECA</v>
          </cell>
          <cell r="D906" t="str">
            <v>COMISSÃO ASSESSORAMENTO TECNICO-CATE</v>
          </cell>
        </row>
        <row r="907">
          <cell r="B907">
            <v>86580795620</v>
          </cell>
          <cell r="C907" t="str">
            <v xml:space="preserve">NADIA DE SOUZA CAMPOS                                       </v>
          </cell>
          <cell r="D907" t="str">
            <v xml:space="preserve">DEFENSOR PUBLICO DE CLASSE ESPECIAL     </v>
          </cell>
        </row>
        <row r="908">
          <cell r="B908">
            <v>11551007606</v>
          </cell>
          <cell r="C908" t="str">
            <v>NADINE TRAVAGLIA DOS SANTOS PEREIRA</v>
          </cell>
          <cell r="D908" t="str">
            <v>CAD-14</v>
          </cell>
        </row>
        <row r="909">
          <cell r="B909">
            <v>8258855743</v>
          </cell>
          <cell r="C909" t="str">
            <v>NADJA MARIA DE VALOIS FERNANDES</v>
          </cell>
          <cell r="D909" t="str">
            <v>DEFENSOR PUBLICO DE CLASSE FINAL</v>
          </cell>
        </row>
        <row r="910">
          <cell r="B910">
            <v>11537088688</v>
          </cell>
          <cell r="C910" t="str">
            <v>NATALIA ARAUJO WATER DE OLIVEIRA</v>
          </cell>
          <cell r="D910" t="str">
            <v>COMISSÃO ASSESSORAMENTO TECNICO-CATE</v>
          </cell>
        </row>
        <row r="911">
          <cell r="B911">
            <v>97656151672</v>
          </cell>
          <cell r="C911" t="str">
            <v>NATALIA DE CASTRO TORRES COSTA</v>
          </cell>
          <cell r="D911" t="str">
            <v xml:space="preserve">DEFENSOR PUBLICO DE CLASSE ESPECIAL     </v>
          </cell>
        </row>
        <row r="912">
          <cell r="B912">
            <v>1667658646</v>
          </cell>
          <cell r="C912" t="str">
            <v>NATALIA PARREIRA LEITE GONCALVES MIRANDA</v>
          </cell>
          <cell r="D912" t="str">
            <v>TECNICO DA DEFENSORIA PUBLICA</v>
          </cell>
        </row>
        <row r="913">
          <cell r="B913">
            <v>9841046660</v>
          </cell>
          <cell r="C913" t="str">
            <v>NATHALIA CAROLINE LUCAS DE SOUZA</v>
          </cell>
          <cell r="D913" t="str">
            <v>COMISSÃO ASSESSORAMENTO TECNICO-CATE</v>
          </cell>
        </row>
        <row r="914">
          <cell r="B914">
            <v>6559717690</v>
          </cell>
          <cell r="C914" t="str">
            <v>NATHALIA DE PAULA MOREIRA FRATTEZI</v>
          </cell>
          <cell r="D914" t="str">
            <v>DEFENSOR PUBLICO DE CLASSE INTERMEDIARIA</v>
          </cell>
        </row>
        <row r="915">
          <cell r="B915">
            <v>13323570677</v>
          </cell>
          <cell r="C915" t="str">
            <v>NATHALIA SANTOS ALKIMIM</v>
          </cell>
          <cell r="D915" t="str">
            <v>COMISSÃO ASSESSORAMENTO TECNICO-CATE</v>
          </cell>
        </row>
        <row r="916">
          <cell r="B916">
            <v>11513032674</v>
          </cell>
          <cell r="C916" t="str">
            <v>NATIELE CRISTINA SOUZA</v>
          </cell>
          <cell r="D916" t="str">
            <v>TECNICO DA DEFENSORIA PUBLICA</v>
          </cell>
        </row>
        <row r="917">
          <cell r="B917">
            <v>11558965645</v>
          </cell>
          <cell r="C917" t="str">
            <v>NAYARA CAROLINE CARNEIRO DE JESUS</v>
          </cell>
          <cell r="D917" t="str">
            <v>COMISSÃO ASSESSORAMENTO TECNICO-CATE</v>
          </cell>
        </row>
        <row r="918">
          <cell r="B918">
            <v>10004929748</v>
          </cell>
          <cell r="C918" t="str">
            <v>NAYARA SOARES GUERRA MOZART</v>
          </cell>
          <cell r="D918" t="str">
            <v>DEFENSOR PUBLICO DE CLASSE INTERMEDIARIA</v>
          </cell>
        </row>
        <row r="919">
          <cell r="B919">
            <v>64845591634</v>
          </cell>
          <cell r="C919" t="str">
            <v xml:space="preserve">NEIDE MARCIA PEREIRA                                        </v>
          </cell>
          <cell r="D919" t="str">
            <v xml:space="preserve">DEFENSOR PUBLICO DE CLASSE ESPECIAL     </v>
          </cell>
        </row>
        <row r="920">
          <cell r="B920">
            <v>80406386668</v>
          </cell>
          <cell r="C920" t="str">
            <v xml:space="preserve">NEIDER CHAVES RIBEIRO                                       </v>
          </cell>
          <cell r="D920" t="str">
            <v xml:space="preserve">DEFENSOR PUBLICO DE CLASSE ESPECIAL     </v>
          </cell>
        </row>
        <row r="921">
          <cell r="B921">
            <v>10470112719</v>
          </cell>
          <cell r="C921" t="str">
            <v>NELSON MENDES DA SILVA</v>
          </cell>
          <cell r="D921" t="str">
            <v>DEFENSOR PUBLICO DE CLASSE INTERMEDIARIA</v>
          </cell>
        </row>
        <row r="922">
          <cell r="B922">
            <v>7515010690</v>
          </cell>
          <cell r="C922" t="str">
            <v>NESTOR SARAIVA PEREIRA NETO</v>
          </cell>
          <cell r="D922" t="str">
            <v>DEFENSOR PUBLICO DE CLASSE FINAL</v>
          </cell>
        </row>
        <row r="923">
          <cell r="B923">
            <v>88019950672</v>
          </cell>
          <cell r="C923" t="str">
            <v xml:space="preserve">NEUSA GUILHERMINA LARA                                      </v>
          </cell>
          <cell r="D923" t="str">
            <v xml:space="preserve">DEFENSOR PUBLICO DE CLASSE ESPECIAL     </v>
          </cell>
        </row>
        <row r="924">
          <cell r="B924">
            <v>4502994650</v>
          </cell>
          <cell r="C924" t="str">
            <v>NIKOLAS STEFANY MACEDO KATOPODIS</v>
          </cell>
          <cell r="D924" t="str">
            <v>DEFENSOR PUBLICO DE CLASSE FINAL</v>
          </cell>
        </row>
        <row r="925">
          <cell r="B925">
            <v>20971990620</v>
          </cell>
          <cell r="C925" t="str">
            <v xml:space="preserve">NILTON RODRIGUES FRANCO                                     </v>
          </cell>
          <cell r="D925" t="str">
            <v>TECNICO DA DEFENSORIA PUBLICA</v>
          </cell>
        </row>
        <row r="926">
          <cell r="B926">
            <v>4171271622</v>
          </cell>
          <cell r="C926" t="str">
            <v>NILZA MARTINS PATARO MACHADO</v>
          </cell>
          <cell r="D926" t="str">
            <v>DEFENSOR PUBLICO DE CLASSE FINAL</v>
          </cell>
        </row>
        <row r="927">
          <cell r="B927">
            <v>317699695</v>
          </cell>
          <cell r="C927" t="str">
            <v xml:space="preserve">NIVEA DE MATOS LACERDA                                      </v>
          </cell>
          <cell r="D927" t="str">
            <v xml:space="preserve">DEFENSOR PUBLICO DE CLASSE ESPECIAL     </v>
          </cell>
        </row>
        <row r="928">
          <cell r="B928">
            <v>70002132648</v>
          </cell>
          <cell r="C928" t="str">
            <v>NUBIA PORTO BARACHO</v>
          </cell>
          <cell r="D928" t="str">
            <v>CAD-2</v>
          </cell>
        </row>
        <row r="929">
          <cell r="B929">
            <v>9011371623</v>
          </cell>
          <cell r="C929" t="str">
            <v>NUBIA ROMUALDO DOS SANTOS</v>
          </cell>
          <cell r="D929" t="str">
            <v>TECNICO DA DEFENSORIA PUBLICA</v>
          </cell>
        </row>
        <row r="930">
          <cell r="B930">
            <v>7124453402</v>
          </cell>
          <cell r="C930" t="str">
            <v>NYCOLE LINS GONZAGA</v>
          </cell>
          <cell r="D930" t="str">
            <v>DEFENSOR PUBLICO DE CLASSE INTERMEDIARIA</v>
          </cell>
        </row>
        <row r="931">
          <cell r="B931">
            <v>13960605617</v>
          </cell>
          <cell r="C931" t="str">
            <v xml:space="preserve">OLINDA FIALHO BARBOSA REIS </v>
          </cell>
          <cell r="D931" t="str">
            <v>COMISSÃO ASSESSORAMENTO TECNICO-CATE</v>
          </cell>
        </row>
        <row r="932">
          <cell r="B932">
            <v>11996997645</v>
          </cell>
          <cell r="C932" t="str">
            <v>ONAIRAM CALEBE GEOVANE MENDES</v>
          </cell>
          <cell r="D932" t="str">
            <v>COMISSÃO ASSESSORAMENTO TECNICO-CATE</v>
          </cell>
        </row>
        <row r="933">
          <cell r="B933">
            <v>293028621</v>
          </cell>
          <cell r="C933" t="str">
            <v xml:space="preserve">PABLO ALFONSO CANO PRAIS                                    </v>
          </cell>
          <cell r="D933" t="str">
            <v xml:space="preserve">DEFENSOR PUBLICO DE CLASSE ESPECIAL     </v>
          </cell>
        </row>
        <row r="934">
          <cell r="B934">
            <v>3887461657</v>
          </cell>
          <cell r="C934" t="str">
            <v>PABLO HENRIQUE PIMENTA FARINHA</v>
          </cell>
          <cell r="D934" t="str">
            <v>DEFENSOR PUBLICO DE CLASSE FINAL</v>
          </cell>
        </row>
        <row r="935">
          <cell r="B935">
            <v>2103585640</v>
          </cell>
          <cell r="C935" t="str">
            <v>PALOMA KARLA ANDRADE E FERREIRA</v>
          </cell>
          <cell r="D935" t="str">
            <v>COMISSÃO ASSESSORAMENTO TECNICO-CATE</v>
          </cell>
        </row>
        <row r="936">
          <cell r="B936">
            <v>93881681</v>
          </cell>
          <cell r="C936" t="str">
            <v>PATRICIA MESQUITA AMARAL</v>
          </cell>
          <cell r="D936" t="str">
            <v>DEFENSOR PUBLICO DE CLASSE FINAL</v>
          </cell>
        </row>
        <row r="937">
          <cell r="B937">
            <v>1253839670</v>
          </cell>
          <cell r="C937" t="str">
            <v>PATRICIA OLIVEIRA DE ALMEIDA COELHO E SILVA</v>
          </cell>
          <cell r="D937" t="str">
            <v>DEFENSOR PUBLICO DE CLASSE FINAL</v>
          </cell>
        </row>
        <row r="938">
          <cell r="B938">
            <v>9129893780</v>
          </cell>
          <cell r="C938" t="str">
            <v>PAULA AVILA DANTAS BRUNNER</v>
          </cell>
          <cell r="D938" t="str">
            <v>DEFENSOR PUBLICO DE CLASSE FINAL</v>
          </cell>
        </row>
        <row r="939">
          <cell r="B939">
            <v>11561639605</v>
          </cell>
          <cell r="C939" t="str">
            <v>PAULA BOSCATO CRISTIANO</v>
          </cell>
          <cell r="D939" t="str">
            <v>COMISSÃO ASSESSORAMENTO TECNICO-CATE</v>
          </cell>
        </row>
        <row r="940">
          <cell r="B940">
            <v>5281585622</v>
          </cell>
          <cell r="C940" t="str">
            <v>PAULA DE DEUS MENDES DO VALE</v>
          </cell>
          <cell r="D940" t="str">
            <v>DEFENSOR PUBLICO DE CLASSE FINAL</v>
          </cell>
        </row>
        <row r="941">
          <cell r="B941">
            <v>67806317600</v>
          </cell>
          <cell r="C941" t="str">
            <v xml:space="preserve">PAULA MENDES DINIZ                                          </v>
          </cell>
          <cell r="D941" t="str">
            <v>AGENTE DA DEFENSORIA PUBLICA</v>
          </cell>
        </row>
        <row r="942">
          <cell r="B942">
            <v>11181793661</v>
          </cell>
          <cell r="C942" t="str">
            <v>PAULA PEDROSO MENDONCA</v>
          </cell>
          <cell r="D942" t="str">
            <v>DEFENSOR PUBLICO DE CLASSE INTERMEDIARIA</v>
          </cell>
        </row>
        <row r="943">
          <cell r="B943">
            <v>5505722601</v>
          </cell>
          <cell r="C943" t="str">
            <v xml:space="preserve">PAULA REGINA FONTE BOA PINTO                                </v>
          </cell>
          <cell r="D943" t="str">
            <v xml:space="preserve">DEFENSOR PUBLICO DE CLASSE ESPECIAL     </v>
          </cell>
        </row>
        <row r="944">
          <cell r="B944">
            <v>79808590659</v>
          </cell>
          <cell r="C944" t="str">
            <v xml:space="preserve">PAULIRAN DE ARAUJO                                          </v>
          </cell>
          <cell r="D944" t="str">
            <v>TECNICO DA DEFENSORIA PUBLICA</v>
          </cell>
        </row>
        <row r="945">
          <cell r="B945">
            <v>7042100611</v>
          </cell>
          <cell r="C945" t="str">
            <v>PAULO CESAR AZEVEDO DE ALMEIDA</v>
          </cell>
          <cell r="D945" t="str">
            <v>DEFENSOR PUBLICO DE CLASSE FINAL</v>
          </cell>
        </row>
        <row r="946">
          <cell r="B946">
            <v>70930635604</v>
          </cell>
          <cell r="C946" t="str">
            <v xml:space="preserve">PAULO CEZAR CAMPOS                                          </v>
          </cell>
          <cell r="D946" t="str">
            <v>CAD-3</v>
          </cell>
        </row>
        <row r="947">
          <cell r="B947">
            <v>8755481647</v>
          </cell>
          <cell r="C947" t="str">
            <v>PAULO FERREIRA DOS SANTOS</v>
          </cell>
          <cell r="D947" t="str">
            <v>CAD-7</v>
          </cell>
        </row>
        <row r="948">
          <cell r="B948">
            <v>8010962600</v>
          </cell>
          <cell r="C948" t="str">
            <v>PAULO HENRIQUE DRUMMOND MONTEIRO</v>
          </cell>
          <cell r="D948" t="str">
            <v>DEFENSOR PUBLICO DE CLASSE FINAL</v>
          </cell>
        </row>
        <row r="949">
          <cell r="B949">
            <v>64630811672</v>
          </cell>
          <cell r="C949" t="str">
            <v xml:space="preserve">PAULO HENRIQUE NOVELINO                                     </v>
          </cell>
          <cell r="D949" t="str">
            <v xml:space="preserve">DEFENSOR PUBLICO DE CLASSE ESPECIAL     </v>
          </cell>
        </row>
        <row r="950">
          <cell r="B950">
            <v>39603741604</v>
          </cell>
          <cell r="C950" t="str">
            <v xml:space="preserve">PAULO LUCIO FERNANDES NORONHA                               </v>
          </cell>
          <cell r="D950" t="str">
            <v>ANALISTA DA DEFENSORIA PUBLICA</v>
          </cell>
        </row>
        <row r="951">
          <cell r="B951">
            <v>89893638615</v>
          </cell>
          <cell r="C951" t="str">
            <v>PAULO MOREIRA VENTURA</v>
          </cell>
          <cell r="D951" t="str">
            <v xml:space="preserve">DEFENSOR PUBLICO DE CLASSE ESPECIAL     </v>
          </cell>
        </row>
        <row r="952">
          <cell r="B952">
            <v>45801673687</v>
          </cell>
          <cell r="C952" t="str">
            <v xml:space="preserve">PAULO ROBERTO PIO DUARTE                                    </v>
          </cell>
          <cell r="D952" t="str">
            <v xml:space="preserve">DEFENSOR PUBLICO DE CLASSE ESPECIAL     </v>
          </cell>
        </row>
        <row r="953">
          <cell r="B953">
            <v>8030562659</v>
          </cell>
          <cell r="C953" t="str">
            <v>PAULO VICTOR DE PAULA ABREU</v>
          </cell>
          <cell r="D953" t="str">
            <v>CAD-17</v>
          </cell>
        </row>
        <row r="954">
          <cell r="B954">
            <v>12903864632</v>
          </cell>
          <cell r="C954" t="str">
            <v>PAULO VITOR CORDEIRO REPOLES</v>
          </cell>
          <cell r="D954" t="str">
            <v>COMISSÃO ASSESSORAMENTO TECNICO-CATE</v>
          </cell>
        </row>
        <row r="955">
          <cell r="B955">
            <v>2128817528</v>
          </cell>
          <cell r="C955" t="str">
            <v>PEDRO HENRIQUE DE MATTOS MOREIRA</v>
          </cell>
          <cell r="D955" t="str">
            <v>CAD-2</v>
          </cell>
        </row>
        <row r="956">
          <cell r="B956">
            <v>35216361863</v>
          </cell>
          <cell r="C956" t="str">
            <v>PEDRO HENRIQUE FERNANDES ANTUNES</v>
          </cell>
          <cell r="D956" t="str">
            <v>DEFENSOR PUBLICO DE CLASSE INTERMEDIARIA</v>
          </cell>
        </row>
        <row r="957">
          <cell r="B957">
            <v>11288904614</v>
          </cell>
          <cell r="C957" t="str">
            <v>PEDRO HENRIQUE GONCALVES BERNARDES</v>
          </cell>
          <cell r="D957" t="str">
            <v>COMISSÃO ASSESSORAMENTO TECNICO-CATE</v>
          </cell>
        </row>
        <row r="958">
          <cell r="B958">
            <v>2164297652</v>
          </cell>
          <cell r="C958" t="str">
            <v>PEDRO HENRIQUE ISIDORIO DE SOUZA</v>
          </cell>
          <cell r="D958" t="str">
            <v>CAD-14</v>
          </cell>
        </row>
        <row r="959">
          <cell r="B959">
            <v>9554503652</v>
          </cell>
          <cell r="C959" t="str">
            <v>PEDRO HENRIQUE LIMA PELLICIARI</v>
          </cell>
          <cell r="D959" t="str">
            <v>ANALISTA DA DEFENSORIA PUBLICA</v>
          </cell>
        </row>
        <row r="960">
          <cell r="B960">
            <v>1427720118</v>
          </cell>
          <cell r="C960" t="str">
            <v>PEDRO HENRIQUE MARTINS LIMA LACERDA</v>
          </cell>
          <cell r="D960" t="str">
            <v>DEFENSOR PUBLICO DE CLASSE INTERMEDIARIA</v>
          </cell>
        </row>
        <row r="961">
          <cell r="B961">
            <v>7590748609</v>
          </cell>
          <cell r="C961" t="str">
            <v>PEDRO HENRIQUE VIEIRA DE TOLEDO ALVES</v>
          </cell>
          <cell r="D961" t="str">
            <v>ESPEC POLÍTICAS PÚBLICAS E GESTÃO GOVERN</v>
          </cell>
        </row>
        <row r="962">
          <cell r="B962">
            <v>5469438538</v>
          </cell>
          <cell r="C962" t="str">
            <v>PEDRO NABUCO ARAUJO DE OLIVEIRA</v>
          </cell>
          <cell r="D962" t="str">
            <v>DEFENSOR PUBLICO DE CLASSE INICIAL</v>
          </cell>
        </row>
        <row r="963">
          <cell r="B963">
            <v>63993376315</v>
          </cell>
          <cell r="C963" t="str">
            <v>PEDRO NELIO BERNARDO GOIS</v>
          </cell>
          <cell r="D963" t="str">
            <v>DEFENSOR PUBLICO DE CLASSE FINAL</v>
          </cell>
        </row>
        <row r="964">
          <cell r="B964">
            <v>49017322691</v>
          </cell>
          <cell r="C964" t="str">
            <v xml:space="preserve">PERICLES GANEM RODRIGUES                                    </v>
          </cell>
          <cell r="D964" t="str">
            <v>ANALISTA DA DEFENSORIA PUBLICA</v>
          </cell>
        </row>
        <row r="965">
          <cell r="B965">
            <v>1433884364</v>
          </cell>
          <cell r="C965" t="str">
            <v>POLLYANA OLIVEIRA MELO</v>
          </cell>
          <cell r="D965" t="str">
            <v>DEFENSOR PUBLICO DE CLASSE FINAL</v>
          </cell>
        </row>
        <row r="966">
          <cell r="B966">
            <v>5077552606</v>
          </cell>
          <cell r="C966" t="str">
            <v>PRISCILA BRITO DE MELO</v>
          </cell>
          <cell r="D966" t="str">
            <v>DEFENSOR PUBLICO DE CLASSE FINAL</v>
          </cell>
        </row>
        <row r="967">
          <cell r="B967">
            <v>30022260846</v>
          </cell>
          <cell r="C967" t="str">
            <v>PRISCILA CRISTIANI VOLTARELLI BOZOLA</v>
          </cell>
          <cell r="D967" t="str">
            <v>DEFENSOR PUBLICO DE CLASSE FINAL</v>
          </cell>
        </row>
        <row r="968">
          <cell r="B968">
            <v>76174913104</v>
          </cell>
          <cell r="C968" t="str">
            <v xml:space="preserve">PRISCILA DE MELO CORDEIRO                              </v>
          </cell>
          <cell r="D968" t="str">
            <v xml:space="preserve">DEFENSOR PUBLICO DE CLASSE ESPECIAL     </v>
          </cell>
        </row>
        <row r="969">
          <cell r="B969">
            <v>39399997847</v>
          </cell>
          <cell r="C969" t="str">
            <v>PRISCILA DOS SANTOS BRAGA DE PAULA</v>
          </cell>
          <cell r="D969" t="str">
            <v>DEFENSOR PUBLICO DE CLASSE INICIAL</v>
          </cell>
        </row>
        <row r="970">
          <cell r="B970">
            <v>21895917832</v>
          </cell>
          <cell r="C970" t="str">
            <v>PRISCILA NASSIF DEL LAMA</v>
          </cell>
          <cell r="D970" t="str">
            <v xml:space="preserve">DEFENSOR PUBLICO DE CLASSE ESPECIAL     </v>
          </cell>
        </row>
        <row r="971">
          <cell r="B971">
            <v>6923788633</v>
          </cell>
          <cell r="C971" t="str">
            <v>PRISCILA NEWLEY KOPKE</v>
          </cell>
          <cell r="D971" t="str">
            <v>CAD-18</v>
          </cell>
        </row>
        <row r="972">
          <cell r="B972">
            <v>79494153634</v>
          </cell>
          <cell r="C972" t="str">
            <v xml:space="preserve">PRISCILLA ANGELICA DO NASCIMENTO                            </v>
          </cell>
          <cell r="D972" t="str">
            <v xml:space="preserve">DEFENSOR PUBLICO DE CLASSE ESPECIAL     </v>
          </cell>
        </row>
        <row r="973">
          <cell r="B973">
            <v>3310399664</v>
          </cell>
          <cell r="C973" t="str">
            <v>RACHEL APARECIDA DE AGUIAR PASSOS</v>
          </cell>
          <cell r="D973" t="str">
            <v xml:space="preserve">DEFENSOR PUBLICO DE CLASSE ESPECIAL     </v>
          </cell>
        </row>
        <row r="974">
          <cell r="B974">
            <v>847101606</v>
          </cell>
          <cell r="C974" t="str">
            <v xml:space="preserve">RACHEL TOLOMELLI CAMPOS                                     </v>
          </cell>
          <cell r="D974" t="str">
            <v xml:space="preserve">DEFENSOR PUBLICO DE CLASSE ESPECIAL     </v>
          </cell>
        </row>
        <row r="975">
          <cell r="B975">
            <v>10062720627</v>
          </cell>
          <cell r="C975" t="str">
            <v>RAFAEL AUGUSTO DA SILVA CRUZ</v>
          </cell>
          <cell r="D975" t="str">
            <v>TECNICO DA DEFENSORIA PUBLICA</v>
          </cell>
        </row>
        <row r="976">
          <cell r="B976">
            <v>5341991516</v>
          </cell>
          <cell r="C976" t="str">
            <v>RAFAEL DE ARAUJO BRAGA</v>
          </cell>
          <cell r="D976" t="str">
            <v>ANALISTA DA DEFENSORIA PUBLICA</v>
          </cell>
        </row>
        <row r="977">
          <cell r="B977">
            <v>6225723692</v>
          </cell>
          <cell r="C977" t="str">
            <v>RAFAEL DE FREITAS CUNHA LINS</v>
          </cell>
          <cell r="D977" t="str">
            <v>DEFENSOR PUBLICO DE CLASSE FINAL</v>
          </cell>
        </row>
        <row r="978">
          <cell r="B978">
            <v>3605446140</v>
          </cell>
          <cell r="C978" t="str">
            <v>RAFAEL FERREIRA BIZELLI</v>
          </cell>
          <cell r="D978" t="str">
            <v>DEFENSOR PUBLICO DE CLASSE INTERMEDIARIA</v>
          </cell>
        </row>
        <row r="979">
          <cell r="B979">
            <v>7946659776</v>
          </cell>
          <cell r="C979" t="str">
            <v xml:space="preserve">RAFAEL HENRIQUE DE MAGALHAES SOUZA </v>
          </cell>
          <cell r="D979" t="str">
            <v>DEFENSOR PUBLICO DE CLASSE FINAL</v>
          </cell>
        </row>
        <row r="980">
          <cell r="B980">
            <v>8322235658</v>
          </cell>
          <cell r="C980" t="str">
            <v>RAFAEL LIMA BICALHO</v>
          </cell>
          <cell r="D980" t="str">
            <v>DEFENSOR PUBLICO DE CLASSE INICIAL</v>
          </cell>
        </row>
        <row r="981">
          <cell r="B981">
            <v>9506257604</v>
          </cell>
          <cell r="C981" t="str">
            <v>RAFAEL MARTINS GALDINO</v>
          </cell>
          <cell r="D981" t="str">
            <v>CAD-14</v>
          </cell>
        </row>
        <row r="982">
          <cell r="B982">
            <v>4246891622</v>
          </cell>
          <cell r="C982" t="str">
            <v>RAFAEL VON HELD BOECHAT</v>
          </cell>
          <cell r="D982" t="str">
            <v xml:space="preserve">DEFENSOR PUBLICO DE CLASSE ESPECIAL     </v>
          </cell>
        </row>
        <row r="983">
          <cell r="B983">
            <v>11882329678</v>
          </cell>
          <cell r="C983" t="str">
            <v>RAFAELA AIMARA LINHARES CRISTINO</v>
          </cell>
          <cell r="D983" t="str">
            <v>TECNICO DA DEFENSORIA PUBLICA</v>
          </cell>
        </row>
        <row r="984">
          <cell r="B984">
            <v>7948804609</v>
          </cell>
          <cell r="C984" t="str">
            <v>RAFAELA ALVARENGA FIGUEIREDO</v>
          </cell>
          <cell r="D984" t="str">
            <v>CAD-20</v>
          </cell>
        </row>
        <row r="985">
          <cell r="B985">
            <v>11809476739</v>
          </cell>
          <cell r="C985" t="str">
            <v>RAFAELA BANCHIK MOTA SILVA</v>
          </cell>
          <cell r="D985" t="str">
            <v>DEFENSOR PUBLICO DE CLASSE INTERMEDIARIA</v>
          </cell>
        </row>
        <row r="986">
          <cell r="B986">
            <v>12659462640</v>
          </cell>
          <cell r="C986" t="str">
            <v>RAFAELA FERREIRA COSTA</v>
          </cell>
          <cell r="D986" t="str">
            <v>DEFENSOR PUBLICO DE CLASSE INICIAL</v>
          </cell>
        </row>
        <row r="987">
          <cell r="B987">
            <v>5890681648</v>
          </cell>
          <cell r="C987" t="str">
            <v>RAFAELA RAMOS BARBOSA</v>
          </cell>
          <cell r="D987" t="str">
            <v>CAD-3</v>
          </cell>
        </row>
        <row r="988">
          <cell r="B988">
            <v>13777401617</v>
          </cell>
          <cell r="C988" t="str">
            <v>RAFAELLA DE CASSIA MADRONA OLIVEIRA CAMARGOS</v>
          </cell>
          <cell r="D988" t="str">
            <v>TECNICO DA DEFENSORIA PUBLICA</v>
          </cell>
        </row>
        <row r="989">
          <cell r="B989">
            <v>13896408682</v>
          </cell>
          <cell r="C989" t="str">
            <v>RAFAELLY FRANCYS DOS SANTOS OLIVEIRA</v>
          </cell>
          <cell r="D989" t="str">
            <v>COMISSÃO ASSESSORAMENTO TECNICO-CATE</v>
          </cell>
        </row>
        <row r="990">
          <cell r="B990">
            <v>12576206654</v>
          </cell>
          <cell r="C990" t="str">
            <v>RAISSA GONCALVES DE OLIVEIRA</v>
          </cell>
          <cell r="D990" t="str">
            <v>COMISSÃO ASSESSORAMENTO TECNICO-CATE</v>
          </cell>
        </row>
        <row r="991">
          <cell r="B991">
            <v>11946677671</v>
          </cell>
          <cell r="C991" t="str">
            <v>RAISSA GUIMARAES MACHADO</v>
          </cell>
          <cell r="D991" t="str">
            <v>CAD-3</v>
          </cell>
        </row>
        <row r="992">
          <cell r="B992">
            <v>9568771689</v>
          </cell>
          <cell r="C992" t="str">
            <v>RAIZA LOPES COELHO BORSATO</v>
          </cell>
          <cell r="D992" t="str">
            <v>COMISSÃO ASSESSORAMENTO TECNICO-CATE</v>
          </cell>
        </row>
        <row r="993">
          <cell r="B993">
            <v>64141713600</v>
          </cell>
          <cell r="C993" t="str">
            <v xml:space="preserve">RAMON COSTA FONSECA                                         </v>
          </cell>
          <cell r="D993" t="str">
            <v xml:space="preserve">DEFENSOR PUBLICO DE CLASSE ESPECIAL     </v>
          </cell>
        </row>
        <row r="994">
          <cell r="B994">
            <v>1239432640</v>
          </cell>
          <cell r="C994" t="str">
            <v>RAMON FRANCISCO DE SOUZA</v>
          </cell>
          <cell r="D994" t="str">
            <v>CAD-8</v>
          </cell>
        </row>
        <row r="995">
          <cell r="B995">
            <v>10826242685</v>
          </cell>
          <cell r="C995" t="str">
            <v>RANE KARAN SALIM</v>
          </cell>
          <cell r="D995" t="str">
            <v>COMISSÃO ASSESSORAMENTO TECNICO-CATE</v>
          </cell>
        </row>
        <row r="996">
          <cell r="B996">
            <v>12043372769</v>
          </cell>
          <cell r="C996" t="str">
            <v>RAPHAEL DA ROCHA MATTOS SILVEIRA</v>
          </cell>
          <cell r="D996" t="str">
            <v>DEFENSOR PUBLICO DE CLASSE FINAL</v>
          </cell>
        </row>
        <row r="997">
          <cell r="B997">
            <v>6014796614</v>
          </cell>
          <cell r="C997" t="str">
            <v>RAQUEL ASSUNCAO IVAR DO SUL</v>
          </cell>
          <cell r="D997" t="str">
            <v>DEFENSOR PUBLICO DE CLASSE FINAL</v>
          </cell>
        </row>
        <row r="998">
          <cell r="B998">
            <v>11021664723</v>
          </cell>
          <cell r="C998" t="str">
            <v>RAQUEL DA SILVA SOUZA BRANDAO MOTTA</v>
          </cell>
          <cell r="D998" t="str">
            <v>DEFENSOR PUBLICO DE CLASSE INTERMEDIARIA</v>
          </cell>
        </row>
        <row r="999">
          <cell r="B999">
            <v>5015199635</v>
          </cell>
          <cell r="C999" t="str">
            <v>RAQUEL DE SOUZA PYRAMO NOVAES</v>
          </cell>
          <cell r="D999" t="str">
            <v>DEFENSOR PUBLICO DE CLASSE FINAL</v>
          </cell>
        </row>
        <row r="1000">
          <cell r="B1000">
            <v>11958815683</v>
          </cell>
          <cell r="C1000" t="str">
            <v>RAQUEL EMILIANE DOS SANTOS</v>
          </cell>
          <cell r="D1000" t="str">
            <v>COMISSÃO ASSESSORAMENTO TECNICO-CATE</v>
          </cell>
        </row>
        <row r="1001">
          <cell r="B1001">
            <v>8503011654</v>
          </cell>
          <cell r="C1001" t="str">
            <v>RAQUEL FERNANDA TENORIO SECO</v>
          </cell>
          <cell r="D1001" t="str">
            <v>DEFENSOR PUBLICO DE CLASSE INTERMEDIARIA</v>
          </cell>
        </row>
        <row r="1002">
          <cell r="B1002">
            <v>3264888637</v>
          </cell>
          <cell r="C1002" t="str">
            <v xml:space="preserve">RAQUEL GOMES DE SOUSA DA COSTA DIAS                         </v>
          </cell>
          <cell r="D1002" t="str">
            <v>DEFENSOR PUBLICO GERAL</v>
          </cell>
        </row>
        <row r="1003">
          <cell r="B1003">
            <v>94912882615</v>
          </cell>
          <cell r="C1003" t="str">
            <v>RAQUEL RIBEIRO</v>
          </cell>
          <cell r="D1003" t="str">
            <v xml:space="preserve">DEFENSOR PUBLICO DE CLASSE ESPECIAL     </v>
          </cell>
        </row>
        <row r="1004">
          <cell r="B1004">
            <v>1357868600</v>
          </cell>
          <cell r="C1004" t="str">
            <v>RAQUEL VALE RODRIGUES</v>
          </cell>
          <cell r="D1004" t="str">
            <v>DEFENSOR PUBLICO DE CLASSE FINAL</v>
          </cell>
        </row>
        <row r="1005">
          <cell r="B1005">
            <v>13934062628</v>
          </cell>
          <cell r="C1005" t="str">
            <v>RAQUEL VASCONCELOS RABELO</v>
          </cell>
          <cell r="D1005" t="str">
            <v>COMISSÃO ASSESSORAMENTO TECNICO-CATE</v>
          </cell>
        </row>
        <row r="1006">
          <cell r="B1006">
            <v>13609622636</v>
          </cell>
          <cell r="C1006" t="str">
            <v>RASMYNE OLENCA VIEIRA MARQUES</v>
          </cell>
          <cell r="D1006" t="str">
            <v>CAD-3</v>
          </cell>
        </row>
        <row r="1007">
          <cell r="B1007">
            <v>8686480608</v>
          </cell>
          <cell r="C1007" t="str">
            <v>REBECA BREVES DE MELO E SILVA</v>
          </cell>
          <cell r="D1007" t="str">
            <v>DEFENSOR PUBLICO DE CLASSE FINAL</v>
          </cell>
        </row>
        <row r="1008">
          <cell r="B1008">
            <v>5874952780</v>
          </cell>
          <cell r="C1008" t="str">
            <v>REGIANE KUSTER KAPICHE</v>
          </cell>
          <cell r="D1008" t="str">
            <v>DEFENSOR PUBLICO DE CLASSE INTERMEDIARIA</v>
          </cell>
        </row>
        <row r="1009">
          <cell r="B1009">
            <v>7662169693</v>
          </cell>
          <cell r="C1009" t="str">
            <v>REGIANE SALGUEIRO DE FREITAS</v>
          </cell>
          <cell r="D1009" t="str">
            <v>CAD-8</v>
          </cell>
        </row>
        <row r="1010">
          <cell r="B1010">
            <v>71482261634</v>
          </cell>
          <cell r="C1010" t="str">
            <v>REGINA ANGELICA NUNES ALMAS CABRAL MIRANDA</v>
          </cell>
          <cell r="D1010" t="str">
            <v>TECNICO DA DEFENSORIA PUBLICA</v>
          </cell>
        </row>
        <row r="1011">
          <cell r="B1011">
            <v>50890190615</v>
          </cell>
          <cell r="C1011" t="str">
            <v xml:space="preserve">REINALDO FERREIRA DE QUEIROZ                                </v>
          </cell>
          <cell r="D1011" t="str">
            <v xml:space="preserve">DEFENSOR PUBLICO DE CLASSE ESPECIAL     </v>
          </cell>
        </row>
        <row r="1012">
          <cell r="B1012">
            <v>8934019603</v>
          </cell>
          <cell r="C1012" t="str">
            <v xml:space="preserve">REJANEH AZEVEDO PINTO DE SOUSA </v>
          </cell>
          <cell r="D1012" t="str">
            <v>COMISSÃO ASSESSORAMENTO TECNICO-CATE</v>
          </cell>
        </row>
        <row r="1013">
          <cell r="B1013">
            <v>89991443649</v>
          </cell>
          <cell r="C1013" t="str">
            <v xml:space="preserve">RENAN PAULO DOS SANTOS DA COSTA ALVES                       </v>
          </cell>
          <cell r="D1013" t="str">
            <v xml:space="preserve">DEFENSOR PUBLICO DE CLASSE ESPECIAL     </v>
          </cell>
        </row>
        <row r="1014">
          <cell r="B1014">
            <v>11520083661</v>
          </cell>
          <cell r="C1014" t="str">
            <v>RENATA ALMEIDA BORGES</v>
          </cell>
          <cell r="D1014" t="str">
            <v>COMISSÃO ASSESSORAMENTO TECNICO-CATE</v>
          </cell>
        </row>
        <row r="1015">
          <cell r="B1015">
            <v>85112305649</v>
          </cell>
          <cell r="C1015" t="str">
            <v xml:space="preserve">RENATA CAVALCANTI GONTIJO MENDES                            </v>
          </cell>
          <cell r="D1015" t="str">
            <v xml:space="preserve">DEFENSOR PUBLICO DE CLASSE ESPECIAL     </v>
          </cell>
        </row>
        <row r="1016">
          <cell r="B1016">
            <v>3753566659</v>
          </cell>
          <cell r="C1016" t="str">
            <v>RENATA DA CUNHA MARTINS</v>
          </cell>
          <cell r="D1016" t="str">
            <v xml:space="preserve">DEFENSOR PUBLICO DE CLASSE ESPECIAL     </v>
          </cell>
        </row>
        <row r="1017">
          <cell r="B1017">
            <v>3464038637</v>
          </cell>
          <cell r="C1017" t="str">
            <v xml:space="preserve">RENATA DA SILVA GONTIJO MARINI                              </v>
          </cell>
          <cell r="D1017" t="str">
            <v xml:space="preserve">DEFENSOR PUBLICO DE CLASSE ESPECIAL     </v>
          </cell>
        </row>
        <row r="1018">
          <cell r="B1018">
            <v>50789708604</v>
          </cell>
          <cell r="C1018" t="str">
            <v>RENATA DE OLIVEIRA SANTOS</v>
          </cell>
          <cell r="D1018" t="str">
            <v xml:space="preserve">DEFENSOR PUBLICO DE CLASSE ESPECIAL     </v>
          </cell>
        </row>
        <row r="1019">
          <cell r="B1019">
            <v>7281647603</v>
          </cell>
          <cell r="C1019" t="str">
            <v>RENATA GONTIJO JARDIM</v>
          </cell>
          <cell r="D1019" t="str">
            <v>COMISSÃO ASSESSORAMENTO TECNICO-CATE</v>
          </cell>
        </row>
        <row r="1020">
          <cell r="B1020">
            <v>6916238640</v>
          </cell>
          <cell r="C1020" t="str">
            <v>RENATA KELLY CARDOSO DE REZENDE</v>
          </cell>
          <cell r="D1020" t="str">
            <v>CAD-18</v>
          </cell>
        </row>
        <row r="1021">
          <cell r="B1021">
            <v>7012860405</v>
          </cell>
          <cell r="C1021" t="str">
            <v>RENATA MARIA BARBOSA DA SILVA COSTA</v>
          </cell>
          <cell r="D1021" t="str">
            <v>ANALISTA DA DEFENSORIA PUBLICA</v>
          </cell>
        </row>
        <row r="1022">
          <cell r="B1022">
            <v>6283383688</v>
          </cell>
          <cell r="C1022" t="str">
            <v>RENATA MARTINS DE SOUZA</v>
          </cell>
          <cell r="D1022" t="str">
            <v xml:space="preserve">DEFENSOR PUBLICO DE CLASSE ESPECIAL     </v>
          </cell>
        </row>
        <row r="1023">
          <cell r="B1023">
            <v>9936366751</v>
          </cell>
          <cell r="C1023" t="str">
            <v>RENATA PACHECO DUARTE</v>
          </cell>
          <cell r="D1023" t="str">
            <v>DEFENSOR PUBLICO DE CLASSE FINAL</v>
          </cell>
        </row>
        <row r="1024">
          <cell r="B1024">
            <v>72155779615</v>
          </cell>
          <cell r="C1024" t="str">
            <v>RENATA REGINA DAMASCENO</v>
          </cell>
          <cell r="D1024" t="str">
            <v>TECNICO DA DEFENSORIA PUBLICA</v>
          </cell>
        </row>
        <row r="1025">
          <cell r="B1025">
            <v>5221096676</v>
          </cell>
          <cell r="C1025" t="str">
            <v>RENATA SALAZAR BOTELHO GUARANI</v>
          </cell>
          <cell r="D1025" t="str">
            <v xml:space="preserve">DEFENSOR PUBLICO DE CLASSE ESPECIAL     </v>
          </cell>
        </row>
        <row r="1026">
          <cell r="B1026">
            <v>95643290600</v>
          </cell>
          <cell r="C1026" t="str">
            <v xml:space="preserve">RENATA SIMIAO GOMES                                         </v>
          </cell>
          <cell r="D1026" t="str">
            <v xml:space="preserve">DEFENSOR PUBLICO DE CLASSE ESPECIAL     </v>
          </cell>
        </row>
        <row r="1027">
          <cell r="B1027">
            <v>84419938668</v>
          </cell>
          <cell r="C1027" t="str">
            <v>RENATO FALLONE DE ANDRADE</v>
          </cell>
          <cell r="D1027" t="str">
            <v xml:space="preserve">DEFENSOR PUBLICO DE CLASSE ESPECIAL     </v>
          </cell>
        </row>
        <row r="1028">
          <cell r="B1028">
            <v>28418830867</v>
          </cell>
          <cell r="C1028" t="str">
            <v xml:space="preserve">RENATO TAVARES DA SILVA                                     </v>
          </cell>
          <cell r="D1028" t="str">
            <v xml:space="preserve">DEFENSOR PUBLICO DE CLASSE ESPECIAL     </v>
          </cell>
        </row>
        <row r="1029">
          <cell r="B1029">
            <v>4297702606</v>
          </cell>
          <cell r="C1029" t="str">
            <v>RIANE SOARES LOPES SALVADOR</v>
          </cell>
          <cell r="D1029" t="str">
            <v xml:space="preserve">DEFENSOR PUBLICO DE CLASSE ESPECIAL     </v>
          </cell>
        </row>
        <row r="1030">
          <cell r="B1030">
            <v>4009821612</v>
          </cell>
          <cell r="C1030" t="str">
            <v>RICARDO DE ARAUJO TEIXEIRA</v>
          </cell>
          <cell r="D1030" t="str">
            <v xml:space="preserve">DEFENSOR PUBLICO DE CLASSE ESPECIAL     </v>
          </cell>
        </row>
        <row r="1031">
          <cell r="B1031">
            <v>9886183624</v>
          </cell>
          <cell r="C1031" t="str">
            <v>RICARDO HENRIQUE DA SILVA</v>
          </cell>
          <cell r="D1031" t="str">
            <v>COMISSÃO ASSESSORAMENTO TECNICO-CATE</v>
          </cell>
        </row>
        <row r="1032">
          <cell r="B1032">
            <v>8294993859</v>
          </cell>
          <cell r="C1032" t="str">
            <v xml:space="preserve">RICARDO RIBEIRO PAULINO                                     </v>
          </cell>
          <cell r="D1032" t="str">
            <v xml:space="preserve">DEFENSOR PUBLICO DE CLASSE ESPECIAL     </v>
          </cell>
        </row>
        <row r="1033">
          <cell r="B1033">
            <v>49442538691</v>
          </cell>
          <cell r="C1033" t="str">
            <v xml:space="preserve">RICARDO SALES CORDEIRO                                      </v>
          </cell>
          <cell r="D1033" t="str">
            <v xml:space="preserve">DEFENSOR PUBLICO DE CLASSE ESPECIAL     </v>
          </cell>
        </row>
        <row r="1034">
          <cell r="B1034">
            <v>62099469687</v>
          </cell>
          <cell r="C1034" t="str">
            <v xml:space="preserve">RICARDO SILVA                                               </v>
          </cell>
          <cell r="D1034" t="str">
            <v xml:space="preserve">DEFENSOR PUBLICO DE CLASSE ESPECIAL     </v>
          </cell>
        </row>
        <row r="1035">
          <cell r="B1035">
            <v>91497353653</v>
          </cell>
          <cell r="C1035" t="str">
            <v>RICHARLES CAETANO RIOS</v>
          </cell>
          <cell r="D1035" t="str">
            <v xml:space="preserve">DEFENSOR PUBLICO DE CLASSE ESPECIAL     </v>
          </cell>
        </row>
        <row r="1036">
          <cell r="B1036">
            <v>13255283663</v>
          </cell>
          <cell r="C1036" t="str">
            <v>RISLLEY BARBOSA HENRIQUES</v>
          </cell>
          <cell r="D1036" t="str">
            <v>COMISSÃO ASSESSORAMENTO TECNICO-CATE</v>
          </cell>
        </row>
        <row r="1037">
          <cell r="B1037">
            <v>77812182649</v>
          </cell>
          <cell r="C1037" t="str">
            <v xml:space="preserve">RITA FERNANDES DA SILVA                                     </v>
          </cell>
          <cell r="D1037" t="str">
            <v xml:space="preserve">DEFENSOR PUBLICO DE CLASSE ESPECIAL     </v>
          </cell>
        </row>
        <row r="1038">
          <cell r="B1038">
            <v>84202360630</v>
          </cell>
          <cell r="C1038" t="str">
            <v>RITA HELENA CARDOSO DUTRA</v>
          </cell>
          <cell r="D1038" t="str">
            <v>TECNICO DA DEFENSORIA PUBLICA</v>
          </cell>
        </row>
        <row r="1039">
          <cell r="B1039">
            <v>86392646604</v>
          </cell>
          <cell r="C1039" t="str">
            <v xml:space="preserve">RIZZIA JARDIM GONTIJO DE FARIA                              </v>
          </cell>
          <cell r="D1039" t="str">
            <v xml:space="preserve">DEFENSOR PUBLICO DE CLASSE ESPECIAL     </v>
          </cell>
        </row>
        <row r="1040">
          <cell r="B1040">
            <v>4415806619</v>
          </cell>
          <cell r="C1040" t="str">
            <v>RIZZIERI LUIZ PERBONI VILAS BOAS</v>
          </cell>
          <cell r="D1040" t="str">
            <v>COMISSÃO ASSESSORAMENTO TECNICO-CATE</v>
          </cell>
        </row>
        <row r="1041">
          <cell r="B1041">
            <v>4230962657</v>
          </cell>
          <cell r="C1041" t="str">
            <v xml:space="preserve">ROBERTA DE MESQUITA RIBEIRO                                 </v>
          </cell>
          <cell r="D1041" t="str">
            <v xml:space="preserve">DEFENSOR PUBLICO DE CLASSE ESPECIAL     </v>
          </cell>
        </row>
        <row r="1042">
          <cell r="B1042">
            <v>89578988672</v>
          </cell>
          <cell r="C1042" t="str">
            <v xml:space="preserve">ROBERTA LIMA DE PAULA                                       </v>
          </cell>
          <cell r="D1042" t="str">
            <v xml:space="preserve">DEFENSOR PUBLICO DE CLASSE ESPECIAL     </v>
          </cell>
        </row>
        <row r="1043">
          <cell r="B1043">
            <v>58191364620</v>
          </cell>
          <cell r="C1043" t="str">
            <v xml:space="preserve">ROBSON MENDONCA DA SILVA                                    </v>
          </cell>
          <cell r="D1043" t="str">
            <v xml:space="preserve">DEFENSOR PUBLICO DE CLASSE ESPECIAL     </v>
          </cell>
        </row>
        <row r="1044">
          <cell r="B1044">
            <v>9003759650</v>
          </cell>
          <cell r="C1044" t="str">
            <v>ROBSON PINHO DA MATTA</v>
          </cell>
          <cell r="D1044" t="str">
            <v>CAD-19</v>
          </cell>
        </row>
        <row r="1045">
          <cell r="B1045">
            <v>5957614610</v>
          </cell>
          <cell r="C1045" t="str">
            <v>RODOLFO DANIEL CARVALHO DE ALMEIDA</v>
          </cell>
          <cell r="D1045" t="str">
            <v>COMISSÃO ASSESSORAMENTO TECNICO-CATE</v>
          </cell>
        </row>
        <row r="1046">
          <cell r="B1046">
            <v>4182943643</v>
          </cell>
          <cell r="C1046" t="str">
            <v>RODRIGO AUDEBERT ANDRADE DELAGE</v>
          </cell>
          <cell r="D1046" t="str">
            <v xml:space="preserve">DEFENSOR PUBLICO DE CLASSE ESPECIAL     </v>
          </cell>
        </row>
        <row r="1047">
          <cell r="B1047">
            <v>25692083884</v>
          </cell>
          <cell r="C1047" t="str">
            <v xml:space="preserve">RODRIGO FERREIRA SARTI                                      </v>
          </cell>
          <cell r="D1047" t="str">
            <v xml:space="preserve">DEFENSOR PUBLICO DE CLASSE ESPECIAL     </v>
          </cell>
        </row>
        <row r="1048">
          <cell r="B1048">
            <v>91349346691</v>
          </cell>
          <cell r="C1048" t="str">
            <v>RODRIGO MARTINS ROSA</v>
          </cell>
          <cell r="D1048" t="str">
            <v>TECNICO DA DEFENSORIA PUBLICA</v>
          </cell>
        </row>
        <row r="1049">
          <cell r="B1049">
            <v>4380183629</v>
          </cell>
          <cell r="C1049" t="str">
            <v>RODRIGO MURAD DO PRADO</v>
          </cell>
          <cell r="D1049" t="str">
            <v>DEFENSOR PUBLICO DE CLASSE FINAL</v>
          </cell>
        </row>
        <row r="1050">
          <cell r="B1050">
            <v>9523806769</v>
          </cell>
          <cell r="C1050" t="str">
            <v>RODRIGO PARENTE FERREIRA DIAS</v>
          </cell>
          <cell r="D1050" t="str">
            <v>DEFENSOR PUBLICO DE CLASSE FINAL</v>
          </cell>
        </row>
        <row r="1051">
          <cell r="B1051">
            <v>1102152650</v>
          </cell>
          <cell r="C1051" t="str">
            <v xml:space="preserve">RODRIGO SIMOES ROCHA                                        </v>
          </cell>
          <cell r="D1051" t="str">
            <v xml:space="preserve">DEFENSOR PUBLICO DE CLASSE ESPECIAL     </v>
          </cell>
        </row>
        <row r="1052">
          <cell r="B1052">
            <v>2613393629</v>
          </cell>
          <cell r="C1052" t="str">
            <v xml:space="preserve">RODRIGO ZAMPROGNO                                           </v>
          </cell>
          <cell r="D1052" t="str">
            <v xml:space="preserve">DEFENSOR PUBLICO DE CLASSE ESPECIAL     </v>
          </cell>
        </row>
        <row r="1053">
          <cell r="B1053">
            <v>97787124687</v>
          </cell>
          <cell r="C1053" t="str">
            <v>RODRIGO ZOUAIN DA SILVA</v>
          </cell>
          <cell r="D1053" t="str">
            <v>DEFENSOR PUBLICO DE CLASSE FINAL</v>
          </cell>
        </row>
        <row r="1054">
          <cell r="B1054">
            <v>4487550688</v>
          </cell>
          <cell r="C1054" t="str">
            <v>ROGER VIEIRA FEICHAS</v>
          </cell>
          <cell r="D1054" t="str">
            <v xml:space="preserve">DEFENSOR PUBLICO DE CLASSE ESPECIAL     </v>
          </cell>
        </row>
        <row r="1055">
          <cell r="B1055">
            <v>80434533653</v>
          </cell>
          <cell r="C1055" t="str">
            <v>ROGERIO DOS REIS</v>
          </cell>
          <cell r="D1055" t="str">
            <v>COMISSÃO ASSESSORAMENTO TECNICO-CATE</v>
          </cell>
        </row>
        <row r="1056">
          <cell r="B1056">
            <v>7832029625</v>
          </cell>
          <cell r="C1056" t="str">
            <v>ROGERIO FRANCISCO DA ROCHA</v>
          </cell>
          <cell r="D1056" t="str">
            <v>TECNICO DA DEFENSORIA PUBLICA</v>
          </cell>
        </row>
        <row r="1057">
          <cell r="B1057">
            <v>5477403608</v>
          </cell>
          <cell r="C1057" t="str">
            <v>ROMANA COSTA LUIZ DE ALMEIDA</v>
          </cell>
          <cell r="D1057" t="str">
            <v>DEFENSOR PUBLICO DE CLASSE FINAL</v>
          </cell>
        </row>
        <row r="1058">
          <cell r="B1058">
            <v>12424117713</v>
          </cell>
          <cell r="C1058" t="str">
            <v>ROMULO LUIS VELOSO DE CARVALHO</v>
          </cell>
          <cell r="D1058" t="str">
            <v>DEFENSOR PUBLICO DE CLASSE FINAL</v>
          </cell>
        </row>
        <row r="1059">
          <cell r="B1059">
            <v>5230150629</v>
          </cell>
          <cell r="C1059" t="str">
            <v>RONALDO ARAUJO E MOTTA</v>
          </cell>
          <cell r="D1059" t="str">
            <v>DEFENSOR PUBLICO DE CLASSE FINAL</v>
          </cell>
        </row>
        <row r="1060">
          <cell r="B1060">
            <v>43165710600</v>
          </cell>
          <cell r="C1060" t="str">
            <v xml:space="preserve">RONALDO DE OLIVEIRA                                         </v>
          </cell>
          <cell r="D1060" t="str">
            <v>TECNICO DA DEFENSORIA PUBLICA</v>
          </cell>
        </row>
        <row r="1061">
          <cell r="B1061">
            <v>92265901687</v>
          </cell>
          <cell r="C1061" t="str">
            <v xml:space="preserve">RONIVALDO ROBSON DO NASCIMENTO CHAVES                       </v>
          </cell>
          <cell r="D1061" t="str">
            <v xml:space="preserve">DEFENSOR PUBLICO DE CLASSE ESPECIAL     </v>
          </cell>
        </row>
        <row r="1062">
          <cell r="B1062">
            <v>85216801634</v>
          </cell>
          <cell r="C1062" t="str">
            <v xml:space="preserve">ROSANIA APARECIDA CHAVES                                    </v>
          </cell>
          <cell r="D1062" t="str">
            <v xml:space="preserve">DEFENSOR PUBLICO DE CLASSE ESPECIAL     </v>
          </cell>
        </row>
        <row r="1063">
          <cell r="B1063">
            <v>40220656649</v>
          </cell>
          <cell r="C1063" t="str">
            <v xml:space="preserve">ROSELY AMALIA DE OLIVEIRA                                   </v>
          </cell>
          <cell r="D1063" t="str">
            <v>TECNICO DA DEFENSORIA PUBLICA</v>
          </cell>
        </row>
        <row r="1064">
          <cell r="B1064">
            <v>99845199615</v>
          </cell>
          <cell r="C1064" t="str">
            <v>ROSENIL JOSE MOREIRA COUTO</v>
          </cell>
          <cell r="D1064" t="str">
            <v>DEFENSOR PUBLICO DE CLASSE FINAL</v>
          </cell>
        </row>
        <row r="1065">
          <cell r="B1065">
            <v>757130631</v>
          </cell>
          <cell r="C1065" t="str">
            <v>RUBEN RESENDE SOARES DE OLIVEIRA</v>
          </cell>
          <cell r="D1065" t="str">
            <v xml:space="preserve">DEFENSOR PUBLICO DE CLASSE ESPECIAL     </v>
          </cell>
        </row>
        <row r="1066">
          <cell r="B1066">
            <v>77177495649</v>
          </cell>
          <cell r="C1066" t="str">
            <v xml:space="preserve">RYTHA DE CASSIA ABREU COELHO                                </v>
          </cell>
          <cell r="D1066" t="str">
            <v xml:space="preserve">DEFENSOR PUBLICO DE CLASSE ESPECIAL     </v>
          </cell>
        </row>
        <row r="1067">
          <cell r="B1067">
            <v>2973991609</v>
          </cell>
          <cell r="C1067" t="str">
            <v>SABRINA TORRES LAMAITA IELO</v>
          </cell>
          <cell r="D1067" t="str">
            <v xml:space="preserve">DEFENSOR PUBLICO DE CLASSE ESPECIAL     </v>
          </cell>
        </row>
        <row r="1068">
          <cell r="B1068">
            <v>8652845719</v>
          </cell>
          <cell r="C1068" t="str">
            <v>SAMANTHA VILARINHO MELLO ALVES</v>
          </cell>
          <cell r="D1068" t="str">
            <v xml:space="preserve">DEFENSOR PUBLICO DE CLASSE ESPECIAL     </v>
          </cell>
        </row>
        <row r="1069">
          <cell r="B1069">
            <v>4320932650</v>
          </cell>
          <cell r="C1069" t="str">
            <v>SAMARA SOARES DAMATO</v>
          </cell>
          <cell r="D1069" t="str">
            <v>DEFENSOR PUBLICO DE CLASSE FINAL</v>
          </cell>
        </row>
        <row r="1070">
          <cell r="B1070">
            <v>14266761660</v>
          </cell>
          <cell r="C1070" t="str">
            <v>SAMUEL DUARTE LUCIANO</v>
          </cell>
          <cell r="D1070" t="str">
            <v>COMISSÃO ASSESSORAMENTO TECNICO-CATE</v>
          </cell>
        </row>
        <row r="1071">
          <cell r="B1071">
            <v>8047097695</v>
          </cell>
          <cell r="C1071" t="str">
            <v>SAMUEL FRANCISCO DOS SANTOS OLIVEIRA</v>
          </cell>
          <cell r="D1071" t="str">
            <v>TECNICO DA DEFENSORIA PUBLICA</v>
          </cell>
        </row>
        <row r="1072">
          <cell r="B1072">
            <v>10842562664</v>
          </cell>
          <cell r="C1072" t="str">
            <v>SAMUEL SOARES GOMES GUIMARAES</v>
          </cell>
          <cell r="D1072" t="str">
            <v>COMISSÃO ASSESSORAMENTO TECNICO-CATE</v>
          </cell>
        </row>
        <row r="1073">
          <cell r="B1073">
            <v>5316131606</v>
          </cell>
          <cell r="C1073" t="str">
            <v>SANDER JUNIOR PINTO DE OLIVEIRA</v>
          </cell>
          <cell r="D1073" t="str">
            <v>CAD-7</v>
          </cell>
        </row>
        <row r="1074">
          <cell r="B1074">
            <v>70972141634</v>
          </cell>
          <cell r="C1074" t="str">
            <v>SANDRA CARLA MAIA MEDEIROS</v>
          </cell>
          <cell r="D1074" t="str">
            <v>ANALISTA DA DEFENSORIA PUBLICA</v>
          </cell>
        </row>
        <row r="1075">
          <cell r="B1075">
            <v>4045263659</v>
          </cell>
          <cell r="C1075" t="str">
            <v>SANDRO ALVES BUSTAMANTE</v>
          </cell>
          <cell r="D1075" t="str">
            <v>CAD-19</v>
          </cell>
        </row>
        <row r="1076">
          <cell r="B1076">
            <v>8462605652</v>
          </cell>
          <cell r="C1076" t="str">
            <v>SARA CARVALHO MATANZAZ</v>
          </cell>
          <cell r="D1076" t="str">
            <v>DEFENSOR PUBLICO DE CLASSE INICIAL</v>
          </cell>
        </row>
        <row r="1077">
          <cell r="B1077">
            <v>6253565605</v>
          </cell>
          <cell r="C1077" t="str">
            <v>SARA CORDEIRO MATOSO RIGHI</v>
          </cell>
          <cell r="D1077" t="str">
            <v>DEFENSOR PUBLICO DE CLASSE FINAL</v>
          </cell>
        </row>
        <row r="1078">
          <cell r="B1078">
            <v>9178763690</v>
          </cell>
          <cell r="C1078" t="str">
            <v>SARAH CELESTE SILVA NOGUEIRA</v>
          </cell>
          <cell r="D1078" t="str">
            <v>DEFENSOR PUBLICO DE CLASSE INICIAL</v>
          </cell>
        </row>
        <row r="1079">
          <cell r="B1079">
            <v>6861786616</v>
          </cell>
          <cell r="C1079" t="str">
            <v>SARAH DE FREITAS CAMPOLINA VASCONCELOS</v>
          </cell>
          <cell r="D1079" t="str">
            <v>DEFENSOR PUBLICO DE CLASSE FINAL</v>
          </cell>
        </row>
        <row r="1080">
          <cell r="B1080">
            <v>5359039604</v>
          </cell>
          <cell r="C1080" t="str">
            <v>SARAH DURCO VIANNA</v>
          </cell>
          <cell r="D1080" t="str">
            <v>DEFENSOR PUBLICO DE CLASSE FINAL</v>
          </cell>
        </row>
        <row r="1081">
          <cell r="B1081">
            <v>723956995</v>
          </cell>
          <cell r="C1081" t="str">
            <v>SAULO DUETTE PRATTES GOMES PEREIRA</v>
          </cell>
          <cell r="D1081" t="str">
            <v>DEFENSOR PUBLICO DE CLASSE FINAL</v>
          </cell>
        </row>
        <row r="1082">
          <cell r="B1082">
            <v>15665497797</v>
          </cell>
          <cell r="C1082" t="str">
            <v>SCARLLET STIGERT</v>
          </cell>
          <cell r="D1082" t="str">
            <v>DEFENSOR PUBLICO DE CLASSE INICIAL</v>
          </cell>
        </row>
        <row r="1083">
          <cell r="B1083">
            <v>4206104646</v>
          </cell>
          <cell r="C1083" t="str">
            <v>SERGIO AUGUSTO RIANI DO CARMO</v>
          </cell>
          <cell r="D1083" t="str">
            <v xml:space="preserve">DEFENSOR PUBLICO DE CLASSE ESPECIAL     </v>
          </cell>
        </row>
        <row r="1084">
          <cell r="B1084">
            <v>97619043853</v>
          </cell>
          <cell r="C1084" t="str">
            <v xml:space="preserve">SERGIO DOS SANTOS                                           </v>
          </cell>
          <cell r="D1084" t="str">
            <v xml:space="preserve">DEFENSOR PUBLICO DE CLASSE ESPECIAL     </v>
          </cell>
        </row>
        <row r="1085">
          <cell r="B1085">
            <v>82555761691</v>
          </cell>
          <cell r="C1085" t="str">
            <v xml:space="preserve">SERGIO PECHARA DOS SANTOS                                   </v>
          </cell>
          <cell r="D1085" t="str">
            <v xml:space="preserve">DEFENSOR PUBLICO DE CLASSE ESPECIAL     </v>
          </cell>
        </row>
        <row r="1086">
          <cell r="B1086">
            <v>30541832620</v>
          </cell>
          <cell r="C1086" t="str">
            <v xml:space="preserve">SERGIO PEREIRA LIMA                                         </v>
          </cell>
          <cell r="D1086" t="str">
            <v xml:space="preserve">DEFENSOR PUBLICO DE CLASSE ESPECIAL     </v>
          </cell>
        </row>
        <row r="1087">
          <cell r="B1087">
            <v>7611797638</v>
          </cell>
          <cell r="C1087" t="str">
            <v>SHEILA SANTOS NUNES</v>
          </cell>
          <cell r="D1087" t="str">
            <v>DEFENSOR PUBLICO DE CLASSE FINAL</v>
          </cell>
        </row>
        <row r="1088">
          <cell r="B1088">
            <v>47204745191</v>
          </cell>
          <cell r="C1088" t="str">
            <v xml:space="preserve">SHEILLA VALERIA OLIVEIRA                                    </v>
          </cell>
          <cell r="D1088" t="str">
            <v xml:space="preserve">DEFENSOR PUBLICO DE CLASSE ESPECIAL     </v>
          </cell>
        </row>
        <row r="1089">
          <cell r="B1089">
            <v>905301609</v>
          </cell>
          <cell r="C1089" t="str">
            <v xml:space="preserve">SIDNEI HENRIQUE DA SILVA </v>
          </cell>
          <cell r="D1089" t="str">
            <v>DEFENSOR PUBLICO DE CLASSE FINAL</v>
          </cell>
        </row>
        <row r="1090">
          <cell r="B1090">
            <v>59889128691</v>
          </cell>
          <cell r="C1090" t="str">
            <v xml:space="preserve">SILVANA LOURENCO LOBO                                       </v>
          </cell>
          <cell r="D1090" t="str">
            <v xml:space="preserve">DEFENSOR PUBLICO DE CLASSE ESPECIAL     </v>
          </cell>
        </row>
        <row r="1091">
          <cell r="B1091">
            <v>3405056640</v>
          </cell>
          <cell r="C1091" t="str">
            <v xml:space="preserve">SILVIA LEONEL FERREIRA                                      </v>
          </cell>
          <cell r="D1091" t="str">
            <v xml:space="preserve">DEFENSOR PUBLICO DE CLASSE ESPECIAL     </v>
          </cell>
        </row>
        <row r="1092">
          <cell r="B1092">
            <v>95380957668</v>
          </cell>
          <cell r="C1092" t="str">
            <v>SIMONE OLIVEIRA DOS REIS</v>
          </cell>
          <cell r="D1092" t="str">
            <v>COMISSÃO ASSESSORAMENTO TECNICO-CATE</v>
          </cell>
        </row>
        <row r="1093">
          <cell r="B1093">
            <v>11159098603</v>
          </cell>
          <cell r="C1093" t="str">
            <v>STELLA SAMARA DE PAULA FARIA</v>
          </cell>
          <cell r="D1093" t="str">
            <v>COMISSÃO ASSESSORAMENTO TECNICO-CATE</v>
          </cell>
        </row>
        <row r="1094">
          <cell r="B1094">
            <v>12375387775</v>
          </cell>
          <cell r="C1094" t="str">
            <v>STEPHANE SIMANEK PIEDADE</v>
          </cell>
          <cell r="D1094" t="str">
            <v>DEFENSOR PUBLICO DE CLASSE INICIAL</v>
          </cell>
        </row>
        <row r="1095">
          <cell r="B1095">
            <v>9812355650</v>
          </cell>
          <cell r="C1095" t="str">
            <v>STEPHANIE RAMOS PINHEIRO</v>
          </cell>
          <cell r="D1095" t="str">
            <v>COMISSÃO ASSESSORAMENTO TECNICO-CATE</v>
          </cell>
        </row>
        <row r="1096">
          <cell r="B1096">
            <v>8887336660</v>
          </cell>
          <cell r="C1096" t="str">
            <v>STEPHANNY RAMOS HUNGARO</v>
          </cell>
          <cell r="D1096" t="str">
            <v>COMISSÃO ASSESSORAMENTO TECNICO-CATE</v>
          </cell>
        </row>
        <row r="1097">
          <cell r="B1097">
            <v>4174673110</v>
          </cell>
          <cell r="C1097" t="str">
            <v>STHEFANIE BRANDAO DO PRADO FIGUEIREDO SILVA</v>
          </cell>
          <cell r="D1097" t="str">
            <v>DEFENSOR PUBLICO DE CLASSE INTERMEDIARIA</v>
          </cell>
        </row>
        <row r="1098">
          <cell r="B1098">
            <v>9789363613</v>
          </cell>
          <cell r="C1098" t="str">
            <v>SUELY FELIPE MORENO LOPES</v>
          </cell>
          <cell r="D1098" t="str">
            <v>ANALISTA DA DEFENSORIA PUBLICA</v>
          </cell>
        </row>
        <row r="1099">
          <cell r="B1099">
            <v>8669926695</v>
          </cell>
          <cell r="C1099" t="str">
            <v>SURIANA PEREIRA SILVA</v>
          </cell>
          <cell r="D1099" t="str">
            <v>COMISSÃO ASSESSORAMENTO TECNICO-CATE</v>
          </cell>
        </row>
        <row r="1100">
          <cell r="B1100">
            <v>92791077634</v>
          </cell>
          <cell r="C1100" t="str">
            <v xml:space="preserve">SUZY KERLLEY DE LARA LIMA                                   </v>
          </cell>
          <cell r="D1100" t="str">
            <v xml:space="preserve">DEFENSOR PUBLICO DE CLASSE ESPECIAL     </v>
          </cell>
        </row>
        <row r="1101">
          <cell r="B1101">
            <v>7874527690</v>
          </cell>
          <cell r="C1101" t="str">
            <v>TABATA RODRIGUES DE SOUZA</v>
          </cell>
          <cell r="D1101" t="str">
            <v>ANALISTA DA DEFENSORIA PUBLICA</v>
          </cell>
        </row>
        <row r="1102">
          <cell r="B1102">
            <v>57486158604</v>
          </cell>
          <cell r="C1102" t="str">
            <v xml:space="preserve">TADEU RODRIGO TITO DE OLIVEIRA                              </v>
          </cell>
          <cell r="D1102" t="str">
            <v>ANALISTA DA DEFENSORIA PUBLICA</v>
          </cell>
        </row>
        <row r="1103">
          <cell r="B1103">
            <v>10495628603</v>
          </cell>
          <cell r="C1103" t="str">
            <v>TAINARA DIAS MACHADO COELHO</v>
          </cell>
          <cell r="D1103" t="str">
            <v>CAD-11</v>
          </cell>
        </row>
        <row r="1104">
          <cell r="B1104">
            <v>2136054651</v>
          </cell>
          <cell r="C1104" t="str">
            <v>TAIS ALVIM VASCONCELLOS</v>
          </cell>
          <cell r="D1104" t="str">
            <v>COMISSÃO ASSESSORAMENTO TECNICO-CATE</v>
          </cell>
        </row>
        <row r="1105">
          <cell r="B1105">
            <v>12388992699</v>
          </cell>
          <cell r="C1105" t="str">
            <v>TAMIRES MACIEL RAMIRO</v>
          </cell>
          <cell r="D1105" t="str">
            <v>DEFENSOR PUBLICO DE CLASSE INICIAL</v>
          </cell>
        </row>
        <row r="1106">
          <cell r="B1106">
            <v>87453860210</v>
          </cell>
          <cell r="C1106" t="str">
            <v>TAMIRIS GOMES BRANDAO</v>
          </cell>
          <cell r="D1106" t="str">
            <v>DEFENSOR PUBLICO DE CLASSE FINAL</v>
          </cell>
        </row>
        <row r="1107">
          <cell r="B1107">
            <v>6614232630</v>
          </cell>
          <cell r="C1107" t="str">
            <v>TANIA DE FATIMA COSTA BRAGA</v>
          </cell>
          <cell r="D1107" t="str">
            <v>CAD-7</v>
          </cell>
        </row>
        <row r="1108">
          <cell r="B1108">
            <v>10971268622</v>
          </cell>
          <cell r="C1108" t="str">
            <v>TARCISIO SCHIAVO SILVA</v>
          </cell>
          <cell r="D1108" t="str">
            <v>COMISSÃO ASSESSORAMENTO TECNICO-CATE</v>
          </cell>
        </row>
        <row r="1109">
          <cell r="B1109">
            <v>8894340694</v>
          </cell>
          <cell r="C1109" t="str">
            <v>TATIANE SILVA BRAGA</v>
          </cell>
          <cell r="D1109" t="str">
            <v>ANALISTA DA DEFENSORIA PUBLICA</v>
          </cell>
        </row>
        <row r="1110">
          <cell r="B1110">
            <v>12540842666</v>
          </cell>
          <cell r="C1110" t="str">
            <v>TAYLAN SILVA BUSTAMANTE</v>
          </cell>
          <cell r="D1110" t="str">
            <v>CAD-13</v>
          </cell>
        </row>
        <row r="1111">
          <cell r="B1111">
            <v>49000063604</v>
          </cell>
          <cell r="C1111" t="str">
            <v xml:space="preserve">TED WILSON DE SOUSA                                            </v>
          </cell>
          <cell r="D1111" t="str">
            <v>TECNICO DA DEFENSORIA PUBLICA</v>
          </cell>
        </row>
        <row r="1112">
          <cell r="B1112">
            <v>7901430621</v>
          </cell>
          <cell r="C1112" t="str">
            <v>THABATA CHRISTINA BRAZ</v>
          </cell>
          <cell r="D1112" t="str">
            <v>COMISSÃO ASSESSORAMENTO TECNICO-CATE</v>
          </cell>
        </row>
        <row r="1113">
          <cell r="B1113">
            <v>10098759655</v>
          </cell>
          <cell r="C1113" t="str">
            <v>THAIANE MARCIA DE FREITAS SOUZA</v>
          </cell>
          <cell r="D1113" t="str">
            <v>CAD-7</v>
          </cell>
        </row>
        <row r="1114">
          <cell r="B1114">
            <v>11074394690</v>
          </cell>
          <cell r="C1114" t="str">
            <v>THAINA JARDIM MOUTINHO</v>
          </cell>
          <cell r="D1114" t="str">
            <v>COMISSÃO ASSESSORAMENTO TECNICO-CATE</v>
          </cell>
        </row>
        <row r="1115">
          <cell r="B1115">
            <v>12415819670</v>
          </cell>
          <cell r="C1115" t="str">
            <v>THAIS ABILIO FERREIRA</v>
          </cell>
          <cell r="D1115" t="str">
            <v>COMISSÃO ASSESSORAMENTO TECNICO-CATE</v>
          </cell>
        </row>
        <row r="1116">
          <cell r="B1116">
            <v>11092930620</v>
          </cell>
          <cell r="C1116" t="str">
            <v>THAIS CRISTINA DE AQUINO GERMANO</v>
          </cell>
          <cell r="D1116" t="str">
            <v>COMISSÃO ASSESSORAMENTO TECNICO-CATE</v>
          </cell>
        </row>
        <row r="1117">
          <cell r="B1117">
            <v>11145700608</v>
          </cell>
          <cell r="C1117" t="str">
            <v>THAIS MARIA MARRA CORREA</v>
          </cell>
          <cell r="D1117" t="str">
            <v>DEFENSOR PUBLICO DE CLASSE INTERMEDIARIA</v>
          </cell>
        </row>
        <row r="1118">
          <cell r="B1118">
            <v>10041686675</v>
          </cell>
          <cell r="C1118" t="str">
            <v>THAIS NAYARA RODRIGUES DE ALMEIDA OLIVEIRA</v>
          </cell>
          <cell r="D1118" t="str">
            <v>TECNICO DA DEFENSORIA PUBLICA</v>
          </cell>
        </row>
        <row r="1119">
          <cell r="B1119">
            <v>50307037649</v>
          </cell>
          <cell r="C1119" t="str">
            <v xml:space="preserve">THAIS VANI BEMFICA                                          </v>
          </cell>
          <cell r="D1119" t="str">
            <v xml:space="preserve">DEFENSOR PUBLICO DE CLASSE ESPECIAL     </v>
          </cell>
        </row>
        <row r="1120">
          <cell r="B1120">
            <v>5569669612</v>
          </cell>
          <cell r="C1120" t="str">
            <v>THAISA AMARAL BRAGA FALLEIROS</v>
          </cell>
          <cell r="D1120" t="str">
            <v>DEFENSOR PUBLICO DE CLASSE FINAL</v>
          </cell>
        </row>
        <row r="1121">
          <cell r="B1121">
            <v>11021710776</v>
          </cell>
          <cell r="C1121" t="str">
            <v>THAISA DUARTE ROCHA DE OLIVEIRA</v>
          </cell>
          <cell r="D1121" t="str">
            <v>DEFENSOR PUBLICO DE CLASSE INICIAL</v>
          </cell>
        </row>
        <row r="1122">
          <cell r="B1122">
            <v>11894102657</v>
          </cell>
          <cell r="C1122" t="str">
            <v>THAYNARA LUISA DE MIRANDA</v>
          </cell>
          <cell r="D1122" t="str">
            <v>CAD-3</v>
          </cell>
        </row>
        <row r="1123">
          <cell r="B1123">
            <v>12549518659</v>
          </cell>
          <cell r="C1123" t="str">
            <v>THAYNNA CAMPOS MARTINS</v>
          </cell>
          <cell r="D1123" t="str">
            <v>COMISSÃO ASSESSORAMENTO TECNICO-CATE</v>
          </cell>
        </row>
        <row r="1124">
          <cell r="B1124">
            <v>30256168814</v>
          </cell>
          <cell r="C1124" t="str">
            <v>THIAGO ALVES FIGUEIREDO</v>
          </cell>
          <cell r="D1124" t="str">
            <v>DEFENSOR PUBLICO DE CLASSE FINAL</v>
          </cell>
        </row>
        <row r="1125">
          <cell r="B1125">
            <v>10881466786</v>
          </cell>
          <cell r="C1125" t="str">
            <v>THIAGO CALIXTO MORAIS GUIMARAES</v>
          </cell>
          <cell r="D1125" t="str">
            <v>DEFENSOR PUBLICO DE CLASSE FINAL</v>
          </cell>
        </row>
        <row r="1126">
          <cell r="B1126">
            <v>5125798657</v>
          </cell>
          <cell r="C1126" t="str">
            <v xml:space="preserve">THIAGO CAMPOS SOARES MELO FRANCO                            </v>
          </cell>
          <cell r="D1126" t="str">
            <v xml:space="preserve">DEFENSOR PUBLICO DE CLASSE ESPECIAL     </v>
          </cell>
        </row>
        <row r="1127">
          <cell r="B1127">
            <v>22751725805</v>
          </cell>
          <cell r="C1127" t="str">
            <v>THIAGO COUTINHO YAMANE</v>
          </cell>
          <cell r="D1127" t="str">
            <v>DEFENSOR PUBLICO DE CLASSE FINAL</v>
          </cell>
        </row>
        <row r="1128">
          <cell r="B1128">
            <v>4280582645</v>
          </cell>
          <cell r="C1128" t="str">
            <v>THIAGO DUTRA VAZ DE SOUZA</v>
          </cell>
          <cell r="D1128" t="str">
            <v>DEFENSOR PUBLICO DE CLASSE FINAL</v>
          </cell>
        </row>
        <row r="1129">
          <cell r="B1129">
            <v>5454769681</v>
          </cell>
          <cell r="C1129" t="str">
            <v>THIAGO NEVES PINTO AMARAL</v>
          </cell>
          <cell r="D1129" t="str">
            <v>ANALISTA DA DEFENSORIA PUBLICA</v>
          </cell>
        </row>
        <row r="1130">
          <cell r="B1130">
            <v>7886994663</v>
          </cell>
          <cell r="C1130" t="str">
            <v>THIAGO PEREIRA DE CARVALHO</v>
          </cell>
          <cell r="D1130" t="str">
            <v>TECNICO DA DEFENSORIA PUBLICA</v>
          </cell>
        </row>
        <row r="1131">
          <cell r="B1131">
            <v>90295773120</v>
          </cell>
          <cell r="C1131" t="str">
            <v>THIAGO PEREIRA GUERRA</v>
          </cell>
          <cell r="D1131" t="str">
            <v>DEFENSOR PUBLICO DE CLASSE FINAL</v>
          </cell>
        </row>
        <row r="1132">
          <cell r="B1132">
            <v>6441180677</v>
          </cell>
          <cell r="C1132" t="str">
            <v>TIAGO ALVES OLIVEIRA</v>
          </cell>
          <cell r="D1132" t="str">
            <v>CAD-11</v>
          </cell>
        </row>
        <row r="1133">
          <cell r="B1133">
            <v>13802918606</v>
          </cell>
          <cell r="C1133" t="str">
            <v>TIAGO PEREIRA MENDES</v>
          </cell>
          <cell r="D1133" t="str">
            <v>TECNICO DA DEFENSORIA PUBLICA</v>
          </cell>
        </row>
        <row r="1134">
          <cell r="B1134">
            <v>6745607603</v>
          </cell>
          <cell r="C1134" t="str">
            <v>TIFANIE AVELLAR CARVALHO</v>
          </cell>
          <cell r="D1134" t="str">
            <v>DEFENSOR PUBLICO DE CLASSE FINAL</v>
          </cell>
        </row>
        <row r="1135">
          <cell r="B1135">
            <v>9659660626</v>
          </cell>
          <cell r="C1135" t="str">
            <v>TULIO DA MATA E CARVALHO</v>
          </cell>
          <cell r="D1135" t="str">
            <v>COMISSÃO ASSESSORAMENTO TECNICO-CATE</v>
          </cell>
        </row>
        <row r="1136">
          <cell r="B1136">
            <v>13717410695</v>
          </cell>
          <cell r="C1136" t="str">
            <v>TULIO HENRIQUE SOARES DOS SANTOS</v>
          </cell>
          <cell r="D1136" t="str">
            <v>COMISSÃO ASSESSORAMENTO TECNICO-CATE</v>
          </cell>
        </row>
        <row r="1137">
          <cell r="B1137">
            <v>34703135809</v>
          </cell>
          <cell r="C1137" t="str">
            <v>UBIRAJARA CHAVES DE MOURA JUNIOR</v>
          </cell>
          <cell r="D1137" t="str">
            <v>DEFENSOR PUBLICO DE CLASSE FINAL</v>
          </cell>
        </row>
        <row r="1138">
          <cell r="B1138">
            <v>11361330708</v>
          </cell>
          <cell r="C1138" t="str">
            <v>UDAYAM RAJAB BASSUL</v>
          </cell>
          <cell r="D1138" t="str">
            <v>DEFENSOR PUBLICO DE CLASSE FINAL</v>
          </cell>
        </row>
        <row r="1139">
          <cell r="B1139">
            <v>15627820888</v>
          </cell>
          <cell r="C1139" t="str">
            <v xml:space="preserve">VALERIA MARIA DO AMARAL FERRAZ                              </v>
          </cell>
          <cell r="D1139" t="str">
            <v xml:space="preserve">DEFENSOR PUBLICO DE CLASSE ESPECIAL     </v>
          </cell>
        </row>
        <row r="1140">
          <cell r="B1140">
            <v>7462704617</v>
          </cell>
          <cell r="C1140" t="str">
            <v>VALERIA SILVA GOMES MUNIZ</v>
          </cell>
          <cell r="D1140" t="str">
            <v>DEFENSOR PUBLICO DE CLASSE FINAL</v>
          </cell>
        </row>
        <row r="1141">
          <cell r="B1141">
            <v>6226026677</v>
          </cell>
          <cell r="C1141" t="str">
            <v>VALQUIRIA DE FATIMA RODRIGUES</v>
          </cell>
          <cell r="D1141" t="str">
            <v>CAD-9</v>
          </cell>
        </row>
        <row r="1142">
          <cell r="B1142">
            <v>77441478634</v>
          </cell>
          <cell r="C1142" t="str">
            <v xml:space="preserve">VANDERLEI CAPANEMA                                          </v>
          </cell>
          <cell r="D1142" t="str">
            <v xml:space="preserve">DEFENSOR PUBLICO DE CLASSE ESPECIAL     </v>
          </cell>
        </row>
        <row r="1143">
          <cell r="B1143">
            <v>11247966658</v>
          </cell>
          <cell r="C1143" t="str">
            <v>VANESSA DOS SANTOS CORREA</v>
          </cell>
          <cell r="D1143" t="str">
            <v>ESPEC POLÍTICAS PÚBLICAS E GESTÃO GOVERN</v>
          </cell>
        </row>
        <row r="1144">
          <cell r="B1144">
            <v>27258370811</v>
          </cell>
          <cell r="C1144" t="str">
            <v>VANESSA MARIA DE MIRANDA PONTES</v>
          </cell>
          <cell r="D1144" t="str">
            <v>DEFENSOR PUBLICO DE CLASSE FINAL</v>
          </cell>
        </row>
        <row r="1145">
          <cell r="B1145">
            <v>1347866612</v>
          </cell>
          <cell r="C1145" t="str">
            <v>VANESSA MENDONCA CRUZ FERREIRA ALVES</v>
          </cell>
          <cell r="D1145" t="str">
            <v>DEFENSOR PUBLICO DE CLASSE FINAL</v>
          </cell>
        </row>
        <row r="1146">
          <cell r="B1146">
            <v>2841944689</v>
          </cell>
          <cell r="C1146" t="str">
            <v xml:space="preserve">VANESSA MOREIRA DE OLIVEIRA RODRIGUES ALVES                 </v>
          </cell>
          <cell r="D1146" t="str">
            <v xml:space="preserve">DEFENSOR PUBLICO DE CLASSE ESPECIAL     </v>
          </cell>
        </row>
        <row r="1147">
          <cell r="B1147">
            <v>1588653676</v>
          </cell>
          <cell r="C1147" t="str">
            <v>VANESSA RODRIGUES MELO</v>
          </cell>
          <cell r="D1147" t="str">
            <v>DEFENSOR PUBLICO DE CLASSE FINAL</v>
          </cell>
        </row>
        <row r="1148">
          <cell r="B1148">
            <v>58113495649</v>
          </cell>
          <cell r="C1148" t="str">
            <v>VANIA MENDONCA MOREIRA</v>
          </cell>
          <cell r="D1148" t="str">
            <v>CAD-14</v>
          </cell>
        </row>
        <row r="1149">
          <cell r="B1149">
            <v>5874046631</v>
          </cell>
          <cell r="C1149" t="str">
            <v>VANILMA SILVA OLIVEIRA</v>
          </cell>
          <cell r="D1149" t="str">
            <v>ANALISTA DA DEFENSORIA PUBLICA</v>
          </cell>
        </row>
        <row r="1150">
          <cell r="B1150">
            <v>3266225600</v>
          </cell>
          <cell r="C1150" t="str">
            <v>VICENTE AUGUSTO SACRAMENTO FERREIRA</v>
          </cell>
          <cell r="D1150" t="str">
            <v xml:space="preserve">DEFENSOR PUBLICO DE CLASSE ESPECIAL     </v>
          </cell>
        </row>
        <row r="1151">
          <cell r="B1151">
            <v>10303035684</v>
          </cell>
          <cell r="C1151" t="str">
            <v>VICTOR EDUARDO COSTA PRADO</v>
          </cell>
          <cell r="D1151" t="str">
            <v>TECNICO DA DEFENSORIA PUBLICA</v>
          </cell>
        </row>
        <row r="1152">
          <cell r="B1152">
            <v>9863746797</v>
          </cell>
          <cell r="C1152" t="str">
            <v>VICTOR LUIZ SILVA DE FARIA</v>
          </cell>
          <cell r="D1152" t="str">
            <v>DEFENSOR PUBLICO DE CLASSE FINAL</v>
          </cell>
        </row>
        <row r="1153">
          <cell r="B1153">
            <v>3501079397</v>
          </cell>
          <cell r="C1153" t="str">
            <v>VICTOR MATTHAUS MOREIRA SILVA CUNHA</v>
          </cell>
          <cell r="D1153" t="str">
            <v>DEFENSOR PUBLICO DE CLASSE INTERMEDIARIA</v>
          </cell>
        </row>
        <row r="1154">
          <cell r="B1154">
            <v>10712620761</v>
          </cell>
          <cell r="C1154" t="str">
            <v>VICTOR RIBEIRO NOGUEIRA</v>
          </cell>
          <cell r="D1154" t="str">
            <v>DEFENSOR PUBLICO DE CLASSE INTERMEDIARIA</v>
          </cell>
        </row>
        <row r="1155">
          <cell r="B1155">
            <v>13062617675</v>
          </cell>
          <cell r="C1155" t="str">
            <v>VICTOR VALADARES MENDES</v>
          </cell>
          <cell r="D1155" t="str">
            <v>DEFENSOR PUBLICO DE CLASSE INICIAL</v>
          </cell>
        </row>
        <row r="1156">
          <cell r="B1156">
            <v>263029778</v>
          </cell>
          <cell r="C1156" t="str">
            <v>VINCENZA CALCARA MAGALHAES</v>
          </cell>
          <cell r="D1156" t="str">
            <v>DEFENSOR PUBLICO DE CLASSE FINAL</v>
          </cell>
        </row>
        <row r="1157">
          <cell r="B1157">
            <v>11864469609</v>
          </cell>
          <cell r="C1157" t="str">
            <v>VINI BIRKHEUER RAMOS NASCIMENTO</v>
          </cell>
          <cell r="D1157" t="str">
            <v>COMISSÃO ASSESSORAMENTO TECNICO-CATE</v>
          </cell>
        </row>
        <row r="1158">
          <cell r="B1158">
            <v>38922703687</v>
          </cell>
          <cell r="C1158" t="str">
            <v>VINICIO ANTONIO DE SOUZA</v>
          </cell>
          <cell r="D1158" t="str">
            <v>CAD-14</v>
          </cell>
        </row>
        <row r="1159">
          <cell r="B1159">
            <v>11657925757</v>
          </cell>
          <cell r="C1159" t="str">
            <v>VINICIUS BRAGA SOBRAL</v>
          </cell>
          <cell r="D1159" t="str">
            <v>DEFENSOR PUBLICO DE CLASSE FINAL</v>
          </cell>
        </row>
        <row r="1160">
          <cell r="B1160">
            <v>6329930651</v>
          </cell>
          <cell r="C1160" t="str">
            <v>VINICIUS DE MORAIS DAMASCENO</v>
          </cell>
          <cell r="D1160" t="str">
            <v>CAD-7</v>
          </cell>
        </row>
        <row r="1161">
          <cell r="B1161">
            <v>5455743660</v>
          </cell>
          <cell r="C1161" t="str">
            <v>VINICIUS LOPES MARTINS</v>
          </cell>
          <cell r="D1161" t="str">
            <v>DEFENSOR PUBLICO DE CLASSE FINAL</v>
          </cell>
        </row>
        <row r="1162">
          <cell r="B1162">
            <v>5583064625</v>
          </cell>
          <cell r="C1162" t="str">
            <v>VINICIUS PAULO MESQUITA</v>
          </cell>
          <cell r="D1162" t="str">
            <v>DEFENSOR PUBLICO DE CLASSE FINAL</v>
          </cell>
        </row>
        <row r="1163">
          <cell r="B1163">
            <v>3631804601</v>
          </cell>
          <cell r="C1163" t="str">
            <v>VINICIUS SILVA GIANI</v>
          </cell>
          <cell r="D1163" t="str">
            <v xml:space="preserve">DEFENSOR PUBLICO DE CLASSE ESPECIAL     </v>
          </cell>
        </row>
        <row r="1164">
          <cell r="B1164">
            <v>28291244804</v>
          </cell>
          <cell r="C1164" t="str">
            <v>VIRGINIA CORNELIO DA SILVA</v>
          </cell>
          <cell r="D1164" t="str">
            <v>CAD-20</v>
          </cell>
        </row>
        <row r="1165">
          <cell r="B1165">
            <v>1935075608</v>
          </cell>
          <cell r="C1165" t="str">
            <v>VITORIA RIBEIRO CANUTO</v>
          </cell>
          <cell r="D1165" t="str">
            <v>CAD-13</v>
          </cell>
        </row>
        <row r="1166">
          <cell r="B1166">
            <v>5554734650</v>
          </cell>
          <cell r="C1166" t="str">
            <v>VIVIANE BARBOSA FERREIRA CANDIDO</v>
          </cell>
          <cell r="D1166" t="str">
            <v>COMISSÃO ASSESSORAMENTO TECNICO-CATE</v>
          </cell>
        </row>
        <row r="1167">
          <cell r="B1167">
            <v>8979797613</v>
          </cell>
          <cell r="C1167" t="str">
            <v>VIVIELLE LEOCADIO PINHEIRO</v>
          </cell>
          <cell r="D1167" t="str">
            <v>CAD-8</v>
          </cell>
        </row>
        <row r="1168">
          <cell r="B1168">
            <v>1193247683</v>
          </cell>
          <cell r="C1168" t="str">
            <v xml:space="preserve">VLADIMIR DE SOUZA RODRIGUES                                 </v>
          </cell>
          <cell r="D1168" t="str">
            <v xml:space="preserve">DEFENSOR PUBLICO DE CLASSE ESPECIAL     </v>
          </cell>
        </row>
        <row r="1169">
          <cell r="B1169">
            <v>66653444600</v>
          </cell>
          <cell r="C1169" t="str">
            <v>WAGNER GERALDO RAMALHO LIMA</v>
          </cell>
          <cell r="D1169" t="str">
            <v xml:space="preserve">DEFENSOR PUBLICO DE CLASSE ESPECIAL     </v>
          </cell>
        </row>
        <row r="1170">
          <cell r="B1170">
            <v>3652065638</v>
          </cell>
          <cell r="C1170" t="str">
            <v>WAGNER LEAL DE QUEIROZ</v>
          </cell>
          <cell r="D1170" t="str">
            <v>DEFENSOR PUBLICO DE CLASSE FINAL</v>
          </cell>
        </row>
        <row r="1171">
          <cell r="B1171">
            <v>28402383653</v>
          </cell>
          <cell r="C1171" t="str">
            <v xml:space="preserve">WAGNER LUIZ BASTOS BANHATTO                                 </v>
          </cell>
          <cell r="D1171" t="str">
            <v>ANALISTA DA DEFENSORIA PUBLICA</v>
          </cell>
        </row>
        <row r="1172">
          <cell r="B1172">
            <v>3494850623</v>
          </cell>
          <cell r="C1172" t="str">
            <v xml:space="preserve">WAGNER RAMOS DINIZ                                          </v>
          </cell>
          <cell r="D1172" t="str">
            <v xml:space="preserve">DEFENSOR PUBLICO DE CLASSE ESPECIAL     </v>
          </cell>
        </row>
        <row r="1173">
          <cell r="B1173">
            <v>74845250659</v>
          </cell>
          <cell r="C1173" t="str">
            <v xml:space="preserve">WALDELUCIO DA SILVA FERNANDES                               </v>
          </cell>
          <cell r="D1173" t="str">
            <v xml:space="preserve">DEFENSOR PUBLICO DE CLASSE ESPECIAL     </v>
          </cell>
        </row>
        <row r="1174">
          <cell r="B1174">
            <v>7211968613</v>
          </cell>
          <cell r="C1174" t="str">
            <v>WALLISON VIRGINIO SILVA</v>
          </cell>
          <cell r="D1174" t="str">
            <v>DEFENSOR PUBLICO DE CLASSE INTERMEDIARIA</v>
          </cell>
        </row>
        <row r="1175">
          <cell r="B1175">
            <v>1181045606</v>
          </cell>
          <cell r="C1175" t="str">
            <v>WALNER DIAS</v>
          </cell>
          <cell r="D1175" t="str">
            <v xml:space="preserve">DEFENSOR PUBLICO DE CLASSE ESPECIAL     </v>
          </cell>
        </row>
        <row r="1176">
          <cell r="B1176">
            <v>45139598604</v>
          </cell>
          <cell r="C1176" t="str">
            <v xml:space="preserve">WALTER DONIZETE RODRIGUES                                   </v>
          </cell>
          <cell r="D1176" t="str">
            <v>TECNICO DA DEFENSORIA PUBLICA</v>
          </cell>
        </row>
        <row r="1177">
          <cell r="B1177">
            <v>29777565828</v>
          </cell>
          <cell r="C1177" t="str">
            <v>WALTER VALLE MARTINS JUNIOR</v>
          </cell>
          <cell r="D1177" t="str">
            <v>DEFENSOR PUBLICO DE CLASSE FINAL</v>
          </cell>
        </row>
        <row r="1178">
          <cell r="B1178">
            <v>9710024604</v>
          </cell>
          <cell r="C1178" t="str">
            <v>WANDERSON DANIEL GUERRA</v>
          </cell>
          <cell r="D1178" t="str">
            <v>CAD-8</v>
          </cell>
        </row>
        <row r="1179">
          <cell r="B1179">
            <v>84432284668</v>
          </cell>
          <cell r="C1179" t="str">
            <v xml:space="preserve">WANDERSON DIAS FERNANDES                                    </v>
          </cell>
          <cell r="D1179" t="str">
            <v xml:space="preserve">DEFENSOR PUBLICO DE CLASSE ESPECIAL     </v>
          </cell>
        </row>
        <row r="1180">
          <cell r="B1180">
            <v>4097497618</v>
          </cell>
          <cell r="C1180" t="str">
            <v>WANESSA ALESSANDRA QUINTILIANO</v>
          </cell>
          <cell r="D1180" t="str">
            <v>COMISSÃO ASSESSORAMENTO TECNICO-CATE</v>
          </cell>
        </row>
        <row r="1181">
          <cell r="B1181">
            <v>1092113169</v>
          </cell>
          <cell r="C1181" t="str">
            <v>WELDA RODRIGUES SOUZA</v>
          </cell>
          <cell r="D1181" t="str">
            <v>DEFENSOR PUBLICO DE CLASSE INICIAL</v>
          </cell>
        </row>
        <row r="1182">
          <cell r="B1182">
            <v>60026693615</v>
          </cell>
          <cell r="C1182" t="str">
            <v xml:space="preserve">WELLERSON EDUARDO DA SILVA CORREA                           </v>
          </cell>
          <cell r="D1182" t="str">
            <v xml:space="preserve">DEFENSOR PUBLICO DE CLASSE ESPECIAL     </v>
          </cell>
        </row>
        <row r="1183">
          <cell r="B1183">
            <v>2374721124</v>
          </cell>
          <cell r="C1183" t="str">
            <v>WEMERSON FERREIRA AUGUSTO</v>
          </cell>
          <cell r="D1183" t="str">
            <v>DEFENSOR PUBLICO DE CLASSE INICIAL</v>
          </cell>
        </row>
        <row r="1184">
          <cell r="B1184">
            <v>3623721603</v>
          </cell>
          <cell r="C1184" t="str">
            <v>WENER TRINDADE MENDONCA</v>
          </cell>
          <cell r="D1184" t="str">
            <v xml:space="preserve">DEFENSOR PUBLICO DE CLASSE ESPECIAL     </v>
          </cell>
        </row>
        <row r="1185">
          <cell r="B1185">
            <v>61536628620</v>
          </cell>
          <cell r="C1185" t="str">
            <v xml:space="preserve">WESLEY CARDOSO DOS SANTOS                                   </v>
          </cell>
          <cell r="D1185" t="str">
            <v xml:space="preserve">DEFENSOR PUBLICO DE CLASSE ESPECIAL     </v>
          </cell>
        </row>
        <row r="1186">
          <cell r="B1186">
            <v>58621342634</v>
          </cell>
          <cell r="C1186" t="str">
            <v xml:space="preserve">WESLEY SOARES CALDEIRA                                      </v>
          </cell>
          <cell r="D1186" t="str">
            <v xml:space="preserve">DEFENSOR PUBLICO DE CLASSE ESPECIAL     </v>
          </cell>
        </row>
        <row r="1187">
          <cell r="B1187">
            <v>46867716687</v>
          </cell>
          <cell r="C1187" t="str">
            <v>WICRITON FERREIRA DA SILVA</v>
          </cell>
          <cell r="D1187" t="str">
            <v>CAD-17</v>
          </cell>
        </row>
        <row r="1188">
          <cell r="B1188">
            <v>48969710</v>
          </cell>
          <cell r="C1188" t="str">
            <v xml:space="preserve">WILIAM RICCALDONE ABREU                                     </v>
          </cell>
          <cell r="D1188" t="str">
            <v xml:space="preserve">DEFENSOR PUBLICO DE CLASSE ESPECIAL     </v>
          </cell>
        </row>
        <row r="1189">
          <cell r="B1189">
            <v>42139520610</v>
          </cell>
          <cell r="C1189" t="str">
            <v xml:space="preserve">WILLER CASTRO DAL FERRO                                     </v>
          </cell>
          <cell r="D1189" t="str">
            <v>ANALISTA DA DEFENSORIA PUBLICA</v>
          </cell>
        </row>
        <row r="1190">
          <cell r="B1190">
            <v>60795557604</v>
          </cell>
          <cell r="C1190" t="str">
            <v>WILSON HALLAK ROCHA</v>
          </cell>
          <cell r="D1190" t="str">
            <v xml:space="preserve">DEFENSOR PUBLICO DE CLASSE ESPECIAL     </v>
          </cell>
        </row>
        <row r="1191">
          <cell r="B1191">
            <v>12504229658</v>
          </cell>
          <cell r="C1191" t="str">
            <v>YASMIN LOPES DE ARAUJO NASCIMENTO</v>
          </cell>
          <cell r="D1191" t="str">
            <v>CAD-8</v>
          </cell>
        </row>
        <row r="1192">
          <cell r="B1192">
            <v>417743610</v>
          </cell>
          <cell r="C1192" t="str">
            <v>YSLYG ABREU VELOSO</v>
          </cell>
          <cell r="D1192" t="str">
            <v>DEFENSOR PUBLICO DE CLASSE FINAL</v>
          </cell>
        </row>
        <row r="1193">
          <cell r="D1193" t="str">
            <v>Belo Horizonte, 14/01/2026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DOS"/>
      <sheetName val="Valores"/>
      <sheetName val="Dados_RH"/>
      <sheetName val="Cargo"/>
      <sheetName val="PROC_DEST"/>
      <sheetName val="LISTA SUSPENSA"/>
      <sheetName val="Modelo_Pub"/>
      <sheetName val="Modelo Dados"/>
      <sheetName val="Certificação de Nomes"/>
      <sheetName val="Conferencia OPB-RH"/>
    </sheetNames>
    <sheetDataSet>
      <sheetData sheetId="0"/>
      <sheetData sheetId="1">
        <row r="1">
          <cell r="A1" t="str">
            <v>11</v>
          </cell>
          <cell r="B1" t="str">
            <v>DEFENSOR</v>
          </cell>
          <cell r="C1">
            <v>1</v>
          </cell>
          <cell r="D1">
            <v>1</v>
          </cell>
          <cell r="E1">
            <v>1048</v>
          </cell>
          <cell r="F1">
            <v>112.5</v>
          </cell>
        </row>
        <row r="2">
          <cell r="A2" t="str">
            <v>12</v>
          </cell>
          <cell r="B2" t="str">
            <v>DEFENSOR</v>
          </cell>
          <cell r="C2">
            <v>1</v>
          </cell>
          <cell r="D2">
            <v>2</v>
          </cell>
          <cell r="E2">
            <v>721</v>
          </cell>
        </row>
        <row r="3">
          <cell r="A3" t="str">
            <v>21</v>
          </cell>
          <cell r="B3" t="str">
            <v>SERVIDOR</v>
          </cell>
          <cell r="C3">
            <v>2</v>
          </cell>
          <cell r="D3">
            <v>1</v>
          </cell>
          <cell r="E3">
            <v>629</v>
          </cell>
        </row>
        <row r="4">
          <cell r="A4" t="str">
            <v>22</v>
          </cell>
          <cell r="B4" t="str">
            <v>SERVIDOR</v>
          </cell>
          <cell r="C4">
            <v>2</v>
          </cell>
          <cell r="D4">
            <v>2</v>
          </cell>
          <cell r="E4">
            <v>432</v>
          </cell>
        </row>
      </sheetData>
      <sheetData sheetId="2">
        <row r="6">
          <cell r="B6">
            <v>11111111111</v>
          </cell>
          <cell r="C6" t="str">
            <v>FULANO DE TAL</v>
          </cell>
          <cell r="D6" t="str">
            <v>COLABORADOR EVENTUAL</v>
          </cell>
        </row>
        <row r="7">
          <cell r="B7">
            <v>3039171488</v>
          </cell>
          <cell r="C7" t="str">
            <v>RIVANA BARRETO RICARTE DE OLIVEIRA</v>
          </cell>
          <cell r="D7" t="str">
            <v>COLABORADOR EVENTUAL</v>
          </cell>
        </row>
        <row r="8">
          <cell r="B8">
            <v>2536193780</v>
          </cell>
          <cell r="C8" t="str">
            <v>DÉBORA REGINA DE ALMEIDA DINIZ SOARES</v>
          </cell>
          <cell r="D8" t="str">
            <v>COLABORADOR EVENTUAL</v>
          </cell>
        </row>
        <row r="9">
          <cell r="B9">
            <v>17077372820</v>
          </cell>
          <cell r="C9" t="str">
            <v>DORA MARZO DE ALBUQUERQUE CAVALCANTI</v>
          </cell>
          <cell r="D9" t="str">
            <v>COLABORADOR EVENTUAL</v>
          </cell>
        </row>
        <row r="10">
          <cell r="B10">
            <v>79609635253</v>
          </cell>
          <cell r="C10" t="str">
            <v>DAVI RAFAEL SILVA VERAS</v>
          </cell>
          <cell r="D10" t="str">
            <v>COLABORADOR EVENTUAL</v>
          </cell>
        </row>
        <row r="11">
          <cell r="B11">
            <v>6782080427</v>
          </cell>
          <cell r="C11" t="str">
            <v>JOÃO DUQUE CORREIA LIMA NETO</v>
          </cell>
          <cell r="D11" t="str">
            <v>COLABORADOR EVENTUAL</v>
          </cell>
        </row>
        <row r="12">
          <cell r="B12">
            <v>61925268500</v>
          </cell>
          <cell r="C12" t="str">
            <v>FIRMIANE VENÂNCIO DO CARMO SOUZA</v>
          </cell>
          <cell r="D12" t="str">
            <v>COLABORADOR EVENTUAL</v>
          </cell>
        </row>
        <row r="13">
          <cell r="B13" t="str">
            <v>213.843.578-40</v>
          </cell>
          <cell r="C13" t="str">
            <v>FABIANA CRISTINA SEVERI</v>
          </cell>
          <cell r="D13" t="str">
            <v>COLABORADOR EVENTUAL</v>
          </cell>
        </row>
        <row r="14">
          <cell r="B14" t="str">
            <v>074.409568-93</v>
          </cell>
          <cell r="C14" t="str">
            <v>WÂNIA PASINATO</v>
          </cell>
          <cell r="D14" t="str">
            <v>COLABORADOR EVENTUAL</v>
          </cell>
        </row>
        <row r="15">
          <cell r="B15">
            <v>16256024800</v>
          </cell>
          <cell r="C15" t="str">
            <v>CARLA ANDREA TIEPPO</v>
          </cell>
          <cell r="D15" t="str">
            <v>COLABORADOR EVENTUAL</v>
          </cell>
        </row>
        <row r="16">
          <cell r="B16">
            <v>88858901991</v>
          </cell>
          <cell r="C16" t="str">
            <v>ANNA PAULA FEMINELLA</v>
          </cell>
          <cell r="D16" t="str">
            <v>COLABORADOR EVENTUAL</v>
          </cell>
        </row>
        <row r="17">
          <cell r="B17">
            <v>11413644767</v>
          </cell>
          <cell r="C17" t="str">
            <v>VITOR DE AZEVEDO ALMEIDA JUNIOR</v>
          </cell>
          <cell r="D17" t="str">
            <v>COLABORADOR EVENTUAL</v>
          </cell>
        </row>
        <row r="18">
          <cell r="B18">
            <v>18396305072</v>
          </cell>
          <cell r="C18" t="str">
            <v>ELEONOR MINHO CONIL</v>
          </cell>
          <cell r="D18" t="str">
            <v>COLABORADOR EVENTUAL</v>
          </cell>
        </row>
        <row r="19">
          <cell r="B19">
            <v>29143543120</v>
          </cell>
          <cell r="C19" t="str">
            <v>SEBASTIÃO ALVES DOS REIS JÚNIOR</v>
          </cell>
          <cell r="D19" t="str">
            <v>COLABORADOR EVENTUAL</v>
          </cell>
        </row>
        <row r="20">
          <cell r="B20">
            <v>87426129934</v>
          </cell>
          <cell r="C20" t="str">
            <v>LUCIANA DA VEIGA OLIVEIRA</v>
          </cell>
          <cell r="D20" t="str">
            <v>COLABORADOR EVENTUAL</v>
          </cell>
        </row>
        <row r="21">
          <cell r="B21">
            <v>6316294670</v>
          </cell>
          <cell r="C21" t="str">
            <v>DÉBORA SILVA MELO</v>
          </cell>
          <cell r="D21" t="str">
            <v>COLABORADOR EVENTUAL</v>
          </cell>
        </row>
        <row r="22">
          <cell r="B22">
            <v>6358839616</v>
          </cell>
          <cell r="C22" t="str">
            <v>DIEGO CARVALHO MACHADO</v>
          </cell>
          <cell r="D22" t="str">
            <v>COLABORADOR EVENTUAL</v>
          </cell>
        </row>
        <row r="23">
          <cell r="B23">
            <v>65261402468</v>
          </cell>
          <cell r="C23" t="str">
            <v>TORQUATO DA SILVA CASTRO JUNIOR</v>
          </cell>
          <cell r="D23" t="str">
            <v>COLABORADOR EVENTUAL</v>
          </cell>
        </row>
        <row r="24">
          <cell r="B24">
            <v>7442172610</v>
          </cell>
          <cell r="C24" t="str">
            <v>BRUNO MARQUES RIBEIRO</v>
          </cell>
          <cell r="D24" t="str">
            <v>COLABORADOR EVENTUAL</v>
          </cell>
        </row>
        <row r="25">
          <cell r="B25">
            <v>7956021707</v>
          </cell>
          <cell r="C25" t="str">
            <v>JALUSA SILVA DE ARRUDA</v>
          </cell>
          <cell r="D25" t="str">
            <v>COLABORADOR EVENTUAL</v>
          </cell>
        </row>
        <row r="26">
          <cell r="B26">
            <v>9085994632</v>
          </cell>
          <cell r="C26" t="str">
            <v>CAMILA RUFATO DUARTE</v>
          </cell>
          <cell r="D26" t="str">
            <v>COLABORADOR EVENTUAL</v>
          </cell>
        </row>
        <row r="27">
          <cell r="B27">
            <v>3633252630</v>
          </cell>
          <cell r="C27" t="str">
            <v>CÍNTIA PEREIRA ANSELMO DOMINGUES</v>
          </cell>
          <cell r="D27" t="str">
            <v>COLABORADOR EVENTUAL VINCULADA</v>
          </cell>
        </row>
        <row r="28">
          <cell r="B28">
            <v>11176606727</v>
          </cell>
          <cell r="C28" t="str">
            <v>DAVID METZKER DIAS SOARES</v>
          </cell>
          <cell r="D28" t="str">
            <v>COLABORADOR EVENTUAL</v>
          </cell>
        </row>
        <row r="29">
          <cell r="B29">
            <v>26648039809</v>
          </cell>
          <cell r="C29" t="str">
            <v>CONRADO HÜBNER MENDES</v>
          </cell>
          <cell r="D29" t="str">
            <v>COLABORADOR EVENTUAL</v>
          </cell>
        </row>
        <row r="30">
          <cell r="B30" t="str">
            <v>601.035.314-91</v>
          </cell>
          <cell r="C30" t="str">
            <v>ESTELIZABEL BEZERRA DE SOUZA</v>
          </cell>
          <cell r="D30" t="str">
            <v>COLABORADOR EVENTUAL</v>
          </cell>
        </row>
        <row r="31">
          <cell r="B31" t="str">
            <v>975.130.327-53</v>
          </cell>
          <cell r="C31" t="str">
            <v>DANIELA FERNANDES ARBEX SOARES</v>
          </cell>
          <cell r="D31" t="str">
            <v>COLABORADOR EVENTUAL</v>
          </cell>
        </row>
        <row r="32">
          <cell r="B32"/>
          <cell r="C32"/>
          <cell r="D32"/>
        </row>
        <row r="33">
          <cell r="B33">
            <v>53903609668</v>
          </cell>
          <cell r="C33" t="str">
            <v xml:space="preserve"> EDSON DO ESPIRITO SANTO PEREIRA</v>
          </cell>
          <cell r="D33" t="str">
            <v>CAD-8</v>
          </cell>
        </row>
        <row r="34">
          <cell r="B34">
            <v>1332207618</v>
          </cell>
          <cell r="C34" t="str">
            <v>GIOVANNI ELIZIARIO IANNINI</v>
          </cell>
          <cell r="D34" t="str">
            <v>CAD-20</v>
          </cell>
        </row>
        <row r="35">
          <cell r="B35"/>
          <cell r="C35"/>
          <cell r="D35"/>
        </row>
        <row r="36">
          <cell r="B36" t="str">
            <v>809.516.946-34</v>
          </cell>
          <cell r="C36" t="str">
            <v>ALENCAR PEREIRA DA SILVA</v>
          </cell>
          <cell r="D36" t="str">
            <v>COOPERAÇÃO TECNICA - MILITARES</v>
          </cell>
        </row>
        <row r="37">
          <cell r="B37" t="str">
            <v>923.503.136-20</v>
          </cell>
          <cell r="C37" t="str">
            <v>ALEX SANDER BERNARDES DOS ANJOS</v>
          </cell>
          <cell r="D37" t="str">
            <v>COOPERAÇÃO TECNICA - MILITARES</v>
          </cell>
        </row>
        <row r="38">
          <cell r="B38" t="str">
            <v>001.992.786-01</v>
          </cell>
          <cell r="C38" t="str">
            <v>BRUNO D'ASSUNÇÃO COELHO</v>
          </cell>
          <cell r="D38" t="str">
            <v>COOPERAÇÃO TECNICA - MILITARES</v>
          </cell>
        </row>
        <row r="39">
          <cell r="B39" t="str">
            <v>012.306.256-07</v>
          </cell>
          <cell r="C39" t="str">
            <v>CLAUDINEI LOPES MARTINS</v>
          </cell>
          <cell r="D39" t="str">
            <v>COOPERAÇÃO TECNICA - MILITARES</v>
          </cell>
        </row>
        <row r="40">
          <cell r="B40" t="str">
            <v>855.085.866-87</v>
          </cell>
          <cell r="C40" t="str">
            <v>MOISES COSTA SOARES</v>
          </cell>
          <cell r="D40" t="str">
            <v>COOPERAÇÃO TECNICA - MILITARES</v>
          </cell>
        </row>
        <row r="41">
          <cell r="B41"/>
          <cell r="C41"/>
          <cell r="D41"/>
        </row>
        <row r="42">
          <cell r="B42">
            <v>31651917604</v>
          </cell>
          <cell r="C42" t="str">
            <v>ADAIL MARTINS</v>
          </cell>
          <cell r="D42" t="str">
            <v>DEFENSOR PUBLICO DE CLASSE FINAL</v>
          </cell>
        </row>
        <row r="43">
          <cell r="B43">
            <v>179818678</v>
          </cell>
          <cell r="C43" t="str">
            <v>ADAILTON JOSE DE CARVALHO</v>
          </cell>
          <cell r="D43" t="str">
            <v>DEFENSOR PUBLICO DE CLASSE FINAL</v>
          </cell>
        </row>
        <row r="44">
          <cell r="B44">
            <v>5841253646</v>
          </cell>
          <cell r="C44" t="str">
            <v>ADALBERTO PELLI</v>
          </cell>
          <cell r="D44" t="str">
            <v>DEFENSOR PUBLICO DE CLASSE FINAL</v>
          </cell>
        </row>
        <row r="45">
          <cell r="B45">
            <v>10911992642</v>
          </cell>
          <cell r="C45" t="str">
            <v>ADAO JEAN ROCHA CAMPOS</v>
          </cell>
          <cell r="D45" t="str">
            <v>TECNICO DA DEFENSORIA PUBLICA</v>
          </cell>
        </row>
        <row r="46">
          <cell r="B46">
            <v>34193621880</v>
          </cell>
          <cell r="C46" t="str">
            <v>ADHEMAR DELLA TORRE NETTO</v>
          </cell>
          <cell r="D46" t="str">
            <v>DEFENSOR PUBLICO DE CLASSE FINAL</v>
          </cell>
        </row>
        <row r="47">
          <cell r="B47">
            <v>55100821604</v>
          </cell>
          <cell r="C47" t="str">
            <v xml:space="preserve">ADILBERTO RAMOS DE MOURA                                    </v>
          </cell>
          <cell r="D47" t="str">
            <v xml:space="preserve">DEFENSOR PUBLICO DE CLASSE ESPECIAL     </v>
          </cell>
        </row>
        <row r="48">
          <cell r="B48">
            <v>99055414620</v>
          </cell>
          <cell r="C48" t="str">
            <v>ADOLFO VICENTE MANTUANO DE SOUZA</v>
          </cell>
          <cell r="D48" t="str">
            <v xml:space="preserve">TECNICO DA EDUCACAO                     </v>
          </cell>
        </row>
        <row r="49">
          <cell r="B49">
            <v>88308782604</v>
          </cell>
          <cell r="C49" t="str">
            <v xml:space="preserve">ADRIANA CORREIA SILVA                                       </v>
          </cell>
          <cell r="D49" t="str">
            <v xml:space="preserve">DEFENSOR PUBLICO DE CLASSE ESPECIAL     </v>
          </cell>
        </row>
        <row r="50">
          <cell r="B50">
            <v>501907688</v>
          </cell>
          <cell r="C50" t="str">
            <v xml:space="preserve">ADRIANA MACHADO ALBERNAZ                                    </v>
          </cell>
          <cell r="D50" t="str">
            <v xml:space="preserve">DEFENSOR PUBLICO DE CLASSE ESPECIAL     </v>
          </cell>
        </row>
        <row r="51">
          <cell r="B51">
            <v>76960382653</v>
          </cell>
          <cell r="C51" t="str">
            <v xml:space="preserve">ADRIANA NEWMANN FRANCA LIMA                                 </v>
          </cell>
          <cell r="D51" t="str">
            <v xml:space="preserve">DEFENSOR PUBLICO DE CLASSE ESPECIAL     </v>
          </cell>
        </row>
        <row r="52">
          <cell r="B52">
            <v>3717614681</v>
          </cell>
          <cell r="C52" t="str">
            <v xml:space="preserve">ADRIANA PASSOS DE REZENDE PEIXOTO </v>
          </cell>
          <cell r="D52" t="str">
            <v xml:space="preserve">DEFENSOR PUBLICO DE CLASSE ESPECIAL     </v>
          </cell>
        </row>
        <row r="53">
          <cell r="B53">
            <v>57165254668</v>
          </cell>
          <cell r="C53" t="str">
            <v xml:space="preserve">ADRIANA PATRICIA CAMPOS PEREIRA                             </v>
          </cell>
          <cell r="D53" t="str">
            <v xml:space="preserve">DEFENSOR PUBLICO DE CLASSE ESPECIAL     </v>
          </cell>
        </row>
        <row r="54">
          <cell r="B54">
            <v>5463046646</v>
          </cell>
          <cell r="C54" t="str">
            <v>ADRIANE DA SILVEIRA SEIXAS</v>
          </cell>
          <cell r="D54" t="str">
            <v>DEFENSOR PUBLICO DE CLASSE FINAL</v>
          </cell>
        </row>
        <row r="55">
          <cell r="B55">
            <v>55891799634</v>
          </cell>
          <cell r="C55" t="str">
            <v xml:space="preserve">ADRIANO DE ALMEIDA CUNHA                                    </v>
          </cell>
          <cell r="D55" t="str">
            <v>TECNICO DA DEFENSORIA PUBLICA</v>
          </cell>
        </row>
        <row r="56">
          <cell r="B56">
            <v>64791157672</v>
          </cell>
          <cell r="C56" t="str">
            <v xml:space="preserve">ADRIANO MACHADO DE ALMEIDA                                  </v>
          </cell>
          <cell r="D56" t="str">
            <v xml:space="preserve">DEFENSOR PUBLICO DE CLASSE ESPECIAL     </v>
          </cell>
        </row>
        <row r="57">
          <cell r="B57">
            <v>1253873690</v>
          </cell>
          <cell r="C57" t="str">
            <v xml:space="preserve">ADRIANO MAGNO DE MARCALL E SILVA                            </v>
          </cell>
          <cell r="D57" t="str">
            <v xml:space="preserve">DEFENSOR PUBLICO DE CLASSE ESPECIAL     </v>
          </cell>
        </row>
        <row r="58">
          <cell r="B58">
            <v>11426815727</v>
          </cell>
          <cell r="C58" t="str">
            <v>ADRIANO MARGGRAFF VITAL FERREIRA</v>
          </cell>
          <cell r="D58" t="str">
            <v>DEFENSOR PUBLICO DE CLASSE FINAL</v>
          </cell>
        </row>
        <row r="59">
          <cell r="B59">
            <v>4839450641</v>
          </cell>
          <cell r="C59" t="str">
            <v>ADRIANO OTAVIO ROCHA TEIXEIRA</v>
          </cell>
          <cell r="D59" t="str">
            <v>ESPEC POLÍTICAS PÚBLICAS E GESTÃO GOVERN</v>
          </cell>
        </row>
        <row r="60">
          <cell r="B60">
            <v>7533003624</v>
          </cell>
          <cell r="C60" t="str">
            <v>ADRIELLE CANTAO CALLEGARIO DE SOUZA</v>
          </cell>
          <cell r="D60" t="str">
            <v>CAD-11</v>
          </cell>
        </row>
        <row r="61">
          <cell r="B61">
            <v>3894318694</v>
          </cell>
          <cell r="C61" t="str">
            <v>AENDER APARECIDO BRAGA</v>
          </cell>
          <cell r="D61" t="str">
            <v>DEFENSOR PUBLICO DE CLASSE FINAL</v>
          </cell>
        </row>
        <row r="62">
          <cell r="B62">
            <v>9017867647</v>
          </cell>
          <cell r="C62" t="str">
            <v>AGATA DIAS CHAGAS</v>
          </cell>
          <cell r="D62" t="str">
            <v>COMISSÃO ASSESSORAMENTO TECNICO-CATE</v>
          </cell>
        </row>
        <row r="63">
          <cell r="B63">
            <v>5658659</v>
          </cell>
          <cell r="C63" t="str">
            <v>AGNALDO RODRIGUES DE SOUZA</v>
          </cell>
          <cell r="D63" t="str">
            <v xml:space="preserve">ASSISTENTE EXECUTIVO DE DEFESA SOCIAL   </v>
          </cell>
        </row>
        <row r="64">
          <cell r="B64">
            <v>58065814620</v>
          </cell>
          <cell r="C64" t="str">
            <v xml:space="preserve">AILTON FERREIRA DOS SANTOS                                  </v>
          </cell>
          <cell r="D64" t="str">
            <v>TECNICO DA DEFENSORIA PUBLICA</v>
          </cell>
        </row>
        <row r="65">
          <cell r="B65">
            <v>79789110715</v>
          </cell>
          <cell r="C65" t="str">
            <v xml:space="preserve">ALAIN ALEXANDER CLARKE                                      </v>
          </cell>
          <cell r="D65" t="str">
            <v xml:space="preserve">DEFENSOR PUBLICO DE CLASSE ESPECIAL     </v>
          </cell>
        </row>
        <row r="66">
          <cell r="B66">
            <v>12458195776</v>
          </cell>
          <cell r="C66" t="str">
            <v>ALAN BASTOS FERREIRA</v>
          </cell>
          <cell r="D66" t="str">
            <v>ANALISTA DA DEFENSORIA PUBLICA</v>
          </cell>
        </row>
        <row r="67">
          <cell r="B67">
            <v>93876700400</v>
          </cell>
          <cell r="C67" t="str">
            <v>ALAN DIAS BARROS</v>
          </cell>
          <cell r="D67" t="str">
            <v>TECNICO DA DEFENSORIA PUBLICA</v>
          </cell>
        </row>
        <row r="68">
          <cell r="B68">
            <v>1170936610</v>
          </cell>
          <cell r="C68" t="str">
            <v>ALENIZE CORREIA SILVA LOPES</v>
          </cell>
          <cell r="D68" t="str">
            <v xml:space="preserve">DEFENSOR PUBLICO DE CLASSE ESPECIAL     </v>
          </cell>
        </row>
        <row r="69">
          <cell r="B69">
            <v>11723206679</v>
          </cell>
          <cell r="C69" t="str">
            <v>ALESSANDRA CALDEIRA FADINI</v>
          </cell>
          <cell r="D69" t="str">
            <v>DEFENSOR PUBLICO DE CLASSE INTERMEDIARIA</v>
          </cell>
        </row>
        <row r="70">
          <cell r="B70">
            <v>1351485610</v>
          </cell>
          <cell r="C70" t="str">
            <v>ALESSANDRA CORRADI DRUMMOND ALBUQUERQUE</v>
          </cell>
          <cell r="D70" t="str">
            <v xml:space="preserve">DEFENSOR PUBLICO DE CLASSE ESPECIAL     </v>
          </cell>
        </row>
        <row r="71">
          <cell r="B71">
            <v>1578040620</v>
          </cell>
          <cell r="C71" t="str">
            <v>ALESSANDRA FERREIRA SILVA</v>
          </cell>
          <cell r="D71" t="str">
            <v>COMISSÃO ASSESSORAMENTO TECNICO-CATE</v>
          </cell>
        </row>
        <row r="72">
          <cell r="B72">
            <v>2595779605</v>
          </cell>
          <cell r="C72" t="str">
            <v>ALESSANDRA MACHADO AMARAL</v>
          </cell>
          <cell r="D72" t="str">
            <v>CAD-10</v>
          </cell>
        </row>
        <row r="73">
          <cell r="B73">
            <v>470666609</v>
          </cell>
          <cell r="C73" t="str">
            <v xml:space="preserve">ALESSANDRA PEREIRA ELER                                     </v>
          </cell>
          <cell r="D73" t="str">
            <v xml:space="preserve">DEFENSOR PUBLICO DE CLASSE ESPECIAL     </v>
          </cell>
        </row>
        <row r="74">
          <cell r="B74">
            <v>5989411693</v>
          </cell>
          <cell r="C74" t="str">
            <v>ALESSANDRO JUNIOR DE CARVALHO</v>
          </cell>
          <cell r="D74" t="str">
            <v>DEFENSOR PUBLICO DE CLASSE FINAL</v>
          </cell>
        </row>
        <row r="75">
          <cell r="B75">
            <v>76612805668</v>
          </cell>
          <cell r="C75" t="str">
            <v xml:space="preserve">ALEXANDER CINTRA DA SILVA SOUZA                             </v>
          </cell>
          <cell r="D75" t="str">
            <v xml:space="preserve">DEFENSOR PUBLICO DE CLASSE ESPECIAL     </v>
          </cell>
        </row>
        <row r="76">
          <cell r="B76">
            <v>69699682</v>
          </cell>
          <cell r="C76" t="str">
            <v xml:space="preserve">ALEXANDER FONSECA MELO ARAUJO                               </v>
          </cell>
          <cell r="D76" t="str">
            <v xml:space="preserve">DEFENSOR PUBLICO DE CLASSE ESPECIAL     </v>
          </cell>
        </row>
        <row r="77">
          <cell r="B77">
            <v>3925644679</v>
          </cell>
          <cell r="C77" t="str">
            <v>ALEXANDRE HELIODORO DOS SANTOS</v>
          </cell>
          <cell r="D77" t="str">
            <v xml:space="preserve">DEFENSOR PUBLICO DE CLASSE ESPECIAL     </v>
          </cell>
        </row>
        <row r="78">
          <cell r="B78">
            <v>9492225778</v>
          </cell>
          <cell r="C78" t="str">
            <v>ALEXANDRE HENRIQUE OLIVEIRA BARBOSA</v>
          </cell>
          <cell r="D78" t="str">
            <v>DEFENSOR PUBLICO DE CLASSE FINAL</v>
          </cell>
        </row>
        <row r="79">
          <cell r="B79">
            <v>1173236678</v>
          </cell>
          <cell r="C79" t="str">
            <v>ALEXANDRE MARTINS DA COSTA DO NASCIMENTO</v>
          </cell>
          <cell r="D79" t="str">
            <v>DEFENSOR PUBLICO DE CLASSE FINAL</v>
          </cell>
        </row>
        <row r="80">
          <cell r="B80">
            <v>28305848809</v>
          </cell>
          <cell r="C80" t="str">
            <v>ALEXANDRE PERIN DA PAZ</v>
          </cell>
          <cell r="D80" t="str">
            <v>DEFENSOR PUBLICO DE CLASSE FINAL</v>
          </cell>
        </row>
        <row r="81">
          <cell r="B81">
            <v>87610027634</v>
          </cell>
          <cell r="C81" t="str">
            <v>ALEXANDRE TAVARES COSTA</v>
          </cell>
          <cell r="D81" t="str">
            <v>DEFENSOR PUBLICO DE CLASSE FINAL</v>
          </cell>
        </row>
        <row r="82">
          <cell r="B82">
            <v>79654231620</v>
          </cell>
          <cell r="C82" t="str">
            <v xml:space="preserve">ALEXIA MARA TEIXEIRA DE SOUZA                               </v>
          </cell>
          <cell r="D82" t="str">
            <v xml:space="preserve">DEFENSOR PUBLICO DE CLASSE ESPECIAL     </v>
          </cell>
        </row>
        <row r="83">
          <cell r="B83">
            <v>5430748625</v>
          </cell>
          <cell r="C83" t="str">
            <v>ALEXIS LEANDRO DE FREITAS</v>
          </cell>
          <cell r="D83" t="str">
            <v>CAD-19</v>
          </cell>
        </row>
        <row r="84">
          <cell r="B84">
            <v>6944028697</v>
          </cell>
          <cell r="C84" t="str">
            <v>ALEXSANDER SOARES DINIZ JUNIOR</v>
          </cell>
          <cell r="D84" t="str">
            <v>COMISSÃO ASSESSORAMENTO TECNICO-CATE</v>
          </cell>
        </row>
        <row r="85">
          <cell r="B85">
            <v>3390249680</v>
          </cell>
          <cell r="C85" t="str">
            <v xml:space="preserve">ALFREDO EMANUEL FARIAS DE OLIVEIRA                          </v>
          </cell>
          <cell r="D85" t="str">
            <v xml:space="preserve">DEFENSOR PUBLICO DE CLASSE ESPECIAL     </v>
          </cell>
        </row>
        <row r="86">
          <cell r="B86">
            <v>71398058653</v>
          </cell>
          <cell r="C86" t="str">
            <v>ALFREDO JOSE PINTO JUNIOR</v>
          </cell>
          <cell r="D86" t="str">
            <v>CAD-8</v>
          </cell>
        </row>
        <row r="87">
          <cell r="B87">
            <v>12596781646</v>
          </cell>
          <cell r="C87" t="str">
            <v>ALICE DE SOUZA CASCARDO</v>
          </cell>
          <cell r="D87" t="str">
            <v>COMISSÃO ASSESSORAMENTO TECNICO-CATE</v>
          </cell>
        </row>
        <row r="88">
          <cell r="B88">
            <v>10344435695</v>
          </cell>
          <cell r="C88" t="str">
            <v>ALINE APARECIDA SOARES FERREIRA</v>
          </cell>
          <cell r="D88" t="str">
            <v>COMISSÃO ASSESSORAMENTO TECNICO-CATE</v>
          </cell>
        </row>
        <row r="89">
          <cell r="B89">
            <v>11916748783</v>
          </cell>
          <cell r="C89" t="str">
            <v>ALINE CANDIDO DA SILVA</v>
          </cell>
          <cell r="D89" t="str">
            <v>DEFENSOR PUBLICO DE CLASSE INICIAL</v>
          </cell>
        </row>
        <row r="90">
          <cell r="B90">
            <v>4396992661</v>
          </cell>
          <cell r="C90" t="str">
            <v>ALINE LOPES BICALHO</v>
          </cell>
          <cell r="D90" t="str">
            <v>TECNICO DA DEFENSORIA PUBLICA</v>
          </cell>
        </row>
        <row r="91">
          <cell r="B91">
            <v>8084989677</v>
          </cell>
          <cell r="C91" t="str">
            <v>ALINE PINTO DE SOUZA</v>
          </cell>
          <cell r="D91" t="str">
            <v>ANALISTA DA DEFENSORIA PUBLICA</v>
          </cell>
        </row>
        <row r="92">
          <cell r="B92">
            <v>37869781827</v>
          </cell>
          <cell r="C92" t="str">
            <v>ALINE VIEIRA DA SILVA</v>
          </cell>
          <cell r="D92" t="str">
            <v>DEFENSOR PUBLICO DE CLASSE INICIAL</v>
          </cell>
        </row>
        <row r="93">
          <cell r="B93">
            <v>2097217311</v>
          </cell>
          <cell r="C93" t="str">
            <v>ALISSON COSTA COUTINHO</v>
          </cell>
          <cell r="D93" t="str">
            <v>DEFENSOR PUBLICO DE CLASSE INICIAL</v>
          </cell>
        </row>
        <row r="94">
          <cell r="B94">
            <v>15785179660</v>
          </cell>
          <cell r="C94" t="str">
            <v>ALISSON FERNANDES SEVERINO</v>
          </cell>
          <cell r="D94" t="str">
            <v>CAD-9</v>
          </cell>
        </row>
        <row r="95">
          <cell r="B95">
            <v>6198497623</v>
          </cell>
          <cell r="C95" t="str">
            <v>ALOISIO COSTA SIQUEIRA</v>
          </cell>
          <cell r="D95" t="str">
            <v>DEFENSOR PUBLICO DE CLASSE FINAL</v>
          </cell>
        </row>
        <row r="96">
          <cell r="B96">
            <v>12055068881</v>
          </cell>
          <cell r="C96" t="str">
            <v xml:space="preserve">ALVARO DA SILVEIRA BITTENCOURT                              </v>
          </cell>
          <cell r="D96" t="str">
            <v xml:space="preserve">DEFENSOR PUBLICO DE CLASSE ESPECIAL     </v>
          </cell>
        </row>
        <row r="97">
          <cell r="B97">
            <v>10584494785</v>
          </cell>
          <cell r="C97" t="str">
            <v>ALVARO LIMA GUIMARAES COSTA</v>
          </cell>
          <cell r="D97" t="str">
            <v>DEFENSOR PUBLICO DE CLASSE FINAL</v>
          </cell>
        </row>
        <row r="98">
          <cell r="B98">
            <v>3803121663</v>
          </cell>
          <cell r="C98" t="str">
            <v>ALVARO RICARDO AZEVEDO ANDRADE FILHO</v>
          </cell>
          <cell r="D98" t="str">
            <v>DEFENSOR PUBLICO DE CLASSE FINAL</v>
          </cell>
        </row>
        <row r="99">
          <cell r="B99">
            <v>9684347626</v>
          </cell>
          <cell r="C99" t="str">
            <v>AMANDA ALVES BUERE SERAFIM</v>
          </cell>
          <cell r="D99" t="str">
            <v>DEFENSOR PUBLICO DE CLASSE INTERMEDIARIA</v>
          </cell>
        </row>
        <row r="100">
          <cell r="B100">
            <v>8905504680</v>
          </cell>
          <cell r="C100" t="str">
            <v>AMANDA BARROCA DAYRELL</v>
          </cell>
          <cell r="D100" t="str">
            <v>DEFENSOR PUBLICO DE CLASSE INICIAL</v>
          </cell>
        </row>
        <row r="101">
          <cell r="B101">
            <v>11592080774</v>
          </cell>
          <cell r="C101" t="str">
            <v>AMANDA DE ANDRADE CAPUTO TEJO</v>
          </cell>
          <cell r="D101" t="str">
            <v>DEFENSOR PUBLICO DE CLASSE INICIAL</v>
          </cell>
        </row>
        <row r="102">
          <cell r="B102">
            <v>9998529654</v>
          </cell>
          <cell r="C102" t="str">
            <v>AMANDA DE PAULA ANDRADE</v>
          </cell>
          <cell r="D102" t="str">
            <v>DEFENSOR PUBLICO DE CLASSE INTERMEDIARIA</v>
          </cell>
        </row>
        <row r="103">
          <cell r="B103">
            <v>6381605618</v>
          </cell>
          <cell r="C103" t="str">
            <v>AMANDA JUNQUEIRA LEMES</v>
          </cell>
          <cell r="D103" t="str">
            <v>DEFENSOR PUBLICO DE CLASSE FINAL</v>
          </cell>
        </row>
        <row r="104">
          <cell r="B104">
            <v>10050608606</v>
          </cell>
          <cell r="C104" t="str">
            <v>AMANDA MAIA DEMETRIO</v>
          </cell>
          <cell r="D104" t="str">
            <v>ANALISTA DA DEFENSORIA PUBLICA</v>
          </cell>
        </row>
        <row r="105">
          <cell r="B105">
            <v>3670930574</v>
          </cell>
          <cell r="C105" t="str">
            <v>AMANDA OLIVEIRA DE PAULA</v>
          </cell>
          <cell r="D105" t="str">
            <v>COMISSÃO ASSESSORAMENTO TECNICO-CATE</v>
          </cell>
        </row>
        <row r="106">
          <cell r="B106">
            <v>51932547649</v>
          </cell>
          <cell r="C106" t="str">
            <v xml:space="preserve">AMAURY HENRIQUE SALOMAO                                     </v>
          </cell>
          <cell r="D106" t="str">
            <v>TECNICO DA DEFENSORIA PUBLICA</v>
          </cell>
        </row>
        <row r="107">
          <cell r="B107">
            <v>3914799625</v>
          </cell>
          <cell r="C107" t="str">
            <v>AMILCAR HONORIO BRANDAO DE OLIVEIRA</v>
          </cell>
          <cell r="D107" t="str">
            <v>DEFENSOR PUBLICO DE CLASSE FINAL</v>
          </cell>
        </row>
        <row r="108">
          <cell r="B108">
            <v>11618648659</v>
          </cell>
          <cell r="C108" t="str">
            <v>ANA AMALIA DE CARVALHO</v>
          </cell>
          <cell r="D108" t="str">
            <v>ANALISTA DA DEFENSORIA PUBLICA</v>
          </cell>
        </row>
        <row r="109">
          <cell r="B109">
            <v>7027067790</v>
          </cell>
          <cell r="C109" t="str">
            <v>ANA BEATRIZ LABORINHA Y PEREZ</v>
          </cell>
          <cell r="D109" t="str">
            <v>DEFENSOR PUBLICO DE CLASSE FINAL</v>
          </cell>
        </row>
        <row r="110">
          <cell r="B110">
            <v>11538420686</v>
          </cell>
          <cell r="C110" t="str">
            <v>ANA BEATRIZ MARTINS DA SILVA PEDROSA</v>
          </cell>
          <cell r="D110" t="str">
            <v>ANALISTA DA DEFENSORIA PUBLICA</v>
          </cell>
        </row>
        <row r="111">
          <cell r="B111">
            <v>3070969127</v>
          </cell>
          <cell r="C111" t="str">
            <v>ANA CAROLINA ARRUDA PENNA</v>
          </cell>
          <cell r="D111" t="str">
            <v>ANALISTA DA DEFENSORIA PUBLICA</v>
          </cell>
        </row>
        <row r="112">
          <cell r="B112">
            <v>8550648620</v>
          </cell>
          <cell r="C112" t="str">
            <v>ANA CAROLINA BARBOSA AMARAL</v>
          </cell>
          <cell r="D112" t="str">
            <v>COMISSÃO ASSESSORAMENTO TECNICO-CATE</v>
          </cell>
        </row>
        <row r="113">
          <cell r="B113">
            <v>88434443600</v>
          </cell>
          <cell r="C113" t="str">
            <v>ANA CAROLINA GONCALVES PETRACCONI</v>
          </cell>
          <cell r="D113" t="str">
            <v>COMISSÃO ASSESSORAMENTO TECNICO-CATE</v>
          </cell>
        </row>
        <row r="114">
          <cell r="B114">
            <v>4219047638</v>
          </cell>
          <cell r="C114" t="str">
            <v>ANA CAROLINA LEITE CHAVES</v>
          </cell>
          <cell r="D114" t="str">
            <v>ANALISTA DA DEFENSORIA PUBLICA</v>
          </cell>
        </row>
        <row r="115">
          <cell r="B115">
            <v>2985227640</v>
          </cell>
          <cell r="C115" t="str">
            <v xml:space="preserve">ANA CAROLINA VIEIRA GONCALVES ABREU                      </v>
          </cell>
          <cell r="D115" t="str">
            <v xml:space="preserve">DEFENSOR PUBLICO DE CLASSE ESPECIAL     </v>
          </cell>
        </row>
        <row r="116">
          <cell r="B116">
            <v>13556786680</v>
          </cell>
          <cell r="C116" t="str">
            <v>ANA CAROLINE FERREIRA</v>
          </cell>
          <cell r="D116" t="str">
            <v>COMISSÃO ASSESSORAMENTO TECNICO-CATE</v>
          </cell>
        </row>
        <row r="117">
          <cell r="B117">
            <v>65695593620</v>
          </cell>
          <cell r="C117" t="str">
            <v xml:space="preserve">ANA CLAUDIA ALMEIDA COSTA LEROY                             </v>
          </cell>
          <cell r="D117" t="str">
            <v xml:space="preserve">CORREGEDOR GERAL                        </v>
          </cell>
        </row>
        <row r="118">
          <cell r="B118">
            <v>3828812651</v>
          </cell>
          <cell r="C118" t="str">
            <v>ANA CLAUDIA BRAGA AREAS PINHEIRO</v>
          </cell>
          <cell r="D118" t="str">
            <v>DEFENSOR PUBLICO DE CLASSE FINAL</v>
          </cell>
        </row>
        <row r="119">
          <cell r="B119">
            <v>81189583615</v>
          </cell>
          <cell r="C119" t="str">
            <v>ANA CLAUDIA DA SILVA  ALEXANDRE</v>
          </cell>
          <cell r="D119" t="str">
            <v xml:space="preserve">DEFENSOR PUBLICO DE CLASSE ESPECIAL     </v>
          </cell>
        </row>
        <row r="120">
          <cell r="B120">
            <v>5243896675</v>
          </cell>
          <cell r="C120" t="str">
            <v>ANA CRISTINA CUNHA</v>
          </cell>
          <cell r="D120" t="str">
            <v>DEFENSOR PUBLICO DE CLASSE FINAL</v>
          </cell>
        </row>
        <row r="121">
          <cell r="B121">
            <v>10725041625</v>
          </cell>
          <cell r="C121" t="str">
            <v>ANA ELISA CARVALHO FERNANDES MATOS DOS SANTOS</v>
          </cell>
          <cell r="D121" t="str">
            <v>DEFENSOR PUBLICO DE CLASSE INTERMEDIARIA</v>
          </cell>
        </row>
        <row r="122">
          <cell r="B122">
            <v>97180041653</v>
          </cell>
          <cell r="C122" t="str">
            <v>ANA FLAVIA DE SOUSA</v>
          </cell>
          <cell r="D122" t="str">
            <v>DEFENSOR PUBLICO DE CLASSE FINAL</v>
          </cell>
        </row>
        <row r="123">
          <cell r="B123">
            <v>72818220653</v>
          </cell>
          <cell r="C123" t="str">
            <v xml:space="preserve">ANA FLAVIA OLIVEIRA FREITAS                                 </v>
          </cell>
          <cell r="D123" t="str">
            <v xml:space="preserve">DEFENSOR PUBLICO DE CLASSE ESPECIAL     </v>
          </cell>
        </row>
        <row r="124">
          <cell r="B124">
            <v>4488897657</v>
          </cell>
          <cell r="C124" t="str">
            <v>ANA FLAVIA SOARES DINIZ</v>
          </cell>
          <cell r="D124" t="str">
            <v xml:space="preserve">DEFENSOR PUBLICO DE CLASSE ESPECIAL     </v>
          </cell>
        </row>
        <row r="125">
          <cell r="B125">
            <v>11686515731</v>
          </cell>
          <cell r="C125" t="str">
            <v>ANA GABRIELA CARDOSO DE MELLO</v>
          </cell>
          <cell r="D125" t="str">
            <v>DEFENSOR PUBLICO DE CLASSE FINAL</v>
          </cell>
        </row>
        <row r="126">
          <cell r="B126">
            <v>6268537106</v>
          </cell>
          <cell r="C126" t="str">
            <v>ANA JULIANA DA SILVA ALCANTARA FERREIRA</v>
          </cell>
          <cell r="D126" t="str">
            <v>TECNICO DA DEFENSORIA PUBLICA</v>
          </cell>
        </row>
        <row r="127">
          <cell r="B127">
            <v>10465769683</v>
          </cell>
          <cell r="C127" t="str">
            <v>ANA KARLA WANDENKOLKEN BICALHO</v>
          </cell>
          <cell r="D127" t="str">
            <v>COMISSÃO ASSESSORAMENTO TECNICO-CATE</v>
          </cell>
        </row>
        <row r="128">
          <cell r="B128">
            <v>42826526839</v>
          </cell>
          <cell r="C128" t="str">
            <v>ANA LIDIA MOREIRA CAVALLI</v>
          </cell>
          <cell r="D128" t="str">
            <v>DEFENSOR PUBLICO DE CLASSE INICIAL</v>
          </cell>
        </row>
        <row r="129">
          <cell r="B129">
            <v>4234778621</v>
          </cell>
          <cell r="C129" t="str">
            <v>ANA LUCIA ANDRADE</v>
          </cell>
          <cell r="D129" t="str">
            <v>ANALISTA DA DEFENSORIA PUBLICA</v>
          </cell>
        </row>
        <row r="130">
          <cell r="B130">
            <v>64743411653</v>
          </cell>
          <cell r="C130" t="str">
            <v xml:space="preserve">ANA LUCIA GOUVEA LEITE                             </v>
          </cell>
          <cell r="D130" t="str">
            <v xml:space="preserve">DEFENSOR PUBLICO DE CLASSE ESPECIAL     </v>
          </cell>
        </row>
        <row r="131">
          <cell r="B131">
            <v>5107734197</v>
          </cell>
          <cell r="C131" t="str">
            <v>ANA LUISA CAVALCANTI NASCIMENTO</v>
          </cell>
          <cell r="D131" t="str">
            <v>DEFENSOR PUBLICO DE CLASSE INICIAL</v>
          </cell>
        </row>
        <row r="132">
          <cell r="B132">
            <v>5241344640</v>
          </cell>
          <cell r="C132" t="str">
            <v>ANA LUISA TOLEDO ALVES</v>
          </cell>
          <cell r="D132" t="str">
            <v>DEFENSOR PUBLICO DE CLASSE FINAL</v>
          </cell>
        </row>
        <row r="133">
          <cell r="B133">
            <v>82912572649</v>
          </cell>
          <cell r="C133" t="str">
            <v xml:space="preserve">ANA LUIZA ARAGAO BRACARENSE RIOS                            </v>
          </cell>
          <cell r="D133" t="str">
            <v xml:space="preserve">DEFENSOR PUBLICO DE CLASSE ESPECIAL     </v>
          </cell>
        </row>
        <row r="134">
          <cell r="B134">
            <v>10030262658</v>
          </cell>
          <cell r="C134" t="str">
            <v>ANA LUIZA GARCIA CAMPOS</v>
          </cell>
          <cell r="D134" t="str">
            <v>COMISSÃO ASSESSORAMENTO TECNICO-CATE</v>
          </cell>
        </row>
        <row r="135">
          <cell r="B135">
            <v>12306651612</v>
          </cell>
          <cell r="C135" t="str">
            <v>ANA LUIZA MOREIRA ABREU GERMANO</v>
          </cell>
          <cell r="D135" t="str">
            <v>COMISSÃO ASSESSORAMENTO TECNICO-CATE</v>
          </cell>
        </row>
        <row r="136">
          <cell r="B136">
            <v>75260123620</v>
          </cell>
          <cell r="C136" t="str">
            <v>ANA LUIZA PAIVA PIMENTA DA ROCHA</v>
          </cell>
          <cell r="D136" t="str">
            <v>DEFENSOR PUBLICO DE CLASSE FINAL</v>
          </cell>
        </row>
        <row r="137">
          <cell r="B137">
            <v>9489667692</v>
          </cell>
          <cell r="C137" t="str">
            <v>ANA LUIZA RODARTE BUENO</v>
          </cell>
          <cell r="D137" t="str">
            <v>DEFENSOR PUBLICO DE CLASSE INICIAL</v>
          </cell>
        </row>
        <row r="138">
          <cell r="B138">
            <v>13916784609</v>
          </cell>
          <cell r="C138" t="str">
            <v>ANA LUIZA SOARES DE BARCELOS</v>
          </cell>
          <cell r="D138" t="str">
            <v>COMISSÃO ASSESSORAMENTO TECNICO-CATE</v>
          </cell>
        </row>
        <row r="139">
          <cell r="B139">
            <v>11239155638</v>
          </cell>
          <cell r="C139" t="str">
            <v>ANA MARIA COUTO GONTIJO</v>
          </cell>
          <cell r="D139" t="str">
            <v>DEFENSOR PUBLICO DE CLASSE INICIAL</v>
          </cell>
        </row>
        <row r="140">
          <cell r="B140">
            <v>22004738855</v>
          </cell>
          <cell r="C140" t="str">
            <v>ANA PAULA ANTUNES FERREIRA UGIMORI</v>
          </cell>
          <cell r="D140" t="str">
            <v>DEFENSOR PUBLICO DE CLASSE FINAL</v>
          </cell>
        </row>
        <row r="141">
          <cell r="B141">
            <v>11730652611</v>
          </cell>
          <cell r="C141" t="str">
            <v>ANA PAULA APARECIDA MENEZES</v>
          </cell>
          <cell r="D141" t="str">
            <v>COMISSÃO ASSESSORAMENTO TECNICO-CATE</v>
          </cell>
        </row>
        <row r="142">
          <cell r="B142">
            <v>4301084606</v>
          </cell>
          <cell r="C142" t="str">
            <v>ANA PAULA COUTINHO CANELA E SOUZA</v>
          </cell>
          <cell r="D142" t="str">
            <v>DEFENSOR PUBLICO DE CLASSE FINAL</v>
          </cell>
        </row>
        <row r="143">
          <cell r="B143">
            <v>83833498668</v>
          </cell>
          <cell r="C143" t="str">
            <v>ANA PAULA DE CARVALHO SOUTO</v>
          </cell>
          <cell r="D143" t="str">
            <v xml:space="preserve">DEFENSOR PUBLICO DE CLASSE ESPECIAL     </v>
          </cell>
        </row>
        <row r="144">
          <cell r="B144">
            <v>3632568650</v>
          </cell>
          <cell r="C144" t="str">
            <v>ANA PAULA LOPES DE FREITAS</v>
          </cell>
          <cell r="D144" t="str">
            <v>DEFENSOR PUBLICO DE CLASSE FINAL</v>
          </cell>
        </row>
        <row r="145">
          <cell r="B145">
            <v>58872191653</v>
          </cell>
          <cell r="C145" t="str">
            <v xml:space="preserve">ANA PAULA MACHADO NUNES                                     </v>
          </cell>
          <cell r="D145" t="str">
            <v xml:space="preserve">DEFENSOR PUBLICO DE CLASSE ESPECIAL     </v>
          </cell>
        </row>
        <row r="146">
          <cell r="B146">
            <v>5480354663</v>
          </cell>
          <cell r="C146" t="str">
            <v xml:space="preserve">ANA PAULA NACIF DE SOUSA                                    </v>
          </cell>
          <cell r="D146" t="str">
            <v xml:space="preserve">DEFENSOR PUBLICO DE CLASSE ESPECIAL     </v>
          </cell>
        </row>
        <row r="147">
          <cell r="B147">
            <v>2730531750</v>
          </cell>
          <cell r="C147" t="str">
            <v xml:space="preserve">ANA PAULA TAVORA NEVES                                      </v>
          </cell>
          <cell r="D147" t="str">
            <v xml:space="preserve">DEFENSOR PUBLICO DE CLASSE ESPECIAL     </v>
          </cell>
        </row>
        <row r="148">
          <cell r="B148">
            <v>447336665</v>
          </cell>
          <cell r="C148" t="str">
            <v>ANA SOFIA REZENDE SAUMA</v>
          </cell>
          <cell r="D148" t="str">
            <v xml:space="preserve">DEFENSOR PUBLICO DE CLASSE ESPECIAL     </v>
          </cell>
        </row>
        <row r="149">
          <cell r="B149">
            <v>96923938600</v>
          </cell>
          <cell r="C149" t="str">
            <v xml:space="preserve">ANDERSON ALMEIDA DUQUE                                      </v>
          </cell>
          <cell r="D149" t="str">
            <v xml:space="preserve">DEFENSOR PUBLICO DE CLASSE ESPECIAL     </v>
          </cell>
        </row>
        <row r="150">
          <cell r="B150">
            <v>11479890600</v>
          </cell>
          <cell r="C150" t="str">
            <v>ANDRE ALLEN COSTA PACHECO</v>
          </cell>
          <cell r="D150" t="str">
            <v>ANALISTA DA DEFENSORIA PUBLICA</v>
          </cell>
        </row>
        <row r="151">
          <cell r="B151">
            <v>9599099664</v>
          </cell>
          <cell r="C151" t="str">
            <v>ANDRE BRAGA FAINBLAT</v>
          </cell>
          <cell r="D151" t="str">
            <v>CAD-17</v>
          </cell>
        </row>
        <row r="152">
          <cell r="B152">
            <v>13927931659</v>
          </cell>
          <cell r="C152" t="str">
            <v>ANDRE CAMARGO MEDEIROS</v>
          </cell>
          <cell r="D152" t="str">
            <v>COMISSÃO ASSESSORAMENTO TECNICO-CATE</v>
          </cell>
        </row>
        <row r="153">
          <cell r="B153">
            <v>11139628607</v>
          </cell>
          <cell r="C153" t="str">
            <v>ANDRE LUCCAS FEITOSA DE HOLANDA SPINOLA</v>
          </cell>
          <cell r="D153" t="str">
            <v>COMISSÃO ASSESSORAMENTO TECNICO-CATE</v>
          </cell>
        </row>
        <row r="154">
          <cell r="B154">
            <v>1192505603</v>
          </cell>
          <cell r="C154" t="str">
            <v xml:space="preserve">ANDRE LUIZ CAMPOS VIEIRA                                    </v>
          </cell>
          <cell r="D154" t="str">
            <v xml:space="preserve">DEFENSOR PUBLICO DE CLASSE ESPECIAL     </v>
          </cell>
        </row>
        <row r="155">
          <cell r="B155">
            <v>3889682650</v>
          </cell>
          <cell r="C155" t="str">
            <v xml:space="preserve">ANDRE LUIZ GONCALVES BARBOSA                                </v>
          </cell>
          <cell r="D155" t="str">
            <v xml:space="preserve">DEFENSOR PUBLICO DE CLASSE ESPECIAL     </v>
          </cell>
        </row>
        <row r="156">
          <cell r="B156">
            <v>13919519647</v>
          </cell>
          <cell r="C156" t="str">
            <v>ANDRE MACIEL SILVA FERREIRA</v>
          </cell>
          <cell r="D156" t="str">
            <v>CAD-11</v>
          </cell>
        </row>
        <row r="157">
          <cell r="B157">
            <v>8298721756</v>
          </cell>
          <cell r="C157" t="str">
            <v>ANDRE RICARDO NERY</v>
          </cell>
          <cell r="D157" t="str">
            <v>DEFENSOR PUBLICO DE CLASSE FINAL</v>
          </cell>
        </row>
        <row r="158">
          <cell r="B158">
            <v>51278294600</v>
          </cell>
          <cell r="C158" t="str">
            <v xml:space="preserve">ANDREA ABRITTA GARZON TONET                                 </v>
          </cell>
          <cell r="D158" t="str">
            <v xml:space="preserve">DEFENSOR PUBLICO DE CLASSE ESPECIAL     </v>
          </cell>
        </row>
        <row r="159">
          <cell r="B159">
            <v>79484336604</v>
          </cell>
          <cell r="C159" t="str">
            <v>ANDREIA DE ABREU LIMA</v>
          </cell>
          <cell r="D159" t="str">
            <v>COMISSÃO ASSESSORAMENTO TECNICO-CATE</v>
          </cell>
        </row>
        <row r="160">
          <cell r="B160">
            <v>6002895671</v>
          </cell>
          <cell r="C160" t="str">
            <v>ANDREIA DE CASTRO SOUZA</v>
          </cell>
          <cell r="D160" t="str">
            <v>CAD-10</v>
          </cell>
        </row>
        <row r="161">
          <cell r="B161">
            <v>1533038678</v>
          </cell>
          <cell r="C161" t="str">
            <v>ANDRESSA CAVALCANTI FELIPPE</v>
          </cell>
          <cell r="D161" t="str">
            <v>COMISSÃO ASSESSORAMENTO TECNICO-CATE</v>
          </cell>
        </row>
        <row r="162">
          <cell r="B162">
            <v>12513151607</v>
          </cell>
          <cell r="C162" t="str">
            <v>ANDRESSA SOUZA OLIVEIRA</v>
          </cell>
          <cell r="D162" t="str">
            <v>CAD-3</v>
          </cell>
        </row>
        <row r="163">
          <cell r="B163">
            <v>10455492743</v>
          </cell>
          <cell r="C163" t="str">
            <v>ANDRESSA VIDAL MATIAS</v>
          </cell>
          <cell r="D163" t="str">
            <v>DEFENSOR PUBLICO DE CLASSE FINAL</v>
          </cell>
        </row>
        <row r="164">
          <cell r="B164">
            <v>58133011604</v>
          </cell>
          <cell r="C164" t="str">
            <v xml:space="preserve">ANGELA CRISTINA TEIXEIRA SANTIAGO                           </v>
          </cell>
          <cell r="D164" t="str">
            <v xml:space="preserve">DEFENSOR PUBLICO DE CLASSE ESPECIAL     </v>
          </cell>
        </row>
        <row r="165">
          <cell r="B165">
            <v>4555997697</v>
          </cell>
          <cell r="C165" t="str">
            <v>ANGELICA SALES ROCHA COUTINHO</v>
          </cell>
          <cell r="D165" t="str">
            <v>DEFENSOR PUBLICO DE CLASSE FINAL</v>
          </cell>
        </row>
        <row r="166">
          <cell r="B166">
            <v>13435835605</v>
          </cell>
          <cell r="C166" t="str">
            <v>ANGELICA SILVA COUTO</v>
          </cell>
          <cell r="D166" t="str">
            <v>COMISSÃO ASSESSORAMENTO TECNICO-CATE</v>
          </cell>
        </row>
        <row r="167">
          <cell r="B167">
            <v>2258530601</v>
          </cell>
          <cell r="C167" t="str">
            <v>ANNA LUIZA GARANDY SANTOS</v>
          </cell>
          <cell r="D167" t="str">
            <v>CAD-3</v>
          </cell>
        </row>
        <row r="168">
          <cell r="B168">
            <v>1359988670</v>
          </cell>
          <cell r="C168" t="str">
            <v xml:space="preserve">ANNA LUIZA PEREIRA ELER                                     </v>
          </cell>
          <cell r="D168" t="str">
            <v xml:space="preserve">DEFENSOR PUBLICO DE CLASSE ESPECIAL     </v>
          </cell>
        </row>
        <row r="169">
          <cell r="B169">
            <v>5188196638</v>
          </cell>
          <cell r="C169" t="str">
            <v>ANNA PAULA DUARTE CHAVES DE ARAUJO</v>
          </cell>
          <cell r="D169" t="str">
            <v xml:space="preserve">DEFENSOR PUBLICO DE CLASSE ESPECIAL     </v>
          </cell>
        </row>
        <row r="170">
          <cell r="B170">
            <v>48604518649</v>
          </cell>
          <cell r="C170" t="str">
            <v>ANTONIO CARLOS ALVES</v>
          </cell>
          <cell r="D170" t="str">
            <v xml:space="preserve">ASSISTENTE EXECUTIVO DE DEFESA SOCIAL   </v>
          </cell>
        </row>
        <row r="171">
          <cell r="B171">
            <v>85637777772</v>
          </cell>
          <cell r="C171" t="str">
            <v xml:space="preserve">ANTONIO CARLOS BRUGNI VELLOSO                               </v>
          </cell>
          <cell r="D171" t="str">
            <v xml:space="preserve">DEFENSOR PUBLICO DE CLASSE ESPECIAL     </v>
          </cell>
        </row>
        <row r="172">
          <cell r="B172">
            <v>31326208829</v>
          </cell>
          <cell r="C172" t="str">
            <v>ANTONIO CARLOS MONI DE OLIVEIRA</v>
          </cell>
          <cell r="D172" t="str">
            <v>DEFENSOR PUBLICO DE CLASSE FINAL</v>
          </cell>
        </row>
        <row r="173">
          <cell r="B173">
            <v>8820296659</v>
          </cell>
          <cell r="C173" t="str">
            <v>ANTONIO CARLOS MOTA BATISTA</v>
          </cell>
          <cell r="D173" t="str">
            <v>TECNICO DA DEFENSORIA PUBLICA</v>
          </cell>
        </row>
        <row r="174">
          <cell r="B174">
            <v>32380606862</v>
          </cell>
          <cell r="C174" t="str">
            <v>ANTONIO CESAR CAMARGO JARDIM</v>
          </cell>
          <cell r="D174" t="str">
            <v>DEFENSOR PUBLICO DE CLASSE FINAL</v>
          </cell>
        </row>
        <row r="175">
          <cell r="B175">
            <v>1577647610</v>
          </cell>
          <cell r="C175" t="str">
            <v>ANTONIO LOPES DE CARVALHO FILHO</v>
          </cell>
          <cell r="D175" t="str">
            <v>DEFENSOR PUBLICO DE CLASSE FINAL</v>
          </cell>
        </row>
        <row r="176">
          <cell r="B176">
            <v>28293718870</v>
          </cell>
          <cell r="C176" t="str">
            <v>ANTONIO SOARES DA SILVA JUNIOR</v>
          </cell>
          <cell r="D176" t="str">
            <v>DEFENSOR PUBLICO DE CLASSE FINAL</v>
          </cell>
        </row>
        <row r="177">
          <cell r="B177">
            <v>5276932603</v>
          </cell>
          <cell r="C177" t="str">
            <v>APARECIDA FATIMA DE PAULA ROCHA</v>
          </cell>
          <cell r="D177" t="str">
            <v>COMISSÃO ASSESSORAMENTO TECNICO-CATE</v>
          </cell>
        </row>
        <row r="178">
          <cell r="B178">
            <v>14441341830</v>
          </cell>
          <cell r="C178" t="str">
            <v xml:space="preserve">ARIADNE FERNANDA DE FARIA E SOUSA RAMOS                     </v>
          </cell>
          <cell r="D178" t="str">
            <v xml:space="preserve">DEFENSOR PUBLICO DE CLASSE ESPECIAL     </v>
          </cell>
        </row>
        <row r="179">
          <cell r="B179">
            <v>2826060686</v>
          </cell>
          <cell r="C179" t="str">
            <v xml:space="preserve">ARIANE DE FIGUEIREDO MURTA                                  </v>
          </cell>
          <cell r="D179" t="str">
            <v xml:space="preserve">DEFENSOR PUBLICO DE CLASSE ESPECIAL     </v>
          </cell>
        </row>
        <row r="180">
          <cell r="B180">
            <v>8348682619</v>
          </cell>
          <cell r="C180" t="str">
            <v>ARIANE DE SOUSA LIBANIO</v>
          </cell>
          <cell r="D180" t="str">
            <v>COMISSÃO ASSESSORAMENTO TECNICO-CATE</v>
          </cell>
        </row>
        <row r="181">
          <cell r="B181">
            <v>50513982604</v>
          </cell>
          <cell r="C181" t="str">
            <v xml:space="preserve">ARLINDO LEITE NETO                                          </v>
          </cell>
          <cell r="D181" t="str">
            <v xml:space="preserve">DEFENSOR PUBLICO DE CLASSE ESPECIAL     </v>
          </cell>
        </row>
        <row r="182">
          <cell r="B182">
            <v>12274709670</v>
          </cell>
          <cell r="C182" t="str">
            <v>ARTUR FIGUEIREDO RAMOS</v>
          </cell>
          <cell r="D182" t="str">
            <v>CAD-2</v>
          </cell>
        </row>
        <row r="183">
          <cell r="B183">
            <v>7214851628</v>
          </cell>
          <cell r="C183" t="str">
            <v>AUGUSTO LUIZ FERNANDES DE MATOS OLIVEIRA</v>
          </cell>
          <cell r="D183" t="str">
            <v>DEFENSOR PUBLICO DE CLASSE FINAL</v>
          </cell>
        </row>
        <row r="184">
          <cell r="B184">
            <v>89431804620</v>
          </cell>
          <cell r="C184" t="str">
            <v>AUGUSTO VERDSON BARROSO DAYRELL</v>
          </cell>
          <cell r="D184" t="str">
            <v>DEFENSOR PUBLICO DE CLASSE FINAL</v>
          </cell>
        </row>
        <row r="185">
          <cell r="B185">
            <v>5281939530</v>
          </cell>
          <cell r="C185" t="str">
            <v>AURIO ELMO DE JESUS ASSIS</v>
          </cell>
          <cell r="D185" t="str">
            <v>TECNICO DA DEFENSORIA PUBLICA</v>
          </cell>
        </row>
        <row r="186">
          <cell r="B186">
            <v>3465959671</v>
          </cell>
          <cell r="C186" t="str">
            <v xml:space="preserve">AYLTON RODRIGUES MAGALHAES                                  </v>
          </cell>
          <cell r="D186" t="str">
            <v xml:space="preserve">DEFENSOR PUBLICO DE CLASSE ESPECIAL     </v>
          </cell>
        </row>
        <row r="187">
          <cell r="B187">
            <v>9264458638</v>
          </cell>
          <cell r="C187" t="str">
            <v>BARBARA CAROLINA SILVA RIBEIRO</v>
          </cell>
          <cell r="D187" t="str">
            <v>COMISSÃO ASSESSORAMENTO TECNICO-CATE</v>
          </cell>
        </row>
        <row r="188">
          <cell r="B188">
            <v>7333384616</v>
          </cell>
          <cell r="C188" t="str">
            <v>BARBARA DE ARAUJO MEIRELES</v>
          </cell>
          <cell r="D188" t="str">
            <v>CAD-11</v>
          </cell>
        </row>
        <row r="189">
          <cell r="B189">
            <v>13244626718</v>
          </cell>
          <cell r="C189" t="str">
            <v>BARBARA DE FERNANDES E CASARIN</v>
          </cell>
          <cell r="D189" t="str">
            <v>COMISSÃO ASSESSORAMENTO TECNICO-CATE</v>
          </cell>
        </row>
        <row r="190">
          <cell r="B190">
            <v>10261239686</v>
          </cell>
          <cell r="C190" t="str">
            <v>BARBARA MARIA MARTINS RIBEIRO</v>
          </cell>
          <cell r="D190" t="str">
            <v>DEFENSOR PUBLICO DE CLASSE INICIAL</v>
          </cell>
        </row>
        <row r="191">
          <cell r="B191">
            <v>4562583614</v>
          </cell>
          <cell r="C191" t="str">
            <v>BARBARA SILVEIRA MACHADO BISSOCHI</v>
          </cell>
          <cell r="D191" t="str">
            <v xml:space="preserve">DEFENSOR PUBLICO DE CLASSE ESPECIAL     </v>
          </cell>
        </row>
        <row r="192">
          <cell r="B192">
            <v>10825466660</v>
          </cell>
          <cell r="C192" t="str">
            <v>BEATRIZ BAR INFANTE DUARTE PINTO</v>
          </cell>
          <cell r="D192" t="str">
            <v>COMISSÃO ASSESSORAMENTO TECNICO-CATE</v>
          </cell>
        </row>
        <row r="193">
          <cell r="B193">
            <v>2206281651</v>
          </cell>
          <cell r="C193" t="str">
            <v>BEATRIZ BOUISSOU MORAIS SOARES</v>
          </cell>
          <cell r="D193" t="str">
            <v>COMISSÃO ASSESSORAMENTO TECNICO-CATE</v>
          </cell>
        </row>
        <row r="194">
          <cell r="B194">
            <v>5542606628</v>
          </cell>
          <cell r="C194" t="str">
            <v>BEATRIZ FRANCISCA DOS REIS</v>
          </cell>
          <cell r="D194" t="str">
            <v>ANALISTA DA DEFENSORIA PUBLICA</v>
          </cell>
        </row>
        <row r="195">
          <cell r="B195">
            <v>3298399698</v>
          </cell>
          <cell r="C195" t="str">
            <v>BEATRIZ IMACULADA DA PAZ SOUSA</v>
          </cell>
          <cell r="D195" t="str">
            <v>COMISSÃO ASSESSORAMENTO TECNICO-CATE</v>
          </cell>
        </row>
        <row r="196">
          <cell r="B196">
            <v>521882303</v>
          </cell>
          <cell r="C196" t="str">
            <v>BEATRIZ SERVIO PESSOA</v>
          </cell>
          <cell r="D196" t="str">
            <v>DEFENSOR PUBLICO DE CLASSE INICIAL</v>
          </cell>
        </row>
        <row r="197">
          <cell r="B197">
            <v>56119240691</v>
          </cell>
          <cell r="C197" t="str">
            <v xml:space="preserve">BELMAR AZZE RAMOS                                           </v>
          </cell>
          <cell r="D197" t="str">
            <v xml:space="preserve">DEFENSOR PUBLICO DE CLASSE ESPECIAL     </v>
          </cell>
        </row>
        <row r="198">
          <cell r="B198">
            <v>7390763450</v>
          </cell>
          <cell r="C198" t="str">
            <v>BENO BENVENISTE KOATZ</v>
          </cell>
          <cell r="D198" t="str">
            <v>DEFENSOR PUBLICO DE CLASSE FINAL</v>
          </cell>
        </row>
        <row r="199">
          <cell r="B199">
            <v>63918668649</v>
          </cell>
          <cell r="C199" t="str">
            <v xml:space="preserve">BENTO JOSE DE MORAIS                                        </v>
          </cell>
          <cell r="D199" t="str">
            <v xml:space="preserve">DEFENSOR PUBLICO DE CLASSE ESPECIAL     </v>
          </cell>
        </row>
        <row r="200">
          <cell r="B200">
            <v>13086873620</v>
          </cell>
          <cell r="C200" t="str">
            <v>BERNARDO DE ALMEIDA VIEIRA</v>
          </cell>
          <cell r="D200" t="str">
            <v>COMISSÃO ASSESSORAMENTO TECNICO-CATE</v>
          </cell>
        </row>
        <row r="201">
          <cell r="B201">
            <v>8067748780</v>
          </cell>
          <cell r="C201" t="str">
            <v xml:space="preserve">BERNARDO GOMES DE FREITAS                                   </v>
          </cell>
          <cell r="D201" t="str">
            <v xml:space="preserve">DEFENSOR PUBLICO DE CLASSE ESPECIAL     </v>
          </cell>
        </row>
        <row r="202">
          <cell r="B202">
            <v>4504502607</v>
          </cell>
          <cell r="C202" t="str">
            <v>BERNARDO SILVA GUIMARÃES</v>
          </cell>
          <cell r="D202" t="str">
            <v>TECNICO DA DEFENSORIA PUBLICA</v>
          </cell>
        </row>
        <row r="203">
          <cell r="B203">
            <v>96089270059</v>
          </cell>
          <cell r="C203" t="str">
            <v>BETINA DURE DE OLIVEIRA</v>
          </cell>
          <cell r="D203" t="str">
            <v>TECNICO DA DEFENSORIA PUBLICA</v>
          </cell>
        </row>
        <row r="204">
          <cell r="B204">
            <v>4040787536</v>
          </cell>
          <cell r="C204" t="str">
            <v>BIANCA ARAUJO NASCIMENTO</v>
          </cell>
          <cell r="D204" t="str">
            <v>DEFENSOR PUBLICO DE CLASSE INICIAL</v>
          </cell>
        </row>
        <row r="205">
          <cell r="B205">
            <v>11936257696</v>
          </cell>
          <cell r="C205" t="str">
            <v>BIANCA BAGNO FIRME</v>
          </cell>
          <cell r="D205" t="str">
            <v>COMISSÃO ASSESSORAMENTO TECNICO-CATE</v>
          </cell>
        </row>
        <row r="206">
          <cell r="B206">
            <v>11768923639</v>
          </cell>
          <cell r="C206" t="str">
            <v>BIANCA ISABELA GOULART CORNELIO</v>
          </cell>
          <cell r="D206" t="str">
            <v>COMISSÃO ASSESSORAMENTO TECNICO-CATE</v>
          </cell>
        </row>
        <row r="207">
          <cell r="B207">
            <v>10237867613</v>
          </cell>
          <cell r="C207" t="str">
            <v>BIANCA SANTOS SERRANO</v>
          </cell>
          <cell r="D207" t="str">
            <v>COMISSÃO ASSESSORAMENTO TECNICO-CATE</v>
          </cell>
        </row>
        <row r="208">
          <cell r="B208">
            <v>6510538547</v>
          </cell>
          <cell r="C208" t="str">
            <v>BINAR DA MOTA BARROS</v>
          </cell>
          <cell r="D208" t="str">
            <v>COMISSÃO ASSESSORAMENTO TECNICO-CATE</v>
          </cell>
        </row>
        <row r="209">
          <cell r="B209">
            <v>32495001866</v>
          </cell>
          <cell r="C209" t="str">
            <v>BRAULIO SANTOS RABELO DE ARAUJO</v>
          </cell>
          <cell r="D209" t="str">
            <v>DEFENSOR PUBLICO DE CLASSE INTERMEDIARIA</v>
          </cell>
        </row>
        <row r="210">
          <cell r="B210">
            <v>12363074610</v>
          </cell>
          <cell r="C210" t="str">
            <v>BRENDON PEREIRA CAMPOS FERREIRA</v>
          </cell>
          <cell r="D210" t="str">
            <v>TECNICO DA DEFENSORIA PUBLICA</v>
          </cell>
        </row>
        <row r="211">
          <cell r="B211">
            <v>7621948639</v>
          </cell>
          <cell r="C211" t="str">
            <v>BRENO DEL FRARO XIMENES</v>
          </cell>
          <cell r="D211" t="str">
            <v>ANALISTA DA DEFENSORIA PUBLICA</v>
          </cell>
        </row>
        <row r="212">
          <cell r="B212">
            <v>4655747692</v>
          </cell>
          <cell r="C212" t="str">
            <v>BRENO TADEU DE MELO SILVEIRA</v>
          </cell>
          <cell r="D212" t="str">
            <v>DEFENSOR PUBLICO DE CLASSE FINAL</v>
          </cell>
        </row>
        <row r="213">
          <cell r="B213">
            <v>14403519610</v>
          </cell>
          <cell r="C213" t="str">
            <v>BRUNA BOECHAT DE SOUZA DOLABELLA</v>
          </cell>
          <cell r="D213" t="str">
            <v>ANALISTA DA DEFENSORIA PUBLICA</v>
          </cell>
        </row>
        <row r="214">
          <cell r="B214">
            <v>8007956603</v>
          </cell>
          <cell r="C214" t="str">
            <v>BRUNA DANIELLI SALES BARBOSA</v>
          </cell>
          <cell r="D214" t="str">
            <v>DEFENSOR PUBLICO DE CLASSE INICIAL</v>
          </cell>
        </row>
        <row r="215">
          <cell r="B215">
            <v>5963776651</v>
          </cell>
          <cell r="C215" t="str">
            <v>BRUNA HELENA NEVES OLIVEIRA ROLDAM</v>
          </cell>
          <cell r="D215" t="str">
            <v>DEFENSOR PUBLICO DE CLASSE FINAL</v>
          </cell>
        </row>
        <row r="216">
          <cell r="B216">
            <v>13463194724</v>
          </cell>
          <cell r="C216" t="str">
            <v>BRUNA MARCIA DA VEIGA PESSANHA LATGE</v>
          </cell>
          <cell r="D216" t="str">
            <v>DEFENSOR PUBLICO DE CLASSE FINAL</v>
          </cell>
        </row>
        <row r="217">
          <cell r="B217">
            <v>11432021630</v>
          </cell>
          <cell r="C217" t="str">
            <v>BRUNO APARECIDO NASCIMENTO DA SILVA</v>
          </cell>
          <cell r="D217" t="str">
            <v>COMISSÃO ASSESSORAMENTO TECNICO-CATE</v>
          </cell>
        </row>
        <row r="218">
          <cell r="B218">
            <v>3050948663</v>
          </cell>
          <cell r="C218" t="str">
            <v>BRUNO BARCALA REIS</v>
          </cell>
          <cell r="D218" t="str">
            <v xml:space="preserve">DEFENSOR PUBLICO DE CLASSE ESPECIAL     </v>
          </cell>
        </row>
        <row r="219">
          <cell r="B219">
            <v>6450478640</v>
          </cell>
          <cell r="C219" t="str">
            <v>BRUNO BRAGA LIMA</v>
          </cell>
          <cell r="D219" t="str">
            <v>DEFENSOR PUBLICO DE CLASSE FINAL</v>
          </cell>
        </row>
        <row r="220">
          <cell r="B220">
            <v>15421349780</v>
          </cell>
          <cell r="C220" t="str">
            <v>BRUNO CAVALCANTI PEDOTE</v>
          </cell>
          <cell r="D220" t="str">
            <v>DEFENSOR PUBLICO DE CLASSE INICIAL</v>
          </cell>
        </row>
        <row r="221">
          <cell r="B221">
            <v>22318696837</v>
          </cell>
          <cell r="C221" t="str">
            <v>BRUNO CESAR CANOLA</v>
          </cell>
          <cell r="D221" t="str">
            <v>DEFENSOR PUBLICO DE CLASSE FINAL</v>
          </cell>
        </row>
        <row r="222">
          <cell r="B222">
            <v>10384419607</v>
          </cell>
          <cell r="C222" t="str">
            <v>BRUNO DEMETRIO DA LUZ TOFANELLI</v>
          </cell>
          <cell r="D222" t="str">
            <v>DEFENSOR PUBLICO DE CLASSE INTERMEDIARIA</v>
          </cell>
        </row>
        <row r="223">
          <cell r="B223">
            <v>5856849795</v>
          </cell>
          <cell r="C223" t="str">
            <v>BRUNO FIORIN HERNIG</v>
          </cell>
          <cell r="D223" t="str">
            <v>DEFENSOR PUBLICO DE CLASSE INTERMEDIARIA</v>
          </cell>
        </row>
        <row r="224">
          <cell r="B224">
            <v>5314883732</v>
          </cell>
          <cell r="C224" t="str">
            <v>BRUNO FREIRE DE JESUS</v>
          </cell>
          <cell r="D224" t="str">
            <v>DEFENSOR PUBLICO DE CLASSE FINAL</v>
          </cell>
        </row>
        <row r="225">
          <cell r="B225">
            <v>7997617612</v>
          </cell>
          <cell r="C225" t="str">
            <v>BRUNO HENRIQUE ROSA DA SILVA</v>
          </cell>
          <cell r="D225" t="str">
            <v>CAD-3</v>
          </cell>
        </row>
        <row r="226">
          <cell r="B226">
            <v>5965442602</v>
          </cell>
          <cell r="C226" t="str">
            <v>BRUNO MEIRELLES JARDIM</v>
          </cell>
          <cell r="D226" t="str">
            <v>DEFENSOR PUBLICO DE CLASSE FINAL</v>
          </cell>
        </row>
        <row r="227">
          <cell r="B227">
            <v>1301565660</v>
          </cell>
          <cell r="C227" t="str">
            <v>BRUNO MIRANDA BICALHO DE ALMEIDA</v>
          </cell>
          <cell r="D227" t="str">
            <v>DEFENSOR PUBLICO DE CLASSE FINAL</v>
          </cell>
        </row>
        <row r="228">
          <cell r="B228">
            <v>4583058632</v>
          </cell>
          <cell r="C228" t="str">
            <v xml:space="preserve">BRUNO PINTO RODRIGUES                                       </v>
          </cell>
          <cell r="D228" t="str">
            <v xml:space="preserve">DEFENSOR PUBLICO DE CLASSE ESPECIAL     </v>
          </cell>
        </row>
        <row r="229">
          <cell r="B229">
            <v>10436973650</v>
          </cell>
          <cell r="C229" t="str">
            <v>BRUNO PRADO ARANTES</v>
          </cell>
          <cell r="D229" t="str">
            <v>TECNICO DA DEFENSORIA PUBLICA</v>
          </cell>
        </row>
        <row r="230">
          <cell r="B230">
            <v>8644065688</v>
          </cell>
          <cell r="C230" t="str">
            <v>BRUNO TEODOLINO DE JESUS</v>
          </cell>
          <cell r="D230" t="str">
            <v>COMISSÃO ASSESSORAMENTO TECNICO-CATE</v>
          </cell>
        </row>
        <row r="231">
          <cell r="B231">
            <v>10285213679</v>
          </cell>
          <cell r="C231" t="str">
            <v>BRYAN CARVALHO SILVA</v>
          </cell>
          <cell r="D231" t="str">
            <v>CAD-7</v>
          </cell>
        </row>
        <row r="232">
          <cell r="B232">
            <v>6012774656</v>
          </cell>
          <cell r="C232" t="str">
            <v>CAMILA CORTES REZENDE SILVEIRA DANTAS</v>
          </cell>
          <cell r="D232" t="str">
            <v>DEFENSOR PUBLICO DE CLASSE FINAL</v>
          </cell>
        </row>
        <row r="233">
          <cell r="B233">
            <v>12120858683</v>
          </cell>
          <cell r="C233" t="str">
            <v>CAMILA ESTER MENEZES FERREIRA</v>
          </cell>
          <cell r="D233" t="str">
            <v>TECNICO DA DEFENSORIA PUBLICA</v>
          </cell>
        </row>
        <row r="234">
          <cell r="B234">
            <v>5498207603</v>
          </cell>
          <cell r="C234" t="str">
            <v>CAMILA FERNANDA PARRELA</v>
          </cell>
          <cell r="D234" t="str">
            <v>ANALISTA DA DEFENSORIA PUBLICA</v>
          </cell>
        </row>
        <row r="235">
          <cell r="B235">
            <v>5617484621</v>
          </cell>
          <cell r="C235" t="str">
            <v>CAMILA FERNANDES PANTUZO</v>
          </cell>
          <cell r="D235" t="str">
            <v>COMISSÃO ASSESSORAMENTO TECNICO-CATE</v>
          </cell>
        </row>
        <row r="236">
          <cell r="B236">
            <v>6418480643</v>
          </cell>
          <cell r="C236" t="str">
            <v>CAMILA GRISSI PIMENTA</v>
          </cell>
          <cell r="D236" t="str">
            <v>DEFENSOR PUBLICO DE CLASSE FINAL</v>
          </cell>
        </row>
        <row r="237">
          <cell r="B237">
            <v>33037410850</v>
          </cell>
          <cell r="C237" t="str">
            <v>CAMILA LORGA FERREIRA DE MELLO</v>
          </cell>
          <cell r="D237" t="str">
            <v>DEFENSOR PUBLICO DE CLASSE FINAL</v>
          </cell>
        </row>
        <row r="238">
          <cell r="B238">
            <v>81210060078</v>
          </cell>
          <cell r="C238" t="str">
            <v>CAMILA MACHADO UMPIERRE</v>
          </cell>
          <cell r="D238" t="str">
            <v>DEFENSOR PUBLICO DE CLASSE FINAL</v>
          </cell>
        </row>
        <row r="239">
          <cell r="B239">
            <v>10343879603</v>
          </cell>
          <cell r="C239" t="str">
            <v>CAMILA OLIVEIRA GIACOMETO</v>
          </cell>
          <cell r="D239" t="str">
            <v>COMISSÃO ASSESSORAMENTO TECNICO-CATE</v>
          </cell>
        </row>
        <row r="240">
          <cell r="B240">
            <v>10521934630</v>
          </cell>
          <cell r="C240" t="str">
            <v>CAMILA PAULINE SILVA</v>
          </cell>
          <cell r="D240" t="str">
            <v>COMISSÃO ASSESSORAMENTO TECNICO-CATE</v>
          </cell>
        </row>
        <row r="241">
          <cell r="B241">
            <v>5412957641</v>
          </cell>
          <cell r="C241" t="str">
            <v>CAMILA PRADO MOREIRA PENNA</v>
          </cell>
          <cell r="D241" t="str">
            <v>DEFENSOR PUBLICO DE CLASSE FINAL</v>
          </cell>
        </row>
        <row r="242">
          <cell r="B242">
            <v>8216272600</v>
          </cell>
          <cell r="C242" t="str">
            <v>CAMILA RITA DA SILVA</v>
          </cell>
          <cell r="D242" t="str">
            <v>ANALISTA DA DEFENSORIA PUBLICA</v>
          </cell>
        </row>
        <row r="243">
          <cell r="B243">
            <v>11748169610</v>
          </cell>
          <cell r="C243" t="str">
            <v>CAMILA RODRIGUES PAIVA</v>
          </cell>
          <cell r="D243" t="str">
            <v>ANALISTA DA DEFENSORIA PUBLICA</v>
          </cell>
        </row>
        <row r="244">
          <cell r="B244">
            <v>6820995466</v>
          </cell>
          <cell r="C244" t="str">
            <v>CAMILA SOUSA DOS REIS GOMES</v>
          </cell>
          <cell r="D244" t="str">
            <v>DEFENSOR PUBLICO DE CLASSE FINAL</v>
          </cell>
        </row>
        <row r="245">
          <cell r="B245">
            <v>13665318688</v>
          </cell>
          <cell r="C245" t="str">
            <v>CAMILA VARGAS DA SILVA</v>
          </cell>
          <cell r="D245" t="str">
            <v>COMISSÃO ASSESSORAMENTO TECNICO-CATE</v>
          </cell>
        </row>
        <row r="246">
          <cell r="B246">
            <v>7309712609</v>
          </cell>
          <cell r="C246" t="str">
            <v>CANTIDIO DIAS DE FREITAS FILHO</v>
          </cell>
          <cell r="D246" t="str">
            <v>DEFENSOR PUBLICO DE CLASSE FINAL</v>
          </cell>
        </row>
        <row r="247">
          <cell r="B247">
            <v>1298873665</v>
          </cell>
          <cell r="C247" t="str">
            <v>CARINA APARECIDA GONCALVES DA CRUZ</v>
          </cell>
          <cell r="D247" t="str">
            <v>ANALISTA DA DEFENSORIA PUBLICA</v>
          </cell>
        </row>
        <row r="248">
          <cell r="B248">
            <v>84456477687</v>
          </cell>
          <cell r="C248" t="str">
            <v xml:space="preserve">CARINA BICALHO PIACENZA                                     </v>
          </cell>
          <cell r="D248" t="str">
            <v xml:space="preserve">DEFENSOR PUBLICO DE CLASSE ESPECIAL     </v>
          </cell>
        </row>
        <row r="249">
          <cell r="B249">
            <v>55869629691</v>
          </cell>
          <cell r="C249" t="str">
            <v xml:space="preserve">CARLA APARECIDA DE SOUZA CARVALHO                           </v>
          </cell>
          <cell r="D249" t="str">
            <v>CAD-20</v>
          </cell>
        </row>
        <row r="250">
          <cell r="B250">
            <v>11597839698</v>
          </cell>
          <cell r="C250" t="str">
            <v>CARLA CAROLINE MENDONCA PINTO</v>
          </cell>
          <cell r="D250" t="str">
            <v>COMISSÃO ASSESSORAMENTO TECNICO-CATE</v>
          </cell>
        </row>
        <row r="251">
          <cell r="B251">
            <v>4327554383</v>
          </cell>
          <cell r="C251" t="str">
            <v>CARLA DANYELLE DESIDERIO FREITAS AIRES</v>
          </cell>
          <cell r="D251" t="str">
            <v>DEFENSOR PUBLICO DE CLASSE INICIAL</v>
          </cell>
        </row>
        <row r="252">
          <cell r="B252">
            <v>6317365652</v>
          </cell>
          <cell r="C252" t="str">
            <v>CARLA LIMA DIAS FRANCA DOS SANTOS</v>
          </cell>
          <cell r="D252" t="str">
            <v>DEFENSOR PUBLICO DE CLASSE INTERMEDIARIA</v>
          </cell>
        </row>
        <row r="253">
          <cell r="B253">
            <v>3110292645</v>
          </cell>
          <cell r="C253" t="str">
            <v>CARLA PATRICIA DA SILVA OLIVEIRA</v>
          </cell>
          <cell r="D253" t="str">
            <v>CAD-7</v>
          </cell>
        </row>
        <row r="254">
          <cell r="B254">
            <v>8233785431</v>
          </cell>
          <cell r="C254" t="str">
            <v>CARLISSON CAVALCANTI TENORIO LINS DE LIMA</v>
          </cell>
          <cell r="D254" t="str">
            <v>DEFENSOR PUBLICO DE CLASSE INICIAL</v>
          </cell>
        </row>
        <row r="255">
          <cell r="B255">
            <v>7725911804</v>
          </cell>
          <cell r="C255" t="str">
            <v>CARLOS ALBERTO THOMAZELLI PENHA</v>
          </cell>
          <cell r="D255" t="str">
            <v>DEFENSOR PUBLICO DE CLASSE FINAL</v>
          </cell>
        </row>
        <row r="256">
          <cell r="B256">
            <v>1340231611</v>
          </cell>
          <cell r="C256" t="str">
            <v>CARLOS EDUARDO DE OLIVEIRA</v>
          </cell>
          <cell r="D256" t="str">
            <v>DEFENSOR PUBLICO DE CLASSE FINAL</v>
          </cell>
        </row>
        <row r="257">
          <cell r="B257">
            <v>4067537506</v>
          </cell>
          <cell r="C257" t="str">
            <v>CARLOS EDUARDO SANTOS ALMEIDA</v>
          </cell>
          <cell r="D257" t="str">
            <v>DEFENSOR PUBLICO DE CLASSE INICIAL</v>
          </cell>
        </row>
        <row r="258">
          <cell r="B258">
            <v>70084122153</v>
          </cell>
          <cell r="C258" t="str">
            <v>CARLOS EDUARDO VIEIRA DA SILVA</v>
          </cell>
          <cell r="D258" t="str">
            <v>DEFENSOR PUBLICO DE CLASSE INTERMEDIARIA</v>
          </cell>
        </row>
        <row r="259">
          <cell r="B259">
            <v>4689808651</v>
          </cell>
          <cell r="C259" t="str">
            <v>CARLOS FREDERICO ROSIGNOLI DE LIMA</v>
          </cell>
          <cell r="D259" t="str">
            <v>DEFENSOR PUBLICO DE CLASSE FINAL</v>
          </cell>
        </row>
        <row r="260">
          <cell r="B260">
            <v>40541461800</v>
          </cell>
          <cell r="C260" t="str">
            <v>CARLOS HENRIQUE PEREIRA ALCANTARA</v>
          </cell>
          <cell r="D260" t="str">
            <v>DEFENSOR PUBLICO DE CLASSE INICIAL</v>
          </cell>
        </row>
        <row r="261">
          <cell r="B261">
            <v>91137900644</v>
          </cell>
          <cell r="C261" t="str">
            <v>CARLOS MAGNO MIQUERI DA COSTA</v>
          </cell>
          <cell r="D261" t="str">
            <v>DEFENSOR PUBLICO DE CLASSE FINAL</v>
          </cell>
        </row>
        <row r="262">
          <cell r="B262">
            <v>8450203660</v>
          </cell>
          <cell r="C262" t="str">
            <v>CARLOS MIGUEL DOS SANTOS MOREIRA</v>
          </cell>
          <cell r="D262" t="str">
            <v>DEFENSOR PUBLICO DE CLASSE INICIAL</v>
          </cell>
        </row>
        <row r="263">
          <cell r="B263">
            <v>6397320626</v>
          </cell>
          <cell r="C263" t="str">
            <v>CAROLINA AIDA LOPES ALVES</v>
          </cell>
          <cell r="D263" t="str">
            <v>DEFENSOR PUBLICO DE CLASSE FINAL</v>
          </cell>
        </row>
        <row r="264">
          <cell r="B264">
            <v>36855796818</v>
          </cell>
          <cell r="C264" t="str">
            <v>CAROLINA MORISHITA MOTA FERREIRA</v>
          </cell>
          <cell r="D264" t="str">
            <v>DEFENSOR PUBLICO DE CLASSE FINAL</v>
          </cell>
        </row>
        <row r="265">
          <cell r="B265">
            <v>32487025832</v>
          </cell>
          <cell r="C265" t="str">
            <v>CAROLINA PEREIRA COSTA FIGUEREDO</v>
          </cell>
          <cell r="D265" t="str">
            <v>CAD-14</v>
          </cell>
        </row>
        <row r="266">
          <cell r="B266">
            <v>11052696635</v>
          </cell>
          <cell r="C266" t="str">
            <v>CAROLINA SAMPAIO MORAES BITTENCOURT</v>
          </cell>
          <cell r="D266" t="str">
            <v>COMISSÃO ASSESSORAMENTO TECNICO-CATE</v>
          </cell>
        </row>
        <row r="267">
          <cell r="B267">
            <v>3984409648</v>
          </cell>
          <cell r="C267" t="str">
            <v xml:space="preserve">CAROLINE LOUREIRO GOULART TEIXEIRA                          </v>
          </cell>
          <cell r="D267" t="str">
            <v xml:space="preserve">DEFENSOR PUBLICO GERAL                  </v>
          </cell>
        </row>
        <row r="268">
          <cell r="B268">
            <v>8431602686</v>
          </cell>
          <cell r="C268" t="str">
            <v>CASSIA AUGUSTA ALVES AMARAL</v>
          </cell>
          <cell r="D268" t="str">
            <v>DEFENSOR PUBLICO DE CLASSE INTERMEDIARIA</v>
          </cell>
        </row>
        <row r="269">
          <cell r="B269">
            <v>99069229668</v>
          </cell>
          <cell r="C269" t="str">
            <v xml:space="preserve">CASSIA REJANE CHIERICATO                                    </v>
          </cell>
          <cell r="D269" t="str">
            <v xml:space="preserve">DEFENSOR PUBLICO DE CLASSE ESPECIAL     </v>
          </cell>
        </row>
        <row r="270">
          <cell r="B270">
            <v>53405277604</v>
          </cell>
          <cell r="C270" t="str">
            <v xml:space="preserve">CASSIO AMARAL DE MIRANDA                                    </v>
          </cell>
          <cell r="D270" t="str">
            <v xml:space="preserve">DEFENSOR PUBLICO DE CLASSE ESPECIAL     </v>
          </cell>
        </row>
        <row r="271">
          <cell r="B271">
            <v>6208218683</v>
          </cell>
          <cell r="C271" t="str">
            <v>CASSIO SOARES LOPES ANDRADE</v>
          </cell>
          <cell r="D271" t="str">
            <v>ANALISTA DA DEFENSORIA PUBLICA</v>
          </cell>
        </row>
        <row r="272">
          <cell r="B272">
            <v>3300639603</v>
          </cell>
          <cell r="C272" t="str">
            <v>CECILIA MADUREIRA BATISTA CRUZ</v>
          </cell>
          <cell r="D272" t="str">
            <v xml:space="preserve">DEFENSOR PUBLICO DE CLASSE ESPECIAL     </v>
          </cell>
        </row>
        <row r="273">
          <cell r="B273">
            <v>40631986855</v>
          </cell>
          <cell r="C273" t="str">
            <v>CESAR AUGUSTO MOREIRA</v>
          </cell>
          <cell r="D273" t="str">
            <v>DEFENSOR PUBLICO DE CLASSE INICIAL</v>
          </cell>
        </row>
        <row r="274">
          <cell r="B274">
            <v>27824295826</v>
          </cell>
          <cell r="C274" t="str">
            <v xml:space="preserve">CESAR MALTA MARANGONI                                       </v>
          </cell>
          <cell r="D274" t="str">
            <v xml:space="preserve">DEFENSOR PUBLICO DE CLASSE ESPECIAL     </v>
          </cell>
        </row>
        <row r="275">
          <cell r="B275">
            <v>8700191639</v>
          </cell>
          <cell r="C275" t="str">
            <v>CHRISTIANE CORREA COUGO</v>
          </cell>
          <cell r="D275" t="str">
            <v>COMISSÃO ASSESSORAMENTO TECNICO-CATE</v>
          </cell>
        </row>
        <row r="276">
          <cell r="B276">
            <v>96053216615</v>
          </cell>
          <cell r="C276" t="str">
            <v>CHRISTIANE NEVES PROCOPIO MALARD</v>
          </cell>
          <cell r="D276" t="str">
            <v xml:space="preserve">DEFENSOR PUBLICO DE CLASSE ESPECIAL     </v>
          </cell>
        </row>
        <row r="277">
          <cell r="B277">
            <v>88171124615</v>
          </cell>
          <cell r="C277" t="str">
            <v>CHRISTIANNE KELLEN RIBEIRO DE MIRANDA CASTRO</v>
          </cell>
          <cell r="D277" t="str">
            <v xml:space="preserve">DEFENSOR PUBLICO DE CLASSE ESPECIAL     </v>
          </cell>
        </row>
        <row r="278">
          <cell r="B278">
            <v>1338491636</v>
          </cell>
          <cell r="C278" t="str">
            <v>CIBELE CRISTINA MAFFIA LOPES</v>
          </cell>
          <cell r="D278" t="str">
            <v>DEFENSOR PUBLICO DE CLASSE FINAL</v>
          </cell>
        </row>
        <row r="279">
          <cell r="B279">
            <v>1176205641</v>
          </cell>
          <cell r="C279" t="str">
            <v>CIBELE DE CARVALHO RABELO</v>
          </cell>
          <cell r="D279" t="str">
            <v>DEFENSOR PUBLICO DE CLASSE FINAL</v>
          </cell>
        </row>
        <row r="280">
          <cell r="B280">
            <v>55140866668</v>
          </cell>
          <cell r="C280" t="str">
            <v xml:space="preserve">CIBELE NOGUEIRA GIL                                         </v>
          </cell>
          <cell r="D280" t="str">
            <v xml:space="preserve">DEFENSOR PUBLICO DE CLASSE ESPECIAL     </v>
          </cell>
        </row>
        <row r="281">
          <cell r="B281">
            <v>12002901600</v>
          </cell>
          <cell r="C281" t="str">
            <v>CIBELE OLIVEIRA SANTOS QUEIROZ</v>
          </cell>
          <cell r="D281" t="str">
            <v>COMISSÃO ASSESSORAMENTO TECNICO-CATE</v>
          </cell>
        </row>
        <row r="282">
          <cell r="B282">
            <v>5665964581</v>
          </cell>
          <cell r="C282" t="str">
            <v>CINTHIA DE CERQUEIRA ALVES</v>
          </cell>
          <cell r="D282" t="str">
            <v>DEFENSOR PUBLICO DE CLASSE INICIAL</v>
          </cell>
        </row>
        <row r="283">
          <cell r="B283">
            <v>4455356606</v>
          </cell>
          <cell r="C283" t="str">
            <v>CINTIA ALVES DA COSTA</v>
          </cell>
          <cell r="D283" t="str">
            <v>CAD-18</v>
          </cell>
        </row>
        <row r="284">
          <cell r="B284">
            <v>4428529678</v>
          </cell>
          <cell r="C284" t="str">
            <v xml:space="preserve">CIRILO AUGUSTO FIUZA SALDANHA DE VARGAS                     </v>
          </cell>
          <cell r="D284" t="str">
            <v xml:space="preserve">DEFENSOR PUBLICO DE CLASSE ESPECIAL     </v>
          </cell>
        </row>
        <row r="285">
          <cell r="B285">
            <v>6006656663</v>
          </cell>
          <cell r="C285" t="str">
            <v>CLARA RIHS MATOS VIEIRA</v>
          </cell>
          <cell r="D285" t="str">
            <v>COMISSÃO ASSESSORAMENTO TECNICO-CATE</v>
          </cell>
        </row>
        <row r="286">
          <cell r="B286">
            <v>10332967751</v>
          </cell>
          <cell r="C286" t="str">
            <v>CLARISSA FONSECA PIMENTA</v>
          </cell>
          <cell r="D286" t="str">
            <v>DEFENSOR PUBLICO DE CLASSE INICIAL</v>
          </cell>
        </row>
        <row r="287">
          <cell r="B287">
            <v>765799138</v>
          </cell>
          <cell r="C287" t="str">
            <v>CLARISSA LIMA CALILI</v>
          </cell>
          <cell r="D287" t="str">
            <v>DEFENSOR PUBLICO DE CLASSE FINAL</v>
          </cell>
        </row>
        <row r="288">
          <cell r="B288">
            <v>1332894607</v>
          </cell>
          <cell r="C288" t="str">
            <v>CLAUDIA COSTA DE ALMEIDA</v>
          </cell>
          <cell r="D288" t="str">
            <v>DEFENSOR PUBLICO DE CLASSE FINAL</v>
          </cell>
        </row>
        <row r="289">
          <cell r="B289">
            <v>12090264659</v>
          </cell>
          <cell r="C289" t="str">
            <v>CLAUDIA CRISTINA DE ABREU COSTA</v>
          </cell>
          <cell r="D289" t="str">
            <v>COMISSÃO ASSESSORAMENTO TECNICO-CATE</v>
          </cell>
        </row>
        <row r="290">
          <cell r="B290">
            <v>525980636</v>
          </cell>
          <cell r="C290" t="str">
            <v xml:space="preserve">CLAUDIA CRISTINA REIS PEREIRA                               </v>
          </cell>
          <cell r="D290" t="str">
            <v xml:space="preserve">DEFENSOR PUBLICO DE CLASSE ESPECIAL     </v>
          </cell>
        </row>
        <row r="291">
          <cell r="B291">
            <v>3090759632</v>
          </cell>
          <cell r="C291" t="str">
            <v>CLAUDIA DA SILVA AMERICO</v>
          </cell>
          <cell r="D291" t="str">
            <v>CAD-11</v>
          </cell>
        </row>
        <row r="292">
          <cell r="B292">
            <v>96945796604</v>
          </cell>
          <cell r="C292" t="str">
            <v xml:space="preserve">CLAUDIA DE CASTRO TORRES                                    </v>
          </cell>
          <cell r="D292" t="str">
            <v xml:space="preserve">DEFENSOR PUBLICO DE CLASSE ESPECIAL     </v>
          </cell>
        </row>
        <row r="293">
          <cell r="B293">
            <v>92607896649</v>
          </cell>
          <cell r="C293" t="str">
            <v xml:space="preserve">CLAUDIA DE SOUZA LEMOS                                      </v>
          </cell>
          <cell r="D293" t="str">
            <v xml:space="preserve">DEFENSOR PUBLICO DE CLASSE ESPECIAL     </v>
          </cell>
        </row>
        <row r="294">
          <cell r="B294">
            <v>92165036615</v>
          </cell>
          <cell r="C294" t="str">
            <v xml:space="preserve">CLAUDIA MARCELA NASCIMENTO CAMARA FERNANDES                 </v>
          </cell>
          <cell r="D294" t="str">
            <v xml:space="preserve">DEFENSOR PUBLICO DE CLASSE ESPECIAL     </v>
          </cell>
        </row>
        <row r="295">
          <cell r="B295">
            <v>3027669605</v>
          </cell>
          <cell r="C295" t="str">
            <v>CLAUDIJANE DOS SANTOS GOMES</v>
          </cell>
          <cell r="D295" t="str">
            <v xml:space="preserve">DEFENSOR PUBLICO DE CLASSE ESPECIAL     </v>
          </cell>
        </row>
        <row r="296">
          <cell r="B296">
            <v>724048685</v>
          </cell>
          <cell r="C296" t="str">
            <v>CLAUDIO FABIANO PIMENTA</v>
          </cell>
          <cell r="D296" t="str">
            <v>DEFENSOR PUBLICO DE CLASSE FINAL</v>
          </cell>
        </row>
        <row r="297">
          <cell r="B297">
            <v>3075171603</v>
          </cell>
          <cell r="C297" t="str">
            <v>CLAUDIO FARIA LEITE</v>
          </cell>
          <cell r="D297" t="str">
            <v>DEFENSOR PUBLICO DE CLASSE FINAL</v>
          </cell>
        </row>
        <row r="298">
          <cell r="B298">
            <v>89571541672</v>
          </cell>
          <cell r="C298" t="str">
            <v xml:space="preserve">CLAUDIO MIRANDA PAGANO                                      </v>
          </cell>
          <cell r="D298" t="str">
            <v xml:space="preserve">DEFENSOR PUBLICO DE CLASSE ESPECIAL     </v>
          </cell>
        </row>
        <row r="299">
          <cell r="B299">
            <v>50197304672</v>
          </cell>
          <cell r="C299" t="str">
            <v xml:space="preserve">CLAYTON RODRIGUES SABINO BARBOSA                            </v>
          </cell>
          <cell r="D299" t="str">
            <v xml:space="preserve">DEFENSOR PUBLICO DE CLASSE ESPECIAL     </v>
          </cell>
        </row>
        <row r="300">
          <cell r="B300">
            <v>47485140604</v>
          </cell>
          <cell r="C300" t="str">
            <v xml:space="preserve">CLEBER RAMOS BACHA                                          </v>
          </cell>
          <cell r="D300" t="str">
            <v>TECNICO DA DEFENSORIA PUBLICA</v>
          </cell>
        </row>
        <row r="301">
          <cell r="B301">
            <v>3588639616</v>
          </cell>
          <cell r="C301" t="str">
            <v xml:space="preserve">CLEIDE APARECIDA NEPOMUCENO                                 </v>
          </cell>
          <cell r="D301" t="str">
            <v xml:space="preserve">DEFENSOR PUBLICO DE CLASSE ESPECIAL     </v>
          </cell>
        </row>
        <row r="302">
          <cell r="B302">
            <v>6213489614</v>
          </cell>
          <cell r="C302" t="str">
            <v>CLEIDIANE MIRANDA DE SOUSA</v>
          </cell>
          <cell r="D302" t="str">
            <v>COMISSÃO ASSESSORAMENTO TECNICO-CATE</v>
          </cell>
        </row>
        <row r="303">
          <cell r="B303">
            <v>95802150653</v>
          </cell>
          <cell r="C303" t="str">
            <v xml:space="preserve">CLEIVA ISABEL DETOMI                                  </v>
          </cell>
          <cell r="D303" t="str">
            <v xml:space="preserve">DEFENSOR PUBLICO DE CLASSE ESPECIAL     </v>
          </cell>
        </row>
        <row r="304">
          <cell r="B304">
            <v>25309995897</v>
          </cell>
          <cell r="C304" t="str">
            <v xml:space="preserve">CLERISA FELIPE SANCHES OBERLANDER                           </v>
          </cell>
          <cell r="D304" t="str">
            <v xml:space="preserve">DEFENSOR PUBLICO DE CLASSE ESPECIAL     </v>
          </cell>
        </row>
        <row r="305">
          <cell r="B305">
            <v>6411985669</v>
          </cell>
          <cell r="C305" t="str">
            <v>CONRADO DE CARVALHO ARAUJO</v>
          </cell>
          <cell r="D305" t="str">
            <v>DEFENSOR PUBLICO DE CLASSE FINAL</v>
          </cell>
        </row>
        <row r="306">
          <cell r="B306">
            <v>7614554698</v>
          </cell>
          <cell r="C306" t="str">
            <v>CRISCEL BARROS DA COSTA E OLIVEIRA</v>
          </cell>
          <cell r="D306" t="str">
            <v>DEFENSOR PUBLICO DE CLASSE FINAL</v>
          </cell>
        </row>
        <row r="307">
          <cell r="B307">
            <v>84562510625</v>
          </cell>
          <cell r="C307" t="str">
            <v>CRISTIANE DE CASSIA SILVA</v>
          </cell>
          <cell r="D307" t="str">
            <v>CAD-7</v>
          </cell>
        </row>
        <row r="308">
          <cell r="B308">
            <v>1254749624</v>
          </cell>
          <cell r="C308" t="str">
            <v>CRISTIANE MOURA AVELAR</v>
          </cell>
          <cell r="D308" t="str">
            <v>DEFENSOR PUBLICO DE CLASSE FINAL</v>
          </cell>
        </row>
        <row r="309">
          <cell r="B309">
            <v>79481256634</v>
          </cell>
          <cell r="C309" t="str">
            <v xml:space="preserve">CRISTIANO MAIA LUZ                                          </v>
          </cell>
          <cell r="D309" t="str">
            <v xml:space="preserve">DEFENSOR PUBLICO DE CLASSE ESPECIAL     </v>
          </cell>
        </row>
        <row r="310">
          <cell r="B310">
            <v>5631957620</v>
          </cell>
          <cell r="C310" t="str">
            <v>CRISTIANO MOREIRA MOTERAM</v>
          </cell>
          <cell r="D310" t="str">
            <v>CAD-16</v>
          </cell>
        </row>
        <row r="311">
          <cell r="B311">
            <v>28921614877</v>
          </cell>
          <cell r="C311" t="str">
            <v>CRISTINA FORCHETTI MATHEUS</v>
          </cell>
          <cell r="D311" t="str">
            <v>DEFENSOR PUBLICO DE CLASSE INTERMEDIARIA</v>
          </cell>
        </row>
        <row r="312">
          <cell r="B312">
            <v>88378110397</v>
          </cell>
          <cell r="C312" t="str">
            <v>CRYZTHIANE ANDRADE LINHARES</v>
          </cell>
          <cell r="D312" t="str">
            <v>DEFENSOR PUBLICO DE CLASSE FINAL</v>
          </cell>
        </row>
        <row r="313">
          <cell r="B313">
            <v>24591635848</v>
          </cell>
          <cell r="C313" t="str">
            <v xml:space="preserve">CYNTIA BLANCO CASSEBE BASSETTO                              </v>
          </cell>
          <cell r="D313" t="str">
            <v xml:space="preserve">DEFENSOR PUBLICO DE CLASSE ESPECIAL     </v>
          </cell>
        </row>
        <row r="314">
          <cell r="B314">
            <v>11019923601</v>
          </cell>
          <cell r="C314" t="str">
            <v>DAIANNE BUSCHINI PEREIRA</v>
          </cell>
          <cell r="D314" t="str">
            <v>COMISSÃO ASSESSORAMENTO TECNICO-CATE</v>
          </cell>
        </row>
        <row r="315">
          <cell r="B315">
            <v>946937656</v>
          </cell>
          <cell r="C315" t="str">
            <v>DALTON CUNHA MELLO JUNIOR</v>
          </cell>
          <cell r="D315" t="str">
            <v>DEFENSOR PUBLICO DE CLASSE FINAL</v>
          </cell>
        </row>
        <row r="316">
          <cell r="B316">
            <v>4445324639</v>
          </cell>
          <cell r="C316" t="str">
            <v>DANIEL ALLYSON MARRA PEREIRA</v>
          </cell>
          <cell r="D316" t="str">
            <v xml:space="preserve">DEFENSOR PUBLICO DE CLASSE ESPECIAL     </v>
          </cell>
        </row>
        <row r="317">
          <cell r="B317">
            <v>45829181827</v>
          </cell>
          <cell r="C317" t="str">
            <v>DANIEL AVILLA VEGA GARCIA</v>
          </cell>
          <cell r="D317" t="str">
            <v>DEFENSOR PUBLICO DE CLASSE INICIAL</v>
          </cell>
        </row>
        <row r="318">
          <cell r="B318">
            <v>18980600</v>
          </cell>
          <cell r="C318" t="str">
            <v>DANIEL BROCANELLI GARABINI</v>
          </cell>
          <cell r="D318" t="str">
            <v>DEFENSOR PUBLICO DE CLASSE FINAL</v>
          </cell>
        </row>
        <row r="319">
          <cell r="B319">
            <v>4614205623</v>
          </cell>
          <cell r="C319" t="str">
            <v>DANIEL DE AVILA ALMEIDA</v>
          </cell>
          <cell r="D319" t="str">
            <v>DEFENSOR PUBLICO DE CLASSE FINAL</v>
          </cell>
        </row>
        <row r="320">
          <cell r="B320">
            <v>6280437671</v>
          </cell>
          <cell r="C320" t="str">
            <v>DANIEL DUARTE BORGES CAIXETA</v>
          </cell>
          <cell r="D320" t="str">
            <v>ANALISTA DA DEFENSORIA PUBLICA</v>
          </cell>
        </row>
        <row r="321">
          <cell r="B321">
            <v>93393555634</v>
          </cell>
          <cell r="C321" t="str">
            <v xml:space="preserve">DANIEL FIRMATO DE ALMEIDA GLORIA                            </v>
          </cell>
          <cell r="D321" t="str">
            <v xml:space="preserve">DEFENSOR PUBLICO DE CLASSE ESPECIAL     </v>
          </cell>
        </row>
        <row r="322">
          <cell r="B322">
            <v>2141053692</v>
          </cell>
          <cell r="C322" t="str">
            <v>DANIEL JOSE DE ASSIS</v>
          </cell>
          <cell r="D322" t="str">
            <v>TECNICO DA DEFENSORIA PUBLICA</v>
          </cell>
        </row>
        <row r="323">
          <cell r="B323">
            <v>12415990760</v>
          </cell>
          <cell r="C323" t="str">
            <v>DANIEL KER MACHADO</v>
          </cell>
          <cell r="D323" t="str">
            <v>TECNICO DA DEFENSORIA PUBLICA</v>
          </cell>
        </row>
        <row r="324">
          <cell r="B324">
            <v>1829431609</v>
          </cell>
          <cell r="C324" t="str">
            <v>DANIEL RAFA DONEGAL DE OLIVEIRA</v>
          </cell>
          <cell r="D324" t="str">
            <v>COMISSÃO ASSESSORAMENTO TECNICO-CATE</v>
          </cell>
        </row>
        <row r="325">
          <cell r="B325">
            <v>4791855655</v>
          </cell>
          <cell r="C325" t="str">
            <v>DANIEL TEIXEIRA DANTAS</v>
          </cell>
          <cell r="D325" t="str">
            <v>DEFENSOR PUBLICO DE CLASSE FINAL</v>
          </cell>
        </row>
        <row r="326">
          <cell r="B326">
            <v>3466408652</v>
          </cell>
          <cell r="C326" t="str">
            <v xml:space="preserve">DANIELA DUARTE QUINTAO                                      </v>
          </cell>
          <cell r="D326" t="str">
            <v xml:space="preserve">DEFENSOR PUBLICO DE CLASSE ESPECIAL     </v>
          </cell>
        </row>
        <row r="327">
          <cell r="B327">
            <v>3182772635</v>
          </cell>
          <cell r="C327" t="str">
            <v>DANIELA LEONE CARVALHO</v>
          </cell>
          <cell r="D327" t="str">
            <v>COMISSÃO ASSESSORAMENTO TECNICO-CATE</v>
          </cell>
        </row>
        <row r="328">
          <cell r="B328">
            <v>94066833691</v>
          </cell>
          <cell r="C328" t="str">
            <v xml:space="preserve">DANIELA LOBATO DE ALMEIDA ARAUJO                            </v>
          </cell>
          <cell r="D328" t="str">
            <v>TECNICO DA DEFENSORIA PUBLICA</v>
          </cell>
        </row>
        <row r="329">
          <cell r="B329">
            <v>7414239608</v>
          </cell>
          <cell r="C329" t="str">
            <v>DANIELA MOREIRA DE OLIVEIRA PEREIRA</v>
          </cell>
          <cell r="D329" t="str">
            <v>COMISSÃO ASSESSORAMENTO TECNICO-CATE</v>
          </cell>
        </row>
        <row r="330">
          <cell r="B330">
            <v>11767157630</v>
          </cell>
          <cell r="C330" t="str">
            <v>DANIELA SILVA ARAÚJO</v>
          </cell>
          <cell r="D330" t="str">
            <v>ANALISTA DA DEFENSORIA PUBLICA</v>
          </cell>
        </row>
        <row r="331">
          <cell r="B331">
            <v>27297719803</v>
          </cell>
          <cell r="C331" t="str">
            <v>DANIELE BELLETTATO NESRALA</v>
          </cell>
          <cell r="D331" t="str">
            <v>DEFENSOR PUBLICO DE CLASSE FINAL</v>
          </cell>
        </row>
        <row r="332">
          <cell r="B332">
            <v>7991811700</v>
          </cell>
          <cell r="C332" t="str">
            <v>DANIELE RODRIGUES DE SOUZA BERND</v>
          </cell>
          <cell r="D332" t="str">
            <v>DEFENSOR PUBLICO DE CLASSE FINAL</v>
          </cell>
        </row>
        <row r="333">
          <cell r="B333">
            <v>6500034627</v>
          </cell>
          <cell r="C333" t="str">
            <v>DANIELLE BABOS GONCALVES</v>
          </cell>
          <cell r="D333" t="str">
            <v>COMISSÃO ASSESSORAMENTO TECNICO-CATE</v>
          </cell>
        </row>
        <row r="334">
          <cell r="B334">
            <v>6178343698</v>
          </cell>
          <cell r="C334" t="str">
            <v>DANIELLE CRISTINA DE ARAUJO BARBOSA</v>
          </cell>
          <cell r="D334" t="str">
            <v>ANALISTA DA DEFENSORIA PUBLICA</v>
          </cell>
        </row>
        <row r="335">
          <cell r="B335">
            <v>3915861650</v>
          </cell>
          <cell r="C335" t="str">
            <v>DANIELLE FROES SOARES DOS SANTOS</v>
          </cell>
          <cell r="D335" t="str">
            <v xml:space="preserve">DEFENSOR PUBLICO DE CLASSE ESPECIAL     </v>
          </cell>
        </row>
        <row r="336">
          <cell r="B336">
            <v>10171114647</v>
          </cell>
          <cell r="C336" t="str">
            <v>DANILO GONCALVES LIMA</v>
          </cell>
          <cell r="D336" t="str">
            <v>TECNICO DA DEFENSORIA PUBLICA</v>
          </cell>
        </row>
        <row r="337">
          <cell r="B337">
            <v>4727059541</v>
          </cell>
          <cell r="C337" t="str">
            <v>DANILO MEIRA BARROS</v>
          </cell>
          <cell r="D337" t="str">
            <v>DEFENSOR PUBLICO DE CLASSE INICIAL</v>
          </cell>
        </row>
        <row r="338">
          <cell r="B338">
            <v>5886382690</v>
          </cell>
          <cell r="C338" t="str">
            <v xml:space="preserve">DANTE OTAVIO SIMEAO GONTIJO </v>
          </cell>
          <cell r="D338" t="str">
            <v>DEFENSOR PUBLICO DE CLASSE FINAL</v>
          </cell>
        </row>
        <row r="339">
          <cell r="B339">
            <v>81981350659</v>
          </cell>
          <cell r="C339" t="str">
            <v xml:space="preserve">DANUSA CAMPOS GODINHO PEREIRA                               </v>
          </cell>
          <cell r="D339" t="str">
            <v xml:space="preserve">DEFENSOR PUBLICO DE CLASSE ESPECIAL     </v>
          </cell>
        </row>
        <row r="340">
          <cell r="B340">
            <v>69982210610</v>
          </cell>
          <cell r="C340" t="str">
            <v>DARCILENE NEVES PEREIRA</v>
          </cell>
          <cell r="D340" t="str">
            <v xml:space="preserve">DEFENSOR PUBLICO DE CLASSE ESPECIAL     </v>
          </cell>
        </row>
        <row r="341">
          <cell r="B341">
            <v>1287305601</v>
          </cell>
          <cell r="C341" t="str">
            <v>DARLE GONCALVES</v>
          </cell>
          <cell r="D341" t="str">
            <v xml:space="preserve">DEFENSOR PUBLICO DE CLASSE ESPECIAL     </v>
          </cell>
        </row>
        <row r="342">
          <cell r="B342">
            <v>5854665646</v>
          </cell>
          <cell r="C342" t="str">
            <v>DAVI CLERISTON CAMPOS PEREIRA</v>
          </cell>
          <cell r="D342" t="str">
            <v>DEFENSOR PUBLICO DE CLASSE FINAL</v>
          </cell>
        </row>
        <row r="343">
          <cell r="B343">
            <v>46505474668</v>
          </cell>
          <cell r="C343" t="str">
            <v>DAVID FRANCISCO PEREIRA DO AMARAL</v>
          </cell>
          <cell r="D343" t="str">
            <v>TECNICO DA DEFENSORIA PUBLICA</v>
          </cell>
        </row>
        <row r="344">
          <cell r="B344">
            <v>6505462619</v>
          </cell>
          <cell r="C344" t="str">
            <v>DAVID OLIVEIRA CAMPOS</v>
          </cell>
          <cell r="D344" t="str">
            <v>CAD-10</v>
          </cell>
        </row>
        <row r="345">
          <cell r="B345">
            <v>13227088606</v>
          </cell>
          <cell r="C345" t="str">
            <v>DAVISON HENRIQUE DA SILVA</v>
          </cell>
          <cell r="D345" t="str">
            <v>CAD-2</v>
          </cell>
        </row>
        <row r="346">
          <cell r="B346">
            <v>12377526632</v>
          </cell>
          <cell r="C346" t="str">
            <v>DAYANE PERPETUO FERREIRA</v>
          </cell>
          <cell r="D346" t="str">
            <v>COMISSÃO ASSESSORAMENTO TECNICO-CATE</v>
          </cell>
        </row>
        <row r="347">
          <cell r="B347">
            <v>5630485652</v>
          </cell>
          <cell r="C347" t="str">
            <v>DAYANNE CARLA MAZZON DIAS MENDES</v>
          </cell>
          <cell r="D347" t="str">
            <v xml:space="preserve">DEFENSOR PUBLICO DE CLASSE ESPECIAL     </v>
          </cell>
        </row>
        <row r="348">
          <cell r="B348">
            <v>63586002572</v>
          </cell>
          <cell r="C348" t="str">
            <v xml:space="preserve">DEBORA CARVALHO DE OLIVEIRA LEITE                           </v>
          </cell>
          <cell r="D348" t="str">
            <v xml:space="preserve">DEFENSOR PUBLICO DE CLASSE ESPECIAL     </v>
          </cell>
        </row>
        <row r="349">
          <cell r="B349">
            <v>13588696695</v>
          </cell>
          <cell r="C349" t="str">
            <v>DEBORA DAMIAO MAGALHAES</v>
          </cell>
          <cell r="D349" t="str">
            <v>COMISSÃO ASSESSORAMENTO TECNICO-CATE</v>
          </cell>
        </row>
        <row r="350">
          <cell r="B350">
            <v>95381325649</v>
          </cell>
          <cell r="C350" t="str">
            <v>DEBORA DE FATIMA ALVES</v>
          </cell>
          <cell r="D350" t="str">
            <v xml:space="preserve">DEFENSOR PUBLICO DE CLASSE ESPECIAL     </v>
          </cell>
        </row>
        <row r="351">
          <cell r="B351">
            <v>4966778611</v>
          </cell>
          <cell r="C351" t="str">
            <v>DEBORAH MAIA CARNEIRO COSTA</v>
          </cell>
          <cell r="D351" t="str">
            <v>DEFENSOR PUBLICO DE CLASSE FINAL</v>
          </cell>
        </row>
        <row r="352">
          <cell r="B352">
            <v>2915263655</v>
          </cell>
          <cell r="C352" t="str">
            <v>DEBORAH PICININ MUZZI</v>
          </cell>
          <cell r="D352" t="str">
            <v>DEFENSOR PUBLICO DE CLASSE FINAL</v>
          </cell>
        </row>
        <row r="353">
          <cell r="B353">
            <v>82972311604</v>
          </cell>
          <cell r="C353" t="str">
            <v xml:space="preserve">DELMA GOMES MESSIAS                                         </v>
          </cell>
          <cell r="D353" t="str">
            <v xml:space="preserve">DEFENSOR PUBLICO DE CLASSE ESPECIAL     </v>
          </cell>
        </row>
        <row r="354">
          <cell r="B354">
            <v>30215584880</v>
          </cell>
          <cell r="C354" t="str">
            <v>DENISE MARTINS MORETTI</v>
          </cell>
          <cell r="D354" t="str">
            <v>DEFENSOR PUBLICO DE CLASSE INICIAL</v>
          </cell>
        </row>
        <row r="355">
          <cell r="B355">
            <v>69912580672</v>
          </cell>
          <cell r="C355" t="str">
            <v>DENIZE MOLINA SCORALICK CASIMIRO</v>
          </cell>
          <cell r="D355" t="str">
            <v>AGENTE DA DEFENSORIA PUBLICA</v>
          </cell>
        </row>
        <row r="356">
          <cell r="B356">
            <v>75148293691</v>
          </cell>
          <cell r="C356" t="str">
            <v xml:space="preserve">DHEBORA MARIA CONDE UBALDO                                  </v>
          </cell>
          <cell r="D356" t="str">
            <v>SUBCORREGEDOR-GERAL DA DEFENSORIA PUBLICA</v>
          </cell>
        </row>
        <row r="357">
          <cell r="B357">
            <v>2770295624</v>
          </cell>
          <cell r="C357" t="str">
            <v>DIANA DE LIMA PRATA CAMARGOS</v>
          </cell>
          <cell r="D357" t="str">
            <v xml:space="preserve">DEFENSOR PUBLICO DE CLASSE ESPECIAL     </v>
          </cell>
        </row>
        <row r="358">
          <cell r="B358">
            <v>1493885600</v>
          </cell>
          <cell r="C358" t="str">
            <v>DIANA FERNANDES DE MOURA</v>
          </cell>
          <cell r="D358" t="str">
            <v>DEFENSOR PUBLICO DE CLASSE FINAL</v>
          </cell>
        </row>
        <row r="359">
          <cell r="B359">
            <v>9969302647</v>
          </cell>
          <cell r="C359" t="str">
            <v>DIANA LILE MIRANDA OLIVEIRA</v>
          </cell>
          <cell r="D359" t="str">
            <v>DEFENSOR PUBLICO DE CLASSE INICIAL</v>
          </cell>
        </row>
        <row r="360">
          <cell r="B360">
            <v>6271856659</v>
          </cell>
          <cell r="C360" t="str">
            <v>DIEGO ESCOBAR FRANCISQUINI</v>
          </cell>
          <cell r="D360" t="str">
            <v>DEFENSOR PUBLICO DE CLASSE FINAL</v>
          </cell>
        </row>
        <row r="361">
          <cell r="B361">
            <v>7750693610</v>
          </cell>
          <cell r="C361" t="str">
            <v>DIEGO MENDES DE SOUSA</v>
          </cell>
          <cell r="D361" t="str">
            <v>ESPEC POLÍTICAS PÚBLICAS E GESTÃO GOVERN</v>
          </cell>
        </row>
        <row r="362">
          <cell r="B362">
            <v>60719169330</v>
          </cell>
          <cell r="C362" t="str">
            <v>DIEGO ROCHA DE VASCONCELOS</v>
          </cell>
          <cell r="D362" t="str">
            <v>DEFENSOR PUBLICO DE CLASSE INICIAL</v>
          </cell>
        </row>
        <row r="363">
          <cell r="B363">
            <v>4483199692</v>
          </cell>
          <cell r="C363" t="str">
            <v xml:space="preserve">DIEGO SOARES RAMOS                                          </v>
          </cell>
          <cell r="D363" t="str">
            <v xml:space="preserve">DEFENSOR PUBLICO DE CLASSE ESPECIAL     </v>
          </cell>
        </row>
        <row r="364">
          <cell r="B364">
            <v>18892361600</v>
          </cell>
          <cell r="C364" t="str">
            <v xml:space="preserve">DILEA MARIA CHAVES REIS TEIXEIRA                            </v>
          </cell>
          <cell r="D364" t="str">
            <v xml:space="preserve">DEFENSOR PUBLICO DE CLASSE ESPECIAL     </v>
          </cell>
        </row>
        <row r="365">
          <cell r="B365">
            <v>54294410663</v>
          </cell>
          <cell r="C365" t="str">
            <v xml:space="preserve">DIMAS TAMEIRAO DOS SANTOS                                   </v>
          </cell>
          <cell r="D365" t="str">
            <v xml:space="preserve">DEFENSOR PUBLICO DE CLASSE ESPECIAL     </v>
          </cell>
        </row>
        <row r="366">
          <cell r="B366">
            <v>1398879380</v>
          </cell>
          <cell r="C366" t="str">
            <v>DIOGO RODRIGUES DE MIRANDA BRITO</v>
          </cell>
          <cell r="D366" t="str">
            <v>DEFENSOR PUBLICO DE CLASSE INICIAL</v>
          </cell>
        </row>
        <row r="367">
          <cell r="B367">
            <v>47981423600</v>
          </cell>
          <cell r="C367" t="str">
            <v xml:space="preserve">DJALMA FULGENCIO FILHO                                      </v>
          </cell>
          <cell r="D367" t="str">
            <v>ANALISTA DA DEFENSORIA PUBLICA</v>
          </cell>
        </row>
        <row r="368">
          <cell r="B368">
            <v>8412445619</v>
          </cell>
          <cell r="C368" t="str">
            <v>DONARA SIQUEIRA MACHADO ANACLETO</v>
          </cell>
          <cell r="D368" t="str">
            <v>COMISSÃO ASSESSORAMENTO TECNICO-CATE</v>
          </cell>
        </row>
        <row r="369">
          <cell r="B369">
            <v>11409266672</v>
          </cell>
          <cell r="C369" t="str">
            <v xml:space="preserve">DORA MATHILDE AMIL IUNES                                    </v>
          </cell>
          <cell r="D369" t="str">
            <v>ANALISTA DA DEFENSORIA PUBLICA</v>
          </cell>
        </row>
        <row r="370">
          <cell r="B370">
            <v>6025965641</v>
          </cell>
          <cell r="C370" t="str">
            <v>DOUGLAS GOMES CARDOSO</v>
          </cell>
          <cell r="D370" t="str">
            <v>TECNICO DA DEFENSORIA PUBLICA</v>
          </cell>
        </row>
        <row r="371">
          <cell r="B371">
            <v>90245334653</v>
          </cell>
          <cell r="C371" t="str">
            <v>EDEN MATTAR</v>
          </cell>
          <cell r="D371" t="str">
            <v>DEFENSOR PUBLICO DE CLASSE FINAL</v>
          </cell>
        </row>
        <row r="372">
          <cell r="B372">
            <v>10394213696</v>
          </cell>
          <cell r="C372" t="str">
            <v>EDENIR VIEIRA RAMALHO</v>
          </cell>
          <cell r="D372" t="str">
            <v>CAD-8</v>
          </cell>
        </row>
        <row r="373">
          <cell r="B373">
            <v>74863690606</v>
          </cell>
          <cell r="C373" t="str">
            <v>EDILEUZA FERNANDES MORAES</v>
          </cell>
          <cell r="D373" t="str">
            <v xml:space="preserve">DEFENSOR PUBLICO DE CLASSE ESPECIAL     </v>
          </cell>
        </row>
        <row r="374">
          <cell r="B374">
            <v>1293308684</v>
          </cell>
          <cell r="C374" t="str">
            <v>EDINA GONCALVES ROSA</v>
          </cell>
          <cell r="D374" t="str">
            <v>TECNICO DA DEFENSORIA PUBLICA</v>
          </cell>
        </row>
        <row r="375">
          <cell r="B375">
            <v>3740864605</v>
          </cell>
          <cell r="C375" t="str">
            <v>EDNA MARCIA ABREU DO BOM CONSELHO</v>
          </cell>
          <cell r="D375" t="str">
            <v>CAD-3</v>
          </cell>
        </row>
        <row r="376">
          <cell r="B376">
            <v>73015164791</v>
          </cell>
          <cell r="C376" t="str">
            <v xml:space="preserve">EDSON MARTINS DE MORAIS                                     </v>
          </cell>
          <cell r="D376" t="str">
            <v xml:space="preserve">DEFENSOR PUBLICO DE CLASSE ESPECIAL     </v>
          </cell>
        </row>
        <row r="377">
          <cell r="B377">
            <v>85217280697</v>
          </cell>
          <cell r="C377" t="str">
            <v>EDSON VANDER DA ASSUNCAO</v>
          </cell>
          <cell r="D377" t="str">
            <v xml:space="preserve">DEFENSOR PUBLICO DE CLASSE ESPECIAL     </v>
          </cell>
        </row>
        <row r="378">
          <cell r="B378">
            <v>4011268623</v>
          </cell>
          <cell r="C378" t="str">
            <v xml:space="preserve">EDUARDO CAVALIERI PINHEIRO                                  </v>
          </cell>
          <cell r="D378" t="str">
            <v xml:space="preserve">DEFENSOR PUBLICO DE CLASSE ESPECIAL     </v>
          </cell>
        </row>
        <row r="379">
          <cell r="B379">
            <v>90503872687</v>
          </cell>
          <cell r="C379" t="str">
            <v xml:space="preserve">EDUARDO CYRINO GENEROSO                                     </v>
          </cell>
          <cell r="D379" t="str">
            <v xml:space="preserve">DEFENSOR PUBLICO DE CLASSE ESPECIAL     </v>
          </cell>
        </row>
        <row r="380">
          <cell r="B380">
            <v>1447291646</v>
          </cell>
          <cell r="C380" t="str">
            <v>EDUARDO FURST GIESBRECHT RODRIGUES</v>
          </cell>
          <cell r="D380" t="str">
            <v>DEFENSOR PUBLICO DE CLASSE FINAL</v>
          </cell>
        </row>
        <row r="381">
          <cell r="B381">
            <v>4251608666</v>
          </cell>
          <cell r="C381" t="str">
            <v>EDUARDO JOSE DO CARMO</v>
          </cell>
          <cell r="D381" t="str">
            <v>DEFENSOR PUBLICO DE CLASSE FINAL</v>
          </cell>
        </row>
        <row r="382">
          <cell r="B382">
            <v>9036801656</v>
          </cell>
          <cell r="C382" t="str">
            <v>EDUARDO SARAPU DA SILVA</v>
          </cell>
          <cell r="D382" t="str">
            <v>COMISSÃO ASSESSORAMENTO TECNICO-CATE</v>
          </cell>
        </row>
        <row r="383">
          <cell r="B383">
            <v>14068413665</v>
          </cell>
          <cell r="C383" t="str">
            <v>EDUARDO THIERRY BATISTA LEITE</v>
          </cell>
          <cell r="D383" t="str">
            <v>CAD-16</v>
          </cell>
        </row>
        <row r="384">
          <cell r="B384">
            <v>39962806615</v>
          </cell>
          <cell r="C384" t="str">
            <v xml:space="preserve">EDUARDO VIEIRA CARNEIRO                                     </v>
          </cell>
          <cell r="D384" t="str">
            <v xml:space="preserve">DEFENSOR PUBLICO DE CLASSE ESPECIAL     </v>
          </cell>
        </row>
        <row r="385">
          <cell r="B385">
            <v>85511919691</v>
          </cell>
          <cell r="C385" t="str">
            <v>ELAINE DE CASTRO SAITO</v>
          </cell>
          <cell r="D385" t="str">
            <v>COMISSÃO ASSESSORAMENTO TECNICO-CATE</v>
          </cell>
        </row>
        <row r="386">
          <cell r="B386">
            <v>89722299620</v>
          </cell>
          <cell r="C386" t="str">
            <v>ELAINE KAREN COSTA ARAUJO</v>
          </cell>
          <cell r="D386" t="str">
            <v>DEFENSOR PUBLICO DE CLASSE FINAL</v>
          </cell>
        </row>
        <row r="387">
          <cell r="B387">
            <v>58200495604</v>
          </cell>
          <cell r="C387" t="str">
            <v xml:space="preserve">ELIANA MARIA DE OLIVEIRA SPINDOLA                           </v>
          </cell>
          <cell r="D387" t="str">
            <v xml:space="preserve">DEFENSOR PUBLICO DE CLASSE ESPECIAL     </v>
          </cell>
        </row>
        <row r="388">
          <cell r="B388">
            <v>3790308617</v>
          </cell>
          <cell r="C388" t="str">
            <v xml:space="preserve">ELIANE CRISTINA DE MELO                                     </v>
          </cell>
          <cell r="D388" t="str">
            <v xml:space="preserve">DEFENSOR PUBLICO DE CLASSE ESPECIAL     </v>
          </cell>
        </row>
        <row r="389">
          <cell r="B389">
            <v>93550715668</v>
          </cell>
          <cell r="C389" t="str">
            <v xml:space="preserve">ELIANE VIEIRA RIBEIRO SILVA                                 </v>
          </cell>
          <cell r="D389" t="str">
            <v xml:space="preserve">DEFENSOR PUBLICO DE CLASSE ESPECIAL     </v>
          </cell>
        </row>
        <row r="390">
          <cell r="B390">
            <v>60039116620</v>
          </cell>
          <cell r="C390" t="str">
            <v xml:space="preserve">ELIAS MANUEL GOMES                                          </v>
          </cell>
          <cell r="D390" t="str">
            <v xml:space="preserve">DEFENSOR PUBLICO DE CLASSE ESPECIAL     </v>
          </cell>
        </row>
        <row r="391">
          <cell r="B391">
            <v>4166676601</v>
          </cell>
          <cell r="C391" t="str">
            <v>ELIAS RODOLPHO DOS SANTOS REIS</v>
          </cell>
          <cell r="D391" t="str">
            <v xml:space="preserve">DEFENSOR PUBLICO DE CLASSE ESPECIAL     </v>
          </cell>
        </row>
        <row r="392">
          <cell r="B392">
            <v>3878492626</v>
          </cell>
          <cell r="C392" t="str">
            <v>ELINE VIVIANE MARCELO LOESCH</v>
          </cell>
          <cell r="D392" t="str">
            <v>DEFENSOR PUBLICO DE CLASSE FINAL</v>
          </cell>
        </row>
        <row r="393">
          <cell r="B393">
            <v>12488766607</v>
          </cell>
          <cell r="C393" t="str">
            <v>ELISA BORGES MATOS</v>
          </cell>
          <cell r="D393" t="str">
            <v>COMISSÃO ASSESSORAMENTO TECNICO-CATE</v>
          </cell>
        </row>
        <row r="394">
          <cell r="B394">
            <v>5467518658</v>
          </cell>
          <cell r="C394" t="str">
            <v>ELISA SCHRODER ALVES CESAR</v>
          </cell>
          <cell r="D394" t="str">
            <v>DEFENSOR PUBLICO DE CLASSE FINAL</v>
          </cell>
        </row>
        <row r="395">
          <cell r="B395">
            <v>107217627</v>
          </cell>
          <cell r="C395" t="str">
            <v xml:space="preserve">ELISANGELA MENEGAZ DE PAULA ALVES                           </v>
          </cell>
          <cell r="D395" t="str">
            <v xml:space="preserve">DEFENSOR PUBLICO DE CLASSE ESPECIAL     </v>
          </cell>
        </row>
        <row r="396">
          <cell r="B396">
            <v>76107752668</v>
          </cell>
          <cell r="C396" t="str">
            <v>ELIZETE MARIA DE JESUS</v>
          </cell>
          <cell r="D396" t="str">
            <v>COMISSÃO ASSESSORAMENTO TECNICO-CATE</v>
          </cell>
        </row>
        <row r="397">
          <cell r="B397">
            <v>6889289609</v>
          </cell>
          <cell r="C397" t="str">
            <v>ELLON AGOSTINI RODRIGUES DOS SANTOS</v>
          </cell>
          <cell r="D397" t="str">
            <v>DEFENSOR PUBLICO DE CLASSE FINAL</v>
          </cell>
        </row>
        <row r="398">
          <cell r="B398">
            <v>6976699635</v>
          </cell>
          <cell r="C398" t="str">
            <v>EMERSON VARELA DELGADO</v>
          </cell>
          <cell r="D398" t="str">
            <v>CAD-20</v>
          </cell>
        </row>
        <row r="399">
          <cell r="B399">
            <v>4252208696</v>
          </cell>
          <cell r="C399" t="str">
            <v>EMILIA EUNILCE ALCARAZ CASTILHO</v>
          </cell>
          <cell r="D399" t="str">
            <v xml:space="preserve">DEFENSOR PUBLICO DE CLASSE ESPECIAL     </v>
          </cell>
        </row>
        <row r="400">
          <cell r="B400">
            <v>1467307637</v>
          </cell>
          <cell r="C400" t="str">
            <v>EMMANUEL BOTELHO CALILI</v>
          </cell>
          <cell r="D400" t="str">
            <v>DEFENSOR PUBLICO DE CLASSE FINAL</v>
          </cell>
        </row>
        <row r="401">
          <cell r="B401">
            <v>10165153679</v>
          </cell>
          <cell r="C401" t="str">
            <v>ENIO VINICIUS MARTINS FERREIRA</v>
          </cell>
          <cell r="D401" t="str">
            <v>COMISSÃO ASSESSORAMENTO TECNICO-CATE</v>
          </cell>
        </row>
        <row r="402">
          <cell r="B402">
            <v>7674318630</v>
          </cell>
          <cell r="C402" t="str">
            <v>ERIC SANDER DA SILVA</v>
          </cell>
          <cell r="D402" t="str">
            <v>TECNICO DA DEFENSORIA PUBLICA</v>
          </cell>
        </row>
        <row r="403">
          <cell r="B403">
            <v>36879515886</v>
          </cell>
          <cell r="C403" t="str">
            <v>ERIC SIMAO SARAIVA</v>
          </cell>
          <cell r="D403" t="str">
            <v>DEFENSOR PUBLICO DE CLASSE INICIAL</v>
          </cell>
        </row>
        <row r="404">
          <cell r="B404">
            <v>479743622</v>
          </cell>
          <cell r="C404" t="str">
            <v>ERICA SENRA MAGALHAES</v>
          </cell>
          <cell r="D404" t="str">
            <v xml:space="preserve">DEFENSOR PUBLICO DE CLASSE ESPECIAL     </v>
          </cell>
        </row>
        <row r="405">
          <cell r="B405">
            <v>91560721634</v>
          </cell>
          <cell r="C405" t="str">
            <v>ERIKA ALMEIDA GOMES</v>
          </cell>
          <cell r="D405" t="str">
            <v>DEFENSOR PUBLICO DE CLASSE FINAL</v>
          </cell>
        </row>
        <row r="406">
          <cell r="B406">
            <v>3438972611</v>
          </cell>
          <cell r="C406" t="str">
            <v>ERIKA VANESSA NERY ABREU</v>
          </cell>
          <cell r="D406" t="str">
            <v xml:space="preserve">DEFENSOR PUBLICO DE CLASSE ESPECIAL     </v>
          </cell>
        </row>
        <row r="407">
          <cell r="B407">
            <v>12980461652</v>
          </cell>
          <cell r="C407" t="str">
            <v>ESTEVAO DA COSTA PIMENTA MEIRA</v>
          </cell>
          <cell r="D407" t="str">
            <v>CAD-3</v>
          </cell>
        </row>
        <row r="408">
          <cell r="B408">
            <v>9865034603</v>
          </cell>
          <cell r="C408" t="str">
            <v>ESTEVAO DE SOUZA AVILA OLIVEIRA</v>
          </cell>
          <cell r="D408" t="str">
            <v>DEFENSOR PUBLICO DE CLASSE INICIAL</v>
          </cell>
        </row>
        <row r="409">
          <cell r="B409">
            <v>4820079662</v>
          </cell>
          <cell r="C409" t="str">
            <v>ESTEVAO MACHADO DE ASSIS CARVALHO</v>
          </cell>
          <cell r="D409" t="str">
            <v xml:space="preserve">DEFENSOR PUBLICO DE CLASSE ESPECIAL     </v>
          </cell>
        </row>
        <row r="410">
          <cell r="B410">
            <v>55692540649</v>
          </cell>
          <cell r="C410" t="str">
            <v xml:space="preserve">EVALDO GONCALVES DA CUNHA                                   </v>
          </cell>
          <cell r="D410" t="str">
            <v xml:space="preserve">DEFENSOR PUBLICO DE CLASSE ESPECIAL     </v>
          </cell>
        </row>
        <row r="411">
          <cell r="B411">
            <v>12396094696</v>
          </cell>
          <cell r="C411" t="str">
            <v>EVANDO LUIZ DOS SANTOS</v>
          </cell>
          <cell r="D411" t="str">
            <v>COMISSÃO ASSESSORAMENTO TECNICO-CATE</v>
          </cell>
        </row>
        <row r="412">
          <cell r="B412">
            <v>3144408603</v>
          </cell>
          <cell r="C412" t="str">
            <v xml:space="preserve">EVANDRO LUIZ DOS SANTOS                                     </v>
          </cell>
          <cell r="D412" t="str">
            <v xml:space="preserve">DEFENSOR PUBLICO DE CLASSE ESPECIAL     </v>
          </cell>
        </row>
        <row r="413">
          <cell r="B413">
            <v>51961610663</v>
          </cell>
          <cell r="C413" t="str">
            <v xml:space="preserve">EVELYN MARIA PEREIRA SANTA BARBARA                          </v>
          </cell>
          <cell r="D413" t="str">
            <v xml:space="preserve">DEFENSOR PUBLICO DE CLASSE ESPECIAL     </v>
          </cell>
        </row>
        <row r="414">
          <cell r="B414">
            <v>6196019651</v>
          </cell>
          <cell r="C414" t="str">
            <v>EVERTON LADEIRA MOREIRA</v>
          </cell>
          <cell r="D414" t="str">
            <v>TECNICO DA DEFENSORIA PUBLICA</v>
          </cell>
        </row>
        <row r="415">
          <cell r="B415">
            <v>197951651</v>
          </cell>
          <cell r="C415" t="str">
            <v xml:space="preserve">FABIA HORTENSIA VIEIRA                                      </v>
          </cell>
          <cell r="D415" t="str">
            <v xml:space="preserve">DEFENSOR PUBLICO DE CLASSE ESPECIAL     </v>
          </cell>
        </row>
        <row r="416">
          <cell r="B416">
            <v>5602587632</v>
          </cell>
          <cell r="C416" t="str">
            <v>FABIANA APARECIDA DE JESUS</v>
          </cell>
          <cell r="D416" t="str">
            <v>COMISSÃO ASSESSORAMENTO TECNICO-CATE</v>
          </cell>
        </row>
        <row r="417">
          <cell r="B417">
            <v>10540234680</v>
          </cell>
          <cell r="C417" t="str">
            <v>FABIANA CRISTINA NASCENTES MARQUES</v>
          </cell>
          <cell r="D417" t="str">
            <v>COMISSÃO ASSESSORAMENTO TECNICO-CATE</v>
          </cell>
        </row>
        <row r="418">
          <cell r="B418">
            <v>11307090605</v>
          </cell>
          <cell r="C418" t="str">
            <v>FABIANA FALCI FERREIRA</v>
          </cell>
          <cell r="D418" t="str">
            <v>ANALISTA DA DEFENSORIA PUBLICA</v>
          </cell>
        </row>
        <row r="419">
          <cell r="B419">
            <v>4968162685</v>
          </cell>
          <cell r="C419" t="str">
            <v>FABIANA MARTINS MAIA</v>
          </cell>
          <cell r="D419" t="str">
            <v>DEFENSOR PUBLICO DE CLASSE FINAL</v>
          </cell>
        </row>
        <row r="420">
          <cell r="B420">
            <v>2787777678</v>
          </cell>
          <cell r="C420" t="str">
            <v>FABIANA SILVA CHAVES</v>
          </cell>
          <cell r="D420" t="str">
            <v>TECNICO DA DEFENSORIA PUBLICA</v>
          </cell>
        </row>
        <row r="421">
          <cell r="B421">
            <v>4307150643</v>
          </cell>
          <cell r="C421" t="str">
            <v>FABIANE PAULA DOS SANTOS</v>
          </cell>
          <cell r="D421" t="str">
            <v>ANALISTA DA DEFENSORIA PUBLICA</v>
          </cell>
        </row>
        <row r="422">
          <cell r="B422">
            <v>536922683</v>
          </cell>
          <cell r="C422" t="str">
            <v xml:space="preserve">FABIANO MONTEIRO DE AVILA                                   </v>
          </cell>
          <cell r="D422" t="str">
            <v xml:space="preserve">DEFENSOR PUBLICO DE CLASSE ESPECIAL     </v>
          </cell>
        </row>
        <row r="423">
          <cell r="B423">
            <v>90305035649</v>
          </cell>
          <cell r="C423" t="str">
            <v xml:space="preserve">FABIANO TORRES BASTOS                                       </v>
          </cell>
          <cell r="D423" t="str">
            <v xml:space="preserve">DEFENSOR PUBLICO DE CLASSE ESPECIAL     </v>
          </cell>
        </row>
        <row r="424">
          <cell r="B424">
            <v>5543265662</v>
          </cell>
          <cell r="C424" t="str">
            <v>FABIO BRUNO DA SILVA</v>
          </cell>
          <cell r="D424" t="str">
            <v>DEFENSOR PUBLICO DE CLASSE FINAL</v>
          </cell>
        </row>
        <row r="425">
          <cell r="B425">
            <v>4152742658</v>
          </cell>
          <cell r="C425" t="str">
            <v>FABIO EUGENIO VIEIRA</v>
          </cell>
          <cell r="D425" t="str">
            <v xml:space="preserve">DEFENSOR PUBLICO DE CLASSE ESPECIAL     </v>
          </cell>
        </row>
        <row r="426">
          <cell r="B426">
            <v>35258539806</v>
          </cell>
          <cell r="C426" t="str">
            <v>FABIO GANDARA BETTONI</v>
          </cell>
          <cell r="D426" t="str">
            <v>DEFENSOR PUBLICO DE CLASSE FINAL</v>
          </cell>
        </row>
        <row r="427">
          <cell r="B427">
            <v>1325944637</v>
          </cell>
          <cell r="C427" t="str">
            <v>FABIO MOISES IWAMIZU SILVA</v>
          </cell>
          <cell r="D427" t="str">
            <v>DEFENSOR PUBLICO DE CLASSE FINAL</v>
          </cell>
        </row>
        <row r="428">
          <cell r="B428">
            <v>7024199660</v>
          </cell>
          <cell r="C428" t="str">
            <v>FABIOLA GONCALVES DE SOUZA</v>
          </cell>
          <cell r="D428" t="str">
            <v>COMISSÃO ASSESSORAMENTO TECNICO-CATE</v>
          </cell>
        </row>
        <row r="429">
          <cell r="B429">
            <v>13652055683</v>
          </cell>
          <cell r="C429" t="str">
            <v>FABRICIA PEREIRA DOS SANTOS</v>
          </cell>
          <cell r="D429" t="str">
            <v>CAD-7</v>
          </cell>
        </row>
        <row r="430">
          <cell r="B430">
            <v>5402452679</v>
          </cell>
          <cell r="C430" t="str">
            <v>FABRICIA SANTOS LISANDRO</v>
          </cell>
          <cell r="D430" t="str">
            <v>TECNICO DA DEFENSORIA PUBLICA</v>
          </cell>
        </row>
        <row r="431">
          <cell r="B431">
            <v>27031585805</v>
          </cell>
          <cell r="C431" t="str">
            <v xml:space="preserve">FABRIZIO DE MORAES BARROS MUSSOLIN                          </v>
          </cell>
          <cell r="D431" t="str">
            <v xml:space="preserve">DEFENSOR PUBLICO DE CLASSE ESPECIAL     </v>
          </cell>
        </row>
        <row r="432">
          <cell r="B432">
            <v>3405845726</v>
          </cell>
          <cell r="C432" t="str">
            <v xml:space="preserve">FELIPE AUGUSTO CARDOSO SOLEDADE                             </v>
          </cell>
          <cell r="D432" t="str">
            <v xml:space="preserve">DEFENSOR PUBLICO DE CLASSE ESPECIAL     </v>
          </cell>
        </row>
        <row r="433">
          <cell r="B433">
            <v>3902086122</v>
          </cell>
          <cell r="C433" t="str">
            <v>FELIPE AUGUSTO DA CRUZ</v>
          </cell>
          <cell r="D433" t="str">
            <v>DEFENSOR PUBLICO DE CLASSE INICIAL</v>
          </cell>
        </row>
        <row r="434">
          <cell r="B434">
            <v>16889931696</v>
          </cell>
          <cell r="C434" t="str">
            <v>FELIPE CRUZ GAMA ALVES</v>
          </cell>
          <cell r="D434" t="str">
            <v>TECNICO DA DEFENSORIA PUBLICA</v>
          </cell>
        </row>
        <row r="435">
          <cell r="B435">
            <v>1482643600</v>
          </cell>
          <cell r="C435" t="str">
            <v>FELIPE DE LUCAS MARTINS</v>
          </cell>
          <cell r="D435" t="str">
            <v>CAD-7</v>
          </cell>
        </row>
        <row r="436">
          <cell r="B436">
            <v>10214448630</v>
          </cell>
          <cell r="C436" t="str">
            <v>FELIPE FERNANDES MIRANDA</v>
          </cell>
          <cell r="D436" t="str">
            <v>TECNICO DA DEFENSORIA PUBLICA</v>
          </cell>
        </row>
        <row r="437">
          <cell r="B437">
            <v>11834284643</v>
          </cell>
          <cell r="C437" t="str">
            <v>FELIPE MUZZI LOPES DE VASCONCELOS</v>
          </cell>
          <cell r="D437" t="str">
            <v>DEFENSOR PUBLICO DE CLASSE INICIAL</v>
          </cell>
        </row>
        <row r="438">
          <cell r="B438">
            <v>1406741604</v>
          </cell>
          <cell r="C438" t="str">
            <v>FELIPE ROCHA PANCONI</v>
          </cell>
          <cell r="D438" t="str">
            <v>DEFENSOR PUBLICO DE CLASSE FINAL</v>
          </cell>
        </row>
        <row r="439">
          <cell r="B439">
            <v>28744939884</v>
          </cell>
          <cell r="C439" t="str">
            <v>FELIPPE MOREIRA FAVILLA</v>
          </cell>
          <cell r="D439" t="str">
            <v>DEFENSOR PUBLICO DE CLASSE FINAL</v>
          </cell>
        </row>
        <row r="440">
          <cell r="B440">
            <v>6120529667</v>
          </cell>
          <cell r="C440" t="str">
            <v>FERNANDA CARNEIRO COSTA</v>
          </cell>
          <cell r="D440" t="str">
            <v xml:space="preserve">ANALISTA EXECUTIVO DE DEFESA SOCIAL     </v>
          </cell>
        </row>
        <row r="441">
          <cell r="B441">
            <v>1428495614</v>
          </cell>
          <cell r="C441" t="str">
            <v>FERNANDA CRISTIANE FERNANDES HERINGER MILAGRES</v>
          </cell>
          <cell r="D441" t="str">
            <v xml:space="preserve">DEFENSOR PUBLICO DE CLASSE ESPECIAL     </v>
          </cell>
        </row>
        <row r="442">
          <cell r="B442">
            <v>93003900668</v>
          </cell>
          <cell r="C442" t="str">
            <v xml:space="preserve">FERNANDA DA SILVA GONTIJO                                   </v>
          </cell>
          <cell r="D442" t="str">
            <v xml:space="preserve">DEFENSOR PUBLICO DE CLASSE ESPECIAL     </v>
          </cell>
        </row>
        <row r="443">
          <cell r="B443">
            <v>5309586601</v>
          </cell>
          <cell r="C443" t="str">
            <v>FERNANDA DE SOUSA SARAIVA</v>
          </cell>
          <cell r="D443" t="str">
            <v xml:space="preserve">DEFENSOR PUBLICO DE CLASSE ESPECIAL     </v>
          </cell>
        </row>
        <row r="444">
          <cell r="B444">
            <v>8693902601</v>
          </cell>
          <cell r="C444" t="str">
            <v>FERNANDA DIAS RODRIGUES</v>
          </cell>
          <cell r="D444" t="str">
            <v>COMISSÃO ASSESSORAMENTO TECNICO-CATE</v>
          </cell>
        </row>
        <row r="445">
          <cell r="B445">
            <v>9065290699</v>
          </cell>
          <cell r="C445" t="str">
            <v>FERNANDA KAROLINA PEREIRA DE AZEVEDO</v>
          </cell>
          <cell r="D445" t="str">
            <v xml:space="preserve">ANALISTA EXECUTIVO DE DEFESA SOCIAL     </v>
          </cell>
        </row>
        <row r="446">
          <cell r="B446">
            <v>4537822643</v>
          </cell>
          <cell r="C446" t="str">
            <v xml:space="preserve">FERNANDA MONTEIRO DE AVILA                                  </v>
          </cell>
          <cell r="D446" t="str">
            <v xml:space="preserve">DEFENSOR PUBLICO DE CLASSE ESPECIAL     </v>
          </cell>
        </row>
        <row r="447">
          <cell r="B447">
            <v>9715604633</v>
          </cell>
          <cell r="C447" t="str">
            <v>FERNANDA MOTA OLIVEIRA</v>
          </cell>
          <cell r="D447" t="str">
            <v>COMISSÃO ASSESSORAMENTO TECNICO-CATE</v>
          </cell>
        </row>
        <row r="448">
          <cell r="B448">
            <v>8361693602</v>
          </cell>
          <cell r="C448" t="str">
            <v>FERNANDA NOGUEIRA DE ALMEIDA</v>
          </cell>
          <cell r="D448" t="str">
            <v>TECNICO DA DEFENSORIA PUBLICA</v>
          </cell>
        </row>
        <row r="449">
          <cell r="B449">
            <v>10186133669</v>
          </cell>
          <cell r="C449" t="str">
            <v>FERNANDA PRATES TEIXEIRA</v>
          </cell>
          <cell r="D449" t="str">
            <v>COMISSÃO ASSESSORAMENTO TECNICO-CATE</v>
          </cell>
        </row>
        <row r="450">
          <cell r="B450">
            <v>11993829652</v>
          </cell>
          <cell r="C450" t="str">
            <v>FERNANDA ROMEIRO COSTA</v>
          </cell>
          <cell r="D450" t="str">
            <v>CAD-8</v>
          </cell>
        </row>
        <row r="451">
          <cell r="B451">
            <v>52707520691</v>
          </cell>
          <cell r="C451" t="str">
            <v xml:space="preserve">FERNANDO CAMPELO MARTELLETO                                 </v>
          </cell>
          <cell r="D451" t="str">
            <v xml:space="preserve">DEFENSOR PUBLICO DE CLASSE ESPECIAL     </v>
          </cell>
        </row>
        <row r="452">
          <cell r="B452">
            <v>8166327660</v>
          </cell>
          <cell r="C452" t="str">
            <v>FERNANDO JOSE RESENDE CAETANO</v>
          </cell>
          <cell r="D452" t="str">
            <v>ANALISTA DA DEFENSORIA PUBLICA</v>
          </cell>
        </row>
        <row r="453">
          <cell r="B453">
            <v>3890847609</v>
          </cell>
          <cell r="C453" t="str">
            <v xml:space="preserve">FERNANDO LUIS CAMARGOS ARAUJO </v>
          </cell>
          <cell r="D453" t="str">
            <v xml:space="preserve">DEFENSOR PUBLICO DE CLASSE ESPECIAL     </v>
          </cell>
        </row>
        <row r="454">
          <cell r="B454">
            <v>98645595672</v>
          </cell>
          <cell r="C454" t="str">
            <v xml:space="preserve">FERNANDO ORLAN PIRES RESENDE                                </v>
          </cell>
          <cell r="D454" t="str">
            <v xml:space="preserve">DEFENSOR PUBLICO DE CLASSE ESPECIAL     </v>
          </cell>
        </row>
        <row r="455">
          <cell r="B455">
            <v>5416668601</v>
          </cell>
          <cell r="C455" t="str">
            <v>FERNANDO SOUSA VILEFORT</v>
          </cell>
          <cell r="D455" t="str">
            <v>DEFENSOR PUBLICO DE CLASSE FINAL</v>
          </cell>
        </row>
        <row r="456">
          <cell r="B456">
            <v>10450958698</v>
          </cell>
          <cell r="C456" t="str">
            <v>FILIPE ALVES ANDRADE ERNESTO</v>
          </cell>
          <cell r="D456" t="str">
            <v>TECNICO DA DEFENSORIA PUBLICA</v>
          </cell>
        </row>
        <row r="457">
          <cell r="B457">
            <v>10575646721</v>
          </cell>
          <cell r="C457" t="str">
            <v>FILIPE GOMES BENJAMIM PEREIRA</v>
          </cell>
          <cell r="D457" t="str">
            <v>DEFENSOR PUBLICO DE CLASSE FINAL</v>
          </cell>
        </row>
        <row r="458">
          <cell r="B458">
            <v>12168237662</v>
          </cell>
          <cell r="C458" t="str">
            <v>FILIPE RODRIGUES</v>
          </cell>
          <cell r="D458" t="str">
            <v>COMISSÃO ASSESSORAMENTO TECNICO-CATE</v>
          </cell>
        </row>
        <row r="459">
          <cell r="B459">
            <v>56298226672</v>
          </cell>
          <cell r="C459" t="str">
            <v xml:space="preserve">FIRMO DA MOTTA PAES JUNIOR                                  </v>
          </cell>
          <cell r="D459" t="str">
            <v xml:space="preserve">DEFENSOR PUBLICO DE CLASSE ESPECIAL     </v>
          </cell>
        </row>
        <row r="460">
          <cell r="B460">
            <v>14776582708</v>
          </cell>
          <cell r="C460" t="str">
            <v>FLAVIA ALMEIDA RIBEIRO PIOVESAN</v>
          </cell>
          <cell r="D460" t="str">
            <v>DEFENSOR PUBLICO DE CLASSE INTERMEDIARIA</v>
          </cell>
        </row>
        <row r="461">
          <cell r="B461">
            <v>2375204786</v>
          </cell>
          <cell r="C461" t="str">
            <v xml:space="preserve">FLAVIA AMERICO RODRIGUES PEREIRA                            </v>
          </cell>
          <cell r="D461" t="str">
            <v xml:space="preserve">DEFENSOR PUBLICO DE CLASSE ESPECIAL     </v>
          </cell>
        </row>
        <row r="462">
          <cell r="B462">
            <v>9038951612</v>
          </cell>
          <cell r="C462" t="str">
            <v>FLAVIA BEATRIZ NEVES PIMENTA</v>
          </cell>
          <cell r="D462" t="str">
            <v>DEFENSOR PUBLICO DE CLASSE INTERMEDIARIA</v>
          </cell>
        </row>
        <row r="463">
          <cell r="B463">
            <v>1820477681</v>
          </cell>
          <cell r="C463" t="str">
            <v>FLAVIA CAETANI ZOFFOLI</v>
          </cell>
          <cell r="D463" t="str">
            <v>TECNICO DA DEFENSORIA PUBLICA</v>
          </cell>
        </row>
        <row r="464">
          <cell r="B464">
            <v>7823598680</v>
          </cell>
          <cell r="C464" t="str">
            <v>FLAVIA CANELA MORAES</v>
          </cell>
          <cell r="D464" t="str">
            <v>COMISSÃO ASSESSORAMENTO TECNICO-CATE</v>
          </cell>
        </row>
        <row r="465">
          <cell r="B465">
            <v>1444995685</v>
          </cell>
          <cell r="C465" t="str">
            <v>FLAVIA MARCELLE TORRES FERREIRA DE MORAIS</v>
          </cell>
          <cell r="D465" t="str">
            <v>DEFENSOR PUBLICO DE CLASSE FINAL</v>
          </cell>
        </row>
        <row r="466">
          <cell r="B466">
            <v>4899054637</v>
          </cell>
          <cell r="C466" t="str">
            <v>FLAVIO AUGUSTO MARETTI SGRILLI SIQUEIRA</v>
          </cell>
          <cell r="D466" t="str">
            <v xml:space="preserve">DEFENSOR PUBLICO DE CLASSE ESPECIAL     </v>
          </cell>
        </row>
        <row r="467">
          <cell r="B467">
            <v>98110314104</v>
          </cell>
          <cell r="C467" t="str">
            <v>FLAVIO AURELIO WANDECK FILHO</v>
          </cell>
          <cell r="D467" t="str">
            <v xml:space="preserve">DEFENSOR PUBLICO DE CLASSE ESPECIAL     </v>
          </cell>
        </row>
        <row r="468">
          <cell r="B468">
            <v>2842134540</v>
          </cell>
          <cell r="C468" t="str">
            <v>FLAVIO CEZAR BARROS DE OLIVEIRA</v>
          </cell>
          <cell r="D468" t="str">
            <v>DEFENSOR PUBLICO DE CLASSE INICIAL</v>
          </cell>
        </row>
        <row r="469">
          <cell r="B469">
            <v>5769244666</v>
          </cell>
          <cell r="C469" t="str">
            <v>FLAVIO DAMASCENO PINHEIRO DE AZEVEDO</v>
          </cell>
          <cell r="D469" t="str">
            <v>CAD-19</v>
          </cell>
        </row>
        <row r="470">
          <cell r="B470">
            <v>73743984687</v>
          </cell>
          <cell r="C470" t="str">
            <v xml:space="preserve">FLAVIO NELSON DABES LEAO                                    </v>
          </cell>
          <cell r="D470" t="str">
            <v xml:space="preserve">DEFENSOR PUBLICO DE CLASSE ESPECIAL     </v>
          </cell>
        </row>
        <row r="471">
          <cell r="B471">
            <v>85111830600</v>
          </cell>
          <cell r="C471" t="str">
            <v xml:space="preserve">FLAVIO RODRIGUES LELLES                                     </v>
          </cell>
          <cell r="D471" t="str">
            <v xml:space="preserve">DEFENSOR PUBLICO DE CLASSE ESPECIAL     </v>
          </cell>
        </row>
        <row r="472">
          <cell r="B472">
            <v>11663523665</v>
          </cell>
          <cell r="C472" t="str">
            <v>FRANCIELI DA SILVA RIBEIRO</v>
          </cell>
          <cell r="D472" t="str">
            <v>COMISSÃO ASSESSORAMENTO TECNICO-CATE</v>
          </cell>
        </row>
        <row r="473">
          <cell r="B473">
            <v>15956183764</v>
          </cell>
          <cell r="C473" t="str">
            <v>FRANCIELY OLIVEIRA HAGE MOISES</v>
          </cell>
          <cell r="D473" t="str">
            <v>DEFENSOR PUBLICO DE CLASSE INICIAL</v>
          </cell>
        </row>
        <row r="474">
          <cell r="B474">
            <v>1380561612</v>
          </cell>
          <cell r="C474" t="str">
            <v>FRANCIS JUNIO DE OLIVEIRA</v>
          </cell>
          <cell r="D474" t="str">
            <v xml:space="preserve">DEFENSOR PUBLICO DE CLASSE ESPECIAL     </v>
          </cell>
        </row>
        <row r="475">
          <cell r="B475">
            <v>5152931648</v>
          </cell>
          <cell r="C475" t="str">
            <v>FRANCIS VANINE DE ANDRADE REIS</v>
          </cell>
          <cell r="D475" t="str">
            <v>DEFENSOR PUBLICO DE CLASSE INICIAL</v>
          </cell>
        </row>
        <row r="476">
          <cell r="B476">
            <v>501528660</v>
          </cell>
          <cell r="C476" t="str">
            <v xml:space="preserve">FRANCISCO DE ASSIS DE CASTRO CALCAGNO                       </v>
          </cell>
          <cell r="D476" t="str">
            <v xml:space="preserve">DEFENSOR PUBLICO DE CLASSE ESPECIAL     </v>
          </cell>
        </row>
        <row r="477">
          <cell r="B477">
            <v>79961959604</v>
          </cell>
          <cell r="C477" t="str">
            <v xml:space="preserve">FRANCISCO DE REZENDE SABER                                  </v>
          </cell>
          <cell r="D477" t="str">
            <v xml:space="preserve">DEFENSOR PUBLICO DE CLASSE ESPECIAL     </v>
          </cell>
        </row>
        <row r="478">
          <cell r="B478">
            <v>58921737634</v>
          </cell>
          <cell r="C478" t="str">
            <v xml:space="preserve">FRANCISCO JOSE DE OLIVEIRA                                  </v>
          </cell>
          <cell r="D478" t="str">
            <v xml:space="preserve">DEFENSOR PUBLICO DE CLASSE ESPECIAL     </v>
          </cell>
        </row>
        <row r="479">
          <cell r="B479">
            <v>4746951667</v>
          </cell>
          <cell r="C479" t="str">
            <v>FREDERICO BAIA PEREIRA</v>
          </cell>
          <cell r="D479" t="str">
            <v>DEFENSOR PUBLICO DE CLASSE FINAL</v>
          </cell>
        </row>
        <row r="480">
          <cell r="B480">
            <v>4549232609</v>
          </cell>
          <cell r="C480" t="str">
            <v>FREDERICO DE PAIVA ZUCARELI</v>
          </cell>
          <cell r="D480" t="str">
            <v>DEFENSOR PUBLICO DE CLASSE FINAL</v>
          </cell>
        </row>
        <row r="481">
          <cell r="B481">
            <v>90351940634</v>
          </cell>
          <cell r="C481" t="str">
            <v xml:space="preserve">FREDERICO DE SOUSA SARAIVA                                  </v>
          </cell>
          <cell r="D481" t="str">
            <v xml:space="preserve">DEFENSOR PUBLICO DE CLASSE ESPECIAL     </v>
          </cell>
        </row>
        <row r="482">
          <cell r="B482">
            <v>5681304728</v>
          </cell>
          <cell r="C482" t="str">
            <v>FREDERICO GUILHERME DORNELLAS PICLUM</v>
          </cell>
          <cell r="D482" t="str">
            <v>DEFENSOR PUBLICO DE CLASSE FINAL</v>
          </cell>
        </row>
        <row r="483">
          <cell r="B483">
            <v>88088057604</v>
          </cell>
          <cell r="C483" t="str">
            <v xml:space="preserve">FREDERICO NEWMAN FIGUEIREDO DE ARAUJO                       </v>
          </cell>
          <cell r="D483" t="str">
            <v xml:space="preserve">DEFENSOR PUBLICO DE CLASSE ESPECIAL     </v>
          </cell>
        </row>
        <row r="484">
          <cell r="B484">
            <v>96511516687</v>
          </cell>
          <cell r="C484" t="str">
            <v xml:space="preserve">FREDERICO OLIVEIRA CASTRO                                   </v>
          </cell>
          <cell r="D484" t="str">
            <v xml:space="preserve">DEFENSOR PUBLICO DE CLASSE ESPECIAL     </v>
          </cell>
        </row>
        <row r="485">
          <cell r="B485">
            <v>12470757614</v>
          </cell>
          <cell r="C485" t="str">
            <v>GABRIEL ALVES DE OLIVEIRA</v>
          </cell>
          <cell r="D485" t="str">
            <v>COMISSÃO ASSESSORAMENTO TECNICO-CATE</v>
          </cell>
        </row>
        <row r="486">
          <cell r="B486">
            <v>1249628660</v>
          </cell>
          <cell r="C486" t="str">
            <v>GABRIEL ARANTES BRAGA</v>
          </cell>
          <cell r="D486" t="str">
            <v>DEFENSOR PUBLICO DE CLASSE FINAL</v>
          </cell>
        </row>
        <row r="487">
          <cell r="B487">
            <v>6662828629</v>
          </cell>
          <cell r="C487" t="str">
            <v>GABRIEL FREITAS MACIEL GARCIA DE CARVALHO</v>
          </cell>
          <cell r="D487" t="str">
            <v>DEFENSOR PUBLICO DE CLASSE FINAL</v>
          </cell>
        </row>
        <row r="488">
          <cell r="B488">
            <v>5356085605</v>
          </cell>
          <cell r="C488" t="str">
            <v>GABRIELA BENEVENUTO APOLINARIO</v>
          </cell>
          <cell r="D488" t="str">
            <v>DEFENSOR PUBLICO DE CLASSE INICIAL</v>
          </cell>
        </row>
        <row r="489">
          <cell r="B489">
            <v>11771327618</v>
          </cell>
          <cell r="C489" t="str">
            <v>GABRIELA DE OLIVEIRA BRETAS POLETTI JORGE</v>
          </cell>
          <cell r="D489" t="str">
            <v>ANALISTA DA DEFENSORIA PUBLICA</v>
          </cell>
        </row>
        <row r="490">
          <cell r="B490">
            <v>41622205812</v>
          </cell>
          <cell r="C490" t="str">
            <v>GABRIELA GIAQUETO GOMES</v>
          </cell>
          <cell r="D490" t="str">
            <v>COMISSÃO ASSESSORAMENTO TECNICO-CATE</v>
          </cell>
        </row>
        <row r="491">
          <cell r="B491">
            <v>2879155061</v>
          </cell>
          <cell r="C491" t="str">
            <v>GABRIELA ROUSANI PINTO</v>
          </cell>
          <cell r="D491" t="str">
            <v>DEFENSOR PUBLICO DE CLASSE INICIAL</v>
          </cell>
        </row>
        <row r="492">
          <cell r="B492">
            <v>9580564639</v>
          </cell>
          <cell r="C492" t="str">
            <v>GABRIELLA SANTOS FERNANDES</v>
          </cell>
          <cell r="D492" t="str">
            <v>DEFENSOR PUBLICO DE CLASSE INICIAL</v>
          </cell>
        </row>
        <row r="493">
          <cell r="B493">
            <v>11266146610</v>
          </cell>
          <cell r="C493" t="str">
            <v>GABRIELLE AGUILAR DE REZENDE LACERDA</v>
          </cell>
          <cell r="D493" t="str">
            <v>DEFENSOR PUBLICO DE CLASSE INTERMEDIARIA</v>
          </cell>
        </row>
        <row r="494">
          <cell r="B494">
            <v>12674030712</v>
          </cell>
          <cell r="C494" t="str">
            <v>GABRYELLE ALMEIDA DA SILVA FERNANDES</v>
          </cell>
          <cell r="D494" t="str">
            <v>DEFENSOR PUBLICO DE CLASSE INICIAL</v>
          </cell>
        </row>
        <row r="495">
          <cell r="B495">
            <v>62140965604</v>
          </cell>
          <cell r="C495" t="str">
            <v xml:space="preserve">GALENO GOMES SIQUEIRA                                       </v>
          </cell>
          <cell r="D495" t="str">
            <v xml:space="preserve">DEFENSOR PUBLICO DE CLASSE ESPECIAL     </v>
          </cell>
        </row>
        <row r="496">
          <cell r="B496">
            <v>88741648668</v>
          </cell>
          <cell r="C496" t="str">
            <v xml:space="preserve">GASPAR CARLOS FILHO                                         </v>
          </cell>
          <cell r="D496" t="str">
            <v xml:space="preserve">DEFENSOR PUBLICO DE CLASSE ESPECIAL     </v>
          </cell>
        </row>
        <row r="497">
          <cell r="B497">
            <v>4181781607</v>
          </cell>
          <cell r="C497" t="str">
            <v>GEISSE GOMES RIBEIRO</v>
          </cell>
          <cell r="D497" t="str">
            <v>ANALISTA DA DEFENSORIA PUBLICA</v>
          </cell>
        </row>
        <row r="498">
          <cell r="B498">
            <v>95729895615</v>
          </cell>
          <cell r="C498" t="str">
            <v xml:space="preserve">GEORGES ALESSANDRO AMORELLI GOMES                           </v>
          </cell>
          <cell r="D498" t="str">
            <v xml:space="preserve">DEFENSOR PUBLICO DE CLASSE ESPECIAL     </v>
          </cell>
        </row>
        <row r="499">
          <cell r="B499">
            <v>1882357604</v>
          </cell>
          <cell r="C499" t="str">
            <v>GEOVANNI ELIFAS GOUVEIA DE ALMEIDA</v>
          </cell>
          <cell r="D499" t="str">
            <v>TECNICO DA DEFENSORIA PUBLICA</v>
          </cell>
        </row>
        <row r="500">
          <cell r="B500">
            <v>44354312620</v>
          </cell>
          <cell r="C500" t="str">
            <v>GERALDO LOPES PEREIRA</v>
          </cell>
          <cell r="D500" t="str">
            <v xml:space="preserve">DEFENSOR PUBLICO DE CLASSE ESPECIAL     </v>
          </cell>
        </row>
        <row r="501">
          <cell r="B501">
            <v>42397901668</v>
          </cell>
          <cell r="C501" t="str">
            <v xml:space="preserve">GERALDO MAGELA DE ANDRADE CAL                               </v>
          </cell>
          <cell r="D501" t="str">
            <v xml:space="preserve">DEFENSOR PUBLICO DE CLASSE ESPECIAL     </v>
          </cell>
        </row>
        <row r="502">
          <cell r="B502">
            <v>118951602</v>
          </cell>
          <cell r="C502" t="str">
            <v>GERIO PATROCINIO SOARES</v>
          </cell>
          <cell r="D502" t="str">
            <v xml:space="preserve">DEFENSOR PUBLICO DE CLASSE ESPECIAL     </v>
          </cell>
        </row>
        <row r="503">
          <cell r="B503">
            <v>40527441953</v>
          </cell>
          <cell r="C503" t="str">
            <v xml:space="preserve">GERSON FARIAS RIBEIRO                                       </v>
          </cell>
          <cell r="D503" t="str">
            <v xml:space="preserve">DEFENSOR PUBLICO DE CLASSE ESPECIAL     </v>
          </cell>
        </row>
        <row r="504">
          <cell r="B504">
            <v>4245785659</v>
          </cell>
          <cell r="C504" t="str">
            <v>GERUSA MIRELA MENDES TORQUATO</v>
          </cell>
          <cell r="D504" t="str">
            <v>ANALISTA E PESQUISADOR DE SAUDE E TECNOLOGIA</v>
          </cell>
        </row>
        <row r="505">
          <cell r="B505">
            <v>9971265664</v>
          </cell>
          <cell r="C505" t="str">
            <v>GEYZIELLE DOS SANTOS PEREIRA FONSECA</v>
          </cell>
          <cell r="D505" t="str">
            <v>COMISSÃO ASSESSORAMENTO TECNICO-CATE</v>
          </cell>
        </row>
        <row r="506">
          <cell r="B506">
            <v>54405920672</v>
          </cell>
          <cell r="C506" t="str">
            <v>GILMARA ANDRADE DOS SANTOS MACIEL</v>
          </cell>
          <cell r="D506" t="str">
            <v xml:space="preserve">DEFENSOR PUBLICO DE CLASSE ESPECIAL     </v>
          </cell>
        </row>
        <row r="507">
          <cell r="B507">
            <v>88290514620</v>
          </cell>
          <cell r="C507" t="str">
            <v>GILSON SANTOS MACIEL</v>
          </cell>
          <cell r="D507" t="str">
            <v>DEFENSOR PUBLICO DE CLASSE FINAL</v>
          </cell>
        </row>
        <row r="508">
          <cell r="B508">
            <v>83600477668</v>
          </cell>
          <cell r="C508" t="str">
            <v xml:space="preserve">GILVAN DE OLIVEIRA MACHADO                                  </v>
          </cell>
          <cell r="D508" t="str">
            <v xml:space="preserve">DEFENSOR PUBLICO DE CLASSE ESPECIAL     </v>
          </cell>
        </row>
        <row r="509">
          <cell r="B509">
            <v>2747554678</v>
          </cell>
          <cell r="C509" t="str">
            <v>GIOVANI BATISTA MANZO</v>
          </cell>
          <cell r="D509" t="str">
            <v>DEFENSOR PUBLICO DE CLASSE FINAL</v>
          </cell>
        </row>
        <row r="510">
          <cell r="B510">
            <v>9592943680</v>
          </cell>
          <cell r="C510" t="str">
            <v>GIOVANNA FREITAS SILVA</v>
          </cell>
          <cell r="D510" t="str">
            <v>COMISSÃO ASSESSORAMENTO TECNICO-CATE</v>
          </cell>
        </row>
        <row r="511">
          <cell r="B511">
            <v>54796075615</v>
          </cell>
          <cell r="C511" t="str">
            <v>GIOVANNI FIGUEIREDO DAMASIO</v>
          </cell>
          <cell r="D511" t="str">
            <v>CAD-10</v>
          </cell>
        </row>
        <row r="512">
          <cell r="B512">
            <v>85775541634</v>
          </cell>
          <cell r="C512" t="str">
            <v xml:space="preserve">GISELDA LIBANIO MAIA                                        </v>
          </cell>
          <cell r="D512" t="str">
            <v xml:space="preserve">DEFENSOR PUBLICO DE CLASSE ESPECIAL     </v>
          </cell>
        </row>
        <row r="513">
          <cell r="B513">
            <v>3000776613</v>
          </cell>
          <cell r="C513" t="str">
            <v>GISELLE MUNIZ MENDES ALVES</v>
          </cell>
          <cell r="D513" t="str">
            <v xml:space="preserve">DEFENSOR PUBLICO DE CLASSE ESPECIAL     </v>
          </cell>
        </row>
        <row r="514">
          <cell r="B514">
            <v>83826378687</v>
          </cell>
          <cell r="C514" t="str">
            <v xml:space="preserve">GISELY DE OLIVEIRA MILAGRES                                 </v>
          </cell>
          <cell r="D514" t="str">
            <v xml:space="preserve">DEFENSOR PUBLICO DE CLASSE ESPECIAL     </v>
          </cell>
        </row>
        <row r="515">
          <cell r="B515">
            <v>2346057665</v>
          </cell>
          <cell r="C515" t="str">
            <v>GISLAINY JUNIA VIEIRA DE ALMEIDA</v>
          </cell>
          <cell r="D515" t="str">
            <v>CAD-3</v>
          </cell>
        </row>
        <row r="516">
          <cell r="B516">
            <v>43119670634</v>
          </cell>
          <cell r="C516" t="str">
            <v xml:space="preserve">GISLEINE DIAS DE OLIVEIRA                                   </v>
          </cell>
          <cell r="D516" t="str">
            <v xml:space="preserve">DEFENSOR PUBLICO DE CLASSE ESPECIAL     </v>
          </cell>
        </row>
        <row r="517">
          <cell r="B517">
            <v>12486318623</v>
          </cell>
          <cell r="C517" t="str">
            <v>GIULIA DE AGUIAR SIMOES</v>
          </cell>
          <cell r="D517" t="str">
            <v>CAD-7</v>
          </cell>
        </row>
        <row r="518">
          <cell r="B518">
            <v>14122417740</v>
          </cell>
          <cell r="C518" t="str">
            <v>GIULIA GONZALEZ PRIETO TORRES</v>
          </cell>
          <cell r="D518" t="str">
            <v>DEFENSOR PUBLICO DE CLASSE INTERMEDIARIA</v>
          </cell>
        </row>
        <row r="519">
          <cell r="B519">
            <v>6620838650</v>
          </cell>
          <cell r="C519" t="str">
            <v>GIULIANA ALVES FERREIRA DE REZENDE</v>
          </cell>
          <cell r="D519" t="str">
            <v>COMISSÃO ASSESSORAMENTO TECNICO-CATE</v>
          </cell>
        </row>
        <row r="520">
          <cell r="B520">
            <v>4167659638</v>
          </cell>
          <cell r="C520" t="str">
            <v xml:space="preserve">GIZA MAGALHAES GAUDERETO                                    </v>
          </cell>
          <cell r="D520" t="str">
            <v xml:space="preserve">DEFENSOR PUBLICO DE CLASSE ESPECIAL     </v>
          </cell>
        </row>
        <row r="521">
          <cell r="B521">
            <v>1489621652</v>
          </cell>
          <cell r="C521" t="str">
            <v>GLAUBER DA SILVA CORLAITE</v>
          </cell>
          <cell r="D521" t="str">
            <v>CAD-3</v>
          </cell>
        </row>
        <row r="522">
          <cell r="B522">
            <v>56332114649</v>
          </cell>
          <cell r="C522" t="str">
            <v>GLAUBER MARTINS MIRANDA XAVIER</v>
          </cell>
          <cell r="D522" t="str">
            <v>COMISSÃO ASSESSORAMENTO TECNICO-CATE</v>
          </cell>
        </row>
        <row r="523">
          <cell r="B523">
            <v>3467302602</v>
          </cell>
          <cell r="C523" t="str">
            <v xml:space="preserve">GLAUCIA SOUZA FREITAS                                       </v>
          </cell>
          <cell r="D523" t="str">
            <v xml:space="preserve">DEFENSOR PUBLICO DE CLASSE ESPECIAL     </v>
          </cell>
        </row>
        <row r="524">
          <cell r="B524">
            <v>19575688600</v>
          </cell>
          <cell r="C524" t="str">
            <v xml:space="preserve">GLAUCO DAVID DE OLIVEIRA SOUSA                              </v>
          </cell>
          <cell r="D524" t="str">
            <v xml:space="preserve">DEFENSOR PUBLICO DE CLASSE ESPECIAL     </v>
          </cell>
        </row>
        <row r="525">
          <cell r="B525">
            <v>31184887861</v>
          </cell>
          <cell r="C525" t="str">
            <v>GLAUCO DE OLIVEIRA MARCILIANO</v>
          </cell>
          <cell r="D525" t="str">
            <v xml:space="preserve">DEFENSOR PUBLICO DE CLASSE ESPECIAL     </v>
          </cell>
        </row>
        <row r="526">
          <cell r="B526">
            <v>7744316797</v>
          </cell>
          <cell r="C526" t="str">
            <v>GLAUCO RODRIGUES DE PAULA</v>
          </cell>
          <cell r="D526" t="str">
            <v>DEFENSOR PUBLICO DE CLASSE FINAL</v>
          </cell>
        </row>
        <row r="527">
          <cell r="B527">
            <v>4026576671</v>
          </cell>
          <cell r="C527" t="str">
            <v>GLAYDSON AGOSTINHO PEREIRA</v>
          </cell>
          <cell r="D527" t="str">
            <v xml:space="preserve">DEFENSOR PUBLICO DE CLASSE ESPECIAL     </v>
          </cell>
        </row>
        <row r="528">
          <cell r="B528">
            <v>5199892606</v>
          </cell>
          <cell r="C528" t="str">
            <v>GLEICE KELLY SOARES DE CARVALHO</v>
          </cell>
          <cell r="D528" t="str">
            <v>DEFENSOR PUBLICO DE CLASSE FINAL</v>
          </cell>
        </row>
        <row r="529">
          <cell r="B529">
            <v>74863754604</v>
          </cell>
          <cell r="C529" t="str">
            <v xml:space="preserve">GRACIELA DINIZ PACHECO                                      </v>
          </cell>
          <cell r="D529" t="str">
            <v xml:space="preserve">DEFENSOR PUBLICO DE CLASSE ESPECIAL     </v>
          </cell>
        </row>
        <row r="530">
          <cell r="B530">
            <v>8242248680</v>
          </cell>
          <cell r="C530" t="str">
            <v>GUILHERME ANDRADE CARNEIRO DECKERS</v>
          </cell>
          <cell r="D530" t="str">
            <v>DEFENSOR PUBLICO DE CLASSE FINAL</v>
          </cell>
        </row>
        <row r="531">
          <cell r="B531">
            <v>9350677601</v>
          </cell>
          <cell r="C531" t="str">
            <v>GUILHERME BARQUETTE FERNANDES</v>
          </cell>
          <cell r="D531" t="str">
            <v>DEFENSOR PUBLICO DE CLASSE INTERMEDIARIA</v>
          </cell>
        </row>
        <row r="532">
          <cell r="B532">
            <v>7414414620</v>
          </cell>
          <cell r="C532" t="str">
            <v>GUILHERME GONTIJO ALVES TEIXEIRA</v>
          </cell>
          <cell r="D532" t="str">
            <v>DEFENSOR PUBLICO DE CLASSE FINAL</v>
          </cell>
        </row>
        <row r="533">
          <cell r="B533">
            <v>5417669610</v>
          </cell>
          <cell r="C533" t="str">
            <v>GUILHERME LISBOA TAMBASCO</v>
          </cell>
          <cell r="D533" t="str">
            <v xml:space="preserve">DEFENSOR PUBLICO DE CLASSE ESPECIAL     </v>
          </cell>
        </row>
        <row r="534">
          <cell r="B534">
            <v>14757489730</v>
          </cell>
          <cell r="C534" t="str">
            <v>GUILHERME MACHADO DEMIER RIBEIRO</v>
          </cell>
          <cell r="D534" t="str">
            <v>DEFENSOR PUBLICO DE CLASSE INTERMEDIARIA</v>
          </cell>
        </row>
        <row r="535">
          <cell r="B535">
            <v>33669689826</v>
          </cell>
          <cell r="C535" t="str">
            <v>GUILHERME PULLIG BORGES</v>
          </cell>
          <cell r="D535" t="str">
            <v>DEFENSOR PUBLICO DE CLASSE INTERMEDIARIA</v>
          </cell>
        </row>
        <row r="536">
          <cell r="B536">
            <v>6341813600</v>
          </cell>
          <cell r="C536" t="str">
            <v>GUILHERME ROCHA DE FREITAS</v>
          </cell>
          <cell r="D536" t="str">
            <v>DEFENSOR PUBLICO DE CLASSE FINAL</v>
          </cell>
        </row>
        <row r="537">
          <cell r="B537">
            <v>5105922603</v>
          </cell>
          <cell r="C537" t="str">
            <v>GUILHERME TINTI DE PAIVA</v>
          </cell>
          <cell r="D537" t="str">
            <v xml:space="preserve">DEFENSOR PUBLICO DE CLASSE ESPECIAL     </v>
          </cell>
        </row>
        <row r="538">
          <cell r="B538">
            <v>10757269648</v>
          </cell>
          <cell r="C538" t="str">
            <v>GUSTAVO ANTONIO BACHIAO DE FARIA</v>
          </cell>
          <cell r="D538" t="str">
            <v>COMISSÃO ASSESSORAMENTO TECNICO-CATE</v>
          </cell>
        </row>
        <row r="539">
          <cell r="B539">
            <v>1184060606</v>
          </cell>
          <cell r="C539" t="str">
            <v>GUSTAVO ARAUJO TELES</v>
          </cell>
          <cell r="D539" t="str">
            <v>DEFENSOR PUBLICO DE CLASSE FINAL</v>
          </cell>
        </row>
        <row r="540">
          <cell r="B540">
            <v>94806098604</v>
          </cell>
          <cell r="C540" t="str">
            <v xml:space="preserve">GUSTAVO CARVALHO COSTA                                      </v>
          </cell>
          <cell r="D540" t="str">
            <v xml:space="preserve">DEFENSOR PUBLICO DE CLASSE ESPECIAL     </v>
          </cell>
        </row>
        <row r="541">
          <cell r="B541">
            <v>89163680653</v>
          </cell>
          <cell r="C541" t="str">
            <v xml:space="preserve">GUSTAVO CORGOSINHO ALVES DE MEIRA                           </v>
          </cell>
          <cell r="D541" t="str">
            <v xml:space="preserve">DEFENSOR PUBLICO DE CLASSE ESPECIAL     </v>
          </cell>
        </row>
        <row r="542">
          <cell r="B542">
            <v>1552665607</v>
          </cell>
          <cell r="C542" t="str">
            <v>GUSTAVO DE LIMA LEITE</v>
          </cell>
          <cell r="D542" t="str">
            <v>DEFENSOR PUBLICO DE CLASSE FINAL</v>
          </cell>
        </row>
        <row r="543">
          <cell r="B543">
            <v>5156476678</v>
          </cell>
          <cell r="C543" t="str">
            <v>GUSTAVO FRANCISCO DAYRELL DE MAGALHAES SANTOS</v>
          </cell>
          <cell r="D543" t="str">
            <v>DEFENSOR PUBLICO DE CLASSE FINAL</v>
          </cell>
        </row>
        <row r="544">
          <cell r="B544">
            <v>5547076759</v>
          </cell>
          <cell r="C544" t="str">
            <v>GUSTAVO GONCALVES MARTINHO</v>
          </cell>
          <cell r="D544" t="str">
            <v>SUBDEFENSOR PUBLICO-GERAL INSTITUCIONAL</v>
          </cell>
        </row>
        <row r="545">
          <cell r="B545">
            <v>85364835634</v>
          </cell>
          <cell r="C545" t="str">
            <v xml:space="preserve">GUSTAVO HUMBERTO RAMOS                                      </v>
          </cell>
          <cell r="D545" t="str">
            <v xml:space="preserve">DEFENSOR PUBLICO DE CLASSE ESPECIAL     </v>
          </cell>
        </row>
        <row r="546">
          <cell r="B546">
            <v>3408282692</v>
          </cell>
          <cell r="C546" t="str">
            <v>GUSTAVO TRINDADE PIMENTA</v>
          </cell>
          <cell r="D546" t="str">
            <v xml:space="preserve">DEFENSOR PUBLICO DE CLASSE ESPECIAL     </v>
          </cell>
        </row>
        <row r="547">
          <cell r="B547">
            <v>10705399613</v>
          </cell>
          <cell r="C547" t="str">
            <v>HEBERT GUILHERME DE PAIVA COSTA PEREIRA</v>
          </cell>
          <cell r="D547" t="str">
            <v>COMISSÃO ASSESSORAMENTO TECNICO-CATE</v>
          </cell>
        </row>
        <row r="548">
          <cell r="B548">
            <v>4309145639</v>
          </cell>
          <cell r="C548" t="str">
            <v>HEBERT SOARES LEITE</v>
          </cell>
          <cell r="D548" t="str">
            <v>DEFENSOR PUBLICO DE CLASSE FINAL</v>
          </cell>
        </row>
        <row r="549">
          <cell r="B549">
            <v>4726633643</v>
          </cell>
          <cell r="C549" t="str">
            <v>HEITOR TEIXEIRA LANZILLOTTA BALDEZ</v>
          </cell>
          <cell r="D549" t="str">
            <v>DEFENSOR PUBLICO DE CLASSE FINAL</v>
          </cell>
        </row>
        <row r="550">
          <cell r="B550">
            <v>5625449686</v>
          </cell>
          <cell r="C550" t="str">
            <v>HELBERT BRUNO PAULINO LOURENCO</v>
          </cell>
          <cell r="D550" t="str">
            <v>CAD-11</v>
          </cell>
        </row>
        <row r="551">
          <cell r="B551">
            <v>30113504691</v>
          </cell>
          <cell r="C551" t="str">
            <v xml:space="preserve">HELENA DE ALMEIDA PINTO                                     </v>
          </cell>
          <cell r="D551" t="str">
            <v>ANALISTA DA DEFENSORIA PUBLICA</v>
          </cell>
        </row>
        <row r="552">
          <cell r="B552">
            <v>13078810682</v>
          </cell>
          <cell r="C552" t="str">
            <v>HELENA ODETE PIMENTA</v>
          </cell>
          <cell r="D552" t="str">
            <v>DEFENSOR PUBLICO DE CLASSE FINAL</v>
          </cell>
        </row>
        <row r="553">
          <cell r="B553">
            <v>37054730852</v>
          </cell>
          <cell r="C553" t="str">
            <v>HELIO BOTELHO PIOVESAN</v>
          </cell>
          <cell r="D553" t="str">
            <v>DEFENSOR PUBLICO DE CLASSE INTERMEDIARIA</v>
          </cell>
        </row>
        <row r="554">
          <cell r="B554">
            <v>52783634600</v>
          </cell>
          <cell r="C554" t="str">
            <v xml:space="preserve">HELIO FAGUNDES VELOSO                                       </v>
          </cell>
          <cell r="D554" t="str">
            <v xml:space="preserve">DEFENSOR PUBLICO DE CLASSE ESPECIAL     </v>
          </cell>
        </row>
        <row r="555">
          <cell r="B555">
            <v>5577343631</v>
          </cell>
          <cell r="C555" t="str">
            <v>HELLEN CAIRES TEIXEIRA BRANDAO</v>
          </cell>
          <cell r="D555" t="str">
            <v xml:space="preserve">DEFENSOR PUBLICO DE CLASSE ESPECIAL     </v>
          </cell>
        </row>
        <row r="556">
          <cell r="B556">
            <v>7914146633</v>
          </cell>
          <cell r="C556" t="str">
            <v>HENRIQUE CASTRO BOAVENTURA</v>
          </cell>
          <cell r="D556" t="str">
            <v>CAD-19</v>
          </cell>
        </row>
        <row r="557">
          <cell r="B557">
            <v>13933460654</v>
          </cell>
          <cell r="C557" t="str">
            <v>HENRIQUE FOGACA CHAMONGE</v>
          </cell>
          <cell r="D557" t="str">
            <v>COMISSÃO ASSESSORAMENTO TECNICO-CATE</v>
          </cell>
        </row>
        <row r="558">
          <cell r="B558">
            <v>10236987658</v>
          </cell>
          <cell r="C558" t="str">
            <v>HENRIQUE MATHEUS MARIANI SOSSAI</v>
          </cell>
          <cell r="D558" t="str">
            <v>DEFENSOR PUBLICO DE CLASSE FINAL</v>
          </cell>
        </row>
        <row r="559">
          <cell r="B559">
            <v>4294132620</v>
          </cell>
          <cell r="C559" t="str">
            <v>HENRIQUE VILACA BELO</v>
          </cell>
          <cell r="D559" t="str">
            <v>DEFENSOR PUBLICO DE CLASSE FINAL</v>
          </cell>
        </row>
        <row r="560">
          <cell r="B560">
            <v>83114432620</v>
          </cell>
          <cell r="C560" t="str">
            <v xml:space="preserve">HERMANN MOSQUEIRA FURTADO DE MENDONCA                       </v>
          </cell>
          <cell r="D560" t="str">
            <v xml:space="preserve">DEFENSOR PUBLICO DE CLASSE ESPECIAL     </v>
          </cell>
        </row>
        <row r="561">
          <cell r="B561">
            <v>2653388677</v>
          </cell>
          <cell r="C561" t="str">
            <v>HERNANE MARQUES DOS REIS</v>
          </cell>
          <cell r="D561" t="str">
            <v xml:space="preserve">DEFENSOR PUBLICO DE CLASSE ESPECIAL     </v>
          </cell>
        </row>
        <row r="562">
          <cell r="B562">
            <v>27282223807</v>
          </cell>
          <cell r="C562" t="str">
            <v xml:space="preserve">HEVERTON FLAVIO RONCONI DA ROCHA                            </v>
          </cell>
          <cell r="D562" t="str">
            <v xml:space="preserve">DEFENSOR PUBLICO DE CLASSE ESPECIAL     </v>
          </cell>
        </row>
        <row r="563">
          <cell r="B563">
            <v>22816194604</v>
          </cell>
          <cell r="C563" t="str">
            <v xml:space="preserve">HILTON DE ASSIS SANTA BARBARA                               </v>
          </cell>
          <cell r="D563" t="str">
            <v>ANALISTA DA DEFENSORIA PUBLICA</v>
          </cell>
        </row>
        <row r="564">
          <cell r="B564">
            <v>9179635636</v>
          </cell>
          <cell r="C564" t="str">
            <v>HUGO FERNANDES LEMOS PESSOA</v>
          </cell>
          <cell r="D564" t="str">
            <v>ANALISTA DA DEFENSORIA PUBLICA</v>
          </cell>
        </row>
        <row r="565">
          <cell r="B565">
            <v>7213687603</v>
          </cell>
          <cell r="C565" t="str">
            <v>HUGO GUIMARAES FERREIRA</v>
          </cell>
          <cell r="D565" t="str">
            <v>TECNICO DA DEFENSORIA PUBLICA</v>
          </cell>
        </row>
        <row r="566">
          <cell r="B566">
            <v>8742651697</v>
          </cell>
          <cell r="C566" t="str">
            <v>HUGO VINICIUS SCALDAFERRI PEREIRA</v>
          </cell>
          <cell r="D566" t="str">
            <v>ESPEC POLÍTICAS PÚBLICAS E GESTÃO GOVERN</v>
          </cell>
        </row>
        <row r="567">
          <cell r="B567">
            <v>4751441639</v>
          </cell>
          <cell r="C567" t="str">
            <v xml:space="preserve">HUMBERTO DOS SANTOS ROCHA                                   </v>
          </cell>
          <cell r="D567" t="str">
            <v xml:space="preserve">DEFENSOR PUBLICO DE CLASSE ESPECIAL     </v>
          </cell>
        </row>
        <row r="568">
          <cell r="B568">
            <v>6077619469</v>
          </cell>
          <cell r="C568" t="str">
            <v>IAM MAUL MEIRA DE VASCONCELOS</v>
          </cell>
          <cell r="D568" t="str">
            <v>DEFENSOR PUBLICO DE CLASSE FINAL</v>
          </cell>
        </row>
        <row r="569">
          <cell r="B569">
            <v>1201943680</v>
          </cell>
          <cell r="C569" t="str">
            <v xml:space="preserve">IANDRA FAZOLLO GOMES PEREIRA                                </v>
          </cell>
          <cell r="D569" t="str">
            <v xml:space="preserve">DEFENSOR PUBLICO DE CLASSE ESPECIAL     </v>
          </cell>
        </row>
        <row r="570">
          <cell r="B570">
            <v>11076935605</v>
          </cell>
          <cell r="C570" t="str">
            <v>IARA SIMAO CALDAS SANTOS</v>
          </cell>
          <cell r="D570" t="str">
            <v>COMISSÃO ASSESSORAMENTO TECNICO-CATE</v>
          </cell>
        </row>
        <row r="571">
          <cell r="B571">
            <v>8060780654</v>
          </cell>
          <cell r="C571" t="str">
            <v>IGOR THIAGO BATISTA CUPERTINO</v>
          </cell>
          <cell r="D571" t="str">
            <v>DEFENSOR PUBLICO DE CLASSE INICIAL</v>
          </cell>
        </row>
        <row r="572">
          <cell r="B572">
            <v>27617700644</v>
          </cell>
          <cell r="C572" t="str">
            <v xml:space="preserve">IRACEMA SANTIAGO NETO                                       </v>
          </cell>
          <cell r="D572" t="str">
            <v>CAD-19</v>
          </cell>
        </row>
        <row r="573">
          <cell r="B573">
            <v>5302968452</v>
          </cell>
          <cell r="C573" t="str">
            <v>ISAAC NEWTON LUCENA FERNANDES DE QUEIROZ</v>
          </cell>
          <cell r="D573" t="str">
            <v>DEFENSOR PUBLICO DE CLASSE INTERMEDIARIA</v>
          </cell>
        </row>
        <row r="574">
          <cell r="B574">
            <v>7756800605</v>
          </cell>
          <cell r="C574" t="str">
            <v>ISABELA SALOMAO SILVA</v>
          </cell>
          <cell r="D574" t="str">
            <v>DEFENSOR PUBLICO DE CLASSE FINAL</v>
          </cell>
        </row>
        <row r="575">
          <cell r="B575">
            <v>2228108669</v>
          </cell>
          <cell r="C575" t="str">
            <v>ISABELLA DA SILVA BRANDES</v>
          </cell>
          <cell r="D575" t="str">
            <v>CAD-3</v>
          </cell>
        </row>
        <row r="576">
          <cell r="B576">
            <v>13842987625</v>
          </cell>
          <cell r="C576" t="str">
            <v>ISABELLA LEAL DE CASTRO</v>
          </cell>
          <cell r="D576" t="str">
            <v>COMISSÃO ASSESSORAMENTO TECNICO-CATE</v>
          </cell>
        </row>
        <row r="577">
          <cell r="B577">
            <v>93993838653</v>
          </cell>
          <cell r="C577" t="str">
            <v xml:space="preserve">ISABELLA MARQUES PASTORE                                    </v>
          </cell>
          <cell r="D577" t="str">
            <v xml:space="preserve">DEFENSOR PUBLICO DE CLASSE ESPECIAL     </v>
          </cell>
        </row>
        <row r="578">
          <cell r="B578">
            <v>12920845616</v>
          </cell>
          <cell r="C578" t="str">
            <v>ISABELLA NEVES CRUZ COELHO</v>
          </cell>
          <cell r="D578" t="str">
            <v>COMISSÃO ASSESSORAMENTO TECNICO-CATE</v>
          </cell>
        </row>
        <row r="579">
          <cell r="B579">
            <v>8703384632</v>
          </cell>
          <cell r="C579" t="str">
            <v>ISABELLA ROMERO LOPES</v>
          </cell>
          <cell r="D579" t="str">
            <v>DEFENSOR PUBLICO DE CLASSE INICIAL</v>
          </cell>
        </row>
        <row r="580">
          <cell r="B580">
            <v>11828774600</v>
          </cell>
          <cell r="C580" t="str">
            <v>ISABELLA SANTOS GUIMARAES</v>
          </cell>
          <cell r="D580" t="str">
            <v>ANALISTA DA DEFENSORIA PUBLICA</v>
          </cell>
        </row>
        <row r="581">
          <cell r="B581">
            <v>11186560673</v>
          </cell>
          <cell r="C581" t="str">
            <v>ISABELLA TORRES GODOI</v>
          </cell>
          <cell r="D581" t="str">
            <v>CAD-8</v>
          </cell>
        </row>
        <row r="582">
          <cell r="B582">
            <v>8774175637</v>
          </cell>
          <cell r="C582" t="str">
            <v>ISABELLY BORGES LUCIO</v>
          </cell>
          <cell r="D582" t="str">
            <v>COMISSÃO ASSESSORAMENTO TECNICO-CATE</v>
          </cell>
        </row>
        <row r="583">
          <cell r="B583">
            <v>36706449890</v>
          </cell>
          <cell r="C583" t="str">
            <v>ISADORA DE OLIVEIRA</v>
          </cell>
          <cell r="D583" t="str">
            <v>DEFENSOR PUBLICO DE CLASSE INTERMEDIARIA</v>
          </cell>
        </row>
        <row r="584">
          <cell r="B584">
            <v>10982363605</v>
          </cell>
          <cell r="C584" t="str">
            <v>ISADORA LAURA BARBOSA SILVEIRA</v>
          </cell>
          <cell r="D584" t="str">
            <v>COMISSÃO ASSESSORAMENTO TECNICO-CATE</v>
          </cell>
        </row>
        <row r="585">
          <cell r="B585">
            <v>5502965570</v>
          </cell>
          <cell r="C585" t="str">
            <v>ISADORA VIEIRA AMORIM SANTOS</v>
          </cell>
          <cell r="D585" t="str">
            <v>DEFENSOR PUBLICO DE CLASSE INTERMEDIARIA</v>
          </cell>
        </row>
        <row r="586">
          <cell r="B586">
            <v>4766540689</v>
          </cell>
          <cell r="C586" t="str">
            <v>ISIS NOGUEIRA NOUR</v>
          </cell>
          <cell r="D586" t="str">
            <v>TECNICO DA DEFENSORIA PUBLICA</v>
          </cell>
        </row>
        <row r="587">
          <cell r="B587">
            <v>61835390668</v>
          </cell>
          <cell r="C587" t="str">
            <v>ISMERIA TUPINAMBA DE LELIS BRANQUINHO</v>
          </cell>
          <cell r="D587" t="str">
            <v xml:space="preserve">DEFENSOR PUBLICO DE CLASSE ESPECIAL     </v>
          </cell>
        </row>
        <row r="588">
          <cell r="B588">
            <v>39219984687</v>
          </cell>
          <cell r="C588" t="str">
            <v>ITAMAR LELLIS MAGALHAES</v>
          </cell>
          <cell r="D588" t="str">
            <v>CAD-19</v>
          </cell>
        </row>
        <row r="589">
          <cell r="B589">
            <v>13198845637</v>
          </cell>
          <cell r="C589" t="str">
            <v>IVINE SILVEIRA DE ARAUJO</v>
          </cell>
          <cell r="D589" t="str">
            <v>CAD-7</v>
          </cell>
        </row>
        <row r="590">
          <cell r="B590">
            <v>56843119620</v>
          </cell>
          <cell r="C590" t="str">
            <v>IVONE MATTOS DE OLIVEIRA</v>
          </cell>
          <cell r="D590" t="str">
            <v>COMISSÃO ASSESSORAMENTO TECNICO-CATE</v>
          </cell>
        </row>
        <row r="591">
          <cell r="B591">
            <v>5254943670</v>
          </cell>
          <cell r="C591" t="str">
            <v>IZABELA DE ALMEIDA GUIMARAES LISBOA</v>
          </cell>
          <cell r="D591" t="str">
            <v>COMISSÃO ASSESSORAMENTO TECNICO-CATE</v>
          </cell>
        </row>
        <row r="592">
          <cell r="B592">
            <v>5024256603</v>
          </cell>
          <cell r="C592" t="str">
            <v>IZABELA DE REZENDE COUTINHO</v>
          </cell>
          <cell r="D592" t="str">
            <v>DEFENSOR PUBLICO DE CLASSE FINAL</v>
          </cell>
        </row>
        <row r="593">
          <cell r="B593">
            <v>85084972615</v>
          </cell>
          <cell r="C593" t="str">
            <v>IZABELA SOUTO MAIOR FILIZZOLA MORAES</v>
          </cell>
          <cell r="D593" t="str">
            <v xml:space="preserve">DEFENSOR PUBLICO DE CLASSE ESPECIAL     </v>
          </cell>
        </row>
        <row r="594">
          <cell r="B594">
            <v>7768183681</v>
          </cell>
          <cell r="C594" t="str">
            <v>IZABELLA NOGUEIRA LOPES</v>
          </cell>
          <cell r="D594" t="str">
            <v>DEFENSOR PUBLICO DE CLASSE FINAL</v>
          </cell>
        </row>
        <row r="595">
          <cell r="B595">
            <v>3490577612</v>
          </cell>
          <cell r="C595" t="str">
            <v xml:space="preserve">IZABELLA PIRES COSTA                                        </v>
          </cell>
          <cell r="D595" t="str">
            <v xml:space="preserve">DEFENSOR PUBLICO DE CLASSE ESPECIAL     </v>
          </cell>
        </row>
        <row r="596">
          <cell r="B596">
            <v>14135717608</v>
          </cell>
          <cell r="C596" t="str">
            <v>IZABELLA RODRIGUES CALDAS</v>
          </cell>
          <cell r="D596" t="str">
            <v>TECNICO DA DEFENSORIA PUBLICA</v>
          </cell>
        </row>
        <row r="597">
          <cell r="B597">
            <v>21697128874</v>
          </cell>
          <cell r="C597" t="str">
            <v>JACQUELINE CARNEIRO ROQUE PEYRER</v>
          </cell>
          <cell r="D597" t="str">
            <v xml:space="preserve">DEFENSOR PUBLICO DE CLASSE ESPECIAL     </v>
          </cell>
        </row>
        <row r="598">
          <cell r="B598">
            <v>11645406610</v>
          </cell>
          <cell r="C598" t="str">
            <v>JACQUELINE SANTANA PEREIRA</v>
          </cell>
          <cell r="D598" t="str">
            <v>COMISSÃO ASSESSORAMENTO TECNICO-CATE</v>
          </cell>
        </row>
        <row r="599">
          <cell r="B599">
            <v>13106861657</v>
          </cell>
          <cell r="C599" t="str">
            <v>JADY CAROLINE DE SOUSA COSTA</v>
          </cell>
          <cell r="D599" t="str">
            <v>CAD-10</v>
          </cell>
        </row>
        <row r="600">
          <cell r="B600">
            <v>1433801680</v>
          </cell>
          <cell r="C600" t="str">
            <v>JAMEL CASTRO DO AMARAL PAES</v>
          </cell>
          <cell r="D600" t="str">
            <v>DEFENSOR PUBLICO DE CLASSE FINAL</v>
          </cell>
        </row>
        <row r="601">
          <cell r="B601">
            <v>3443022960</v>
          </cell>
          <cell r="C601" t="str">
            <v>JANAINA DOS SANTOS DAMAS RIBEIRO</v>
          </cell>
          <cell r="D601" t="str">
            <v>DEFENSOR PUBLICO DE CLASSE FINAL</v>
          </cell>
        </row>
        <row r="602">
          <cell r="B602">
            <v>9926625673</v>
          </cell>
          <cell r="C602" t="str">
            <v>JANAINA LUCHESI DE AGUIAR</v>
          </cell>
          <cell r="D602" t="str">
            <v>COMISSÃO ASSESSORAMENTO TECNICO-CATE</v>
          </cell>
        </row>
        <row r="603">
          <cell r="B603">
            <v>13408076618</v>
          </cell>
          <cell r="C603" t="str">
            <v>JANAINA REIS FARIA SANTOS</v>
          </cell>
          <cell r="D603" t="str">
            <v>COMISSÃO ASSESSORAMENTO TECNICO-CATE</v>
          </cell>
        </row>
        <row r="604">
          <cell r="B604">
            <v>9710172476</v>
          </cell>
          <cell r="C604" t="str">
            <v>JANAYNNA MARROCOS MACAUBAS TORRES</v>
          </cell>
          <cell r="D604" t="str">
            <v>DEFENSOR PUBLICO DE CLASSE INTERMEDIARIA</v>
          </cell>
        </row>
        <row r="605">
          <cell r="B605">
            <v>84584610649</v>
          </cell>
          <cell r="C605" t="str">
            <v>JANDER SANTOS PEDROSO</v>
          </cell>
          <cell r="D605" t="str">
            <v>ANALISTA DA DEFENSORIA PUBLICA</v>
          </cell>
        </row>
        <row r="606">
          <cell r="B606">
            <v>8816022990</v>
          </cell>
          <cell r="C606" t="str">
            <v>JANINE LAIS MORATELLI</v>
          </cell>
          <cell r="D606" t="str">
            <v>DEFENSOR PUBLICO DE CLASSE INTERMEDIARIA</v>
          </cell>
        </row>
        <row r="607">
          <cell r="B607">
            <v>10865076650</v>
          </cell>
          <cell r="C607" t="str">
            <v>JANINNY ALVES FERREIRA</v>
          </cell>
          <cell r="D607" t="str">
            <v>CAD-7</v>
          </cell>
        </row>
        <row r="608">
          <cell r="B608">
            <v>3782075633</v>
          </cell>
          <cell r="C608" t="str">
            <v>JAQUELINE COSTA OEIRA</v>
          </cell>
          <cell r="D608" t="str">
            <v>ANALISTA DA DEFENSORIA PUBLICA</v>
          </cell>
        </row>
        <row r="609">
          <cell r="B609">
            <v>8671431428</v>
          </cell>
          <cell r="C609" t="str">
            <v>JAQUESON ANTONIO DA SILVA</v>
          </cell>
          <cell r="D609" t="str">
            <v>DEFENSOR PUBLICO DE CLASSE INTERMEDIARIA</v>
          </cell>
        </row>
        <row r="610">
          <cell r="B610">
            <v>2445346754</v>
          </cell>
          <cell r="C610" t="str">
            <v xml:space="preserve">JAYME HENRIQUE ABREU JUNIOR                                 </v>
          </cell>
          <cell r="D610" t="str">
            <v xml:space="preserve">DEFENSOR PUBLICO DE CLASSE ESPECIAL     </v>
          </cell>
        </row>
        <row r="611">
          <cell r="B611">
            <v>4486529600</v>
          </cell>
          <cell r="C611" t="str">
            <v>JEFFERSON GUIMARAES SOARES</v>
          </cell>
          <cell r="D611" t="str">
            <v>DEFENSOR PUBLICO DE CLASSE FINAL</v>
          </cell>
        </row>
        <row r="612">
          <cell r="B612">
            <v>10185393608</v>
          </cell>
          <cell r="C612" t="str">
            <v>JENNIFER CAMILA LIMA DE SOUZA</v>
          </cell>
          <cell r="D612" t="str">
            <v>ANALISTA DA DEFENSORIA PUBLICA</v>
          </cell>
        </row>
        <row r="613">
          <cell r="B613">
            <v>85194140606</v>
          </cell>
          <cell r="C613" t="str">
            <v>JEOVANIO DE SOUZA MEIRA</v>
          </cell>
          <cell r="D613" t="str">
            <v>CAD-3</v>
          </cell>
        </row>
        <row r="614">
          <cell r="B614">
            <v>29428082848</v>
          </cell>
          <cell r="C614" t="str">
            <v>JESSE LUIS GAIOTTO DE MORAES</v>
          </cell>
          <cell r="D614" t="str">
            <v>DEFENSOR PUBLICO DE CLASSE FINAL</v>
          </cell>
        </row>
        <row r="615">
          <cell r="B615">
            <v>12394497637</v>
          </cell>
          <cell r="C615" t="str">
            <v>JESSICA COSTA PEREIRA SILVA</v>
          </cell>
          <cell r="D615" t="str">
            <v>COMISSÃO ASSESSORAMENTO TECNICO-CATE</v>
          </cell>
        </row>
        <row r="616">
          <cell r="B616">
            <v>1280070609</v>
          </cell>
          <cell r="C616" t="str">
            <v>JESSICA CRISTINA CARVALHO DE SALES</v>
          </cell>
          <cell r="D616" t="str">
            <v>CAD-7</v>
          </cell>
        </row>
        <row r="617">
          <cell r="B617">
            <v>11082295655</v>
          </cell>
          <cell r="C617" t="str">
            <v>JESSICA FERNANDA RODRIGUES LIMA</v>
          </cell>
          <cell r="D617" t="str">
            <v>ANALISTA DA DEFENSORIA PUBLICA</v>
          </cell>
        </row>
        <row r="618">
          <cell r="B618">
            <v>2207258610</v>
          </cell>
          <cell r="C618" t="str">
            <v>JESSICA GONCALVES DOS REIS</v>
          </cell>
          <cell r="D618" t="str">
            <v>CAD-7</v>
          </cell>
        </row>
        <row r="619">
          <cell r="B619">
            <v>13114178693</v>
          </cell>
          <cell r="C619" t="str">
            <v>JESSICA MIRELA SILVERIO PEREIRA</v>
          </cell>
          <cell r="D619" t="str">
            <v>COMISSÃO ASSESSORAMENTO TECNICO-CATE</v>
          </cell>
        </row>
        <row r="620">
          <cell r="B620">
            <v>9636228620</v>
          </cell>
          <cell r="C620" t="str">
            <v>JESSICA TAYNARA DA PAIXAO</v>
          </cell>
          <cell r="D620" t="str">
            <v>COMISSÃO ASSESSORAMENTO TECNICO-CATE</v>
          </cell>
        </row>
        <row r="621">
          <cell r="B621">
            <v>8511148655</v>
          </cell>
          <cell r="C621" t="str">
            <v>JOANATHAN CARLOS ASSIS SILVA</v>
          </cell>
          <cell r="D621" t="str">
            <v>COMISSÃO ASSESSORAMENTO TECNICO-CATE</v>
          </cell>
        </row>
        <row r="622">
          <cell r="B622">
            <v>8171100627</v>
          </cell>
          <cell r="C622" t="str">
            <v>JOANE APARECIDA FERREIRA</v>
          </cell>
          <cell r="D622" t="str">
            <v>ANALISTA DA DEFENSORIA PUBLICA</v>
          </cell>
        </row>
        <row r="623">
          <cell r="B623">
            <v>9353425751</v>
          </cell>
          <cell r="C623" t="str">
            <v>JOAO BATISTA PEREIRA SOUZA JUNIOR</v>
          </cell>
          <cell r="D623" t="str">
            <v>COMISSÃO ASSESSORAMENTO TECNICO-CATE</v>
          </cell>
        </row>
        <row r="624">
          <cell r="B624">
            <v>3467603645</v>
          </cell>
          <cell r="C624" t="str">
            <v xml:space="preserve">JOAO BOSCO COSTA OLIVEIRA </v>
          </cell>
          <cell r="D624" t="str">
            <v>DEFENSOR PUBLICO DE CLASSE FINAL</v>
          </cell>
        </row>
        <row r="625">
          <cell r="B625">
            <v>52026418691</v>
          </cell>
          <cell r="C625" t="str">
            <v xml:space="preserve">JOAO HELTON BARBOSA                                         </v>
          </cell>
          <cell r="D625" t="str">
            <v xml:space="preserve">DEFENSOR PUBLICO DE CLASSE ESPECIAL     </v>
          </cell>
        </row>
        <row r="626">
          <cell r="B626">
            <v>7901336609</v>
          </cell>
          <cell r="C626" t="str">
            <v>JOAO LUCAS NETO GOMES DE AZEVEDO</v>
          </cell>
          <cell r="D626" t="str">
            <v>DEFENSOR PUBLICO DE CLASSE INTERMEDIARIA</v>
          </cell>
        </row>
        <row r="627">
          <cell r="B627">
            <v>2341164633</v>
          </cell>
          <cell r="C627" t="str">
            <v xml:space="preserve">JOAO LUIZ FREIRE CASTRO </v>
          </cell>
          <cell r="D627" t="str">
            <v>COMISSÃO ASSESSORAMENTO TECNICO-CATE</v>
          </cell>
        </row>
        <row r="628">
          <cell r="B628">
            <v>11658417623</v>
          </cell>
          <cell r="C628" t="str">
            <v>JOAO MARCIO PEREIRA JUNIOR</v>
          </cell>
          <cell r="D628" t="str">
            <v>COMISSÃO ASSESSORAMENTO TECNICO-CATE</v>
          </cell>
        </row>
        <row r="629">
          <cell r="B629">
            <v>2565165536</v>
          </cell>
          <cell r="C629" t="str">
            <v>JOAO MATEUS SILVA FAGUNDES OLIVEIRA</v>
          </cell>
          <cell r="D629" t="str">
            <v>DEFENSOR PUBLICO DE CLASSE INTERMEDIARIA</v>
          </cell>
        </row>
        <row r="630">
          <cell r="B630">
            <v>11049246683</v>
          </cell>
          <cell r="C630" t="str">
            <v>JOAO OTAVIO SANTIAGO MARTELLETO</v>
          </cell>
          <cell r="D630" t="str">
            <v>DEFENSOR PUBLICO DE CLASSE INTERMEDIARIA</v>
          </cell>
        </row>
        <row r="631">
          <cell r="B631">
            <v>6013962600</v>
          </cell>
          <cell r="C631" t="str">
            <v>JOAO PAULO TORRES DIAS</v>
          </cell>
          <cell r="D631" t="str">
            <v>DEFENSOR PUBLICO DE CLASSE FINAL</v>
          </cell>
        </row>
        <row r="632">
          <cell r="B632">
            <v>13914703628</v>
          </cell>
          <cell r="C632" t="str">
            <v>JOAO PEDRO DIONISIO DE MOURA</v>
          </cell>
          <cell r="D632" t="str">
            <v>TECNICO DA DEFENSORIA PUBLICA</v>
          </cell>
        </row>
        <row r="633">
          <cell r="B633">
            <v>48183902839</v>
          </cell>
          <cell r="C633" t="str">
            <v>JOAO VICTOR DE CASTRO CAVALHEIRO</v>
          </cell>
          <cell r="D633" t="str">
            <v>TECNICO DA DEFENSORIA PUBLICA</v>
          </cell>
        </row>
        <row r="634">
          <cell r="B634">
            <v>5862924701</v>
          </cell>
          <cell r="C634" t="str">
            <v>JOAO VICTOR SANTOS MURUCI</v>
          </cell>
          <cell r="D634" t="str">
            <v>DEFENSOR PUBLICO DE CLASSE INTERMEDIARIA</v>
          </cell>
        </row>
        <row r="635">
          <cell r="B635">
            <v>14800463610</v>
          </cell>
          <cell r="C635" t="str">
            <v>JOAO VITOR LOPES DE ABREU</v>
          </cell>
          <cell r="D635" t="str">
            <v>COMISSÃO ASSESSORAMENTO TECNICO-CATE</v>
          </cell>
        </row>
        <row r="636">
          <cell r="B636">
            <v>1790634644</v>
          </cell>
          <cell r="C636" t="str">
            <v>JOBSON FONSECA DA COSTA</v>
          </cell>
          <cell r="D636" t="str">
            <v>ANALISTA DA DEFENSORIA PUBLICA</v>
          </cell>
        </row>
        <row r="637">
          <cell r="B637">
            <v>7665835627</v>
          </cell>
          <cell r="C637" t="str">
            <v>JOELISSON CHRISTIAN BRUNO CARDOSO NASCIMENTO</v>
          </cell>
          <cell r="D637" t="str">
            <v>ANALISTA DA DEFENSORIA PUBLICA</v>
          </cell>
        </row>
        <row r="638">
          <cell r="B638">
            <v>13456509731</v>
          </cell>
          <cell r="C638" t="str">
            <v>JONATHAS HYGINO PENA DE MELLO</v>
          </cell>
          <cell r="D638" t="str">
            <v>DEFENSOR PUBLICO DE CLASSE INTERMEDIARIA</v>
          </cell>
        </row>
        <row r="639">
          <cell r="B639">
            <v>5176623617</v>
          </cell>
          <cell r="C639" t="str">
            <v>JONATHAS SOM MACHADO</v>
          </cell>
          <cell r="D639" t="str">
            <v>DEFENSOR PUBLICO DE CLASSE FINAL</v>
          </cell>
        </row>
        <row r="640">
          <cell r="B640">
            <v>11828163635</v>
          </cell>
          <cell r="C640" t="str">
            <v>JORGE ELIAS FERREIRA</v>
          </cell>
          <cell r="D640" t="str">
            <v>COMISSÃO ASSESSORAMENTO TECNICO-CATE</v>
          </cell>
        </row>
        <row r="641">
          <cell r="B641">
            <v>1201020565</v>
          </cell>
          <cell r="C641" t="str">
            <v>JOSE CARLOS MORAES TRINDADE JUNIOR</v>
          </cell>
          <cell r="D641" t="str">
            <v>DEFENSOR PUBLICO DE CLASSE INTERMEDIARIA</v>
          </cell>
        </row>
        <row r="642">
          <cell r="B642">
            <v>8740027619</v>
          </cell>
          <cell r="C642" t="str">
            <v>JOSE CLEBER DE ARAUJO MOREIRA</v>
          </cell>
          <cell r="D642" t="str">
            <v>DEFENSOR PUBLICO DE CLASSE INICIAL</v>
          </cell>
        </row>
        <row r="643">
          <cell r="B643">
            <v>78100623791</v>
          </cell>
          <cell r="C643" t="str">
            <v xml:space="preserve">JOSE DE AVELLAR CALVET NETO </v>
          </cell>
          <cell r="D643" t="str">
            <v xml:space="preserve">DEFENSOR PUBLICO DE CLASSE ESPECIAL     </v>
          </cell>
        </row>
        <row r="644">
          <cell r="B644">
            <v>2240422386</v>
          </cell>
          <cell r="C644" t="str">
            <v>JOSE EDVALDO GIRAO JUNIOR</v>
          </cell>
          <cell r="D644" t="str">
            <v>DEFENSOR PUBLICO DE CLASSE INICIAL</v>
          </cell>
        </row>
        <row r="645">
          <cell r="B645">
            <v>4440539645</v>
          </cell>
          <cell r="C645" t="str">
            <v>JOSE GERALDO MAFIA JUNIOR</v>
          </cell>
          <cell r="D645" t="str">
            <v>DEFENSOR PUBLICO DE CLASSE FINAL</v>
          </cell>
        </row>
        <row r="646">
          <cell r="B646">
            <v>55154131649</v>
          </cell>
          <cell r="C646" t="str">
            <v xml:space="preserve">JOSE HENRIQUE MAIA RIBEIRO </v>
          </cell>
          <cell r="D646" t="str">
            <v xml:space="preserve">DEFENSOR PUBLICO DE CLASSE ESPECIAL     </v>
          </cell>
        </row>
        <row r="647">
          <cell r="B647">
            <v>9244995590</v>
          </cell>
          <cell r="C647" t="str">
            <v>JOSE HIAGO VIEIRA BARBOSA</v>
          </cell>
          <cell r="D647" t="str">
            <v>TECNICO DA DEFENSORIA PUBLICA</v>
          </cell>
        </row>
        <row r="648">
          <cell r="B648">
            <v>28897556817</v>
          </cell>
          <cell r="C648" t="str">
            <v>JOSE LUIS GALDINO FILHO</v>
          </cell>
          <cell r="D648" t="str">
            <v>DEFENSOR PUBLICO DE CLASSE FINAL</v>
          </cell>
        </row>
        <row r="649">
          <cell r="B649">
            <v>45493987600</v>
          </cell>
          <cell r="C649" t="str">
            <v xml:space="preserve">JOSE MARCIO DE REZENDE                                      </v>
          </cell>
          <cell r="D649" t="str">
            <v>TECNICO DA DEFENSORIA PUBLICA</v>
          </cell>
        </row>
        <row r="650">
          <cell r="B650">
            <v>220454736</v>
          </cell>
          <cell r="C650" t="str">
            <v xml:space="preserve">JOSE RIBAMAR RUBIM JUNIOR                                   </v>
          </cell>
          <cell r="D650" t="str">
            <v xml:space="preserve">DEFENSOR PUBLICO DE CLASSE ESPECIAL     </v>
          </cell>
        </row>
        <row r="651">
          <cell r="B651">
            <v>36992762877</v>
          </cell>
          <cell r="C651" t="str">
            <v>JOSE SANCHES ARANDA NETO</v>
          </cell>
          <cell r="D651" t="str">
            <v>DEFENSOR PUBLICO DE CLASSE FINAL</v>
          </cell>
        </row>
        <row r="652">
          <cell r="B652">
            <v>1357567669</v>
          </cell>
          <cell r="C652" t="str">
            <v>JOSE VICTOR BRANDAO DE FARIA</v>
          </cell>
          <cell r="D652" t="str">
            <v>DEFENSOR PUBLICO DE CLASSE FINAL</v>
          </cell>
        </row>
        <row r="653">
          <cell r="B653">
            <v>4900829633</v>
          </cell>
          <cell r="C653" t="str">
            <v xml:space="preserve">JOSE WALTER NOGUEIRA SOARES </v>
          </cell>
          <cell r="D653" t="str">
            <v xml:space="preserve">DEFENSOR PUBLICO DE CLASSE ESPECIAL     </v>
          </cell>
        </row>
        <row r="654">
          <cell r="B654">
            <v>5369728348</v>
          </cell>
          <cell r="C654" t="str">
            <v>JOSE WELLINGTON ESCORCIO DE BRITO JUNIOR</v>
          </cell>
          <cell r="D654" t="str">
            <v>DEFENSOR PUBLICO DE CLASSE INICIAL</v>
          </cell>
        </row>
        <row r="655">
          <cell r="B655">
            <v>8013881636</v>
          </cell>
          <cell r="C655" t="str">
            <v>JOSIANE ALVES DO CARMO</v>
          </cell>
          <cell r="D655" t="str">
            <v>CAD-19</v>
          </cell>
        </row>
        <row r="656">
          <cell r="B656">
            <v>19940696</v>
          </cell>
          <cell r="C656" t="str">
            <v>JOSIANE SILVA DE PAULA</v>
          </cell>
          <cell r="D656" t="str">
            <v>TECNICO UNIVERSITARIO</v>
          </cell>
        </row>
        <row r="657">
          <cell r="B657">
            <v>97080748615</v>
          </cell>
          <cell r="C657" t="str">
            <v xml:space="preserve">JOSIANE VALADARES                                           </v>
          </cell>
          <cell r="D657" t="str">
            <v>AGENTE DA DEFENSORIA PUBLICA</v>
          </cell>
        </row>
        <row r="658">
          <cell r="B658">
            <v>12092058827</v>
          </cell>
          <cell r="C658" t="str">
            <v xml:space="preserve">JOVAHIR MARQUES FILHO                                       </v>
          </cell>
          <cell r="D658" t="str">
            <v xml:space="preserve">DEFENSOR PUBLICO DE CLASSE ESPECIAL     </v>
          </cell>
        </row>
        <row r="659">
          <cell r="B659">
            <v>12968699628</v>
          </cell>
          <cell r="C659" t="str">
            <v>JOYCE APARECIDA SILVA REIS</v>
          </cell>
          <cell r="D659" t="str">
            <v>COMISSÃO ASSESSORAMENTO TECNICO-CATE</v>
          </cell>
        </row>
        <row r="660">
          <cell r="B660">
            <v>54702119320</v>
          </cell>
          <cell r="C660" t="str">
            <v xml:space="preserve">JUAREZ DA SILVA SALLES JUNIOR                               </v>
          </cell>
          <cell r="D660" t="str">
            <v xml:space="preserve">DEFENSOR PUBLICO DE CLASSE ESPECIAL     </v>
          </cell>
        </row>
        <row r="661">
          <cell r="B661">
            <v>7824046699</v>
          </cell>
          <cell r="C661" t="str">
            <v>JULIA QUEZADA ROESBERG</v>
          </cell>
          <cell r="D661" t="str">
            <v>COMISSÃO ASSESSORAMENTO TECNICO-CATE</v>
          </cell>
        </row>
        <row r="662">
          <cell r="B662">
            <v>2266146033</v>
          </cell>
          <cell r="C662" t="str">
            <v>JULIA SOUZA DALCIN</v>
          </cell>
          <cell r="D662" t="str">
            <v>DEFENSOR PUBLICO DE CLASSE INTERMEDIARIA</v>
          </cell>
        </row>
        <row r="663">
          <cell r="B663">
            <v>7434610611</v>
          </cell>
          <cell r="C663" t="str">
            <v>JULIANA ALVES FERREIRA</v>
          </cell>
          <cell r="D663" t="str">
            <v>TECNICO DA DEFENSORIA PUBLICA</v>
          </cell>
        </row>
        <row r="664">
          <cell r="B664">
            <v>4049474689</v>
          </cell>
          <cell r="C664" t="str">
            <v xml:space="preserve">JULIANA BARBOSA MONTEIRO DE CASTRO                          </v>
          </cell>
          <cell r="D664" t="str">
            <v xml:space="preserve">DEFENSOR PUBLICO DE CLASSE ESPECIAL     </v>
          </cell>
        </row>
        <row r="665">
          <cell r="B665">
            <v>99069733668</v>
          </cell>
          <cell r="C665" t="str">
            <v xml:space="preserve">JULIANA BATISTA DE ARAUJO MENDES                            </v>
          </cell>
          <cell r="D665" t="str">
            <v xml:space="preserve">DEFENSOR PUBLICO DE CLASSE ESPECIAL     </v>
          </cell>
        </row>
        <row r="666">
          <cell r="B666">
            <v>3572065682</v>
          </cell>
          <cell r="C666" t="str">
            <v xml:space="preserve">JULIANA CIOGLIA DIAS HIPOLITO ATALLA                        </v>
          </cell>
          <cell r="D666" t="str">
            <v xml:space="preserve">DEFENSOR PUBLICO DE CLASSE ESPECIAL     </v>
          </cell>
        </row>
        <row r="667">
          <cell r="B667">
            <v>4492228616</v>
          </cell>
          <cell r="C667" t="str">
            <v>JULIANA COSTA DE PROENCA DOYLE</v>
          </cell>
          <cell r="D667" t="str">
            <v>COMISSÃO ASSESSORAMENTO TECNICO-CATE</v>
          </cell>
        </row>
        <row r="668">
          <cell r="B668">
            <v>876265000</v>
          </cell>
          <cell r="C668" t="str">
            <v>JULIANA DA SILVA MARTINS</v>
          </cell>
          <cell r="D668" t="str">
            <v>DEFENSOR PUBLICO DE CLASSE INICIAL</v>
          </cell>
        </row>
        <row r="669">
          <cell r="B669">
            <v>68159650663</v>
          </cell>
          <cell r="C669" t="str">
            <v xml:space="preserve">JULIANA DE CARVALHO BASTONE                                 </v>
          </cell>
          <cell r="D669" t="str">
            <v xml:space="preserve">DEFENSOR PUBLICO DE CLASSE ESPECIAL     </v>
          </cell>
        </row>
        <row r="670">
          <cell r="B670">
            <v>10398347603</v>
          </cell>
          <cell r="C670" t="str">
            <v>JULIANA FLORINDO CARVALHO</v>
          </cell>
          <cell r="D670" t="str">
            <v>DEFENSOR PUBLICO DE CLASSE INICIAL</v>
          </cell>
        </row>
        <row r="671">
          <cell r="B671">
            <v>4430812632</v>
          </cell>
          <cell r="C671" t="str">
            <v xml:space="preserve">JULIANA GONCALVES                                           </v>
          </cell>
          <cell r="D671" t="str">
            <v xml:space="preserve">DEFENSOR PUBLICO DE CLASSE ESPECIAL     </v>
          </cell>
        </row>
        <row r="672">
          <cell r="B672">
            <v>1345652666</v>
          </cell>
          <cell r="C672" t="str">
            <v>JULIANA MARIA CORREA CAMPELO</v>
          </cell>
          <cell r="D672" t="str">
            <v xml:space="preserve">DEFENSOR PUBLICO DE CLASSE ESPECIAL     </v>
          </cell>
        </row>
        <row r="673">
          <cell r="B673">
            <v>14495234714</v>
          </cell>
          <cell r="C673" t="str">
            <v>JULIANA MENDONCA EVANGELISTA</v>
          </cell>
          <cell r="D673" t="str">
            <v>DEFENSOR PUBLICO DE CLASSE INICIAL</v>
          </cell>
        </row>
        <row r="674">
          <cell r="B674">
            <v>12420658736</v>
          </cell>
          <cell r="C674" t="str">
            <v>JULIANA NUNES TELESFORO</v>
          </cell>
          <cell r="D674" t="str">
            <v>DEFENSOR PUBLICO DE CLASSE FINAL</v>
          </cell>
        </row>
        <row r="675">
          <cell r="B675">
            <v>1456128647</v>
          </cell>
          <cell r="C675" t="str">
            <v>JULIANA TEICHMANN DOS SANTOS</v>
          </cell>
          <cell r="D675" t="str">
            <v>DEFENSOR PUBLICO DE CLASSE INTERMEDIARIA</v>
          </cell>
        </row>
        <row r="676">
          <cell r="B676">
            <v>6346736612</v>
          </cell>
          <cell r="C676" t="str">
            <v>JULIARD ALCINO DA SILVA</v>
          </cell>
          <cell r="D676" t="str">
            <v>CAD-19</v>
          </cell>
        </row>
        <row r="677">
          <cell r="B677">
            <v>49000926068</v>
          </cell>
          <cell r="C677" t="str">
            <v xml:space="preserve">JULIO CESAR CECCHIN                                         </v>
          </cell>
          <cell r="D677" t="str">
            <v xml:space="preserve">DEFENSOR PUBLICO DE CLASSE ESPECIAL     </v>
          </cell>
        </row>
        <row r="678">
          <cell r="B678">
            <v>81119178649</v>
          </cell>
          <cell r="C678" t="str">
            <v xml:space="preserve">JULIO CESAR DE CASTRO MARTINS                               </v>
          </cell>
          <cell r="D678" t="str">
            <v xml:space="preserve">DEFENSOR PUBLICO DE CLASSE ESPECIAL     </v>
          </cell>
        </row>
        <row r="679">
          <cell r="B679">
            <v>176282610</v>
          </cell>
          <cell r="C679" t="str">
            <v xml:space="preserve">JULIO CESAR XAVIER                                          </v>
          </cell>
          <cell r="D679" t="str">
            <v xml:space="preserve">DEFENSOR PUBLICO DE CLASSE ESPECIAL     </v>
          </cell>
        </row>
        <row r="680">
          <cell r="B680">
            <v>69096902653</v>
          </cell>
          <cell r="C680" t="str">
            <v>JUSSARA DE OLIVEIRA LAURIA</v>
          </cell>
          <cell r="D680" t="str">
            <v xml:space="preserve">DEFENSOR PUBLICO DE CLASSE ESPECIAL     </v>
          </cell>
        </row>
        <row r="681">
          <cell r="B681">
            <v>21392402867</v>
          </cell>
          <cell r="C681" t="str">
            <v xml:space="preserve">KARINA RODRIGUES MALDONADO                                  </v>
          </cell>
          <cell r="D681" t="str">
            <v xml:space="preserve">SUBDEFENSOR PUBLICO-GERAL ADMINISTRATIVO </v>
          </cell>
        </row>
        <row r="682">
          <cell r="B682">
            <v>1848746962</v>
          </cell>
          <cell r="C682" t="str">
            <v>KARINA ROSCOE ZANETTI</v>
          </cell>
          <cell r="D682" t="str">
            <v xml:space="preserve">DEFENSOR PUBLICO DE CLASSE ESPECIAL     </v>
          </cell>
        </row>
        <row r="683">
          <cell r="B683">
            <v>13706231603</v>
          </cell>
          <cell r="C683" t="str">
            <v>KARINE DE OLIVEIRA ANDRADE</v>
          </cell>
          <cell r="D683" t="str">
            <v>CAD-3</v>
          </cell>
        </row>
        <row r="684">
          <cell r="B684">
            <v>11881691730</v>
          </cell>
          <cell r="C684" t="str">
            <v>KARINE DE PAULA GARCIA SILVA</v>
          </cell>
          <cell r="D684" t="str">
            <v>DEFENSOR PUBLICO DE CLASSE INTERMEDIARIA</v>
          </cell>
        </row>
        <row r="685">
          <cell r="B685">
            <v>1855718677</v>
          </cell>
          <cell r="C685" t="str">
            <v>KARINE MARQUES RODRIGUES</v>
          </cell>
          <cell r="D685" t="str">
            <v>CAD-19</v>
          </cell>
        </row>
        <row r="686">
          <cell r="B686">
            <v>8863429618</v>
          </cell>
          <cell r="C686" t="str">
            <v>KARLA DANIELE ALVES NASCIMENTO</v>
          </cell>
          <cell r="D686" t="str">
            <v>COMISSÃO ASSESSORAMENTO TECNICO-CATE</v>
          </cell>
        </row>
        <row r="687">
          <cell r="B687">
            <v>3136225155</v>
          </cell>
          <cell r="C687" t="str">
            <v>KASSIANE MORO BARBOSA</v>
          </cell>
          <cell r="D687" t="str">
            <v>DEFENSOR PUBLICO DE CLASSE INTERMEDIARIA</v>
          </cell>
        </row>
        <row r="688">
          <cell r="B688">
            <v>12135971618</v>
          </cell>
          <cell r="C688" t="str">
            <v>KATHLEEN HILLARY AGUIAR BELIZÁRIO REZENDE</v>
          </cell>
          <cell r="D688" t="str">
            <v>TECNICO DA DEFENSORIA PUBLICA</v>
          </cell>
        </row>
        <row r="689">
          <cell r="B689">
            <v>76589536600</v>
          </cell>
          <cell r="C689" t="str">
            <v xml:space="preserve">KATIA PATRICIA SANTOS DE OLIVEIRA                           </v>
          </cell>
          <cell r="D689" t="str">
            <v>TECNICO DA DEFENSORIA PUBLICA</v>
          </cell>
        </row>
        <row r="690">
          <cell r="B690">
            <v>1613848625</v>
          </cell>
          <cell r="C690" t="str">
            <v>KELLY BARBARA DE OLIVEIRA SIMPLICIO</v>
          </cell>
          <cell r="D690" t="str">
            <v>DEFENSOR PUBLICO DE CLASSE INTERMEDIARIA</v>
          </cell>
        </row>
        <row r="691">
          <cell r="B691">
            <v>12935311620</v>
          </cell>
          <cell r="C691" t="str">
            <v>KENNETH TAVARES LOURENCO</v>
          </cell>
          <cell r="D691" t="str">
            <v>COMISSÃO ASSESSORAMENTO TECNICO-CATE</v>
          </cell>
        </row>
        <row r="692">
          <cell r="B692">
            <v>13234819661</v>
          </cell>
          <cell r="C692" t="str">
            <v>KETLEN POLIANA APARECIDA LARA</v>
          </cell>
          <cell r="D692" t="str">
            <v>COMISSÃO ASSESSORAMENTO TECNICO-CATE</v>
          </cell>
        </row>
        <row r="693">
          <cell r="B693">
            <v>58127461687</v>
          </cell>
          <cell r="C693" t="str">
            <v xml:space="preserve">LAERCIO FUSCO NOGUEIRA                                      </v>
          </cell>
          <cell r="D693" t="str">
            <v xml:space="preserve">DEFENSOR PUBLICO DE CLASSE ESPECIAL     </v>
          </cell>
        </row>
        <row r="694">
          <cell r="B694">
            <v>13281095690</v>
          </cell>
          <cell r="C694" t="str">
            <v>LAIZ DE OLIVEIRA ALVES</v>
          </cell>
          <cell r="D694" t="str">
            <v>TECNICO DA DEFENSORIA PUBLICA</v>
          </cell>
        </row>
        <row r="695">
          <cell r="B695">
            <v>3262718645</v>
          </cell>
          <cell r="C695" t="str">
            <v>LAMARTINE COSTA TEIXEIRA</v>
          </cell>
          <cell r="D695" t="str">
            <v>CAD-11</v>
          </cell>
        </row>
        <row r="696">
          <cell r="B696">
            <v>6820607636</v>
          </cell>
          <cell r="C696" t="str">
            <v>LARA FARIA VIEIRA</v>
          </cell>
          <cell r="D696" t="str">
            <v>COMISSÃO ASSESSORAMENTO TECNICO-CATE</v>
          </cell>
        </row>
        <row r="697">
          <cell r="B697">
            <v>43759333800</v>
          </cell>
          <cell r="C697" t="str">
            <v>LARISSA BOSSOLANI</v>
          </cell>
          <cell r="D697" t="str">
            <v>COMISSÃO ASSESSORAMENTO TECNICO-CATE</v>
          </cell>
        </row>
        <row r="698">
          <cell r="B698">
            <v>85426741620</v>
          </cell>
          <cell r="C698" t="str">
            <v xml:space="preserve">LARISSA DE OLIVEIRA E DIAS                                  </v>
          </cell>
          <cell r="D698" t="str">
            <v xml:space="preserve">DEFENSOR PUBLICO DE CLASSE ESPECIAL     </v>
          </cell>
        </row>
        <row r="699">
          <cell r="B699">
            <v>14000412604</v>
          </cell>
          <cell r="C699" t="str">
            <v>LARISSA GABRIELE DE SOUZA VAZ</v>
          </cell>
          <cell r="D699" t="str">
            <v>CAD-8</v>
          </cell>
        </row>
        <row r="700">
          <cell r="B700">
            <v>13286130621</v>
          </cell>
          <cell r="C700" t="str">
            <v>LARISSA LORRAYNE PEREIRA</v>
          </cell>
          <cell r="D700" t="str">
            <v>TECNICO DA DEFENSORIA PUBLICA</v>
          </cell>
        </row>
        <row r="701">
          <cell r="B701">
            <v>13393558684</v>
          </cell>
          <cell r="C701" t="str">
            <v>LARISSA MARTINS CALCADO</v>
          </cell>
          <cell r="D701" t="str">
            <v>CAD-11</v>
          </cell>
        </row>
        <row r="702">
          <cell r="B702">
            <v>8689756647</v>
          </cell>
          <cell r="C702" t="str">
            <v>LARISSA OLIVEIRA GONCALVES</v>
          </cell>
          <cell r="D702" t="str">
            <v>COMISSÃO ASSESSORAMENTO TECNICO-CATE</v>
          </cell>
        </row>
        <row r="703">
          <cell r="B703">
            <v>11611760712</v>
          </cell>
          <cell r="C703" t="str">
            <v>LARISSA VIEIRA JADJISKI</v>
          </cell>
          <cell r="D703" t="str">
            <v>DEFENSOR PUBLICO DE CLASSE INTERMEDIARIA</v>
          </cell>
        </row>
        <row r="704">
          <cell r="B704">
            <v>11815633646</v>
          </cell>
          <cell r="C704" t="str">
            <v>LARYSSE CARNEIRO PEREIRA</v>
          </cell>
          <cell r="D704" t="str">
            <v>COMISSÃO ASSESSORAMENTO TECNICO-CATE</v>
          </cell>
        </row>
        <row r="705">
          <cell r="B705">
            <v>12907965646</v>
          </cell>
          <cell r="C705" t="str">
            <v>LAURA PAULINO DE MELO</v>
          </cell>
          <cell r="D705" t="str">
            <v>ANALISTA DA DEFENSORIA PUBLICA</v>
          </cell>
        </row>
        <row r="706">
          <cell r="B706">
            <v>4785067675</v>
          </cell>
          <cell r="C706" t="str">
            <v>LAURELLE CARVALHO DE ARAUJO</v>
          </cell>
          <cell r="D706" t="str">
            <v>DEFENSOR PUBLICO DE CLASSE FINAL</v>
          </cell>
        </row>
        <row r="707">
          <cell r="B707">
            <v>4643722673</v>
          </cell>
          <cell r="C707" t="str">
            <v>LAURENCI MARCELO SIMOES</v>
          </cell>
          <cell r="D707" t="str">
            <v>ANALISTA DA DEFENSORIA PUBLICA</v>
          </cell>
        </row>
        <row r="708">
          <cell r="B708">
            <v>8275118689</v>
          </cell>
          <cell r="C708" t="str">
            <v>LEANDRA ELISA RIBEIRO ALVES</v>
          </cell>
          <cell r="D708" t="str">
            <v>COMISSÃO ASSESSORAMENTO TECNICO-CATE</v>
          </cell>
        </row>
        <row r="709">
          <cell r="B709">
            <v>11944143700</v>
          </cell>
          <cell r="C709" t="str">
            <v>LEANDRO ACACIO DA SILVA</v>
          </cell>
          <cell r="D709" t="str">
            <v>TECNICO DA DEFENSORIA PUBLICA</v>
          </cell>
        </row>
        <row r="710">
          <cell r="B710">
            <v>5000369696</v>
          </cell>
          <cell r="C710" t="str">
            <v>LEANDRO ARAUJO LUCIO</v>
          </cell>
          <cell r="D710" t="str">
            <v>DEFENSOR PUBLICO DE CLASSE FINAL</v>
          </cell>
        </row>
        <row r="711">
          <cell r="B711">
            <v>1333462697</v>
          </cell>
          <cell r="C711" t="str">
            <v xml:space="preserve">LEANDRO COELHO DE CARVALHO                                  </v>
          </cell>
          <cell r="D711" t="str">
            <v xml:space="preserve">DEFENSOR PUBLICO DE CLASSE ESPECIAL     </v>
          </cell>
        </row>
        <row r="712">
          <cell r="B712">
            <v>4834308626</v>
          </cell>
          <cell r="C712" t="str">
            <v>LEANDRO DORNAS DE OLIVEIRA</v>
          </cell>
          <cell r="D712" t="str">
            <v xml:space="preserve">DEFENSOR PUBLICO DE CLASSE ESPECIAL     </v>
          </cell>
        </row>
        <row r="713">
          <cell r="B713">
            <v>78086043649</v>
          </cell>
          <cell r="C713" t="str">
            <v>LEILA DA ROCHA PORTO FERREIRA</v>
          </cell>
          <cell r="D713" t="str">
            <v>TECNICO EM GESTAO DA SAUDE</v>
          </cell>
        </row>
        <row r="714">
          <cell r="B714">
            <v>1750807556</v>
          </cell>
          <cell r="C714" t="str">
            <v>LEILA DE SOUZA REIS</v>
          </cell>
          <cell r="D714" t="str">
            <v>DEFENSOR PUBLICO DE CLASSE INICIAL</v>
          </cell>
        </row>
        <row r="715">
          <cell r="B715">
            <v>6978352780</v>
          </cell>
          <cell r="C715" t="str">
            <v xml:space="preserve">LENORA BUSTAMANTE DE LUNA DIAS                              </v>
          </cell>
          <cell r="D715" t="str">
            <v xml:space="preserve">DEFENSOR PUBLICO DE CLASSE ESPECIAL     </v>
          </cell>
        </row>
        <row r="716">
          <cell r="B716">
            <v>7016269680</v>
          </cell>
          <cell r="C716" t="str">
            <v>LEONARDO BICALHO DE ABREU</v>
          </cell>
          <cell r="D716" t="str">
            <v>DEFENSOR PUBLICO DE CLASSE FINAL</v>
          </cell>
        </row>
        <row r="717">
          <cell r="B717">
            <v>71443690</v>
          </cell>
          <cell r="C717" t="str">
            <v>LEONARDO BRUNO POSSA ANDRADE</v>
          </cell>
          <cell r="D717" t="str">
            <v>CAD-19</v>
          </cell>
        </row>
        <row r="718">
          <cell r="B718">
            <v>4000741683</v>
          </cell>
          <cell r="C718" t="str">
            <v xml:space="preserve">LEONARDO CARVALHO CARREIRA                                  </v>
          </cell>
          <cell r="D718" t="str">
            <v xml:space="preserve">DEFENSOR PUBLICO DE CLASSE ESPECIAL     </v>
          </cell>
        </row>
        <row r="719">
          <cell r="B719">
            <v>30645932850</v>
          </cell>
          <cell r="C719" t="str">
            <v>LEONARDO CESAR MATHEUS</v>
          </cell>
          <cell r="D719" t="str">
            <v>DEFENSOR PUBLICO DE CLASSE FINAL</v>
          </cell>
        </row>
        <row r="720">
          <cell r="B720">
            <v>9038670605</v>
          </cell>
          <cell r="C720" t="str">
            <v>LEONARDO COSTA RESENDE</v>
          </cell>
          <cell r="D720" t="str">
            <v>CAD-8</v>
          </cell>
        </row>
        <row r="721">
          <cell r="B721">
            <v>1446806618</v>
          </cell>
          <cell r="C721" t="str">
            <v>LEONARDO FARES MACHADO</v>
          </cell>
          <cell r="D721" t="str">
            <v>DEFENSOR PUBLICO DE CLASSE INICIAL</v>
          </cell>
        </row>
        <row r="722">
          <cell r="B722">
            <v>7647216740</v>
          </cell>
          <cell r="C722" t="str">
            <v xml:space="preserve">LEONARDO GRENIER FERREIRA                                   </v>
          </cell>
          <cell r="D722" t="str">
            <v xml:space="preserve">DEFENSOR PUBLICO DE CLASSE ESPECIAL     </v>
          </cell>
        </row>
        <row r="723">
          <cell r="B723">
            <v>4105301403</v>
          </cell>
          <cell r="C723" t="str">
            <v>LEONARDO MONTEIRO DO AMARAL</v>
          </cell>
          <cell r="D723" t="str">
            <v>DEFENSOR PUBLICO DE CLASSE FINAL</v>
          </cell>
        </row>
        <row r="724">
          <cell r="B724">
            <v>31373826886</v>
          </cell>
          <cell r="C724" t="str">
            <v>LEONARDO SILVA AUGUSTO</v>
          </cell>
          <cell r="D724" t="str">
            <v>DEFENSOR PUBLICO DE CLASSE INICIAL</v>
          </cell>
        </row>
        <row r="725">
          <cell r="B725">
            <v>12876514613</v>
          </cell>
          <cell r="C725" t="str">
            <v>LEONE PADUA SANTOS E QUEIROZ</v>
          </cell>
          <cell r="D725" t="str">
            <v>COMISSÃO ASSESSORAMENTO TECNICO-CATE</v>
          </cell>
        </row>
        <row r="726">
          <cell r="B726">
            <v>7341812648</v>
          </cell>
          <cell r="C726" t="str">
            <v>LEOPOLDO BERNARDES MANOEL DA SILVA</v>
          </cell>
          <cell r="D726" t="str">
            <v>CAD-8</v>
          </cell>
        </row>
        <row r="727">
          <cell r="B727">
            <v>81144512620</v>
          </cell>
          <cell r="C727" t="str">
            <v xml:space="preserve">LETICIA BARRA VIEIRA                                        </v>
          </cell>
          <cell r="D727" t="str">
            <v xml:space="preserve">DEFENSOR PUBLICO DE CLASSE ESPECIAL     </v>
          </cell>
        </row>
        <row r="728">
          <cell r="B728">
            <v>44601314801</v>
          </cell>
          <cell r="C728" t="str">
            <v>LETICIA CARDOSO FERREIRA</v>
          </cell>
          <cell r="D728" t="str">
            <v>DEFENSOR PUBLICO DE CLASSE INICIAL</v>
          </cell>
        </row>
        <row r="729">
          <cell r="B729">
            <v>8237800664</v>
          </cell>
          <cell r="C729" t="str">
            <v>LETICIA CORREA FARIA ANDRADE</v>
          </cell>
          <cell r="D729" t="str">
            <v>TECNICO DA DEFENSORIA PUBLICA</v>
          </cell>
        </row>
        <row r="730">
          <cell r="B730">
            <v>6689289648</v>
          </cell>
          <cell r="C730" t="str">
            <v>LETICIA DE LIMA FREITAS</v>
          </cell>
          <cell r="D730" t="str">
            <v>DEFENSOR PUBLICO DE CLASSE FINAL</v>
          </cell>
        </row>
        <row r="731">
          <cell r="B731">
            <v>4502068667</v>
          </cell>
          <cell r="C731" t="str">
            <v>LETICIA FONSECA CUNHA</v>
          </cell>
          <cell r="D731" t="str">
            <v>DEFENSOR PUBLICO DE CLASSE FINAL</v>
          </cell>
        </row>
        <row r="732">
          <cell r="B732">
            <v>13558857607</v>
          </cell>
          <cell r="C732" t="str">
            <v>LETICIA REIS DE CASTRO TOLEDO</v>
          </cell>
          <cell r="D732" t="str">
            <v>COMISSÃO ASSESSORAMENTO TECNICO-CATE</v>
          </cell>
        </row>
        <row r="733">
          <cell r="B733">
            <v>3286632988</v>
          </cell>
          <cell r="C733" t="str">
            <v>LIGIA OLIMPIO DE OLIVEIRA</v>
          </cell>
          <cell r="D733" t="str">
            <v>DEFENSOR PUBLICO DE CLASSE FINAL</v>
          </cell>
        </row>
        <row r="734">
          <cell r="B734">
            <v>97288071634</v>
          </cell>
          <cell r="C734" t="str">
            <v xml:space="preserve">LILIAN DE ALMEIDA MAGALHAES CRUZ                            </v>
          </cell>
          <cell r="D734" t="str">
            <v xml:space="preserve">DEFENSOR PUBLICO DE CLASSE ESPECIAL     </v>
          </cell>
        </row>
        <row r="735">
          <cell r="B735">
            <v>58156119649</v>
          </cell>
          <cell r="C735" t="str">
            <v xml:space="preserve">LILIAN FERREIRA GOMES                                       </v>
          </cell>
          <cell r="D735" t="str">
            <v>TECNICO DA DEFENSORIA PUBLICA</v>
          </cell>
        </row>
        <row r="736">
          <cell r="B736">
            <v>65240707634</v>
          </cell>
          <cell r="C736" t="str">
            <v xml:space="preserve">LILIAN LUCIA SANCHES MARTINS                                </v>
          </cell>
          <cell r="D736" t="str">
            <v xml:space="preserve">DEFENSOR PUBLICO DE CLASSE ESPECIAL     </v>
          </cell>
        </row>
        <row r="737">
          <cell r="B737">
            <v>84328967304</v>
          </cell>
          <cell r="C737" t="str">
            <v>LILIANA SOARES MARTINS FONSECA</v>
          </cell>
          <cell r="D737" t="str">
            <v xml:space="preserve">DEFENSOR PUBLICO DE CLASSE ESPECIAL     </v>
          </cell>
        </row>
        <row r="738">
          <cell r="B738">
            <v>8129171627</v>
          </cell>
          <cell r="C738" t="str">
            <v>LILIANE DIAS MARTINS</v>
          </cell>
          <cell r="D738" t="str">
            <v>COMISSÃO ASSESSORAMENTO TECNICO-CATE</v>
          </cell>
        </row>
        <row r="739">
          <cell r="B739">
            <v>13477641</v>
          </cell>
          <cell r="C739" t="str">
            <v xml:space="preserve">LILIANE DUARTE SANTANA BRANT                                </v>
          </cell>
          <cell r="D739" t="str">
            <v xml:space="preserve">DEFENSOR PUBLICO DE CLASSE ESPECIAL     </v>
          </cell>
        </row>
        <row r="740">
          <cell r="B740">
            <v>5993854642</v>
          </cell>
          <cell r="C740" t="str">
            <v>LINCOLN JOTHA SOARES</v>
          </cell>
          <cell r="D740" t="str">
            <v>DEFENSOR PUBLICO DE CLASSE FINAL</v>
          </cell>
        </row>
        <row r="741">
          <cell r="B741">
            <v>4017276610</v>
          </cell>
          <cell r="C741" t="str">
            <v>LISIA CORDEIRO DE AQUINO JUNQUEIRA</v>
          </cell>
          <cell r="D741" t="str">
            <v xml:space="preserve">DEFENSOR PUBLICO DE CLASSE ESPECIAL     </v>
          </cell>
        </row>
        <row r="742">
          <cell r="B742">
            <v>10707546761</v>
          </cell>
          <cell r="C742" t="str">
            <v>LIVIA LINHARES RIBEIRO</v>
          </cell>
          <cell r="D742" t="str">
            <v>DEFENSOR PUBLICO DE CLASSE FINAL</v>
          </cell>
        </row>
        <row r="743">
          <cell r="B743">
            <v>1816231371</v>
          </cell>
          <cell r="C743" t="str">
            <v>LIVIA MARTINS NUNES BRAGA</v>
          </cell>
          <cell r="D743" t="str">
            <v>DEFENSOR PUBLICO DE CLASSE INICIAL</v>
          </cell>
        </row>
        <row r="744">
          <cell r="B744">
            <v>6386241690</v>
          </cell>
          <cell r="C744" t="str">
            <v>LIVIA MATIAS DE SOUZA SILVA</v>
          </cell>
          <cell r="D744" t="str">
            <v>DEFENSOR PUBLICO DE CLASSE FINAL</v>
          </cell>
        </row>
        <row r="745">
          <cell r="B745">
            <v>6082830610</v>
          </cell>
          <cell r="C745" t="str">
            <v>LORENA AMARAL NUNES MARQUEZ</v>
          </cell>
          <cell r="D745" t="str">
            <v>DEFENSOR PUBLICO DE CLASSE FINAL</v>
          </cell>
        </row>
        <row r="746">
          <cell r="B746">
            <v>4188605308</v>
          </cell>
          <cell r="C746" t="str">
            <v>LORENA COSTA LIMA VIEIRA</v>
          </cell>
          <cell r="D746" t="str">
            <v>DEFENSOR PUBLICO DE CLASSE INICIAL</v>
          </cell>
        </row>
        <row r="747">
          <cell r="B747">
            <v>10564430650</v>
          </cell>
          <cell r="C747" t="str">
            <v>LORENA JORDAIM NEPOMUCENO</v>
          </cell>
          <cell r="D747" t="str">
            <v>DEFENSOR PUBLICO DE CLASSE INTERMEDIARIA</v>
          </cell>
        </row>
        <row r="748">
          <cell r="B748">
            <v>7221103674</v>
          </cell>
          <cell r="C748" t="str">
            <v>LORENA TOLENTINO CARDOSO</v>
          </cell>
          <cell r="D748" t="str">
            <v>ANALISTA DA DEFENSORIA PUBLICA</v>
          </cell>
        </row>
        <row r="749">
          <cell r="B749">
            <v>4182976738</v>
          </cell>
          <cell r="C749" t="str">
            <v>LOURIVAL BATISTA DE ALMEIDA</v>
          </cell>
          <cell r="D749" t="str">
            <v>DEFENSOR PUBLICO DE CLASSE FINAL</v>
          </cell>
        </row>
        <row r="750">
          <cell r="B750">
            <v>1822303095</v>
          </cell>
          <cell r="C750" t="str">
            <v>LUANA BORBA ISERHARD</v>
          </cell>
          <cell r="D750" t="str">
            <v>DEFENSOR PUBLICO DE CLASSE INTERMEDIARIA</v>
          </cell>
        </row>
        <row r="751">
          <cell r="B751">
            <v>97827436668</v>
          </cell>
          <cell r="C751" t="str">
            <v xml:space="preserve">LUANA DUARTE DE CARVALHO SILVA                              </v>
          </cell>
          <cell r="D751" t="str">
            <v xml:space="preserve">DEFENSOR PUBLICO DE CLASSE ESPECIAL     </v>
          </cell>
        </row>
        <row r="752">
          <cell r="B752">
            <v>6221989639</v>
          </cell>
          <cell r="C752" t="str">
            <v>LUANA LAGARES CORTES COSTA</v>
          </cell>
          <cell r="D752" t="str">
            <v>DEFENSOR PUBLICO DE CLASSE FINAL</v>
          </cell>
        </row>
        <row r="753">
          <cell r="B753">
            <v>6961358683</v>
          </cell>
          <cell r="C753" t="str">
            <v>LUANA LORENA SUMPANI</v>
          </cell>
          <cell r="D753" t="str">
            <v>CAD-7</v>
          </cell>
        </row>
        <row r="754">
          <cell r="B754">
            <v>12922136639</v>
          </cell>
          <cell r="C754" t="str">
            <v>LUANNY CASTILHO DA SILVA</v>
          </cell>
          <cell r="D754" t="str">
            <v>TECNICO DA DEFENSORIA PUBLICA</v>
          </cell>
        </row>
        <row r="755">
          <cell r="B755">
            <v>10492416656</v>
          </cell>
          <cell r="C755" t="str">
            <v>LUCAS BENEDITO CARVALHO DOS SANTOS</v>
          </cell>
          <cell r="D755" t="str">
            <v>DEFENSOR PUBLICO DE CLASSE INICIAL</v>
          </cell>
        </row>
        <row r="756">
          <cell r="B756">
            <v>10012139637</v>
          </cell>
          <cell r="C756" t="str">
            <v>LUCAS COELHO BOTELHO</v>
          </cell>
          <cell r="D756" t="str">
            <v>COMISSÃO ASSESSORAMENTO TECNICO-CATE</v>
          </cell>
        </row>
        <row r="757">
          <cell r="B757">
            <v>12474122702</v>
          </cell>
          <cell r="C757" t="str">
            <v>LUCAS DA SILVEIRA SADA</v>
          </cell>
          <cell r="D757" t="str">
            <v>DEFENSOR PUBLICO DE CLASSE INICIAL</v>
          </cell>
        </row>
        <row r="758">
          <cell r="B758">
            <v>6767927660</v>
          </cell>
          <cell r="C758" t="str">
            <v>LUCAS DE AVILA CHAVES BORGES</v>
          </cell>
          <cell r="D758" t="str">
            <v>DEFENSOR PUBLICO DE CLASSE FINAL</v>
          </cell>
        </row>
        <row r="759">
          <cell r="B759">
            <v>10309785650</v>
          </cell>
          <cell r="C759" t="str">
            <v>LUCAS DE SOUSA ASSUNCAO</v>
          </cell>
          <cell r="D759" t="str">
            <v>CAD-13</v>
          </cell>
        </row>
        <row r="760">
          <cell r="B760">
            <v>4256773622</v>
          </cell>
          <cell r="C760" t="str">
            <v>LUCAS DIZ SIMOES</v>
          </cell>
          <cell r="D760" t="str">
            <v>DEFENSOR PUBLICO DE CLASSE FINAL</v>
          </cell>
        </row>
        <row r="761">
          <cell r="B761">
            <v>12429161729</v>
          </cell>
          <cell r="C761" t="str">
            <v>LUCAS FARIA ALVES</v>
          </cell>
          <cell r="D761" t="str">
            <v>DEFENSOR PUBLICO DE CLASSE INTERMEDIARIA</v>
          </cell>
        </row>
        <row r="762">
          <cell r="B762">
            <v>7927112627</v>
          </cell>
          <cell r="C762" t="str">
            <v>LUCAS RIBEIRO RODRIGUES</v>
          </cell>
          <cell r="D762" t="str">
            <v>DEFENSOR PUBLICO DE CLASSE INICIAL</v>
          </cell>
        </row>
        <row r="763">
          <cell r="B763">
            <v>9421281683</v>
          </cell>
          <cell r="C763" t="str">
            <v>LUCAS RODRIGUES AMARAL</v>
          </cell>
          <cell r="D763" t="str">
            <v>COMISSÃO ASSESSORAMENTO TECNICO-CATE</v>
          </cell>
        </row>
        <row r="764">
          <cell r="B764">
            <v>14248475758</v>
          </cell>
          <cell r="C764" t="str">
            <v>LUCAS SANTANA ANDRADE</v>
          </cell>
          <cell r="D764" t="str">
            <v>CAD-3</v>
          </cell>
        </row>
        <row r="765">
          <cell r="B765">
            <v>11703771737</v>
          </cell>
          <cell r="C765" t="str">
            <v>LUCAS SAPHA SILVEIRA DE ALMEIDA LEITAO</v>
          </cell>
          <cell r="D765" t="str">
            <v>DEFENSOR PUBLICO DE CLASSE INICIAL</v>
          </cell>
        </row>
        <row r="766">
          <cell r="B766">
            <v>8892487612</v>
          </cell>
          <cell r="C766" t="str">
            <v>LUCAS TORRES ELOI</v>
          </cell>
          <cell r="D766" t="str">
            <v>COMISSÃO ASSESSORAMENTO TECNICO-CATE</v>
          </cell>
        </row>
        <row r="767">
          <cell r="B767">
            <v>4502122629</v>
          </cell>
          <cell r="C767" t="str">
            <v>LUCELIA SANTOS RIBEIRO DE ALMEIDA</v>
          </cell>
          <cell r="D767" t="str">
            <v>DEFENSOR PUBLICO DE CLASSE FINAL</v>
          </cell>
        </row>
        <row r="768">
          <cell r="B768">
            <v>41891180606</v>
          </cell>
          <cell r="C768" t="str">
            <v>LUCIA HELENA DE ASSIS</v>
          </cell>
          <cell r="D768" t="str">
            <v>CAD-15</v>
          </cell>
        </row>
        <row r="769">
          <cell r="B769">
            <v>62682148620</v>
          </cell>
          <cell r="C769" t="str">
            <v xml:space="preserve">LUCIA HELENA GOTTI GOMES                                    </v>
          </cell>
          <cell r="D769" t="str">
            <v>AGENTE DA DEFENSORIA PUBLICA</v>
          </cell>
        </row>
        <row r="770">
          <cell r="B770">
            <v>63849224600</v>
          </cell>
          <cell r="C770" t="str">
            <v xml:space="preserve">LUCIA MARIS HORTA DE ULHOA SANTANA                          </v>
          </cell>
          <cell r="D770" t="str">
            <v xml:space="preserve">DEFENSOR PUBLICO DE CLASSE ESPECIAL     </v>
          </cell>
        </row>
        <row r="771">
          <cell r="B771">
            <v>6150750612</v>
          </cell>
          <cell r="C771" t="str">
            <v>LUCIANA BAR INFANTE ANTUNES RABELO</v>
          </cell>
          <cell r="D771" t="str">
            <v>DEFENSOR PUBLICO DE CLASSE FINAL</v>
          </cell>
        </row>
        <row r="772">
          <cell r="B772">
            <v>40030285895</v>
          </cell>
          <cell r="C772" t="str">
            <v>LUCIANA BRAVO GUERRERO</v>
          </cell>
          <cell r="D772" t="str">
            <v>DEFENSOR PUBLICO DE CLASSE INTERMEDIARIA</v>
          </cell>
        </row>
        <row r="773">
          <cell r="B773">
            <v>4196206727</v>
          </cell>
          <cell r="C773" t="str">
            <v>LUCIANA COUTINHO VARGAS</v>
          </cell>
          <cell r="D773" t="str">
            <v>TECNICO DA DEFENSORIA PUBLICA</v>
          </cell>
        </row>
        <row r="774">
          <cell r="B774">
            <v>2428430696</v>
          </cell>
          <cell r="C774" t="str">
            <v xml:space="preserve">LUCIANA DA COSTA BORGES                                     </v>
          </cell>
          <cell r="D774" t="str">
            <v xml:space="preserve">DEFENSOR PUBLICO DE CLASSE ESPECIAL     </v>
          </cell>
        </row>
        <row r="775">
          <cell r="B775">
            <v>3005052648</v>
          </cell>
          <cell r="C775" t="str">
            <v>LUCIANA DE CASTRO LINHARES MACHADO</v>
          </cell>
          <cell r="D775" t="str">
            <v xml:space="preserve">DEFENSOR PUBLICO DE CLASSE ESPECIAL     </v>
          </cell>
        </row>
        <row r="776">
          <cell r="B776">
            <v>36960639832</v>
          </cell>
          <cell r="C776" t="str">
            <v>LUCIANA DE SOUZA MARQUES</v>
          </cell>
          <cell r="D776" t="str">
            <v>DEFENSOR PUBLICO DE CLASSE INTERMEDIARIA</v>
          </cell>
        </row>
        <row r="777">
          <cell r="B777">
            <v>467768773</v>
          </cell>
          <cell r="C777" t="str">
            <v xml:space="preserve">LUCIANA FERREIRA GAGLIARDI                                  </v>
          </cell>
          <cell r="D777" t="str">
            <v xml:space="preserve">DEFENSOR PUBLICO DE CLASSE ESPECIAL     </v>
          </cell>
        </row>
        <row r="778">
          <cell r="B778">
            <v>4185107684</v>
          </cell>
          <cell r="C778" t="str">
            <v xml:space="preserve">LUCIANA LEAO LARA LUCE                                          </v>
          </cell>
          <cell r="D778" t="str">
            <v xml:space="preserve">DEFENSOR PUBLICO DE CLASSE ESPECIAL     </v>
          </cell>
        </row>
        <row r="779">
          <cell r="B779">
            <v>4001056674</v>
          </cell>
          <cell r="C779" t="str">
            <v>LUCIANA MOURAO REZENDE</v>
          </cell>
          <cell r="D779" t="str">
            <v xml:space="preserve">DEFENSOR PUBLICO DE CLASSE ESPECIAL     </v>
          </cell>
        </row>
        <row r="780">
          <cell r="B780">
            <v>89971191687</v>
          </cell>
          <cell r="C780" t="str">
            <v>LUCIANA MURTA DIAS DUARTE</v>
          </cell>
          <cell r="D780" t="str">
            <v xml:space="preserve">DEFENSOR PUBLICO DE CLASSE ESPECIAL     </v>
          </cell>
        </row>
        <row r="781">
          <cell r="B781">
            <v>837413567</v>
          </cell>
          <cell r="C781" t="str">
            <v>LUCIANA NASCIMENTO PEREIRA</v>
          </cell>
          <cell r="D781" t="str">
            <v>COMISSÃO ASSESSORAMENTO TECNICO-CATE</v>
          </cell>
        </row>
        <row r="782">
          <cell r="B782">
            <v>7694880643</v>
          </cell>
          <cell r="C782" t="str">
            <v>LUCIANA PINTO DE ALBUQUERQUE</v>
          </cell>
          <cell r="D782" t="str">
            <v>ANALISTA DA DEFENSORIA PUBLICA</v>
          </cell>
        </row>
        <row r="783">
          <cell r="B783">
            <v>5251828616</v>
          </cell>
          <cell r="C783" t="str">
            <v>LUCIANA RAQUEL AZEVEDO GAMA</v>
          </cell>
          <cell r="D783" t="str">
            <v xml:space="preserve">ANALISTA EXECUTIVO DE DEFESA SOCIAL     </v>
          </cell>
        </row>
        <row r="784">
          <cell r="B784">
            <v>55955886168</v>
          </cell>
          <cell r="C784" t="str">
            <v xml:space="preserve">LUCIANA VIEIRA                                              </v>
          </cell>
          <cell r="D784" t="str">
            <v xml:space="preserve">DEFENSOR PUBLICO DE CLASSE ESPECIAL     </v>
          </cell>
        </row>
        <row r="785">
          <cell r="B785">
            <v>61052060110</v>
          </cell>
          <cell r="C785" t="str">
            <v>LUCIANO HANNA ANDRADE CHAVES</v>
          </cell>
          <cell r="D785" t="str">
            <v xml:space="preserve">DEFENSOR PUBLICO DE CLASSE ESPECIAL     </v>
          </cell>
        </row>
        <row r="786">
          <cell r="B786">
            <v>15412630812</v>
          </cell>
          <cell r="C786" t="str">
            <v xml:space="preserve">LUCIANO MORGADO GUARNIERI                                   </v>
          </cell>
          <cell r="D786" t="str">
            <v xml:space="preserve">DEFENSOR PUBLICO DE CLASSE ESPECIAL     </v>
          </cell>
        </row>
        <row r="787">
          <cell r="B787">
            <v>53405757649</v>
          </cell>
          <cell r="C787" t="str">
            <v xml:space="preserve">LUCILA DELFINA RESENDE DE BARROS                            </v>
          </cell>
          <cell r="D787" t="str">
            <v xml:space="preserve">DEFENSOR PUBLICO DE CLASSE ESPECIAL     </v>
          </cell>
        </row>
        <row r="788">
          <cell r="B788">
            <v>77322967615</v>
          </cell>
          <cell r="C788" t="str">
            <v xml:space="preserve">LUCIMAR DE SOUZA AMORA FREIRE                               </v>
          </cell>
          <cell r="D788" t="str">
            <v xml:space="preserve">AUXILIAR DE SERVICOS OPERACIONAIS       </v>
          </cell>
        </row>
        <row r="789">
          <cell r="B789">
            <v>1498476619</v>
          </cell>
          <cell r="C789" t="str">
            <v>LUCIMARIO CARVALHO DE MIRANDA</v>
          </cell>
          <cell r="D789" t="str">
            <v>CAD-7</v>
          </cell>
        </row>
        <row r="790">
          <cell r="B790">
            <v>4510278683</v>
          </cell>
          <cell r="C790" t="str">
            <v>LUDMILA DE ALMEIDA FANUCHI</v>
          </cell>
          <cell r="D790" t="str">
            <v xml:space="preserve">DEFENSOR PUBLICO DE CLASSE ESPECIAL     </v>
          </cell>
        </row>
        <row r="791">
          <cell r="B791">
            <v>1437523676</v>
          </cell>
          <cell r="C791" t="str">
            <v>LUIS ALBERTO MELO DE SOUZA</v>
          </cell>
          <cell r="D791" t="str">
            <v>DEFENSOR PUBLICO DE CLASSE FINAL</v>
          </cell>
        </row>
        <row r="792">
          <cell r="B792">
            <v>8569923481</v>
          </cell>
          <cell r="C792" t="str">
            <v>LUIS CARLOS MARINHO DE LIMA JUNIOR</v>
          </cell>
          <cell r="D792" t="str">
            <v>DEFENSOR PUBLICO DE CLASSE INTERMEDIARIA</v>
          </cell>
        </row>
        <row r="793">
          <cell r="B793">
            <v>86965271604</v>
          </cell>
          <cell r="C793" t="str">
            <v xml:space="preserve">LUIS ERNESTO DA SILVA SOARES                                </v>
          </cell>
          <cell r="D793" t="str">
            <v xml:space="preserve">DEFENSOR PUBLICO DE CLASSE ESPECIAL     </v>
          </cell>
        </row>
        <row r="794">
          <cell r="B794">
            <v>7457252606</v>
          </cell>
          <cell r="C794" t="str">
            <v>LUIS FELIPE ROCHA MASCARENHAS</v>
          </cell>
          <cell r="D794" t="str">
            <v>DEFENSOR PUBLICO DE CLASSE FINAL</v>
          </cell>
        </row>
        <row r="795">
          <cell r="B795">
            <v>10161604617</v>
          </cell>
          <cell r="C795" t="str">
            <v>LUIS FERNANDO DIAS SOUZA</v>
          </cell>
          <cell r="D795" t="str">
            <v>DEFENSOR PUBLICO DE CLASSE INICIAL</v>
          </cell>
        </row>
        <row r="796">
          <cell r="B796">
            <v>2973477646</v>
          </cell>
          <cell r="C796" t="str">
            <v xml:space="preserve">LUIS GUSTAVO VITORINO ALVES                                 </v>
          </cell>
          <cell r="D796" t="str">
            <v xml:space="preserve">DEFENSOR PUBLICO DE CLASSE ESPECIAL     </v>
          </cell>
        </row>
        <row r="797">
          <cell r="B797">
            <v>25946498649</v>
          </cell>
          <cell r="C797" t="str">
            <v xml:space="preserve">LUIS OTAVIO ARAUJO FURTADO                                  </v>
          </cell>
          <cell r="D797" t="str">
            <v>ANALISTA DA DEFENSORIA PUBLICA</v>
          </cell>
        </row>
        <row r="798">
          <cell r="B798">
            <v>4412909654</v>
          </cell>
          <cell r="C798" t="str">
            <v>LUIS RENATO BRAGA AREAS PINHEIRO</v>
          </cell>
          <cell r="D798" t="str">
            <v>DEFENSOR PUBLICO DE CLASSE FINAL</v>
          </cell>
        </row>
        <row r="799">
          <cell r="B799">
            <v>11535785659</v>
          </cell>
          <cell r="C799" t="str">
            <v>LUISA NEIVA E OLIVEIRA</v>
          </cell>
          <cell r="D799" t="str">
            <v>COMISSÃO ASSESSORAMENTO TECNICO-CATE</v>
          </cell>
        </row>
        <row r="800">
          <cell r="B800">
            <v>10124597726</v>
          </cell>
          <cell r="C800" t="str">
            <v>LUISA PACHECO DE MELO SOUZA</v>
          </cell>
          <cell r="D800" t="str">
            <v>DEFENSOR PUBLICO DE CLASSE FINAL</v>
          </cell>
        </row>
        <row r="801">
          <cell r="B801">
            <v>6363027683</v>
          </cell>
          <cell r="C801" t="str">
            <v>LUISA RIBEIRO CASSINI</v>
          </cell>
          <cell r="D801" t="str">
            <v>CAD-10</v>
          </cell>
        </row>
        <row r="802">
          <cell r="B802">
            <v>74063057615</v>
          </cell>
          <cell r="C802" t="str">
            <v xml:space="preserve">LUIZ ANTONIO BARROSO RODRIGUES                              </v>
          </cell>
          <cell r="D802" t="str">
            <v xml:space="preserve">DEFENSOR PUBLICO DE CLASSE ESPECIAL     </v>
          </cell>
        </row>
        <row r="803">
          <cell r="B803">
            <v>5545678654</v>
          </cell>
          <cell r="C803" t="str">
            <v>LUIZ CARLOS SANTANA DELAZZARI</v>
          </cell>
          <cell r="D803" t="str">
            <v>DEFENSOR PUBLICO DE CLASSE FINAL</v>
          </cell>
        </row>
        <row r="804">
          <cell r="B804">
            <v>14841204857</v>
          </cell>
          <cell r="C804" t="str">
            <v xml:space="preserve">LUIZ FERNANDO LAURINO                                       </v>
          </cell>
          <cell r="D804" t="str">
            <v xml:space="preserve">DEFENSOR PUBLICO DE CLASSE ESPECIAL     </v>
          </cell>
        </row>
        <row r="805">
          <cell r="B805">
            <v>14610480603</v>
          </cell>
          <cell r="C805" t="str">
            <v>LUIZ GUSTAVO ALMEIDA ARAUJO</v>
          </cell>
          <cell r="D805" t="str">
            <v>TECNICO DA DEFENSORIA PUBLICA</v>
          </cell>
        </row>
        <row r="806">
          <cell r="B806">
            <v>260102164</v>
          </cell>
          <cell r="C806" t="str">
            <v>LUIZ PHILIPE AZEVEDO DIAS</v>
          </cell>
          <cell r="D806" t="str">
            <v>CAD-19</v>
          </cell>
        </row>
        <row r="807">
          <cell r="B807">
            <v>30784877840</v>
          </cell>
          <cell r="C807" t="str">
            <v>LUIZ ROBERTO COSTA RUSSO</v>
          </cell>
          <cell r="D807" t="str">
            <v>DEFENSOR PUBLICO DE CLASSE FINAL</v>
          </cell>
        </row>
        <row r="808">
          <cell r="B808">
            <v>9531529604</v>
          </cell>
          <cell r="C808" t="str">
            <v>LUIZA ALVES DE SOUSA DA SILVA</v>
          </cell>
          <cell r="D808" t="str">
            <v>DEFENSOR PUBLICO DE CLASSE INTERMEDIARIA</v>
          </cell>
        </row>
        <row r="809">
          <cell r="B809">
            <v>11843221632</v>
          </cell>
          <cell r="C809" t="str">
            <v>LUIZA OLIVEIRA PASSOS</v>
          </cell>
          <cell r="D809" t="str">
            <v>DEFENSOR PUBLICO DE CLASSE INICIAL</v>
          </cell>
        </row>
        <row r="810">
          <cell r="B810">
            <v>63002221600</v>
          </cell>
          <cell r="C810" t="str">
            <v xml:space="preserve">LUPERCIO CARVALHO ARANTES                                   </v>
          </cell>
          <cell r="D810" t="str">
            <v xml:space="preserve">DEFENSOR PUBLICO DE CLASSE ESPECIAL     </v>
          </cell>
        </row>
        <row r="811">
          <cell r="B811">
            <v>90503830682</v>
          </cell>
          <cell r="C811" t="str">
            <v xml:space="preserve">LUSSANI DELAMARI THEODORO                                   </v>
          </cell>
          <cell r="D811" t="str">
            <v>TECNICO DA DEFENSORIA PUBLICA</v>
          </cell>
        </row>
        <row r="812">
          <cell r="B812">
            <v>61169242634</v>
          </cell>
          <cell r="C812" t="str">
            <v xml:space="preserve">LUZIA ODETE DE OLIVEIRA                                     </v>
          </cell>
          <cell r="D812" t="str">
            <v>AGENTE DA DEFENSORIA PUBLICA</v>
          </cell>
        </row>
        <row r="813">
          <cell r="B813">
            <v>621359297</v>
          </cell>
          <cell r="C813" t="str">
            <v>MAGALI DA SILVA MEDEIROS</v>
          </cell>
          <cell r="D813" t="str">
            <v>DEFENSOR PUBLICO DE CLASSE INICIAL</v>
          </cell>
        </row>
        <row r="814">
          <cell r="B814">
            <v>86312251691</v>
          </cell>
          <cell r="C814" t="str">
            <v>MAGDA ANTONIA PEREIRA MATOSO</v>
          </cell>
          <cell r="D814" t="str">
            <v>CAD-7</v>
          </cell>
        </row>
        <row r="815">
          <cell r="B815">
            <v>5937924673</v>
          </cell>
          <cell r="C815" t="str">
            <v>MAIARA ALVES FARIA PAIVA</v>
          </cell>
          <cell r="D815" t="str">
            <v>CAD-7</v>
          </cell>
        </row>
        <row r="816">
          <cell r="B816">
            <v>15574061708</v>
          </cell>
          <cell r="C816" t="str">
            <v>MAICON DA CONCEICAO ALMEIDA</v>
          </cell>
          <cell r="D816" t="str">
            <v>DEFENSOR PUBLICO DE CLASSE INICIAL</v>
          </cell>
        </row>
        <row r="817">
          <cell r="B817">
            <v>15153994783</v>
          </cell>
          <cell r="C817" t="str">
            <v>MAIRA MENEZES SILVA</v>
          </cell>
          <cell r="D817" t="str">
            <v>DEFENSOR PUBLICO DE CLASSE INICIAL</v>
          </cell>
        </row>
        <row r="818">
          <cell r="B818">
            <v>552347639</v>
          </cell>
          <cell r="C818" t="str">
            <v>MANOEL LUIZ FERREIRA</v>
          </cell>
          <cell r="D818" t="str">
            <v>DEFENSOR PUBLICO DE CLASSE FINAL</v>
          </cell>
        </row>
        <row r="819">
          <cell r="B819">
            <v>4413089618</v>
          </cell>
          <cell r="C819" t="str">
            <v>MARCELA BRAGA DE CARVALHO</v>
          </cell>
          <cell r="D819" t="str">
            <v>DEFENSOR PUBLICO DE CLASSE FINAL</v>
          </cell>
        </row>
        <row r="820">
          <cell r="B820">
            <v>7267047688</v>
          </cell>
          <cell r="C820" t="str">
            <v>MARCELA SILVA FERREIRA</v>
          </cell>
          <cell r="D820" t="str">
            <v>CAD-3</v>
          </cell>
        </row>
        <row r="821">
          <cell r="B821">
            <v>12038433640</v>
          </cell>
          <cell r="C821" t="str">
            <v>MARCELLA BEATRIZ LOUZA SIMOES</v>
          </cell>
          <cell r="D821" t="str">
            <v>COMISSÃO ASSESSORAMENTO TECNICO-CATE</v>
          </cell>
        </row>
        <row r="822">
          <cell r="B822">
            <v>6738114680</v>
          </cell>
          <cell r="C822" t="str">
            <v>MARCELLA MORAES PEREIRA DAS NEVES MONTY</v>
          </cell>
          <cell r="D822" t="str">
            <v>DEFENSOR PUBLICO DE CLASSE FINAL</v>
          </cell>
        </row>
        <row r="823">
          <cell r="B823">
            <v>3669231617</v>
          </cell>
          <cell r="C823" t="str">
            <v xml:space="preserve">MARCELLA RODRIGUES DA CUNHA DE LA ROCQUE CASTRO             </v>
          </cell>
          <cell r="D823" t="str">
            <v xml:space="preserve">DEFENSOR PUBLICO DE CLASSE ESPECIAL     </v>
          </cell>
        </row>
        <row r="824">
          <cell r="B824">
            <v>11916882676</v>
          </cell>
          <cell r="C824" t="str">
            <v>MARCELLE DE LIMA PEREIRA</v>
          </cell>
          <cell r="D824" t="str">
            <v>COMISSÃO ASSESSORAMENTO TECNICO-CATE</v>
          </cell>
        </row>
        <row r="825">
          <cell r="B825">
            <v>97635065572</v>
          </cell>
          <cell r="C825" t="str">
            <v>MARCELO FIGUEREDO PESSOA</v>
          </cell>
          <cell r="D825" t="str">
            <v>CAD-19</v>
          </cell>
        </row>
        <row r="826">
          <cell r="B826">
            <v>3346140580</v>
          </cell>
          <cell r="C826" t="str">
            <v>MARCELO MONTAI DE SOUZA</v>
          </cell>
          <cell r="D826" t="str">
            <v>CAD-11</v>
          </cell>
        </row>
        <row r="827">
          <cell r="B827">
            <v>1343095611</v>
          </cell>
          <cell r="C827" t="str">
            <v>MARCELO PAES FERREIRA DA SILVA</v>
          </cell>
          <cell r="D827" t="str">
            <v xml:space="preserve">DEFENSOR PUBLICO DE CLASSE ESPECIAL     </v>
          </cell>
        </row>
        <row r="828">
          <cell r="B828">
            <v>1170720609</v>
          </cell>
          <cell r="C828" t="str">
            <v xml:space="preserve">MARCELO RIBEIRO NICOLIELLO                                  </v>
          </cell>
          <cell r="D828" t="str">
            <v xml:space="preserve">DEFENSOR PUBLICO DE CLASSE ESPECIAL     </v>
          </cell>
        </row>
        <row r="829">
          <cell r="B829">
            <v>49113984691</v>
          </cell>
          <cell r="C829" t="str">
            <v xml:space="preserve">MARCELO TADEU DE OLIVEIRA                                   </v>
          </cell>
          <cell r="D829" t="str">
            <v xml:space="preserve">DEFENSOR PUBLICO DE CLASSE ESPECIAL     </v>
          </cell>
        </row>
        <row r="830">
          <cell r="B830">
            <v>27202173875</v>
          </cell>
          <cell r="C830" t="str">
            <v xml:space="preserve">MARCELO TONUS DE MELO FURTADO DE MENDONCA  </v>
          </cell>
          <cell r="D830" t="str">
            <v xml:space="preserve">DEFENSOR PUBLICO DE CLASSE ESPECIAL     </v>
          </cell>
        </row>
        <row r="831">
          <cell r="B831">
            <v>73940038687</v>
          </cell>
          <cell r="C831" t="str">
            <v xml:space="preserve">MARCELO VASCONCELOS DE SOUSA                                </v>
          </cell>
          <cell r="D831" t="str">
            <v xml:space="preserve">DEFENSOR PUBLICO DE CLASSE ESPECIAL     </v>
          </cell>
        </row>
        <row r="832">
          <cell r="B832">
            <v>5170794614</v>
          </cell>
          <cell r="C832" t="str">
            <v>MARCIA APARECIDA SILVA ARAUJO</v>
          </cell>
          <cell r="D832" t="str">
            <v>TECNICO DA DEFENSORIA PUBLICA</v>
          </cell>
        </row>
        <row r="833">
          <cell r="B833">
            <v>1174586605</v>
          </cell>
          <cell r="C833" t="str">
            <v>MARCIA REZENDE RANGEL</v>
          </cell>
          <cell r="D833" t="str">
            <v xml:space="preserve">DEFENSOR PUBLICO DE CLASSE ESPECIAL     </v>
          </cell>
        </row>
        <row r="834">
          <cell r="B834">
            <v>586151648</v>
          </cell>
          <cell r="C834" t="str">
            <v xml:space="preserve">MARCIO SALGADO ALMEIDA                                      </v>
          </cell>
          <cell r="D834" t="str">
            <v xml:space="preserve">DEFENSOR PUBLICO DE CLASSE ESPECIAL     </v>
          </cell>
        </row>
        <row r="835">
          <cell r="B835">
            <v>191304654</v>
          </cell>
          <cell r="C835" t="str">
            <v xml:space="preserve">MARCIO TEIXEIRA BRETAS                                      </v>
          </cell>
          <cell r="D835" t="str">
            <v xml:space="preserve">DEFENSOR PUBLICO DE CLASSE ESPECIAL     </v>
          </cell>
        </row>
        <row r="836">
          <cell r="B836">
            <v>57154066687</v>
          </cell>
          <cell r="C836" t="str">
            <v xml:space="preserve">MARCO AURELIO BRAZIL                                        </v>
          </cell>
          <cell r="D836" t="str">
            <v xml:space="preserve">DEFENSOR PUBLICO DE CLASSE ESPECIAL     </v>
          </cell>
        </row>
        <row r="837">
          <cell r="B837">
            <v>8701575660</v>
          </cell>
          <cell r="C837" t="str">
            <v>MARCO DOMINGOS DE PAIVA</v>
          </cell>
          <cell r="D837" t="str">
            <v>COMISSÃO ASSESSORAMENTO TECNICO-CATE</v>
          </cell>
        </row>
        <row r="838">
          <cell r="B838">
            <v>4195945666</v>
          </cell>
          <cell r="C838" t="str">
            <v>MARCO PAULO DENUCCI DI SPIRITO</v>
          </cell>
          <cell r="D838" t="str">
            <v xml:space="preserve">DEFENSOR PUBLICO DE CLASSE ESPECIAL     </v>
          </cell>
        </row>
        <row r="839">
          <cell r="B839">
            <v>8530097750</v>
          </cell>
          <cell r="C839" t="str">
            <v>MARCO TULIO FRUTUOSO XAVIER</v>
          </cell>
          <cell r="D839" t="str">
            <v>DEFENSOR PUBLICO DE CLASSE FINAL</v>
          </cell>
        </row>
        <row r="840">
          <cell r="B840">
            <v>85411272653</v>
          </cell>
          <cell r="C840" t="str">
            <v>MARCOS ALEXANDRE DE ALCANTARA</v>
          </cell>
          <cell r="D840" t="str">
            <v>CAD-11</v>
          </cell>
        </row>
        <row r="841">
          <cell r="B841">
            <v>69844151104</v>
          </cell>
          <cell r="C841" t="str">
            <v>MARCOS ANTONIO FERREIRA GOMES</v>
          </cell>
          <cell r="D841" t="str">
            <v>DEFENSOR PUBLICO DE CLASSE FINAL</v>
          </cell>
        </row>
        <row r="842">
          <cell r="B842">
            <v>15337210688</v>
          </cell>
          <cell r="C842" t="str">
            <v>MARCOS DANIEL NUNES MEDEIROS</v>
          </cell>
          <cell r="D842" t="str">
            <v>TECNICO DA DEFENSORIA PUBLICA</v>
          </cell>
        </row>
        <row r="843">
          <cell r="B843">
            <v>13783681855</v>
          </cell>
          <cell r="C843" t="str">
            <v xml:space="preserve">MARCOS DONIZETTE TAVARES DE SOUSA PENIDO                    </v>
          </cell>
          <cell r="D843" t="str">
            <v xml:space="preserve">DEFENSOR PUBLICO DE CLASSE ESPECIAL     </v>
          </cell>
        </row>
        <row r="844">
          <cell r="B844">
            <v>13661753606</v>
          </cell>
          <cell r="C844" t="str">
            <v>MARCOS FELIPE BRAGA</v>
          </cell>
          <cell r="D844" t="str">
            <v>TECNICO DA DEFENSORIA PUBLICA</v>
          </cell>
        </row>
        <row r="845">
          <cell r="B845">
            <v>7754412608</v>
          </cell>
          <cell r="C845" t="str">
            <v>MARCOS GUILHERME ELISEU MACEDO</v>
          </cell>
          <cell r="D845" t="str">
            <v>DEFENSOR PUBLICO DE CLASSE FINAL</v>
          </cell>
        </row>
        <row r="846">
          <cell r="B846">
            <v>4349151656</v>
          </cell>
          <cell r="C846" t="str">
            <v>MARCOS GUIMARAES DA MATA MACHADO</v>
          </cell>
          <cell r="D846" t="str">
            <v>DEFENSOR PUBLICO DE CLASSE INTERMEDIARIA</v>
          </cell>
        </row>
        <row r="847">
          <cell r="B847">
            <v>10808888617</v>
          </cell>
          <cell r="C847" t="str">
            <v>MARCOS HENRIQUE ALVES PEREIRA</v>
          </cell>
          <cell r="D847" t="str">
            <v>ANALISTA DA DEFENSORIA PUBLICA</v>
          </cell>
        </row>
        <row r="848">
          <cell r="B848">
            <v>4493179600</v>
          </cell>
          <cell r="C848" t="str">
            <v>MARCOS LOURENCO CAPANEMA DE ALMEIDA</v>
          </cell>
          <cell r="D848" t="str">
            <v>DEFENSOR PUBLICO DE CLASSE FINAL</v>
          </cell>
        </row>
        <row r="849">
          <cell r="B849">
            <v>1359068651</v>
          </cell>
          <cell r="C849" t="str">
            <v>MARCOS PEREIRA DE ANDRADE</v>
          </cell>
          <cell r="D849" t="str">
            <v>DEFENSOR PUBLICO DE CLASSE FINAL</v>
          </cell>
        </row>
        <row r="850">
          <cell r="B850">
            <v>8011625640</v>
          </cell>
          <cell r="C850" t="str">
            <v>MARCOS TULIO DE PAULA NASCIMENTO</v>
          </cell>
          <cell r="D850" t="str">
            <v>CAD-7</v>
          </cell>
        </row>
        <row r="851">
          <cell r="B851">
            <v>8690746790</v>
          </cell>
          <cell r="C851" t="str">
            <v>MARCUS TARCISIO SILVA DE CASTRO</v>
          </cell>
          <cell r="D851" t="str">
            <v xml:space="preserve">DEFENSOR PUBLICO DE CLASSE ESPECIAL     </v>
          </cell>
        </row>
        <row r="852">
          <cell r="B852">
            <v>9535213628</v>
          </cell>
          <cell r="C852" t="str">
            <v>MARCUS VINICIUS MIRANDA MONTES</v>
          </cell>
          <cell r="D852" t="str">
            <v>COMISSÃO ASSESSORAMENTO TECNICO-CATE</v>
          </cell>
        </row>
        <row r="853">
          <cell r="B853">
            <v>2909112659</v>
          </cell>
          <cell r="C853" t="str">
            <v>MARIA ANGELICA FELICIANO</v>
          </cell>
          <cell r="D853" t="str">
            <v>DEFENSOR PUBLICO DE CLASSE FINAL</v>
          </cell>
        </row>
        <row r="854">
          <cell r="B854">
            <v>329075675</v>
          </cell>
          <cell r="C854" t="str">
            <v xml:space="preserve">MARIA ANTONIETA RIGUEIRA LEAL GURGEL </v>
          </cell>
          <cell r="D854" t="str">
            <v xml:space="preserve">DEFENSOR PUBLICO DE CLASSE ESPECIAL     </v>
          </cell>
        </row>
        <row r="855">
          <cell r="B855">
            <v>3023318751</v>
          </cell>
          <cell r="C855" t="str">
            <v>MARIA APARECIDA COELHO</v>
          </cell>
          <cell r="D855" t="str">
            <v xml:space="preserve">DEFENSOR PUBLICO DE CLASSE ESPECIAL     </v>
          </cell>
        </row>
        <row r="856">
          <cell r="B856">
            <v>51933683600</v>
          </cell>
          <cell r="C856" t="str">
            <v xml:space="preserve">MARIA APARECIDA ROCHA DE PAIVA                              </v>
          </cell>
          <cell r="D856" t="str">
            <v xml:space="preserve">DEFENSOR PUBLICO DE CLASSE ESPECIAL     </v>
          </cell>
        </row>
        <row r="857">
          <cell r="B857">
            <v>8965002923</v>
          </cell>
          <cell r="C857" t="str">
            <v>MARIA CAROLINA DE SOUZA DINIZ GIACOMETTI</v>
          </cell>
          <cell r="D857" t="str">
            <v>DEFENSOR PUBLICO DE CLASSE INICIAL</v>
          </cell>
        </row>
        <row r="858">
          <cell r="B858">
            <v>6749257690</v>
          </cell>
          <cell r="C858" t="str">
            <v>MARIA CECILIA PINTO E OLIVEIRA</v>
          </cell>
          <cell r="D858" t="str">
            <v>DEFENSOR PUBLICO DE CLASSE FINAL</v>
          </cell>
        </row>
        <row r="859">
          <cell r="B859">
            <v>5076778546</v>
          </cell>
          <cell r="C859" t="str">
            <v>MARIA CLARA HAGE PEREIRA</v>
          </cell>
          <cell r="D859" t="str">
            <v>DEFENSOR PUBLICO DE CLASSE INICIAL</v>
          </cell>
        </row>
        <row r="860">
          <cell r="B860">
            <v>12809930651</v>
          </cell>
          <cell r="C860" t="str">
            <v>MARIA CLARA SOUZA REIS</v>
          </cell>
          <cell r="D860" t="str">
            <v>COMISSÃO ASSESSORAMENTO TECNICO-CATE</v>
          </cell>
        </row>
        <row r="861">
          <cell r="B861">
            <v>11806085852</v>
          </cell>
          <cell r="C861" t="str">
            <v xml:space="preserve">MARIA CRISTINA FERREIRA DE CARVALHO                         </v>
          </cell>
          <cell r="D861" t="str">
            <v xml:space="preserve">DEFENSOR PUBLICO DE CLASSE ESPECIAL     </v>
          </cell>
        </row>
        <row r="862">
          <cell r="B862">
            <v>3614452611</v>
          </cell>
          <cell r="C862" t="str">
            <v xml:space="preserve">MARIA CRISTINA GONCALVES SANTOS                             </v>
          </cell>
          <cell r="D862" t="str">
            <v xml:space="preserve">DEFENSOR PUBLICO DE CLASSE ESPECIAL     </v>
          </cell>
        </row>
        <row r="863">
          <cell r="B863">
            <v>29335663620</v>
          </cell>
          <cell r="C863" t="str">
            <v>MARIA DAS GRAÇAS DE OLIVEIRA</v>
          </cell>
          <cell r="D863" t="str">
            <v>ANALISTA DA DEFENSORIA PUBLICA</v>
          </cell>
        </row>
        <row r="864">
          <cell r="B864">
            <v>9788714641</v>
          </cell>
          <cell r="C864" t="str">
            <v>MARIA DE SOUZA</v>
          </cell>
          <cell r="D864" t="str">
            <v>DEFENSOR PUBLICO DE CLASSE INICIAL</v>
          </cell>
        </row>
        <row r="865">
          <cell r="B865">
            <v>16359278626</v>
          </cell>
          <cell r="C865" t="str">
            <v>MARIA EDUARDA ALVES DE SOUZA</v>
          </cell>
          <cell r="D865" t="str">
            <v>CAD-1</v>
          </cell>
        </row>
        <row r="866">
          <cell r="B866">
            <v>11932175636</v>
          </cell>
          <cell r="C866" t="str">
            <v>MARIA EDUARDA ANTONIOL TAVARES</v>
          </cell>
          <cell r="D866" t="str">
            <v>COMISSÃO ASSESSORAMENTO TECNICO-CATE</v>
          </cell>
        </row>
        <row r="867">
          <cell r="B867">
            <v>14142041673</v>
          </cell>
          <cell r="C867" t="str">
            <v>MARIA EDUARDA DE PAULA SOUZA</v>
          </cell>
          <cell r="D867" t="str">
            <v>ANALISTA DA DEFENSORIA PUBLICA</v>
          </cell>
        </row>
        <row r="868">
          <cell r="B868">
            <v>80784038600</v>
          </cell>
          <cell r="C868" t="str">
            <v xml:space="preserve">MARIA EMILIA MACHADO DA CUNHA                               </v>
          </cell>
          <cell r="D868" t="str">
            <v xml:space="preserve">DEFENSOR PUBLICO DE CLASSE ESPECIAL     </v>
          </cell>
        </row>
        <row r="869">
          <cell r="B869">
            <v>9424523645</v>
          </cell>
          <cell r="C869" t="str">
            <v>MARIA FERNANDA COELHO E SILVA</v>
          </cell>
          <cell r="D869" t="str">
            <v>DEFENSOR PUBLICO DE CLASSE INICIAL</v>
          </cell>
        </row>
        <row r="870">
          <cell r="B870">
            <v>1102896683</v>
          </cell>
          <cell r="C870" t="str">
            <v xml:space="preserve">MARIA FERNANDA KOKAEV DE CASTRO PAGANO                      </v>
          </cell>
          <cell r="D870" t="str">
            <v xml:space="preserve">DEFENSOR PUBLICO DE CLASSE ESPECIAL     </v>
          </cell>
        </row>
        <row r="871">
          <cell r="B871">
            <v>89330803687</v>
          </cell>
          <cell r="C871" t="str">
            <v xml:space="preserve">MARIA FILOMENA SILVA ANTUNES                                </v>
          </cell>
          <cell r="D871" t="str">
            <v xml:space="preserve">DEFENSOR PUBLICO DE CLASSE ESPECIAL     </v>
          </cell>
        </row>
        <row r="872">
          <cell r="B872">
            <v>10277329680</v>
          </cell>
          <cell r="C872" t="str">
            <v>MARIA GABRIELA MORI RODRIGUES FURTADO</v>
          </cell>
          <cell r="D872" t="str">
            <v>COMISSÃO ASSESSORAMENTO TECNICO-CATE</v>
          </cell>
        </row>
        <row r="873">
          <cell r="B873">
            <v>56734280659</v>
          </cell>
          <cell r="C873" t="str">
            <v xml:space="preserve">MARIA HELENA DE MELO                                        </v>
          </cell>
          <cell r="D873" t="str">
            <v xml:space="preserve">DEFENSOR PUBLICO DE CLASSE ESPECIAL     </v>
          </cell>
        </row>
        <row r="874">
          <cell r="B874">
            <v>9088243603</v>
          </cell>
          <cell r="C874" t="str">
            <v>MARIA LETICIA LOPES GIANNINI</v>
          </cell>
          <cell r="D874" t="str">
            <v>COMISSÃO ASSESSORAMENTO TECNICO-CATE</v>
          </cell>
        </row>
        <row r="875">
          <cell r="B875">
            <v>12827621681</v>
          </cell>
          <cell r="C875" t="str">
            <v>MARIA LUIZA DE CARVALHO BERNARDES</v>
          </cell>
          <cell r="D875" t="str">
            <v>COMISSÃO ASSESSORAMENTO TECNICO-CATE</v>
          </cell>
        </row>
        <row r="876">
          <cell r="B876">
            <v>8438956670</v>
          </cell>
          <cell r="C876" t="str">
            <v>MARIA LUIZA MACHADO DE BARROS</v>
          </cell>
          <cell r="D876" t="str">
            <v>DEFENSOR PUBLICO DE CLASSE INICIAL</v>
          </cell>
        </row>
        <row r="877">
          <cell r="B877">
            <v>12478973626</v>
          </cell>
          <cell r="C877" t="str">
            <v>MARIA RAMOS VIEIRA</v>
          </cell>
          <cell r="D877" t="str">
            <v>COMISSÃO ASSESSORAMENTO TECNICO-CATE</v>
          </cell>
        </row>
        <row r="878">
          <cell r="B878">
            <v>45237662668</v>
          </cell>
          <cell r="C878" t="str">
            <v xml:space="preserve">MARIA ROSA BENTO RODRIGUES                                  </v>
          </cell>
          <cell r="D878" t="str">
            <v xml:space="preserve">DEFENSOR PUBLICO DE CLASSE ESPECIAL     </v>
          </cell>
        </row>
        <row r="879">
          <cell r="B879">
            <v>3021488684</v>
          </cell>
          <cell r="C879" t="str">
            <v xml:space="preserve">MARIA TERESA SILVEIRA SANTOS CHAVES                         </v>
          </cell>
          <cell r="D879" t="str">
            <v xml:space="preserve">DEFENSOR PUBLICO DE CLASSE ESPECIAL     </v>
          </cell>
        </row>
        <row r="880">
          <cell r="B880">
            <v>3704573663</v>
          </cell>
          <cell r="C880" t="str">
            <v>MARIA VALDIRENE FERREIRA BRAGA</v>
          </cell>
          <cell r="D880" t="str">
            <v>CAD-8</v>
          </cell>
        </row>
        <row r="881">
          <cell r="B881">
            <v>30323519873</v>
          </cell>
          <cell r="C881" t="str">
            <v>MARIA VALERIA VALLE DA SILVEIRA</v>
          </cell>
          <cell r="D881" t="str">
            <v xml:space="preserve">DEFENSOR PUBLICO DE CLASSE ESPECIAL     </v>
          </cell>
        </row>
        <row r="882">
          <cell r="B882">
            <v>13972157630</v>
          </cell>
          <cell r="C882" t="str">
            <v>MARIANA APARECIDA DE MORAIS</v>
          </cell>
          <cell r="D882" t="str">
            <v>ANALISTA DA DEFENSORIA PUBLICA</v>
          </cell>
        </row>
        <row r="883">
          <cell r="B883">
            <v>39672226837</v>
          </cell>
          <cell r="C883" t="str">
            <v>MARIANA BISSONI DE SOUZA</v>
          </cell>
          <cell r="D883" t="str">
            <v>DEFENSOR PUBLICO DE CLASSE INTERMEDIARIA</v>
          </cell>
        </row>
        <row r="884">
          <cell r="B884">
            <v>5776097690</v>
          </cell>
          <cell r="C884" t="str">
            <v>MARIANA BRAGA PEREIRA DE MOURA</v>
          </cell>
          <cell r="D884" t="str">
            <v>DEFENSOR PUBLICO DE CLASSE FINAL</v>
          </cell>
        </row>
        <row r="885">
          <cell r="B885">
            <v>13669042652</v>
          </cell>
          <cell r="C885" t="str">
            <v>MARIANA BRANDAO GONCALVES</v>
          </cell>
          <cell r="D885" t="str">
            <v>CAD-8</v>
          </cell>
        </row>
        <row r="886">
          <cell r="B886">
            <v>6384975661</v>
          </cell>
          <cell r="C886" t="str">
            <v>MARIANA CARVALHO DE PAULA DE LIMA</v>
          </cell>
          <cell r="D886" t="str">
            <v>DEFENSOR PUBLICO DE CLASSE FINAL</v>
          </cell>
        </row>
        <row r="887">
          <cell r="B887">
            <v>6336695638</v>
          </cell>
          <cell r="C887" t="str">
            <v>MARIANA DE ARAUJO ALVARES MARINHO</v>
          </cell>
          <cell r="D887" t="str">
            <v>DEFENSOR PUBLICO DE CLASSE FINAL</v>
          </cell>
        </row>
        <row r="888">
          <cell r="B888">
            <v>12135520608</v>
          </cell>
          <cell r="C888" t="str">
            <v>MARIANA DE CARVALHO FARIA</v>
          </cell>
          <cell r="D888" t="str">
            <v>COMISSÃO ASSESSORAMENTO TECNICO-CATE</v>
          </cell>
        </row>
        <row r="889">
          <cell r="B889">
            <v>7293012659</v>
          </cell>
          <cell r="C889" t="str">
            <v>MARIANA DO ESPIRITO SANTO COSTA PIRES</v>
          </cell>
          <cell r="D889" t="str">
            <v>DEFENSOR PUBLICO DE CLASSE FINAL</v>
          </cell>
        </row>
        <row r="890">
          <cell r="B890">
            <v>12554273707</v>
          </cell>
          <cell r="C890" t="str">
            <v>MARIANA GOULART REGAZZI</v>
          </cell>
          <cell r="D890" t="str">
            <v>DEFENSOR PUBLICO DE CLASSE INTERMEDIARIA</v>
          </cell>
        </row>
        <row r="891">
          <cell r="B891">
            <v>12213872783</v>
          </cell>
          <cell r="C891" t="str">
            <v>MARIANA LADEIRA VIEIRA</v>
          </cell>
          <cell r="D891" t="str">
            <v>DEFENSOR PUBLICO DE CLASSE FINAL</v>
          </cell>
        </row>
        <row r="892">
          <cell r="B892">
            <v>2085934625</v>
          </cell>
          <cell r="C892" t="str">
            <v xml:space="preserve">MARIANA LOPES BRANDAO </v>
          </cell>
          <cell r="D892" t="str">
            <v>COMISSÃO ASSESSORAMENTO TECNICO-CATE</v>
          </cell>
        </row>
        <row r="893">
          <cell r="B893">
            <v>75262630634</v>
          </cell>
          <cell r="C893" t="str">
            <v xml:space="preserve">MARIANA MASSARA RODRIGUES DE OLIVEIRA                       </v>
          </cell>
          <cell r="D893" t="str">
            <v xml:space="preserve">DEFENSOR PUBLICO DE CLASSE ESPECIAL     </v>
          </cell>
        </row>
        <row r="894">
          <cell r="B894">
            <v>12573145646</v>
          </cell>
          <cell r="C894" t="str">
            <v>MARIANA MENDES RIBEIRO</v>
          </cell>
          <cell r="D894" t="str">
            <v>COMISSÃO ASSESSORAMENTO TECNICO-CATE</v>
          </cell>
        </row>
        <row r="895">
          <cell r="B895">
            <v>11177761661</v>
          </cell>
          <cell r="C895" t="str">
            <v>MARIANA NASCIMENTO MAIA</v>
          </cell>
          <cell r="D895" t="str">
            <v>COMISSÃO ASSESSORAMENTO TECNICO-CATE</v>
          </cell>
        </row>
        <row r="896">
          <cell r="B896">
            <v>12456369602</v>
          </cell>
          <cell r="C896" t="str">
            <v>MARIANA SILVA GUEDES</v>
          </cell>
          <cell r="D896" t="str">
            <v>COMISSÃO ASSESSORAMENTO TECNICO-CATE</v>
          </cell>
        </row>
        <row r="897">
          <cell r="B897">
            <v>11820009670</v>
          </cell>
          <cell r="C897" t="str">
            <v>MARINA ALVES NORMANDO</v>
          </cell>
          <cell r="D897" t="str">
            <v>COMISSÃO ASSESSORAMENTO TECNICO-CATE</v>
          </cell>
        </row>
        <row r="898">
          <cell r="B898">
            <v>5049497647</v>
          </cell>
          <cell r="C898" t="str">
            <v xml:space="preserve">MARINA BUCK CARVALHO SAMPAIO </v>
          </cell>
          <cell r="D898" t="str">
            <v xml:space="preserve">DEFENSOR PUBLICO DE CLASSE ESPECIAL     </v>
          </cell>
        </row>
        <row r="899">
          <cell r="B899">
            <v>13165211760</v>
          </cell>
          <cell r="C899" t="str">
            <v>MARINA DE ALMEIDA GUSSEM</v>
          </cell>
          <cell r="D899" t="str">
            <v>DEFENSOR PUBLICO DE CLASSE INTERMEDIARIA</v>
          </cell>
        </row>
        <row r="900">
          <cell r="B900">
            <v>4853577637</v>
          </cell>
          <cell r="C900" t="str">
            <v>MARINA GOMES DE CARVALHO PINTO</v>
          </cell>
          <cell r="D900" t="str">
            <v xml:space="preserve">DEFENSOR PUBLICO DE CLASSE ESPECIAL     </v>
          </cell>
        </row>
        <row r="901">
          <cell r="B901">
            <v>5252506620</v>
          </cell>
          <cell r="C901" t="str">
            <v>MARINA LAGE PESSOA DA COSTA</v>
          </cell>
          <cell r="D901" t="str">
            <v xml:space="preserve">DEFENSOR PUBLICO DE CLASSE ESPECIAL     </v>
          </cell>
        </row>
        <row r="902">
          <cell r="B902">
            <v>13928460641</v>
          </cell>
          <cell r="C902" t="str">
            <v>MARINA MACIEL PESSOA CANÇADO</v>
          </cell>
          <cell r="D902" t="str">
            <v>ANALISTA DA DEFENSORIA PUBLICA</v>
          </cell>
        </row>
        <row r="903">
          <cell r="B903">
            <v>1575857006</v>
          </cell>
          <cell r="C903" t="str">
            <v>MARINA NOGUEIRA DE ALMEIDA</v>
          </cell>
          <cell r="D903" t="str">
            <v>DEFENSOR PUBLICO DE CLASSE INICIAL</v>
          </cell>
        </row>
        <row r="904">
          <cell r="B904">
            <v>9328055660</v>
          </cell>
          <cell r="C904" t="str">
            <v>MARINA PINHEIRO VIGGIANO</v>
          </cell>
          <cell r="D904" t="str">
            <v>COMISSÃO ASSESSORAMENTO TECNICO-CATE</v>
          </cell>
        </row>
        <row r="905">
          <cell r="B905">
            <v>3001918632</v>
          </cell>
          <cell r="C905" t="str">
            <v>MARINA PIRES PEREIRA DE MORAES DE CARVALHO</v>
          </cell>
          <cell r="D905" t="str">
            <v>TECNICO DA DEFENSORIA PUBLICA</v>
          </cell>
        </row>
        <row r="906">
          <cell r="B906">
            <v>8042955650</v>
          </cell>
          <cell r="C906" t="str">
            <v>MARINA VALLE DOLABELLA</v>
          </cell>
          <cell r="D906" t="str">
            <v>ANALISTA DA DEFENSORIA PUBLICA</v>
          </cell>
        </row>
        <row r="907">
          <cell r="B907">
            <v>68076851653</v>
          </cell>
          <cell r="C907" t="str">
            <v xml:space="preserve">MARIO CESAR DA SILVA CARNEIRO                               </v>
          </cell>
          <cell r="D907" t="str">
            <v xml:space="preserve">DEFENSOR PUBLICO DE CLASSE ESPECIAL     </v>
          </cell>
        </row>
        <row r="908">
          <cell r="B908">
            <v>8577855678</v>
          </cell>
          <cell r="C908" t="str">
            <v>MARISSA GONCALVES VELOSO</v>
          </cell>
          <cell r="D908" t="str">
            <v>COMISSÃO ASSESSORAMENTO TECNICO-CATE</v>
          </cell>
        </row>
        <row r="909">
          <cell r="B909">
            <v>67283284672</v>
          </cell>
          <cell r="C909" t="str">
            <v xml:space="preserve">MAROLINTA DUTRA                                             </v>
          </cell>
          <cell r="D909" t="str">
            <v xml:space="preserve">DEFENSOR PUBLICO DE CLASSE ESPECIAL     </v>
          </cell>
        </row>
        <row r="910">
          <cell r="B910">
            <v>92509150634</v>
          </cell>
          <cell r="C910" t="str">
            <v xml:space="preserve">MARTA JULIANA MARQUES ROSADO FERRAZ                         </v>
          </cell>
          <cell r="D910" t="str">
            <v xml:space="preserve">DEFENSOR PUBLICO DE CLASSE ESPECIAL     </v>
          </cell>
        </row>
        <row r="911">
          <cell r="B911">
            <v>71027009700</v>
          </cell>
          <cell r="C911" t="str">
            <v xml:space="preserve">MARTA XAVIER DE LIMA GOUVEA                                   </v>
          </cell>
          <cell r="D911" t="str">
            <v xml:space="preserve">DEFENSOR PUBLICO DE CLASSE ESPECIAL     </v>
          </cell>
        </row>
        <row r="912">
          <cell r="B912">
            <v>12097134629</v>
          </cell>
          <cell r="C912" t="str">
            <v>MATEUS AUGUSTO MOREIRA</v>
          </cell>
          <cell r="D912" t="str">
            <v>COMISSÃO ASSESSORAMENTO TECNICO-CATE</v>
          </cell>
        </row>
        <row r="913">
          <cell r="B913">
            <v>15086203694</v>
          </cell>
          <cell r="C913" t="str">
            <v>MATEUS FELIPE MOREIRA SILVA SOARES</v>
          </cell>
          <cell r="D913" t="str">
            <v>CAD-2</v>
          </cell>
        </row>
        <row r="914">
          <cell r="B914">
            <v>6689575659</v>
          </cell>
          <cell r="C914" t="str">
            <v>MATEUS NASCIMENTO AVELAR</v>
          </cell>
          <cell r="D914" t="str">
            <v>DEFENSOR PUBLICO DE CLASSE FINAL</v>
          </cell>
        </row>
        <row r="915">
          <cell r="B915">
            <v>1615002693</v>
          </cell>
          <cell r="C915" t="str">
            <v>MATHEUS LEROY DE CASTRO BRAGA</v>
          </cell>
          <cell r="D915" t="str">
            <v>DEFENSOR PUBLICO DE CLASSE INTERMEDIARIA</v>
          </cell>
        </row>
        <row r="916">
          <cell r="B916">
            <v>10189546603</v>
          </cell>
          <cell r="C916" t="str">
            <v>MATHEUS MAZZILLI FASSY</v>
          </cell>
          <cell r="D916" t="str">
            <v>DEFENSOR PUBLICO DE CLASSE INICIAL</v>
          </cell>
        </row>
        <row r="917">
          <cell r="B917">
            <v>78653924515</v>
          </cell>
          <cell r="C917" t="str">
            <v xml:space="preserve">MAURICIO ROCHA FONTOURA                                     </v>
          </cell>
          <cell r="D917" t="str">
            <v xml:space="preserve">DEFENSOR PUBLICO DE CLASSE ESPECIAL     </v>
          </cell>
        </row>
        <row r="918">
          <cell r="B918">
            <v>14090544629</v>
          </cell>
          <cell r="C918" t="str">
            <v>MAURICIO SILVA ALVES</v>
          </cell>
          <cell r="D918" t="str">
            <v>COMISSÃO ASSESSORAMENTO TECNICO-CATE</v>
          </cell>
        </row>
        <row r="919">
          <cell r="B919">
            <v>52006727672</v>
          </cell>
          <cell r="C919" t="str">
            <v xml:space="preserve">MAURINA FONSECA MOTA DE MATOS                               </v>
          </cell>
          <cell r="D919" t="str">
            <v xml:space="preserve">DEFENSOR PUBLICO DE CLASSE ESPECIAL     </v>
          </cell>
        </row>
        <row r="920">
          <cell r="B920">
            <v>26586217873</v>
          </cell>
          <cell r="C920" t="str">
            <v>MAURO BATISTELA ABDEL NOUR</v>
          </cell>
          <cell r="D920" t="str">
            <v xml:space="preserve">DEFENSOR PUBLICO DE CLASSE ESPECIAL     </v>
          </cell>
        </row>
        <row r="921">
          <cell r="B921">
            <v>3676211189</v>
          </cell>
          <cell r="C921" t="str">
            <v>MAXLANIO MENDES DE BRITO</v>
          </cell>
          <cell r="D921" t="str">
            <v>COMISSÃO ASSESSORAMENTO TECNICO-CATE</v>
          </cell>
        </row>
        <row r="922">
          <cell r="B922">
            <v>3284197702</v>
          </cell>
          <cell r="C922" t="str">
            <v>MAXNEI GONZAGA</v>
          </cell>
          <cell r="D922" t="str">
            <v>DEFENSOR PUBLICO DE CLASSE FINAL</v>
          </cell>
        </row>
        <row r="923">
          <cell r="B923">
            <v>12311211650</v>
          </cell>
          <cell r="C923" t="str">
            <v>MAYARA PIRES DE SOUZA</v>
          </cell>
          <cell r="D923" t="str">
            <v>COMISSÃO ASSESSORAMENTO TECNICO-CATE</v>
          </cell>
        </row>
        <row r="924">
          <cell r="B924">
            <v>14033649743</v>
          </cell>
          <cell r="C924" t="str">
            <v>MAYARA SALDANHA CEZAR GUIMARAES CALDAS</v>
          </cell>
          <cell r="D924" t="str">
            <v>DEFENSOR PUBLICO DE CLASSE INICIAL</v>
          </cell>
        </row>
        <row r="925">
          <cell r="B925">
            <v>2764804652</v>
          </cell>
          <cell r="C925" t="str">
            <v>MAYCOL MARQUES LACERDA</v>
          </cell>
          <cell r="D925" t="str">
            <v>DEFENSOR PUBLICO DE CLASSE FINAL</v>
          </cell>
        </row>
        <row r="926">
          <cell r="B926">
            <v>9564542677</v>
          </cell>
          <cell r="C926" t="str">
            <v>MAYLA RIBEIRO SANTA FE BARBOSA</v>
          </cell>
          <cell r="D926" t="str">
            <v>DEFENSOR PUBLICO DE CLASSE INICIAL</v>
          </cell>
        </row>
        <row r="927">
          <cell r="B927">
            <v>9999475671</v>
          </cell>
          <cell r="C927" t="str">
            <v>MAYRA CAROLINA BARBOSA SILVA</v>
          </cell>
          <cell r="D927" t="str">
            <v>COMISSÃO ASSESSORAMENTO TECNICO-CATE</v>
          </cell>
        </row>
        <row r="928">
          <cell r="B928">
            <v>10179753614</v>
          </cell>
          <cell r="C928" t="str">
            <v>MAYRA LORRAYNE DOS SANTOS</v>
          </cell>
          <cell r="D928" t="str">
            <v>TECNICO DA DEFENSORIA PUBLICA</v>
          </cell>
        </row>
        <row r="929">
          <cell r="B929">
            <v>13502209650</v>
          </cell>
          <cell r="C929" t="str">
            <v>MAYRA LUCIANE DA CRUZ ROCHA</v>
          </cell>
          <cell r="D929" t="str">
            <v>COMISSÃO ASSESSORAMENTO TECNICO-CATE</v>
          </cell>
        </row>
        <row r="930">
          <cell r="B930">
            <v>82859787615</v>
          </cell>
          <cell r="C930" t="str">
            <v xml:space="preserve">MAYSA VELOSO DE CASTRO ALMEIDA                              </v>
          </cell>
          <cell r="D930" t="str">
            <v xml:space="preserve">DEFENSOR PUBLICO DE CLASSE ESPECIAL     </v>
          </cell>
        </row>
        <row r="931">
          <cell r="B931">
            <v>4259761650</v>
          </cell>
          <cell r="C931" t="str">
            <v>MELISSA DE ASSIS MARTINS</v>
          </cell>
          <cell r="D931" t="str">
            <v>ANALISTA DA DEFENSORIA PUBLICA</v>
          </cell>
        </row>
        <row r="932">
          <cell r="B932">
            <v>96392509615</v>
          </cell>
          <cell r="C932" t="str">
            <v xml:space="preserve">MICHELA FERREIRA PINTO                                      </v>
          </cell>
          <cell r="D932" t="str">
            <v xml:space="preserve">DEFENSOR PUBLICO DE CLASSE ESPECIAL     </v>
          </cell>
        </row>
        <row r="933">
          <cell r="B933">
            <v>3665122694</v>
          </cell>
          <cell r="C933" t="str">
            <v xml:space="preserve">MICHELLE LOPES MASCARENHAS GLAESER                          </v>
          </cell>
          <cell r="D933" t="str">
            <v xml:space="preserve">DEFENSOR PUBLICO DE CLASSE ESPECIAL     </v>
          </cell>
        </row>
        <row r="934">
          <cell r="B934">
            <v>4003263618</v>
          </cell>
          <cell r="C934" t="str">
            <v xml:space="preserve">MIGUEL ARCANJO SOARES CESAR GUERRIERI                       </v>
          </cell>
          <cell r="D934" t="str">
            <v xml:space="preserve">DEFENSOR PUBLICO DE CLASSE ESPECIAL     </v>
          </cell>
        </row>
        <row r="935">
          <cell r="B935">
            <v>72156040630</v>
          </cell>
          <cell r="C935" t="str">
            <v xml:space="preserve">MILENA UIARA GOMES CATALDO CURY                             </v>
          </cell>
          <cell r="D935" t="str">
            <v xml:space="preserve">DEFENSOR PUBLICO DE CLASSE ESPECIAL     </v>
          </cell>
        </row>
        <row r="936">
          <cell r="B936">
            <v>48628646604</v>
          </cell>
          <cell r="C936" t="str">
            <v xml:space="preserve">MILTON CESAR DE LIMA                                        </v>
          </cell>
          <cell r="D936" t="str">
            <v xml:space="preserve">DEFENSOR PUBLICO DE CLASSE ESPECIAL     </v>
          </cell>
        </row>
        <row r="937">
          <cell r="B937">
            <v>92098347634</v>
          </cell>
          <cell r="C937" t="str">
            <v xml:space="preserve">MIRELLA FARANNE SOUSA ARAUJO                                </v>
          </cell>
          <cell r="D937" t="str">
            <v xml:space="preserve">DEFENSOR PUBLICO DE CLASSE ESPECIAL     </v>
          </cell>
        </row>
        <row r="938">
          <cell r="B938">
            <v>7842949689</v>
          </cell>
          <cell r="C938" t="str">
            <v>MIRELLE MORATO GONZAGA</v>
          </cell>
          <cell r="D938" t="str">
            <v>DEFENSOR PUBLICO DE CLASSE FINAL</v>
          </cell>
        </row>
        <row r="939">
          <cell r="B939">
            <v>70730377687</v>
          </cell>
          <cell r="C939" t="str">
            <v xml:space="preserve">MIRIAN LUCE ALVES DE ARAUJO                                 </v>
          </cell>
          <cell r="D939" t="str">
            <v xml:space="preserve">DEFENSOR PUBLICO DE CLASSE ESPECIAL     </v>
          </cell>
        </row>
        <row r="940">
          <cell r="B940">
            <v>5877912682</v>
          </cell>
          <cell r="C940" t="str">
            <v>MOACYR COSTA RABELLO</v>
          </cell>
          <cell r="D940" t="str">
            <v>DEFENSOR PUBLICO DE CLASSE FINAL</v>
          </cell>
        </row>
        <row r="941">
          <cell r="B941">
            <v>9902441645</v>
          </cell>
          <cell r="C941" t="str">
            <v>MONIA APARECIDA DE ARAUJO PAIVA</v>
          </cell>
          <cell r="D941" t="str">
            <v>DEFENSOR PUBLICO DE CLASSE INTERMEDIARIA</v>
          </cell>
        </row>
        <row r="942">
          <cell r="B942">
            <v>5219918621</v>
          </cell>
          <cell r="C942" t="str">
            <v>MONICA ALVES DA COSTA FRANCO</v>
          </cell>
          <cell r="D942" t="str">
            <v>DEFENSOR PUBLICO DE CLASSE FINAL</v>
          </cell>
        </row>
        <row r="943">
          <cell r="B943">
            <v>83363343604</v>
          </cell>
          <cell r="C943" t="str">
            <v xml:space="preserve">MONICA APARECIDA MARCAL SILVA                            </v>
          </cell>
          <cell r="D943" t="str">
            <v xml:space="preserve">DEFENSOR PUBLICO DE CLASSE ESPECIAL     </v>
          </cell>
        </row>
        <row r="944">
          <cell r="B944">
            <v>9290791675</v>
          </cell>
          <cell r="C944" t="str">
            <v>MONICA BATISTA SOARES GARCIA AMIM</v>
          </cell>
          <cell r="D944" t="str">
            <v>DEFENSOR PUBLICO DE CLASSE FINAL</v>
          </cell>
        </row>
        <row r="945">
          <cell r="B945">
            <v>56285388687</v>
          </cell>
          <cell r="C945" t="str">
            <v>MONICA BEATRIZ GOMES DA COSTA</v>
          </cell>
          <cell r="D945" t="str">
            <v>CAD-7</v>
          </cell>
        </row>
        <row r="946">
          <cell r="B946">
            <v>3212761679</v>
          </cell>
          <cell r="C946" t="str">
            <v xml:space="preserve">MONICA BOTELHO CORNELIO                                     </v>
          </cell>
          <cell r="D946" t="str">
            <v xml:space="preserve">DEFENSOR PUBLICO DE CLASSE ESPECIAL     </v>
          </cell>
        </row>
        <row r="947">
          <cell r="B947">
            <v>10550031693</v>
          </cell>
          <cell r="C947" t="str">
            <v>MONICA MAGNO GANDRA</v>
          </cell>
          <cell r="D947" t="str">
            <v>TECNICO DA DEFENSORIA PUBLICA</v>
          </cell>
        </row>
        <row r="948">
          <cell r="B948">
            <v>4463070686</v>
          </cell>
          <cell r="C948" t="str">
            <v>MORGANA DE ALMEIDA</v>
          </cell>
          <cell r="D948" t="str">
            <v>TECNICO DA DEFENSORIA PUBLICA</v>
          </cell>
        </row>
        <row r="949">
          <cell r="B949">
            <v>5876498521</v>
          </cell>
          <cell r="C949" t="str">
            <v>MORGANNA MAYARA GANDRA FONSECA</v>
          </cell>
          <cell r="D949" t="str">
            <v>COMISSÃO ASSESSORAMENTO TECNICO-CATE</v>
          </cell>
        </row>
        <row r="950">
          <cell r="B950">
            <v>86580795620</v>
          </cell>
          <cell r="C950" t="str">
            <v xml:space="preserve">NADIA DE SOUZA CAMPOS                                       </v>
          </cell>
          <cell r="D950" t="str">
            <v xml:space="preserve">DEFENSOR PUBLICO DE CLASSE ESPECIAL     </v>
          </cell>
        </row>
        <row r="951">
          <cell r="B951">
            <v>11551007606</v>
          </cell>
          <cell r="C951" t="str">
            <v>NADINE TRAVAGLIA DOS SANTOS PEREIRA</v>
          </cell>
          <cell r="D951" t="str">
            <v>CAD-14</v>
          </cell>
        </row>
        <row r="952">
          <cell r="B952">
            <v>8258855743</v>
          </cell>
          <cell r="C952" t="str">
            <v>NADJA MARIA DE VALOIS FERNANDES</v>
          </cell>
          <cell r="D952" t="str">
            <v>DEFENSOR PUBLICO DE CLASSE FINAL</v>
          </cell>
        </row>
        <row r="953">
          <cell r="B953">
            <v>58817760625</v>
          </cell>
          <cell r="C953" t="str">
            <v>NARAY JESIMAR APARECIDA PAULINO</v>
          </cell>
          <cell r="D953" t="str">
            <v>CAD-7</v>
          </cell>
        </row>
        <row r="954">
          <cell r="B954">
            <v>11537088688</v>
          </cell>
          <cell r="C954" t="str">
            <v>NATALIA ARAUJO WATER COURY</v>
          </cell>
          <cell r="D954" t="str">
            <v>COMISSÃO ASSESSORAMENTO TECNICO-CATE</v>
          </cell>
        </row>
        <row r="955">
          <cell r="B955">
            <v>97656151672</v>
          </cell>
          <cell r="C955" t="str">
            <v>NATALIA DE CASTRO TORRES COSTA</v>
          </cell>
          <cell r="D955" t="str">
            <v xml:space="preserve">DEFENSOR PUBLICO DE CLASSE ESPECIAL     </v>
          </cell>
        </row>
        <row r="956">
          <cell r="B956">
            <v>1667658646</v>
          </cell>
          <cell r="C956" t="str">
            <v>NATALIA PARREIRA LEITE GONCALVES MIRANDA</v>
          </cell>
          <cell r="D956" t="str">
            <v>TECNICO DA DEFENSORIA PUBLICA</v>
          </cell>
        </row>
        <row r="957">
          <cell r="B957">
            <v>9841046660</v>
          </cell>
          <cell r="C957" t="str">
            <v>NATHALIA CAROLINE LUCAS DE SOUZA</v>
          </cell>
          <cell r="D957" t="str">
            <v>COMISSÃO ASSESSORAMENTO TECNICO-CATE</v>
          </cell>
        </row>
        <row r="958">
          <cell r="B958">
            <v>6559717690</v>
          </cell>
          <cell r="C958" t="str">
            <v>NATHALIA DE PAULA MOREIRA FRATTEZI</v>
          </cell>
          <cell r="D958" t="str">
            <v>DEFENSOR PUBLICO DE CLASSE INTERMEDIARIA</v>
          </cell>
        </row>
        <row r="959">
          <cell r="B959">
            <v>2186406683</v>
          </cell>
          <cell r="C959" t="str">
            <v>NATHALIA DIAS GOMES</v>
          </cell>
          <cell r="D959" t="str">
            <v>ANALISTA DA DEFENSORIA PUBLICA</v>
          </cell>
        </row>
        <row r="960">
          <cell r="B960">
            <v>13323570677</v>
          </cell>
          <cell r="C960" t="str">
            <v>NATHALIA SANTOS ALKIMIM</v>
          </cell>
          <cell r="D960" t="str">
            <v>COMISSÃO ASSESSORAMENTO TECNICO-CATE</v>
          </cell>
        </row>
        <row r="961">
          <cell r="B961">
            <v>11513032674</v>
          </cell>
          <cell r="C961" t="str">
            <v>NATIELE CRISTINA SOUZA</v>
          </cell>
          <cell r="D961" t="str">
            <v>TECNICO DA DEFENSORIA PUBLICA</v>
          </cell>
        </row>
        <row r="962">
          <cell r="B962">
            <v>11558965645</v>
          </cell>
          <cell r="C962" t="str">
            <v>NAYARA CAROLINE CARNEIRO DE JESUS</v>
          </cell>
          <cell r="D962" t="str">
            <v>COMISSÃO ASSESSORAMENTO TECNICO-CATE</v>
          </cell>
        </row>
        <row r="963">
          <cell r="B963">
            <v>10004929748</v>
          </cell>
          <cell r="C963" t="str">
            <v>NAYARA SOARES GUERRA MOZART</v>
          </cell>
          <cell r="D963" t="str">
            <v>DEFENSOR PUBLICO DE CLASSE INTERMEDIARIA</v>
          </cell>
        </row>
        <row r="964">
          <cell r="B964">
            <v>64845591634</v>
          </cell>
          <cell r="C964" t="str">
            <v xml:space="preserve">NEIDE MARCIA PEREIRA                                        </v>
          </cell>
          <cell r="D964" t="str">
            <v xml:space="preserve">DEFENSOR PUBLICO DE CLASSE ESPECIAL     </v>
          </cell>
        </row>
        <row r="965">
          <cell r="B965">
            <v>80406386668</v>
          </cell>
          <cell r="C965" t="str">
            <v xml:space="preserve">NEIDER CHAVES RIBEIRO                                       </v>
          </cell>
          <cell r="D965" t="str">
            <v xml:space="preserve">DEFENSOR PUBLICO DE CLASSE ESPECIAL     </v>
          </cell>
        </row>
        <row r="966">
          <cell r="B966">
            <v>10470112719</v>
          </cell>
          <cell r="C966" t="str">
            <v>NELSON MENDES DA SILVA</v>
          </cell>
          <cell r="D966" t="str">
            <v>DEFENSOR PUBLICO DE CLASSE INTERMEDIARIA</v>
          </cell>
        </row>
        <row r="967">
          <cell r="B967">
            <v>7515010690</v>
          </cell>
          <cell r="C967" t="str">
            <v>NESTOR SARAIVA PEREIRA NETO</v>
          </cell>
          <cell r="D967" t="str">
            <v>DEFENSOR PUBLICO DE CLASSE FINAL</v>
          </cell>
        </row>
        <row r="968">
          <cell r="B968">
            <v>88019950672</v>
          </cell>
          <cell r="C968" t="str">
            <v xml:space="preserve">NEUSA GUILHERMINA LARA                                      </v>
          </cell>
          <cell r="D968" t="str">
            <v xml:space="preserve">DEFENSOR PUBLICO DE CLASSE ESPECIAL     </v>
          </cell>
        </row>
        <row r="969">
          <cell r="B969">
            <v>4502994650</v>
          </cell>
          <cell r="C969" t="str">
            <v>NIKOLAS STEFANY MACEDO KATOPODIS</v>
          </cell>
          <cell r="D969" t="str">
            <v>DEFENSOR PUBLICO DE CLASSE FINAL</v>
          </cell>
        </row>
        <row r="970">
          <cell r="B970">
            <v>10751847623</v>
          </cell>
          <cell r="C970" t="str">
            <v>NILSILENIS BARBOSA DA SILVA</v>
          </cell>
          <cell r="D970" t="str">
            <v>ANALISTA DA DEFENSORIA PUBLICA</v>
          </cell>
        </row>
        <row r="971">
          <cell r="B971">
            <v>20971990620</v>
          </cell>
          <cell r="C971" t="str">
            <v xml:space="preserve">NILTON RODRIGUES FRANCO                                     </v>
          </cell>
          <cell r="D971" t="str">
            <v>TECNICO DA DEFENSORIA PUBLICA</v>
          </cell>
        </row>
        <row r="972">
          <cell r="B972">
            <v>4171271622</v>
          </cell>
          <cell r="C972" t="str">
            <v>NILZA MARTINS PATARO MACHADO</v>
          </cell>
          <cell r="D972" t="str">
            <v>DEFENSOR PUBLICO DE CLASSE FINAL</v>
          </cell>
        </row>
        <row r="973">
          <cell r="B973">
            <v>317699695</v>
          </cell>
          <cell r="C973" t="str">
            <v xml:space="preserve">NIVEA DE MATOS LACERDA                                      </v>
          </cell>
          <cell r="D973" t="str">
            <v xml:space="preserve">DEFENSOR PUBLICO DE CLASSE ESPECIAL     </v>
          </cell>
        </row>
        <row r="974">
          <cell r="B974">
            <v>70002132648</v>
          </cell>
          <cell r="C974" t="str">
            <v>NUBIA PORTO BARACHO</v>
          </cell>
          <cell r="D974" t="str">
            <v>CAD-2</v>
          </cell>
        </row>
        <row r="975">
          <cell r="B975">
            <v>9011371623</v>
          </cell>
          <cell r="C975" t="str">
            <v>NUBIA ROMUALDO DOS SANTOS</v>
          </cell>
          <cell r="D975" t="str">
            <v>TECNICO DA DEFENSORIA PUBLICA</v>
          </cell>
        </row>
        <row r="976">
          <cell r="B976">
            <v>10067362630</v>
          </cell>
          <cell r="C976" t="str">
            <v>NYCE ZANELI ARTHIDORO COUTO</v>
          </cell>
          <cell r="D976" t="str">
            <v>ANALISTA DA DEFENSORIA PUBLICA</v>
          </cell>
        </row>
        <row r="977">
          <cell r="B977">
            <v>7124453402</v>
          </cell>
          <cell r="C977" t="str">
            <v>NYCOLE LINS GONZAGA</v>
          </cell>
          <cell r="D977" t="str">
            <v>DEFENSOR PUBLICO DE CLASSE INTERMEDIARIA</v>
          </cell>
        </row>
        <row r="978">
          <cell r="B978">
            <v>13960605617</v>
          </cell>
          <cell r="C978" t="str">
            <v xml:space="preserve">OLINDA FIALHO BARBOSA REIS </v>
          </cell>
          <cell r="D978" t="str">
            <v>COMISSÃO ASSESSORAMENTO TECNICO-CATE</v>
          </cell>
        </row>
        <row r="979">
          <cell r="B979">
            <v>11996997645</v>
          </cell>
          <cell r="C979" t="str">
            <v>ONAIRAM CALEBE GEOVANE MENDES</v>
          </cell>
          <cell r="D979" t="str">
            <v>COMISSÃO ASSESSORAMENTO TECNICO-CATE</v>
          </cell>
        </row>
        <row r="980">
          <cell r="B980">
            <v>293028621</v>
          </cell>
          <cell r="C980" t="str">
            <v xml:space="preserve">PABLO ALFONSO CANO PRAIS                                    </v>
          </cell>
          <cell r="D980" t="str">
            <v xml:space="preserve">DEFENSOR PUBLICO DE CLASSE ESPECIAL     </v>
          </cell>
        </row>
        <row r="981">
          <cell r="B981">
            <v>12835052666</v>
          </cell>
          <cell r="C981" t="str">
            <v>PABLO ANTONIO DURAES VELOSO</v>
          </cell>
          <cell r="D981" t="str">
            <v>COMISSÃO ASSESSORAMENTO TECNICO-CATE</v>
          </cell>
        </row>
        <row r="982">
          <cell r="B982">
            <v>3887461657</v>
          </cell>
          <cell r="C982" t="str">
            <v>PABLO HENRIQUE PIMENTA FARINHA</v>
          </cell>
          <cell r="D982" t="str">
            <v>DEFENSOR PUBLICO DE CLASSE FINAL</v>
          </cell>
        </row>
        <row r="983">
          <cell r="B983">
            <v>2103585640</v>
          </cell>
          <cell r="C983" t="str">
            <v>PALOMA KARLA ANDRADE E FERREIRA</v>
          </cell>
          <cell r="D983" t="str">
            <v>COMISSÃO ASSESSORAMENTO TECNICO-CATE</v>
          </cell>
        </row>
        <row r="984">
          <cell r="B984">
            <v>4941751680</v>
          </cell>
          <cell r="C984" t="str">
            <v>PATRICIA HELENA MARTINS RODRIGUES GONÇALVES</v>
          </cell>
          <cell r="D984" t="str">
            <v>ANALISTA DA DEFENSORIA PUBLICA</v>
          </cell>
        </row>
        <row r="985">
          <cell r="B985">
            <v>93881681</v>
          </cell>
          <cell r="C985" t="str">
            <v>PATRICIA MESQUITA AMARAL</v>
          </cell>
          <cell r="D985" t="str">
            <v>DEFENSOR PUBLICO DE CLASSE FINAL</v>
          </cell>
        </row>
        <row r="986">
          <cell r="B986">
            <v>1253839670</v>
          </cell>
          <cell r="C986" t="str">
            <v>PATRICIA OLIVEIRA DE ALMEIDA COELHO E SILVA</v>
          </cell>
          <cell r="D986" t="str">
            <v>DEFENSOR PUBLICO DE CLASSE FINAL</v>
          </cell>
        </row>
        <row r="987">
          <cell r="B987">
            <v>9129893780</v>
          </cell>
          <cell r="C987" t="str">
            <v>PAULA AVILA DANTAS BRUNNER</v>
          </cell>
          <cell r="D987" t="str">
            <v>DEFENSOR PUBLICO DE CLASSE FINAL</v>
          </cell>
        </row>
        <row r="988">
          <cell r="B988">
            <v>11561639605</v>
          </cell>
          <cell r="C988" t="str">
            <v>PAULA BOSCATO CRISTIANO</v>
          </cell>
          <cell r="D988" t="str">
            <v>COMISSÃO ASSESSORAMENTO TECNICO-CATE</v>
          </cell>
        </row>
        <row r="989">
          <cell r="B989">
            <v>5281585622</v>
          </cell>
          <cell r="C989" t="str">
            <v>PAULA DE DEUS MENDES DO VALE</v>
          </cell>
          <cell r="D989" t="str">
            <v>DEFENSOR PUBLICO DE CLASSE FINAL</v>
          </cell>
        </row>
        <row r="990">
          <cell r="B990">
            <v>67806317600</v>
          </cell>
          <cell r="C990" t="str">
            <v xml:space="preserve">PAULA MENDES DINIZ                                          </v>
          </cell>
          <cell r="D990" t="str">
            <v>AGENTE DA DEFENSORIA PUBLICA</v>
          </cell>
        </row>
        <row r="991">
          <cell r="B991">
            <v>11181793661</v>
          </cell>
          <cell r="C991" t="str">
            <v>PAULA PEDROSO MENDONCA</v>
          </cell>
          <cell r="D991" t="str">
            <v>DEFENSOR PUBLICO DE CLASSE INTERMEDIARIA</v>
          </cell>
        </row>
        <row r="992">
          <cell r="B992">
            <v>5505722601</v>
          </cell>
          <cell r="C992" t="str">
            <v xml:space="preserve">PAULA REGINA FONTE BOA PINTO                                </v>
          </cell>
          <cell r="D992" t="str">
            <v xml:space="preserve">DEFENSOR PUBLICO DE CLASSE ESPECIAL     </v>
          </cell>
        </row>
        <row r="993">
          <cell r="B993">
            <v>79808590659</v>
          </cell>
          <cell r="C993" t="str">
            <v xml:space="preserve">PAULIRAN DE ARAUJO                                          </v>
          </cell>
          <cell r="D993" t="str">
            <v>TECNICO DA DEFENSORIA PUBLICA</v>
          </cell>
        </row>
        <row r="994">
          <cell r="B994">
            <v>7042100611</v>
          </cell>
          <cell r="C994" t="str">
            <v>PAULO CESAR AZEVEDO DE ALMEIDA</v>
          </cell>
          <cell r="D994" t="str">
            <v>DEFENSOR PUBLICO DE CLASSE FINAL</v>
          </cell>
        </row>
        <row r="995">
          <cell r="B995">
            <v>70930635604</v>
          </cell>
          <cell r="C995" t="str">
            <v xml:space="preserve">PAULO CEZAR CAMPOS                                          </v>
          </cell>
          <cell r="D995" t="str">
            <v>CAD-3</v>
          </cell>
        </row>
        <row r="996">
          <cell r="B996">
            <v>8755481647</v>
          </cell>
          <cell r="C996" t="str">
            <v>PAULO FERREIRA DOS SANTOS</v>
          </cell>
          <cell r="D996" t="str">
            <v>CAD-7</v>
          </cell>
        </row>
        <row r="997">
          <cell r="B997">
            <v>8010962600</v>
          </cell>
          <cell r="C997" t="str">
            <v>PAULO HENRIQUE DRUMMOND MONTEIRO</v>
          </cell>
          <cell r="D997" t="str">
            <v>DEFENSOR PUBLICO DE CLASSE FINAL</v>
          </cell>
        </row>
        <row r="998">
          <cell r="B998">
            <v>64630811672</v>
          </cell>
          <cell r="C998" t="str">
            <v xml:space="preserve">PAULO HENRIQUE NOVELINO                                     </v>
          </cell>
          <cell r="D998" t="str">
            <v xml:space="preserve">DEFENSOR PUBLICO DE CLASSE ESPECIAL     </v>
          </cell>
        </row>
        <row r="999">
          <cell r="B999">
            <v>39603741604</v>
          </cell>
          <cell r="C999" t="str">
            <v xml:space="preserve">PAULO LUCIO FERNANDES NORONHA                               </v>
          </cell>
          <cell r="D999" t="str">
            <v>ANALISTA DA DEFENSORIA PUBLICA</v>
          </cell>
        </row>
        <row r="1000">
          <cell r="B1000">
            <v>89893638615</v>
          </cell>
          <cell r="C1000" t="str">
            <v>PAULO MOREIRA VENTURA</v>
          </cell>
          <cell r="D1000" t="str">
            <v xml:space="preserve">DEFENSOR PUBLICO DE CLASSE ESPECIAL     </v>
          </cell>
        </row>
        <row r="1001">
          <cell r="B1001">
            <v>45801673687</v>
          </cell>
          <cell r="C1001" t="str">
            <v xml:space="preserve">PAULO ROBERTO PIO DUARTE                                    </v>
          </cell>
          <cell r="D1001" t="str">
            <v xml:space="preserve">DEFENSOR PUBLICO DE CLASSE ESPECIAL     </v>
          </cell>
        </row>
        <row r="1002">
          <cell r="B1002">
            <v>8030562659</v>
          </cell>
          <cell r="C1002" t="str">
            <v>PAULO VICTOR DE PAULA ABREU</v>
          </cell>
          <cell r="D1002" t="str">
            <v>CAD-17</v>
          </cell>
        </row>
        <row r="1003">
          <cell r="B1003">
            <v>2128817528</v>
          </cell>
          <cell r="C1003" t="str">
            <v>PEDRO HENRIQUE DE MATTOS MOREIRA</v>
          </cell>
          <cell r="D1003" t="str">
            <v>CAD-2</v>
          </cell>
        </row>
        <row r="1004">
          <cell r="B1004">
            <v>35216361863</v>
          </cell>
          <cell r="C1004" t="str">
            <v>PEDRO HENRIQUE FERNANDES ANTUNES</v>
          </cell>
          <cell r="D1004" t="str">
            <v>DEFENSOR PUBLICO DE CLASSE INTERMEDIARIA</v>
          </cell>
        </row>
        <row r="1005">
          <cell r="B1005">
            <v>11288904614</v>
          </cell>
          <cell r="C1005" t="str">
            <v>PEDRO HENRIQUE GONCALVES BERNARDES</v>
          </cell>
          <cell r="D1005" t="str">
            <v>COMISSÃO ASSESSORAMENTO TECNICO-CATE</v>
          </cell>
        </row>
        <row r="1006">
          <cell r="B1006">
            <v>2164297652</v>
          </cell>
          <cell r="C1006" t="str">
            <v>PEDRO HENRIQUE ISIDORIO DE SOUZA</v>
          </cell>
          <cell r="D1006" t="str">
            <v>CAD-14</v>
          </cell>
        </row>
        <row r="1007">
          <cell r="B1007">
            <v>9554503652</v>
          </cell>
          <cell r="C1007" t="str">
            <v>PEDRO HENRIQUE LIMA PELLICIARI</v>
          </cell>
          <cell r="D1007" t="str">
            <v>ANALISTA DA DEFENSORIA PUBLICA</v>
          </cell>
        </row>
        <row r="1008">
          <cell r="B1008">
            <v>1427720118</v>
          </cell>
          <cell r="C1008" t="str">
            <v>PEDRO HENRIQUE MARTINS LIMA LACERDA</v>
          </cell>
          <cell r="D1008" t="str">
            <v>DEFENSOR PUBLICO DE CLASSE INTERMEDIARIA</v>
          </cell>
        </row>
        <row r="1009">
          <cell r="B1009">
            <v>7590748609</v>
          </cell>
          <cell r="C1009" t="str">
            <v>PEDRO HENRIQUE VIEIRA DE TOLEDO ALVES</v>
          </cell>
          <cell r="D1009" t="str">
            <v>ESPEC POLÍTICAS PÚBLICAS E GESTÃO GOVERN</v>
          </cell>
        </row>
        <row r="1010">
          <cell r="B1010">
            <v>5469438538</v>
          </cell>
          <cell r="C1010" t="str">
            <v>PEDRO NABUCO ARAUJO DE OLIVEIRA</v>
          </cell>
          <cell r="D1010" t="str">
            <v>DEFENSOR PUBLICO DE CLASSE INICIAL</v>
          </cell>
        </row>
        <row r="1011">
          <cell r="B1011">
            <v>63993376315</v>
          </cell>
          <cell r="C1011" t="str">
            <v>PEDRO NELIO BERNARDO GOIS</v>
          </cell>
          <cell r="D1011" t="str">
            <v>DEFENSOR PUBLICO DE CLASSE FINAL</v>
          </cell>
        </row>
        <row r="1012">
          <cell r="B1012">
            <v>49017322691</v>
          </cell>
          <cell r="C1012" t="str">
            <v xml:space="preserve">PERICLES GANEM RODRIGUES                                    </v>
          </cell>
          <cell r="D1012" t="str">
            <v>ANALISTA DA DEFENSORIA PUBLICA</v>
          </cell>
        </row>
        <row r="1013">
          <cell r="B1013">
            <v>1433884364</v>
          </cell>
          <cell r="C1013" t="str">
            <v>POLLYANA OLIVEIRA MELO</v>
          </cell>
          <cell r="D1013" t="str">
            <v>DEFENSOR PUBLICO DE CLASSE FINAL</v>
          </cell>
        </row>
        <row r="1014">
          <cell r="B1014">
            <v>5077552606</v>
          </cell>
          <cell r="C1014" t="str">
            <v>PRISCILA BRITO DE MELO</v>
          </cell>
          <cell r="D1014" t="str">
            <v>DEFENSOR PUBLICO DE CLASSE FINAL</v>
          </cell>
        </row>
        <row r="1015">
          <cell r="B1015">
            <v>30022260846</v>
          </cell>
          <cell r="C1015" t="str">
            <v>PRISCILA CRISTIANI VOLTARELLI BOZOLA</v>
          </cell>
          <cell r="D1015" t="str">
            <v>DEFENSOR PUBLICO DE CLASSE FINAL</v>
          </cell>
        </row>
        <row r="1016">
          <cell r="B1016">
            <v>76174913104</v>
          </cell>
          <cell r="C1016" t="str">
            <v xml:space="preserve">PRISCILA DE MELO CORDEIRO                              </v>
          </cell>
          <cell r="D1016" t="str">
            <v xml:space="preserve">DEFENSOR PUBLICO DE CLASSE ESPECIAL     </v>
          </cell>
        </row>
        <row r="1017">
          <cell r="B1017">
            <v>39399997847</v>
          </cell>
          <cell r="C1017" t="str">
            <v>PRISCILA DOS SANTOS BRAGA DE PAULA</v>
          </cell>
          <cell r="D1017" t="str">
            <v>DEFENSOR PUBLICO DE CLASSE INICIAL</v>
          </cell>
        </row>
        <row r="1018">
          <cell r="B1018">
            <v>21895917832</v>
          </cell>
          <cell r="C1018" t="str">
            <v>PRISCILA NASSIF DEL LAMA</v>
          </cell>
          <cell r="D1018" t="str">
            <v xml:space="preserve">DEFENSOR PUBLICO DE CLASSE ESPECIAL     </v>
          </cell>
        </row>
        <row r="1019">
          <cell r="B1019">
            <v>6923788633</v>
          </cell>
          <cell r="C1019" t="str">
            <v>PRISCILA NEWLEY KOPKE</v>
          </cell>
          <cell r="D1019" t="str">
            <v>CAD-18</v>
          </cell>
        </row>
        <row r="1020">
          <cell r="B1020">
            <v>79494153634</v>
          </cell>
          <cell r="C1020" t="str">
            <v xml:space="preserve">PRISCILLA ANGELICA DO NASCIMENTO                            </v>
          </cell>
          <cell r="D1020" t="str">
            <v xml:space="preserve">DEFENSOR PUBLICO DE CLASSE ESPECIAL     </v>
          </cell>
        </row>
        <row r="1021">
          <cell r="B1021">
            <v>3310399664</v>
          </cell>
          <cell r="C1021" t="str">
            <v>RACHEL APARECIDA DE AGUIAR PASSOS</v>
          </cell>
          <cell r="D1021" t="str">
            <v xml:space="preserve">DEFENSOR PUBLICO DE CLASSE ESPECIAL     </v>
          </cell>
        </row>
        <row r="1022">
          <cell r="B1022">
            <v>847101606</v>
          </cell>
          <cell r="C1022" t="str">
            <v xml:space="preserve">RACHEL TOLOMELLI CAMPOS                                     </v>
          </cell>
          <cell r="D1022" t="str">
            <v xml:space="preserve">DEFENSOR PUBLICO DE CLASSE ESPECIAL     </v>
          </cell>
        </row>
        <row r="1023">
          <cell r="B1023">
            <v>6225723692</v>
          </cell>
          <cell r="C1023" t="str">
            <v>RAFAEL DE FREITAS CUNHA LINS</v>
          </cell>
          <cell r="D1023" t="str">
            <v>DEFENSOR PUBLICO DE CLASSE FINAL</v>
          </cell>
        </row>
        <row r="1024">
          <cell r="B1024">
            <v>3605446140</v>
          </cell>
          <cell r="C1024" t="str">
            <v>RAFAEL FERREIRA BIZELLI</v>
          </cell>
          <cell r="D1024" t="str">
            <v>DEFENSOR PUBLICO DE CLASSE INTERMEDIARIA</v>
          </cell>
        </row>
        <row r="1025">
          <cell r="B1025">
            <v>7946659776</v>
          </cell>
          <cell r="C1025" t="str">
            <v xml:space="preserve">RAFAEL HENRIQUE DE MAGALHAES SOUZA </v>
          </cell>
          <cell r="D1025" t="str">
            <v>DEFENSOR PUBLICO DE CLASSE FINAL</v>
          </cell>
        </row>
        <row r="1026">
          <cell r="B1026">
            <v>8322235658</v>
          </cell>
          <cell r="C1026" t="str">
            <v>RAFAEL LIMA BICALHO</v>
          </cell>
          <cell r="D1026" t="str">
            <v>DEFENSOR PUBLICO DE CLASSE INICIAL</v>
          </cell>
        </row>
        <row r="1027">
          <cell r="B1027">
            <v>9506257604</v>
          </cell>
          <cell r="C1027" t="str">
            <v>RAFAEL MARTINS GALDINO</v>
          </cell>
          <cell r="D1027" t="str">
            <v>CAD-14</v>
          </cell>
        </row>
        <row r="1028">
          <cell r="B1028">
            <v>4246891622</v>
          </cell>
          <cell r="C1028" t="str">
            <v>RAFAEL VON HELD BOECHAT</v>
          </cell>
          <cell r="D1028" t="str">
            <v xml:space="preserve">DEFENSOR PUBLICO DE CLASSE ESPECIAL     </v>
          </cell>
        </row>
        <row r="1029">
          <cell r="B1029">
            <v>11882329678</v>
          </cell>
          <cell r="C1029" t="str">
            <v>RAFAELA AIMARA LINHARES CRISTINO</v>
          </cell>
          <cell r="D1029" t="str">
            <v>TECNICO DA DEFENSORIA PUBLICA</v>
          </cell>
        </row>
        <row r="1030">
          <cell r="B1030">
            <v>7948804609</v>
          </cell>
          <cell r="C1030" t="str">
            <v>RAFAELA ALVARENGA FIGUEIREDO</v>
          </cell>
          <cell r="D1030" t="str">
            <v>CAD-20</v>
          </cell>
        </row>
        <row r="1031">
          <cell r="B1031">
            <v>11809476739</v>
          </cell>
          <cell r="C1031" t="str">
            <v>RAFAELA BANCHIK MOTA SILVA</v>
          </cell>
          <cell r="D1031" t="str">
            <v>DEFENSOR PUBLICO DE CLASSE INTERMEDIARIA</v>
          </cell>
        </row>
        <row r="1032">
          <cell r="B1032">
            <v>12659462640</v>
          </cell>
          <cell r="C1032" t="str">
            <v>RAFAELA FERREIRA COSTA ARANTES</v>
          </cell>
          <cell r="D1032" t="str">
            <v>DEFENSOR PUBLICO DE CLASSE INICIAL</v>
          </cell>
        </row>
        <row r="1033">
          <cell r="B1033">
            <v>5890681648</v>
          </cell>
          <cell r="C1033" t="str">
            <v>RAFAELA RAMOS BARBOSA</v>
          </cell>
          <cell r="D1033" t="str">
            <v>CAD-3</v>
          </cell>
        </row>
        <row r="1034">
          <cell r="B1034">
            <v>13777401617</v>
          </cell>
          <cell r="C1034" t="str">
            <v>RAFAELLA DE CASSIA MADRONA OLIVEIRA CAMARGOS</v>
          </cell>
          <cell r="D1034" t="str">
            <v>TECNICO DA DEFENSORIA PUBLICA</v>
          </cell>
        </row>
        <row r="1035">
          <cell r="B1035">
            <v>11892235625</v>
          </cell>
          <cell r="C1035" t="str">
            <v>RAFAELLA PEDROZA DE AQUINO</v>
          </cell>
          <cell r="D1035" t="str">
            <v>TECNICO DA DEFENSORIA PUBLICA</v>
          </cell>
        </row>
        <row r="1036">
          <cell r="B1036">
            <v>13896408682</v>
          </cell>
          <cell r="C1036" t="str">
            <v>RAFAELLY FRANCYS DOS SANTOS OLIVEIRA</v>
          </cell>
          <cell r="D1036" t="str">
            <v>COMISSÃO ASSESSORAMENTO TECNICO-CATE</v>
          </cell>
        </row>
        <row r="1037">
          <cell r="B1037">
            <v>12576206654</v>
          </cell>
          <cell r="C1037" t="str">
            <v>RAISSA GONCALVES DE OLIVEIRA</v>
          </cell>
          <cell r="D1037" t="str">
            <v>COMISSÃO ASSESSORAMENTO TECNICO-CATE</v>
          </cell>
        </row>
        <row r="1038">
          <cell r="B1038">
            <v>11946677671</v>
          </cell>
          <cell r="C1038" t="str">
            <v>RAISSA GUIMARAES MACHADO</v>
          </cell>
          <cell r="D1038" t="str">
            <v>CAD-3</v>
          </cell>
        </row>
        <row r="1039">
          <cell r="B1039">
            <v>9568771689</v>
          </cell>
          <cell r="C1039" t="str">
            <v>RAIZA LOPES COELHO BORSATO</v>
          </cell>
          <cell r="D1039" t="str">
            <v>COMISSÃO ASSESSORAMENTO TECNICO-CATE</v>
          </cell>
        </row>
        <row r="1040">
          <cell r="B1040">
            <v>64141713600</v>
          </cell>
          <cell r="C1040" t="str">
            <v xml:space="preserve">RAMON COSTA FONSECA                                         </v>
          </cell>
          <cell r="D1040" t="str">
            <v xml:space="preserve">DEFENSOR PUBLICO DE CLASSE ESPECIAL     </v>
          </cell>
        </row>
        <row r="1041">
          <cell r="B1041">
            <v>1239432640</v>
          </cell>
          <cell r="C1041" t="str">
            <v>RAMON FRANCISCO DE SOUZA</v>
          </cell>
          <cell r="D1041" t="str">
            <v>CAD-8</v>
          </cell>
        </row>
        <row r="1042">
          <cell r="B1042">
            <v>10826242685</v>
          </cell>
          <cell r="C1042" t="str">
            <v>RANE KARAN SALIM</v>
          </cell>
          <cell r="D1042" t="str">
            <v>COMISSÃO ASSESSORAMENTO TECNICO-CATE</v>
          </cell>
        </row>
        <row r="1043">
          <cell r="B1043">
            <v>6014796614</v>
          </cell>
          <cell r="C1043" t="str">
            <v>RAQUEL ASSUNCAO IVAR DO SUL</v>
          </cell>
          <cell r="D1043" t="str">
            <v>DEFENSOR PUBLICO DE CLASSE FINAL</v>
          </cell>
        </row>
        <row r="1044">
          <cell r="B1044">
            <v>11021664723</v>
          </cell>
          <cell r="C1044" t="str">
            <v>RAQUEL DA SILVA SOUZA BRANDAO MOTTA</v>
          </cell>
          <cell r="D1044" t="str">
            <v>DEFENSOR PUBLICO DE CLASSE INTERMEDIARIA</v>
          </cell>
        </row>
        <row r="1045">
          <cell r="B1045">
            <v>5015199635</v>
          </cell>
          <cell r="C1045" t="str">
            <v>RAQUEL DE SOUZA PYRAMO NOVAES</v>
          </cell>
          <cell r="D1045" t="str">
            <v>DEFENSOR PUBLICO DE CLASSE FINAL</v>
          </cell>
        </row>
        <row r="1046">
          <cell r="B1046">
            <v>11958815683</v>
          </cell>
          <cell r="C1046" t="str">
            <v>RAQUEL EMILIANE DOS SANTOS</v>
          </cell>
          <cell r="D1046" t="str">
            <v>COMISSÃO ASSESSORAMENTO TECNICO-CATE</v>
          </cell>
        </row>
        <row r="1047">
          <cell r="B1047">
            <v>8503011654</v>
          </cell>
          <cell r="C1047" t="str">
            <v>RAQUEL FERNANDA TENORIO SECO</v>
          </cell>
          <cell r="D1047" t="str">
            <v>DEFENSOR PUBLICO DE CLASSE INTERMEDIARIA</v>
          </cell>
        </row>
        <row r="1048">
          <cell r="B1048">
            <v>3264888637</v>
          </cell>
          <cell r="C1048" t="str">
            <v xml:space="preserve">RAQUEL GOMES DE SOUSA DA COSTA DIAS                         </v>
          </cell>
          <cell r="D1048" t="str">
            <v xml:space="preserve">DEFENSOR PUBLICO DE CLASSE ESPECIAL     </v>
          </cell>
        </row>
        <row r="1049">
          <cell r="B1049">
            <v>94912882615</v>
          </cell>
          <cell r="C1049" t="str">
            <v>RAQUEL RIBEIRO</v>
          </cell>
          <cell r="D1049" t="str">
            <v xml:space="preserve">DEFENSOR PUBLICO DE CLASSE ESPECIAL     </v>
          </cell>
        </row>
        <row r="1050">
          <cell r="B1050">
            <v>1357868600</v>
          </cell>
          <cell r="C1050" t="str">
            <v>RAQUEL VALE RODRIGUES</v>
          </cell>
          <cell r="D1050" t="str">
            <v>DEFENSOR PUBLICO DE CLASSE FINAL</v>
          </cell>
        </row>
        <row r="1051">
          <cell r="B1051">
            <v>13934062628</v>
          </cell>
          <cell r="C1051" t="str">
            <v>RAQUEL VASCONCELOS RABELO</v>
          </cell>
          <cell r="D1051" t="str">
            <v>COMISSÃO ASSESSORAMENTO TECNICO-CATE</v>
          </cell>
        </row>
        <row r="1052">
          <cell r="B1052">
            <v>13609622636</v>
          </cell>
          <cell r="C1052" t="str">
            <v>RASMYNE OLENCA VIEIRA MARQUES</v>
          </cell>
          <cell r="D1052" t="str">
            <v>CAD-3</v>
          </cell>
        </row>
        <row r="1053">
          <cell r="B1053">
            <v>13488636682</v>
          </cell>
          <cell r="C1053" t="str">
            <v>RAYANA SILVA DO COUTO LINO</v>
          </cell>
          <cell r="D1053" t="str">
            <v>COMISSÃO ASSESSORAMENTO TECNICO-CATE</v>
          </cell>
        </row>
        <row r="1054">
          <cell r="B1054">
            <v>8686480608</v>
          </cell>
          <cell r="C1054" t="str">
            <v>REBECA BREVES DE MELO E SILVA</v>
          </cell>
          <cell r="D1054" t="str">
            <v>DEFENSOR PUBLICO DE CLASSE FINAL</v>
          </cell>
        </row>
        <row r="1055">
          <cell r="B1055">
            <v>5874952780</v>
          </cell>
          <cell r="C1055" t="str">
            <v>REGIANE KUSTER KAPICHE</v>
          </cell>
          <cell r="D1055" t="str">
            <v>DEFENSOR PUBLICO DE CLASSE INTERMEDIARIA</v>
          </cell>
        </row>
        <row r="1056">
          <cell r="B1056">
            <v>7662169693</v>
          </cell>
          <cell r="C1056" t="str">
            <v>REGIANE SALGUEIRO DE FREITAS</v>
          </cell>
          <cell r="D1056" t="str">
            <v>CAD-8</v>
          </cell>
        </row>
        <row r="1057">
          <cell r="B1057">
            <v>71482261634</v>
          </cell>
          <cell r="C1057" t="str">
            <v>REGINA ANGELICA NUNES ALMAS CABRAL MIRANDA</v>
          </cell>
          <cell r="D1057" t="str">
            <v>TECNICO DA DEFENSORIA PUBLICA</v>
          </cell>
        </row>
        <row r="1058">
          <cell r="B1058">
            <v>4043801661</v>
          </cell>
          <cell r="C1058" t="str">
            <v>REGINALDO CARDOSO DA SILVA</v>
          </cell>
          <cell r="D1058" t="str">
            <v>CAD-7</v>
          </cell>
        </row>
        <row r="1059">
          <cell r="B1059">
            <v>50890190615</v>
          </cell>
          <cell r="C1059" t="str">
            <v xml:space="preserve">REINALDO FERREIRA DE QUEIROZ                                </v>
          </cell>
          <cell r="D1059" t="str">
            <v xml:space="preserve">DEFENSOR PUBLICO DE CLASSE ESPECIAL     </v>
          </cell>
        </row>
        <row r="1060">
          <cell r="B1060">
            <v>89991443649</v>
          </cell>
          <cell r="C1060" t="str">
            <v xml:space="preserve">RENAN PAULO DOS SANTOS DA COSTA ALVES                       </v>
          </cell>
          <cell r="D1060" t="str">
            <v xml:space="preserve">DEFENSOR PUBLICO DE CLASSE ESPECIAL     </v>
          </cell>
        </row>
        <row r="1061">
          <cell r="B1061">
            <v>11520083661</v>
          </cell>
          <cell r="C1061" t="str">
            <v>RENATA ALMEIDA BORGES</v>
          </cell>
          <cell r="D1061" t="str">
            <v>COMISSÃO ASSESSORAMENTO TECNICO-CATE</v>
          </cell>
        </row>
        <row r="1062">
          <cell r="B1062">
            <v>85112305649</v>
          </cell>
          <cell r="C1062" t="str">
            <v xml:space="preserve">RENATA CAVALCANTI GONTIJO MENDES                            </v>
          </cell>
          <cell r="D1062" t="str">
            <v xml:space="preserve">DEFENSOR PUBLICO DE CLASSE ESPECIAL     </v>
          </cell>
        </row>
        <row r="1063">
          <cell r="B1063">
            <v>3753566659</v>
          </cell>
          <cell r="C1063" t="str">
            <v>RENATA DA CUNHA MARTINS</v>
          </cell>
          <cell r="D1063" t="str">
            <v xml:space="preserve">DEFENSOR PUBLICO DE CLASSE ESPECIAL     </v>
          </cell>
        </row>
        <row r="1064">
          <cell r="B1064">
            <v>3464038637</v>
          </cell>
          <cell r="C1064" t="str">
            <v xml:space="preserve">RENATA DA SILVA GONTIJO MARINI                              </v>
          </cell>
          <cell r="D1064" t="str">
            <v xml:space="preserve">DEFENSOR PUBLICO DE CLASSE ESPECIAL     </v>
          </cell>
        </row>
        <row r="1065">
          <cell r="B1065">
            <v>50789708604</v>
          </cell>
          <cell r="C1065" t="str">
            <v>RENATA DE OLIVEIRA SANTOS</v>
          </cell>
          <cell r="D1065" t="str">
            <v xml:space="preserve">DEFENSOR PUBLICO DE CLASSE ESPECIAL     </v>
          </cell>
        </row>
        <row r="1066">
          <cell r="B1066">
            <v>7281647603</v>
          </cell>
          <cell r="C1066" t="str">
            <v>RENATA GONTIJO JARDIM</v>
          </cell>
          <cell r="D1066" t="str">
            <v>COMISSÃO ASSESSORAMENTO TECNICO-CATE</v>
          </cell>
        </row>
        <row r="1067">
          <cell r="B1067">
            <v>6916238640</v>
          </cell>
          <cell r="C1067" t="str">
            <v>RENATA KELLY CARDOSO DE REZENDE</v>
          </cell>
          <cell r="D1067" t="str">
            <v>CAD-18</v>
          </cell>
        </row>
        <row r="1068">
          <cell r="B1068">
            <v>7012860405</v>
          </cell>
          <cell r="C1068" t="str">
            <v>RENATA MARIA BARBOSA DA SILVA COSTA</v>
          </cell>
          <cell r="D1068" t="str">
            <v>ANALISTA DA DEFENSORIA PUBLICA</v>
          </cell>
        </row>
        <row r="1069">
          <cell r="B1069">
            <v>6283383688</v>
          </cell>
          <cell r="C1069" t="str">
            <v>RENATA MARTINS DE SOUZA</v>
          </cell>
          <cell r="D1069" t="str">
            <v xml:space="preserve">DEFENSOR PUBLICO DE CLASSE ESPECIAL     </v>
          </cell>
        </row>
        <row r="1070">
          <cell r="B1070">
            <v>9936366751</v>
          </cell>
          <cell r="C1070" t="str">
            <v>RENATA PACHECO DUARTE</v>
          </cell>
          <cell r="D1070" t="str">
            <v>DEFENSOR PUBLICO DE CLASSE FINAL</v>
          </cell>
        </row>
        <row r="1071">
          <cell r="B1071">
            <v>72155779615</v>
          </cell>
          <cell r="C1071" t="str">
            <v>RENATA REGINA DAMASCENO</v>
          </cell>
          <cell r="D1071" t="str">
            <v>ANALISTA DA DEFENSORIA PUBLICA</v>
          </cell>
        </row>
        <row r="1072">
          <cell r="B1072">
            <v>5221096676</v>
          </cell>
          <cell r="C1072" t="str">
            <v>RENATA SALAZAR BOTELHO GUARANI</v>
          </cell>
          <cell r="D1072" t="str">
            <v xml:space="preserve">DEFENSOR PUBLICO DE CLASSE ESPECIAL     </v>
          </cell>
        </row>
        <row r="1073">
          <cell r="B1073">
            <v>95643290600</v>
          </cell>
          <cell r="C1073" t="str">
            <v xml:space="preserve">RENATA SIMIAO GOMES                                         </v>
          </cell>
          <cell r="D1073" t="str">
            <v xml:space="preserve">DEFENSOR PUBLICO DE CLASSE ESPECIAL     </v>
          </cell>
        </row>
        <row r="1074">
          <cell r="B1074">
            <v>84419938668</v>
          </cell>
          <cell r="C1074" t="str">
            <v>RENATO FALLONE DE ANDRADE</v>
          </cell>
          <cell r="D1074" t="str">
            <v xml:space="preserve">DEFENSOR PUBLICO DE CLASSE ESPECIAL     </v>
          </cell>
        </row>
        <row r="1075">
          <cell r="B1075">
            <v>28418830867</v>
          </cell>
          <cell r="C1075" t="str">
            <v xml:space="preserve">RENATO TAVARES DA SILVA                                     </v>
          </cell>
          <cell r="D1075" t="str">
            <v xml:space="preserve">DEFENSOR PUBLICO DE CLASSE ESPECIAL     </v>
          </cell>
        </row>
        <row r="1076">
          <cell r="B1076">
            <v>4297702606</v>
          </cell>
          <cell r="C1076" t="str">
            <v>RIANE SOARES LOPES SALVADOR</v>
          </cell>
          <cell r="D1076" t="str">
            <v xml:space="preserve">DEFENSOR PUBLICO DE CLASSE ESPECIAL     </v>
          </cell>
        </row>
        <row r="1077">
          <cell r="B1077">
            <v>4009821612</v>
          </cell>
          <cell r="C1077" t="str">
            <v>RICARDO DE ARAUJO TEIXEIRA</v>
          </cell>
          <cell r="D1077" t="str">
            <v xml:space="preserve">DEFENSOR PUBLICO DE CLASSE ESPECIAL     </v>
          </cell>
        </row>
        <row r="1078">
          <cell r="B1078">
            <v>9886183624</v>
          </cell>
          <cell r="C1078" t="str">
            <v>RICARDO HENRIQUE DA SILVA</v>
          </cell>
          <cell r="D1078" t="str">
            <v>COMISSÃO ASSESSORAMENTO TECNICO-CATE</v>
          </cell>
        </row>
        <row r="1079">
          <cell r="B1079">
            <v>8294993859</v>
          </cell>
          <cell r="C1079" t="str">
            <v xml:space="preserve">RICARDO RIBEIRO PAULINO                                     </v>
          </cell>
          <cell r="D1079" t="str">
            <v xml:space="preserve">DEFENSOR PUBLICO DE CLASSE ESPECIAL     </v>
          </cell>
        </row>
        <row r="1080">
          <cell r="B1080">
            <v>49442538691</v>
          </cell>
          <cell r="C1080" t="str">
            <v xml:space="preserve">RICARDO SALES CORDEIRO                                      </v>
          </cell>
          <cell r="D1080" t="str">
            <v xml:space="preserve">DEFENSOR PUBLICO DE CLASSE ESPECIAL     </v>
          </cell>
        </row>
        <row r="1081">
          <cell r="B1081">
            <v>62099469687</v>
          </cell>
          <cell r="C1081" t="str">
            <v xml:space="preserve">RICARDO SILVA                                               </v>
          </cell>
          <cell r="D1081" t="str">
            <v xml:space="preserve">DEFENSOR PUBLICO DE CLASSE ESPECIAL     </v>
          </cell>
        </row>
        <row r="1082">
          <cell r="B1082">
            <v>91497353653</v>
          </cell>
          <cell r="C1082" t="str">
            <v>RICHARLES CAETANO RIOS</v>
          </cell>
          <cell r="D1082" t="str">
            <v xml:space="preserve">DEFENSOR PUBLICO DE CLASSE ESPECIAL     </v>
          </cell>
        </row>
        <row r="1083">
          <cell r="B1083">
            <v>13255283663</v>
          </cell>
          <cell r="C1083" t="str">
            <v>RISLLEY BARBOSA HENRIQUES</v>
          </cell>
          <cell r="D1083" t="str">
            <v>COMISSÃO ASSESSORAMENTO TECNICO-CATE</v>
          </cell>
        </row>
        <row r="1084">
          <cell r="B1084">
            <v>90191129615</v>
          </cell>
          <cell r="C1084" t="str">
            <v>RITA DE CASSIA CARVALHO SALES</v>
          </cell>
          <cell r="D1084" t="str">
            <v>CAD-3</v>
          </cell>
        </row>
        <row r="1085">
          <cell r="B1085">
            <v>77812182649</v>
          </cell>
          <cell r="C1085" t="str">
            <v xml:space="preserve">RITA FERNANDES DA SILVA                                     </v>
          </cell>
          <cell r="D1085" t="str">
            <v xml:space="preserve">DEFENSOR PUBLICO DE CLASSE ESPECIAL     </v>
          </cell>
        </row>
        <row r="1086">
          <cell r="B1086">
            <v>84202360630</v>
          </cell>
          <cell r="C1086" t="str">
            <v>RITA HELENA CARDOSO DUTRA</v>
          </cell>
          <cell r="D1086" t="str">
            <v>TECNICO DA DEFENSORIA PUBLICA</v>
          </cell>
        </row>
        <row r="1087">
          <cell r="B1087">
            <v>86392646604</v>
          </cell>
          <cell r="C1087" t="str">
            <v xml:space="preserve">RIZZIA JARDIM GONTIJO DE FARIA                              </v>
          </cell>
          <cell r="D1087" t="str">
            <v xml:space="preserve">DEFENSOR PUBLICO DE CLASSE ESPECIAL     </v>
          </cell>
        </row>
        <row r="1088">
          <cell r="B1088">
            <v>4415806619</v>
          </cell>
          <cell r="C1088" t="str">
            <v>RIZZIERI LUIZ PERBONI VILAS BOAS</v>
          </cell>
          <cell r="D1088" t="str">
            <v>COMISSÃO ASSESSORAMENTO TECNICO-CATE</v>
          </cell>
        </row>
        <row r="1089">
          <cell r="B1089">
            <v>4230962657</v>
          </cell>
          <cell r="C1089" t="str">
            <v xml:space="preserve">ROBERTA DE MESQUITA RIBEIRO                                 </v>
          </cell>
          <cell r="D1089" t="str">
            <v xml:space="preserve">DEFENSOR PUBLICO DE CLASSE ESPECIAL     </v>
          </cell>
        </row>
        <row r="1090">
          <cell r="B1090">
            <v>89578988672</v>
          </cell>
          <cell r="C1090" t="str">
            <v xml:space="preserve">ROBERTA LIMA DE PAULA                                       </v>
          </cell>
          <cell r="D1090" t="str">
            <v xml:space="preserve">DEFENSOR PUBLICO DE CLASSE ESPECIAL     </v>
          </cell>
        </row>
        <row r="1091">
          <cell r="B1091">
            <v>58191364620</v>
          </cell>
          <cell r="C1091" t="str">
            <v xml:space="preserve">ROBSON MENDONCA DA SILVA                                    </v>
          </cell>
          <cell r="D1091" t="str">
            <v xml:space="preserve">DEFENSOR PUBLICO DE CLASSE ESPECIAL     </v>
          </cell>
        </row>
        <row r="1092">
          <cell r="B1092">
            <v>9003759650</v>
          </cell>
          <cell r="C1092" t="str">
            <v>ROBSON PINHO DA MATTA</v>
          </cell>
          <cell r="D1092" t="str">
            <v>CAD-19</v>
          </cell>
        </row>
        <row r="1093">
          <cell r="B1093">
            <v>5957614610</v>
          </cell>
          <cell r="C1093" t="str">
            <v>RODOLFO DANIEL CARVALHO DE ALMEIDA</v>
          </cell>
          <cell r="D1093" t="str">
            <v>COMISSÃO ASSESSORAMENTO TECNICO-CATE</v>
          </cell>
        </row>
        <row r="1094">
          <cell r="B1094">
            <v>4182943643</v>
          </cell>
          <cell r="C1094" t="str">
            <v>RODRIGO AUDEBERT ANDRADE DELAGE</v>
          </cell>
          <cell r="D1094" t="str">
            <v xml:space="preserve">DEFENSOR PUBLICO DE CLASSE ESPECIAL     </v>
          </cell>
        </row>
        <row r="1095">
          <cell r="B1095">
            <v>25692083884</v>
          </cell>
          <cell r="C1095" t="str">
            <v xml:space="preserve">RODRIGO FERREIRA SARTI                                      </v>
          </cell>
          <cell r="D1095" t="str">
            <v xml:space="preserve">DEFENSOR PUBLICO DE CLASSE ESPECIAL     </v>
          </cell>
        </row>
        <row r="1096">
          <cell r="B1096">
            <v>91349346691</v>
          </cell>
          <cell r="C1096" t="str">
            <v>RODRIGO MARTINS ROSA</v>
          </cell>
          <cell r="D1096" t="str">
            <v>TECNICO DA DEFENSORIA PUBLICA</v>
          </cell>
        </row>
        <row r="1097">
          <cell r="B1097">
            <v>4380183629</v>
          </cell>
          <cell r="C1097" t="str">
            <v>RODRIGO MURAD DO PRADO</v>
          </cell>
          <cell r="D1097" t="str">
            <v>DEFENSOR PUBLICO DE CLASSE FINAL</v>
          </cell>
        </row>
        <row r="1098">
          <cell r="B1098">
            <v>9523806769</v>
          </cell>
          <cell r="C1098" t="str">
            <v>RODRIGO PARENTE FERREIRA DIAS</v>
          </cell>
          <cell r="D1098" t="str">
            <v>DEFENSOR PUBLICO DE CLASSE FINAL</v>
          </cell>
        </row>
        <row r="1099">
          <cell r="B1099">
            <v>1102152650</v>
          </cell>
          <cell r="C1099" t="str">
            <v xml:space="preserve">RODRIGO SIMOES ROCHA                                        </v>
          </cell>
          <cell r="D1099" t="str">
            <v xml:space="preserve">DEFENSOR PUBLICO DE CLASSE ESPECIAL     </v>
          </cell>
        </row>
        <row r="1100">
          <cell r="B1100">
            <v>162532644</v>
          </cell>
          <cell r="C1100" t="str">
            <v>RODRIGO XAVIER DA SILVA</v>
          </cell>
          <cell r="D1100" t="str">
            <v>OUVIDOR-GERAL DA DEFENSORIA PUBLICA</v>
          </cell>
        </row>
        <row r="1101">
          <cell r="B1101">
            <v>2613393629</v>
          </cell>
          <cell r="C1101" t="str">
            <v xml:space="preserve">RODRIGO ZAMPROGNO                                           </v>
          </cell>
          <cell r="D1101" t="str">
            <v xml:space="preserve">DEFENSOR PUBLICO DE CLASSE ESPECIAL     </v>
          </cell>
        </row>
        <row r="1102">
          <cell r="B1102">
            <v>97787124687</v>
          </cell>
          <cell r="C1102" t="str">
            <v>RODRIGO ZOUAIN DA SILVA</v>
          </cell>
          <cell r="D1102" t="str">
            <v>DEFENSOR PUBLICO DE CLASSE FINAL</v>
          </cell>
        </row>
        <row r="1103">
          <cell r="B1103">
            <v>4487550688</v>
          </cell>
          <cell r="C1103" t="str">
            <v>ROGER VIEIRA FEICHAS</v>
          </cell>
          <cell r="D1103" t="str">
            <v xml:space="preserve">DEFENSOR PUBLICO DE CLASSE ESPECIAL     </v>
          </cell>
        </row>
        <row r="1104">
          <cell r="B1104">
            <v>80434533653</v>
          </cell>
          <cell r="C1104" t="str">
            <v>ROGERIO DOS REIS</v>
          </cell>
          <cell r="D1104" t="str">
            <v>COMISSÃO ASSESSORAMENTO TECNICO-CATE</v>
          </cell>
        </row>
        <row r="1105">
          <cell r="B1105">
            <v>7832029625</v>
          </cell>
          <cell r="C1105" t="str">
            <v>ROGERIO FRANCISCO DA ROCHA</v>
          </cell>
          <cell r="D1105" t="str">
            <v>TECNICO DA DEFENSORIA PUBLICA</v>
          </cell>
        </row>
        <row r="1106">
          <cell r="B1106">
            <v>5477403608</v>
          </cell>
          <cell r="C1106" t="str">
            <v>ROMANA COSTA LUIZ DE ALMEIDA</v>
          </cell>
          <cell r="D1106" t="str">
            <v>DEFENSOR PUBLICO DE CLASSE FINAL</v>
          </cell>
        </row>
        <row r="1107">
          <cell r="B1107">
            <v>12424117713</v>
          </cell>
          <cell r="C1107" t="str">
            <v>ROMULO LUIS VELOSO DE CARVALHO</v>
          </cell>
          <cell r="D1107" t="str">
            <v>DEFENSOR PUBLICO DE CLASSE FINAL</v>
          </cell>
        </row>
        <row r="1108">
          <cell r="B1108">
            <v>5230150629</v>
          </cell>
          <cell r="C1108" t="str">
            <v>RONALDO ARAUJO E MOTTA</v>
          </cell>
          <cell r="D1108" t="str">
            <v>DEFENSOR PUBLICO DE CLASSE FINAL</v>
          </cell>
        </row>
        <row r="1109">
          <cell r="B1109">
            <v>43165710600</v>
          </cell>
          <cell r="C1109" t="str">
            <v xml:space="preserve">RONALDO DE OLIVEIRA                                         </v>
          </cell>
          <cell r="D1109" t="str">
            <v>TECNICO DA DEFENSORIA PUBLICA</v>
          </cell>
        </row>
        <row r="1110">
          <cell r="B1110">
            <v>92265901687</v>
          </cell>
          <cell r="C1110" t="str">
            <v xml:space="preserve">RONIVALDO ROBSON DO NASCIMENTO CHAVES                       </v>
          </cell>
          <cell r="D1110" t="str">
            <v xml:space="preserve">DEFENSOR PUBLICO DE CLASSE ESPECIAL     </v>
          </cell>
        </row>
        <row r="1111">
          <cell r="B1111">
            <v>85216801634</v>
          </cell>
          <cell r="C1111" t="str">
            <v xml:space="preserve">ROSANIA APARECIDA CHAVES                                    </v>
          </cell>
          <cell r="D1111" t="str">
            <v xml:space="preserve">DEFENSOR PUBLICO DE CLASSE ESPECIAL     </v>
          </cell>
        </row>
        <row r="1112">
          <cell r="B1112">
            <v>40220656649</v>
          </cell>
          <cell r="C1112" t="str">
            <v xml:space="preserve">ROSELY AMALIA DE OLIVEIRA                                   </v>
          </cell>
          <cell r="D1112" t="str">
            <v>TECNICO DA DEFENSORIA PUBLICA</v>
          </cell>
        </row>
        <row r="1113">
          <cell r="B1113">
            <v>99845199615</v>
          </cell>
          <cell r="C1113" t="str">
            <v>ROSENIL JOSE MOREIRA COUTO</v>
          </cell>
          <cell r="D1113" t="str">
            <v>DEFENSOR PUBLICO DE CLASSE FINAL</v>
          </cell>
        </row>
        <row r="1114">
          <cell r="B1114">
            <v>757130631</v>
          </cell>
          <cell r="C1114" t="str">
            <v>RUBEN RESENDE SOARES DE OLIVEIRA</v>
          </cell>
          <cell r="D1114" t="str">
            <v xml:space="preserve">DEFENSOR PUBLICO DE CLASSE ESPECIAL     </v>
          </cell>
        </row>
        <row r="1115">
          <cell r="B1115">
            <v>77177495649</v>
          </cell>
          <cell r="C1115" t="str">
            <v xml:space="preserve">RYTHA DE CASSIA ABREU COELHO                                </v>
          </cell>
          <cell r="D1115" t="str">
            <v xml:space="preserve">DEFENSOR PUBLICO DE CLASSE ESPECIAL     </v>
          </cell>
        </row>
        <row r="1116">
          <cell r="B1116">
            <v>13747046606</v>
          </cell>
          <cell r="C1116" t="str">
            <v>SABRINA CELIA RAMOS ANICETO</v>
          </cell>
          <cell r="D1116" t="str">
            <v>COMISSÃO ASSESSORAMENTO TECNICO-CATE</v>
          </cell>
        </row>
        <row r="1117">
          <cell r="B1117">
            <v>2973991609</v>
          </cell>
          <cell r="C1117" t="str">
            <v>SABRINA TORRES LAMAITA IELO</v>
          </cell>
          <cell r="D1117" t="str">
            <v xml:space="preserve">DEFENSOR PUBLICO DE CLASSE ESPECIAL     </v>
          </cell>
        </row>
        <row r="1118">
          <cell r="B1118">
            <v>8652845719</v>
          </cell>
          <cell r="C1118" t="str">
            <v>SAMANTHA VILARINHO MELLO ALVES</v>
          </cell>
          <cell r="D1118" t="str">
            <v xml:space="preserve">DEFENSOR PUBLICO DE CLASSE ESPECIAL     </v>
          </cell>
        </row>
        <row r="1119">
          <cell r="B1119">
            <v>4320932650</v>
          </cell>
          <cell r="C1119" t="str">
            <v>SAMARA SOARES DAMATO</v>
          </cell>
          <cell r="D1119" t="str">
            <v>DEFENSOR PUBLICO DE CLASSE FINAL</v>
          </cell>
        </row>
        <row r="1120">
          <cell r="B1120">
            <v>14266761660</v>
          </cell>
          <cell r="C1120" t="str">
            <v>SAMUEL DUARTE LUCIANO</v>
          </cell>
          <cell r="D1120" t="str">
            <v>COMISSÃO ASSESSORAMENTO TECNICO-CATE</v>
          </cell>
        </row>
        <row r="1121">
          <cell r="B1121">
            <v>10842562664</v>
          </cell>
          <cell r="C1121" t="str">
            <v>SAMUEL SOARES GOMES GUIMARAES</v>
          </cell>
          <cell r="D1121" t="str">
            <v>COMISSÃO ASSESSORAMENTO TECNICO-CATE</v>
          </cell>
        </row>
        <row r="1122">
          <cell r="B1122">
            <v>70972141634</v>
          </cell>
          <cell r="C1122" t="str">
            <v>SANDRA CARLA MAIA MEDEIROS</v>
          </cell>
          <cell r="D1122" t="str">
            <v>ANALISTA DA DEFENSORIA PUBLICA</v>
          </cell>
        </row>
        <row r="1123">
          <cell r="B1123">
            <v>4045263659</v>
          </cell>
          <cell r="C1123" t="str">
            <v>SANDRO ALVES BUSTAMANTE</v>
          </cell>
          <cell r="D1123" t="str">
            <v>CAD-19</v>
          </cell>
        </row>
        <row r="1124">
          <cell r="B1124">
            <v>7081972640</v>
          </cell>
          <cell r="C1124" t="str">
            <v>SARA ANTONIETA CATARINA LELES PROTON XAVIER DA ROCHA</v>
          </cell>
          <cell r="D1124" t="str">
            <v>ANALISTA DA DEFENSORIA PUBLICA</v>
          </cell>
        </row>
        <row r="1125">
          <cell r="B1125">
            <v>8462605652</v>
          </cell>
          <cell r="C1125" t="str">
            <v>SARA CARVALHO MATANZAZ</v>
          </cell>
          <cell r="D1125" t="str">
            <v>DEFENSOR PUBLICO DE CLASSE INICIAL</v>
          </cell>
        </row>
        <row r="1126">
          <cell r="B1126">
            <v>6253565605</v>
          </cell>
          <cell r="C1126" t="str">
            <v>SARA CORDEIRO MATOSO RIGHI</v>
          </cell>
          <cell r="D1126" t="str">
            <v>DEFENSOR PUBLICO DE CLASSE FINAL</v>
          </cell>
        </row>
        <row r="1127">
          <cell r="B1127">
            <v>9178763690</v>
          </cell>
          <cell r="C1127" t="str">
            <v>SARAH CELESTE SILVA NOGUEIRA</v>
          </cell>
          <cell r="D1127" t="str">
            <v>DEFENSOR PUBLICO DE CLASSE INICIAL</v>
          </cell>
        </row>
        <row r="1128">
          <cell r="B1128">
            <v>6861786616</v>
          </cell>
          <cell r="C1128" t="str">
            <v>SARAH DE FREITAS CAMPOLINA VASCONCELOS</v>
          </cell>
          <cell r="D1128" t="str">
            <v>DEFENSOR PUBLICO DE CLASSE FINAL</v>
          </cell>
        </row>
        <row r="1129">
          <cell r="B1129">
            <v>5359039604</v>
          </cell>
          <cell r="C1129" t="str">
            <v>SARAH DURCO VIANNA</v>
          </cell>
          <cell r="D1129" t="str">
            <v>DEFENSOR PUBLICO DE CLASSE FINAL</v>
          </cell>
        </row>
        <row r="1130">
          <cell r="B1130">
            <v>13932167651</v>
          </cell>
          <cell r="C1130" t="str">
            <v>SARAH MACHADO LEAO</v>
          </cell>
          <cell r="D1130" t="str">
            <v>TECNICO DA DEFENSORIA PUBLICA</v>
          </cell>
        </row>
        <row r="1131">
          <cell r="B1131">
            <v>723956995</v>
          </cell>
          <cell r="C1131" t="str">
            <v>SAULO DUETTE PRATTES GOMES PEREIRA</v>
          </cell>
          <cell r="D1131" t="str">
            <v>DEFENSOR PUBLICO DE CLASSE FINAL</v>
          </cell>
        </row>
        <row r="1132">
          <cell r="B1132">
            <v>15665497797</v>
          </cell>
          <cell r="C1132" t="str">
            <v>SCARLLET STIGERT</v>
          </cell>
          <cell r="D1132" t="str">
            <v>DEFENSOR PUBLICO DE CLASSE INICIAL</v>
          </cell>
        </row>
        <row r="1133">
          <cell r="B1133">
            <v>4206104646</v>
          </cell>
          <cell r="C1133" t="str">
            <v>SERGIO AUGUSTO RIANI DO CARMO</v>
          </cell>
          <cell r="D1133" t="str">
            <v xml:space="preserve">DEFENSOR PUBLICO DE CLASSE ESPECIAL     </v>
          </cell>
        </row>
        <row r="1134">
          <cell r="B1134">
            <v>97619043853</v>
          </cell>
          <cell r="C1134" t="str">
            <v xml:space="preserve">SERGIO DOS SANTOS                                           </v>
          </cell>
          <cell r="D1134" t="str">
            <v xml:space="preserve">DEFENSOR PUBLICO DE CLASSE ESPECIAL     </v>
          </cell>
        </row>
        <row r="1135">
          <cell r="B1135">
            <v>82555761691</v>
          </cell>
          <cell r="C1135" t="str">
            <v xml:space="preserve">SERGIO PECHARA DOS SANTOS                                   </v>
          </cell>
          <cell r="D1135" t="str">
            <v xml:space="preserve">DEFENSOR PUBLICO DE CLASSE ESPECIAL     </v>
          </cell>
        </row>
        <row r="1136">
          <cell r="B1136">
            <v>30541832620</v>
          </cell>
          <cell r="C1136" t="str">
            <v xml:space="preserve">SERGIO PEREIRA LIMA                                         </v>
          </cell>
          <cell r="D1136" t="str">
            <v xml:space="preserve">DEFENSOR PUBLICO DE CLASSE ESPECIAL     </v>
          </cell>
        </row>
        <row r="1137">
          <cell r="B1137">
            <v>7611797638</v>
          </cell>
          <cell r="C1137" t="str">
            <v>SHEILA SANTOS NUNES</v>
          </cell>
          <cell r="D1137" t="str">
            <v>DEFENSOR PUBLICO DE CLASSE FINAL</v>
          </cell>
        </row>
        <row r="1138">
          <cell r="B1138">
            <v>47204745191</v>
          </cell>
          <cell r="C1138" t="str">
            <v xml:space="preserve">SHEILLA VALERIA OLIVEIRA                                    </v>
          </cell>
          <cell r="D1138" t="str">
            <v xml:space="preserve">DEFENSOR PUBLICO DE CLASSE ESPECIAL     </v>
          </cell>
        </row>
        <row r="1139">
          <cell r="B1139">
            <v>905301609</v>
          </cell>
          <cell r="C1139" t="str">
            <v xml:space="preserve">SIDNEI HENRIQUE DA SILVA </v>
          </cell>
          <cell r="D1139" t="str">
            <v>DEFENSOR PUBLICO DE CLASSE FINAL</v>
          </cell>
        </row>
        <row r="1140">
          <cell r="B1140">
            <v>59889128691</v>
          </cell>
          <cell r="C1140" t="str">
            <v xml:space="preserve">SILVANA LOURENCO LOBO                                       </v>
          </cell>
          <cell r="D1140" t="str">
            <v xml:space="preserve">DEFENSOR PUBLICO DE CLASSE ESPECIAL     </v>
          </cell>
        </row>
        <row r="1141">
          <cell r="B1141">
            <v>3405056640</v>
          </cell>
          <cell r="C1141" t="str">
            <v xml:space="preserve">SILVIA LEONEL FERREIRA                                      </v>
          </cell>
          <cell r="D1141" t="str">
            <v xml:space="preserve">DEFENSOR PUBLICO DE CLASSE ESPECIAL     </v>
          </cell>
        </row>
        <row r="1142">
          <cell r="B1142">
            <v>11159098603</v>
          </cell>
          <cell r="C1142" t="str">
            <v>STELLA SAMARA DE PAULA FARIA</v>
          </cell>
          <cell r="D1142" t="str">
            <v>COMISSÃO ASSESSORAMENTO TECNICO-CATE</v>
          </cell>
        </row>
        <row r="1143">
          <cell r="B1143">
            <v>12375387775</v>
          </cell>
          <cell r="C1143" t="str">
            <v>STEPHANE SIMANEK PIEDADE</v>
          </cell>
          <cell r="D1143" t="str">
            <v>DEFENSOR PUBLICO DE CLASSE INICIAL</v>
          </cell>
        </row>
        <row r="1144">
          <cell r="B1144">
            <v>9812355650</v>
          </cell>
          <cell r="C1144" t="str">
            <v>STEPHANIE RAMOS PINHEIRO</v>
          </cell>
          <cell r="D1144" t="str">
            <v>COMISSÃO ASSESSORAMENTO TECNICO-CATE</v>
          </cell>
        </row>
        <row r="1145">
          <cell r="B1145">
            <v>8887336660</v>
          </cell>
          <cell r="C1145" t="str">
            <v>STEPHANNY RAMOS HUNGARO</v>
          </cell>
          <cell r="D1145" t="str">
            <v>COMISSÃO ASSESSORAMENTO TECNICO-CATE</v>
          </cell>
        </row>
        <row r="1146">
          <cell r="B1146">
            <v>4174673110</v>
          </cell>
          <cell r="C1146" t="str">
            <v>STHEFANIE BRANDAO DO PRADO FIGUEIREDO SILVA</v>
          </cell>
          <cell r="D1146" t="str">
            <v>DEFENSOR PUBLICO DE CLASSE INTERMEDIARIA</v>
          </cell>
        </row>
        <row r="1147">
          <cell r="B1147">
            <v>3396433661</v>
          </cell>
          <cell r="C1147" t="str">
            <v>SUELI GUIMARÃES MACEDO CORDEIRO</v>
          </cell>
          <cell r="D1147" t="str">
            <v>ANALISTA DA DEFENSORIA PUBLICA</v>
          </cell>
        </row>
        <row r="1148">
          <cell r="B1148">
            <v>9789363613</v>
          </cell>
          <cell r="C1148" t="str">
            <v>SUELY FELIPE MORENO LOPES</v>
          </cell>
          <cell r="D1148" t="str">
            <v>ANALISTA DA DEFENSORIA PUBLICA</v>
          </cell>
        </row>
        <row r="1149">
          <cell r="B1149">
            <v>8669926695</v>
          </cell>
          <cell r="C1149" t="str">
            <v>SURIANA PEREIRA SILVA</v>
          </cell>
          <cell r="D1149" t="str">
            <v>COMISSÃO ASSESSORAMENTO TECNICO-CATE</v>
          </cell>
        </row>
        <row r="1150">
          <cell r="B1150">
            <v>92791077634</v>
          </cell>
          <cell r="C1150" t="str">
            <v xml:space="preserve">SUZY KERLLEY DE LARA LIMA                                   </v>
          </cell>
          <cell r="D1150" t="str">
            <v xml:space="preserve">DEFENSOR PUBLICO DE CLASSE ESPECIAL     </v>
          </cell>
        </row>
        <row r="1151">
          <cell r="B1151">
            <v>7874527690</v>
          </cell>
          <cell r="C1151" t="str">
            <v>TABATA RODRIGUES DE SOUZA</v>
          </cell>
          <cell r="D1151" t="str">
            <v>ANALISTA DA DEFENSORIA PUBLICA</v>
          </cell>
        </row>
        <row r="1152">
          <cell r="B1152">
            <v>57486158604</v>
          </cell>
          <cell r="C1152" t="str">
            <v xml:space="preserve">TADEU RODRIGO TITO DE OLIVEIRA                              </v>
          </cell>
          <cell r="D1152" t="str">
            <v>ANALISTA DA DEFENSORIA PUBLICA</v>
          </cell>
        </row>
        <row r="1153">
          <cell r="B1153">
            <v>10495628603</v>
          </cell>
          <cell r="C1153" t="str">
            <v>TAINARA DIAS MACHADO COELHO</v>
          </cell>
          <cell r="D1153" t="str">
            <v>CAD-11</v>
          </cell>
        </row>
        <row r="1154">
          <cell r="B1154">
            <v>2136054651</v>
          </cell>
          <cell r="C1154" t="str">
            <v>TAIS ALVIM VASCONCELLOS</v>
          </cell>
          <cell r="D1154" t="str">
            <v>COMISSÃO ASSESSORAMENTO TECNICO-CATE</v>
          </cell>
        </row>
        <row r="1155">
          <cell r="B1155">
            <v>8361104631</v>
          </cell>
          <cell r="C1155" t="str">
            <v>TALITA SILVA BRUNO DA CRUZ</v>
          </cell>
          <cell r="D1155" t="str">
            <v>COMISSÃO ASSESSORAMENTO TECNICO-CATE</v>
          </cell>
        </row>
        <row r="1156">
          <cell r="B1156">
            <v>12388992699</v>
          </cell>
          <cell r="C1156" t="str">
            <v>TAMIRES MACIEL RAMIRO</v>
          </cell>
          <cell r="D1156" t="str">
            <v>DEFENSOR PUBLICO DE CLASSE INICIAL</v>
          </cell>
        </row>
        <row r="1157">
          <cell r="B1157">
            <v>87453860210</v>
          </cell>
          <cell r="C1157" t="str">
            <v>TAMIRIS GOMES BRANDAO</v>
          </cell>
          <cell r="D1157" t="str">
            <v>DEFENSOR PUBLICO DE CLASSE FINAL</v>
          </cell>
        </row>
        <row r="1158">
          <cell r="B1158">
            <v>6614232630</v>
          </cell>
          <cell r="C1158" t="str">
            <v>TANIA DE FATIMA COSTA BRAGA</v>
          </cell>
          <cell r="D1158" t="str">
            <v>CAD-7</v>
          </cell>
        </row>
        <row r="1159">
          <cell r="B1159">
            <v>8894340694</v>
          </cell>
          <cell r="C1159" t="str">
            <v>TATIANE SILVA BRAGA</v>
          </cell>
          <cell r="D1159" t="str">
            <v>ANALISTA DA DEFENSORIA PUBLICA</v>
          </cell>
        </row>
        <row r="1160">
          <cell r="B1160">
            <v>12540842666</v>
          </cell>
          <cell r="C1160" t="str">
            <v>TAYLAN SILVA BUSTAMANTE</v>
          </cell>
          <cell r="D1160" t="str">
            <v>CAD-13</v>
          </cell>
        </row>
        <row r="1161">
          <cell r="B1161">
            <v>7471309652</v>
          </cell>
          <cell r="C1161" t="str">
            <v>TAYNARA DA SILVA ARAUJO</v>
          </cell>
          <cell r="D1161" t="str">
            <v>ANALISTA DA DEFENSORIA PUBLICA</v>
          </cell>
        </row>
        <row r="1162">
          <cell r="B1162">
            <v>7901430621</v>
          </cell>
          <cell r="C1162" t="str">
            <v>THABATA CHRISTINA BRAZ</v>
          </cell>
          <cell r="D1162" t="str">
            <v>COMISSÃO ASSESSORAMENTO TECNICO-CATE</v>
          </cell>
        </row>
        <row r="1163">
          <cell r="B1163">
            <v>10098759655</v>
          </cell>
          <cell r="C1163" t="str">
            <v>THAIANE MARCIA DE FREITAS SOUZA</v>
          </cell>
          <cell r="D1163" t="str">
            <v>CAD-7</v>
          </cell>
        </row>
        <row r="1164">
          <cell r="B1164">
            <v>11074394690</v>
          </cell>
          <cell r="C1164" t="str">
            <v>THAINA JARDIM MOUTINHO</v>
          </cell>
          <cell r="D1164" t="str">
            <v>COMISSÃO ASSESSORAMENTO TECNICO-CATE</v>
          </cell>
        </row>
        <row r="1165">
          <cell r="B1165">
            <v>12415819670</v>
          </cell>
          <cell r="C1165" t="str">
            <v>THAIS ABILIO FERREIRA</v>
          </cell>
          <cell r="D1165" t="str">
            <v>COMISSÃO ASSESSORAMENTO TECNICO-CATE</v>
          </cell>
        </row>
        <row r="1166">
          <cell r="B1166">
            <v>11092930620</v>
          </cell>
          <cell r="C1166" t="str">
            <v>THAIS CRISTINA DE AQUINO GERMANO</v>
          </cell>
          <cell r="D1166" t="str">
            <v>COMISSÃO ASSESSORAMENTO TECNICO-CATE</v>
          </cell>
        </row>
        <row r="1167">
          <cell r="B1167">
            <v>11145700608</v>
          </cell>
          <cell r="C1167" t="str">
            <v>THAIS MARIA MARRA CORREA</v>
          </cell>
          <cell r="D1167" t="str">
            <v>DEFENSOR PUBLICO DE CLASSE INTERMEDIARIA</v>
          </cell>
        </row>
        <row r="1168">
          <cell r="B1168">
            <v>10041686675</v>
          </cell>
          <cell r="C1168" t="str">
            <v>THAIS NAYARA RODRIGUES DE ALMEIDA OLIVEIRA</v>
          </cell>
          <cell r="D1168" t="str">
            <v>TECNICO DA DEFENSORIA PUBLICA</v>
          </cell>
        </row>
        <row r="1169">
          <cell r="B1169">
            <v>50307037649</v>
          </cell>
          <cell r="C1169" t="str">
            <v xml:space="preserve">THAIS VANI BEMFICA                                          </v>
          </cell>
          <cell r="D1169" t="str">
            <v xml:space="preserve">DEFENSOR PUBLICO DE CLASSE ESPECIAL     </v>
          </cell>
        </row>
        <row r="1170">
          <cell r="B1170">
            <v>5569669612</v>
          </cell>
          <cell r="C1170" t="str">
            <v>THAISA AMARAL BRAGA FALLEIROS</v>
          </cell>
          <cell r="D1170" t="str">
            <v>DEFENSOR PUBLICO DE CLASSE FINAL</v>
          </cell>
        </row>
        <row r="1171">
          <cell r="B1171">
            <v>11021710776</v>
          </cell>
          <cell r="C1171" t="str">
            <v>THAISA DUARTE ROCHA DE OLIVEIRA</v>
          </cell>
          <cell r="D1171" t="str">
            <v>DEFENSOR PUBLICO DE CLASSE INICIAL</v>
          </cell>
        </row>
        <row r="1172">
          <cell r="B1172">
            <v>11894102657</v>
          </cell>
          <cell r="C1172" t="str">
            <v>THAYNARA LUISA DE MIRANDA</v>
          </cell>
          <cell r="D1172" t="str">
            <v>CAD-3</v>
          </cell>
        </row>
        <row r="1173">
          <cell r="B1173">
            <v>12549518659</v>
          </cell>
          <cell r="C1173" t="str">
            <v>THAYNNA CAMPOS MARTINS</v>
          </cell>
          <cell r="D1173" t="str">
            <v>COMISSÃO ASSESSORAMENTO TECNICO-CATE</v>
          </cell>
        </row>
        <row r="1174">
          <cell r="B1174">
            <v>30256168814</v>
          </cell>
          <cell r="C1174" t="str">
            <v>THIAGO ALVES FIGUEIREDO</v>
          </cell>
          <cell r="D1174" t="str">
            <v>DEFENSOR PUBLICO DE CLASSE FINAL</v>
          </cell>
        </row>
        <row r="1175">
          <cell r="B1175">
            <v>10881466786</v>
          </cell>
          <cell r="C1175" t="str">
            <v>THIAGO CALIXTO MORAIS GUIMARAES</v>
          </cell>
          <cell r="D1175" t="str">
            <v>DEFENSOR PUBLICO DE CLASSE FINAL</v>
          </cell>
        </row>
        <row r="1176">
          <cell r="B1176">
            <v>5125798657</v>
          </cell>
          <cell r="C1176" t="str">
            <v xml:space="preserve">THIAGO CAMPOS SOARES MELO FRANCO                            </v>
          </cell>
          <cell r="D1176" t="str">
            <v xml:space="preserve">DEFENSOR PUBLICO DE CLASSE ESPECIAL     </v>
          </cell>
        </row>
        <row r="1177">
          <cell r="B1177">
            <v>22751725805</v>
          </cell>
          <cell r="C1177" t="str">
            <v>THIAGO COUTINHO YAMANE</v>
          </cell>
          <cell r="D1177" t="str">
            <v>DEFENSOR PUBLICO DE CLASSE FINAL</v>
          </cell>
        </row>
        <row r="1178">
          <cell r="B1178">
            <v>4280582645</v>
          </cell>
          <cell r="C1178" t="str">
            <v>THIAGO DUTRA VAZ DE SOUZA</v>
          </cell>
          <cell r="D1178" t="str">
            <v>DEFENSOR PUBLICO DE CLASSE FINAL</v>
          </cell>
        </row>
        <row r="1179">
          <cell r="B1179">
            <v>5454769681</v>
          </cell>
          <cell r="C1179" t="str">
            <v>THIAGO NEVES PINTO AMARAL</v>
          </cell>
          <cell r="D1179" t="str">
            <v>ANALISTA DA DEFENSORIA PUBLICA</v>
          </cell>
        </row>
        <row r="1180">
          <cell r="B1180">
            <v>7886994663</v>
          </cell>
          <cell r="C1180" t="str">
            <v>THIAGO PEREIRA DE CARVALHO</v>
          </cell>
          <cell r="D1180" t="str">
            <v>TECNICO DA DEFENSORIA PUBLICA</v>
          </cell>
        </row>
        <row r="1181">
          <cell r="B1181">
            <v>90295773120</v>
          </cell>
          <cell r="C1181" t="str">
            <v>THIAGO PEREIRA GUERRA</v>
          </cell>
          <cell r="D1181" t="str">
            <v>DEFENSOR PUBLICO DE CLASSE FINAL</v>
          </cell>
        </row>
        <row r="1182">
          <cell r="B1182">
            <v>6441180677</v>
          </cell>
          <cell r="C1182" t="str">
            <v>TIAGO ALVES OLIVEIRA</v>
          </cell>
          <cell r="D1182" t="str">
            <v>CAD-11</v>
          </cell>
        </row>
        <row r="1183">
          <cell r="B1183">
            <v>13802918606</v>
          </cell>
          <cell r="C1183" t="str">
            <v>TIAGO PEREIRA MENDES</v>
          </cell>
          <cell r="D1183" t="str">
            <v>COMISSÃO ASSESSORAMENTO TECNICO-CATE</v>
          </cell>
        </row>
        <row r="1184">
          <cell r="B1184">
            <v>6745607603</v>
          </cell>
          <cell r="C1184" t="str">
            <v>TIFANIE AVELLAR CARVALHO</v>
          </cell>
          <cell r="D1184" t="str">
            <v>DEFENSOR PUBLICO DE CLASSE FINAL</v>
          </cell>
        </row>
        <row r="1185">
          <cell r="B1185">
            <v>9659660626</v>
          </cell>
          <cell r="C1185" t="str">
            <v>TULIO DA MATA E CARVALHO</v>
          </cell>
          <cell r="D1185" t="str">
            <v>COMISSÃO ASSESSORAMENTO TECNICO-CATE</v>
          </cell>
        </row>
        <row r="1186">
          <cell r="B1186">
            <v>13717410695</v>
          </cell>
          <cell r="C1186" t="str">
            <v>TULIO HENRIQUE SOARES DOS SANTOS</v>
          </cell>
          <cell r="D1186" t="str">
            <v>COMISSÃO ASSESSORAMENTO TECNICO-CATE</v>
          </cell>
        </row>
        <row r="1187">
          <cell r="B1187">
            <v>34703135809</v>
          </cell>
          <cell r="C1187" t="str">
            <v>UBIRAJARA CHAVES DE MOURA JUNIOR</v>
          </cell>
          <cell r="D1187" t="str">
            <v>DEFENSOR PUBLICO DE CLASSE FINAL</v>
          </cell>
        </row>
        <row r="1188">
          <cell r="B1188">
            <v>11361330708</v>
          </cell>
          <cell r="C1188" t="str">
            <v>UDAYAM RAJAB BASSUL</v>
          </cell>
          <cell r="D1188" t="str">
            <v>DEFENSOR PUBLICO DE CLASSE FINAL</v>
          </cell>
        </row>
        <row r="1189">
          <cell r="B1189">
            <v>7475823601</v>
          </cell>
          <cell r="C1189" t="str">
            <v>VALERIA HOFFMAM DE OLIVEIRA CARVALHO</v>
          </cell>
          <cell r="D1189" t="str">
            <v>ANALISTA DA DEFENSORIA PUBLICA</v>
          </cell>
        </row>
        <row r="1190">
          <cell r="B1190">
            <v>15627820888</v>
          </cell>
          <cell r="C1190" t="str">
            <v xml:space="preserve">VALERIA MARIA DO AMARAL FERRAZ                              </v>
          </cell>
          <cell r="D1190" t="str">
            <v xml:space="preserve">DEFENSOR PUBLICO DE CLASSE ESPECIAL     </v>
          </cell>
        </row>
        <row r="1191">
          <cell r="B1191">
            <v>7462704617</v>
          </cell>
          <cell r="C1191" t="str">
            <v>VALERIA SILVA GOMES MUNIZ</v>
          </cell>
          <cell r="D1191" t="str">
            <v>DEFENSOR PUBLICO DE CLASSE FINAL</v>
          </cell>
        </row>
        <row r="1192">
          <cell r="B1192">
            <v>6226026677</v>
          </cell>
          <cell r="C1192" t="str">
            <v>VALQUIRIA DE FATIMA RODRIGUES</v>
          </cell>
          <cell r="D1192" t="str">
            <v>CAD-9</v>
          </cell>
        </row>
        <row r="1193">
          <cell r="B1193">
            <v>77441478634</v>
          </cell>
          <cell r="C1193" t="str">
            <v xml:space="preserve">VANDERLEI CAPANEMA                                          </v>
          </cell>
          <cell r="D1193" t="str">
            <v xml:space="preserve">DEFENSOR PUBLICO DE CLASSE ESPECIAL     </v>
          </cell>
        </row>
        <row r="1194">
          <cell r="B1194">
            <v>11247966658</v>
          </cell>
          <cell r="C1194" t="str">
            <v>VANESSA DOS SANTOS CORREA</v>
          </cell>
          <cell r="D1194" t="str">
            <v>ESPEC POLÍTICAS PÚBLICAS E GESTÃO GOVERN</v>
          </cell>
        </row>
        <row r="1195">
          <cell r="B1195">
            <v>27258370811</v>
          </cell>
          <cell r="C1195" t="str">
            <v>VANESSA MARIA DE MIRANDA PONTES</v>
          </cell>
          <cell r="D1195" t="str">
            <v>DEFENSOR PUBLICO DE CLASSE FINAL</v>
          </cell>
        </row>
        <row r="1196">
          <cell r="B1196">
            <v>1347866612</v>
          </cell>
          <cell r="C1196" t="str">
            <v>VANESSA MENDONCA CRUZ FERREIRA ALVES</v>
          </cell>
          <cell r="D1196" t="str">
            <v>DEFENSOR PUBLICO DE CLASSE FINAL</v>
          </cell>
        </row>
        <row r="1197">
          <cell r="B1197">
            <v>2841944689</v>
          </cell>
          <cell r="C1197" t="str">
            <v xml:space="preserve">VANESSA MOREIRA DE OLIVEIRA RODRIGUES ALVES                 </v>
          </cell>
          <cell r="D1197" t="str">
            <v xml:space="preserve">DEFENSOR PUBLICO DE CLASSE ESPECIAL     </v>
          </cell>
        </row>
        <row r="1198">
          <cell r="B1198">
            <v>1588653676</v>
          </cell>
          <cell r="C1198" t="str">
            <v>VANESSA RODRIGUES MELO</v>
          </cell>
          <cell r="D1198" t="str">
            <v>DEFENSOR PUBLICO DE CLASSE FINAL</v>
          </cell>
        </row>
        <row r="1199">
          <cell r="B1199">
            <v>58113495649</v>
          </cell>
          <cell r="C1199" t="str">
            <v>VANIA MENDONCA MOREIRA</v>
          </cell>
          <cell r="D1199" t="str">
            <v>CAD-14</v>
          </cell>
        </row>
        <row r="1200">
          <cell r="B1200">
            <v>5874046631</v>
          </cell>
          <cell r="C1200" t="str">
            <v>VANILMA SILVA OLIVEIRA</v>
          </cell>
          <cell r="D1200" t="str">
            <v>ANALISTA DA DEFENSORIA PUBLICA</v>
          </cell>
        </row>
        <row r="1201">
          <cell r="B1201">
            <v>3266225600</v>
          </cell>
          <cell r="C1201" t="str">
            <v>VICENTE AUGUSTO SACRAMENTO FERREIRA</v>
          </cell>
          <cell r="D1201" t="str">
            <v xml:space="preserve">DEFENSOR PUBLICO DE CLASSE ESPECIAL     </v>
          </cell>
        </row>
        <row r="1202">
          <cell r="B1202">
            <v>10303035684</v>
          </cell>
          <cell r="C1202" t="str">
            <v>VICTOR EDUARDO COSTA PRADO</v>
          </cell>
          <cell r="D1202" t="str">
            <v>TECNICO DA DEFENSORIA PUBLICA</v>
          </cell>
        </row>
        <row r="1203">
          <cell r="B1203">
            <v>9863746797</v>
          </cell>
          <cell r="C1203" t="str">
            <v>VICTOR LUIZ SILVA DE FARIA</v>
          </cell>
          <cell r="D1203" t="str">
            <v>DEFENSOR PUBLICO DE CLASSE FINAL</v>
          </cell>
        </row>
        <row r="1204">
          <cell r="B1204">
            <v>3501079397</v>
          </cell>
          <cell r="C1204" t="str">
            <v>VICTOR MATTHAUS MOREIRA SILVA CUNHA</v>
          </cell>
          <cell r="D1204" t="str">
            <v>DEFENSOR PUBLICO DE CLASSE INTERMEDIARIA</v>
          </cell>
        </row>
        <row r="1205">
          <cell r="B1205">
            <v>12378017618</v>
          </cell>
          <cell r="C1205" t="str">
            <v>VICTOR MEIRA RIBEIRO</v>
          </cell>
          <cell r="D1205" t="str">
            <v>ANALISTA DA DEFENSORIA PUBLICA</v>
          </cell>
        </row>
        <row r="1206">
          <cell r="B1206">
            <v>10712620761</v>
          </cell>
          <cell r="C1206" t="str">
            <v>VICTOR RIBEIRO NOGUEIRA</v>
          </cell>
          <cell r="D1206" t="str">
            <v>DEFENSOR PUBLICO DE CLASSE INTERMEDIARIA</v>
          </cell>
        </row>
        <row r="1207">
          <cell r="B1207">
            <v>13062617675</v>
          </cell>
          <cell r="C1207" t="str">
            <v>VICTOR VALADARES MENDES</v>
          </cell>
          <cell r="D1207" t="str">
            <v>DEFENSOR PUBLICO DE CLASSE INICIAL</v>
          </cell>
        </row>
        <row r="1208">
          <cell r="B1208">
            <v>263029778</v>
          </cell>
          <cell r="C1208" t="str">
            <v>VINCENZA CALCARA MAGALHAES</v>
          </cell>
          <cell r="D1208" t="str">
            <v>DEFENSOR PUBLICO DE CLASSE FINAL</v>
          </cell>
        </row>
        <row r="1209">
          <cell r="B1209">
            <v>11864469609</v>
          </cell>
          <cell r="C1209" t="str">
            <v>VINI BIRKHEUER RAMOS NASCIMENTO</v>
          </cell>
          <cell r="D1209" t="str">
            <v>COMISSÃO ASSESSORAMENTO TECNICO-CATE</v>
          </cell>
        </row>
        <row r="1210">
          <cell r="B1210">
            <v>38922703687</v>
          </cell>
          <cell r="C1210" t="str">
            <v>VINICIO ANTONIO DE SOUZA</v>
          </cell>
          <cell r="D1210" t="str">
            <v>CAD-14</v>
          </cell>
        </row>
        <row r="1211">
          <cell r="B1211">
            <v>11657925757</v>
          </cell>
          <cell r="C1211" t="str">
            <v>VINICIUS BRAGA SOBRAL</v>
          </cell>
          <cell r="D1211" t="str">
            <v>DEFENSOR PUBLICO DE CLASSE FINAL</v>
          </cell>
        </row>
        <row r="1212">
          <cell r="B1212">
            <v>6329930651</v>
          </cell>
          <cell r="C1212" t="str">
            <v>VINICIUS DE MORAIS DAMASCENO</v>
          </cell>
          <cell r="D1212" t="str">
            <v>CAD-7</v>
          </cell>
        </row>
        <row r="1213">
          <cell r="B1213">
            <v>5455743660</v>
          </cell>
          <cell r="C1213" t="str">
            <v>VINICIUS LOPES MARTINS</v>
          </cell>
          <cell r="D1213" t="str">
            <v>DEFENSOR PUBLICO DE CLASSE FINAL</v>
          </cell>
        </row>
        <row r="1214">
          <cell r="B1214">
            <v>5583064625</v>
          </cell>
          <cell r="C1214" t="str">
            <v>VINICIUS PAULO MESQUITA</v>
          </cell>
          <cell r="D1214" t="str">
            <v>DEFENSOR PUBLICO DE CLASSE FINAL</v>
          </cell>
        </row>
        <row r="1215">
          <cell r="B1215">
            <v>3631804601</v>
          </cell>
          <cell r="C1215" t="str">
            <v>VINICIUS SILVA GIANI</v>
          </cell>
          <cell r="D1215" t="str">
            <v xml:space="preserve">DEFENSOR PUBLICO DE CLASSE ESPECIAL     </v>
          </cell>
        </row>
        <row r="1216">
          <cell r="B1216">
            <v>28291244804</v>
          </cell>
          <cell r="C1216" t="str">
            <v>VIRGINIA CORNELIO DA SILVA</v>
          </cell>
          <cell r="D1216" t="str">
            <v>CAD-20</v>
          </cell>
        </row>
        <row r="1217">
          <cell r="B1217">
            <v>12563669782</v>
          </cell>
          <cell r="C1217" t="str">
            <v>VITOR LUIZ NASCIMENTO ADAO</v>
          </cell>
          <cell r="D1217" t="str">
            <v>ANALISTA DA DEFENSORIA PUBLICA</v>
          </cell>
        </row>
        <row r="1218">
          <cell r="B1218">
            <v>6216203606</v>
          </cell>
          <cell r="C1218" t="str">
            <v>VITORIA LACERDA CANCADO SCHNEIDER</v>
          </cell>
          <cell r="D1218" t="str">
            <v>ANALISTA DA DEFENSORIA PUBLICA</v>
          </cell>
        </row>
        <row r="1219">
          <cell r="B1219">
            <v>1935075608</v>
          </cell>
          <cell r="C1219" t="str">
            <v>VITORIA RIBEIRO CANUTO</v>
          </cell>
          <cell r="D1219" t="str">
            <v>CAD-13</v>
          </cell>
        </row>
        <row r="1220">
          <cell r="B1220">
            <v>5554734650</v>
          </cell>
          <cell r="C1220" t="str">
            <v>VIVIANE BARBOSA FERREIRA CANDIDO</v>
          </cell>
          <cell r="D1220" t="str">
            <v>COMISSÃO ASSESSORAMENTO TECNICO-CATE</v>
          </cell>
        </row>
        <row r="1221">
          <cell r="B1221">
            <v>8979797613</v>
          </cell>
          <cell r="C1221" t="str">
            <v>VIVIELLE LEOCADIO PINHEIRO</v>
          </cell>
          <cell r="D1221" t="str">
            <v>CAD-8</v>
          </cell>
        </row>
        <row r="1222">
          <cell r="B1222">
            <v>1193247683</v>
          </cell>
          <cell r="C1222" t="str">
            <v xml:space="preserve">VLADIMIR DE SOUZA RODRIGUES                                 </v>
          </cell>
          <cell r="D1222" t="str">
            <v xml:space="preserve">DEFENSOR PUBLICO DE CLASSE ESPECIAL     </v>
          </cell>
        </row>
        <row r="1223">
          <cell r="B1223">
            <v>3652065638</v>
          </cell>
          <cell r="C1223" t="str">
            <v>WAGNER LEAL DE QUEIROZ</v>
          </cell>
          <cell r="D1223" t="str">
            <v>DEFENSOR PUBLICO DE CLASSE FINAL</v>
          </cell>
        </row>
        <row r="1224">
          <cell r="B1224">
            <v>3494850623</v>
          </cell>
          <cell r="C1224" t="str">
            <v xml:space="preserve">WAGNER RAMOS DINIZ                                          </v>
          </cell>
          <cell r="D1224" t="str">
            <v xml:space="preserve">DEFENSOR PUBLICO DE CLASSE ESPECIAL     </v>
          </cell>
        </row>
        <row r="1225">
          <cell r="B1225">
            <v>74845250659</v>
          </cell>
          <cell r="C1225" t="str">
            <v xml:space="preserve">WALDELUCIO DA SILVA FERNANDES                               </v>
          </cell>
          <cell r="D1225" t="str">
            <v xml:space="preserve">DEFENSOR PUBLICO DE CLASSE ESPECIAL     </v>
          </cell>
        </row>
        <row r="1226">
          <cell r="B1226">
            <v>7211968613</v>
          </cell>
          <cell r="C1226" t="str">
            <v>WALLISON VIRGINIO SILVA</v>
          </cell>
          <cell r="D1226" t="str">
            <v>DEFENSOR PUBLICO DE CLASSE INTERMEDIARIA</v>
          </cell>
        </row>
        <row r="1227">
          <cell r="B1227">
            <v>1181045606</v>
          </cell>
          <cell r="C1227" t="str">
            <v>WALNER DIAS</v>
          </cell>
          <cell r="D1227" t="str">
            <v xml:space="preserve">DEFENSOR PUBLICO DE CLASSE ESPECIAL     </v>
          </cell>
        </row>
        <row r="1228">
          <cell r="B1228">
            <v>45139598604</v>
          </cell>
          <cell r="C1228" t="str">
            <v xml:space="preserve">WALTER DONIZETE RODRIGUES                                   </v>
          </cell>
          <cell r="D1228" t="str">
            <v>TECNICO DA DEFENSORIA PUBLICA</v>
          </cell>
        </row>
        <row r="1229">
          <cell r="B1229">
            <v>29777565828</v>
          </cell>
          <cell r="C1229" t="str">
            <v>WALTER VALLE MARTINS JUNIOR</v>
          </cell>
          <cell r="D1229" t="str">
            <v>DEFENSOR PUBLICO DE CLASSE FINAL</v>
          </cell>
        </row>
        <row r="1230">
          <cell r="B1230">
            <v>9710024604</v>
          </cell>
          <cell r="C1230" t="str">
            <v>WANDERSON DANIEL GUERRA</v>
          </cell>
          <cell r="D1230" t="str">
            <v>CAD-8</v>
          </cell>
        </row>
        <row r="1231">
          <cell r="B1231">
            <v>84432284668</v>
          </cell>
          <cell r="C1231" t="str">
            <v xml:space="preserve">WANDERSON DIAS FERNANDES                                    </v>
          </cell>
          <cell r="D1231" t="str">
            <v xml:space="preserve">DEFENSOR PUBLICO DE CLASSE ESPECIAL     </v>
          </cell>
        </row>
        <row r="1232">
          <cell r="B1232">
            <v>4097497618</v>
          </cell>
          <cell r="C1232" t="str">
            <v>WANESSA ALESSANDRA QUINTILIANO</v>
          </cell>
          <cell r="D1232" t="str">
            <v>COMISSÃO ASSESSORAMENTO TECNICO-CATE</v>
          </cell>
        </row>
        <row r="1233">
          <cell r="B1233">
            <v>1092113169</v>
          </cell>
          <cell r="C1233" t="str">
            <v>WELDA RODRIGUES SOUZA</v>
          </cell>
          <cell r="D1233" t="str">
            <v>DEFENSOR PUBLICO DE CLASSE INICIAL</v>
          </cell>
        </row>
        <row r="1234">
          <cell r="B1234">
            <v>60026693615</v>
          </cell>
          <cell r="C1234" t="str">
            <v xml:space="preserve">WELLERSON EDUARDO DA SILVA CORREA                           </v>
          </cell>
          <cell r="D1234" t="str">
            <v xml:space="preserve">DEFENSOR PUBLICO DE CLASSE ESPECIAL     </v>
          </cell>
        </row>
        <row r="1235">
          <cell r="B1235">
            <v>2374721124</v>
          </cell>
          <cell r="C1235" t="str">
            <v>WEMERSON FERREIRA AUGUSTO</v>
          </cell>
          <cell r="D1235" t="str">
            <v>DEFENSOR PUBLICO DE CLASSE INICIAL</v>
          </cell>
        </row>
        <row r="1236">
          <cell r="B1236">
            <v>3623721603</v>
          </cell>
          <cell r="C1236" t="str">
            <v>WENER TRINDADE MENDONCA</v>
          </cell>
          <cell r="D1236" t="str">
            <v xml:space="preserve">DEFENSOR PUBLICO DE CLASSE ESPECIAL     </v>
          </cell>
        </row>
        <row r="1237">
          <cell r="B1237">
            <v>61536628620</v>
          </cell>
          <cell r="C1237" t="str">
            <v xml:space="preserve">WESLEY CARDOSO DOS SANTOS                                   </v>
          </cell>
          <cell r="D1237" t="str">
            <v xml:space="preserve">DEFENSOR PUBLICO DE CLASSE ESPECIAL     </v>
          </cell>
        </row>
        <row r="1238">
          <cell r="B1238">
            <v>58621342634</v>
          </cell>
          <cell r="C1238" t="str">
            <v xml:space="preserve">WESLEY SOARES CALDEIRA                                      </v>
          </cell>
          <cell r="D1238" t="str">
            <v xml:space="preserve">DEFENSOR PUBLICO DE CLASSE ESPECIAL     </v>
          </cell>
        </row>
        <row r="1239">
          <cell r="B1239">
            <v>46867716687</v>
          </cell>
          <cell r="C1239" t="str">
            <v>WICRITON FERREIRA DA SILVA</v>
          </cell>
          <cell r="D1239" t="str">
            <v>CAD-17</v>
          </cell>
        </row>
        <row r="1240">
          <cell r="B1240">
            <v>48969710</v>
          </cell>
          <cell r="C1240" t="str">
            <v xml:space="preserve">WILIAM RICCALDONE ABREU                                     </v>
          </cell>
          <cell r="D1240" t="str">
            <v xml:space="preserve">DEFENSOR PUBLICO DE CLASSE ESPECIAL     </v>
          </cell>
        </row>
        <row r="1241">
          <cell r="B1241">
            <v>42139520610</v>
          </cell>
          <cell r="C1241" t="str">
            <v xml:space="preserve">WILLER CASTRO DAL FERRO                                     </v>
          </cell>
          <cell r="D1241" t="str">
            <v>ANALISTA DA DEFENSORIA PUBLICA</v>
          </cell>
        </row>
        <row r="1242">
          <cell r="B1242">
            <v>60795557604</v>
          </cell>
          <cell r="C1242" t="str">
            <v>WILSON HALLAK ROCHA</v>
          </cell>
          <cell r="D1242" t="str">
            <v xml:space="preserve">DEFENSOR PUBLICO DE CLASSE ESPECIAL     </v>
          </cell>
        </row>
        <row r="1243">
          <cell r="B1243">
            <v>12504229658</v>
          </cell>
          <cell r="C1243" t="str">
            <v>YASMIN LOPES DE ARAUJO NASCIMENTO</v>
          </cell>
          <cell r="D1243" t="str">
            <v>CAD-8</v>
          </cell>
        </row>
        <row r="1244">
          <cell r="B1244">
            <v>417743610</v>
          </cell>
          <cell r="C1244" t="str">
            <v>YSLYG ABREU VELOSO</v>
          </cell>
          <cell r="D1244" t="str">
            <v>DEFENSOR PUBLICO DE CLASSE FINAL</v>
          </cell>
        </row>
        <row r="1245">
          <cell r="B1245">
            <v>22895933898</v>
          </cell>
          <cell r="C1245" t="str">
            <v>YURI LIMA FAGUNDES</v>
          </cell>
          <cell r="D1245" t="str">
            <v>ANALISTA DA DEFENSORIA PUBLICA</v>
          </cell>
        </row>
      </sheetData>
      <sheetData sheetId="3">
        <row r="3">
          <cell r="C3" t="str">
            <v>COLABORADOR EVENTUAL</v>
          </cell>
          <cell r="D3">
            <v>1</v>
          </cell>
        </row>
        <row r="4">
          <cell r="C4" t="str">
            <v>AGENTE DA DEFENSORIA PUBLICA</v>
          </cell>
          <cell r="D4">
            <v>2</v>
          </cell>
        </row>
        <row r="5">
          <cell r="C5" t="str">
            <v>ANALISTA DA DEFENSORIA PUBLICA</v>
          </cell>
          <cell r="D5">
            <v>2</v>
          </cell>
        </row>
        <row r="6">
          <cell r="C6" t="str">
            <v>ANALISTA E PESQUISADOR DE SAUDE E TECNOLOGIA</v>
          </cell>
          <cell r="D6">
            <v>2</v>
          </cell>
        </row>
        <row r="7">
          <cell r="C7" t="str">
            <v xml:space="preserve">ANALISTA EXECUTIVO DE DEFESA SOCIAL     </v>
          </cell>
          <cell r="D7">
            <v>2</v>
          </cell>
        </row>
        <row r="8">
          <cell r="C8" t="str">
            <v xml:space="preserve">ASSISTENTE EXECUTIVO DE DEFESA SOCIAL   </v>
          </cell>
          <cell r="D8">
            <v>2</v>
          </cell>
        </row>
        <row r="9">
          <cell r="C9" t="str">
            <v xml:space="preserve">AUXILIAR DE SERVICOS OPERACIONAIS       </v>
          </cell>
          <cell r="D9">
            <v>2</v>
          </cell>
        </row>
        <row r="10">
          <cell r="C10" t="str">
            <v>CAD-1</v>
          </cell>
          <cell r="D10">
            <v>2</v>
          </cell>
        </row>
        <row r="11">
          <cell r="C11" t="str">
            <v>CAD-10</v>
          </cell>
          <cell r="D11">
            <v>2</v>
          </cell>
        </row>
        <row r="12">
          <cell r="C12" t="str">
            <v>CAD-11</v>
          </cell>
          <cell r="D12">
            <v>2</v>
          </cell>
        </row>
        <row r="13">
          <cell r="C13" t="str">
            <v>CAD-13</v>
          </cell>
          <cell r="D13">
            <v>2</v>
          </cell>
        </row>
        <row r="14">
          <cell r="C14" t="str">
            <v>CAD-14</v>
          </cell>
          <cell r="D14">
            <v>2</v>
          </cell>
        </row>
        <row r="15">
          <cell r="C15" t="str">
            <v>CAD-15</v>
          </cell>
          <cell r="D15">
            <v>2</v>
          </cell>
        </row>
        <row r="16">
          <cell r="C16" t="str">
            <v>CAD-16</v>
          </cell>
          <cell r="D16">
            <v>2</v>
          </cell>
        </row>
        <row r="17">
          <cell r="C17" t="str">
            <v>CAD-17</v>
          </cell>
          <cell r="D17">
            <v>2</v>
          </cell>
        </row>
        <row r="18">
          <cell r="C18" t="str">
            <v>CAD-18</v>
          </cell>
          <cell r="D18">
            <v>2</v>
          </cell>
        </row>
        <row r="19">
          <cell r="C19" t="str">
            <v>CAD-19</v>
          </cell>
          <cell r="D19">
            <v>2</v>
          </cell>
        </row>
        <row r="20">
          <cell r="C20" t="str">
            <v>CAD-2</v>
          </cell>
          <cell r="D20">
            <v>2</v>
          </cell>
        </row>
        <row r="21">
          <cell r="C21" t="str">
            <v>CAD-20</v>
          </cell>
          <cell r="D21">
            <v>2</v>
          </cell>
        </row>
        <row r="22">
          <cell r="C22" t="str">
            <v>CAD-3</v>
          </cell>
          <cell r="D22">
            <v>2</v>
          </cell>
        </row>
        <row r="23">
          <cell r="C23" t="str">
            <v>CAD-7</v>
          </cell>
          <cell r="D23">
            <v>2</v>
          </cell>
        </row>
        <row r="24">
          <cell r="C24" t="str">
            <v>CAD-8</v>
          </cell>
          <cell r="D24">
            <v>2</v>
          </cell>
        </row>
        <row r="25">
          <cell r="C25" t="str">
            <v>CAD-9</v>
          </cell>
          <cell r="D25">
            <v>2</v>
          </cell>
        </row>
        <row r="26">
          <cell r="C26" t="str">
            <v>COMISSÃO ASSESSORAMENTO TECNICO-CATE</v>
          </cell>
          <cell r="D26">
            <v>2</v>
          </cell>
        </row>
        <row r="27">
          <cell r="C27" t="str">
            <v xml:space="preserve">CORREGEDOR GERAL                        </v>
          </cell>
          <cell r="D27">
            <v>1</v>
          </cell>
        </row>
        <row r="28">
          <cell r="C28" t="str">
            <v xml:space="preserve">DEFENSOR PUBLICO DE CLASSE ESPECIAL     </v>
          </cell>
          <cell r="D28">
            <v>1</v>
          </cell>
        </row>
        <row r="29">
          <cell r="C29" t="str">
            <v>DEFENSOR PUBLICO DE CLASSE FINAL</v>
          </cell>
          <cell r="D29">
            <v>1</v>
          </cell>
        </row>
        <row r="30">
          <cell r="C30" t="str">
            <v>DEFENSOR PUBLICO DE CLASSE INICIAL</v>
          </cell>
          <cell r="D30">
            <v>1</v>
          </cell>
        </row>
        <row r="31">
          <cell r="C31" t="str">
            <v>DEFENSOR PUBLICO DE CLASSE INTERMEDIARIA</v>
          </cell>
          <cell r="D31">
            <v>1</v>
          </cell>
        </row>
        <row r="32">
          <cell r="C32" t="str">
            <v xml:space="preserve">DEFENSOR PUBLICO GERAL                  </v>
          </cell>
          <cell r="D32">
            <v>1</v>
          </cell>
        </row>
        <row r="33">
          <cell r="C33" t="str">
            <v>ESPEC POLÍTICAS PÚBLICAS E GESTÃO GOVERN</v>
          </cell>
          <cell r="D33">
            <v>2</v>
          </cell>
        </row>
        <row r="34">
          <cell r="C34" t="str">
            <v>SUBCORREGEDOR-GERAL DA DEFENSORIA PUBLICA</v>
          </cell>
          <cell r="D34">
            <v>1</v>
          </cell>
        </row>
        <row r="35">
          <cell r="C35" t="str">
            <v xml:space="preserve">SUBDEFENSOR PUBLICO-GERAL ADMINISTRATIVO </v>
          </cell>
          <cell r="D35">
            <v>1</v>
          </cell>
        </row>
        <row r="36">
          <cell r="C36" t="str">
            <v>SUBDEFENSOR PUBLICO-GERAL INSTITUCIONAL</v>
          </cell>
          <cell r="D36">
            <v>1</v>
          </cell>
        </row>
        <row r="37">
          <cell r="C37" t="str">
            <v>TECNICO DA DEFENSORIA PUBLICA</v>
          </cell>
          <cell r="D37">
            <v>2</v>
          </cell>
        </row>
        <row r="38">
          <cell r="C38" t="str">
            <v>TECNICO EM GESTAO DA SAUDE</v>
          </cell>
          <cell r="D38">
            <v>2</v>
          </cell>
        </row>
        <row r="39">
          <cell r="C39" t="str">
            <v>TECNICO UNIVERSITARIO</v>
          </cell>
          <cell r="D39">
            <v>2</v>
          </cell>
        </row>
        <row r="40">
          <cell r="C40" t="str">
            <v>COOPERAÇÃO TECNICA - MILITARES</v>
          </cell>
          <cell r="D40">
            <v>1</v>
          </cell>
        </row>
        <row r="41">
          <cell r="C41" t="str">
            <v>COLABORADOR EVENTUAL VINCULADA</v>
          </cell>
          <cell r="D41">
            <v>2</v>
          </cell>
        </row>
        <row r="42">
          <cell r="C42" t="str">
            <v>OUVIDOR-GERAL DA DEFENSORIA PUBLICA</v>
          </cell>
          <cell r="D42">
            <v>2</v>
          </cell>
        </row>
        <row r="43">
          <cell r="C43"/>
          <cell r="D43"/>
        </row>
        <row r="44">
          <cell r="C44"/>
          <cell r="D44"/>
        </row>
        <row r="45">
          <cell r="C45"/>
          <cell r="D45"/>
        </row>
        <row r="46">
          <cell r="C46"/>
          <cell r="D46"/>
        </row>
        <row r="47">
          <cell r="C47"/>
          <cell r="D47"/>
        </row>
        <row r="48">
          <cell r="C48"/>
          <cell r="D48"/>
        </row>
        <row r="49">
          <cell r="C49"/>
          <cell r="D49"/>
        </row>
      </sheetData>
      <sheetData sheetId="4">
        <row r="3">
          <cell r="C3" t="str">
            <v>ABADIA DOS DOURADOS/MG</v>
          </cell>
          <cell r="D3">
            <v>2</v>
          </cell>
        </row>
        <row r="4">
          <cell r="C4" t="str">
            <v>ABAETÉ/MG</v>
          </cell>
          <cell r="D4">
            <v>2</v>
          </cell>
        </row>
        <row r="5">
          <cell r="C5" t="str">
            <v>ABRE CAMPO/MG</v>
          </cell>
          <cell r="D5">
            <v>2</v>
          </cell>
        </row>
        <row r="6">
          <cell r="C6" t="str">
            <v>ACAIACA/MG</v>
          </cell>
          <cell r="D6">
            <v>2</v>
          </cell>
        </row>
        <row r="7">
          <cell r="C7" t="str">
            <v>AÇUCENA/MG</v>
          </cell>
          <cell r="D7">
            <v>2</v>
          </cell>
        </row>
        <row r="8">
          <cell r="C8" t="str">
            <v>ÁGUA BOA/MG</v>
          </cell>
          <cell r="D8">
            <v>2</v>
          </cell>
        </row>
        <row r="9">
          <cell r="C9" t="str">
            <v>ÁGUA COMPRIDA/MG</v>
          </cell>
          <cell r="D9">
            <v>2</v>
          </cell>
        </row>
        <row r="10">
          <cell r="C10" t="str">
            <v>AGUANIL/MG</v>
          </cell>
          <cell r="D10">
            <v>2</v>
          </cell>
        </row>
        <row r="11">
          <cell r="C11" t="str">
            <v>ÁGUAS FORMOSAS/MG</v>
          </cell>
          <cell r="D11">
            <v>2</v>
          </cell>
        </row>
        <row r="12">
          <cell r="C12" t="str">
            <v>ÁGUAS VERMELHAS/MG</v>
          </cell>
          <cell r="D12">
            <v>2</v>
          </cell>
        </row>
        <row r="13">
          <cell r="C13" t="str">
            <v>AIMORÉS/MG</v>
          </cell>
          <cell r="D13">
            <v>2</v>
          </cell>
        </row>
        <row r="14">
          <cell r="C14" t="str">
            <v>AIURUOCA/MG</v>
          </cell>
          <cell r="D14">
            <v>2</v>
          </cell>
        </row>
        <row r="15">
          <cell r="C15" t="str">
            <v>ALAGOA/MG</v>
          </cell>
          <cell r="D15">
            <v>2</v>
          </cell>
        </row>
        <row r="16">
          <cell r="C16" t="str">
            <v>ALBERTINA/MG</v>
          </cell>
          <cell r="D16">
            <v>2</v>
          </cell>
        </row>
        <row r="17">
          <cell r="C17" t="str">
            <v>ALÉM PARAÍBA/MG</v>
          </cell>
          <cell r="D17">
            <v>2</v>
          </cell>
        </row>
        <row r="18">
          <cell r="C18" t="str">
            <v>ALFENAS/MG</v>
          </cell>
          <cell r="D18">
            <v>2</v>
          </cell>
        </row>
        <row r="19">
          <cell r="C19" t="str">
            <v>ALFREDO VASCONCELOS/MG</v>
          </cell>
          <cell r="D19">
            <v>2</v>
          </cell>
        </row>
        <row r="20">
          <cell r="C20" t="str">
            <v>ALMENARA/MG</v>
          </cell>
          <cell r="D20">
            <v>2</v>
          </cell>
        </row>
        <row r="21">
          <cell r="C21" t="str">
            <v>ALPERCATA/MG</v>
          </cell>
          <cell r="D21">
            <v>2</v>
          </cell>
        </row>
        <row r="22">
          <cell r="C22" t="str">
            <v>ALPINÓPOLIS/MG</v>
          </cell>
          <cell r="D22">
            <v>2</v>
          </cell>
        </row>
        <row r="23">
          <cell r="C23" t="str">
            <v>ALTEROSA/MG</v>
          </cell>
          <cell r="D23">
            <v>2</v>
          </cell>
        </row>
        <row r="24">
          <cell r="C24" t="str">
            <v>ALTO CAPARAÓ/MG</v>
          </cell>
          <cell r="D24">
            <v>2</v>
          </cell>
        </row>
        <row r="25">
          <cell r="C25" t="str">
            <v>ALTO RIO DOCE/MG</v>
          </cell>
          <cell r="D25">
            <v>2</v>
          </cell>
        </row>
        <row r="26">
          <cell r="C26" t="str">
            <v>ALVARENGA/MG</v>
          </cell>
          <cell r="D26">
            <v>2</v>
          </cell>
        </row>
        <row r="27">
          <cell r="C27" t="str">
            <v>ALVINÓPOLIS/MG</v>
          </cell>
          <cell r="D27">
            <v>2</v>
          </cell>
        </row>
        <row r="28">
          <cell r="C28" t="str">
            <v>ALVORADA DE MINAS/MG</v>
          </cell>
          <cell r="D28">
            <v>2</v>
          </cell>
        </row>
        <row r="29">
          <cell r="C29" t="str">
            <v>AMPARO DO SERRA/MG</v>
          </cell>
          <cell r="D29">
            <v>2</v>
          </cell>
        </row>
        <row r="30">
          <cell r="C30" t="str">
            <v>ANDRADAS/MG</v>
          </cell>
          <cell r="D30">
            <v>2</v>
          </cell>
        </row>
        <row r="31">
          <cell r="C31" t="str">
            <v>CACHOEIRA DE PAJEÚ/MG</v>
          </cell>
          <cell r="D31">
            <v>2</v>
          </cell>
        </row>
        <row r="32">
          <cell r="C32" t="str">
            <v>ANDRELÂNDIA/MG</v>
          </cell>
          <cell r="D32">
            <v>2</v>
          </cell>
        </row>
        <row r="33">
          <cell r="C33" t="str">
            <v>ANGELÂNDIA/MG</v>
          </cell>
          <cell r="D33">
            <v>2</v>
          </cell>
        </row>
        <row r="34">
          <cell r="C34" t="str">
            <v>ANTÔNIO CARLOS/MG</v>
          </cell>
          <cell r="D34">
            <v>2</v>
          </cell>
        </row>
        <row r="35">
          <cell r="C35" t="str">
            <v>ANTÔNIO DIAS/MG</v>
          </cell>
          <cell r="D35">
            <v>2</v>
          </cell>
        </row>
        <row r="36">
          <cell r="C36" t="str">
            <v>ANTÔNIO PRADO DE MINAS/MG</v>
          </cell>
          <cell r="D36">
            <v>2</v>
          </cell>
        </row>
        <row r="37">
          <cell r="C37" t="str">
            <v>ARAÇAÍ/MG</v>
          </cell>
          <cell r="D37">
            <v>2</v>
          </cell>
        </row>
        <row r="38">
          <cell r="C38" t="str">
            <v>ARACITABA/MG</v>
          </cell>
          <cell r="D38">
            <v>2</v>
          </cell>
        </row>
        <row r="39">
          <cell r="C39" t="str">
            <v>ARAÇUAÍ/MG</v>
          </cell>
          <cell r="D39">
            <v>2</v>
          </cell>
        </row>
        <row r="40">
          <cell r="C40" t="str">
            <v>ARAGUARI/MG</v>
          </cell>
          <cell r="D40">
            <v>2</v>
          </cell>
        </row>
        <row r="41">
          <cell r="C41" t="str">
            <v>ARANTINA/MG</v>
          </cell>
          <cell r="D41">
            <v>2</v>
          </cell>
        </row>
        <row r="42">
          <cell r="C42" t="str">
            <v>ARAPONGA/MG</v>
          </cell>
          <cell r="D42">
            <v>2</v>
          </cell>
        </row>
        <row r="43">
          <cell r="C43" t="str">
            <v>ARAPORÃ/MG</v>
          </cell>
          <cell r="D43">
            <v>2</v>
          </cell>
        </row>
        <row r="44">
          <cell r="C44" t="str">
            <v>ARAPUÁ/MG</v>
          </cell>
          <cell r="D44">
            <v>2</v>
          </cell>
        </row>
        <row r="45">
          <cell r="C45" t="str">
            <v>ARAÚJOS/MG</v>
          </cell>
          <cell r="D45">
            <v>2</v>
          </cell>
        </row>
        <row r="46">
          <cell r="C46" t="str">
            <v>ARAXÁ/MG</v>
          </cell>
          <cell r="D46">
            <v>2</v>
          </cell>
        </row>
        <row r="47">
          <cell r="C47" t="str">
            <v>ARCEBURGO/MG</v>
          </cell>
          <cell r="D47">
            <v>2</v>
          </cell>
        </row>
        <row r="48">
          <cell r="C48" t="str">
            <v>ARCOS/MG</v>
          </cell>
          <cell r="D48">
            <v>2</v>
          </cell>
        </row>
        <row r="49">
          <cell r="C49" t="str">
            <v>AREADO/MG</v>
          </cell>
          <cell r="D49">
            <v>2</v>
          </cell>
        </row>
        <row r="50">
          <cell r="C50" t="str">
            <v>ARGIRITA/MG</v>
          </cell>
          <cell r="D50">
            <v>2</v>
          </cell>
        </row>
        <row r="51">
          <cell r="C51" t="str">
            <v>ARICANDUVA/MG</v>
          </cell>
          <cell r="D51">
            <v>2</v>
          </cell>
        </row>
        <row r="52">
          <cell r="C52" t="str">
            <v>ARINOS/MG</v>
          </cell>
          <cell r="D52">
            <v>2</v>
          </cell>
        </row>
        <row r="53">
          <cell r="C53" t="str">
            <v>ASTOLFO DUTRA/MG</v>
          </cell>
          <cell r="D53">
            <v>2</v>
          </cell>
        </row>
        <row r="54">
          <cell r="C54" t="str">
            <v>ATALÉIA/MG</v>
          </cell>
          <cell r="D54">
            <v>2</v>
          </cell>
        </row>
        <row r="55">
          <cell r="C55" t="str">
            <v>AUGUSTO DE LIMA/MG</v>
          </cell>
          <cell r="D55">
            <v>2</v>
          </cell>
        </row>
        <row r="56">
          <cell r="C56" t="str">
            <v>BAEPENDI/MG</v>
          </cell>
          <cell r="D56">
            <v>2</v>
          </cell>
        </row>
        <row r="57">
          <cell r="C57" t="str">
            <v>BALDIM/MG</v>
          </cell>
          <cell r="D57">
            <v>2</v>
          </cell>
        </row>
        <row r="58">
          <cell r="C58" t="str">
            <v>BAMBUÍ/MG</v>
          </cell>
          <cell r="D58">
            <v>2</v>
          </cell>
        </row>
        <row r="59">
          <cell r="C59" t="str">
            <v>BANDEIRA/MG</v>
          </cell>
          <cell r="D59">
            <v>2</v>
          </cell>
        </row>
        <row r="60">
          <cell r="C60" t="str">
            <v>BANDEIRA DO SUL/MG</v>
          </cell>
          <cell r="D60">
            <v>2</v>
          </cell>
        </row>
        <row r="61">
          <cell r="C61" t="str">
            <v>BARÃO DE COCAIS/MG</v>
          </cell>
          <cell r="D61">
            <v>2</v>
          </cell>
        </row>
        <row r="62">
          <cell r="C62" t="str">
            <v>BARÃO DE MONTE ALTO/MG</v>
          </cell>
          <cell r="D62">
            <v>2</v>
          </cell>
        </row>
        <row r="63">
          <cell r="C63" t="str">
            <v>BARBACENA/MG</v>
          </cell>
          <cell r="D63">
            <v>2</v>
          </cell>
        </row>
        <row r="64">
          <cell r="C64" t="str">
            <v>BARRA LONGA/MG</v>
          </cell>
          <cell r="D64">
            <v>2</v>
          </cell>
        </row>
        <row r="65">
          <cell r="C65" t="str">
            <v>BARROSO/MG</v>
          </cell>
          <cell r="D65">
            <v>2</v>
          </cell>
        </row>
        <row r="66">
          <cell r="C66" t="str">
            <v>BELA VISTA DE MINAS/MG</v>
          </cell>
          <cell r="D66">
            <v>2</v>
          </cell>
        </row>
        <row r="67">
          <cell r="C67" t="str">
            <v>BELMIRO BRAGA/MG</v>
          </cell>
          <cell r="D67">
            <v>2</v>
          </cell>
        </row>
        <row r="68">
          <cell r="C68" t="str">
            <v>BELO ORIENTE/MG</v>
          </cell>
          <cell r="D68">
            <v>2</v>
          </cell>
        </row>
        <row r="69">
          <cell r="C69" t="str">
            <v>BELO VALE/MG</v>
          </cell>
          <cell r="D69">
            <v>2</v>
          </cell>
        </row>
        <row r="70">
          <cell r="C70" t="str">
            <v>BERILO/MG</v>
          </cell>
          <cell r="D70">
            <v>2</v>
          </cell>
        </row>
        <row r="71">
          <cell r="C71" t="str">
            <v>BERTÓPOLIS/MG</v>
          </cell>
          <cell r="D71">
            <v>2</v>
          </cell>
        </row>
        <row r="72">
          <cell r="C72" t="str">
            <v>BERIZAL/MG</v>
          </cell>
          <cell r="D72">
            <v>2</v>
          </cell>
        </row>
        <row r="73">
          <cell r="C73" t="str">
            <v>BETIM/MG</v>
          </cell>
          <cell r="D73">
            <v>2</v>
          </cell>
        </row>
        <row r="74">
          <cell r="C74" t="str">
            <v>BIAS FORTES/MG</v>
          </cell>
          <cell r="D74">
            <v>2</v>
          </cell>
        </row>
        <row r="75">
          <cell r="C75" t="str">
            <v>BICAS/MG</v>
          </cell>
          <cell r="D75">
            <v>2</v>
          </cell>
        </row>
        <row r="76">
          <cell r="C76" t="str">
            <v>BIQUINHAS/MG</v>
          </cell>
          <cell r="D76">
            <v>2</v>
          </cell>
        </row>
        <row r="77">
          <cell r="C77" t="str">
            <v>BOA ESPERANÇA/MG</v>
          </cell>
          <cell r="D77">
            <v>2</v>
          </cell>
        </row>
        <row r="78">
          <cell r="C78" t="str">
            <v>BOCAINA DE MINAS/MG</v>
          </cell>
          <cell r="D78">
            <v>2</v>
          </cell>
        </row>
        <row r="79">
          <cell r="C79" t="str">
            <v>BOCAIÚVA/MG</v>
          </cell>
          <cell r="D79">
            <v>2</v>
          </cell>
        </row>
        <row r="80">
          <cell r="C80" t="str">
            <v>BOM DESPACHO/MG</v>
          </cell>
          <cell r="D80">
            <v>2</v>
          </cell>
        </row>
        <row r="81">
          <cell r="C81" t="str">
            <v>BOM JARDIM DE MINAS/MG</v>
          </cell>
          <cell r="D81">
            <v>2</v>
          </cell>
        </row>
        <row r="82">
          <cell r="C82" t="str">
            <v>BOM JESUS DA PENHA/MG</v>
          </cell>
          <cell r="D82">
            <v>2</v>
          </cell>
        </row>
        <row r="83">
          <cell r="C83" t="str">
            <v>BOM JESUS DO AMPARO/MG</v>
          </cell>
          <cell r="D83">
            <v>2</v>
          </cell>
        </row>
        <row r="84">
          <cell r="C84" t="str">
            <v>BOM JESUS DO GALHO/MG</v>
          </cell>
          <cell r="D84">
            <v>2</v>
          </cell>
        </row>
        <row r="85">
          <cell r="C85" t="str">
            <v>BOM REPOUSO/MG</v>
          </cell>
          <cell r="D85">
            <v>2</v>
          </cell>
        </row>
        <row r="86">
          <cell r="C86" t="str">
            <v>BOM SUCESSO/MG</v>
          </cell>
          <cell r="D86">
            <v>2</v>
          </cell>
        </row>
        <row r="87">
          <cell r="C87" t="str">
            <v>BONFIM/MG</v>
          </cell>
          <cell r="D87">
            <v>2</v>
          </cell>
        </row>
        <row r="88">
          <cell r="C88" t="str">
            <v>BONFINÓPOLIS DE MINAS/MG</v>
          </cell>
          <cell r="D88">
            <v>2</v>
          </cell>
        </row>
        <row r="89">
          <cell r="C89" t="str">
            <v>BONITO DE MINAS/MG</v>
          </cell>
          <cell r="D89">
            <v>2</v>
          </cell>
        </row>
        <row r="90">
          <cell r="C90" t="str">
            <v>BORDA DA MATA/MG</v>
          </cell>
          <cell r="D90">
            <v>2</v>
          </cell>
        </row>
        <row r="91">
          <cell r="C91" t="str">
            <v>BOTELHOS/MG</v>
          </cell>
          <cell r="D91">
            <v>2</v>
          </cell>
        </row>
        <row r="92">
          <cell r="C92" t="str">
            <v>BOTUMIRIM/MG</v>
          </cell>
          <cell r="D92">
            <v>2</v>
          </cell>
        </row>
        <row r="93">
          <cell r="C93" t="str">
            <v>BRASILÂNDIA DE MINAS/MG</v>
          </cell>
          <cell r="D93">
            <v>2</v>
          </cell>
        </row>
        <row r="94">
          <cell r="C94" t="str">
            <v>BRASÍLIA DE MINAS/MG</v>
          </cell>
          <cell r="D94">
            <v>2</v>
          </cell>
        </row>
        <row r="95">
          <cell r="C95" t="str">
            <v>BRÁS PIRES/MG</v>
          </cell>
          <cell r="D95">
            <v>2</v>
          </cell>
        </row>
        <row r="96">
          <cell r="C96" t="str">
            <v>BRAÚNAS/MG</v>
          </cell>
          <cell r="D96">
            <v>2</v>
          </cell>
        </row>
        <row r="97">
          <cell r="C97" t="str">
            <v>BRAZÓPOLIS/MG</v>
          </cell>
          <cell r="D97">
            <v>2</v>
          </cell>
        </row>
        <row r="98">
          <cell r="C98" t="str">
            <v>BRUMADINHO/MG</v>
          </cell>
          <cell r="D98">
            <v>2</v>
          </cell>
        </row>
        <row r="99">
          <cell r="C99" t="str">
            <v>BUENO BRANDÃO/MG</v>
          </cell>
          <cell r="D99">
            <v>2</v>
          </cell>
        </row>
        <row r="100">
          <cell r="C100" t="str">
            <v>BUENÓPOLIS/MG</v>
          </cell>
          <cell r="D100">
            <v>2</v>
          </cell>
        </row>
        <row r="101">
          <cell r="C101" t="str">
            <v>BUGRE/MG</v>
          </cell>
          <cell r="D101">
            <v>2</v>
          </cell>
        </row>
        <row r="102">
          <cell r="C102" t="str">
            <v>BURITIS/MG</v>
          </cell>
          <cell r="D102">
            <v>2</v>
          </cell>
        </row>
        <row r="103">
          <cell r="C103" t="str">
            <v>BURITIZEIRO/MG</v>
          </cell>
          <cell r="D103">
            <v>2</v>
          </cell>
        </row>
        <row r="104">
          <cell r="C104" t="str">
            <v>CABECEIRA GRANDE/MG</v>
          </cell>
          <cell r="D104">
            <v>2</v>
          </cell>
        </row>
        <row r="105">
          <cell r="C105" t="str">
            <v>CABO VERDE/MG</v>
          </cell>
          <cell r="D105">
            <v>2</v>
          </cell>
        </row>
        <row r="106">
          <cell r="C106" t="str">
            <v>CACHOEIRA DA PRATA/MG</v>
          </cell>
          <cell r="D106">
            <v>2</v>
          </cell>
        </row>
        <row r="107">
          <cell r="C107" t="str">
            <v>CACHOEIRA DE MINAS/MG</v>
          </cell>
          <cell r="D107">
            <v>2</v>
          </cell>
        </row>
        <row r="108">
          <cell r="C108" t="str">
            <v>CACHOEIRA DOURADA/MG</v>
          </cell>
          <cell r="D108">
            <v>2</v>
          </cell>
        </row>
        <row r="109">
          <cell r="C109" t="str">
            <v>CAETANÓPOLIS/MG</v>
          </cell>
          <cell r="D109">
            <v>2</v>
          </cell>
        </row>
        <row r="110">
          <cell r="C110" t="str">
            <v>CAETÉ/MG</v>
          </cell>
          <cell r="D110">
            <v>2</v>
          </cell>
        </row>
        <row r="111">
          <cell r="C111" t="str">
            <v>CAIANA/MG</v>
          </cell>
          <cell r="D111">
            <v>2</v>
          </cell>
        </row>
        <row r="112">
          <cell r="C112" t="str">
            <v>CAJURI/MG</v>
          </cell>
          <cell r="D112">
            <v>2</v>
          </cell>
        </row>
        <row r="113">
          <cell r="C113" t="str">
            <v>CALDAS/MG</v>
          </cell>
          <cell r="D113">
            <v>2</v>
          </cell>
        </row>
        <row r="114">
          <cell r="C114" t="str">
            <v>CAMACHO/MG</v>
          </cell>
          <cell r="D114">
            <v>2</v>
          </cell>
        </row>
        <row r="115">
          <cell r="C115" t="str">
            <v>CAMANDUCAIA/MG</v>
          </cell>
          <cell r="D115">
            <v>2</v>
          </cell>
        </row>
        <row r="116">
          <cell r="C116" t="str">
            <v>CAMBUÍ/MG</v>
          </cell>
          <cell r="D116">
            <v>2</v>
          </cell>
        </row>
        <row r="117">
          <cell r="C117" t="str">
            <v>CAMBUQUIRA/MG</v>
          </cell>
          <cell r="D117">
            <v>2</v>
          </cell>
        </row>
        <row r="118">
          <cell r="C118" t="str">
            <v>CAMPANÁRIO/MG</v>
          </cell>
          <cell r="D118">
            <v>2</v>
          </cell>
        </row>
        <row r="119">
          <cell r="C119" t="str">
            <v>CAMPANHA/MG</v>
          </cell>
          <cell r="D119">
            <v>2</v>
          </cell>
        </row>
        <row r="120">
          <cell r="C120" t="str">
            <v>CAMPESTRE/MG</v>
          </cell>
          <cell r="D120">
            <v>2</v>
          </cell>
        </row>
        <row r="121">
          <cell r="C121" t="str">
            <v>CAMPINA VERDE/MG</v>
          </cell>
          <cell r="D121">
            <v>2</v>
          </cell>
        </row>
        <row r="122">
          <cell r="C122" t="str">
            <v>CAMPO AZUL/MG</v>
          </cell>
          <cell r="D122">
            <v>2</v>
          </cell>
        </row>
        <row r="123">
          <cell r="C123" t="str">
            <v>CAMPO BELO/MG</v>
          </cell>
          <cell r="D123">
            <v>2</v>
          </cell>
        </row>
        <row r="124">
          <cell r="C124" t="str">
            <v>CAMPO DO MEIO/MG</v>
          </cell>
          <cell r="D124">
            <v>2</v>
          </cell>
        </row>
        <row r="125">
          <cell r="C125" t="str">
            <v>CAMPO FLORIDO/MG</v>
          </cell>
          <cell r="D125">
            <v>2</v>
          </cell>
        </row>
        <row r="126">
          <cell r="C126" t="str">
            <v>CAMPOS ALTOS/MG</v>
          </cell>
          <cell r="D126">
            <v>2</v>
          </cell>
        </row>
        <row r="127">
          <cell r="C127" t="str">
            <v>CAMPOS GERAIS/MG</v>
          </cell>
          <cell r="D127">
            <v>2</v>
          </cell>
        </row>
        <row r="128">
          <cell r="C128" t="str">
            <v>CANAÃ/MG</v>
          </cell>
          <cell r="D128">
            <v>2</v>
          </cell>
        </row>
        <row r="129">
          <cell r="C129" t="str">
            <v>CANÁPOLIS/MG</v>
          </cell>
          <cell r="D129">
            <v>2</v>
          </cell>
        </row>
        <row r="130">
          <cell r="C130" t="str">
            <v>CANA VERDE/MG</v>
          </cell>
          <cell r="D130">
            <v>2</v>
          </cell>
        </row>
        <row r="131">
          <cell r="C131" t="str">
            <v>CANDEIAS/MG</v>
          </cell>
          <cell r="D131">
            <v>2</v>
          </cell>
        </row>
        <row r="132">
          <cell r="C132" t="str">
            <v>CANTAGALO/MG</v>
          </cell>
          <cell r="D132">
            <v>2</v>
          </cell>
        </row>
        <row r="133">
          <cell r="C133" t="str">
            <v>CAPARAÓ/MG</v>
          </cell>
          <cell r="D133">
            <v>2</v>
          </cell>
        </row>
        <row r="134">
          <cell r="C134" t="str">
            <v>CAPELA NOVA/MG</v>
          </cell>
          <cell r="D134">
            <v>2</v>
          </cell>
        </row>
        <row r="135">
          <cell r="C135" t="str">
            <v>CAPELINHA/MG</v>
          </cell>
          <cell r="D135">
            <v>2</v>
          </cell>
        </row>
        <row r="136">
          <cell r="C136" t="str">
            <v>CAPETINGA/MG</v>
          </cell>
          <cell r="D136">
            <v>2</v>
          </cell>
        </row>
        <row r="137">
          <cell r="C137" t="str">
            <v>CAPIM BRANCO/MG</v>
          </cell>
          <cell r="D137">
            <v>2</v>
          </cell>
        </row>
        <row r="138">
          <cell r="C138" t="str">
            <v>CAPINÓPOLIS/MG</v>
          </cell>
          <cell r="D138">
            <v>2</v>
          </cell>
        </row>
        <row r="139">
          <cell r="C139" t="str">
            <v>CAPITÃO ANDRADE/MG</v>
          </cell>
          <cell r="D139">
            <v>2</v>
          </cell>
        </row>
        <row r="140">
          <cell r="C140" t="str">
            <v>CAPITÃO ENÉAS/MG</v>
          </cell>
          <cell r="D140">
            <v>2</v>
          </cell>
        </row>
        <row r="141">
          <cell r="C141" t="str">
            <v>CAPITÓLIO/MG</v>
          </cell>
          <cell r="D141">
            <v>2</v>
          </cell>
        </row>
        <row r="142">
          <cell r="C142" t="str">
            <v>CAPUTIRA/MG</v>
          </cell>
          <cell r="D142">
            <v>2</v>
          </cell>
        </row>
        <row r="143">
          <cell r="C143" t="str">
            <v>CARAÍ/MG</v>
          </cell>
          <cell r="D143">
            <v>2</v>
          </cell>
        </row>
        <row r="144">
          <cell r="C144" t="str">
            <v>CARANAÍBA/MG</v>
          </cell>
          <cell r="D144">
            <v>2</v>
          </cell>
        </row>
        <row r="145">
          <cell r="C145" t="str">
            <v>CARANDAÍ/MG</v>
          </cell>
          <cell r="D145">
            <v>2</v>
          </cell>
        </row>
        <row r="146">
          <cell r="C146" t="str">
            <v>CARANGOLA/MG</v>
          </cell>
          <cell r="D146">
            <v>2</v>
          </cell>
        </row>
        <row r="147">
          <cell r="C147" t="str">
            <v>CARATINGA/MG</v>
          </cell>
          <cell r="D147">
            <v>2</v>
          </cell>
        </row>
        <row r="148">
          <cell r="C148" t="str">
            <v>CARBONITA/MG</v>
          </cell>
          <cell r="D148">
            <v>2</v>
          </cell>
        </row>
        <row r="149">
          <cell r="C149" t="str">
            <v>CAREAÇU/MG</v>
          </cell>
          <cell r="D149">
            <v>2</v>
          </cell>
        </row>
        <row r="150">
          <cell r="C150" t="str">
            <v>CARLOS CHAGAS/MG</v>
          </cell>
          <cell r="D150">
            <v>2</v>
          </cell>
        </row>
        <row r="151">
          <cell r="C151" t="str">
            <v>CARMÉSIA/MG</v>
          </cell>
          <cell r="D151">
            <v>2</v>
          </cell>
        </row>
        <row r="152">
          <cell r="C152" t="str">
            <v>CARMO DA CACHOEIRA/MG</v>
          </cell>
          <cell r="D152">
            <v>2</v>
          </cell>
        </row>
        <row r="153">
          <cell r="C153" t="str">
            <v>CARMO DA MATA/MG</v>
          </cell>
          <cell r="D153">
            <v>2</v>
          </cell>
        </row>
        <row r="154">
          <cell r="C154" t="str">
            <v>CARMO DE MINAS/MG</v>
          </cell>
          <cell r="D154">
            <v>2</v>
          </cell>
        </row>
        <row r="155">
          <cell r="C155" t="str">
            <v>CARMO DO CAJURU/MG</v>
          </cell>
          <cell r="D155">
            <v>2</v>
          </cell>
        </row>
        <row r="156">
          <cell r="C156" t="str">
            <v>CARMO DO PARANAÍBA/MG</v>
          </cell>
          <cell r="D156">
            <v>2</v>
          </cell>
        </row>
        <row r="157">
          <cell r="C157" t="str">
            <v>CARMO DO RIO CLARO/MG</v>
          </cell>
          <cell r="D157">
            <v>2</v>
          </cell>
        </row>
        <row r="158">
          <cell r="C158" t="str">
            <v>CARMÓPOLIS DE MINAS/MG</v>
          </cell>
          <cell r="D158">
            <v>2</v>
          </cell>
        </row>
        <row r="159">
          <cell r="C159" t="str">
            <v>CARNEIRINHO/MG</v>
          </cell>
          <cell r="D159">
            <v>2</v>
          </cell>
        </row>
        <row r="160">
          <cell r="C160" t="str">
            <v>CARRANCAS/MG</v>
          </cell>
          <cell r="D160">
            <v>2</v>
          </cell>
        </row>
        <row r="161">
          <cell r="C161" t="str">
            <v>CARVALHÓPOLIS/MG</v>
          </cell>
          <cell r="D161">
            <v>2</v>
          </cell>
        </row>
        <row r="162">
          <cell r="C162" t="str">
            <v>CARVALHOS/MG</v>
          </cell>
          <cell r="D162">
            <v>2</v>
          </cell>
        </row>
        <row r="163">
          <cell r="C163" t="str">
            <v>CASA GRANDE/MG</v>
          </cell>
          <cell r="D163">
            <v>2</v>
          </cell>
        </row>
        <row r="164">
          <cell r="C164" t="str">
            <v>CASCALHO RICO/MG</v>
          </cell>
          <cell r="D164">
            <v>2</v>
          </cell>
        </row>
        <row r="165">
          <cell r="C165" t="str">
            <v>CÁSSIA/MG</v>
          </cell>
          <cell r="D165">
            <v>2</v>
          </cell>
        </row>
        <row r="166">
          <cell r="C166" t="str">
            <v>CONCEIÇÃO DA BARRA DE MINAS/MG</v>
          </cell>
          <cell r="D166">
            <v>2</v>
          </cell>
        </row>
        <row r="167">
          <cell r="C167" t="str">
            <v>CATAGUASES/MG</v>
          </cell>
          <cell r="D167">
            <v>2</v>
          </cell>
        </row>
        <row r="168">
          <cell r="C168" t="str">
            <v>CATAS ALTAS/MG</v>
          </cell>
          <cell r="D168">
            <v>2</v>
          </cell>
        </row>
        <row r="169">
          <cell r="C169" t="str">
            <v>CATAS ALTAS DA NORUEGA/MG</v>
          </cell>
          <cell r="D169">
            <v>2</v>
          </cell>
        </row>
        <row r="170">
          <cell r="C170" t="str">
            <v>CATUJI/MG</v>
          </cell>
          <cell r="D170">
            <v>2</v>
          </cell>
        </row>
        <row r="171">
          <cell r="C171" t="str">
            <v>CATUTI/MG</v>
          </cell>
          <cell r="D171">
            <v>2</v>
          </cell>
        </row>
        <row r="172">
          <cell r="C172" t="str">
            <v>CAXAMBU/MG</v>
          </cell>
          <cell r="D172">
            <v>2</v>
          </cell>
        </row>
        <row r="173">
          <cell r="C173" t="str">
            <v>CEDRO DO ABAETÉ/MG</v>
          </cell>
          <cell r="D173">
            <v>2</v>
          </cell>
        </row>
        <row r="174">
          <cell r="C174" t="str">
            <v>CENTRAL DE MINAS/MG</v>
          </cell>
          <cell r="D174">
            <v>2</v>
          </cell>
        </row>
        <row r="175">
          <cell r="C175" t="str">
            <v>CENTRALINA/MG</v>
          </cell>
          <cell r="D175">
            <v>2</v>
          </cell>
        </row>
        <row r="176">
          <cell r="C176" t="str">
            <v>CHÁCARA/MG</v>
          </cell>
          <cell r="D176">
            <v>2</v>
          </cell>
        </row>
        <row r="177">
          <cell r="C177" t="str">
            <v>CHALÉ/MG</v>
          </cell>
          <cell r="D177">
            <v>2</v>
          </cell>
        </row>
        <row r="178">
          <cell r="C178" t="str">
            <v>CHAPADA DO NORTE/MG</v>
          </cell>
          <cell r="D178">
            <v>2</v>
          </cell>
        </row>
        <row r="179">
          <cell r="C179" t="str">
            <v>CHAPADA GAÚCHA/MG</v>
          </cell>
          <cell r="D179">
            <v>2</v>
          </cell>
        </row>
        <row r="180">
          <cell r="C180" t="str">
            <v>CHIADOR/MG</v>
          </cell>
          <cell r="D180">
            <v>2</v>
          </cell>
        </row>
        <row r="181">
          <cell r="C181" t="str">
            <v>CIPOTÂNEA/MG</v>
          </cell>
          <cell r="D181">
            <v>2</v>
          </cell>
        </row>
        <row r="182">
          <cell r="C182" t="str">
            <v>CLARAVAL/MG</v>
          </cell>
          <cell r="D182">
            <v>2</v>
          </cell>
        </row>
        <row r="183">
          <cell r="C183" t="str">
            <v>CLARO DOS POÇÕES/MG</v>
          </cell>
          <cell r="D183">
            <v>2</v>
          </cell>
        </row>
        <row r="184">
          <cell r="C184" t="str">
            <v>CLÁUDIO/MG</v>
          </cell>
          <cell r="D184">
            <v>2</v>
          </cell>
        </row>
        <row r="185">
          <cell r="C185" t="str">
            <v>COIMBRA/MG</v>
          </cell>
          <cell r="D185">
            <v>2</v>
          </cell>
        </row>
        <row r="186">
          <cell r="C186" t="str">
            <v>COLUNA/MG</v>
          </cell>
          <cell r="D186">
            <v>2</v>
          </cell>
        </row>
        <row r="187">
          <cell r="C187" t="str">
            <v>COMENDADOR GOMES/MG</v>
          </cell>
          <cell r="D187">
            <v>2</v>
          </cell>
        </row>
        <row r="188">
          <cell r="C188" t="str">
            <v>COMERCINHO/MG</v>
          </cell>
          <cell r="D188">
            <v>2</v>
          </cell>
        </row>
        <row r="189">
          <cell r="C189" t="str">
            <v>CONCEIÇÃO DA APARECIDA/MG</v>
          </cell>
          <cell r="D189">
            <v>2</v>
          </cell>
        </row>
        <row r="190">
          <cell r="C190" t="str">
            <v>CONCEIÇÃO DAS PEDRAS/MG</v>
          </cell>
          <cell r="D190">
            <v>2</v>
          </cell>
        </row>
        <row r="191">
          <cell r="C191" t="str">
            <v>CONCEIÇÃO DAS ALAGOAS/MG</v>
          </cell>
          <cell r="D191">
            <v>2</v>
          </cell>
        </row>
        <row r="192">
          <cell r="C192" t="str">
            <v>CONCEIÇÃO DE IPANEMA/MG</v>
          </cell>
          <cell r="D192">
            <v>2</v>
          </cell>
        </row>
        <row r="193">
          <cell r="C193" t="str">
            <v>CONCEIÇÃO DO MATO DENTRO/MG</v>
          </cell>
          <cell r="D193">
            <v>2</v>
          </cell>
        </row>
        <row r="194">
          <cell r="C194" t="str">
            <v>CONCEIÇÃO DO PARÁ/MG</v>
          </cell>
          <cell r="D194">
            <v>2</v>
          </cell>
        </row>
        <row r="195">
          <cell r="C195" t="str">
            <v>CONCEIÇÃO DO RIO VERDE/MG</v>
          </cell>
          <cell r="D195">
            <v>2</v>
          </cell>
        </row>
        <row r="196">
          <cell r="C196" t="str">
            <v>CONCEIÇÃO DOS OUROS/MG</v>
          </cell>
          <cell r="D196">
            <v>2</v>
          </cell>
        </row>
        <row r="197">
          <cell r="C197" t="str">
            <v>CÔNEGO MARINHO/MG</v>
          </cell>
          <cell r="D197">
            <v>2</v>
          </cell>
        </row>
        <row r="198">
          <cell r="C198" t="str">
            <v>CONFINS/MG</v>
          </cell>
          <cell r="D198">
            <v>2</v>
          </cell>
        </row>
        <row r="199">
          <cell r="C199" t="str">
            <v>CONGONHAL/MG</v>
          </cell>
          <cell r="D199">
            <v>2</v>
          </cell>
        </row>
        <row r="200">
          <cell r="C200" t="str">
            <v>CONGONHAS/MG</v>
          </cell>
          <cell r="D200">
            <v>2</v>
          </cell>
        </row>
        <row r="201">
          <cell r="C201" t="str">
            <v>CONGONHAS DO NORTE/MG</v>
          </cell>
          <cell r="D201">
            <v>2</v>
          </cell>
        </row>
        <row r="202">
          <cell r="C202" t="str">
            <v>CONQUISTA/MG</v>
          </cell>
          <cell r="D202">
            <v>2</v>
          </cell>
        </row>
        <row r="203">
          <cell r="C203" t="str">
            <v>CONSELHEIRO LAFAIETE/MG</v>
          </cell>
          <cell r="D203">
            <v>2</v>
          </cell>
        </row>
        <row r="204">
          <cell r="C204" t="str">
            <v>CONSELHEIRO PENA/MG</v>
          </cell>
          <cell r="D204">
            <v>2</v>
          </cell>
        </row>
        <row r="205">
          <cell r="C205" t="str">
            <v>CONSOLAÇÃO/MG</v>
          </cell>
          <cell r="D205">
            <v>2</v>
          </cell>
        </row>
        <row r="206">
          <cell r="C206" t="str">
            <v>CONTAGEM/MG</v>
          </cell>
          <cell r="D206">
            <v>2</v>
          </cell>
        </row>
        <row r="207">
          <cell r="C207" t="str">
            <v>COQUEIRAL/MG</v>
          </cell>
          <cell r="D207">
            <v>2</v>
          </cell>
        </row>
        <row r="208">
          <cell r="C208" t="str">
            <v>CORAÇÃO DE JESUS/MG</v>
          </cell>
          <cell r="D208">
            <v>2</v>
          </cell>
        </row>
        <row r="209">
          <cell r="C209" t="str">
            <v>CORDISBURGO/MG</v>
          </cell>
          <cell r="D209">
            <v>2</v>
          </cell>
        </row>
        <row r="210">
          <cell r="C210" t="str">
            <v>CORDISLÂNDIA/MG</v>
          </cell>
          <cell r="D210">
            <v>2</v>
          </cell>
        </row>
        <row r="211">
          <cell r="C211" t="str">
            <v>CORINTO/MG</v>
          </cell>
          <cell r="D211">
            <v>2</v>
          </cell>
        </row>
        <row r="212">
          <cell r="C212" t="str">
            <v>COROACI/MG</v>
          </cell>
          <cell r="D212">
            <v>2</v>
          </cell>
        </row>
        <row r="213">
          <cell r="C213" t="str">
            <v>COROMANDEL/MG</v>
          </cell>
          <cell r="D213">
            <v>2</v>
          </cell>
        </row>
        <row r="214">
          <cell r="C214" t="str">
            <v>CORONEL FABRICIANO/MG</v>
          </cell>
          <cell r="D214">
            <v>2</v>
          </cell>
        </row>
        <row r="215">
          <cell r="C215" t="str">
            <v>CORONEL MURTA/MG</v>
          </cell>
          <cell r="D215">
            <v>2</v>
          </cell>
        </row>
        <row r="216">
          <cell r="C216" t="str">
            <v>CORONEL PACHECO/MG</v>
          </cell>
          <cell r="D216">
            <v>2</v>
          </cell>
        </row>
        <row r="217">
          <cell r="C217" t="str">
            <v>CORONEL XAVIER CHAVES/MG</v>
          </cell>
          <cell r="D217">
            <v>2</v>
          </cell>
        </row>
        <row r="218">
          <cell r="C218" t="str">
            <v>CÓRREGO DANTA/MG</v>
          </cell>
          <cell r="D218">
            <v>2</v>
          </cell>
        </row>
        <row r="219">
          <cell r="C219" t="str">
            <v>CÓRREGO DO BOM JESUS/MG</v>
          </cell>
          <cell r="D219">
            <v>2</v>
          </cell>
        </row>
        <row r="220">
          <cell r="C220" t="str">
            <v>CÓRREGO FUNDO/MG</v>
          </cell>
          <cell r="D220">
            <v>2</v>
          </cell>
        </row>
        <row r="221">
          <cell r="C221" t="str">
            <v>CÓRREGO NOVO/MG</v>
          </cell>
          <cell r="D221">
            <v>2</v>
          </cell>
        </row>
        <row r="222">
          <cell r="C222" t="str">
            <v>COUTO DE MAGALHÃES DE MINAS/MG</v>
          </cell>
          <cell r="D222">
            <v>2</v>
          </cell>
        </row>
        <row r="223">
          <cell r="C223" t="str">
            <v>CRISÓLITA/MG</v>
          </cell>
          <cell r="D223">
            <v>2</v>
          </cell>
        </row>
        <row r="224">
          <cell r="C224" t="str">
            <v>CRISTAIS/MG</v>
          </cell>
          <cell r="D224">
            <v>2</v>
          </cell>
        </row>
        <row r="225">
          <cell r="C225" t="str">
            <v>CRISTÁLIA/MG</v>
          </cell>
          <cell r="D225">
            <v>2</v>
          </cell>
        </row>
        <row r="226">
          <cell r="C226" t="str">
            <v>CRISTIANO OTONI/MG</v>
          </cell>
          <cell r="D226">
            <v>2</v>
          </cell>
        </row>
        <row r="227">
          <cell r="C227" t="str">
            <v>CRISTINA/MG</v>
          </cell>
          <cell r="D227">
            <v>2</v>
          </cell>
        </row>
        <row r="228">
          <cell r="C228" t="str">
            <v>CRUCILÂNDIA/MG</v>
          </cell>
          <cell r="D228">
            <v>2</v>
          </cell>
        </row>
        <row r="229">
          <cell r="C229" t="str">
            <v>CRUZEIRO DA FORTALEZA/MG</v>
          </cell>
          <cell r="D229">
            <v>2</v>
          </cell>
        </row>
        <row r="230">
          <cell r="C230" t="str">
            <v>CRUZÍLIA/MG</v>
          </cell>
          <cell r="D230">
            <v>2</v>
          </cell>
        </row>
        <row r="231">
          <cell r="C231" t="str">
            <v>CUPARAQUE/MG</v>
          </cell>
          <cell r="D231">
            <v>2</v>
          </cell>
        </row>
        <row r="232">
          <cell r="C232" t="str">
            <v>CURRAL DE DENTRO/MG</v>
          </cell>
          <cell r="D232">
            <v>2</v>
          </cell>
        </row>
        <row r="233">
          <cell r="C233" t="str">
            <v>CURVELO/MG</v>
          </cell>
          <cell r="D233">
            <v>2</v>
          </cell>
        </row>
        <row r="234">
          <cell r="C234" t="str">
            <v>DATAS/MG</v>
          </cell>
          <cell r="D234">
            <v>2</v>
          </cell>
        </row>
        <row r="235">
          <cell r="C235" t="str">
            <v>DELFIM MOREIRA/MG</v>
          </cell>
          <cell r="D235">
            <v>2</v>
          </cell>
        </row>
        <row r="236">
          <cell r="C236" t="str">
            <v>DELFINÓPOLIS/MG</v>
          </cell>
          <cell r="D236">
            <v>2</v>
          </cell>
        </row>
        <row r="237">
          <cell r="C237" t="str">
            <v>DELTA/MG</v>
          </cell>
          <cell r="D237">
            <v>2</v>
          </cell>
        </row>
        <row r="238">
          <cell r="C238" t="str">
            <v>DESCOBERTO/MG</v>
          </cell>
          <cell r="D238">
            <v>2</v>
          </cell>
        </row>
        <row r="239">
          <cell r="C239" t="str">
            <v>DESTERRO DE ENTRE RIOS/MG</v>
          </cell>
          <cell r="D239">
            <v>2</v>
          </cell>
        </row>
        <row r="240">
          <cell r="C240" t="str">
            <v>DESTERRO DO MELO/MG</v>
          </cell>
          <cell r="D240">
            <v>2</v>
          </cell>
        </row>
        <row r="241">
          <cell r="C241" t="str">
            <v>DIAMANTINA/MG</v>
          </cell>
          <cell r="D241">
            <v>2</v>
          </cell>
        </row>
        <row r="242">
          <cell r="C242" t="str">
            <v>DIOGO DE VASCONCELOS/MG</v>
          </cell>
          <cell r="D242">
            <v>2</v>
          </cell>
        </row>
        <row r="243">
          <cell r="C243" t="str">
            <v>DIONÍSIO/MG</v>
          </cell>
          <cell r="D243">
            <v>2</v>
          </cell>
        </row>
        <row r="244">
          <cell r="C244" t="str">
            <v>DIVINÉSIA/MG</v>
          </cell>
          <cell r="D244">
            <v>2</v>
          </cell>
        </row>
        <row r="245">
          <cell r="C245" t="str">
            <v>DIVINO/MG</v>
          </cell>
          <cell r="D245">
            <v>2</v>
          </cell>
        </row>
        <row r="246">
          <cell r="C246" t="str">
            <v>DIVINO DAS LARANJEIRAS/MG</v>
          </cell>
          <cell r="D246">
            <v>2</v>
          </cell>
        </row>
        <row r="247">
          <cell r="C247" t="str">
            <v>DIVINOLÂNDIA DE MINAS/MG</v>
          </cell>
          <cell r="D247">
            <v>2</v>
          </cell>
        </row>
        <row r="248">
          <cell r="C248" t="str">
            <v>DIVINÓPOLIS/MG</v>
          </cell>
          <cell r="D248">
            <v>2</v>
          </cell>
        </row>
        <row r="249">
          <cell r="C249" t="str">
            <v>DIVISA ALEGRE/MG</v>
          </cell>
          <cell r="D249">
            <v>2</v>
          </cell>
        </row>
        <row r="250">
          <cell r="C250" t="str">
            <v>DIVISA NOVA/MG</v>
          </cell>
          <cell r="D250">
            <v>2</v>
          </cell>
        </row>
        <row r="251">
          <cell r="C251" t="str">
            <v>DIVISÓPOLIS/MG</v>
          </cell>
          <cell r="D251">
            <v>2</v>
          </cell>
        </row>
        <row r="252">
          <cell r="C252" t="str">
            <v>DOM BOSCO/MG</v>
          </cell>
          <cell r="D252">
            <v>2</v>
          </cell>
        </row>
        <row r="253">
          <cell r="C253" t="str">
            <v>DOM CAVATI/MG</v>
          </cell>
          <cell r="D253">
            <v>2</v>
          </cell>
        </row>
        <row r="254">
          <cell r="C254" t="str">
            <v>DOM JOAQUIM/MG</v>
          </cell>
          <cell r="D254">
            <v>2</v>
          </cell>
        </row>
        <row r="255">
          <cell r="C255" t="str">
            <v>DOM SILVÉRIO/MG</v>
          </cell>
          <cell r="D255">
            <v>2</v>
          </cell>
        </row>
        <row r="256">
          <cell r="C256" t="str">
            <v>DOM VIÇOSO/MG</v>
          </cell>
          <cell r="D256">
            <v>2</v>
          </cell>
        </row>
        <row r="257">
          <cell r="C257" t="str">
            <v>DONA EUZÉBIA/MG</v>
          </cell>
          <cell r="D257">
            <v>2</v>
          </cell>
        </row>
        <row r="258">
          <cell r="C258" t="str">
            <v>DORES DE CAMPOS/MG</v>
          </cell>
          <cell r="D258">
            <v>2</v>
          </cell>
        </row>
        <row r="259">
          <cell r="C259" t="str">
            <v>DORES DE GUANHÃES/MG</v>
          </cell>
          <cell r="D259">
            <v>2</v>
          </cell>
        </row>
        <row r="260">
          <cell r="C260" t="str">
            <v>DORES DO INDAIÁ/MG</v>
          </cell>
          <cell r="D260">
            <v>2</v>
          </cell>
        </row>
        <row r="261">
          <cell r="C261" t="str">
            <v>DORES DO TURVO/MG</v>
          </cell>
          <cell r="D261">
            <v>2</v>
          </cell>
        </row>
        <row r="262">
          <cell r="C262" t="str">
            <v>DORESÓPOLIS/MG</v>
          </cell>
          <cell r="D262">
            <v>2</v>
          </cell>
        </row>
        <row r="263">
          <cell r="C263" t="str">
            <v>DOURADOQUARA/MG</v>
          </cell>
          <cell r="D263">
            <v>2</v>
          </cell>
        </row>
        <row r="264">
          <cell r="C264" t="str">
            <v>DURANDÉ/MG</v>
          </cell>
          <cell r="D264">
            <v>2</v>
          </cell>
        </row>
        <row r="265">
          <cell r="C265" t="str">
            <v>ELÓI MENDES/MG</v>
          </cell>
          <cell r="D265">
            <v>2</v>
          </cell>
        </row>
        <row r="266">
          <cell r="C266" t="str">
            <v>ENGENHEIRO CALDAS/MG</v>
          </cell>
          <cell r="D266">
            <v>2</v>
          </cell>
        </row>
        <row r="267">
          <cell r="C267" t="str">
            <v>ENGENHEIRO NAVARRO/MG</v>
          </cell>
          <cell r="D267">
            <v>2</v>
          </cell>
        </row>
        <row r="268">
          <cell r="C268" t="str">
            <v>ENTRE FOLHAS/MG</v>
          </cell>
          <cell r="D268">
            <v>2</v>
          </cell>
        </row>
        <row r="269">
          <cell r="C269" t="str">
            <v>ENTRE RIOS DE MINAS/MG</v>
          </cell>
          <cell r="D269">
            <v>2</v>
          </cell>
        </row>
        <row r="270">
          <cell r="C270" t="str">
            <v>ERVÁLIA/MG</v>
          </cell>
          <cell r="D270">
            <v>2</v>
          </cell>
        </row>
        <row r="271">
          <cell r="C271" t="str">
            <v>ESMERALDAS/MG</v>
          </cell>
          <cell r="D271">
            <v>2</v>
          </cell>
        </row>
        <row r="272">
          <cell r="C272" t="str">
            <v>ESPERA FELIZ/MG</v>
          </cell>
          <cell r="D272">
            <v>2</v>
          </cell>
        </row>
        <row r="273">
          <cell r="C273" t="str">
            <v>ESPINOSA/MG</v>
          </cell>
          <cell r="D273">
            <v>2</v>
          </cell>
        </row>
        <row r="274">
          <cell r="C274" t="str">
            <v>ESPÍRITO SANTO DO DOURADO/MG</v>
          </cell>
          <cell r="D274">
            <v>2</v>
          </cell>
        </row>
        <row r="275">
          <cell r="C275" t="str">
            <v>ESTIVA/MG</v>
          </cell>
          <cell r="D275">
            <v>2</v>
          </cell>
        </row>
        <row r="276">
          <cell r="C276" t="str">
            <v>ESTRELA DALVA/MG</v>
          </cell>
          <cell r="D276">
            <v>2</v>
          </cell>
        </row>
        <row r="277">
          <cell r="C277" t="str">
            <v>ESTRELA DO INDAIÁ/MG</v>
          </cell>
          <cell r="D277">
            <v>2</v>
          </cell>
        </row>
        <row r="278">
          <cell r="C278" t="str">
            <v>ESTRELA DO SUL/MG</v>
          </cell>
          <cell r="D278">
            <v>2</v>
          </cell>
        </row>
        <row r="279">
          <cell r="C279" t="str">
            <v>EUGENÓPOLIS/MG</v>
          </cell>
          <cell r="D279">
            <v>2</v>
          </cell>
        </row>
        <row r="280">
          <cell r="C280" t="str">
            <v>EWBANK DA CÂMARA/MG</v>
          </cell>
          <cell r="D280">
            <v>2</v>
          </cell>
        </row>
        <row r="281">
          <cell r="C281" t="str">
            <v>EXTREMA/MG</v>
          </cell>
          <cell r="D281">
            <v>2</v>
          </cell>
        </row>
        <row r="282">
          <cell r="C282" t="str">
            <v>FAMA/MG</v>
          </cell>
          <cell r="D282">
            <v>2</v>
          </cell>
        </row>
        <row r="283">
          <cell r="C283" t="str">
            <v>FARIA LEMOS/MG</v>
          </cell>
          <cell r="D283">
            <v>2</v>
          </cell>
        </row>
        <row r="284">
          <cell r="C284" t="str">
            <v>FELÍCIO DOS SANTOS/MG</v>
          </cell>
          <cell r="D284">
            <v>2</v>
          </cell>
        </row>
        <row r="285">
          <cell r="C285" t="str">
            <v>SÃO GONÇALO DO RIO PRETO/MG</v>
          </cell>
          <cell r="D285">
            <v>2</v>
          </cell>
        </row>
        <row r="286">
          <cell r="C286" t="str">
            <v>FELISBURGO/MG</v>
          </cell>
          <cell r="D286">
            <v>2</v>
          </cell>
        </row>
        <row r="287">
          <cell r="C287" t="str">
            <v>FELIXLÂNDIA/MG</v>
          </cell>
          <cell r="D287">
            <v>2</v>
          </cell>
        </row>
        <row r="288">
          <cell r="C288" t="str">
            <v>FERNANDES TOURINHO/MG</v>
          </cell>
          <cell r="D288">
            <v>2</v>
          </cell>
        </row>
        <row r="289">
          <cell r="C289" t="str">
            <v>FERROS/MG</v>
          </cell>
          <cell r="D289">
            <v>2</v>
          </cell>
        </row>
        <row r="290">
          <cell r="C290" t="str">
            <v>FERVEDOURO/MG</v>
          </cell>
          <cell r="D290">
            <v>2</v>
          </cell>
        </row>
        <row r="291">
          <cell r="C291" t="str">
            <v>FLORESTAL/MG</v>
          </cell>
          <cell r="D291">
            <v>2</v>
          </cell>
        </row>
        <row r="292">
          <cell r="C292" t="str">
            <v>FORMIGA/MG</v>
          </cell>
          <cell r="D292">
            <v>2</v>
          </cell>
        </row>
        <row r="293">
          <cell r="C293" t="str">
            <v>FORMOSO/MG</v>
          </cell>
          <cell r="D293">
            <v>2</v>
          </cell>
        </row>
        <row r="294">
          <cell r="C294" t="str">
            <v>FORTALEZA DE MINAS/MG</v>
          </cell>
          <cell r="D294">
            <v>2</v>
          </cell>
        </row>
        <row r="295">
          <cell r="C295" t="str">
            <v>FORTUNA DE MINAS/MG</v>
          </cell>
          <cell r="D295">
            <v>2</v>
          </cell>
        </row>
        <row r="296">
          <cell r="C296" t="str">
            <v>FRANCISCO BADARÓ/MG</v>
          </cell>
          <cell r="D296">
            <v>2</v>
          </cell>
        </row>
        <row r="297">
          <cell r="C297" t="str">
            <v>FRANCISCO DUMONT/MG</v>
          </cell>
          <cell r="D297">
            <v>2</v>
          </cell>
        </row>
        <row r="298">
          <cell r="C298" t="str">
            <v>FRANCISCO SÁ/MG</v>
          </cell>
          <cell r="D298">
            <v>2</v>
          </cell>
        </row>
        <row r="299">
          <cell r="C299" t="str">
            <v>FRANCISCÓPOLIS/MG</v>
          </cell>
          <cell r="D299">
            <v>2</v>
          </cell>
        </row>
        <row r="300">
          <cell r="C300" t="str">
            <v>FREI GASPAR/MG</v>
          </cell>
          <cell r="D300">
            <v>2</v>
          </cell>
        </row>
        <row r="301">
          <cell r="C301" t="str">
            <v>FREI INOCÊNCIO/MG</v>
          </cell>
          <cell r="D301">
            <v>2</v>
          </cell>
        </row>
        <row r="302">
          <cell r="C302" t="str">
            <v>FREI LAGONEGRO/MG</v>
          </cell>
          <cell r="D302">
            <v>2</v>
          </cell>
        </row>
        <row r="303">
          <cell r="C303" t="str">
            <v>FRONTEIRA/MG</v>
          </cell>
          <cell r="D303">
            <v>2</v>
          </cell>
        </row>
        <row r="304">
          <cell r="C304" t="str">
            <v>FRONTEIRA DOS VALES/MG</v>
          </cell>
          <cell r="D304">
            <v>2</v>
          </cell>
        </row>
        <row r="305">
          <cell r="C305" t="str">
            <v>FRUTA DE LEITE/MG</v>
          </cell>
          <cell r="D305">
            <v>2</v>
          </cell>
        </row>
        <row r="306">
          <cell r="C306" t="str">
            <v>FRUTAL/MG</v>
          </cell>
          <cell r="D306">
            <v>2</v>
          </cell>
        </row>
        <row r="307">
          <cell r="C307" t="str">
            <v>FUNILÂNDIA/MG</v>
          </cell>
          <cell r="D307">
            <v>2</v>
          </cell>
        </row>
        <row r="308">
          <cell r="C308" t="str">
            <v>GALILÉIA/MG</v>
          </cell>
          <cell r="D308">
            <v>2</v>
          </cell>
        </row>
        <row r="309">
          <cell r="C309" t="str">
            <v>GAMELEIRAS/MG</v>
          </cell>
          <cell r="D309">
            <v>2</v>
          </cell>
        </row>
        <row r="310">
          <cell r="C310" t="str">
            <v>GLAUCILÂNDIA/MG</v>
          </cell>
          <cell r="D310">
            <v>2</v>
          </cell>
        </row>
        <row r="311">
          <cell r="C311" t="str">
            <v>GOIABEIRA/MG</v>
          </cell>
          <cell r="D311">
            <v>2</v>
          </cell>
        </row>
        <row r="312">
          <cell r="C312" t="str">
            <v>GOIANÁ/MG</v>
          </cell>
          <cell r="D312">
            <v>2</v>
          </cell>
        </row>
        <row r="313">
          <cell r="C313" t="str">
            <v>GONÇALVES/MG</v>
          </cell>
          <cell r="D313">
            <v>2</v>
          </cell>
        </row>
        <row r="314">
          <cell r="C314" t="str">
            <v>GONZAGA/MG</v>
          </cell>
          <cell r="D314">
            <v>2</v>
          </cell>
        </row>
        <row r="315">
          <cell r="C315" t="str">
            <v>GOUVEIA/MG</v>
          </cell>
          <cell r="D315">
            <v>2</v>
          </cell>
        </row>
        <row r="316">
          <cell r="C316" t="str">
            <v>GOVERNADOR VALADARES/MG</v>
          </cell>
          <cell r="D316">
            <v>2</v>
          </cell>
        </row>
        <row r="317">
          <cell r="C317" t="str">
            <v>GRÃO MOGOL/MG</v>
          </cell>
          <cell r="D317">
            <v>2</v>
          </cell>
        </row>
        <row r="318">
          <cell r="C318" t="str">
            <v>GRUPIARA/MG</v>
          </cell>
          <cell r="D318">
            <v>2</v>
          </cell>
        </row>
        <row r="319">
          <cell r="C319" t="str">
            <v>GUANHÃES/MG</v>
          </cell>
          <cell r="D319">
            <v>2</v>
          </cell>
        </row>
        <row r="320">
          <cell r="C320" t="str">
            <v>GUAPÉ/MG</v>
          </cell>
          <cell r="D320">
            <v>2</v>
          </cell>
        </row>
        <row r="321">
          <cell r="C321" t="str">
            <v>GUARACIABA/MG</v>
          </cell>
          <cell r="D321">
            <v>2</v>
          </cell>
        </row>
        <row r="322">
          <cell r="C322" t="str">
            <v>GUARACIAMA/MG</v>
          </cell>
          <cell r="D322">
            <v>2</v>
          </cell>
        </row>
        <row r="323">
          <cell r="C323" t="str">
            <v>GUARANÉSIA/MG</v>
          </cell>
          <cell r="D323">
            <v>2</v>
          </cell>
        </row>
        <row r="324">
          <cell r="C324" t="str">
            <v>GUARANI/MG</v>
          </cell>
          <cell r="D324">
            <v>2</v>
          </cell>
        </row>
        <row r="325">
          <cell r="C325" t="str">
            <v>GUARARÁ/MG</v>
          </cell>
          <cell r="D325">
            <v>2</v>
          </cell>
        </row>
        <row r="326">
          <cell r="C326" t="str">
            <v>GUARDA-MOR/MG</v>
          </cell>
          <cell r="D326">
            <v>2</v>
          </cell>
        </row>
        <row r="327">
          <cell r="C327" t="str">
            <v>GUAXUPÉ/MG</v>
          </cell>
          <cell r="D327">
            <v>2</v>
          </cell>
        </row>
        <row r="328">
          <cell r="C328" t="str">
            <v>GUIDOVAL/MG</v>
          </cell>
          <cell r="D328">
            <v>2</v>
          </cell>
        </row>
        <row r="329">
          <cell r="C329" t="str">
            <v>GUIMARÂNIA/MG</v>
          </cell>
          <cell r="D329">
            <v>2</v>
          </cell>
        </row>
        <row r="330">
          <cell r="C330" t="str">
            <v>GUIRICEMA/MG</v>
          </cell>
          <cell r="D330">
            <v>2</v>
          </cell>
        </row>
        <row r="331">
          <cell r="C331" t="str">
            <v>GURINHATÃ/MG</v>
          </cell>
          <cell r="D331">
            <v>2</v>
          </cell>
        </row>
        <row r="332">
          <cell r="C332" t="str">
            <v>HELIODORA/MG</v>
          </cell>
          <cell r="D332">
            <v>2</v>
          </cell>
        </row>
        <row r="333">
          <cell r="C333" t="str">
            <v>IAPU/MG</v>
          </cell>
          <cell r="D333">
            <v>2</v>
          </cell>
        </row>
        <row r="334">
          <cell r="C334" t="str">
            <v>IBERTIOGA/MG</v>
          </cell>
          <cell r="D334">
            <v>2</v>
          </cell>
        </row>
        <row r="335">
          <cell r="C335" t="str">
            <v>IBIÁ/MG</v>
          </cell>
          <cell r="D335">
            <v>2</v>
          </cell>
        </row>
        <row r="336">
          <cell r="C336" t="str">
            <v>IBIAÍ/MG</v>
          </cell>
          <cell r="D336">
            <v>2</v>
          </cell>
        </row>
        <row r="337">
          <cell r="C337" t="str">
            <v>IBIRACATU/MG</v>
          </cell>
          <cell r="D337">
            <v>2</v>
          </cell>
        </row>
        <row r="338">
          <cell r="C338" t="str">
            <v>IBIRACI/MG</v>
          </cell>
          <cell r="D338">
            <v>2</v>
          </cell>
        </row>
        <row r="339">
          <cell r="C339" t="str">
            <v>IBIRITÉ/MG</v>
          </cell>
          <cell r="D339">
            <v>2</v>
          </cell>
        </row>
        <row r="340">
          <cell r="C340" t="str">
            <v>IBITIÚRA DE MINAS/MG</v>
          </cell>
          <cell r="D340">
            <v>2</v>
          </cell>
        </row>
        <row r="341">
          <cell r="C341" t="str">
            <v>IBITURUNA/MG</v>
          </cell>
          <cell r="D341">
            <v>2</v>
          </cell>
        </row>
        <row r="342">
          <cell r="C342" t="str">
            <v>ICARAÍ DE MINAS/MG</v>
          </cell>
          <cell r="D342">
            <v>2</v>
          </cell>
        </row>
        <row r="343">
          <cell r="C343" t="str">
            <v>IGARAPÉ/MG</v>
          </cell>
          <cell r="D343">
            <v>2</v>
          </cell>
        </row>
        <row r="344">
          <cell r="C344" t="str">
            <v>IGARATINGA/MG</v>
          </cell>
          <cell r="D344">
            <v>2</v>
          </cell>
        </row>
        <row r="345">
          <cell r="C345" t="str">
            <v>IGUATAMA/MG</v>
          </cell>
          <cell r="D345">
            <v>2</v>
          </cell>
        </row>
        <row r="346">
          <cell r="C346" t="str">
            <v>IJACI/MG</v>
          </cell>
          <cell r="D346">
            <v>2</v>
          </cell>
        </row>
        <row r="347">
          <cell r="C347" t="str">
            <v>ILICÍNEA/MG</v>
          </cell>
          <cell r="D347">
            <v>2</v>
          </cell>
        </row>
        <row r="348">
          <cell r="C348" t="str">
            <v>IMBÉ DE MINAS/MG</v>
          </cell>
          <cell r="D348">
            <v>2</v>
          </cell>
        </row>
        <row r="349">
          <cell r="C349" t="str">
            <v>INCONFIDENTES/MG</v>
          </cell>
          <cell r="D349">
            <v>2</v>
          </cell>
        </row>
        <row r="350">
          <cell r="C350" t="str">
            <v>INDAIABIRA/MG</v>
          </cell>
          <cell r="D350">
            <v>2</v>
          </cell>
        </row>
        <row r="351">
          <cell r="C351" t="str">
            <v>INDIANÓPOLIS/MG</v>
          </cell>
          <cell r="D351">
            <v>2</v>
          </cell>
        </row>
        <row r="352">
          <cell r="C352" t="str">
            <v>INGAÍ/MG</v>
          </cell>
          <cell r="D352">
            <v>2</v>
          </cell>
        </row>
        <row r="353">
          <cell r="C353" t="str">
            <v>INHAPIM/MG</v>
          </cell>
          <cell r="D353">
            <v>2</v>
          </cell>
        </row>
        <row r="354">
          <cell r="C354" t="str">
            <v>INHAÚMA/MG</v>
          </cell>
          <cell r="D354">
            <v>2</v>
          </cell>
        </row>
        <row r="355">
          <cell r="C355" t="str">
            <v>INIMUTABA/MG</v>
          </cell>
          <cell r="D355">
            <v>2</v>
          </cell>
        </row>
        <row r="356">
          <cell r="C356" t="str">
            <v>IPABA/MG</v>
          </cell>
          <cell r="D356">
            <v>2</v>
          </cell>
        </row>
        <row r="357">
          <cell r="C357" t="str">
            <v>IPANEMA/MG</v>
          </cell>
          <cell r="D357">
            <v>2</v>
          </cell>
        </row>
        <row r="358">
          <cell r="C358" t="str">
            <v>IPATINGA/MG</v>
          </cell>
          <cell r="D358">
            <v>2</v>
          </cell>
        </row>
        <row r="359">
          <cell r="C359" t="str">
            <v>IPIAÇU/MG</v>
          </cell>
          <cell r="D359">
            <v>2</v>
          </cell>
        </row>
        <row r="360">
          <cell r="C360" t="str">
            <v>IPUIÚNA/MG</v>
          </cell>
          <cell r="D360">
            <v>2</v>
          </cell>
        </row>
        <row r="361">
          <cell r="C361" t="str">
            <v>IRAÍ DE MINAS/MG</v>
          </cell>
          <cell r="D361">
            <v>2</v>
          </cell>
        </row>
        <row r="362">
          <cell r="C362" t="str">
            <v>ITABIRA/MG</v>
          </cell>
          <cell r="D362">
            <v>2</v>
          </cell>
        </row>
        <row r="363">
          <cell r="C363" t="str">
            <v>ITABIRINHA/MG</v>
          </cell>
          <cell r="D363">
            <v>2</v>
          </cell>
        </row>
        <row r="364">
          <cell r="C364" t="str">
            <v>ITABIRITO/MG</v>
          </cell>
          <cell r="D364">
            <v>2</v>
          </cell>
        </row>
        <row r="365">
          <cell r="C365" t="str">
            <v>ITACAMBIRA/MG</v>
          </cell>
          <cell r="D365">
            <v>2</v>
          </cell>
        </row>
        <row r="366">
          <cell r="C366" t="str">
            <v>ITACARAMBI/MG</v>
          </cell>
          <cell r="D366">
            <v>2</v>
          </cell>
        </row>
        <row r="367">
          <cell r="C367" t="str">
            <v>ITAGUARA/MG</v>
          </cell>
          <cell r="D367">
            <v>2</v>
          </cell>
        </row>
        <row r="368">
          <cell r="C368" t="str">
            <v>ITAIPÉ/MG</v>
          </cell>
          <cell r="D368">
            <v>2</v>
          </cell>
        </row>
        <row r="369">
          <cell r="C369" t="str">
            <v>ITAJUBÁ/MG</v>
          </cell>
          <cell r="D369">
            <v>2</v>
          </cell>
        </row>
        <row r="370">
          <cell r="C370" t="str">
            <v>ITAMARANDIBA/MG</v>
          </cell>
          <cell r="D370">
            <v>2</v>
          </cell>
        </row>
        <row r="371">
          <cell r="C371" t="str">
            <v>ITAMARATI DE MINAS/MG</v>
          </cell>
          <cell r="D371">
            <v>2</v>
          </cell>
        </row>
        <row r="372">
          <cell r="C372" t="str">
            <v>ITAMBACURI/MG</v>
          </cell>
          <cell r="D372">
            <v>2</v>
          </cell>
        </row>
        <row r="373">
          <cell r="C373" t="str">
            <v>ITAMBÉ DO MATO DENTRO/MG</v>
          </cell>
          <cell r="D373">
            <v>2</v>
          </cell>
        </row>
        <row r="374">
          <cell r="C374" t="str">
            <v>ITAMOGI/MG</v>
          </cell>
          <cell r="D374">
            <v>2</v>
          </cell>
        </row>
        <row r="375">
          <cell r="C375" t="str">
            <v>ITAMONTE/MG</v>
          </cell>
          <cell r="D375">
            <v>2</v>
          </cell>
        </row>
        <row r="376">
          <cell r="C376" t="str">
            <v>ITANHANDU/MG</v>
          </cell>
          <cell r="D376">
            <v>2</v>
          </cell>
        </row>
        <row r="377">
          <cell r="C377" t="str">
            <v>ITANHOMI/MG</v>
          </cell>
          <cell r="D377">
            <v>2</v>
          </cell>
        </row>
        <row r="378">
          <cell r="C378" t="str">
            <v>ITAOBIM/MG</v>
          </cell>
          <cell r="D378">
            <v>2</v>
          </cell>
        </row>
        <row r="379">
          <cell r="C379" t="str">
            <v>ITAPAGIPE/MG</v>
          </cell>
          <cell r="D379">
            <v>2</v>
          </cell>
        </row>
        <row r="380">
          <cell r="C380" t="str">
            <v>ITAPECERICA/MG</v>
          </cell>
          <cell r="D380">
            <v>2</v>
          </cell>
        </row>
        <row r="381">
          <cell r="C381" t="str">
            <v>ITAPEVA/MG</v>
          </cell>
          <cell r="D381">
            <v>2</v>
          </cell>
        </row>
        <row r="382">
          <cell r="C382" t="str">
            <v>ITATIAIUÇU/MG</v>
          </cell>
          <cell r="D382">
            <v>2</v>
          </cell>
        </row>
        <row r="383">
          <cell r="C383" t="str">
            <v>ITAÚ DE MINAS/MG</v>
          </cell>
          <cell r="D383">
            <v>2</v>
          </cell>
        </row>
        <row r="384">
          <cell r="C384" t="str">
            <v>ITAÚNA/MG</v>
          </cell>
          <cell r="D384">
            <v>2</v>
          </cell>
        </row>
        <row r="385">
          <cell r="C385" t="str">
            <v>ITAVERAVA/MG</v>
          </cell>
          <cell r="D385">
            <v>2</v>
          </cell>
        </row>
        <row r="386">
          <cell r="C386" t="str">
            <v>ITINGA/MG</v>
          </cell>
          <cell r="D386">
            <v>2</v>
          </cell>
        </row>
        <row r="387">
          <cell r="C387" t="str">
            <v>ITUETA/MG</v>
          </cell>
          <cell r="D387">
            <v>2</v>
          </cell>
        </row>
        <row r="388">
          <cell r="C388" t="str">
            <v>ITUIUTABA/MG</v>
          </cell>
          <cell r="D388">
            <v>2</v>
          </cell>
        </row>
        <row r="389">
          <cell r="C389" t="str">
            <v>ITUMIRIM/MG</v>
          </cell>
          <cell r="D389">
            <v>2</v>
          </cell>
        </row>
        <row r="390">
          <cell r="C390" t="str">
            <v>ITURAMA/MG</v>
          </cell>
          <cell r="D390">
            <v>2</v>
          </cell>
        </row>
        <row r="391">
          <cell r="C391" t="str">
            <v>ITUTINGA/MG</v>
          </cell>
          <cell r="D391">
            <v>2</v>
          </cell>
        </row>
        <row r="392">
          <cell r="C392" t="str">
            <v>JABOTICATUBAS/MG</v>
          </cell>
          <cell r="D392">
            <v>2</v>
          </cell>
        </row>
        <row r="393">
          <cell r="C393" t="str">
            <v>JACINTO/MG</v>
          </cell>
          <cell r="D393">
            <v>2</v>
          </cell>
        </row>
        <row r="394">
          <cell r="C394" t="str">
            <v>JACUÍ/MG</v>
          </cell>
          <cell r="D394">
            <v>2</v>
          </cell>
        </row>
        <row r="395">
          <cell r="C395" t="str">
            <v>JACUTINGA/MG</v>
          </cell>
          <cell r="D395">
            <v>2</v>
          </cell>
        </row>
        <row r="396">
          <cell r="C396" t="str">
            <v>JAGUARAÇU/MG</v>
          </cell>
          <cell r="D396">
            <v>2</v>
          </cell>
        </row>
        <row r="397">
          <cell r="C397" t="str">
            <v>JAÍBA/MG</v>
          </cell>
          <cell r="D397">
            <v>2</v>
          </cell>
        </row>
        <row r="398">
          <cell r="C398" t="str">
            <v>JAMPRUCA/MG</v>
          </cell>
          <cell r="D398">
            <v>2</v>
          </cell>
        </row>
        <row r="399">
          <cell r="C399" t="str">
            <v>JANAÚBA/MG</v>
          </cell>
          <cell r="D399">
            <v>2</v>
          </cell>
        </row>
        <row r="400">
          <cell r="C400" t="str">
            <v>JANUÁRIA/MG</v>
          </cell>
          <cell r="D400">
            <v>2</v>
          </cell>
        </row>
        <row r="401">
          <cell r="C401" t="str">
            <v>JAPARAÍBA/MG</v>
          </cell>
          <cell r="D401">
            <v>2</v>
          </cell>
        </row>
        <row r="402">
          <cell r="C402" t="str">
            <v>JAPONVAR/MG</v>
          </cell>
          <cell r="D402">
            <v>2</v>
          </cell>
        </row>
        <row r="403">
          <cell r="C403" t="str">
            <v>JECEABA/MG</v>
          </cell>
          <cell r="D403">
            <v>2</v>
          </cell>
        </row>
        <row r="404">
          <cell r="C404" t="str">
            <v>JENIPAPO DE MINAS/MG</v>
          </cell>
          <cell r="D404">
            <v>2</v>
          </cell>
        </row>
        <row r="405">
          <cell r="C405" t="str">
            <v>JEQUERI/MG</v>
          </cell>
          <cell r="D405">
            <v>2</v>
          </cell>
        </row>
        <row r="406">
          <cell r="C406" t="str">
            <v>JEQUITAÍ/MG</v>
          </cell>
          <cell r="D406">
            <v>2</v>
          </cell>
        </row>
        <row r="407">
          <cell r="C407" t="str">
            <v>JEQUITIBÁ/MG</v>
          </cell>
          <cell r="D407">
            <v>2</v>
          </cell>
        </row>
        <row r="408">
          <cell r="C408" t="str">
            <v>JEQUITINHONHA/MG</v>
          </cell>
          <cell r="D408">
            <v>2</v>
          </cell>
        </row>
        <row r="409">
          <cell r="C409" t="str">
            <v>JESUÂNIA/MG</v>
          </cell>
          <cell r="D409">
            <v>2</v>
          </cell>
        </row>
        <row r="410">
          <cell r="C410" t="str">
            <v>JOAÍMA/MG</v>
          </cell>
          <cell r="D410">
            <v>2</v>
          </cell>
        </row>
        <row r="411">
          <cell r="C411" t="str">
            <v>JOANÉSIA/MG</v>
          </cell>
          <cell r="D411">
            <v>2</v>
          </cell>
        </row>
        <row r="412">
          <cell r="C412" t="str">
            <v>JOÃO MONLEVADE/MG</v>
          </cell>
          <cell r="D412">
            <v>2</v>
          </cell>
        </row>
        <row r="413">
          <cell r="C413" t="str">
            <v>JOÃO PINHEIRO/MG</v>
          </cell>
          <cell r="D413">
            <v>2</v>
          </cell>
        </row>
        <row r="414">
          <cell r="C414" t="str">
            <v>JOAQUIM FELÍCIO/MG</v>
          </cell>
          <cell r="D414">
            <v>2</v>
          </cell>
        </row>
        <row r="415">
          <cell r="C415" t="str">
            <v>JORDÂNIA/MG</v>
          </cell>
          <cell r="D415">
            <v>2</v>
          </cell>
        </row>
        <row r="416">
          <cell r="C416" t="str">
            <v>JOSÉ GONÇALVES DE MINAS/MG</v>
          </cell>
          <cell r="D416">
            <v>2</v>
          </cell>
        </row>
        <row r="417">
          <cell r="C417" t="str">
            <v>JOSÉ RAYDAN/MG</v>
          </cell>
          <cell r="D417">
            <v>2</v>
          </cell>
        </row>
        <row r="418">
          <cell r="C418" t="str">
            <v>JOSENÓPOLIS/MG</v>
          </cell>
          <cell r="D418">
            <v>2</v>
          </cell>
        </row>
        <row r="419">
          <cell r="C419" t="str">
            <v>NOVA UNIÃO/MG</v>
          </cell>
          <cell r="D419">
            <v>2</v>
          </cell>
        </row>
        <row r="420">
          <cell r="C420" t="str">
            <v>JUATUBA/MG</v>
          </cell>
          <cell r="D420">
            <v>2</v>
          </cell>
        </row>
        <row r="421">
          <cell r="C421" t="str">
            <v>JUIZ DE FORA/MG</v>
          </cell>
          <cell r="D421">
            <v>2</v>
          </cell>
        </row>
        <row r="422">
          <cell r="C422" t="str">
            <v>JURAMENTO/MG</v>
          </cell>
          <cell r="D422">
            <v>2</v>
          </cell>
        </row>
        <row r="423">
          <cell r="C423" t="str">
            <v>JURUAIA/MG</v>
          </cell>
          <cell r="D423">
            <v>2</v>
          </cell>
        </row>
        <row r="424">
          <cell r="C424" t="str">
            <v>JUVENÍLIA/MG</v>
          </cell>
          <cell r="D424">
            <v>2</v>
          </cell>
        </row>
        <row r="425">
          <cell r="C425" t="str">
            <v>LADAINHA/MG</v>
          </cell>
          <cell r="D425">
            <v>2</v>
          </cell>
        </row>
        <row r="426">
          <cell r="C426" t="str">
            <v>LAGAMAR/MG</v>
          </cell>
          <cell r="D426">
            <v>2</v>
          </cell>
        </row>
        <row r="427">
          <cell r="C427" t="str">
            <v>LAGOA DA PRATA/MG</v>
          </cell>
          <cell r="D427">
            <v>2</v>
          </cell>
        </row>
        <row r="428">
          <cell r="C428" t="str">
            <v>LAGOA DOS PATOS/MG</v>
          </cell>
          <cell r="D428">
            <v>2</v>
          </cell>
        </row>
        <row r="429">
          <cell r="C429" t="str">
            <v>LAGOA DOURADA/MG</v>
          </cell>
          <cell r="D429">
            <v>2</v>
          </cell>
        </row>
        <row r="430">
          <cell r="C430" t="str">
            <v>LAGOA FORMOSA/MG</v>
          </cell>
          <cell r="D430">
            <v>2</v>
          </cell>
        </row>
        <row r="431">
          <cell r="C431" t="str">
            <v>LAGOA GRANDE/MG</v>
          </cell>
          <cell r="D431">
            <v>2</v>
          </cell>
        </row>
        <row r="432">
          <cell r="C432" t="str">
            <v>LAGOA SANTA/MG</v>
          </cell>
          <cell r="D432">
            <v>2</v>
          </cell>
        </row>
        <row r="433">
          <cell r="C433" t="str">
            <v>LAJINHA/MG</v>
          </cell>
          <cell r="D433">
            <v>2</v>
          </cell>
        </row>
        <row r="434">
          <cell r="C434" t="str">
            <v>LAMBARI/MG</v>
          </cell>
          <cell r="D434">
            <v>2</v>
          </cell>
        </row>
        <row r="435">
          <cell r="C435" t="str">
            <v>LAMIM/MG</v>
          </cell>
          <cell r="D435">
            <v>2</v>
          </cell>
        </row>
        <row r="436">
          <cell r="C436" t="str">
            <v>LARANJAL/MG</v>
          </cell>
          <cell r="D436">
            <v>2</v>
          </cell>
        </row>
        <row r="437">
          <cell r="C437" t="str">
            <v>LASSANCE/MG</v>
          </cell>
          <cell r="D437">
            <v>2</v>
          </cell>
        </row>
        <row r="438">
          <cell r="C438" t="str">
            <v>LAVRAS/MG</v>
          </cell>
          <cell r="D438">
            <v>2</v>
          </cell>
        </row>
        <row r="439">
          <cell r="C439" t="str">
            <v>LEANDRO FERREIRA/MG</v>
          </cell>
          <cell r="D439">
            <v>2</v>
          </cell>
        </row>
        <row r="440">
          <cell r="C440" t="str">
            <v>LEME DO PRADO/MG</v>
          </cell>
          <cell r="D440">
            <v>2</v>
          </cell>
        </row>
        <row r="441">
          <cell r="C441" t="str">
            <v>LEOPOLDINA/MG</v>
          </cell>
          <cell r="D441">
            <v>2</v>
          </cell>
        </row>
        <row r="442">
          <cell r="C442" t="str">
            <v>LIBERDADE/MG</v>
          </cell>
          <cell r="D442">
            <v>2</v>
          </cell>
        </row>
        <row r="443">
          <cell r="C443" t="str">
            <v>LIMA DUARTE/MG</v>
          </cell>
          <cell r="D443">
            <v>2</v>
          </cell>
        </row>
        <row r="444">
          <cell r="C444" t="str">
            <v>LIMEIRA DO OESTE/MG</v>
          </cell>
          <cell r="D444">
            <v>2</v>
          </cell>
        </row>
        <row r="445">
          <cell r="C445" t="str">
            <v>LONTRA/MG</v>
          </cell>
          <cell r="D445">
            <v>2</v>
          </cell>
        </row>
        <row r="446">
          <cell r="C446" t="str">
            <v>LUISBURGO/MG</v>
          </cell>
          <cell r="D446">
            <v>2</v>
          </cell>
        </row>
        <row r="447">
          <cell r="C447" t="str">
            <v>LUISLÂNDIA/MG</v>
          </cell>
          <cell r="D447">
            <v>2</v>
          </cell>
        </row>
        <row r="448">
          <cell r="C448" t="str">
            <v>LUMINÁRIAS/MG</v>
          </cell>
          <cell r="D448">
            <v>2</v>
          </cell>
        </row>
        <row r="449">
          <cell r="C449" t="str">
            <v>LUZ/MG</v>
          </cell>
          <cell r="D449">
            <v>2</v>
          </cell>
        </row>
        <row r="450">
          <cell r="C450" t="str">
            <v>MACHACALIS/MG</v>
          </cell>
          <cell r="D450">
            <v>2</v>
          </cell>
        </row>
        <row r="451">
          <cell r="C451" t="str">
            <v>MACHADO/MG</v>
          </cell>
          <cell r="D451">
            <v>2</v>
          </cell>
        </row>
        <row r="452">
          <cell r="C452" t="str">
            <v>MADRE DE DEUS DE MINAS/MG</v>
          </cell>
          <cell r="D452">
            <v>2</v>
          </cell>
        </row>
        <row r="453">
          <cell r="C453" t="str">
            <v>MALACACHETA/MG</v>
          </cell>
          <cell r="D453">
            <v>2</v>
          </cell>
        </row>
        <row r="454">
          <cell r="C454" t="str">
            <v>MAMONAS/MG</v>
          </cell>
          <cell r="D454">
            <v>2</v>
          </cell>
        </row>
        <row r="455">
          <cell r="C455" t="str">
            <v>MANGA/MG</v>
          </cell>
          <cell r="D455">
            <v>2</v>
          </cell>
        </row>
        <row r="456">
          <cell r="C456" t="str">
            <v>MANHUAÇU/MG</v>
          </cell>
          <cell r="D456">
            <v>2</v>
          </cell>
        </row>
        <row r="457">
          <cell r="C457" t="str">
            <v>MANHUMIRIM/MG</v>
          </cell>
          <cell r="D457">
            <v>2</v>
          </cell>
        </row>
        <row r="458">
          <cell r="C458" t="str">
            <v>MANTENA/MG</v>
          </cell>
          <cell r="D458">
            <v>2</v>
          </cell>
        </row>
        <row r="459">
          <cell r="C459" t="str">
            <v>MARAVILHAS/MG</v>
          </cell>
          <cell r="D459">
            <v>2</v>
          </cell>
        </row>
        <row r="460">
          <cell r="C460" t="str">
            <v>MAR DE ESPANHA/MG</v>
          </cell>
          <cell r="D460">
            <v>2</v>
          </cell>
        </row>
        <row r="461">
          <cell r="C461" t="str">
            <v>MARIA DA FÉ/MG</v>
          </cell>
          <cell r="D461">
            <v>2</v>
          </cell>
        </row>
        <row r="462">
          <cell r="C462" t="str">
            <v>MARIANA/MG</v>
          </cell>
          <cell r="D462">
            <v>2</v>
          </cell>
        </row>
        <row r="463">
          <cell r="C463" t="str">
            <v>MARILAC/MG</v>
          </cell>
          <cell r="D463">
            <v>2</v>
          </cell>
        </row>
        <row r="464">
          <cell r="C464" t="str">
            <v>MÁRIO CAMPOS/MG</v>
          </cell>
          <cell r="D464">
            <v>2</v>
          </cell>
        </row>
        <row r="465">
          <cell r="C465" t="str">
            <v>MARIPÁ DE MINAS/MG</v>
          </cell>
          <cell r="D465">
            <v>2</v>
          </cell>
        </row>
        <row r="466">
          <cell r="C466" t="str">
            <v>MARLIÉRIA/MG</v>
          </cell>
          <cell r="D466">
            <v>2</v>
          </cell>
        </row>
        <row r="467">
          <cell r="C467" t="str">
            <v>MARMELÓPOLIS/MG</v>
          </cell>
          <cell r="D467">
            <v>2</v>
          </cell>
        </row>
        <row r="468">
          <cell r="C468" t="str">
            <v>MARTINHO CAMPOS/MG</v>
          </cell>
          <cell r="D468">
            <v>2</v>
          </cell>
        </row>
        <row r="469">
          <cell r="C469" t="str">
            <v>MARTINS SOARES/MG</v>
          </cell>
          <cell r="D469">
            <v>2</v>
          </cell>
        </row>
        <row r="470">
          <cell r="C470" t="str">
            <v>MATA VERDE/MG</v>
          </cell>
          <cell r="D470">
            <v>2</v>
          </cell>
        </row>
        <row r="471">
          <cell r="C471" t="str">
            <v>MATERLÂNDIA/MG</v>
          </cell>
          <cell r="D471">
            <v>2</v>
          </cell>
        </row>
        <row r="472">
          <cell r="C472" t="str">
            <v>MATEUS LEME/MG</v>
          </cell>
          <cell r="D472">
            <v>2</v>
          </cell>
        </row>
        <row r="473">
          <cell r="C473" t="str">
            <v>MATIAS BARBOSA/MG</v>
          </cell>
          <cell r="D473">
            <v>2</v>
          </cell>
        </row>
        <row r="474">
          <cell r="C474" t="str">
            <v>MATIAS CARDOSO/MG</v>
          </cell>
          <cell r="D474">
            <v>2</v>
          </cell>
        </row>
        <row r="475">
          <cell r="C475" t="str">
            <v>MATIPÓ/MG</v>
          </cell>
          <cell r="D475">
            <v>2</v>
          </cell>
        </row>
        <row r="476">
          <cell r="C476" t="str">
            <v>MATO VERDE/MG</v>
          </cell>
          <cell r="D476">
            <v>2</v>
          </cell>
        </row>
        <row r="477">
          <cell r="C477" t="str">
            <v>MATOZINHOS/MG</v>
          </cell>
          <cell r="D477">
            <v>2</v>
          </cell>
        </row>
        <row r="478">
          <cell r="C478" t="str">
            <v>MATUTINA/MG</v>
          </cell>
          <cell r="D478">
            <v>2</v>
          </cell>
        </row>
        <row r="479">
          <cell r="C479" t="str">
            <v>MEDEIROS/MG</v>
          </cell>
          <cell r="D479">
            <v>2</v>
          </cell>
        </row>
        <row r="480">
          <cell r="C480" t="str">
            <v>MEDINA/MG</v>
          </cell>
          <cell r="D480">
            <v>2</v>
          </cell>
        </row>
        <row r="481">
          <cell r="C481" t="str">
            <v>MENDES PIMENTEL/MG</v>
          </cell>
          <cell r="D481">
            <v>2</v>
          </cell>
        </row>
        <row r="482">
          <cell r="C482" t="str">
            <v>MERCÊS/MG</v>
          </cell>
          <cell r="D482">
            <v>2</v>
          </cell>
        </row>
        <row r="483">
          <cell r="C483" t="str">
            <v>MESQUITA/MG</v>
          </cell>
          <cell r="D483">
            <v>2</v>
          </cell>
        </row>
        <row r="484">
          <cell r="C484" t="str">
            <v>MINAS NOVAS/MG</v>
          </cell>
          <cell r="D484">
            <v>2</v>
          </cell>
        </row>
        <row r="485">
          <cell r="C485" t="str">
            <v>MINDURI/MG</v>
          </cell>
          <cell r="D485">
            <v>2</v>
          </cell>
        </row>
        <row r="486">
          <cell r="C486" t="str">
            <v>MIRABELA/MG</v>
          </cell>
          <cell r="D486">
            <v>2</v>
          </cell>
        </row>
        <row r="487">
          <cell r="C487" t="str">
            <v>MIRADOURO/MG</v>
          </cell>
          <cell r="D487">
            <v>2</v>
          </cell>
        </row>
        <row r="488">
          <cell r="C488" t="str">
            <v>MIRAÍ/MG</v>
          </cell>
          <cell r="D488">
            <v>2</v>
          </cell>
        </row>
        <row r="489">
          <cell r="C489" t="str">
            <v>MIRAVÂNIA/MG</v>
          </cell>
          <cell r="D489">
            <v>2</v>
          </cell>
        </row>
        <row r="490">
          <cell r="C490" t="str">
            <v>MOEDA/MG</v>
          </cell>
          <cell r="D490">
            <v>2</v>
          </cell>
        </row>
        <row r="491">
          <cell r="C491" t="str">
            <v>MOEMA/MG</v>
          </cell>
          <cell r="D491">
            <v>2</v>
          </cell>
        </row>
        <row r="492">
          <cell r="C492" t="str">
            <v>MONJOLOS/MG</v>
          </cell>
          <cell r="D492">
            <v>2</v>
          </cell>
        </row>
        <row r="493">
          <cell r="C493" t="str">
            <v>MONSENHOR PAULO/MG</v>
          </cell>
          <cell r="D493">
            <v>2</v>
          </cell>
        </row>
        <row r="494">
          <cell r="C494" t="str">
            <v>MONTALVÂNIA/MG</v>
          </cell>
          <cell r="D494">
            <v>2</v>
          </cell>
        </row>
        <row r="495">
          <cell r="C495" t="str">
            <v>MONTE ALEGRE DE MINAS/MG</v>
          </cell>
          <cell r="D495">
            <v>2</v>
          </cell>
        </row>
        <row r="496">
          <cell r="C496" t="str">
            <v>MONTE AZUL/MG</v>
          </cell>
          <cell r="D496">
            <v>2</v>
          </cell>
        </row>
        <row r="497">
          <cell r="C497" t="str">
            <v>MONTE BELO/MG</v>
          </cell>
          <cell r="D497">
            <v>2</v>
          </cell>
        </row>
        <row r="498">
          <cell r="C498" t="str">
            <v>MONTE CARMELO/MG</v>
          </cell>
          <cell r="D498">
            <v>2</v>
          </cell>
        </row>
        <row r="499">
          <cell r="C499" t="str">
            <v>MONTE FORMOSO/MG</v>
          </cell>
          <cell r="D499">
            <v>2</v>
          </cell>
        </row>
        <row r="500">
          <cell r="C500" t="str">
            <v>MONTE SANTO DE MINAS/MG</v>
          </cell>
          <cell r="D500">
            <v>2</v>
          </cell>
        </row>
        <row r="501">
          <cell r="C501" t="str">
            <v>MONTES CLAROS/MG</v>
          </cell>
          <cell r="D501">
            <v>2</v>
          </cell>
        </row>
        <row r="502">
          <cell r="C502" t="str">
            <v>MONTE SIÃO/MG</v>
          </cell>
          <cell r="D502">
            <v>2</v>
          </cell>
        </row>
        <row r="503">
          <cell r="C503" t="str">
            <v>MONTEZUMA/MG</v>
          </cell>
          <cell r="D503">
            <v>2</v>
          </cell>
        </row>
        <row r="504">
          <cell r="C504" t="str">
            <v>MORADA NOVA DE MINAS/MG</v>
          </cell>
          <cell r="D504">
            <v>2</v>
          </cell>
        </row>
        <row r="505">
          <cell r="C505" t="str">
            <v>MORRO DA GARÇA/MG</v>
          </cell>
          <cell r="D505">
            <v>2</v>
          </cell>
        </row>
        <row r="506">
          <cell r="C506" t="str">
            <v>MORRO DO PILAR/MG</v>
          </cell>
          <cell r="D506">
            <v>2</v>
          </cell>
        </row>
        <row r="507">
          <cell r="C507" t="str">
            <v>MUNHOZ/MG</v>
          </cell>
          <cell r="D507">
            <v>2</v>
          </cell>
        </row>
        <row r="508">
          <cell r="C508" t="str">
            <v>MURIAÉ/MG</v>
          </cell>
          <cell r="D508">
            <v>2</v>
          </cell>
        </row>
        <row r="509">
          <cell r="C509" t="str">
            <v>MUTUM/MG</v>
          </cell>
          <cell r="D509">
            <v>2</v>
          </cell>
        </row>
        <row r="510">
          <cell r="C510" t="str">
            <v>MUZAMBINHO/MG</v>
          </cell>
          <cell r="D510">
            <v>2</v>
          </cell>
        </row>
        <row r="511">
          <cell r="C511" t="str">
            <v>NACIP RAYDAN/MG</v>
          </cell>
          <cell r="D511">
            <v>2</v>
          </cell>
        </row>
        <row r="512">
          <cell r="C512" t="str">
            <v>NANUQUE/MG</v>
          </cell>
          <cell r="D512">
            <v>2</v>
          </cell>
        </row>
        <row r="513">
          <cell r="C513" t="str">
            <v>NAQUE/MG</v>
          </cell>
          <cell r="D513">
            <v>2</v>
          </cell>
        </row>
        <row r="514">
          <cell r="C514" t="str">
            <v>NATALÂNDIA/MG</v>
          </cell>
          <cell r="D514">
            <v>2</v>
          </cell>
        </row>
        <row r="515">
          <cell r="C515" t="str">
            <v>NATÉRCIA/MG</v>
          </cell>
          <cell r="D515">
            <v>2</v>
          </cell>
        </row>
        <row r="516">
          <cell r="C516" t="str">
            <v>NAZARENO/MG</v>
          </cell>
          <cell r="D516">
            <v>2</v>
          </cell>
        </row>
        <row r="517">
          <cell r="C517" t="str">
            <v>NEPOMUCENO/MG</v>
          </cell>
          <cell r="D517">
            <v>2</v>
          </cell>
        </row>
        <row r="518">
          <cell r="C518" t="str">
            <v>NINHEIRA/MG</v>
          </cell>
          <cell r="D518">
            <v>2</v>
          </cell>
        </row>
        <row r="519">
          <cell r="C519" t="str">
            <v>NOVA BELÉM/MG</v>
          </cell>
          <cell r="D519">
            <v>2</v>
          </cell>
        </row>
        <row r="520">
          <cell r="C520" t="str">
            <v>NOVA ERA/MG</v>
          </cell>
          <cell r="D520">
            <v>2</v>
          </cell>
        </row>
        <row r="521">
          <cell r="C521" t="str">
            <v>NOVA LIMA/MG</v>
          </cell>
          <cell r="D521">
            <v>2</v>
          </cell>
        </row>
        <row r="522">
          <cell r="C522" t="str">
            <v>NOVA MÓDICA/MG</v>
          </cell>
          <cell r="D522">
            <v>2</v>
          </cell>
        </row>
        <row r="523">
          <cell r="C523" t="str">
            <v>NOVA PONTE/MG</v>
          </cell>
          <cell r="D523">
            <v>2</v>
          </cell>
        </row>
        <row r="524">
          <cell r="C524" t="str">
            <v>NOVA PORTEIRINHA/MG</v>
          </cell>
          <cell r="D524">
            <v>2</v>
          </cell>
        </row>
        <row r="525">
          <cell r="C525" t="str">
            <v>NOVA RESENDE/MG</v>
          </cell>
          <cell r="D525">
            <v>2</v>
          </cell>
        </row>
        <row r="526">
          <cell r="C526" t="str">
            <v>NOVA SERRANA/MG</v>
          </cell>
          <cell r="D526">
            <v>2</v>
          </cell>
        </row>
        <row r="527">
          <cell r="C527" t="str">
            <v>NOVO CRUZEIRO/MG</v>
          </cell>
          <cell r="D527">
            <v>2</v>
          </cell>
        </row>
        <row r="528">
          <cell r="C528" t="str">
            <v>NOVO ORIENTE DE MINAS/MG</v>
          </cell>
          <cell r="D528">
            <v>2</v>
          </cell>
        </row>
        <row r="529">
          <cell r="C529" t="str">
            <v>NOVORIZONTE/MG</v>
          </cell>
          <cell r="D529">
            <v>2</v>
          </cell>
        </row>
        <row r="530">
          <cell r="C530" t="str">
            <v>OLARIA/MG</v>
          </cell>
          <cell r="D530">
            <v>2</v>
          </cell>
        </row>
        <row r="531">
          <cell r="C531" t="str">
            <v>OLHOS-D'ÁGUA/MG</v>
          </cell>
          <cell r="D531">
            <v>2</v>
          </cell>
        </row>
        <row r="532">
          <cell r="C532" t="str">
            <v>OLÍMPIO NORONHA/MG</v>
          </cell>
          <cell r="D532">
            <v>2</v>
          </cell>
        </row>
        <row r="533">
          <cell r="C533" t="str">
            <v>OLIVEIRA/MG</v>
          </cell>
          <cell r="D533">
            <v>2</v>
          </cell>
        </row>
        <row r="534">
          <cell r="C534" t="str">
            <v>OLIVEIRA FORTES/MG</v>
          </cell>
          <cell r="D534">
            <v>2</v>
          </cell>
        </row>
        <row r="535">
          <cell r="C535" t="str">
            <v>ONÇA DE PITANGUI/MG</v>
          </cell>
          <cell r="D535">
            <v>2</v>
          </cell>
        </row>
        <row r="536">
          <cell r="C536" t="str">
            <v>ORATÓRIOS/MG</v>
          </cell>
          <cell r="D536">
            <v>2</v>
          </cell>
        </row>
        <row r="537">
          <cell r="C537" t="str">
            <v>ORIZÂNIA/MG</v>
          </cell>
          <cell r="D537">
            <v>2</v>
          </cell>
        </row>
        <row r="538">
          <cell r="C538" t="str">
            <v>OURO BRANCO/MG</v>
          </cell>
          <cell r="D538">
            <v>2</v>
          </cell>
        </row>
        <row r="539">
          <cell r="C539" t="str">
            <v>OURO FINO/MG</v>
          </cell>
          <cell r="D539">
            <v>2</v>
          </cell>
        </row>
        <row r="540">
          <cell r="C540" t="str">
            <v>OURO PRETO/MG</v>
          </cell>
          <cell r="D540">
            <v>2</v>
          </cell>
        </row>
        <row r="541">
          <cell r="C541" t="str">
            <v>OURO VERDE DE MINAS/MG</v>
          </cell>
          <cell r="D541">
            <v>2</v>
          </cell>
        </row>
        <row r="542">
          <cell r="C542" t="str">
            <v>PADRE CARVALHO/MG</v>
          </cell>
          <cell r="D542">
            <v>2</v>
          </cell>
        </row>
        <row r="543">
          <cell r="C543" t="str">
            <v>PADRE PARAÍSO/MG</v>
          </cell>
          <cell r="D543">
            <v>2</v>
          </cell>
        </row>
        <row r="544">
          <cell r="C544" t="str">
            <v>PAINEIRAS/MG</v>
          </cell>
          <cell r="D544">
            <v>2</v>
          </cell>
        </row>
        <row r="545">
          <cell r="C545" t="str">
            <v>PAINS/MG</v>
          </cell>
          <cell r="D545">
            <v>2</v>
          </cell>
        </row>
        <row r="546">
          <cell r="C546" t="str">
            <v>PAI PEDRO/MG</v>
          </cell>
          <cell r="D546">
            <v>2</v>
          </cell>
        </row>
        <row r="547">
          <cell r="C547" t="str">
            <v>PAIVA/MG</v>
          </cell>
          <cell r="D547">
            <v>2</v>
          </cell>
        </row>
        <row r="548">
          <cell r="C548" t="str">
            <v>PALMA/MG</v>
          </cell>
          <cell r="D548">
            <v>2</v>
          </cell>
        </row>
        <row r="549">
          <cell r="C549" t="str">
            <v>PALMÓPOLIS/MG</v>
          </cell>
          <cell r="D549">
            <v>2</v>
          </cell>
        </row>
        <row r="550">
          <cell r="C550" t="str">
            <v>PAPAGAIOS/MG</v>
          </cell>
          <cell r="D550">
            <v>2</v>
          </cell>
        </row>
        <row r="551">
          <cell r="C551" t="str">
            <v>PARACATU/MG</v>
          </cell>
          <cell r="D551">
            <v>2</v>
          </cell>
        </row>
        <row r="552">
          <cell r="C552" t="str">
            <v>PARÁ DE MINAS/MG</v>
          </cell>
          <cell r="D552">
            <v>2</v>
          </cell>
        </row>
        <row r="553">
          <cell r="C553" t="str">
            <v>PARAGUAÇU/MG</v>
          </cell>
          <cell r="D553">
            <v>2</v>
          </cell>
        </row>
        <row r="554">
          <cell r="C554" t="str">
            <v>PARAISÓPOLIS/MG</v>
          </cell>
          <cell r="D554">
            <v>2</v>
          </cell>
        </row>
        <row r="555">
          <cell r="C555" t="str">
            <v>PARAOPEBA/MG</v>
          </cell>
          <cell r="D555">
            <v>2</v>
          </cell>
        </row>
        <row r="556">
          <cell r="C556" t="str">
            <v>PASSABÉM/MG</v>
          </cell>
          <cell r="D556">
            <v>2</v>
          </cell>
        </row>
        <row r="557">
          <cell r="C557" t="str">
            <v>PASSA QUATRO/MG</v>
          </cell>
          <cell r="D557">
            <v>2</v>
          </cell>
        </row>
        <row r="558">
          <cell r="C558" t="str">
            <v>PASSA TEMPO/MG</v>
          </cell>
          <cell r="D558">
            <v>2</v>
          </cell>
        </row>
        <row r="559">
          <cell r="C559" t="str">
            <v>PASSA VINTE/MG</v>
          </cell>
          <cell r="D559">
            <v>2</v>
          </cell>
        </row>
        <row r="560">
          <cell r="C560" t="str">
            <v>PASSOS/MG</v>
          </cell>
          <cell r="D560">
            <v>2</v>
          </cell>
        </row>
        <row r="561">
          <cell r="C561" t="str">
            <v>PATIS/MG</v>
          </cell>
          <cell r="D561">
            <v>2</v>
          </cell>
        </row>
        <row r="562">
          <cell r="C562" t="str">
            <v>PATOS DE MINAS/MG</v>
          </cell>
          <cell r="D562">
            <v>2</v>
          </cell>
        </row>
        <row r="563">
          <cell r="C563" t="str">
            <v>PATROCÍNIO/MG</v>
          </cell>
          <cell r="D563">
            <v>2</v>
          </cell>
        </row>
        <row r="564">
          <cell r="C564" t="str">
            <v>PATROCÍNIO DO MURIAÉ/MG</v>
          </cell>
          <cell r="D564">
            <v>2</v>
          </cell>
        </row>
        <row r="565">
          <cell r="C565" t="str">
            <v>PAULA CÂNDIDO/MG</v>
          </cell>
          <cell r="D565">
            <v>2</v>
          </cell>
        </row>
        <row r="566">
          <cell r="C566" t="str">
            <v>PAULISTAS/MG</v>
          </cell>
          <cell r="D566">
            <v>2</v>
          </cell>
        </row>
        <row r="567">
          <cell r="C567" t="str">
            <v>PAVÃO/MG</v>
          </cell>
          <cell r="D567">
            <v>2</v>
          </cell>
        </row>
        <row r="568">
          <cell r="C568" t="str">
            <v>PEÇANHA/MG</v>
          </cell>
          <cell r="D568">
            <v>2</v>
          </cell>
        </row>
        <row r="569">
          <cell r="C569" t="str">
            <v>PEDRA AZUL/MG</v>
          </cell>
          <cell r="D569">
            <v>2</v>
          </cell>
        </row>
        <row r="570">
          <cell r="C570" t="str">
            <v>PEDRA BONITA/MG</v>
          </cell>
          <cell r="D570">
            <v>2</v>
          </cell>
        </row>
        <row r="571">
          <cell r="C571" t="str">
            <v>PEDRA DO ANTA/MG</v>
          </cell>
          <cell r="D571">
            <v>2</v>
          </cell>
        </row>
        <row r="572">
          <cell r="C572" t="str">
            <v>PEDRA DO INDAIÁ/MG</v>
          </cell>
          <cell r="D572">
            <v>2</v>
          </cell>
        </row>
        <row r="573">
          <cell r="C573" t="str">
            <v>PEDRA DOURADA/MG</v>
          </cell>
          <cell r="D573">
            <v>2</v>
          </cell>
        </row>
        <row r="574">
          <cell r="C574" t="str">
            <v>PEDRALVA/MG</v>
          </cell>
          <cell r="D574">
            <v>2</v>
          </cell>
        </row>
        <row r="575">
          <cell r="C575" t="str">
            <v>PEDRAS DE MARIA DA CRUZ/MG</v>
          </cell>
          <cell r="D575">
            <v>2</v>
          </cell>
        </row>
        <row r="576">
          <cell r="C576" t="str">
            <v>PEDRINÓPOLIS/MG</v>
          </cell>
          <cell r="D576">
            <v>2</v>
          </cell>
        </row>
        <row r="577">
          <cell r="C577" t="str">
            <v>PEDRO LEOPOLDO/MG</v>
          </cell>
          <cell r="D577">
            <v>2</v>
          </cell>
        </row>
        <row r="578">
          <cell r="C578" t="str">
            <v>PEDRO TEIXEIRA/MG</v>
          </cell>
          <cell r="D578">
            <v>2</v>
          </cell>
        </row>
        <row r="579">
          <cell r="C579" t="str">
            <v>PEQUERI/MG</v>
          </cell>
          <cell r="D579">
            <v>2</v>
          </cell>
        </row>
        <row r="580">
          <cell r="C580" t="str">
            <v>PEQUI/MG</v>
          </cell>
          <cell r="D580">
            <v>2</v>
          </cell>
        </row>
        <row r="581">
          <cell r="C581" t="str">
            <v>PERDIGÃO/MG</v>
          </cell>
          <cell r="D581">
            <v>2</v>
          </cell>
        </row>
        <row r="582">
          <cell r="C582" t="str">
            <v>PERDIZES/MG</v>
          </cell>
          <cell r="D582">
            <v>2</v>
          </cell>
        </row>
        <row r="583">
          <cell r="C583" t="str">
            <v>PERDÕES/MG</v>
          </cell>
          <cell r="D583">
            <v>2</v>
          </cell>
        </row>
        <row r="584">
          <cell r="C584" t="str">
            <v>PERIQUITO/MG</v>
          </cell>
          <cell r="D584">
            <v>2</v>
          </cell>
        </row>
        <row r="585">
          <cell r="C585" t="str">
            <v>PESCADOR/MG</v>
          </cell>
          <cell r="D585">
            <v>2</v>
          </cell>
        </row>
        <row r="586">
          <cell r="C586" t="str">
            <v>PIAU/MG</v>
          </cell>
          <cell r="D586">
            <v>2</v>
          </cell>
        </row>
        <row r="587">
          <cell r="C587" t="str">
            <v>PIEDADE DE CARATINGA/MG</v>
          </cell>
          <cell r="D587">
            <v>2</v>
          </cell>
        </row>
        <row r="588">
          <cell r="C588" t="str">
            <v>PIEDADE DE PONTE NOVA/MG</v>
          </cell>
          <cell r="D588">
            <v>2</v>
          </cell>
        </row>
        <row r="589">
          <cell r="C589" t="str">
            <v>PIEDADE DO RIO GRANDE/MG</v>
          </cell>
          <cell r="D589">
            <v>2</v>
          </cell>
        </row>
        <row r="590">
          <cell r="C590" t="str">
            <v>PIEDADE DOS GERAIS/MG</v>
          </cell>
          <cell r="D590">
            <v>2</v>
          </cell>
        </row>
        <row r="591">
          <cell r="C591" t="str">
            <v>PIMENTA/MG</v>
          </cell>
          <cell r="D591">
            <v>2</v>
          </cell>
        </row>
        <row r="592">
          <cell r="C592" t="str">
            <v>PINGO-D'ÁGUA/MG</v>
          </cell>
          <cell r="D592">
            <v>2</v>
          </cell>
        </row>
        <row r="593">
          <cell r="C593" t="str">
            <v>PINTÓPOLIS/MG</v>
          </cell>
          <cell r="D593">
            <v>2</v>
          </cell>
        </row>
        <row r="594">
          <cell r="C594" t="str">
            <v>PIRACEMA/MG</v>
          </cell>
          <cell r="D594">
            <v>2</v>
          </cell>
        </row>
        <row r="595">
          <cell r="C595" t="str">
            <v>PIRAJUBA/MG</v>
          </cell>
          <cell r="D595">
            <v>2</v>
          </cell>
        </row>
        <row r="596">
          <cell r="C596" t="str">
            <v>PIRANGA/MG</v>
          </cell>
          <cell r="D596">
            <v>2</v>
          </cell>
        </row>
        <row r="597">
          <cell r="C597" t="str">
            <v>PIRANGUÇU/MG</v>
          </cell>
          <cell r="D597">
            <v>2</v>
          </cell>
        </row>
        <row r="598">
          <cell r="C598" t="str">
            <v>PIRANGUINHO/MG</v>
          </cell>
          <cell r="D598">
            <v>2</v>
          </cell>
        </row>
        <row r="599">
          <cell r="C599" t="str">
            <v>PIRAPETINGA/MG</v>
          </cell>
          <cell r="D599">
            <v>2</v>
          </cell>
        </row>
        <row r="600">
          <cell r="C600" t="str">
            <v>PIRAPORA/MG</v>
          </cell>
          <cell r="D600">
            <v>2</v>
          </cell>
        </row>
        <row r="601">
          <cell r="C601" t="str">
            <v>PIRAÚBA/MG</v>
          </cell>
          <cell r="D601">
            <v>2</v>
          </cell>
        </row>
        <row r="602">
          <cell r="C602" t="str">
            <v>PITANGUI/MG</v>
          </cell>
          <cell r="D602">
            <v>2</v>
          </cell>
        </row>
        <row r="603">
          <cell r="C603" t="str">
            <v>PIUMHI/MG</v>
          </cell>
          <cell r="D603">
            <v>2</v>
          </cell>
        </row>
        <row r="604">
          <cell r="C604" t="str">
            <v>PLANURA/MG</v>
          </cell>
          <cell r="D604">
            <v>2</v>
          </cell>
        </row>
        <row r="605">
          <cell r="C605" t="str">
            <v>POÇO FUNDO/MG</v>
          </cell>
          <cell r="D605">
            <v>2</v>
          </cell>
        </row>
        <row r="606">
          <cell r="C606" t="str">
            <v>POÇOS DE CALDAS/MG</v>
          </cell>
          <cell r="D606">
            <v>2</v>
          </cell>
        </row>
        <row r="607">
          <cell r="C607" t="str">
            <v>POCRANE/MG</v>
          </cell>
          <cell r="D607">
            <v>2</v>
          </cell>
        </row>
        <row r="608">
          <cell r="C608" t="str">
            <v>POMPÉU/MG</v>
          </cell>
          <cell r="D608">
            <v>2</v>
          </cell>
        </row>
        <row r="609">
          <cell r="C609" t="str">
            <v>PONTE NOVA/MG</v>
          </cell>
          <cell r="D609">
            <v>2</v>
          </cell>
        </row>
        <row r="610">
          <cell r="C610" t="str">
            <v>PONTO CHIQUE/MG</v>
          </cell>
          <cell r="D610">
            <v>2</v>
          </cell>
        </row>
        <row r="611">
          <cell r="C611" t="str">
            <v>PONTO DOS VOLANTES/MG</v>
          </cell>
          <cell r="D611">
            <v>2</v>
          </cell>
        </row>
        <row r="612">
          <cell r="C612" t="str">
            <v>PORTEIRINHA/MG</v>
          </cell>
          <cell r="D612">
            <v>2</v>
          </cell>
        </row>
        <row r="613">
          <cell r="C613" t="str">
            <v>PORTO FIRME/MG</v>
          </cell>
          <cell r="D613">
            <v>2</v>
          </cell>
        </row>
        <row r="614">
          <cell r="C614" t="str">
            <v>POTÉ/MG</v>
          </cell>
          <cell r="D614">
            <v>2</v>
          </cell>
        </row>
        <row r="615">
          <cell r="C615" t="str">
            <v>POUSO ALEGRE/MG</v>
          </cell>
          <cell r="D615">
            <v>2</v>
          </cell>
        </row>
        <row r="616">
          <cell r="C616" t="str">
            <v>POUSO ALTO/MG</v>
          </cell>
          <cell r="D616">
            <v>2</v>
          </cell>
        </row>
        <row r="617">
          <cell r="C617" t="str">
            <v>PRADOS/MG</v>
          </cell>
          <cell r="D617">
            <v>2</v>
          </cell>
        </row>
        <row r="618">
          <cell r="C618" t="str">
            <v>PRATA/MG</v>
          </cell>
          <cell r="D618">
            <v>2</v>
          </cell>
        </row>
        <row r="619">
          <cell r="C619" t="str">
            <v>PRATÁPOLIS/MG</v>
          </cell>
          <cell r="D619">
            <v>2</v>
          </cell>
        </row>
        <row r="620">
          <cell r="C620" t="str">
            <v>PRATINHA/MG</v>
          </cell>
          <cell r="D620">
            <v>2</v>
          </cell>
        </row>
        <row r="621">
          <cell r="C621" t="str">
            <v>PRESIDENTE BERNARDES/MG</v>
          </cell>
          <cell r="D621">
            <v>2</v>
          </cell>
        </row>
        <row r="622">
          <cell r="C622" t="str">
            <v>PRESIDENTE JUSCELINO/MG</v>
          </cell>
          <cell r="D622">
            <v>2</v>
          </cell>
        </row>
        <row r="623">
          <cell r="C623" t="str">
            <v>PRESIDENTE KUBITSCHEK/MG</v>
          </cell>
          <cell r="D623">
            <v>2</v>
          </cell>
        </row>
        <row r="624">
          <cell r="C624" t="str">
            <v>PRESIDENTE OLEGÁRIO/MG</v>
          </cell>
          <cell r="D624">
            <v>2</v>
          </cell>
        </row>
        <row r="625">
          <cell r="C625" t="str">
            <v>ALTO JEQUITIBÁ/MG</v>
          </cell>
          <cell r="D625">
            <v>2</v>
          </cell>
        </row>
        <row r="626">
          <cell r="C626" t="str">
            <v>PRUDENTE DE MORAIS/MG</v>
          </cell>
          <cell r="D626">
            <v>2</v>
          </cell>
        </row>
        <row r="627">
          <cell r="C627" t="str">
            <v>QUARTEL GERAL/MG</v>
          </cell>
          <cell r="D627">
            <v>2</v>
          </cell>
        </row>
        <row r="628">
          <cell r="C628" t="str">
            <v>QUELUZITO/MG</v>
          </cell>
          <cell r="D628">
            <v>2</v>
          </cell>
        </row>
        <row r="629">
          <cell r="C629" t="str">
            <v>RAPOSOS/MG</v>
          </cell>
          <cell r="D629">
            <v>2</v>
          </cell>
        </row>
        <row r="630">
          <cell r="C630" t="str">
            <v>RAUL SOARES/MG</v>
          </cell>
          <cell r="D630">
            <v>2</v>
          </cell>
        </row>
        <row r="631">
          <cell r="C631" t="str">
            <v>RECREIO/MG</v>
          </cell>
          <cell r="D631">
            <v>2</v>
          </cell>
        </row>
        <row r="632">
          <cell r="C632" t="str">
            <v>REDUTO/MG</v>
          </cell>
          <cell r="D632">
            <v>2</v>
          </cell>
        </row>
        <row r="633">
          <cell r="C633" t="str">
            <v>RESENDE COSTA/MG</v>
          </cell>
          <cell r="D633">
            <v>2</v>
          </cell>
        </row>
        <row r="634">
          <cell r="C634" t="str">
            <v>RESPLENDOR/MG</v>
          </cell>
          <cell r="D634">
            <v>2</v>
          </cell>
        </row>
        <row r="635">
          <cell r="C635" t="str">
            <v>RESSAQUINHA/MG</v>
          </cell>
          <cell r="D635">
            <v>2</v>
          </cell>
        </row>
        <row r="636">
          <cell r="C636" t="str">
            <v>RIACHINHO/MG</v>
          </cell>
          <cell r="D636">
            <v>2</v>
          </cell>
        </row>
        <row r="637">
          <cell r="C637" t="str">
            <v>RIACHO DOS MACHADOS/MG</v>
          </cell>
          <cell r="D637">
            <v>2</v>
          </cell>
        </row>
        <row r="638">
          <cell r="C638" t="str">
            <v>RIBEIRÃO DAS NEVES/MG</v>
          </cell>
          <cell r="D638">
            <v>2</v>
          </cell>
        </row>
        <row r="639">
          <cell r="C639" t="str">
            <v>RIBEIRÃO VERMELHO/MG</v>
          </cell>
          <cell r="D639">
            <v>2</v>
          </cell>
        </row>
        <row r="640">
          <cell r="C640" t="str">
            <v>RIO ACIMA/MG</v>
          </cell>
          <cell r="D640">
            <v>2</v>
          </cell>
        </row>
        <row r="641">
          <cell r="C641" t="str">
            <v>RIO CASCA/MG</v>
          </cell>
          <cell r="D641">
            <v>2</v>
          </cell>
        </row>
        <row r="642">
          <cell r="C642" t="str">
            <v>RIO DOCE/MG</v>
          </cell>
          <cell r="D642">
            <v>2</v>
          </cell>
        </row>
        <row r="643">
          <cell r="C643" t="str">
            <v>RIO DO PRADO/MG</v>
          </cell>
          <cell r="D643">
            <v>2</v>
          </cell>
        </row>
        <row r="644">
          <cell r="C644" t="str">
            <v>RIO ESPERA/MG</v>
          </cell>
          <cell r="D644">
            <v>2</v>
          </cell>
        </row>
        <row r="645">
          <cell r="C645" t="str">
            <v>RIO MANSO/MG</v>
          </cell>
          <cell r="D645">
            <v>2</v>
          </cell>
        </row>
        <row r="646">
          <cell r="C646" t="str">
            <v>RIO NOVO/MG</v>
          </cell>
          <cell r="D646">
            <v>2</v>
          </cell>
        </row>
        <row r="647">
          <cell r="C647" t="str">
            <v>RIO PARANAÍBA/MG</v>
          </cell>
          <cell r="D647">
            <v>2</v>
          </cell>
        </row>
        <row r="648">
          <cell r="C648" t="str">
            <v>RIO PARDO DE MINAS/MG</v>
          </cell>
          <cell r="D648">
            <v>2</v>
          </cell>
        </row>
        <row r="649">
          <cell r="C649" t="str">
            <v>RIO PIRACICABA/MG</v>
          </cell>
          <cell r="D649">
            <v>2</v>
          </cell>
        </row>
        <row r="650">
          <cell r="C650" t="str">
            <v>RIO POMBA/MG</v>
          </cell>
          <cell r="D650">
            <v>2</v>
          </cell>
        </row>
        <row r="651">
          <cell r="C651" t="str">
            <v>RIO PRETO/MG</v>
          </cell>
          <cell r="D651">
            <v>2</v>
          </cell>
        </row>
        <row r="652">
          <cell r="C652" t="str">
            <v>RIO VERMELHO/MG</v>
          </cell>
          <cell r="D652">
            <v>2</v>
          </cell>
        </row>
        <row r="653">
          <cell r="C653" t="str">
            <v>RITÁPOLIS/MG</v>
          </cell>
          <cell r="D653">
            <v>2</v>
          </cell>
        </row>
        <row r="654">
          <cell r="C654" t="str">
            <v>ROCHEDO DE MINAS/MG</v>
          </cell>
          <cell r="D654">
            <v>2</v>
          </cell>
        </row>
        <row r="655">
          <cell r="C655" t="str">
            <v>RODEIRO/MG</v>
          </cell>
          <cell r="D655">
            <v>2</v>
          </cell>
        </row>
        <row r="656">
          <cell r="C656" t="str">
            <v>ROMARIA/MG</v>
          </cell>
          <cell r="D656">
            <v>2</v>
          </cell>
        </row>
        <row r="657">
          <cell r="C657" t="str">
            <v>ROSÁRIO DA LIMEIRA/MG</v>
          </cell>
          <cell r="D657">
            <v>2</v>
          </cell>
        </row>
        <row r="658">
          <cell r="C658" t="str">
            <v>RUBELITA/MG</v>
          </cell>
          <cell r="D658">
            <v>2</v>
          </cell>
        </row>
        <row r="659">
          <cell r="C659" t="str">
            <v>RUBIM/MG</v>
          </cell>
          <cell r="D659">
            <v>2</v>
          </cell>
        </row>
        <row r="660">
          <cell r="C660" t="str">
            <v>SABARÁ/MG</v>
          </cell>
          <cell r="D660">
            <v>2</v>
          </cell>
        </row>
        <row r="661">
          <cell r="C661" t="str">
            <v>SABINÓPOLIS/MG</v>
          </cell>
          <cell r="D661">
            <v>2</v>
          </cell>
        </row>
        <row r="662">
          <cell r="C662" t="str">
            <v>SACRAMENTO/MG</v>
          </cell>
          <cell r="D662">
            <v>2</v>
          </cell>
        </row>
        <row r="663">
          <cell r="C663" t="str">
            <v>SALINAS/MG</v>
          </cell>
          <cell r="D663">
            <v>2</v>
          </cell>
        </row>
        <row r="664">
          <cell r="C664" t="str">
            <v>SALTO DA DIVISA/MG</v>
          </cell>
          <cell r="D664">
            <v>2</v>
          </cell>
        </row>
        <row r="665">
          <cell r="C665" t="str">
            <v>SANTA BÁRBARA/MG</v>
          </cell>
          <cell r="D665">
            <v>2</v>
          </cell>
        </row>
        <row r="666">
          <cell r="C666" t="str">
            <v>SANTA BÁRBARA DO LESTE/MG</v>
          </cell>
          <cell r="D666">
            <v>2</v>
          </cell>
        </row>
        <row r="667">
          <cell r="C667" t="str">
            <v>SANTA BÁRBARA DO MONTE VERDE/MG</v>
          </cell>
          <cell r="D667">
            <v>2</v>
          </cell>
        </row>
        <row r="668">
          <cell r="C668" t="str">
            <v>SANTA BÁRBARA DO TUGÚRIO/MG</v>
          </cell>
          <cell r="D668">
            <v>2</v>
          </cell>
        </row>
        <row r="669">
          <cell r="C669" t="str">
            <v>SANTA CRUZ DE MINAS/MG</v>
          </cell>
          <cell r="D669">
            <v>2</v>
          </cell>
        </row>
        <row r="670">
          <cell r="C670" t="str">
            <v>SANTA CRUZ DE SALINAS/MG</v>
          </cell>
          <cell r="D670">
            <v>2</v>
          </cell>
        </row>
        <row r="671">
          <cell r="C671" t="str">
            <v>SANTA CRUZ DO ESCALVADO/MG</v>
          </cell>
          <cell r="D671">
            <v>2</v>
          </cell>
        </row>
        <row r="672">
          <cell r="C672" t="str">
            <v>SANTA EFIGÊNIA DE MINAS/MG</v>
          </cell>
          <cell r="D672">
            <v>2</v>
          </cell>
        </row>
        <row r="673">
          <cell r="C673" t="str">
            <v>SANTA FÉ DE MINAS/MG</v>
          </cell>
          <cell r="D673">
            <v>2</v>
          </cell>
        </row>
        <row r="674">
          <cell r="C674" t="str">
            <v>SANTA HELENA DE MINAS/MG</v>
          </cell>
          <cell r="D674">
            <v>2</v>
          </cell>
        </row>
        <row r="675">
          <cell r="C675" t="str">
            <v>SANTA JULIANA/MG</v>
          </cell>
          <cell r="D675">
            <v>2</v>
          </cell>
        </row>
        <row r="676">
          <cell r="C676" t="str">
            <v>SANTA LUZIA/MG</v>
          </cell>
          <cell r="D676">
            <v>2</v>
          </cell>
        </row>
        <row r="677">
          <cell r="C677" t="str">
            <v>SANTA MARGARIDA/MG</v>
          </cell>
          <cell r="D677">
            <v>2</v>
          </cell>
        </row>
        <row r="678">
          <cell r="C678" t="str">
            <v>SANTA MARIA DE ITABIRA/MG</v>
          </cell>
          <cell r="D678">
            <v>2</v>
          </cell>
        </row>
        <row r="679">
          <cell r="C679" t="str">
            <v>SANTA MARIA DO SALTO/MG</v>
          </cell>
          <cell r="D679">
            <v>2</v>
          </cell>
        </row>
        <row r="680">
          <cell r="C680" t="str">
            <v>SANTA MARIA DO SUAÇUÍ/MG</v>
          </cell>
          <cell r="D680">
            <v>2</v>
          </cell>
        </row>
        <row r="681">
          <cell r="C681" t="str">
            <v>SANTANA DA VARGEM/MG</v>
          </cell>
          <cell r="D681">
            <v>2</v>
          </cell>
        </row>
        <row r="682">
          <cell r="C682" t="str">
            <v>SANTANA DE CATAGUASES/MG</v>
          </cell>
          <cell r="D682">
            <v>2</v>
          </cell>
        </row>
        <row r="683">
          <cell r="C683" t="str">
            <v>SANTANA DE PIRAPAMA/MG</v>
          </cell>
          <cell r="D683">
            <v>2</v>
          </cell>
        </row>
        <row r="684">
          <cell r="C684" t="str">
            <v>SANTANA DO DESERTO/MG</v>
          </cell>
          <cell r="D684">
            <v>2</v>
          </cell>
        </row>
        <row r="685">
          <cell r="C685" t="str">
            <v>SANTANA DO GARAMBÉU/MG</v>
          </cell>
          <cell r="D685">
            <v>2</v>
          </cell>
        </row>
        <row r="686">
          <cell r="C686" t="str">
            <v>SANTANA DO JACARÉ/MG</v>
          </cell>
          <cell r="D686">
            <v>2</v>
          </cell>
        </row>
        <row r="687">
          <cell r="C687" t="str">
            <v>SANTANA DO MANHUAÇU/MG</v>
          </cell>
          <cell r="D687">
            <v>2</v>
          </cell>
        </row>
        <row r="688">
          <cell r="C688" t="str">
            <v>SANTANA DO PARAÍSO/MG</v>
          </cell>
          <cell r="D688">
            <v>2</v>
          </cell>
        </row>
        <row r="689">
          <cell r="C689" t="str">
            <v>SANTANA DO RIACHO/MG</v>
          </cell>
          <cell r="D689">
            <v>2</v>
          </cell>
        </row>
        <row r="690">
          <cell r="C690" t="str">
            <v>SANTANA DOS MONTES/MG</v>
          </cell>
          <cell r="D690">
            <v>2</v>
          </cell>
        </row>
        <row r="691">
          <cell r="C691" t="str">
            <v>SANTA RITA DE CALDAS/MG</v>
          </cell>
          <cell r="D691">
            <v>2</v>
          </cell>
        </row>
        <row r="692">
          <cell r="C692" t="str">
            <v>SANTA RITA DE JACUTINGA/MG</v>
          </cell>
          <cell r="D692">
            <v>2</v>
          </cell>
        </row>
        <row r="693">
          <cell r="C693" t="str">
            <v>SANTA RITA DE MINAS/MG</v>
          </cell>
          <cell r="D693">
            <v>2</v>
          </cell>
        </row>
        <row r="694">
          <cell r="C694" t="str">
            <v>SANTA RITA DE IBITIPOCA/MG</v>
          </cell>
          <cell r="D694">
            <v>2</v>
          </cell>
        </row>
        <row r="695">
          <cell r="C695" t="str">
            <v>SANTA RITA DO ITUETO/MG</v>
          </cell>
          <cell r="D695">
            <v>2</v>
          </cell>
        </row>
        <row r="696">
          <cell r="C696" t="str">
            <v>SANTA RITA DO SAPUCAÍ/MG</v>
          </cell>
          <cell r="D696">
            <v>2</v>
          </cell>
        </row>
        <row r="697">
          <cell r="C697" t="str">
            <v>SANTA ROSA DA SERRA/MG</v>
          </cell>
          <cell r="D697">
            <v>2</v>
          </cell>
        </row>
        <row r="698">
          <cell r="C698" t="str">
            <v>SANTA VITÓRIA/MG</v>
          </cell>
          <cell r="D698">
            <v>2</v>
          </cell>
        </row>
        <row r="699">
          <cell r="C699" t="str">
            <v>SANTO ANTÔNIO DO AMPARO/MG</v>
          </cell>
          <cell r="D699">
            <v>2</v>
          </cell>
        </row>
        <row r="700">
          <cell r="C700" t="str">
            <v>SANTO ANTÔNIO DO AVENTUREIRO/MG</v>
          </cell>
          <cell r="D700">
            <v>2</v>
          </cell>
        </row>
        <row r="701">
          <cell r="C701" t="str">
            <v>SANTO ANTÔNIO DO GRAMA/MG</v>
          </cell>
          <cell r="D701">
            <v>2</v>
          </cell>
        </row>
        <row r="702">
          <cell r="C702" t="str">
            <v>SANTO ANTÔNIO DO ITAMBÉ/MG</v>
          </cell>
          <cell r="D702">
            <v>2</v>
          </cell>
        </row>
        <row r="703">
          <cell r="C703" t="str">
            <v>SANTO ANTÔNIO DO JACINTO/MG</v>
          </cell>
          <cell r="D703">
            <v>2</v>
          </cell>
        </row>
        <row r="704">
          <cell r="C704" t="str">
            <v>SANTO ANTÔNIO DO MONTE/MG</v>
          </cell>
          <cell r="D704">
            <v>2</v>
          </cell>
        </row>
        <row r="705">
          <cell r="C705" t="str">
            <v>SANTO ANTÔNIO DO RETIRO/MG</v>
          </cell>
          <cell r="D705">
            <v>2</v>
          </cell>
        </row>
        <row r="706">
          <cell r="C706" t="str">
            <v>SANTO ANTÔNIO DO RIO ABAIXO/MG</v>
          </cell>
          <cell r="D706">
            <v>2</v>
          </cell>
        </row>
        <row r="707">
          <cell r="C707" t="str">
            <v>SANTO HIPÓLITO/MG</v>
          </cell>
          <cell r="D707">
            <v>2</v>
          </cell>
        </row>
        <row r="708">
          <cell r="C708" t="str">
            <v>SANTOS DUMONT/MG</v>
          </cell>
          <cell r="D708">
            <v>2</v>
          </cell>
        </row>
        <row r="709">
          <cell r="C709" t="str">
            <v>SÃO BENTO ABADE/MG</v>
          </cell>
          <cell r="D709">
            <v>2</v>
          </cell>
        </row>
        <row r="710">
          <cell r="C710" t="str">
            <v>SÃO BRÁS DO SUAÇUÍ/MG</v>
          </cell>
          <cell r="D710">
            <v>2</v>
          </cell>
        </row>
        <row r="711">
          <cell r="C711" t="str">
            <v>SÃO DOMINGOS DAS DORES/MG</v>
          </cell>
          <cell r="D711">
            <v>2</v>
          </cell>
        </row>
        <row r="712">
          <cell r="C712" t="str">
            <v>SÃO DOMINGOS DO PRATA/MG</v>
          </cell>
          <cell r="D712">
            <v>2</v>
          </cell>
        </row>
        <row r="713">
          <cell r="C713" t="str">
            <v>SÃO FÉLIX DE MINAS/MG</v>
          </cell>
          <cell r="D713">
            <v>2</v>
          </cell>
        </row>
        <row r="714">
          <cell r="C714" t="str">
            <v>SÃO FRANCISCO/MG</v>
          </cell>
          <cell r="D714">
            <v>2</v>
          </cell>
        </row>
        <row r="715">
          <cell r="C715" t="str">
            <v>SÃO FRANCISCO DE PAULA/MG</v>
          </cell>
          <cell r="D715">
            <v>2</v>
          </cell>
        </row>
        <row r="716">
          <cell r="C716" t="str">
            <v>SÃO FRANCISCO DE SALES/MG</v>
          </cell>
          <cell r="D716">
            <v>2</v>
          </cell>
        </row>
        <row r="717">
          <cell r="C717" t="str">
            <v>SÃO FRANCISCO DO GLÓRIA/MG</v>
          </cell>
          <cell r="D717">
            <v>2</v>
          </cell>
        </row>
        <row r="718">
          <cell r="C718" t="str">
            <v>SÃO GERALDO/MG</v>
          </cell>
          <cell r="D718">
            <v>2</v>
          </cell>
        </row>
        <row r="719">
          <cell r="C719" t="str">
            <v>SÃO GERALDO DA PIEDADE/MG</v>
          </cell>
          <cell r="D719">
            <v>2</v>
          </cell>
        </row>
        <row r="720">
          <cell r="C720" t="str">
            <v>SÃO GERALDO DO BAIXIO/MG</v>
          </cell>
          <cell r="D720">
            <v>2</v>
          </cell>
        </row>
        <row r="721">
          <cell r="C721" t="str">
            <v>SÃO GONÇALO DO ABAETÉ/MG</v>
          </cell>
          <cell r="D721">
            <v>2</v>
          </cell>
        </row>
        <row r="722">
          <cell r="C722" t="str">
            <v>SÃO GONÇALO DO PARÁ/MG</v>
          </cell>
          <cell r="D722">
            <v>2</v>
          </cell>
        </row>
        <row r="723">
          <cell r="C723" t="str">
            <v>SÃO GONÇALO DO RIO ABAIXO/MG</v>
          </cell>
          <cell r="D723">
            <v>2</v>
          </cell>
        </row>
        <row r="724">
          <cell r="C724" t="str">
            <v>SÃO GONÇALO DO SAPUCAÍ/MG</v>
          </cell>
          <cell r="D724">
            <v>2</v>
          </cell>
        </row>
        <row r="725">
          <cell r="C725" t="str">
            <v>SÃO GOTARDO/MG</v>
          </cell>
          <cell r="D725">
            <v>2</v>
          </cell>
        </row>
        <row r="726">
          <cell r="C726" t="str">
            <v>SÃO JOÃO BATISTA DO GLÓRIA/MG</v>
          </cell>
          <cell r="D726">
            <v>2</v>
          </cell>
        </row>
        <row r="727">
          <cell r="C727" t="str">
            <v>SÃO JOÃO DA LAGOA/MG</v>
          </cell>
          <cell r="D727">
            <v>2</v>
          </cell>
        </row>
        <row r="728">
          <cell r="C728" t="str">
            <v>SÃO JOÃO DA MATA/MG</v>
          </cell>
          <cell r="D728">
            <v>2</v>
          </cell>
        </row>
        <row r="729">
          <cell r="C729" t="str">
            <v>SÃO JOÃO DA PONTE/MG</v>
          </cell>
          <cell r="D729">
            <v>2</v>
          </cell>
        </row>
        <row r="730">
          <cell r="C730" t="str">
            <v>SÃO JOÃO DAS MISSÕES/MG</v>
          </cell>
          <cell r="D730">
            <v>2</v>
          </cell>
        </row>
        <row r="731">
          <cell r="C731" t="str">
            <v>SÃO JOÃO DEL REI/MG</v>
          </cell>
          <cell r="D731">
            <v>2</v>
          </cell>
        </row>
        <row r="732">
          <cell r="C732" t="str">
            <v>SÃO JOÃO DO MANHUAÇU/MG</v>
          </cell>
          <cell r="D732">
            <v>2</v>
          </cell>
        </row>
        <row r="733">
          <cell r="C733" t="str">
            <v>SÃO JOÃO DO MANTENINHA/MG</v>
          </cell>
          <cell r="D733">
            <v>2</v>
          </cell>
        </row>
        <row r="734">
          <cell r="C734" t="str">
            <v>SÃO JOÃO DO ORIENTE/MG</v>
          </cell>
          <cell r="D734">
            <v>2</v>
          </cell>
        </row>
        <row r="735">
          <cell r="C735" t="str">
            <v>SÃO JOÃO DO PACUÍ/MG</v>
          </cell>
          <cell r="D735">
            <v>2</v>
          </cell>
        </row>
        <row r="736">
          <cell r="C736" t="str">
            <v>SÃO JOÃO DO PARAÍSO/MG</v>
          </cell>
          <cell r="D736">
            <v>2</v>
          </cell>
        </row>
        <row r="737">
          <cell r="C737" t="str">
            <v>SÃO JOÃO EVANGELISTA/MG</v>
          </cell>
          <cell r="D737">
            <v>2</v>
          </cell>
        </row>
        <row r="738">
          <cell r="C738" t="str">
            <v>SÃO JOÃO NEPOMUCENO/MG</v>
          </cell>
          <cell r="D738">
            <v>2</v>
          </cell>
        </row>
        <row r="739">
          <cell r="C739" t="str">
            <v>SÃO JOAQUIM DE BICAS/MG</v>
          </cell>
          <cell r="D739">
            <v>2</v>
          </cell>
        </row>
        <row r="740">
          <cell r="C740" t="str">
            <v>SÃO JOSÉ DA BARRA/MG</v>
          </cell>
          <cell r="D740">
            <v>2</v>
          </cell>
        </row>
        <row r="741">
          <cell r="C741" t="str">
            <v>SÃO JOSÉ DA LAPA/MG</v>
          </cell>
          <cell r="D741">
            <v>2</v>
          </cell>
        </row>
        <row r="742">
          <cell r="C742" t="str">
            <v>SÃO JOSÉ DA SAFIRA/MG</v>
          </cell>
          <cell r="D742">
            <v>2</v>
          </cell>
        </row>
        <row r="743">
          <cell r="C743" t="str">
            <v>SÃO JOSÉ DA VARGINHA/MG</v>
          </cell>
          <cell r="D743">
            <v>2</v>
          </cell>
        </row>
        <row r="744">
          <cell r="C744" t="str">
            <v>SÃO JOSÉ DO ALEGRE/MG</v>
          </cell>
          <cell r="D744">
            <v>2</v>
          </cell>
        </row>
        <row r="745">
          <cell r="C745" t="str">
            <v>SÃO JOSÉ DO DIVINO/MG</v>
          </cell>
          <cell r="D745">
            <v>2</v>
          </cell>
        </row>
        <row r="746">
          <cell r="C746" t="str">
            <v>SÃO JOSÉ DO GOIABAL/MG</v>
          </cell>
          <cell r="D746">
            <v>2</v>
          </cell>
        </row>
        <row r="747">
          <cell r="C747" t="str">
            <v>SÃO JOSÉ DO JACURI/MG</v>
          </cell>
          <cell r="D747">
            <v>2</v>
          </cell>
        </row>
        <row r="748">
          <cell r="C748" t="str">
            <v>SÃO JOSÉ DO MANTIMENTO/MG</v>
          </cell>
          <cell r="D748">
            <v>2</v>
          </cell>
        </row>
        <row r="749">
          <cell r="C749" t="str">
            <v>SÃO LOURENÇO/MG</v>
          </cell>
          <cell r="D749">
            <v>2</v>
          </cell>
        </row>
        <row r="750">
          <cell r="C750" t="str">
            <v>SÃO MIGUEL DO ANTA/MG</v>
          </cell>
          <cell r="D750">
            <v>2</v>
          </cell>
        </row>
        <row r="751">
          <cell r="C751" t="str">
            <v>SÃO PEDRO DA UNIÃO/MG</v>
          </cell>
          <cell r="D751">
            <v>2</v>
          </cell>
        </row>
        <row r="752">
          <cell r="C752" t="str">
            <v>SÃO PEDRO DOS FERROS/MG</v>
          </cell>
          <cell r="D752">
            <v>2</v>
          </cell>
        </row>
        <row r="753">
          <cell r="C753" t="str">
            <v>SÃO PEDRO DO SUAÇUÍ/MG</v>
          </cell>
          <cell r="D753">
            <v>2</v>
          </cell>
        </row>
        <row r="754">
          <cell r="C754" t="str">
            <v>SÃO ROMÃO/MG</v>
          </cell>
          <cell r="D754">
            <v>2</v>
          </cell>
        </row>
        <row r="755">
          <cell r="C755" t="str">
            <v>SÃO ROQUE DE MINAS/MG</v>
          </cell>
          <cell r="D755">
            <v>2</v>
          </cell>
        </row>
        <row r="756">
          <cell r="C756" t="str">
            <v>SÃO SEBASTIÃO DA BELA VISTA/MG</v>
          </cell>
          <cell r="D756">
            <v>2</v>
          </cell>
        </row>
        <row r="757">
          <cell r="C757" t="str">
            <v>SÃO SEBASTIÃO DA VARGEM ALEGRE/MG</v>
          </cell>
          <cell r="D757">
            <v>2</v>
          </cell>
        </row>
        <row r="758">
          <cell r="C758" t="str">
            <v>SÃO SEBASTIÃO DO ANTA/MG</v>
          </cell>
          <cell r="D758">
            <v>2</v>
          </cell>
        </row>
        <row r="759">
          <cell r="C759" t="str">
            <v>SÃO SEBASTIÃO DO MARANHÃO/MG</v>
          </cell>
          <cell r="D759">
            <v>2</v>
          </cell>
        </row>
        <row r="760">
          <cell r="C760" t="str">
            <v>SÃO SEBASTIÃO DO OESTE/MG</v>
          </cell>
          <cell r="D760">
            <v>2</v>
          </cell>
        </row>
        <row r="761">
          <cell r="C761" t="str">
            <v>SÃO SEBASTIÃO DO PARAÍSO/MG</v>
          </cell>
          <cell r="D761">
            <v>2</v>
          </cell>
        </row>
        <row r="762">
          <cell r="C762" t="str">
            <v>SÃO SEBASTIÃO DO RIO PRETO/MG</v>
          </cell>
          <cell r="D762">
            <v>2</v>
          </cell>
        </row>
        <row r="763">
          <cell r="C763" t="str">
            <v>SÃO SEBASTIÃO DO RIO VERDE/MG</v>
          </cell>
          <cell r="D763">
            <v>2</v>
          </cell>
        </row>
        <row r="764">
          <cell r="C764" t="str">
            <v>SÃO TIAGO/MG</v>
          </cell>
          <cell r="D764">
            <v>2</v>
          </cell>
        </row>
        <row r="765">
          <cell r="C765" t="str">
            <v>SÃO TOMÁS DE AQUINO/MG</v>
          </cell>
          <cell r="D765">
            <v>2</v>
          </cell>
        </row>
        <row r="766">
          <cell r="C766" t="str">
            <v>SÃO TOMÉ DAS LETRAS/MG</v>
          </cell>
          <cell r="D766">
            <v>2</v>
          </cell>
        </row>
        <row r="767">
          <cell r="C767" t="str">
            <v>SÃO VICENTE DE MINAS/MG</v>
          </cell>
          <cell r="D767">
            <v>2</v>
          </cell>
        </row>
        <row r="768">
          <cell r="C768" t="str">
            <v>SAPUCAÍ-MIRIM/MG</v>
          </cell>
          <cell r="D768">
            <v>2</v>
          </cell>
        </row>
        <row r="769">
          <cell r="C769" t="str">
            <v>SARDOÁ/MG</v>
          </cell>
          <cell r="D769">
            <v>2</v>
          </cell>
        </row>
        <row r="770">
          <cell r="C770" t="str">
            <v>SARZEDO/MG</v>
          </cell>
          <cell r="D770">
            <v>2</v>
          </cell>
        </row>
        <row r="771">
          <cell r="C771" t="str">
            <v>SETUBINHA/MG</v>
          </cell>
          <cell r="D771">
            <v>2</v>
          </cell>
        </row>
        <row r="772">
          <cell r="C772" t="str">
            <v>SEM-PEIXE/MG</v>
          </cell>
          <cell r="D772">
            <v>2</v>
          </cell>
        </row>
        <row r="773">
          <cell r="C773" t="str">
            <v>SENADOR AMARAL/MG</v>
          </cell>
          <cell r="D773">
            <v>2</v>
          </cell>
        </row>
        <row r="774">
          <cell r="C774" t="str">
            <v>SENADOR CORTES/MG</v>
          </cell>
          <cell r="D774">
            <v>2</v>
          </cell>
        </row>
        <row r="775">
          <cell r="C775" t="str">
            <v>SENADOR FIRMINO/MG</v>
          </cell>
          <cell r="D775">
            <v>2</v>
          </cell>
        </row>
        <row r="776">
          <cell r="C776" t="str">
            <v>SENADOR JOSÉ BENTO/MG</v>
          </cell>
          <cell r="D776">
            <v>2</v>
          </cell>
        </row>
        <row r="777">
          <cell r="C777" t="str">
            <v>SENADOR MODESTINO GONÇALVES/MG</v>
          </cell>
          <cell r="D777">
            <v>2</v>
          </cell>
        </row>
        <row r="778">
          <cell r="C778" t="str">
            <v>SENHORA DE OLIVEIRA/MG</v>
          </cell>
          <cell r="D778">
            <v>2</v>
          </cell>
        </row>
        <row r="779">
          <cell r="C779" t="str">
            <v>SENHORA DO PORTO/MG</v>
          </cell>
          <cell r="D779">
            <v>2</v>
          </cell>
        </row>
        <row r="780">
          <cell r="C780" t="str">
            <v>SENHORA DOS REMÉDIOS/MG</v>
          </cell>
          <cell r="D780">
            <v>2</v>
          </cell>
        </row>
        <row r="781">
          <cell r="C781" t="str">
            <v>SERICITA/MG</v>
          </cell>
          <cell r="D781">
            <v>2</v>
          </cell>
        </row>
        <row r="782">
          <cell r="C782" t="str">
            <v>SERITINGA/MG</v>
          </cell>
          <cell r="D782">
            <v>2</v>
          </cell>
        </row>
        <row r="783">
          <cell r="C783" t="str">
            <v>SERRA AZUL DE MINAS/MG</v>
          </cell>
          <cell r="D783">
            <v>2</v>
          </cell>
        </row>
        <row r="784">
          <cell r="C784" t="str">
            <v>SERRA DA SAUDADE/MG</v>
          </cell>
          <cell r="D784">
            <v>2</v>
          </cell>
        </row>
        <row r="785">
          <cell r="C785" t="str">
            <v>SERRA DOS AIMORÉS/MG</v>
          </cell>
          <cell r="D785">
            <v>2</v>
          </cell>
        </row>
        <row r="786">
          <cell r="C786" t="str">
            <v>SERRA DO SALITRE/MG</v>
          </cell>
          <cell r="D786">
            <v>2</v>
          </cell>
        </row>
        <row r="787">
          <cell r="C787" t="str">
            <v>SERRANIA/MG</v>
          </cell>
          <cell r="D787">
            <v>2</v>
          </cell>
        </row>
        <row r="788">
          <cell r="C788" t="str">
            <v>SERRANÓPOLIS DE MINAS/MG</v>
          </cell>
          <cell r="D788">
            <v>2</v>
          </cell>
        </row>
        <row r="789">
          <cell r="C789" t="str">
            <v>SERRANOS/MG</v>
          </cell>
          <cell r="D789">
            <v>2</v>
          </cell>
        </row>
        <row r="790">
          <cell r="C790" t="str">
            <v>SERRO/MG</v>
          </cell>
          <cell r="D790">
            <v>2</v>
          </cell>
        </row>
        <row r="791">
          <cell r="C791" t="str">
            <v>SETE LAGOAS/MG</v>
          </cell>
          <cell r="D791">
            <v>2</v>
          </cell>
        </row>
        <row r="792">
          <cell r="C792" t="str">
            <v>SILVEIRÂNIA/MG</v>
          </cell>
          <cell r="D792">
            <v>2</v>
          </cell>
        </row>
        <row r="793">
          <cell r="C793" t="str">
            <v>SILVIANÓPOLIS/MG</v>
          </cell>
          <cell r="D793">
            <v>2</v>
          </cell>
        </row>
        <row r="794">
          <cell r="C794" t="str">
            <v>SIMÃO PEREIRA/MG</v>
          </cell>
          <cell r="D794">
            <v>2</v>
          </cell>
        </row>
        <row r="795">
          <cell r="C795" t="str">
            <v>SIMONÉSIA/MG</v>
          </cell>
          <cell r="D795">
            <v>2</v>
          </cell>
        </row>
        <row r="796">
          <cell r="C796" t="str">
            <v>SOBRÁLIA/MG</v>
          </cell>
          <cell r="D796">
            <v>2</v>
          </cell>
        </row>
        <row r="797">
          <cell r="C797" t="str">
            <v>SOLEDADE DE MINAS/MG</v>
          </cell>
          <cell r="D797">
            <v>2</v>
          </cell>
        </row>
        <row r="798">
          <cell r="C798" t="str">
            <v>TABULEIRO/MG</v>
          </cell>
          <cell r="D798">
            <v>2</v>
          </cell>
        </row>
        <row r="799">
          <cell r="C799" t="str">
            <v>TAIOBEIRAS/MG</v>
          </cell>
          <cell r="D799">
            <v>2</v>
          </cell>
        </row>
        <row r="800">
          <cell r="C800" t="str">
            <v>TAPARUBA/MG</v>
          </cell>
          <cell r="D800">
            <v>2</v>
          </cell>
        </row>
        <row r="801">
          <cell r="C801" t="str">
            <v>TAPIRA/MG</v>
          </cell>
          <cell r="D801">
            <v>2</v>
          </cell>
        </row>
        <row r="802">
          <cell r="C802" t="str">
            <v>TAPIRAÍ/MG</v>
          </cell>
          <cell r="D802">
            <v>2</v>
          </cell>
        </row>
        <row r="803">
          <cell r="C803" t="str">
            <v>TAQUARAÇU DE MINAS/MG</v>
          </cell>
          <cell r="D803">
            <v>2</v>
          </cell>
        </row>
        <row r="804">
          <cell r="C804" t="str">
            <v>TARUMIRIM/MG</v>
          </cell>
          <cell r="D804">
            <v>2</v>
          </cell>
        </row>
        <row r="805">
          <cell r="C805" t="str">
            <v>TEIXEIRAS/MG</v>
          </cell>
          <cell r="D805">
            <v>2</v>
          </cell>
        </row>
        <row r="806">
          <cell r="C806" t="str">
            <v>TEÓFILO OTONI/MG</v>
          </cell>
          <cell r="D806">
            <v>2</v>
          </cell>
        </row>
        <row r="807">
          <cell r="C807" t="str">
            <v>TIMÓTEO/MG</v>
          </cell>
          <cell r="D807">
            <v>2</v>
          </cell>
        </row>
        <row r="808">
          <cell r="C808" t="str">
            <v>TIRADENTES/MG</v>
          </cell>
          <cell r="D808">
            <v>2</v>
          </cell>
        </row>
        <row r="809">
          <cell r="C809" t="str">
            <v>TIROS/MG</v>
          </cell>
          <cell r="D809">
            <v>2</v>
          </cell>
        </row>
        <row r="810">
          <cell r="C810" t="str">
            <v>TOCANTINS/MG</v>
          </cell>
          <cell r="D810">
            <v>2</v>
          </cell>
        </row>
        <row r="811">
          <cell r="C811" t="str">
            <v>TOCOS DO MOJI/MG</v>
          </cell>
          <cell r="D811">
            <v>2</v>
          </cell>
        </row>
        <row r="812">
          <cell r="C812" t="str">
            <v>TOLEDO/MG</v>
          </cell>
          <cell r="D812">
            <v>2</v>
          </cell>
        </row>
        <row r="813">
          <cell r="C813" t="str">
            <v>TOMBOS/MG</v>
          </cell>
          <cell r="D813">
            <v>2</v>
          </cell>
        </row>
        <row r="814">
          <cell r="C814" t="str">
            <v>TRÊS CORAÇÕES/MG</v>
          </cell>
          <cell r="D814">
            <v>2</v>
          </cell>
        </row>
        <row r="815">
          <cell r="C815" t="str">
            <v>TRÊS MARIAS/MG</v>
          </cell>
          <cell r="D815">
            <v>2</v>
          </cell>
        </row>
        <row r="816">
          <cell r="C816" t="str">
            <v>TRÊS PONTAS/MG</v>
          </cell>
          <cell r="D816">
            <v>2</v>
          </cell>
        </row>
        <row r="817">
          <cell r="C817" t="str">
            <v>TUMIRITINGA/MG</v>
          </cell>
          <cell r="D817">
            <v>2</v>
          </cell>
        </row>
        <row r="818">
          <cell r="C818" t="str">
            <v>TUPACIGUARA/MG</v>
          </cell>
          <cell r="D818">
            <v>2</v>
          </cell>
        </row>
        <row r="819">
          <cell r="C819" t="str">
            <v>TURMALINA/MG</v>
          </cell>
          <cell r="D819">
            <v>2</v>
          </cell>
        </row>
        <row r="820">
          <cell r="C820" t="str">
            <v>TURVOLÂNDIA/MG</v>
          </cell>
          <cell r="D820">
            <v>2</v>
          </cell>
        </row>
        <row r="821">
          <cell r="C821" t="str">
            <v>UBÁ/MG</v>
          </cell>
          <cell r="D821">
            <v>2</v>
          </cell>
        </row>
        <row r="822">
          <cell r="C822" t="str">
            <v>UBAÍ/MG</v>
          </cell>
          <cell r="D822">
            <v>2</v>
          </cell>
        </row>
        <row r="823">
          <cell r="C823" t="str">
            <v>UBAPORANGA/MG</v>
          </cell>
          <cell r="D823">
            <v>2</v>
          </cell>
        </row>
        <row r="824">
          <cell r="C824" t="str">
            <v>UBERABA/MG</v>
          </cell>
          <cell r="D824">
            <v>2</v>
          </cell>
        </row>
        <row r="825">
          <cell r="C825" t="str">
            <v>UBERLÂNDIA/MG</v>
          </cell>
          <cell r="D825">
            <v>2</v>
          </cell>
        </row>
        <row r="826">
          <cell r="C826" t="str">
            <v>UMBURATIBA/MG</v>
          </cell>
          <cell r="D826">
            <v>2</v>
          </cell>
        </row>
        <row r="827">
          <cell r="C827" t="str">
            <v>UNAÍ/MG</v>
          </cell>
          <cell r="D827">
            <v>2</v>
          </cell>
        </row>
        <row r="828">
          <cell r="C828" t="str">
            <v>UNIÃO DE MINAS/MG</v>
          </cell>
          <cell r="D828">
            <v>2</v>
          </cell>
        </row>
        <row r="829">
          <cell r="C829" t="str">
            <v>URUANA DE MINAS/MG</v>
          </cell>
          <cell r="D829">
            <v>2</v>
          </cell>
        </row>
        <row r="830">
          <cell r="C830" t="str">
            <v>URUCÂNIA/MG</v>
          </cell>
          <cell r="D830">
            <v>2</v>
          </cell>
        </row>
        <row r="831">
          <cell r="C831" t="str">
            <v>URUCUIA/MG</v>
          </cell>
          <cell r="D831">
            <v>2</v>
          </cell>
        </row>
        <row r="832">
          <cell r="C832" t="str">
            <v>VARGEM ALEGRE/MG</v>
          </cell>
          <cell r="D832">
            <v>2</v>
          </cell>
        </row>
        <row r="833">
          <cell r="C833" t="str">
            <v>VARGEM BONITA/MG</v>
          </cell>
          <cell r="D833">
            <v>2</v>
          </cell>
        </row>
        <row r="834">
          <cell r="C834" t="str">
            <v>VARGEM GRANDE DO RIO PARDO/MG</v>
          </cell>
          <cell r="D834">
            <v>2</v>
          </cell>
        </row>
        <row r="835">
          <cell r="C835" t="str">
            <v>VARGINHA/MG</v>
          </cell>
          <cell r="D835">
            <v>2</v>
          </cell>
        </row>
        <row r="836">
          <cell r="C836" t="str">
            <v>VARJÃO DE MINAS/MG</v>
          </cell>
          <cell r="D836">
            <v>2</v>
          </cell>
        </row>
        <row r="837">
          <cell r="C837" t="str">
            <v>VÁRZEA DA PALMA/MG</v>
          </cell>
          <cell r="D837">
            <v>2</v>
          </cell>
        </row>
        <row r="838">
          <cell r="C838" t="str">
            <v>VARZELÂNDIA/MG</v>
          </cell>
          <cell r="D838">
            <v>2</v>
          </cell>
        </row>
        <row r="839">
          <cell r="C839" t="str">
            <v>VAZANTE/MG</v>
          </cell>
          <cell r="D839">
            <v>2</v>
          </cell>
        </row>
        <row r="840">
          <cell r="C840" t="str">
            <v>VERDELÂNDIA/MG</v>
          </cell>
          <cell r="D840">
            <v>2</v>
          </cell>
        </row>
        <row r="841">
          <cell r="C841" t="str">
            <v>VEREDINHA/MG</v>
          </cell>
          <cell r="D841">
            <v>2</v>
          </cell>
        </row>
        <row r="842">
          <cell r="C842" t="str">
            <v>VERÍSSIMO/MG</v>
          </cell>
          <cell r="D842">
            <v>2</v>
          </cell>
        </row>
        <row r="843">
          <cell r="C843" t="str">
            <v>VERMELHO NOVO/MG</v>
          </cell>
          <cell r="D843">
            <v>2</v>
          </cell>
        </row>
        <row r="844">
          <cell r="C844" t="str">
            <v>VESPASIANO/MG</v>
          </cell>
          <cell r="D844">
            <v>2</v>
          </cell>
        </row>
        <row r="845">
          <cell r="C845" t="str">
            <v>VIÇOSA/MG</v>
          </cell>
          <cell r="D845">
            <v>2</v>
          </cell>
        </row>
        <row r="846">
          <cell r="C846" t="str">
            <v>VIEIRAS/MG</v>
          </cell>
          <cell r="D846">
            <v>2</v>
          </cell>
        </row>
        <row r="847">
          <cell r="C847" t="str">
            <v>MATHIAS LOBATO/MG</v>
          </cell>
          <cell r="D847">
            <v>2</v>
          </cell>
        </row>
        <row r="848">
          <cell r="C848" t="str">
            <v>VIRGEM DA LAPA/MG</v>
          </cell>
          <cell r="D848">
            <v>2</v>
          </cell>
        </row>
        <row r="849">
          <cell r="C849" t="str">
            <v>VIRGÍNIA/MG</v>
          </cell>
          <cell r="D849">
            <v>2</v>
          </cell>
        </row>
        <row r="850">
          <cell r="C850" t="str">
            <v>VIRGINÓPOLIS/MG</v>
          </cell>
          <cell r="D850">
            <v>2</v>
          </cell>
        </row>
        <row r="851">
          <cell r="C851" t="str">
            <v>VIRGOLÂNDIA/MG</v>
          </cell>
          <cell r="D851">
            <v>2</v>
          </cell>
        </row>
        <row r="852">
          <cell r="C852" t="str">
            <v>VISCONDE DO RIO BRANCO/MG</v>
          </cell>
          <cell r="D852">
            <v>2</v>
          </cell>
        </row>
        <row r="853">
          <cell r="C853" t="str">
            <v>VOLTA GRANDE/MG</v>
          </cell>
          <cell r="D853">
            <v>2</v>
          </cell>
        </row>
        <row r="854">
          <cell r="C854" t="str">
            <v>WENCESLAU BRAZ/MG</v>
          </cell>
          <cell r="D854">
            <v>2</v>
          </cell>
        </row>
        <row r="855">
          <cell r="C855" t="str">
            <v>FRANCA/SP</v>
          </cell>
          <cell r="D855">
            <v>1</v>
          </cell>
        </row>
        <row r="856">
          <cell r="C856" t="str">
            <v>RIO BRANCO/AC</v>
          </cell>
          <cell r="D856">
            <v>1</v>
          </cell>
        </row>
        <row r="857">
          <cell r="C857" t="str">
            <v>MACEIÓ/AL</v>
          </cell>
          <cell r="D857">
            <v>1</v>
          </cell>
        </row>
        <row r="858">
          <cell r="C858" t="str">
            <v>MACAPÁ/AP</v>
          </cell>
          <cell r="D858">
            <v>1</v>
          </cell>
        </row>
        <row r="859">
          <cell r="C859" t="str">
            <v>MANAUS/AM</v>
          </cell>
          <cell r="D859">
            <v>1</v>
          </cell>
        </row>
        <row r="860">
          <cell r="C860" t="str">
            <v>SALVADOR/BA</v>
          </cell>
          <cell r="D860">
            <v>1</v>
          </cell>
        </row>
        <row r="861">
          <cell r="C861" t="str">
            <v>FORTALEZA/CE</v>
          </cell>
          <cell r="D861">
            <v>1</v>
          </cell>
        </row>
        <row r="862">
          <cell r="C862" t="str">
            <v>BRASÍLIA/DF</v>
          </cell>
          <cell r="D862">
            <v>1</v>
          </cell>
        </row>
        <row r="863">
          <cell r="C863" t="str">
            <v>VITÓRIA/ES</v>
          </cell>
          <cell r="D863">
            <v>1</v>
          </cell>
        </row>
        <row r="864">
          <cell r="C864" t="str">
            <v>GOIÂNIA/GO</v>
          </cell>
          <cell r="D864">
            <v>1</v>
          </cell>
        </row>
        <row r="865">
          <cell r="C865" t="str">
            <v>SÃO LUÍS/MA</v>
          </cell>
          <cell r="D865">
            <v>1</v>
          </cell>
        </row>
        <row r="866">
          <cell r="C866" t="str">
            <v>CUIABÁ/MT</v>
          </cell>
          <cell r="D866">
            <v>1</v>
          </cell>
        </row>
        <row r="867">
          <cell r="C867" t="str">
            <v>CAMPO GRANDE/MS</v>
          </cell>
          <cell r="D867">
            <v>1</v>
          </cell>
        </row>
        <row r="868">
          <cell r="C868" t="str">
            <v>BELO HORIZONTE/MG</v>
          </cell>
          <cell r="D868">
            <v>1</v>
          </cell>
        </row>
        <row r="869">
          <cell r="C869" t="str">
            <v>BELÉM/PA</v>
          </cell>
          <cell r="D869">
            <v>1</v>
          </cell>
        </row>
        <row r="870">
          <cell r="C870" t="str">
            <v>JOÃO PESSOA/PB</v>
          </cell>
          <cell r="D870">
            <v>1</v>
          </cell>
        </row>
        <row r="871">
          <cell r="C871" t="str">
            <v>CURITIBA/PR</v>
          </cell>
          <cell r="D871">
            <v>1</v>
          </cell>
        </row>
        <row r="872">
          <cell r="C872" t="str">
            <v>RECIFE/PE</v>
          </cell>
          <cell r="D872">
            <v>1</v>
          </cell>
        </row>
        <row r="873">
          <cell r="C873" t="str">
            <v>TERESINA/PI</v>
          </cell>
          <cell r="D873">
            <v>1</v>
          </cell>
        </row>
        <row r="874">
          <cell r="C874" t="str">
            <v>RIO DE JANEIRO/RJ</v>
          </cell>
          <cell r="D874">
            <v>1</v>
          </cell>
        </row>
        <row r="875">
          <cell r="C875" t="str">
            <v>NATAL/RN</v>
          </cell>
          <cell r="D875">
            <v>1</v>
          </cell>
        </row>
        <row r="876">
          <cell r="C876" t="str">
            <v>PORTO ALEGRE/RS</v>
          </cell>
          <cell r="D876">
            <v>1</v>
          </cell>
        </row>
        <row r="877">
          <cell r="C877" t="str">
            <v>PORTO VELHO/RO</v>
          </cell>
          <cell r="D877">
            <v>1</v>
          </cell>
        </row>
        <row r="878">
          <cell r="C878" t="str">
            <v>BOA VISTA/RR</v>
          </cell>
          <cell r="D878">
            <v>1</v>
          </cell>
        </row>
        <row r="879">
          <cell r="C879" t="str">
            <v>FLORIANÓPOLIS/SC</v>
          </cell>
          <cell r="D879">
            <v>1</v>
          </cell>
        </row>
        <row r="880">
          <cell r="C880" t="str">
            <v>SÃO PAULO/SP</v>
          </cell>
          <cell r="D880">
            <v>1</v>
          </cell>
        </row>
        <row r="881">
          <cell r="C881" t="str">
            <v>GUARULHOS/SP</v>
          </cell>
          <cell r="D881">
            <v>1</v>
          </cell>
        </row>
        <row r="882">
          <cell r="C882" t="str">
            <v>ARACAJU/SE</v>
          </cell>
          <cell r="D882">
            <v>1</v>
          </cell>
        </row>
        <row r="883">
          <cell r="C883" t="str">
            <v>PALMAS/TO</v>
          </cell>
          <cell r="D883">
            <v>1</v>
          </cell>
        </row>
        <row r="884">
          <cell r="C884" t="str">
            <v>FOZ DO IGUAÇU/PR</v>
          </cell>
          <cell r="D884">
            <v>1</v>
          </cell>
        </row>
        <row r="885">
          <cell r="C885" t="str">
            <v>RIBEIRÃO PRETO/SP</v>
          </cell>
          <cell r="D885">
            <v>1</v>
          </cell>
        </row>
        <row r="886">
          <cell r="C886" t="str">
            <v>CAMPINAS/SP</v>
          </cell>
          <cell r="D886">
            <v>1</v>
          </cell>
        </row>
        <row r="887">
          <cell r="C887" t="str">
            <v>PORTO SEGURO/BA</v>
          </cell>
          <cell r="D887">
            <v>1</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transparencia.mg.gov.br/despesa-estado/despesa/despesa-orgaos/2025/01-02-2025/28-02-2025/4576/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rgb="FF00B050"/>
  </sheetPr>
  <dimension ref="A1:BW2159"/>
  <sheetViews>
    <sheetView topLeftCell="D1" zoomScale="80" zoomScaleNormal="80" workbookViewId="0">
      <pane ySplit="3" topLeftCell="A616" activePane="bottomLeft" state="frozen"/>
      <selection activeCell="D1" sqref="D1"/>
      <selection pane="bottomLeft" activeCell="H631" sqref="H631"/>
    </sheetView>
  </sheetViews>
  <sheetFormatPr defaultColWidth="9" defaultRowHeight="15"/>
  <cols>
    <col min="1" max="1" width="24.5703125" style="23" hidden="1" customWidth="1"/>
    <col min="2" max="2" width="14.42578125" style="23" hidden="1" customWidth="1"/>
    <col min="3" max="3" width="15.7109375" style="71" hidden="1" customWidth="1"/>
    <col min="4" max="4" width="13.140625" style="23" customWidth="1"/>
    <col min="5" max="5" width="13.42578125" style="27" customWidth="1"/>
    <col min="6" max="6" width="17.140625" style="28" bestFit="1" customWidth="1"/>
    <col min="7" max="7" width="34.5703125" style="29" customWidth="1"/>
    <col min="8" max="8" width="38.28515625" style="27" customWidth="1"/>
    <col min="9" max="9" width="18.42578125" style="27" customWidth="1"/>
    <col min="10" max="11" width="18.85546875" style="27" customWidth="1"/>
    <col min="12" max="12" width="12.85546875" style="96" bestFit="1" customWidth="1"/>
    <col min="13" max="13" width="15.85546875" style="100" bestFit="1" customWidth="1"/>
    <col min="14" max="14" width="15.85546875" style="96" customWidth="1"/>
    <col min="15" max="15" width="15.85546875" style="100" bestFit="1" customWidth="1"/>
    <col min="16" max="16" width="16.7109375" style="27" bestFit="1" customWidth="1"/>
    <col min="17" max="17" width="19.140625" style="30" bestFit="1" customWidth="1"/>
    <col min="18" max="18" width="20.7109375" style="30" bestFit="1" customWidth="1"/>
    <col min="19" max="19" width="16.7109375" style="30" bestFit="1" customWidth="1"/>
    <col min="20" max="20" width="15" style="30" bestFit="1" customWidth="1"/>
    <col min="21" max="21" width="36.5703125" style="30" bestFit="1" customWidth="1"/>
    <col min="22" max="22" width="214.42578125" style="29" customWidth="1"/>
    <col min="23" max="23" width="4.5703125" style="22" customWidth="1"/>
    <col min="24" max="24" width="23.85546875" style="138" bestFit="1" customWidth="1"/>
    <col min="25" max="25" width="175.85546875" style="140" customWidth="1"/>
    <col min="26" max="26" width="2.140625" customWidth="1"/>
    <col min="27" max="27" width="29.85546875" style="2" bestFit="1" customWidth="1"/>
    <col min="28" max="28" width="2.5703125" style="25" customWidth="1"/>
    <col min="29" max="29" width="14.7109375" style="2" customWidth="1"/>
    <col min="30" max="30" width="6.85546875" style="6" customWidth="1"/>
    <col min="31" max="31" width="26.7109375" style="31" bestFit="1" customWidth="1"/>
    <col min="32" max="32" width="35.85546875" style="32" customWidth="1"/>
    <col min="33" max="33" width="17.42578125" style="31" bestFit="1" customWidth="1"/>
    <col min="34" max="34" width="16.85546875" style="31" bestFit="1" customWidth="1"/>
    <col min="35" max="35" width="16.28515625" style="31" bestFit="1" customWidth="1"/>
    <col min="36" max="36" width="35.85546875" style="32" customWidth="1"/>
    <col min="37" max="37" width="17.85546875" style="31" bestFit="1" customWidth="1"/>
    <col min="38" max="38" width="17.85546875" style="129" bestFit="1" customWidth="1"/>
    <col min="39" max="39" width="34.140625" style="32" bestFit="1" customWidth="1"/>
    <col min="40" max="40" width="18.85546875" style="31" bestFit="1" customWidth="1"/>
    <col min="41" max="41" width="18.85546875" style="129" bestFit="1" customWidth="1"/>
    <col min="42" max="42" width="17.85546875" style="31" bestFit="1" customWidth="1"/>
    <col min="43" max="43" width="13.5703125" style="31" bestFit="1" customWidth="1"/>
    <col min="44" max="44" width="17.85546875" style="31" bestFit="1" customWidth="1"/>
    <col min="45" max="45" width="18.85546875" style="31" bestFit="1" customWidth="1"/>
    <col min="46" max="46" width="23.42578125" style="31" bestFit="1" customWidth="1"/>
    <col min="47" max="47" width="16" style="31" bestFit="1" customWidth="1"/>
    <col min="48" max="48" width="15.5703125" style="31" bestFit="1" customWidth="1"/>
    <col min="49" max="49" width="15.140625" style="31" bestFit="1" customWidth="1"/>
    <col min="50" max="50" width="10.7109375" style="31" customWidth="1"/>
    <col min="51" max="51" width="14.5703125" style="31" customWidth="1"/>
    <col min="52" max="52" width="13.42578125" style="31" bestFit="1" customWidth="1"/>
    <col min="54" max="54" width="9.7109375" customWidth="1"/>
    <col min="56" max="56" width="9" style="33"/>
    <col min="57" max="57" width="13.42578125" style="33" customWidth="1"/>
    <col min="58" max="58" width="9.85546875" customWidth="1"/>
    <col min="59" max="59" width="12.42578125" bestFit="1" customWidth="1"/>
    <col min="60" max="60" width="11.7109375" customWidth="1"/>
    <col min="61" max="62" width="8.7109375" bestFit="1" customWidth="1"/>
    <col min="63" max="63" width="10.7109375" customWidth="1"/>
    <col min="64" max="65" width="2" style="23" bestFit="1" customWidth="1"/>
    <col min="66" max="66" width="3" style="23" bestFit="1" customWidth="1"/>
    <col min="67" max="68" width="12.140625" customWidth="1"/>
    <col min="69" max="69" width="8.7109375" bestFit="1" customWidth="1"/>
    <col min="70" max="70" width="10.5703125" bestFit="1" customWidth="1"/>
    <col min="71" max="71" width="12.140625" customWidth="1"/>
    <col min="72" max="72" width="8.7109375" bestFit="1" customWidth="1"/>
    <col min="73" max="73" width="5.85546875" bestFit="1" customWidth="1"/>
    <col min="74" max="74" width="7" bestFit="1" customWidth="1"/>
    <col min="75" max="75" width="12.140625" style="1" customWidth="1"/>
  </cols>
  <sheetData>
    <row r="1" spans="1:75" ht="20.100000000000001" customHeight="1" thickBot="1">
      <c r="A1" s="89"/>
      <c r="B1" s="89"/>
      <c r="C1" s="88"/>
      <c r="D1" s="89"/>
      <c r="E1" s="329" t="s">
        <v>0</v>
      </c>
      <c r="F1" s="330"/>
      <c r="G1" s="330"/>
      <c r="H1" s="330"/>
      <c r="I1" s="330"/>
      <c r="J1" s="330"/>
      <c r="K1" s="330"/>
      <c r="L1" s="330"/>
      <c r="M1" s="330"/>
      <c r="N1" s="330"/>
      <c r="O1" s="330"/>
      <c r="P1" s="330"/>
      <c r="Q1" s="330"/>
      <c r="R1" s="330"/>
      <c r="S1" s="330"/>
      <c r="T1" s="330"/>
      <c r="U1" s="330"/>
      <c r="V1" s="331"/>
      <c r="W1" s="37"/>
      <c r="X1" s="135"/>
      <c r="Y1" s="139"/>
      <c r="AA1" s="323" t="s">
        <v>1</v>
      </c>
      <c r="AB1" s="37"/>
      <c r="AC1" s="38"/>
      <c r="AL1" s="31"/>
      <c r="AO1" s="31"/>
    </row>
    <row r="2" spans="1:75" ht="20.100000000000001" customHeight="1" thickBot="1">
      <c r="A2" s="89"/>
      <c r="B2" s="89"/>
      <c r="C2" s="88"/>
      <c r="D2" s="89"/>
      <c r="E2" s="332" t="s">
        <v>2</v>
      </c>
      <c r="F2" s="333"/>
      <c r="G2" s="333"/>
      <c r="H2" s="333"/>
      <c r="I2" s="333"/>
      <c r="J2" s="333"/>
      <c r="K2" s="333"/>
      <c r="L2" s="333"/>
      <c r="M2" s="333"/>
      <c r="N2" s="333"/>
      <c r="O2" s="333"/>
      <c r="P2" s="333"/>
      <c r="Q2" s="333"/>
      <c r="R2" s="333"/>
      <c r="S2" s="333"/>
      <c r="T2" s="333"/>
      <c r="U2" s="333"/>
      <c r="V2" s="334"/>
      <c r="W2" s="37"/>
      <c r="X2" s="135"/>
      <c r="Y2" s="139"/>
      <c r="AA2" s="324"/>
      <c r="AB2" s="37"/>
      <c r="AC2" s="38"/>
      <c r="AE2" s="335" t="s">
        <v>3</v>
      </c>
      <c r="AF2" s="336"/>
      <c r="AG2" s="336"/>
      <c r="AH2" s="336"/>
      <c r="AI2" s="336"/>
      <c r="AJ2" s="336"/>
      <c r="AK2" s="336"/>
      <c r="AL2" s="336"/>
      <c r="AM2" s="336"/>
      <c r="AN2" s="336"/>
      <c r="AO2" s="336"/>
      <c r="AP2" s="336"/>
      <c r="AQ2" s="336"/>
      <c r="AR2" s="336"/>
      <c r="AS2" s="336"/>
      <c r="AT2" s="336"/>
      <c r="AU2" s="336"/>
      <c r="AV2" s="336"/>
      <c r="AW2" s="336"/>
      <c r="AX2" s="336"/>
      <c r="AY2" s="336"/>
      <c r="AZ2" s="337"/>
      <c r="BE2" s="50" t="s">
        <v>4</v>
      </c>
      <c r="BF2" s="51" t="s">
        <v>5</v>
      </c>
      <c r="BG2" s="51" t="s">
        <v>6</v>
      </c>
      <c r="BH2" s="325" t="s">
        <v>7</v>
      </c>
      <c r="BI2" s="325"/>
      <c r="BJ2" s="326"/>
    </row>
    <row r="3" spans="1:75" ht="45.75" thickBot="1">
      <c r="A3" s="80" t="s">
        <v>8</v>
      </c>
      <c r="B3" s="80" t="s">
        <v>9</v>
      </c>
      <c r="C3" s="80" t="s">
        <v>10</v>
      </c>
      <c r="D3" s="83" t="s">
        <v>11</v>
      </c>
      <c r="E3" s="86" t="s">
        <v>12</v>
      </c>
      <c r="F3" s="84" t="s">
        <v>13</v>
      </c>
      <c r="G3" s="78" t="s">
        <v>14</v>
      </c>
      <c r="H3" s="78" t="s">
        <v>15</v>
      </c>
      <c r="I3" s="78" t="s">
        <v>16</v>
      </c>
      <c r="J3" s="78" t="s">
        <v>17</v>
      </c>
      <c r="K3" s="78" t="s">
        <v>18</v>
      </c>
      <c r="L3" s="93" t="s">
        <v>19</v>
      </c>
      <c r="M3" s="97" t="s">
        <v>20</v>
      </c>
      <c r="N3" s="93" t="s">
        <v>21</v>
      </c>
      <c r="O3" s="97" t="s">
        <v>22</v>
      </c>
      <c r="P3" s="78" t="s">
        <v>23</v>
      </c>
      <c r="Q3" s="85" t="s">
        <v>24</v>
      </c>
      <c r="R3" s="85" t="s">
        <v>25</v>
      </c>
      <c r="S3" s="85" t="s">
        <v>26</v>
      </c>
      <c r="T3" s="85" t="s">
        <v>27</v>
      </c>
      <c r="U3" s="85" t="s">
        <v>28</v>
      </c>
      <c r="V3" s="87" t="s">
        <v>29</v>
      </c>
      <c r="W3" s="37"/>
      <c r="X3" s="136" t="s">
        <v>30</v>
      </c>
      <c r="Y3" s="136" t="s">
        <v>31</v>
      </c>
      <c r="AA3" s="39" t="s">
        <v>32</v>
      </c>
      <c r="AB3" s="37"/>
      <c r="AC3" s="8" t="s">
        <v>33</v>
      </c>
      <c r="AE3" s="41" t="s">
        <v>34</v>
      </c>
      <c r="AF3" s="42" t="s">
        <v>35</v>
      </c>
      <c r="AG3" s="42" t="s">
        <v>36</v>
      </c>
      <c r="AH3" s="42" t="s">
        <v>37</v>
      </c>
      <c r="AI3" s="42" t="s">
        <v>38</v>
      </c>
      <c r="AJ3" s="42" t="s">
        <v>39</v>
      </c>
      <c r="AK3" s="42" t="s">
        <v>40</v>
      </c>
      <c r="AL3" s="42" t="s">
        <v>41</v>
      </c>
      <c r="AM3" s="42" t="s">
        <v>42</v>
      </c>
      <c r="AN3" s="42" t="s">
        <v>43</v>
      </c>
      <c r="AO3" s="42" t="s">
        <v>44</v>
      </c>
      <c r="AP3" s="42" t="s">
        <v>45</v>
      </c>
      <c r="AQ3" s="42" t="s">
        <v>46</v>
      </c>
      <c r="AR3" s="42" t="s">
        <v>47</v>
      </c>
      <c r="AS3" s="42" t="s">
        <v>48</v>
      </c>
      <c r="AT3" s="42" t="s">
        <v>49</v>
      </c>
      <c r="AU3" s="42" t="s">
        <v>50</v>
      </c>
      <c r="AV3" s="42" t="s">
        <v>51</v>
      </c>
      <c r="AW3" s="42" t="s">
        <v>52</v>
      </c>
      <c r="AX3" s="42" t="s">
        <v>53</v>
      </c>
      <c r="AY3" s="42" t="s">
        <v>54</v>
      </c>
      <c r="AZ3" s="48" t="s">
        <v>55</v>
      </c>
      <c r="BE3" s="52"/>
      <c r="BF3" s="53"/>
      <c r="BG3" s="54"/>
      <c r="BH3" s="327"/>
      <c r="BI3" s="327"/>
      <c r="BJ3" s="328"/>
      <c r="BQ3" s="118" t="s">
        <v>56</v>
      </c>
    </row>
    <row r="4" spans="1:75" ht="62.1" customHeight="1" thickBot="1">
      <c r="A4" s="90" t="str">
        <f t="shared" ref="A4:A67" si="0">IF(AW4="", "INSERIR DATA",UPPER(TEXT(AW4,"MMMM")))</f>
        <v>-</v>
      </c>
      <c r="B4" s="91" t="str">
        <f t="shared" ref="B4:B67" si="1">IF(AP4="", "INSERIR DATA",UPPER(TEXT(AP4,"MMMM")))</f>
        <v>FEVEREIRO</v>
      </c>
      <c r="C4" s="81" t="str">
        <f t="shared" ref="C4:C67" si="2">IF(AH4="", "INSERIR DATA",UPPER(TEXT(AH4,"MMMM")))</f>
        <v>JANEIRO</v>
      </c>
      <c r="D4" s="79">
        <v>1</v>
      </c>
      <c r="E4" s="125">
        <f t="shared" ref="E4:E67" si="3">AI4</f>
        <v>7</v>
      </c>
      <c r="F4" s="34">
        <v>95729895615</v>
      </c>
      <c r="G4" s="124" t="str">
        <f>IFERROR(VLOOKUP(F4,#REF!,2,0)," ")</f>
        <v xml:space="preserve"> </v>
      </c>
      <c r="H4" s="122" t="str">
        <f>IFERROR(VLOOKUP(F4,#REF!,3,0)," ")</f>
        <v xml:space="preserve"> </v>
      </c>
      <c r="I4" s="35" t="s">
        <v>57</v>
      </c>
      <c r="J4" s="35" t="s">
        <v>58</v>
      </c>
      <c r="K4" s="35" t="s">
        <v>59</v>
      </c>
      <c r="L4" s="94">
        <v>46031</v>
      </c>
      <c r="M4" s="98">
        <v>0.5</v>
      </c>
      <c r="N4" s="94">
        <v>46031</v>
      </c>
      <c r="O4" s="99">
        <v>0.77083333333333337</v>
      </c>
      <c r="P4" s="122" t="str">
        <f t="shared" ref="P4:P17" si="4">IFERROR(BJ4," ")</f>
        <v>00,5</v>
      </c>
      <c r="Q4" s="123" t="str">
        <f t="shared" ref="Q4:Q17" si="5">BW4</f>
        <v>0,00</v>
      </c>
      <c r="R4" s="119">
        <v>0</v>
      </c>
      <c r="S4" s="119">
        <v>0</v>
      </c>
      <c r="T4" s="123">
        <f t="shared" ref="T4:T67" si="6">IFERROR(Q4+R4-S4," ")</f>
        <v>0</v>
      </c>
      <c r="U4" s="36" t="s">
        <v>60</v>
      </c>
      <c r="V4" s="121" t="str">
        <f t="shared" ref="V4:V67" si="7">UPPER(Y4)</f>
        <v>COOPERAÇÃO, CONFORME ATO Nº 10.533/2025.</v>
      </c>
      <c r="W4" s="37"/>
      <c r="X4" s="137" t="s">
        <v>61</v>
      </c>
      <c r="Y4" s="134" t="s">
        <v>62</v>
      </c>
      <c r="AA4" s="24">
        <v>0</v>
      </c>
      <c r="AB4" s="40"/>
      <c r="AC4" s="24" t="str">
        <f>IF(COUNTIFS(AE4:AZ4,"&lt;&gt;"&amp;"")=22,"Publicar","Pendente")</f>
        <v>Publicar</v>
      </c>
      <c r="AE4" s="43" t="s">
        <v>63</v>
      </c>
      <c r="AF4" s="44" t="s">
        <v>64</v>
      </c>
      <c r="AG4" s="45">
        <v>46007</v>
      </c>
      <c r="AH4" s="45">
        <v>46048</v>
      </c>
      <c r="AI4" s="46">
        <v>7</v>
      </c>
      <c r="AJ4" s="44" t="s">
        <v>65</v>
      </c>
      <c r="AK4" s="46" t="s">
        <v>66</v>
      </c>
      <c r="AL4" s="161">
        <v>0</v>
      </c>
      <c r="AM4" s="44" t="s">
        <v>67</v>
      </c>
      <c r="AN4" s="46">
        <v>8</v>
      </c>
      <c r="AO4" s="127">
        <v>174.48</v>
      </c>
      <c r="AP4" s="45">
        <v>46056</v>
      </c>
      <c r="AQ4" s="46">
        <v>35</v>
      </c>
      <c r="AR4" s="46" t="s">
        <v>66</v>
      </c>
      <c r="AS4" s="46">
        <v>36</v>
      </c>
      <c r="AT4" s="45">
        <v>46051</v>
      </c>
      <c r="AU4" s="46" t="s">
        <v>66</v>
      </c>
      <c r="AV4" s="46" t="s">
        <v>66</v>
      </c>
      <c r="AW4" s="46" t="s">
        <v>66</v>
      </c>
      <c r="AX4" s="46" t="s">
        <v>66</v>
      </c>
      <c r="AY4" s="46" t="s">
        <v>66</v>
      </c>
      <c r="AZ4" s="46" t="s">
        <v>66</v>
      </c>
      <c r="BB4" s="33"/>
      <c r="BE4" s="52">
        <f t="shared" ref="BE4:BE67" si="8">(O4-M4)+(N4-L4)</f>
        <v>0.27083333333333337</v>
      </c>
      <c r="BF4" s="53" t="str">
        <f>LEFT(TEXT(BE4,"00,#####"),2)</f>
        <v>00</v>
      </c>
      <c r="BG4" s="54">
        <f>(BE4-BF4)*24</f>
        <v>6.5000000000000009</v>
      </c>
      <c r="BH4" s="54">
        <v>6</v>
      </c>
      <c r="BI4" s="54" t="str">
        <f>IF(BG4&lt;BH4,",00",",5")</f>
        <v>,5</v>
      </c>
      <c r="BJ4" s="55" t="str">
        <f>BF4&amp;BI4</f>
        <v>00,5</v>
      </c>
      <c r="BL4" s="57" t="str">
        <f>IFERROR(VLOOKUP(H4,#REF!,2,0)," ")</f>
        <v xml:space="preserve"> </v>
      </c>
      <c r="BM4" s="57" t="str">
        <f>IFERROR(VLOOKUP(K4,#REF!,2,0)," ")</f>
        <v xml:space="preserve"> </v>
      </c>
      <c r="BN4" s="58" t="str">
        <f>IFERROR(BL4&amp;BM4," ")</f>
        <v xml:space="preserve">  </v>
      </c>
      <c r="BO4" s="59" t="str">
        <f>IFERROR(VLOOKUP(BN4,#REF!,5,0)," ")</f>
        <v xml:space="preserve"> </v>
      </c>
      <c r="BP4" s="59" t="str">
        <f>IFERROR(BF4*BO4," ")</f>
        <v xml:space="preserve"> </v>
      </c>
      <c r="BQ4" s="56">
        <f>IF(BI4=$BQ$3,1,"0,00")</f>
        <v>1</v>
      </c>
      <c r="BR4" s="59" t="str">
        <f>IFERROR(IF(BQ4=1,BO4/2,"0,00")," ")</f>
        <v xml:space="preserve"> </v>
      </c>
      <c r="BS4" s="59" t="str">
        <f>IFERROR(BR4+BP4," ")</f>
        <v xml:space="preserve"> </v>
      </c>
      <c r="BT4" s="56" t="str">
        <f>BF4</f>
        <v>00</v>
      </c>
      <c r="BU4" s="56">
        <f t="shared" ref="BU4" si="9">IFERROR(BT4+BQ4,"0,00")-AA4</f>
        <v>1</v>
      </c>
      <c r="BV4" s="56" t="str">
        <f>IFERROR(BU4*#REF!,"0,00")</f>
        <v>0,00</v>
      </c>
      <c r="BW4" s="59" t="str">
        <f>IFERROR(BS4-BV4,"0,00")</f>
        <v>0,00</v>
      </c>
    </row>
    <row r="5" spans="1:75" ht="62.1" customHeight="1" thickTop="1" thickBot="1">
      <c r="A5" s="90" t="str">
        <f t="shared" si="0"/>
        <v>-</v>
      </c>
      <c r="B5" s="91" t="str">
        <f t="shared" si="1"/>
        <v>FEVEREIRO</v>
      </c>
      <c r="C5" s="81" t="str">
        <f t="shared" si="2"/>
        <v>JANEIRO</v>
      </c>
      <c r="D5" s="79">
        <f t="shared" ref="D5:D22" si="10">D4+1</f>
        <v>2</v>
      </c>
      <c r="E5" s="125">
        <f t="shared" si="3"/>
        <v>7</v>
      </c>
      <c r="F5" s="34">
        <v>95729895615</v>
      </c>
      <c r="G5" s="124" t="str">
        <f>IFERROR(VLOOKUP(F5,#REF!,2,0)," ")</f>
        <v xml:space="preserve"> </v>
      </c>
      <c r="H5" s="122" t="str">
        <f>IFERROR(VLOOKUP(F5,#REF!,3,0)," ")</f>
        <v xml:space="preserve"> </v>
      </c>
      <c r="I5" s="35" t="s">
        <v>57</v>
      </c>
      <c r="J5" s="35" t="s">
        <v>58</v>
      </c>
      <c r="K5" s="35" t="s">
        <v>59</v>
      </c>
      <c r="L5" s="94">
        <v>46034</v>
      </c>
      <c r="M5" s="98">
        <v>0.5</v>
      </c>
      <c r="N5" s="94">
        <v>46034</v>
      </c>
      <c r="O5" s="99">
        <v>0.77083333333333337</v>
      </c>
      <c r="P5" s="122" t="str">
        <f t="shared" si="4"/>
        <v>00,5</v>
      </c>
      <c r="Q5" s="123" t="str">
        <f t="shared" si="5"/>
        <v>0,00</v>
      </c>
      <c r="R5" s="119">
        <v>0</v>
      </c>
      <c r="S5" s="119">
        <v>0</v>
      </c>
      <c r="T5" s="123">
        <f t="shared" si="6"/>
        <v>0</v>
      </c>
      <c r="U5" s="36" t="s">
        <v>60</v>
      </c>
      <c r="V5" s="121" t="str">
        <f t="shared" si="7"/>
        <v>COOPERAÇÃO, CONFORME ATO Nº 10.533/2025.</v>
      </c>
      <c r="W5" s="37"/>
      <c r="X5" s="137" t="s">
        <v>61</v>
      </c>
      <c r="Y5" s="134" t="s">
        <v>62</v>
      </c>
      <c r="AA5" s="24">
        <v>0</v>
      </c>
      <c r="AB5" s="40"/>
      <c r="AC5" s="24" t="str">
        <f t="shared" ref="AC5:AC68" si="11">IF(COUNTIFS(AE5:AZ5,"&lt;&gt;"&amp;"")=22,"Publicar","Pendente")</f>
        <v>Publicar</v>
      </c>
      <c r="AE5" s="43" t="s">
        <v>63</v>
      </c>
      <c r="AF5" s="44" t="s">
        <v>64</v>
      </c>
      <c r="AG5" s="45">
        <v>46007</v>
      </c>
      <c r="AH5" s="45">
        <v>46048</v>
      </c>
      <c r="AI5" s="46">
        <v>7</v>
      </c>
      <c r="AJ5" s="44" t="s">
        <v>65</v>
      </c>
      <c r="AK5" s="46" t="s">
        <v>66</v>
      </c>
      <c r="AL5" s="161">
        <v>0</v>
      </c>
      <c r="AM5" s="44" t="s">
        <v>67</v>
      </c>
      <c r="AN5" s="46">
        <v>8</v>
      </c>
      <c r="AO5" s="127">
        <v>174.48</v>
      </c>
      <c r="AP5" s="45">
        <v>46056</v>
      </c>
      <c r="AQ5" s="46">
        <v>35</v>
      </c>
      <c r="AR5" s="169" t="s">
        <v>66</v>
      </c>
      <c r="AS5" s="46">
        <v>36</v>
      </c>
      <c r="AT5" s="45">
        <v>46051</v>
      </c>
      <c r="AU5" s="46" t="s">
        <v>66</v>
      </c>
      <c r="AV5" s="46" t="s">
        <v>66</v>
      </c>
      <c r="AW5" s="46" t="s">
        <v>66</v>
      </c>
      <c r="AX5" s="46" t="s">
        <v>66</v>
      </c>
      <c r="AY5" s="46" t="s">
        <v>66</v>
      </c>
      <c r="AZ5" s="46" t="s">
        <v>66</v>
      </c>
      <c r="BB5" s="33"/>
      <c r="BE5" s="52">
        <f t="shared" si="8"/>
        <v>0.27083333333333337</v>
      </c>
      <c r="BF5" s="53" t="str">
        <f t="shared" ref="BF5:BF68" si="12">LEFT(TEXT(BE5,"00,#####"),2)</f>
        <v>00</v>
      </c>
      <c r="BG5" s="54">
        <f t="shared" ref="BG5:BG68" si="13">(BE5-BF5)*24</f>
        <v>6.5000000000000009</v>
      </c>
      <c r="BH5" s="54">
        <v>6</v>
      </c>
      <c r="BI5" s="54" t="str">
        <f t="shared" ref="BI5:BI68" si="14">IF(BG5&lt;BH5,",00",",5")</f>
        <v>,5</v>
      </c>
      <c r="BJ5" s="55" t="str">
        <f t="shared" ref="BJ5:BJ68" si="15">BF5&amp;BI5</f>
        <v>00,5</v>
      </c>
      <c r="BL5" s="57" t="str">
        <f>IFERROR(VLOOKUP(H5,#REF!,2,0)," ")</f>
        <v xml:space="preserve"> </v>
      </c>
      <c r="BM5" s="57" t="str">
        <f>IFERROR(VLOOKUP(K5,#REF!,2,0)," ")</f>
        <v xml:space="preserve"> </v>
      </c>
      <c r="BN5" s="58" t="str">
        <f t="shared" ref="BN5:BN68" si="16">IFERROR(BL5&amp;BM5," ")</f>
        <v xml:space="preserve">  </v>
      </c>
      <c r="BO5" s="59" t="str">
        <f>IFERROR(VLOOKUP(BN5,#REF!,5,0)," ")</f>
        <v xml:space="preserve"> </v>
      </c>
      <c r="BP5" s="59" t="str">
        <f t="shared" ref="BP5:BP68" si="17">IFERROR(BF5*BO5," ")</f>
        <v xml:space="preserve"> </v>
      </c>
      <c r="BQ5" s="56">
        <f t="shared" ref="BQ5:BQ68" si="18">IF(BI5=$BQ$3,1,"0,00")</f>
        <v>1</v>
      </c>
      <c r="BR5" s="59" t="str">
        <f t="shared" ref="BR5:BR68" si="19">IFERROR(IF(BQ5=1,BO5/2,"0,00")," ")</f>
        <v xml:space="preserve"> </v>
      </c>
      <c r="BS5" s="59" t="str">
        <f t="shared" ref="BS5:BS68" si="20">IFERROR(BR5+BP5," ")</f>
        <v xml:space="preserve"> </v>
      </c>
      <c r="BT5" s="56" t="str">
        <f t="shared" ref="BT5:BT68" si="21">BF5</f>
        <v>00</v>
      </c>
      <c r="BU5" s="56">
        <f t="shared" ref="BU5:BU68" si="22">IFERROR(BT5+BQ5,"0,00")-AA5</f>
        <v>1</v>
      </c>
      <c r="BV5" s="56" t="str">
        <f>IFERROR(BU5*#REF!,"0,00")</f>
        <v>0,00</v>
      </c>
      <c r="BW5" s="59" t="str">
        <f t="shared" ref="BW5:BW68" si="23">IFERROR(BS5-BV5,"0,00")</f>
        <v>0,00</v>
      </c>
    </row>
    <row r="6" spans="1:75" ht="62.1" customHeight="1" thickTop="1" thickBot="1">
      <c r="A6" s="90" t="str">
        <f t="shared" si="0"/>
        <v>-</v>
      </c>
      <c r="B6" s="91" t="str">
        <f t="shared" si="1"/>
        <v>FEVEREIRO</v>
      </c>
      <c r="C6" s="81" t="str">
        <f t="shared" si="2"/>
        <v>JANEIRO</v>
      </c>
      <c r="D6" s="79">
        <f t="shared" si="10"/>
        <v>3</v>
      </c>
      <c r="E6" s="125">
        <f t="shared" si="3"/>
        <v>7</v>
      </c>
      <c r="F6" s="34">
        <v>95729895615</v>
      </c>
      <c r="G6" s="124" t="str">
        <f>IFERROR(VLOOKUP(F6,#REF!,2,0)," ")</f>
        <v xml:space="preserve"> </v>
      </c>
      <c r="H6" s="122" t="str">
        <f>IFERROR(VLOOKUP(F6,#REF!,3,0)," ")</f>
        <v xml:space="preserve"> </v>
      </c>
      <c r="I6" s="35" t="s">
        <v>57</v>
      </c>
      <c r="J6" s="35" t="s">
        <v>58</v>
      </c>
      <c r="K6" s="35" t="s">
        <v>59</v>
      </c>
      <c r="L6" s="94">
        <v>46041</v>
      </c>
      <c r="M6" s="98">
        <v>0.5</v>
      </c>
      <c r="N6" s="94">
        <v>46041</v>
      </c>
      <c r="O6" s="99">
        <v>0.77083333333333337</v>
      </c>
      <c r="P6" s="122" t="str">
        <f t="shared" si="4"/>
        <v>00,5</v>
      </c>
      <c r="Q6" s="123" t="str">
        <f t="shared" si="5"/>
        <v>0,00</v>
      </c>
      <c r="R6" s="119">
        <v>0</v>
      </c>
      <c r="S6" s="119">
        <v>0</v>
      </c>
      <c r="T6" s="123">
        <f t="shared" si="6"/>
        <v>0</v>
      </c>
      <c r="U6" s="36" t="s">
        <v>60</v>
      </c>
      <c r="V6" s="121" t="str">
        <f t="shared" si="7"/>
        <v>COOPERAÇÃO, CONFORME ATO Nº 10.533/2025.</v>
      </c>
      <c r="W6" s="37"/>
      <c r="X6" s="137" t="s">
        <v>61</v>
      </c>
      <c r="Y6" s="134" t="s">
        <v>62</v>
      </c>
      <c r="AA6" s="24">
        <v>0</v>
      </c>
      <c r="AB6" s="40"/>
      <c r="AC6" s="24" t="str">
        <f t="shared" si="11"/>
        <v>Publicar</v>
      </c>
      <c r="AE6" s="43" t="s">
        <v>63</v>
      </c>
      <c r="AF6" s="44" t="s">
        <v>64</v>
      </c>
      <c r="AG6" s="45">
        <v>46007</v>
      </c>
      <c r="AH6" s="45">
        <v>46048</v>
      </c>
      <c r="AI6" s="46">
        <v>7</v>
      </c>
      <c r="AJ6" s="44" t="s">
        <v>65</v>
      </c>
      <c r="AK6" s="46" t="s">
        <v>66</v>
      </c>
      <c r="AL6" s="161">
        <v>0</v>
      </c>
      <c r="AM6" s="44" t="s">
        <v>67</v>
      </c>
      <c r="AN6" s="46">
        <v>8</v>
      </c>
      <c r="AO6" s="127">
        <v>174.48</v>
      </c>
      <c r="AP6" s="45">
        <v>46056</v>
      </c>
      <c r="AQ6" s="46">
        <v>35</v>
      </c>
      <c r="AR6" s="46" t="s">
        <v>66</v>
      </c>
      <c r="AS6" s="46">
        <v>36</v>
      </c>
      <c r="AT6" s="45">
        <v>46051</v>
      </c>
      <c r="AU6" s="46" t="s">
        <v>66</v>
      </c>
      <c r="AV6" s="46" t="s">
        <v>66</v>
      </c>
      <c r="AW6" s="46" t="s">
        <v>66</v>
      </c>
      <c r="AX6" s="46" t="s">
        <v>66</v>
      </c>
      <c r="AY6" s="46" t="s">
        <v>66</v>
      </c>
      <c r="AZ6" s="46" t="s">
        <v>66</v>
      </c>
      <c r="BB6" s="33"/>
      <c r="BE6" s="52">
        <f t="shared" si="8"/>
        <v>0.27083333333333337</v>
      </c>
      <c r="BF6" s="53" t="str">
        <f t="shared" si="12"/>
        <v>00</v>
      </c>
      <c r="BG6" s="54">
        <f t="shared" si="13"/>
        <v>6.5000000000000009</v>
      </c>
      <c r="BH6" s="54">
        <v>6</v>
      </c>
      <c r="BI6" s="54" t="str">
        <f t="shared" si="14"/>
        <v>,5</v>
      </c>
      <c r="BJ6" s="55" t="str">
        <f t="shared" si="15"/>
        <v>00,5</v>
      </c>
      <c r="BL6" s="57" t="str">
        <f>IFERROR(VLOOKUP(H6,#REF!,2,0)," ")</f>
        <v xml:space="preserve"> </v>
      </c>
      <c r="BM6" s="57" t="str">
        <f>IFERROR(VLOOKUP(K6,#REF!,2,0)," ")</f>
        <v xml:space="preserve"> </v>
      </c>
      <c r="BN6" s="58" t="str">
        <f t="shared" si="16"/>
        <v xml:space="preserve">  </v>
      </c>
      <c r="BO6" s="59" t="str">
        <f>IFERROR(VLOOKUP(BN6,#REF!,5,0)," ")</f>
        <v xml:space="preserve"> </v>
      </c>
      <c r="BP6" s="59" t="str">
        <f t="shared" si="17"/>
        <v xml:space="preserve"> </v>
      </c>
      <c r="BQ6" s="56">
        <f t="shared" si="18"/>
        <v>1</v>
      </c>
      <c r="BR6" s="59" t="str">
        <f t="shared" si="19"/>
        <v xml:space="preserve"> </v>
      </c>
      <c r="BS6" s="59" t="str">
        <f t="shared" si="20"/>
        <v xml:space="preserve"> </v>
      </c>
      <c r="BT6" s="56" t="str">
        <f t="shared" si="21"/>
        <v>00</v>
      </c>
      <c r="BU6" s="56">
        <f t="shared" si="22"/>
        <v>1</v>
      </c>
      <c r="BV6" s="56" t="str">
        <f>IFERROR(BU6*#REF!,"0,00")</f>
        <v>0,00</v>
      </c>
      <c r="BW6" s="59" t="str">
        <f t="shared" si="23"/>
        <v>0,00</v>
      </c>
    </row>
    <row r="7" spans="1:75" ht="62.1" customHeight="1" thickTop="1" thickBot="1">
      <c r="A7" s="90" t="str">
        <f t="shared" si="0"/>
        <v>-</v>
      </c>
      <c r="B7" s="91" t="str">
        <f t="shared" si="1"/>
        <v>FEVEREIRO</v>
      </c>
      <c r="C7" s="81" t="str">
        <f t="shared" si="2"/>
        <v>JANEIRO</v>
      </c>
      <c r="D7" s="79">
        <f t="shared" si="10"/>
        <v>4</v>
      </c>
      <c r="E7" s="125">
        <f t="shared" si="3"/>
        <v>7</v>
      </c>
      <c r="F7" s="34">
        <v>95729895615</v>
      </c>
      <c r="G7" s="124" t="str">
        <f>IFERROR(VLOOKUP(F7,#REF!,2,0)," ")</f>
        <v xml:space="preserve"> </v>
      </c>
      <c r="H7" s="122" t="str">
        <f>IFERROR(VLOOKUP(F7,#REF!,3,0)," ")</f>
        <v xml:space="preserve"> </v>
      </c>
      <c r="I7" s="35" t="s">
        <v>57</v>
      </c>
      <c r="J7" s="35" t="s">
        <v>58</v>
      </c>
      <c r="K7" s="35" t="s">
        <v>59</v>
      </c>
      <c r="L7" s="94">
        <v>46048</v>
      </c>
      <c r="M7" s="98">
        <v>0.5</v>
      </c>
      <c r="N7" s="94">
        <v>46048</v>
      </c>
      <c r="O7" s="99">
        <v>0.77083333333333337</v>
      </c>
      <c r="P7" s="122" t="str">
        <f t="shared" si="4"/>
        <v>00,5</v>
      </c>
      <c r="Q7" s="123" t="str">
        <f t="shared" si="5"/>
        <v>0,00</v>
      </c>
      <c r="R7" s="119">
        <v>0</v>
      </c>
      <c r="S7" s="119">
        <v>0</v>
      </c>
      <c r="T7" s="123">
        <f t="shared" si="6"/>
        <v>0</v>
      </c>
      <c r="U7" s="36" t="s">
        <v>60</v>
      </c>
      <c r="V7" s="121" t="str">
        <f t="shared" si="7"/>
        <v>COOPERAÇÃO, CONFORME ATO Nº 10.533/2025.</v>
      </c>
      <c r="W7" s="37"/>
      <c r="X7" s="137" t="s">
        <v>61</v>
      </c>
      <c r="Y7" s="134" t="s">
        <v>62</v>
      </c>
      <c r="AA7" s="24">
        <v>0</v>
      </c>
      <c r="AB7" s="40"/>
      <c r="AC7" s="24" t="str">
        <f t="shared" si="11"/>
        <v>Publicar</v>
      </c>
      <c r="AE7" s="43" t="s">
        <v>63</v>
      </c>
      <c r="AF7" s="44" t="s">
        <v>64</v>
      </c>
      <c r="AG7" s="45">
        <v>46007</v>
      </c>
      <c r="AH7" s="45">
        <v>46048</v>
      </c>
      <c r="AI7" s="46">
        <v>7</v>
      </c>
      <c r="AJ7" s="44" t="s">
        <v>65</v>
      </c>
      <c r="AK7" s="46" t="s">
        <v>66</v>
      </c>
      <c r="AL7" s="161">
        <v>0</v>
      </c>
      <c r="AM7" s="44" t="s">
        <v>67</v>
      </c>
      <c r="AN7" s="46">
        <v>8</v>
      </c>
      <c r="AO7" s="127">
        <v>174.48</v>
      </c>
      <c r="AP7" s="45">
        <v>46056</v>
      </c>
      <c r="AQ7" s="46">
        <v>35</v>
      </c>
      <c r="AR7" s="46" t="s">
        <v>66</v>
      </c>
      <c r="AS7" s="46">
        <v>36</v>
      </c>
      <c r="AT7" s="45">
        <v>46051</v>
      </c>
      <c r="AU7" s="46" t="s">
        <v>66</v>
      </c>
      <c r="AV7" s="46" t="s">
        <v>66</v>
      </c>
      <c r="AW7" s="46" t="s">
        <v>66</v>
      </c>
      <c r="AX7" s="46" t="s">
        <v>66</v>
      </c>
      <c r="AY7" s="46" t="s">
        <v>66</v>
      </c>
      <c r="AZ7" s="46" t="s">
        <v>66</v>
      </c>
      <c r="BB7" s="33"/>
      <c r="BE7" s="52">
        <f t="shared" si="8"/>
        <v>0.27083333333333337</v>
      </c>
      <c r="BF7" s="53" t="str">
        <f t="shared" si="12"/>
        <v>00</v>
      </c>
      <c r="BG7" s="54">
        <f t="shared" si="13"/>
        <v>6.5000000000000009</v>
      </c>
      <c r="BH7" s="54">
        <v>6</v>
      </c>
      <c r="BI7" s="54" t="str">
        <f t="shared" si="14"/>
        <v>,5</v>
      </c>
      <c r="BJ7" s="55" t="str">
        <f t="shared" si="15"/>
        <v>00,5</v>
      </c>
      <c r="BL7" s="57" t="str">
        <f>IFERROR(VLOOKUP(H7,#REF!,2,0)," ")</f>
        <v xml:space="preserve"> </v>
      </c>
      <c r="BM7" s="57" t="str">
        <f>IFERROR(VLOOKUP(K7,#REF!,2,0)," ")</f>
        <v xml:space="preserve"> </v>
      </c>
      <c r="BN7" s="58" t="str">
        <f t="shared" si="16"/>
        <v xml:space="preserve">  </v>
      </c>
      <c r="BO7" s="59" t="str">
        <f>IFERROR(VLOOKUP(BN7,#REF!,5,0)," ")</f>
        <v xml:space="preserve"> </v>
      </c>
      <c r="BP7" s="59" t="str">
        <f t="shared" si="17"/>
        <v xml:space="preserve"> </v>
      </c>
      <c r="BQ7" s="56">
        <f t="shared" si="18"/>
        <v>1</v>
      </c>
      <c r="BR7" s="59" t="str">
        <f t="shared" si="19"/>
        <v xml:space="preserve"> </v>
      </c>
      <c r="BS7" s="59" t="str">
        <f t="shared" si="20"/>
        <v xml:space="preserve"> </v>
      </c>
      <c r="BT7" s="56" t="str">
        <f t="shared" si="21"/>
        <v>00</v>
      </c>
      <c r="BU7" s="56">
        <f t="shared" si="22"/>
        <v>1</v>
      </c>
      <c r="BV7" s="56" t="str">
        <f>IFERROR(BU7*#REF!,"0,00")</f>
        <v>0,00</v>
      </c>
      <c r="BW7" s="59" t="str">
        <f t="shared" si="23"/>
        <v>0,00</v>
      </c>
    </row>
    <row r="8" spans="1:75" ht="62.1" customHeight="1" thickTop="1" thickBot="1">
      <c r="A8" s="90" t="str">
        <f t="shared" si="0"/>
        <v>-</v>
      </c>
      <c r="B8" s="91" t="str">
        <f t="shared" si="1"/>
        <v>FEVEREIRO</v>
      </c>
      <c r="C8" s="81" t="str">
        <f t="shared" si="2"/>
        <v>JANEIRO</v>
      </c>
      <c r="D8" s="79">
        <f t="shared" si="10"/>
        <v>5</v>
      </c>
      <c r="E8" s="125">
        <f t="shared" si="3"/>
        <v>15</v>
      </c>
      <c r="F8" s="34">
        <v>3467603645</v>
      </c>
      <c r="G8" s="124" t="str">
        <f>IFERROR(VLOOKUP(F8,#REF!,2,0)," ")</f>
        <v xml:space="preserve"> </v>
      </c>
      <c r="H8" s="122" t="str">
        <f>IFERROR(VLOOKUP(F8,#REF!,3,0)," ")</f>
        <v xml:space="preserve"> </v>
      </c>
      <c r="I8" s="35" t="s">
        <v>57</v>
      </c>
      <c r="J8" s="35" t="s">
        <v>58</v>
      </c>
      <c r="K8" s="35" t="s">
        <v>59</v>
      </c>
      <c r="L8" s="94">
        <v>46031</v>
      </c>
      <c r="M8" s="98">
        <v>0.5</v>
      </c>
      <c r="N8" s="95">
        <v>46031</v>
      </c>
      <c r="O8" s="99">
        <v>0.77083333333333337</v>
      </c>
      <c r="P8" s="122" t="str">
        <f t="shared" si="4"/>
        <v>00,5</v>
      </c>
      <c r="Q8" s="123" t="str">
        <f t="shared" si="5"/>
        <v>0,00</v>
      </c>
      <c r="R8" s="119">
        <v>0</v>
      </c>
      <c r="S8" s="119">
        <v>0</v>
      </c>
      <c r="T8" s="123">
        <f t="shared" si="6"/>
        <v>0</v>
      </c>
      <c r="U8" s="108" t="s">
        <v>60</v>
      </c>
      <c r="V8" s="121" t="str">
        <f t="shared" si="7"/>
        <v>COOPERAÇÃO, CONFORME O ATO Nº 10.533/2025.</v>
      </c>
      <c r="W8" s="37"/>
      <c r="X8" s="132" t="s">
        <v>61</v>
      </c>
      <c r="Y8" s="134" t="s">
        <v>68</v>
      </c>
      <c r="AA8" s="24">
        <v>0</v>
      </c>
      <c r="AB8" s="40"/>
      <c r="AC8" s="24" t="str">
        <f t="shared" si="11"/>
        <v>Publicar</v>
      </c>
      <c r="AE8" s="43" t="s">
        <v>69</v>
      </c>
      <c r="AF8" s="44" t="s">
        <v>64</v>
      </c>
      <c r="AG8" s="45">
        <v>46006</v>
      </c>
      <c r="AH8" s="45">
        <v>46048</v>
      </c>
      <c r="AI8" s="46">
        <v>15</v>
      </c>
      <c r="AJ8" s="44" t="s">
        <v>65</v>
      </c>
      <c r="AK8" s="46" t="s">
        <v>66</v>
      </c>
      <c r="AL8" s="161">
        <v>0</v>
      </c>
      <c r="AM8" s="44" t="s">
        <v>67</v>
      </c>
      <c r="AN8" s="46">
        <v>16</v>
      </c>
      <c r="AO8" s="133">
        <v>174.48</v>
      </c>
      <c r="AP8" s="45">
        <v>46056</v>
      </c>
      <c r="AQ8" s="46">
        <v>40</v>
      </c>
      <c r="AR8" s="46" t="s">
        <v>66</v>
      </c>
      <c r="AS8" s="46">
        <v>41</v>
      </c>
      <c r="AT8" s="45">
        <v>46051</v>
      </c>
      <c r="AU8" s="46" t="s">
        <v>66</v>
      </c>
      <c r="AV8" s="46" t="s">
        <v>66</v>
      </c>
      <c r="AW8" s="46" t="s">
        <v>66</v>
      </c>
      <c r="AX8" s="46" t="s">
        <v>66</v>
      </c>
      <c r="AY8" s="46" t="s">
        <v>66</v>
      </c>
      <c r="AZ8" s="46" t="s">
        <v>66</v>
      </c>
      <c r="BB8" s="33"/>
      <c r="BE8" s="52">
        <f t="shared" si="8"/>
        <v>0.27083333333333337</v>
      </c>
      <c r="BF8" s="53" t="str">
        <f t="shared" si="12"/>
        <v>00</v>
      </c>
      <c r="BG8" s="54">
        <f t="shared" si="13"/>
        <v>6.5000000000000009</v>
      </c>
      <c r="BH8" s="54">
        <v>6</v>
      </c>
      <c r="BI8" s="54" t="str">
        <f t="shared" si="14"/>
        <v>,5</v>
      </c>
      <c r="BJ8" s="55" t="str">
        <f t="shared" si="15"/>
        <v>00,5</v>
      </c>
      <c r="BL8" s="57" t="str">
        <f>IFERROR(VLOOKUP(H8,#REF!,2,0)," ")</f>
        <v xml:space="preserve"> </v>
      </c>
      <c r="BM8" s="57" t="str">
        <f>IFERROR(VLOOKUP(K8,#REF!,2,0)," ")</f>
        <v xml:space="preserve"> </v>
      </c>
      <c r="BN8" s="58" t="str">
        <f t="shared" si="16"/>
        <v xml:space="preserve">  </v>
      </c>
      <c r="BO8" s="59" t="str">
        <f>IFERROR(VLOOKUP(BN8,#REF!,5,0)," ")</f>
        <v xml:space="preserve"> </v>
      </c>
      <c r="BP8" s="59" t="str">
        <f t="shared" si="17"/>
        <v xml:space="preserve"> </v>
      </c>
      <c r="BQ8" s="56">
        <f t="shared" si="18"/>
        <v>1</v>
      </c>
      <c r="BR8" s="59" t="str">
        <f t="shared" si="19"/>
        <v xml:space="preserve"> </v>
      </c>
      <c r="BS8" s="59" t="str">
        <f t="shared" si="20"/>
        <v xml:space="preserve"> </v>
      </c>
      <c r="BT8" s="56" t="str">
        <f t="shared" si="21"/>
        <v>00</v>
      </c>
      <c r="BU8" s="56">
        <f t="shared" si="22"/>
        <v>1</v>
      </c>
      <c r="BV8" s="56" t="str">
        <f>IFERROR(BU8*#REF!,"0,00")</f>
        <v>0,00</v>
      </c>
      <c r="BW8" s="59" t="str">
        <f t="shared" si="23"/>
        <v>0,00</v>
      </c>
    </row>
    <row r="9" spans="1:75" ht="61.5" customHeight="1" thickTop="1" thickBot="1">
      <c r="A9" s="90" t="str">
        <f t="shared" si="0"/>
        <v>-</v>
      </c>
      <c r="B9" s="91" t="str">
        <f t="shared" si="1"/>
        <v>FEVEREIRO</v>
      </c>
      <c r="C9" s="81" t="str">
        <f t="shared" si="2"/>
        <v>JANEIRO</v>
      </c>
      <c r="D9" s="79">
        <f t="shared" si="10"/>
        <v>6</v>
      </c>
      <c r="E9" s="125">
        <f t="shared" si="3"/>
        <v>15</v>
      </c>
      <c r="F9" s="34">
        <v>3467603645</v>
      </c>
      <c r="G9" s="124" t="str">
        <f>IFERROR(VLOOKUP(F9,#REF!,2,0)," ")</f>
        <v xml:space="preserve"> </v>
      </c>
      <c r="H9" s="122" t="str">
        <f>IFERROR(VLOOKUP(F9,#REF!,3,0)," ")</f>
        <v xml:space="preserve"> </v>
      </c>
      <c r="I9" s="35" t="s">
        <v>57</v>
      </c>
      <c r="J9" s="35" t="s">
        <v>58</v>
      </c>
      <c r="K9" s="35" t="s">
        <v>59</v>
      </c>
      <c r="L9" s="94">
        <v>46035</v>
      </c>
      <c r="M9" s="98">
        <v>0.5</v>
      </c>
      <c r="N9" s="95">
        <v>46035</v>
      </c>
      <c r="O9" s="99">
        <v>0.77083333333333337</v>
      </c>
      <c r="P9" s="122" t="str">
        <f t="shared" si="4"/>
        <v>00,5</v>
      </c>
      <c r="Q9" s="123" t="str">
        <f t="shared" si="5"/>
        <v>0,00</v>
      </c>
      <c r="R9" s="119">
        <v>0</v>
      </c>
      <c r="S9" s="119">
        <v>0</v>
      </c>
      <c r="T9" s="123">
        <f t="shared" si="6"/>
        <v>0</v>
      </c>
      <c r="U9" s="108" t="s">
        <v>60</v>
      </c>
      <c r="V9" s="121" t="str">
        <f t="shared" si="7"/>
        <v>COOPERAÇÃO, CONFORME O ATO Nº 10.533/2025.</v>
      </c>
      <c r="W9" s="37"/>
      <c r="X9" s="132" t="s">
        <v>61</v>
      </c>
      <c r="Y9" s="134" t="s">
        <v>68</v>
      </c>
      <c r="AA9" s="24">
        <v>0</v>
      </c>
      <c r="AB9" s="40"/>
      <c r="AC9" s="24" t="str">
        <f t="shared" si="11"/>
        <v>Publicar</v>
      </c>
      <c r="AE9" s="43" t="s">
        <v>69</v>
      </c>
      <c r="AF9" s="44" t="s">
        <v>64</v>
      </c>
      <c r="AG9" s="45">
        <v>46006</v>
      </c>
      <c r="AH9" s="45">
        <v>46048</v>
      </c>
      <c r="AI9" s="46">
        <v>15</v>
      </c>
      <c r="AJ9" s="44" t="s">
        <v>65</v>
      </c>
      <c r="AK9" s="46" t="s">
        <v>66</v>
      </c>
      <c r="AL9" s="161">
        <v>0</v>
      </c>
      <c r="AM9" s="44" t="s">
        <v>67</v>
      </c>
      <c r="AN9" s="46">
        <v>16</v>
      </c>
      <c r="AO9" s="133">
        <v>174.48</v>
      </c>
      <c r="AP9" s="45">
        <v>46056</v>
      </c>
      <c r="AQ9" s="46">
        <v>40</v>
      </c>
      <c r="AR9" s="46" t="s">
        <v>66</v>
      </c>
      <c r="AS9" s="46">
        <v>41</v>
      </c>
      <c r="AT9" s="45">
        <v>46051</v>
      </c>
      <c r="AU9" s="46" t="s">
        <v>66</v>
      </c>
      <c r="AV9" s="46" t="s">
        <v>66</v>
      </c>
      <c r="AW9" s="46" t="s">
        <v>66</v>
      </c>
      <c r="AX9" s="46" t="s">
        <v>66</v>
      </c>
      <c r="AY9" s="46" t="s">
        <v>66</v>
      </c>
      <c r="AZ9" s="46" t="s">
        <v>66</v>
      </c>
      <c r="BB9" s="33"/>
      <c r="BE9" s="52">
        <f t="shared" si="8"/>
        <v>0.27083333333333337</v>
      </c>
      <c r="BF9" s="53" t="str">
        <f t="shared" si="12"/>
        <v>00</v>
      </c>
      <c r="BG9" s="54">
        <f t="shared" si="13"/>
        <v>6.5000000000000009</v>
      </c>
      <c r="BH9" s="54">
        <v>6</v>
      </c>
      <c r="BI9" s="54" t="str">
        <f t="shared" si="14"/>
        <v>,5</v>
      </c>
      <c r="BJ9" s="55" t="str">
        <f t="shared" si="15"/>
        <v>00,5</v>
      </c>
      <c r="BL9" s="57" t="str">
        <f>IFERROR(VLOOKUP(H9,#REF!,2,0)," ")</f>
        <v xml:space="preserve"> </v>
      </c>
      <c r="BM9" s="57" t="str">
        <f>IFERROR(VLOOKUP(K9,#REF!,2,0)," ")</f>
        <v xml:space="preserve"> </v>
      </c>
      <c r="BN9" s="58" t="str">
        <f t="shared" si="16"/>
        <v xml:space="preserve">  </v>
      </c>
      <c r="BO9" s="59" t="str">
        <f>IFERROR(VLOOKUP(BN9,#REF!,5,0)," ")</f>
        <v xml:space="preserve"> </v>
      </c>
      <c r="BP9" s="59" t="str">
        <f t="shared" si="17"/>
        <v xml:space="preserve"> </v>
      </c>
      <c r="BQ9" s="56">
        <f t="shared" si="18"/>
        <v>1</v>
      </c>
      <c r="BR9" s="59" t="str">
        <f t="shared" si="19"/>
        <v xml:space="preserve"> </v>
      </c>
      <c r="BS9" s="59" t="str">
        <f t="shared" si="20"/>
        <v xml:space="preserve"> </v>
      </c>
      <c r="BT9" s="56" t="str">
        <f t="shared" si="21"/>
        <v>00</v>
      </c>
      <c r="BU9" s="56">
        <f t="shared" si="22"/>
        <v>1</v>
      </c>
      <c r="BV9" s="56" t="str">
        <f>IFERROR(BU9*#REF!,"0,00")</f>
        <v>0,00</v>
      </c>
      <c r="BW9" s="59" t="str">
        <f t="shared" si="23"/>
        <v>0,00</v>
      </c>
    </row>
    <row r="10" spans="1:75" ht="61.5" customHeight="1" thickTop="1" thickBot="1">
      <c r="A10" s="90" t="str">
        <f t="shared" si="0"/>
        <v>-</v>
      </c>
      <c r="B10" s="91" t="str">
        <f t="shared" si="1"/>
        <v>FEVEREIRO</v>
      </c>
      <c r="C10" s="81" t="str">
        <f t="shared" si="2"/>
        <v>JANEIRO</v>
      </c>
      <c r="D10" s="79">
        <f t="shared" si="10"/>
        <v>7</v>
      </c>
      <c r="E10" s="125">
        <f t="shared" si="3"/>
        <v>15</v>
      </c>
      <c r="F10" s="34">
        <v>3467603645</v>
      </c>
      <c r="G10" s="124" t="str">
        <f>IFERROR(VLOOKUP(F10,#REF!,2,0)," ")</f>
        <v xml:space="preserve"> </v>
      </c>
      <c r="H10" s="122" t="str">
        <f>IFERROR(VLOOKUP(F10,#REF!,3,0)," ")</f>
        <v xml:space="preserve"> </v>
      </c>
      <c r="I10" s="35" t="s">
        <v>57</v>
      </c>
      <c r="J10" s="35" t="s">
        <v>58</v>
      </c>
      <c r="K10" s="35" t="s">
        <v>59</v>
      </c>
      <c r="L10" s="94">
        <v>46042</v>
      </c>
      <c r="M10" s="98">
        <v>0.5</v>
      </c>
      <c r="N10" s="95">
        <v>46042</v>
      </c>
      <c r="O10" s="99">
        <v>0.77083333333333337</v>
      </c>
      <c r="P10" s="122" t="str">
        <f t="shared" si="4"/>
        <v>00,5</v>
      </c>
      <c r="Q10" s="123" t="str">
        <f t="shared" si="5"/>
        <v>0,00</v>
      </c>
      <c r="R10" s="119">
        <v>0</v>
      </c>
      <c r="S10" s="119">
        <v>0</v>
      </c>
      <c r="T10" s="123">
        <f t="shared" si="6"/>
        <v>0</v>
      </c>
      <c r="U10" s="108" t="s">
        <v>70</v>
      </c>
      <c r="V10" s="121" t="str">
        <f t="shared" si="7"/>
        <v>COOPERAÇÃO, CONFORME O ATO Nº 10.533/2025.</v>
      </c>
      <c r="W10" s="37"/>
      <c r="X10" s="132" t="s">
        <v>61</v>
      </c>
      <c r="Y10" s="134" t="s">
        <v>68</v>
      </c>
      <c r="AA10" s="24">
        <v>0</v>
      </c>
      <c r="AB10" s="40"/>
      <c r="AC10" s="24" t="str">
        <f t="shared" si="11"/>
        <v>Publicar</v>
      </c>
      <c r="AE10" s="43" t="s">
        <v>69</v>
      </c>
      <c r="AF10" s="44" t="s">
        <v>64</v>
      </c>
      <c r="AG10" s="45">
        <v>46006</v>
      </c>
      <c r="AH10" s="45">
        <v>46048</v>
      </c>
      <c r="AI10" s="46">
        <v>15</v>
      </c>
      <c r="AJ10" s="44" t="s">
        <v>65</v>
      </c>
      <c r="AK10" s="46" t="s">
        <v>66</v>
      </c>
      <c r="AL10" s="161">
        <v>0</v>
      </c>
      <c r="AM10" s="44" t="s">
        <v>67</v>
      </c>
      <c r="AN10" s="46">
        <v>16</v>
      </c>
      <c r="AO10" s="133">
        <v>174.48</v>
      </c>
      <c r="AP10" s="45">
        <v>46056</v>
      </c>
      <c r="AQ10" s="46">
        <v>40</v>
      </c>
      <c r="AR10" s="46" t="s">
        <v>66</v>
      </c>
      <c r="AS10" s="46">
        <v>41</v>
      </c>
      <c r="AT10" s="45">
        <v>46051</v>
      </c>
      <c r="AU10" s="46" t="s">
        <v>66</v>
      </c>
      <c r="AV10" s="46" t="s">
        <v>66</v>
      </c>
      <c r="AW10" s="46" t="s">
        <v>66</v>
      </c>
      <c r="AX10" s="46" t="s">
        <v>66</v>
      </c>
      <c r="AY10" s="46" t="s">
        <v>66</v>
      </c>
      <c r="AZ10" s="46" t="s">
        <v>66</v>
      </c>
      <c r="BB10" s="33"/>
      <c r="BE10" s="52">
        <f t="shared" si="8"/>
        <v>0.27083333333333337</v>
      </c>
      <c r="BF10" s="53" t="str">
        <f t="shared" si="12"/>
        <v>00</v>
      </c>
      <c r="BG10" s="54">
        <f t="shared" si="13"/>
        <v>6.5000000000000009</v>
      </c>
      <c r="BH10" s="54">
        <v>6</v>
      </c>
      <c r="BI10" s="54" t="str">
        <f t="shared" si="14"/>
        <v>,5</v>
      </c>
      <c r="BJ10" s="55" t="str">
        <f t="shared" si="15"/>
        <v>00,5</v>
      </c>
      <c r="BL10" s="57" t="str">
        <f>IFERROR(VLOOKUP(H10,#REF!,2,0)," ")</f>
        <v xml:space="preserve"> </v>
      </c>
      <c r="BM10" s="57" t="str">
        <f>IFERROR(VLOOKUP(K10,#REF!,2,0)," ")</f>
        <v xml:space="preserve"> </v>
      </c>
      <c r="BN10" s="58" t="str">
        <f t="shared" si="16"/>
        <v xml:space="preserve">  </v>
      </c>
      <c r="BO10" s="59" t="str">
        <f>IFERROR(VLOOKUP(BN10,#REF!,5,0)," ")</f>
        <v xml:space="preserve"> </v>
      </c>
      <c r="BP10" s="59" t="str">
        <f t="shared" si="17"/>
        <v xml:space="preserve"> </v>
      </c>
      <c r="BQ10" s="56">
        <f t="shared" si="18"/>
        <v>1</v>
      </c>
      <c r="BR10" s="59" t="str">
        <f t="shared" si="19"/>
        <v xml:space="preserve"> </v>
      </c>
      <c r="BS10" s="59" t="str">
        <f t="shared" si="20"/>
        <v xml:space="preserve"> </v>
      </c>
      <c r="BT10" s="56" t="str">
        <f t="shared" si="21"/>
        <v>00</v>
      </c>
      <c r="BU10" s="56">
        <f t="shared" si="22"/>
        <v>1</v>
      </c>
      <c r="BV10" s="56" t="str">
        <f>IFERROR(BU10*#REF!,"0,00")</f>
        <v>0,00</v>
      </c>
      <c r="BW10" s="59" t="str">
        <f t="shared" si="23"/>
        <v>0,00</v>
      </c>
    </row>
    <row r="11" spans="1:75" ht="62.1" customHeight="1" thickTop="1" thickBot="1">
      <c r="A11" s="90" t="str">
        <f t="shared" si="0"/>
        <v>-</v>
      </c>
      <c r="B11" s="91" t="str">
        <f t="shared" si="1"/>
        <v>FEVEREIRO</v>
      </c>
      <c r="C11" s="81" t="str">
        <f t="shared" si="2"/>
        <v>JANEIRO</v>
      </c>
      <c r="D11" s="79">
        <f t="shared" si="10"/>
        <v>8</v>
      </c>
      <c r="E11" s="125">
        <f t="shared" si="3"/>
        <v>15</v>
      </c>
      <c r="F11" s="34">
        <v>3467603645</v>
      </c>
      <c r="G11" s="124" t="str">
        <f>IFERROR(VLOOKUP(F11,#REF!,2,0)," ")</f>
        <v xml:space="preserve"> </v>
      </c>
      <c r="H11" s="122" t="str">
        <f>IFERROR(VLOOKUP(F11,#REF!,3,0)," ")</f>
        <v xml:space="preserve"> </v>
      </c>
      <c r="I11" s="35" t="s">
        <v>57</v>
      </c>
      <c r="J11" s="35" t="s">
        <v>58</v>
      </c>
      <c r="K11" s="35" t="s">
        <v>59</v>
      </c>
      <c r="L11" s="94">
        <v>46049</v>
      </c>
      <c r="M11" s="98">
        <v>0.5</v>
      </c>
      <c r="N11" s="95">
        <v>46049</v>
      </c>
      <c r="O11" s="99">
        <v>0.77083333333333337</v>
      </c>
      <c r="P11" s="122" t="str">
        <f t="shared" si="4"/>
        <v>00,5</v>
      </c>
      <c r="Q11" s="123" t="str">
        <f t="shared" si="5"/>
        <v>0,00</v>
      </c>
      <c r="R11" s="119">
        <v>0</v>
      </c>
      <c r="S11" s="119">
        <v>0</v>
      </c>
      <c r="T11" s="123">
        <f t="shared" si="6"/>
        <v>0</v>
      </c>
      <c r="U11" s="108" t="s">
        <v>60</v>
      </c>
      <c r="V11" s="121" t="str">
        <f t="shared" si="7"/>
        <v>COOPERAÇÃO, CONFORME O ATO Nº 10.533/2025.</v>
      </c>
      <c r="W11" s="37"/>
      <c r="X11" s="132" t="s">
        <v>61</v>
      </c>
      <c r="Y11" s="134" t="s">
        <v>68</v>
      </c>
      <c r="AA11" s="24">
        <v>0</v>
      </c>
      <c r="AB11" s="40"/>
      <c r="AC11" s="24" t="str">
        <f t="shared" si="11"/>
        <v>Publicar</v>
      </c>
      <c r="AE11" s="43" t="s">
        <v>69</v>
      </c>
      <c r="AF11" s="44" t="s">
        <v>64</v>
      </c>
      <c r="AG11" s="45">
        <v>46006</v>
      </c>
      <c r="AH11" s="45">
        <v>46048</v>
      </c>
      <c r="AI11" s="46">
        <v>15</v>
      </c>
      <c r="AJ11" s="44" t="s">
        <v>65</v>
      </c>
      <c r="AK11" s="46" t="s">
        <v>66</v>
      </c>
      <c r="AL11" s="161">
        <v>0</v>
      </c>
      <c r="AM11" s="44" t="s">
        <v>67</v>
      </c>
      <c r="AN11" s="46">
        <v>16</v>
      </c>
      <c r="AO11" s="133">
        <v>174.48</v>
      </c>
      <c r="AP11" s="45">
        <v>46056</v>
      </c>
      <c r="AQ11" s="46">
        <v>40</v>
      </c>
      <c r="AR11" s="46" t="s">
        <v>66</v>
      </c>
      <c r="AS11" s="46">
        <v>41</v>
      </c>
      <c r="AT11" s="45">
        <v>46051</v>
      </c>
      <c r="AU11" s="46" t="s">
        <v>66</v>
      </c>
      <c r="AV11" s="46" t="s">
        <v>66</v>
      </c>
      <c r="AW11" s="46" t="s">
        <v>66</v>
      </c>
      <c r="AX11" s="46" t="s">
        <v>66</v>
      </c>
      <c r="AY11" s="46" t="s">
        <v>66</v>
      </c>
      <c r="AZ11" s="46" t="s">
        <v>66</v>
      </c>
      <c r="BB11" s="33"/>
      <c r="BE11" s="52">
        <f t="shared" si="8"/>
        <v>0.27083333333333337</v>
      </c>
      <c r="BF11" s="53" t="str">
        <f t="shared" si="12"/>
        <v>00</v>
      </c>
      <c r="BG11" s="54">
        <f t="shared" si="13"/>
        <v>6.5000000000000009</v>
      </c>
      <c r="BH11" s="54">
        <v>6</v>
      </c>
      <c r="BI11" s="54" t="str">
        <f t="shared" si="14"/>
        <v>,5</v>
      </c>
      <c r="BJ11" s="55" t="str">
        <f t="shared" si="15"/>
        <v>00,5</v>
      </c>
      <c r="BL11" s="57" t="str">
        <f>IFERROR(VLOOKUP(H11,#REF!,2,0)," ")</f>
        <v xml:space="preserve"> </v>
      </c>
      <c r="BM11" s="57" t="str">
        <f>IFERROR(VLOOKUP(K11,#REF!,2,0)," ")</f>
        <v xml:space="preserve"> </v>
      </c>
      <c r="BN11" s="58" t="str">
        <f t="shared" si="16"/>
        <v xml:space="preserve">  </v>
      </c>
      <c r="BO11" s="59" t="str">
        <f>IFERROR(VLOOKUP(BN11,#REF!,5,0)," ")</f>
        <v xml:space="preserve"> </v>
      </c>
      <c r="BP11" s="59" t="str">
        <f t="shared" si="17"/>
        <v xml:space="preserve"> </v>
      </c>
      <c r="BQ11" s="56">
        <f t="shared" si="18"/>
        <v>1</v>
      </c>
      <c r="BR11" s="59" t="str">
        <f t="shared" si="19"/>
        <v xml:space="preserve"> </v>
      </c>
      <c r="BS11" s="59" t="str">
        <f t="shared" si="20"/>
        <v xml:space="preserve"> </v>
      </c>
      <c r="BT11" s="56" t="str">
        <f t="shared" si="21"/>
        <v>00</v>
      </c>
      <c r="BU11" s="56">
        <f t="shared" si="22"/>
        <v>1</v>
      </c>
      <c r="BV11" s="56" t="str">
        <f>IFERROR(BU11*#REF!,"0,00")</f>
        <v>0,00</v>
      </c>
      <c r="BW11" s="59" t="str">
        <f t="shared" si="23"/>
        <v>0,00</v>
      </c>
    </row>
    <row r="12" spans="1:75" ht="62.1" customHeight="1" thickTop="1" thickBot="1">
      <c r="A12" s="90" t="str">
        <f t="shared" si="0"/>
        <v>-</v>
      </c>
      <c r="B12" s="91" t="str">
        <f t="shared" si="1"/>
        <v>FEVEREIRO</v>
      </c>
      <c r="C12" s="81" t="str">
        <f t="shared" si="2"/>
        <v>JANEIRO</v>
      </c>
      <c r="D12" s="79">
        <f t="shared" si="10"/>
        <v>9</v>
      </c>
      <c r="E12" s="125">
        <f t="shared" si="3"/>
        <v>20</v>
      </c>
      <c r="F12" s="34">
        <v>64791157672</v>
      </c>
      <c r="G12" s="124" t="str">
        <f>IFERROR(VLOOKUP(F12,[1]Dados_RH!$B$6:$D$9674,2,0)," ")</f>
        <v xml:space="preserve">ADRIANO MACHADO DE ALMEIDA                                  </v>
      </c>
      <c r="H12" s="122" t="str">
        <f>IFERROR(VLOOKUP(F12,[1]Dados_RH!$B$6:$D$9674,3,0)," ")</f>
        <v xml:space="preserve">DEFENSOR PUBLICO DE CLASSE ESPECIAL     </v>
      </c>
      <c r="I12" s="35" t="s">
        <v>57</v>
      </c>
      <c r="J12" s="35" t="s">
        <v>71</v>
      </c>
      <c r="K12" s="35" t="s">
        <v>72</v>
      </c>
      <c r="L12" s="94">
        <v>46031</v>
      </c>
      <c r="M12" s="98">
        <v>0.52083333333333337</v>
      </c>
      <c r="N12" s="95">
        <v>46031</v>
      </c>
      <c r="O12" s="99">
        <v>0.77083333333333337</v>
      </c>
      <c r="P12" s="122" t="str">
        <f t="shared" si="4"/>
        <v>00,5</v>
      </c>
      <c r="Q12" s="123" t="str">
        <f t="shared" si="5"/>
        <v>0,00</v>
      </c>
      <c r="R12" s="119">
        <v>0</v>
      </c>
      <c r="S12" s="119">
        <v>0</v>
      </c>
      <c r="T12" s="123">
        <f t="shared" si="6"/>
        <v>0</v>
      </c>
      <c r="U12" s="36" t="s">
        <v>60</v>
      </c>
      <c r="V12" s="121" t="str">
        <f t="shared" si="7"/>
        <v>COOPERAÇÃO, CONFORME O ATO Nº: 11.655/2025.</v>
      </c>
      <c r="W12" s="37"/>
      <c r="X12" s="132" t="s">
        <v>61</v>
      </c>
      <c r="Y12" s="134" t="s">
        <v>73</v>
      </c>
      <c r="AA12" s="24">
        <v>0</v>
      </c>
      <c r="AB12" s="40"/>
      <c r="AC12" s="24" t="str">
        <f t="shared" si="11"/>
        <v>Publicar</v>
      </c>
      <c r="AE12" s="43" t="s">
        <v>74</v>
      </c>
      <c r="AF12" s="44" t="s">
        <v>64</v>
      </c>
      <c r="AG12" s="45">
        <v>46029</v>
      </c>
      <c r="AH12" s="45">
        <v>46048</v>
      </c>
      <c r="AI12" s="46">
        <v>20</v>
      </c>
      <c r="AJ12" s="44" t="s">
        <v>65</v>
      </c>
      <c r="AK12" s="46" t="s">
        <v>66</v>
      </c>
      <c r="AL12" s="161">
        <v>0</v>
      </c>
      <c r="AM12" s="44" t="s">
        <v>67</v>
      </c>
      <c r="AN12" s="46">
        <v>21</v>
      </c>
      <c r="AO12" s="127">
        <v>267.72000000000003</v>
      </c>
      <c r="AP12" s="45">
        <v>46056</v>
      </c>
      <c r="AQ12" s="46">
        <v>42</v>
      </c>
      <c r="AR12" s="46" t="s">
        <v>66</v>
      </c>
      <c r="AS12" s="46">
        <v>43</v>
      </c>
      <c r="AT12" s="45">
        <v>46055</v>
      </c>
      <c r="AU12" s="46" t="s">
        <v>66</v>
      </c>
      <c r="AV12" s="46" t="s">
        <v>66</v>
      </c>
      <c r="AW12" s="46" t="s">
        <v>66</v>
      </c>
      <c r="AX12" s="46" t="s">
        <v>66</v>
      </c>
      <c r="AY12" s="46" t="s">
        <v>66</v>
      </c>
      <c r="AZ12" s="46" t="s">
        <v>66</v>
      </c>
      <c r="BB12" s="33"/>
      <c r="BE12" s="52">
        <f t="shared" si="8"/>
        <v>0.25</v>
      </c>
      <c r="BF12" s="53" t="str">
        <f t="shared" si="12"/>
        <v>00</v>
      </c>
      <c r="BG12" s="54">
        <f t="shared" si="13"/>
        <v>6</v>
      </c>
      <c r="BH12" s="54">
        <v>6</v>
      </c>
      <c r="BI12" s="54" t="str">
        <f t="shared" si="14"/>
        <v>,5</v>
      </c>
      <c r="BJ12" s="55" t="str">
        <f t="shared" si="15"/>
        <v>00,5</v>
      </c>
      <c r="BL12" s="57" t="str">
        <f>IFERROR(VLOOKUP(H12,#REF!,2,0)," ")</f>
        <v xml:space="preserve"> </v>
      </c>
      <c r="BM12" s="57" t="str">
        <f>IFERROR(VLOOKUP(K12,#REF!,2,0)," ")</f>
        <v xml:space="preserve"> </v>
      </c>
      <c r="BN12" s="58" t="str">
        <f t="shared" si="16"/>
        <v xml:space="preserve">  </v>
      </c>
      <c r="BO12" s="59" t="str">
        <f>IFERROR(VLOOKUP(BN12,#REF!,5,0)," ")</f>
        <v xml:space="preserve"> </v>
      </c>
      <c r="BP12" s="59" t="str">
        <f t="shared" si="17"/>
        <v xml:space="preserve"> </v>
      </c>
      <c r="BQ12" s="56">
        <f t="shared" si="18"/>
        <v>1</v>
      </c>
      <c r="BR12" s="59" t="str">
        <f t="shared" si="19"/>
        <v xml:space="preserve"> </v>
      </c>
      <c r="BS12" s="59" t="str">
        <f t="shared" si="20"/>
        <v xml:space="preserve"> </v>
      </c>
      <c r="BT12" s="56" t="str">
        <f t="shared" si="21"/>
        <v>00</v>
      </c>
      <c r="BU12" s="56">
        <f t="shared" si="22"/>
        <v>1</v>
      </c>
      <c r="BV12" s="56" t="str">
        <f>IFERROR(BU12*#REF!,"0,00")</f>
        <v>0,00</v>
      </c>
      <c r="BW12" s="59" t="str">
        <f t="shared" si="23"/>
        <v>0,00</v>
      </c>
    </row>
    <row r="13" spans="1:75" ht="62.1" customHeight="1" thickTop="1" thickBot="1">
      <c r="A13" s="90" t="str">
        <f t="shared" si="0"/>
        <v>-</v>
      </c>
      <c r="B13" s="91" t="str">
        <f t="shared" si="1"/>
        <v>FEVEREIRO</v>
      </c>
      <c r="C13" s="81" t="str">
        <f t="shared" si="2"/>
        <v>JANEIRO</v>
      </c>
      <c r="D13" s="79">
        <f t="shared" si="10"/>
        <v>10</v>
      </c>
      <c r="E13" s="125">
        <f t="shared" si="3"/>
        <v>20</v>
      </c>
      <c r="F13" s="34">
        <v>64791157672</v>
      </c>
      <c r="G13" s="124" t="str">
        <f>IFERROR(VLOOKUP(F13,[1]Dados_RH!$B$6:$D$9674,2,0)," ")</f>
        <v xml:space="preserve">ADRIANO MACHADO DE ALMEIDA                                  </v>
      </c>
      <c r="H13" s="122" t="str">
        <f>IFERROR(VLOOKUP(F13,[1]Dados_RH!$B$6:$D$9674,3,0)," ")</f>
        <v xml:space="preserve">DEFENSOR PUBLICO DE CLASSE ESPECIAL     </v>
      </c>
      <c r="I13" s="35" t="s">
        <v>57</v>
      </c>
      <c r="J13" s="35" t="s">
        <v>71</v>
      </c>
      <c r="K13" s="35" t="s">
        <v>72</v>
      </c>
      <c r="L13" s="94">
        <v>46038</v>
      </c>
      <c r="M13" s="98">
        <v>0.52083333333333337</v>
      </c>
      <c r="N13" s="95">
        <v>46038</v>
      </c>
      <c r="O13" s="99">
        <v>0.77083333333333337</v>
      </c>
      <c r="P13" s="122" t="str">
        <f t="shared" si="4"/>
        <v>00,5</v>
      </c>
      <c r="Q13" s="123" t="str">
        <f t="shared" si="5"/>
        <v>0,00</v>
      </c>
      <c r="R13" s="119">
        <v>0</v>
      </c>
      <c r="S13" s="119">
        <v>0</v>
      </c>
      <c r="T13" s="123">
        <f t="shared" si="6"/>
        <v>0</v>
      </c>
      <c r="U13" s="36" t="s">
        <v>60</v>
      </c>
      <c r="V13" s="121" t="str">
        <f t="shared" si="7"/>
        <v>COOPERAÇÃO, CONFORME O ATO Nº: 11.655/2025.</v>
      </c>
      <c r="W13" s="37"/>
      <c r="X13" s="132" t="s">
        <v>61</v>
      </c>
      <c r="Y13" s="134" t="s">
        <v>73</v>
      </c>
      <c r="AA13" s="24">
        <v>0</v>
      </c>
      <c r="AB13" s="40"/>
      <c r="AC13" s="24" t="str">
        <f t="shared" si="11"/>
        <v>Publicar</v>
      </c>
      <c r="AE13" s="43" t="s">
        <v>74</v>
      </c>
      <c r="AF13" s="44" t="s">
        <v>64</v>
      </c>
      <c r="AG13" s="45">
        <v>46029</v>
      </c>
      <c r="AH13" s="45">
        <v>46048</v>
      </c>
      <c r="AI13" s="46">
        <v>20</v>
      </c>
      <c r="AJ13" s="44" t="s">
        <v>65</v>
      </c>
      <c r="AK13" s="46" t="s">
        <v>66</v>
      </c>
      <c r="AL13" s="161">
        <v>0</v>
      </c>
      <c r="AM13" s="44" t="s">
        <v>67</v>
      </c>
      <c r="AN13" s="46">
        <v>21</v>
      </c>
      <c r="AO13" s="127">
        <v>267.72000000000003</v>
      </c>
      <c r="AP13" s="45">
        <v>46056</v>
      </c>
      <c r="AQ13" s="46">
        <v>42</v>
      </c>
      <c r="AR13" s="46" t="s">
        <v>66</v>
      </c>
      <c r="AS13" s="46">
        <v>43</v>
      </c>
      <c r="AT13" s="45">
        <v>46055</v>
      </c>
      <c r="AU13" s="46" t="s">
        <v>66</v>
      </c>
      <c r="AV13" s="46" t="s">
        <v>66</v>
      </c>
      <c r="AW13" s="46" t="s">
        <v>66</v>
      </c>
      <c r="AX13" s="46" t="s">
        <v>66</v>
      </c>
      <c r="AY13" s="46" t="s">
        <v>66</v>
      </c>
      <c r="AZ13" s="46" t="s">
        <v>66</v>
      </c>
      <c r="BB13" s="2"/>
      <c r="BE13" s="52">
        <f t="shared" si="8"/>
        <v>0.25</v>
      </c>
      <c r="BF13" s="53" t="str">
        <f t="shared" si="12"/>
        <v>00</v>
      </c>
      <c r="BG13" s="54">
        <f t="shared" si="13"/>
        <v>6</v>
      </c>
      <c r="BH13" s="54">
        <v>6</v>
      </c>
      <c r="BI13" s="54" t="str">
        <f t="shared" si="14"/>
        <v>,5</v>
      </c>
      <c r="BJ13" s="55" t="str">
        <f t="shared" si="15"/>
        <v>00,5</v>
      </c>
      <c r="BL13" s="57" t="str">
        <f>IFERROR(VLOOKUP(H13,#REF!,2,0)," ")</f>
        <v xml:space="preserve"> </v>
      </c>
      <c r="BM13" s="57" t="str">
        <f>IFERROR(VLOOKUP(K13,#REF!,2,0)," ")</f>
        <v xml:space="preserve"> </v>
      </c>
      <c r="BN13" s="58" t="str">
        <f t="shared" si="16"/>
        <v xml:space="preserve">  </v>
      </c>
      <c r="BO13" s="59" t="str">
        <f>IFERROR(VLOOKUP(BN13,#REF!,5,0)," ")</f>
        <v xml:space="preserve"> </v>
      </c>
      <c r="BP13" s="59" t="str">
        <f t="shared" si="17"/>
        <v xml:space="preserve"> </v>
      </c>
      <c r="BQ13" s="56">
        <f t="shared" si="18"/>
        <v>1</v>
      </c>
      <c r="BR13" s="59" t="str">
        <f t="shared" si="19"/>
        <v xml:space="preserve"> </v>
      </c>
      <c r="BS13" s="59" t="str">
        <f t="shared" si="20"/>
        <v xml:space="preserve"> </v>
      </c>
      <c r="BT13" s="56" t="str">
        <f t="shared" si="21"/>
        <v>00</v>
      </c>
      <c r="BU13" s="56">
        <f t="shared" si="22"/>
        <v>1</v>
      </c>
      <c r="BV13" s="56" t="str">
        <f>IFERROR(BU13*#REF!,"0,00")</f>
        <v>0,00</v>
      </c>
      <c r="BW13" s="59" t="str">
        <f t="shared" si="23"/>
        <v>0,00</v>
      </c>
    </row>
    <row r="14" spans="1:75" ht="62.1" customHeight="1" thickTop="1" thickBot="1">
      <c r="A14" s="90" t="str">
        <f t="shared" si="0"/>
        <v>-</v>
      </c>
      <c r="B14" s="91" t="str">
        <f t="shared" si="1"/>
        <v>FEVEREIRO</v>
      </c>
      <c r="C14" s="81" t="str">
        <f t="shared" si="2"/>
        <v>JANEIRO</v>
      </c>
      <c r="D14" s="79">
        <f t="shared" si="10"/>
        <v>11</v>
      </c>
      <c r="E14" s="125">
        <f t="shared" si="3"/>
        <v>20</v>
      </c>
      <c r="F14" s="34">
        <v>64791157672</v>
      </c>
      <c r="G14" s="124" t="str">
        <f>IFERROR(VLOOKUP(F14,[1]Dados_RH!$B$6:$D$9674,2,0)," ")</f>
        <v xml:space="preserve">ADRIANO MACHADO DE ALMEIDA                                  </v>
      </c>
      <c r="H14" s="122" t="str">
        <f>IFERROR(VLOOKUP(F14,[1]Dados_RH!$B$6:$D$9674,3,0)," ")</f>
        <v xml:space="preserve">DEFENSOR PUBLICO DE CLASSE ESPECIAL     </v>
      </c>
      <c r="I14" s="35" t="s">
        <v>57</v>
      </c>
      <c r="J14" s="35" t="s">
        <v>71</v>
      </c>
      <c r="K14" s="35" t="s">
        <v>72</v>
      </c>
      <c r="L14" s="94">
        <v>46045</v>
      </c>
      <c r="M14" s="98">
        <v>0.52083333333333337</v>
      </c>
      <c r="N14" s="95">
        <v>46045</v>
      </c>
      <c r="O14" s="99">
        <v>0.77083333333333337</v>
      </c>
      <c r="P14" s="122" t="str">
        <f t="shared" si="4"/>
        <v>00,5</v>
      </c>
      <c r="Q14" s="123" t="str">
        <f t="shared" si="5"/>
        <v>0,00</v>
      </c>
      <c r="R14" s="119">
        <v>0</v>
      </c>
      <c r="S14" s="119">
        <v>0</v>
      </c>
      <c r="T14" s="123">
        <f t="shared" si="6"/>
        <v>0</v>
      </c>
      <c r="U14" s="36" t="s">
        <v>60</v>
      </c>
      <c r="V14" s="121" t="str">
        <f t="shared" si="7"/>
        <v>COOPERAÇÃO, CONFORME O ATO Nº: 11.655/2025.</v>
      </c>
      <c r="W14" s="37"/>
      <c r="X14" s="132" t="s">
        <v>61</v>
      </c>
      <c r="Y14" s="134" t="s">
        <v>73</v>
      </c>
      <c r="AA14" s="24">
        <v>0</v>
      </c>
      <c r="AB14" s="40"/>
      <c r="AC14" s="24" t="str">
        <f t="shared" si="11"/>
        <v>Publicar</v>
      </c>
      <c r="AE14" s="43" t="s">
        <v>74</v>
      </c>
      <c r="AF14" s="44" t="s">
        <v>64</v>
      </c>
      <c r="AG14" s="45">
        <v>46029</v>
      </c>
      <c r="AH14" s="45">
        <v>46048</v>
      </c>
      <c r="AI14" s="46">
        <v>20</v>
      </c>
      <c r="AJ14" s="44" t="s">
        <v>65</v>
      </c>
      <c r="AK14" s="46" t="s">
        <v>66</v>
      </c>
      <c r="AL14" s="161">
        <v>0</v>
      </c>
      <c r="AM14" s="44" t="s">
        <v>67</v>
      </c>
      <c r="AN14" s="46">
        <v>21</v>
      </c>
      <c r="AO14" s="127">
        <v>267.72000000000003</v>
      </c>
      <c r="AP14" s="45">
        <v>46056</v>
      </c>
      <c r="AQ14" s="46">
        <v>42</v>
      </c>
      <c r="AR14" s="46" t="s">
        <v>66</v>
      </c>
      <c r="AS14" s="46">
        <v>43</v>
      </c>
      <c r="AT14" s="45">
        <v>46055</v>
      </c>
      <c r="AU14" s="46" t="s">
        <v>66</v>
      </c>
      <c r="AV14" s="46" t="s">
        <v>66</v>
      </c>
      <c r="AW14" s="46" t="s">
        <v>66</v>
      </c>
      <c r="AX14" s="46" t="s">
        <v>66</v>
      </c>
      <c r="AY14" s="46" t="s">
        <v>66</v>
      </c>
      <c r="AZ14" s="46" t="s">
        <v>66</v>
      </c>
      <c r="BB14" s="2"/>
      <c r="BE14" s="52">
        <f t="shared" si="8"/>
        <v>0.25</v>
      </c>
      <c r="BF14" s="53" t="str">
        <f t="shared" si="12"/>
        <v>00</v>
      </c>
      <c r="BG14" s="54">
        <f t="shared" si="13"/>
        <v>6</v>
      </c>
      <c r="BH14" s="54">
        <v>6</v>
      </c>
      <c r="BI14" s="54" t="str">
        <f t="shared" si="14"/>
        <v>,5</v>
      </c>
      <c r="BJ14" s="55" t="str">
        <f t="shared" si="15"/>
        <v>00,5</v>
      </c>
      <c r="BL14" s="57" t="str">
        <f>IFERROR(VLOOKUP(H14,#REF!,2,0)," ")</f>
        <v xml:space="preserve"> </v>
      </c>
      <c r="BM14" s="57" t="str">
        <f>IFERROR(VLOOKUP(K14,#REF!,2,0)," ")</f>
        <v xml:space="preserve"> </v>
      </c>
      <c r="BN14" s="58" t="str">
        <f t="shared" si="16"/>
        <v xml:space="preserve">  </v>
      </c>
      <c r="BO14" s="59" t="str">
        <f>IFERROR(VLOOKUP(BN14,#REF!,5,0)," ")</f>
        <v xml:space="preserve"> </v>
      </c>
      <c r="BP14" s="59" t="str">
        <f t="shared" si="17"/>
        <v xml:space="preserve"> </v>
      </c>
      <c r="BQ14" s="56">
        <f t="shared" si="18"/>
        <v>1</v>
      </c>
      <c r="BR14" s="59" t="str">
        <f t="shared" si="19"/>
        <v xml:space="preserve"> </v>
      </c>
      <c r="BS14" s="59" t="str">
        <f t="shared" si="20"/>
        <v xml:space="preserve"> </v>
      </c>
      <c r="BT14" s="56" t="str">
        <f t="shared" si="21"/>
        <v>00</v>
      </c>
      <c r="BU14" s="56">
        <f t="shared" si="22"/>
        <v>1</v>
      </c>
      <c r="BV14" s="56" t="str">
        <f>IFERROR(BU14*#REF!,"0,00")</f>
        <v>0,00</v>
      </c>
      <c r="BW14" s="59" t="str">
        <f t="shared" si="23"/>
        <v>0,00</v>
      </c>
    </row>
    <row r="15" spans="1:75" ht="62.1" customHeight="1" thickTop="1" thickBot="1">
      <c r="A15" s="90" t="str">
        <f t="shared" si="0"/>
        <v>-</v>
      </c>
      <c r="B15" s="91" t="str">
        <f t="shared" si="1"/>
        <v>FEVEREIRO</v>
      </c>
      <c r="C15" s="81" t="str">
        <f t="shared" si="2"/>
        <v>JANEIRO</v>
      </c>
      <c r="D15" s="79">
        <f t="shared" si="10"/>
        <v>12</v>
      </c>
      <c r="E15" s="125">
        <f t="shared" si="3"/>
        <v>20</v>
      </c>
      <c r="F15" s="34">
        <v>64791157672</v>
      </c>
      <c r="G15" s="124" t="str">
        <f>IFERROR(VLOOKUP(F15,[1]Dados_RH!$B$6:$D$9674,2,0)," ")</f>
        <v xml:space="preserve">ADRIANO MACHADO DE ALMEIDA                                  </v>
      </c>
      <c r="H15" s="122" t="str">
        <f>IFERROR(VLOOKUP(F15,[1]Dados_RH!$B$6:$D$9674,3,0)," ")</f>
        <v xml:space="preserve">DEFENSOR PUBLICO DE CLASSE ESPECIAL     </v>
      </c>
      <c r="I15" s="35" t="s">
        <v>57</v>
      </c>
      <c r="J15" s="35" t="s">
        <v>71</v>
      </c>
      <c r="K15" s="35" t="s">
        <v>72</v>
      </c>
      <c r="L15" s="94">
        <v>46052</v>
      </c>
      <c r="M15" s="98">
        <v>0.52083333333333337</v>
      </c>
      <c r="N15" s="95">
        <v>46052</v>
      </c>
      <c r="O15" s="99">
        <v>0.77083333333333337</v>
      </c>
      <c r="P15" s="122" t="str">
        <f t="shared" si="4"/>
        <v>00,5</v>
      </c>
      <c r="Q15" s="123" t="str">
        <f t="shared" si="5"/>
        <v>0,00</v>
      </c>
      <c r="R15" s="119">
        <v>0</v>
      </c>
      <c r="S15" s="119">
        <v>0</v>
      </c>
      <c r="T15" s="123">
        <f t="shared" si="6"/>
        <v>0</v>
      </c>
      <c r="U15" s="36" t="s">
        <v>60</v>
      </c>
      <c r="V15" s="121" t="str">
        <f t="shared" si="7"/>
        <v>COOPERAÇÃO, CONFORME O ATO Nº: 11.655/2025.</v>
      </c>
      <c r="W15" s="37"/>
      <c r="X15" s="132" t="s">
        <v>61</v>
      </c>
      <c r="Y15" s="134" t="s">
        <v>73</v>
      </c>
      <c r="AA15" s="24">
        <v>0</v>
      </c>
      <c r="AB15" s="40"/>
      <c r="AC15" s="24" t="str">
        <f t="shared" si="11"/>
        <v>Publicar</v>
      </c>
      <c r="AE15" s="43" t="s">
        <v>74</v>
      </c>
      <c r="AF15" s="44" t="s">
        <v>64</v>
      </c>
      <c r="AG15" s="45">
        <v>46029</v>
      </c>
      <c r="AH15" s="45">
        <v>46048</v>
      </c>
      <c r="AI15" s="46">
        <v>20</v>
      </c>
      <c r="AJ15" s="44" t="s">
        <v>65</v>
      </c>
      <c r="AK15" s="46" t="s">
        <v>66</v>
      </c>
      <c r="AL15" s="161">
        <v>0</v>
      </c>
      <c r="AM15" s="44" t="s">
        <v>67</v>
      </c>
      <c r="AN15" s="46">
        <v>21</v>
      </c>
      <c r="AO15" s="127">
        <v>267.72000000000003</v>
      </c>
      <c r="AP15" s="45">
        <v>46056</v>
      </c>
      <c r="AQ15" s="46">
        <v>42</v>
      </c>
      <c r="AR15" s="46" t="s">
        <v>66</v>
      </c>
      <c r="AS15" s="46">
        <v>43</v>
      </c>
      <c r="AT15" s="45">
        <v>46055</v>
      </c>
      <c r="AU15" s="46" t="s">
        <v>66</v>
      </c>
      <c r="AV15" s="46" t="s">
        <v>66</v>
      </c>
      <c r="AW15" s="46" t="s">
        <v>66</v>
      </c>
      <c r="AX15" s="46" t="s">
        <v>66</v>
      </c>
      <c r="AY15" s="46" t="s">
        <v>66</v>
      </c>
      <c r="AZ15" s="46" t="s">
        <v>66</v>
      </c>
      <c r="BB15" s="2"/>
      <c r="BE15" s="52">
        <f t="shared" si="8"/>
        <v>0.25</v>
      </c>
      <c r="BF15" s="53" t="str">
        <f t="shared" si="12"/>
        <v>00</v>
      </c>
      <c r="BG15" s="54">
        <f t="shared" si="13"/>
        <v>6</v>
      </c>
      <c r="BH15" s="54">
        <v>6</v>
      </c>
      <c r="BI15" s="54" t="str">
        <f t="shared" si="14"/>
        <v>,5</v>
      </c>
      <c r="BJ15" s="55" t="str">
        <f t="shared" si="15"/>
        <v>00,5</v>
      </c>
      <c r="BL15" s="57" t="str">
        <f>IFERROR(VLOOKUP(H15,#REF!,2,0)," ")</f>
        <v xml:space="preserve"> </v>
      </c>
      <c r="BM15" s="57" t="str">
        <f>IFERROR(VLOOKUP(K15,#REF!,2,0)," ")</f>
        <v xml:space="preserve"> </v>
      </c>
      <c r="BN15" s="58" t="str">
        <f t="shared" si="16"/>
        <v xml:space="preserve">  </v>
      </c>
      <c r="BO15" s="59" t="str">
        <f>IFERROR(VLOOKUP(BN15,#REF!,5,0)," ")</f>
        <v xml:space="preserve"> </v>
      </c>
      <c r="BP15" s="59" t="str">
        <f t="shared" si="17"/>
        <v xml:space="preserve"> </v>
      </c>
      <c r="BQ15" s="56">
        <f t="shared" si="18"/>
        <v>1</v>
      </c>
      <c r="BR15" s="59" t="str">
        <f t="shared" si="19"/>
        <v xml:space="preserve"> </v>
      </c>
      <c r="BS15" s="59" t="str">
        <f t="shared" si="20"/>
        <v xml:space="preserve"> </v>
      </c>
      <c r="BT15" s="56" t="str">
        <f t="shared" si="21"/>
        <v>00</v>
      </c>
      <c r="BU15" s="56">
        <f t="shared" si="22"/>
        <v>1</v>
      </c>
      <c r="BV15" s="56" t="str">
        <f>IFERROR(BU15*#REF!,"0,00")</f>
        <v>0,00</v>
      </c>
      <c r="BW15" s="59" t="str">
        <f t="shared" si="23"/>
        <v>0,00</v>
      </c>
    </row>
    <row r="16" spans="1:75" ht="62.1" customHeight="1" thickTop="1" thickBot="1">
      <c r="A16" s="90" t="str">
        <f t="shared" si="0"/>
        <v>-</v>
      </c>
      <c r="B16" s="91" t="str">
        <f t="shared" si="1"/>
        <v>FEVEREIRO</v>
      </c>
      <c r="C16" s="81" t="str">
        <f t="shared" si="2"/>
        <v>JANEIRO</v>
      </c>
      <c r="D16" s="79">
        <f t="shared" si="10"/>
        <v>13</v>
      </c>
      <c r="E16" s="125">
        <f t="shared" si="3"/>
        <v>22</v>
      </c>
      <c r="F16" s="34">
        <v>40631986855</v>
      </c>
      <c r="G16" s="124" t="str">
        <f>IFERROR(VLOOKUP(F16,[1]Dados_RH!$B$6:$D$9674,2,0)," ")</f>
        <v>CESAR AUGUSTO MOREIRA</v>
      </c>
      <c r="H16" s="122" t="str">
        <f>IFERROR(VLOOKUP(F16,[1]Dados_RH!$B$6:$D$9674,3,0)," ")</f>
        <v>DEFENSOR PUBLICO DE CLASSE INICIAL</v>
      </c>
      <c r="I16" s="35" t="s">
        <v>57</v>
      </c>
      <c r="J16" s="35" t="s">
        <v>71</v>
      </c>
      <c r="K16" s="35" t="s">
        <v>72</v>
      </c>
      <c r="L16" s="94">
        <v>46031</v>
      </c>
      <c r="M16" s="98">
        <v>0.52083333333333337</v>
      </c>
      <c r="N16" s="95">
        <v>46031</v>
      </c>
      <c r="O16" s="99">
        <v>0.77083333333333337</v>
      </c>
      <c r="P16" s="122" t="str">
        <f t="shared" si="4"/>
        <v>00,5</v>
      </c>
      <c r="Q16" s="123" t="str">
        <f t="shared" si="5"/>
        <v>0,00</v>
      </c>
      <c r="R16" s="119">
        <v>0</v>
      </c>
      <c r="S16" s="119">
        <v>0</v>
      </c>
      <c r="T16" s="123">
        <f t="shared" si="6"/>
        <v>0</v>
      </c>
      <c r="U16" s="36" t="s">
        <v>60</v>
      </c>
      <c r="V16" s="121" t="str">
        <f t="shared" si="7"/>
        <v>COOPERAÇÃO, CONFORME O ATO 11.655/2025.</v>
      </c>
      <c r="W16" s="37"/>
      <c r="X16" s="132" t="s">
        <v>61</v>
      </c>
      <c r="Y16" s="134" t="s">
        <v>75</v>
      </c>
      <c r="AA16" s="24">
        <v>0</v>
      </c>
      <c r="AB16" s="40"/>
      <c r="AC16" s="24" t="str">
        <f t="shared" si="11"/>
        <v>Publicar</v>
      </c>
      <c r="AE16" s="162" t="s">
        <v>76</v>
      </c>
      <c r="AF16" s="44" t="s">
        <v>64</v>
      </c>
      <c r="AG16" s="45">
        <v>46029</v>
      </c>
      <c r="AH16" s="45">
        <v>46048</v>
      </c>
      <c r="AI16" s="46">
        <v>22</v>
      </c>
      <c r="AJ16" s="44" t="s">
        <v>65</v>
      </c>
      <c r="AK16" s="46" t="s">
        <v>66</v>
      </c>
      <c r="AL16" s="161">
        <v>0</v>
      </c>
      <c r="AM16" s="44" t="s">
        <v>67</v>
      </c>
      <c r="AN16" s="46">
        <v>23</v>
      </c>
      <c r="AO16" s="133">
        <v>267.72000000000003</v>
      </c>
      <c r="AP16" s="45">
        <v>46056</v>
      </c>
      <c r="AQ16" s="46">
        <v>44</v>
      </c>
      <c r="AR16" s="46" t="s">
        <v>66</v>
      </c>
      <c r="AS16" s="46">
        <v>45</v>
      </c>
      <c r="AT16" s="45">
        <v>46055</v>
      </c>
      <c r="AU16" s="46" t="s">
        <v>66</v>
      </c>
      <c r="AV16" s="46" t="s">
        <v>66</v>
      </c>
      <c r="AW16" s="46" t="s">
        <v>66</v>
      </c>
      <c r="AX16" s="46" t="s">
        <v>66</v>
      </c>
      <c r="AY16" s="46" t="s">
        <v>66</v>
      </c>
      <c r="AZ16" s="46" t="s">
        <v>66</v>
      </c>
      <c r="BB16" s="2"/>
      <c r="BE16" s="52">
        <f t="shared" si="8"/>
        <v>0.25</v>
      </c>
      <c r="BF16" s="53" t="str">
        <f t="shared" si="12"/>
        <v>00</v>
      </c>
      <c r="BG16" s="54">
        <f t="shared" si="13"/>
        <v>6</v>
      </c>
      <c r="BH16" s="54">
        <v>6</v>
      </c>
      <c r="BI16" s="54" t="str">
        <f t="shared" si="14"/>
        <v>,5</v>
      </c>
      <c r="BJ16" s="55" t="str">
        <f t="shared" si="15"/>
        <v>00,5</v>
      </c>
      <c r="BL16" s="57" t="str">
        <f>IFERROR(VLOOKUP(H16,#REF!,2,0)," ")</f>
        <v xml:space="preserve"> </v>
      </c>
      <c r="BM16" s="57" t="str">
        <f>IFERROR(VLOOKUP(K16,#REF!,2,0)," ")</f>
        <v xml:space="preserve"> </v>
      </c>
      <c r="BN16" s="58" t="str">
        <f t="shared" si="16"/>
        <v xml:space="preserve">  </v>
      </c>
      <c r="BO16" s="59" t="str">
        <f>IFERROR(VLOOKUP(BN16,#REF!,5,0)," ")</f>
        <v xml:space="preserve"> </v>
      </c>
      <c r="BP16" s="59" t="str">
        <f t="shared" si="17"/>
        <v xml:space="preserve"> </v>
      </c>
      <c r="BQ16" s="56">
        <f t="shared" si="18"/>
        <v>1</v>
      </c>
      <c r="BR16" s="59" t="str">
        <f t="shared" si="19"/>
        <v xml:space="preserve"> </v>
      </c>
      <c r="BS16" s="59" t="str">
        <f t="shared" si="20"/>
        <v xml:space="preserve"> </v>
      </c>
      <c r="BT16" s="56" t="str">
        <f t="shared" si="21"/>
        <v>00</v>
      </c>
      <c r="BU16" s="56">
        <f t="shared" si="22"/>
        <v>1</v>
      </c>
      <c r="BV16" s="56" t="str">
        <f>IFERROR(BU16*#REF!,"0,00")</f>
        <v>0,00</v>
      </c>
      <c r="BW16" s="59" t="str">
        <f t="shared" si="23"/>
        <v>0,00</v>
      </c>
    </row>
    <row r="17" spans="1:75" ht="62.1" customHeight="1" thickTop="1" thickBot="1">
      <c r="A17" s="90" t="str">
        <f t="shared" si="0"/>
        <v>-</v>
      </c>
      <c r="B17" s="91" t="str">
        <f t="shared" si="1"/>
        <v>FEVEREIRO</v>
      </c>
      <c r="C17" s="81" t="str">
        <f t="shared" si="2"/>
        <v>JANEIRO</v>
      </c>
      <c r="D17" s="79">
        <f t="shared" si="10"/>
        <v>14</v>
      </c>
      <c r="E17" s="125">
        <f t="shared" si="3"/>
        <v>22</v>
      </c>
      <c r="F17" s="34">
        <v>40631986855</v>
      </c>
      <c r="G17" s="124" t="str">
        <f>IFERROR(VLOOKUP(F17,[1]Dados_RH!$B$6:$D$9674,2,0)," ")</f>
        <v>CESAR AUGUSTO MOREIRA</v>
      </c>
      <c r="H17" s="122" t="str">
        <f>IFERROR(VLOOKUP(F17,[1]Dados_RH!$B$6:$D$9674,3,0)," ")</f>
        <v>DEFENSOR PUBLICO DE CLASSE INICIAL</v>
      </c>
      <c r="I17" s="35" t="s">
        <v>57</v>
      </c>
      <c r="J17" s="35" t="s">
        <v>71</v>
      </c>
      <c r="K17" s="35" t="s">
        <v>72</v>
      </c>
      <c r="L17" s="94">
        <v>46038</v>
      </c>
      <c r="M17" s="98">
        <v>0.52083333333333337</v>
      </c>
      <c r="N17" s="95">
        <v>46038</v>
      </c>
      <c r="O17" s="99">
        <v>0.77083333333333337</v>
      </c>
      <c r="P17" s="122" t="str">
        <f t="shared" si="4"/>
        <v>00,5</v>
      </c>
      <c r="Q17" s="123" t="str">
        <f t="shared" si="5"/>
        <v>0,00</v>
      </c>
      <c r="R17" s="119">
        <v>0</v>
      </c>
      <c r="S17" s="119"/>
      <c r="T17" s="123">
        <f t="shared" si="6"/>
        <v>0</v>
      </c>
      <c r="U17" s="36" t="s">
        <v>60</v>
      </c>
      <c r="V17" s="121" t="str">
        <f t="shared" si="7"/>
        <v>COOPERAÇÃO, CONFORME O ATO 11.655/2025.</v>
      </c>
      <c r="W17" s="37"/>
      <c r="X17" s="132" t="s">
        <v>61</v>
      </c>
      <c r="Y17" s="134" t="s">
        <v>75</v>
      </c>
      <c r="AA17" s="24">
        <v>0</v>
      </c>
      <c r="AB17" s="40"/>
      <c r="AC17" s="24" t="str">
        <f t="shared" si="11"/>
        <v>Publicar</v>
      </c>
      <c r="AE17" s="162" t="s">
        <v>76</v>
      </c>
      <c r="AF17" s="44" t="s">
        <v>64</v>
      </c>
      <c r="AG17" s="45">
        <v>46029</v>
      </c>
      <c r="AH17" s="45">
        <v>46048</v>
      </c>
      <c r="AI17" s="46">
        <v>22</v>
      </c>
      <c r="AJ17" s="44" t="s">
        <v>65</v>
      </c>
      <c r="AK17" s="46" t="s">
        <v>66</v>
      </c>
      <c r="AL17" s="161">
        <v>0</v>
      </c>
      <c r="AM17" s="44" t="s">
        <v>67</v>
      </c>
      <c r="AN17" s="46">
        <v>23</v>
      </c>
      <c r="AO17" s="133">
        <v>267.72000000000003</v>
      </c>
      <c r="AP17" s="45">
        <v>46056</v>
      </c>
      <c r="AQ17" s="46">
        <v>44</v>
      </c>
      <c r="AR17" s="46" t="s">
        <v>66</v>
      </c>
      <c r="AS17" s="46">
        <v>45</v>
      </c>
      <c r="AT17" s="45">
        <v>46055</v>
      </c>
      <c r="AU17" s="46" t="s">
        <v>66</v>
      </c>
      <c r="AV17" s="46" t="s">
        <v>66</v>
      </c>
      <c r="AW17" s="46" t="s">
        <v>66</v>
      </c>
      <c r="AX17" s="46" t="s">
        <v>66</v>
      </c>
      <c r="AY17" s="46" t="s">
        <v>66</v>
      </c>
      <c r="AZ17" s="46" t="s">
        <v>66</v>
      </c>
      <c r="BB17" s="2"/>
      <c r="BE17" s="52">
        <f t="shared" si="8"/>
        <v>0.25</v>
      </c>
      <c r="BF17" s="53" t="str">
        <f t="shared" si="12"/>
        <v>00</v>
      </c>
      <c r="BG17" s="54">
        <f t="shared" si="13"/>
        <v>6</v>
      </c>
      <c r="BH17" s="54">
        <v>6</v>
      </c>
      <c r="BI17" s="54" t="str">
        <f t="shared" si="14"/>
        <v>,5</v>
      </c>
      <c r="BJ17" s="55" t="str">
        <f t="shared" si="15"/>
        <v>00,5</v>
      </c>
      <c r="BL17" s="57" t="str">
        <f>IFERROR(VLOOKUP(H17,#REF!,2,0)," ")</f>
        <v xml:space="preserve"> </v>
      </c>
      <c r="BM17" s="57" t="str">
        <f>IFERROR(VLOOKUP(K17,#REF!,2,0)," ")</f>
        <v xml:space="preserve"> </v>
      </c>
      <c r="BN17" s="58" t="str">
        <f t="shared" si="16"/>
        <v xml:space="preserve">  </v>
      </c>
      <c r="BO17" s="59" t="str">
        <f>IFERROR(VLOOKUP(BN17,#REF!,5,0)," ")</f>
        <v xml:space="preserve"> </v>
      </c>
      <c r="BP17" s="59" t="str">
        <f t="shared" si="17"/>
        <v xml:space="preserve"> </v>
      </c>
      <c r="BQ17" s="56">
        <f t="shared" si="18"/>
        <v>1</v>
      </c>
      <c r="BR17" s="59" t="str">
        <f t="shared" si="19"/>
        <v xml:space="preserve"> </v>
      </c>
      <c r="BS17" s="59" t="str">
        <f t="shared" si="20"/>
        <v xml:space="preserve"> </v>
      </c>
      <c r="BT17" s="56" t="str">
        <f t="shared" si="21"/>
        <v>00</v>
      </c>
      <c r="BU17" s="56">
        <f t="shared" si="22"/>
        <v>1</v>
      </c>
      <c r="BV17" s="56" t="str">
        <f>IFERROR(BU17*#REF!,"0,00")</f>
        <v>0,00</v>
      </c>
      <c r="BW17" s="59" t="str">
        <f t="shared" si="23"/>
        <v>0,00</v>
      </c>
    </row>
    <row r="18" spans="1:75" ht="62.1" customHeight="1" thickTop="1" thickBot="1">
      <c r="A18" s="90" t="str">
        <f t="shared" si="0"/>
        <v>-</v>
      </c>
      <c r="B18" s="91" t="str">
        <f t="shared" si="1"/>
        <v>FEVEREIRO</v>
      </c>
      <c r="C18" s="81" t="str">
        <f t="shared" si="2"/>
        <v>JANEIRO</v>
      </c>
      <c r="D18" s="79">
        <f t="shared" si="10"/>
        <v>15</v>
      </c>
      <c r="E18" s="125">
        <f t="shared" si="3"/>
        <v>22</v>
      </c>
      <c r="F18" s="34">
        <v>40631986855</v>
      </c>
      <c r="G18" s="124" t="str">
        <f>IFERROR(VLOOKUP(F18,[1]Dados_RH!$B$6:$D$9674,2,0)," ")</f>
        <v>CESAR AUGUSTO MOREIRA</v>
      </c>
      <c r="H18" s="122" t="str">
        <f>IFERROR(VLOOKUP(F18,[1]Dados_RH!$B$6:$D$9674,3,0)," ")</f>
        <v>DEFENSOR PUBLICO DE CLASSE INICIAL</v>
      </c>
      <c r="I18" s="35" t="s">
        <v>57</v>
      </c>
      <c r="J18" s="35" t="s">
        <v>71</v>
      </c>
      <c r="K18" s="35" t="s">
        <v>72</v>
      </c>
      <c r="L18" s="94">
        <v>46045</v>
      </c>
      <c r="M18" s="98">
        <v>0.52083333333333337</v>
      </c>
      <c r="N18" s="95">
        <v>46045</v>
      </c>
      <c r="O18" s="99">
        <v>0.77083333333333337</v>
      </c>
      <c r="P18" s="122" t="str">
        <f t="shared" ref="P18:P58" si="24">IFERROR(BJ18," ")</f>
        <v>00,5</v>
      </c>
      <c r="Q18" s="123" t="str">
        <f t="shared" ref="Q18:Q58" si="25">BW18</f>
        <v>0,00</v>
      </c>
      <c r="R18" s="119">
        <v>0</v>
      </c>
      <c r="S18" s="119">
        <v>0</v>
      </c>
      <c r="T18" s="123">
        <f t="shared" si="6"/>
        <v>0</v>
      </c>
      <c r="U18" s="36" t="s">
        <v>60</v>
      </c>
      <c r="V18" s="121" t="str">
        <f t="shared" si="7"/>
        <v>COOPERAÇÃO, CONFORME O ATO 11.655/2025.</v>
      </c>
      <c r="W18" s="37"/>
      <c r="X18" s="132" t="s">
        <v>61</v>
      </c>
      <c r="Y18" s="134" t="s">
        <v>75</v>
      </c>
      <c r="AA18" s="24">
        <v>0</v>
      </c>
      <c r="AB18" s="40"/>
      <c r="AC18" s="24" t="str">
        <f t="shared" si="11"/>
        <v>Publicar</v>
      </c>
      <c r="AE18" s="162" t="s">
        <v>76</v>
      </c>
      <c r="AF18" s="44" t="s">
        <v>64</v>
      </c>
      <c r="AG18" s="45">
        <v>46029</v>
      </c>
      <c r="AH18" s="45">
        <v>46048</v>
      </c>
      <c r="AI18" s="46">
        <v>22</v>
      </c>
      <c r="AJ18" s="44" t="s">
        <v>65</v>
      </c>
      <c r="AK18" s="46" t="s">
        <v>66</v>
      </c>
      <c r="AL18" s="161">
        <v>0</v>
      </c>
      <c r="AM18" s="44" t="s">
        <v>67</v>
      </c>
      <c r="AN18" s="46">
        <v>23</v>
      </c>
      <c r="AO18" s="133">
        <v>267.72000000000003</v>
      </c>
      <c r="AP18" s="45">
        <v>46056</v>
      </c>
      <c r="AQ18" s="46">
        <v>44</v>
      </c>
      <c r="AR18" s="46" t="s">
        <v>66</v>
      </c>
      <c r="AS18" s="46">
        <v>45</v>
      </c>
      <c r="AT18" s="45">
        <v>46055</v>
      </c>
      <c r="AU18" s="46" t="s">
        <v>66</v>
      </c>
      <c r="AV18" s="46" t="s">
        <v>66</v>
      </c>
      <c r="AW18" s="46" t="s">
        <v>66</v>
      </c>
      <c r="AX18" s="46" t="s">
        <v>66</v>
      </c>
      <c r="AY18" s="46" t="s">
        <v>66</v>
      </c>
      <c r="AZ18" s="46" t="s">
        <v>66</v>
      </c>
      <c r="BB18" s="2"/>
      <c r="BE18" s="52">
        <f t="shared" si="8"/>
        <v>0.25</v>
      </c>
      <c r="BF18" s="53" t="str">
        <f t="shared" si="12"/>
        <v>00</v>
      </c>
      <c r="BG18" s="54">
        <f t="shared" si="13"/>
        <v>6</v>
      </c>
      <c r="BH18" s="54">
        <v>6</v>
      </c>
      <c r="BI18" s="54" t="str">
        <f t="shared" si="14"/>
        <v>,5</v>
      </c>
      <c r="BJ18" s="55" t="str">
        <f t="shared" si="15"/>
        <v>00,5</v>
      </c>
      <c r="BL18" s="57" t="str">
        <f>IFERROR(VLOOKUP(H18,#REF!,2,0)," ")</f>
        <v xml:space="preserve"> </v>
      </c>
      <c r="BM18" s="57" t="str">
        <f>IFERROR(VLOOKUP(K18,#REF!,2,0)," ")</f>
        <v xml:space="preserve"> </v>
      </c>
      <c r="BN18" s="58" t="str">
        <f t="shared" si="16"/>
        <v xml:space="preserve">  </v>
      </c>
      <c r="BO18" s="59" t="str">
        <f>IFERROR(VLOOKUP(BN18,#REF!,5,0)," ")</f>
        <v xml:space="preserve"> </v>
      </c>
      <c r="BP18" s="59" t="str">
        <f t="shared" si="17"/>
        <v xml:space="preserve"> </v>
      </c>
      <c r="BQ18" s="56">
        <f t="shared" si="18"/>
        <v>1</v>
      </c>
      <c r="BR18" s="59" t="str">
        <f t="shared" si="19"/>
        <v xml:space="preserve"> </v>
      </c>
      <c r="BS18" s="59" t="str">
        <f t="shared" si="20"/>
        <v xml:space="preserve"> </v>
      </c>
      <c r="BT18" s="56" t="str">
        <f t="shared" si="21"/>
        <v>00</v>
      </c>
      <c r="BU18" s="56">
        <f t="shared" si="22"/>
        <v>1</v>
      </c>
      <c r="BV18" s="56" t="str">
        <f>IFERROR(BU18*#REF!,"0,00")</f>
        <v>0,00</v>
      </c>
      <c r="BW18" s="59" t="str">
        <f t="shared" si="23"/>
        <v>0,00</v>
      </c>
    </row>
    <row r="19" spans="1:75" ht="62.1" customHeight="1" thickTop="1" thickBot="1">
      <c r="A19" s="90" t="str">
        <f t="shared" si="0"/>
        <v>-</v>
      </c>
      <c r="B19" s="91" t="str">
        <f t="shared" si="1"/>
        <v>FEVEREIRO</v>
      </c>
      <c r="C19" s="81" t="str">
        <f t="shared" si="2"/>
        <v>JANEIRO</v>
      </c>
      <c r="D19" s="79">
        <f t="shared" si="10"/>
        <v>16</v>
      </c>
      <c r="E19" s="125">
        <f t="shared" si="3"/>
        <v>22</v>
      </c>
      <c r="F19" s="34">
        <v>40631986855</v>
      </c>
      <c r="G19" s="124" t="str">
        <f>IFERROR(VLOOKUP(F19,[1]Dados_RH!$B$6:$D$9674,2,0)," ")</f>
        <v>CESAR AUGUSTO MOREIRA</v>
      </c>
      <c r="H19" s="122" t="str">
        <f>IFERROR(VLOOKUP(F19,[1]Dados_RH!$B$6:$D$9674,3,0)," ")</f>
        <v>DEFENSOR PUBLICO DE CLASSE INICIAL</v>
      </c>
      <c r="I19" s="35" t="s">
        <v>57</v>
      </c>
      <c r="J19" s="35" t="s">
        <v>71</v>
      </c>
      <c r="K19" s="35" t="s">
        <v>72</v>
      </c>
      <c r="L19" s="94">
        <v>46052</v>
      </c>
      <c r="M19" s="98">
        <v>0.52083333333333337</v>
      </c>
      <c r="N19" s="95">
        <v>46052</v>
      </c>
      <c r="O19" s="99">
        <v>0.77083333333333337</v>
      </c>
      <c r="P19" s="122" t="str">
        <f t="shared" si="24"/>
        <v>00,5</v>
      </c>
      <c r="Q19" s="123" t="str">
        <f t="shared" si="25"/>
        <v>0,00</v>
      </c>
      <c r="R19" s="119">
        <v>0</v>
      </c>
      <c r="S19" s="119">
        <v>0</v>
      </c>
      <c r="T19" s="123">
        <f t="shared" si="6"/>
        <v>0</v>
      </c>
      <c r="U19" s="36" t="s">
        <v>60</v>
      </c>
      <c r="V19" s="121" t="str">
        <f t="shared" si="7"/>
        <v>COOPERAÇÃO, CONFORME O ATO 11.655/2025.</v>
      </c>
      <c r="W19" s="37"/>
      <c r="X19" s="132" t="s">
        <v>61</v>
      </c>
      <c r="Y19" s="134" t="s">
        <v>75</v>
      </c>
      <c r="AA19" s="24">
        <v>0</v>
      </c>
      <c r="AB19" s="40"/>
      <c r="AC19" s="24" t="str">
        <f t="shared" si="11"/>
        <v>Publicar</v>
      </c>
      <c r="AE19" s="162" t="s">
        <v>76</v>
      </c>
      <c r="AF19" s="44" t="s">
        <v>64</v>
      </c>
      <c r="AG19" s="45">
        <v>46029</v>
      </c>
      <c r="AH19" s="45">
        <v>46048</v>
      </c>
      <c r="AI19" s="46">
        <v>22</v>
      </c>
      <c r="AJ19" s="44" t="s">
        <v>65</v>
      </c>
      <c r="AK19" s="46" t="s">
        <v>66</v>
      </c>
      <c r="AL19" s="161">
        <v>0</v>
      </c>
      <c r="AM19" s="44" t="s">
        <v>67</v>
      </c>
      <c r="AN19" s="46">
        <v>23</v>
      </c>
      <c r="AO19" s="133">
        <v>267.72000000000003</v>
      </c>
      <c r="AP19" s="45">
        <v>46056</v>
      </c>
      <c r="AQ19" s="46">
        <v>44</v>
      </c>
      <c r="AR19" s="46" t="s">
        <v>66</v>
      </c>
      <c r="AS19" s="46">
        <v>45</v>
      </c>
      <c r="AT19" s="45">
        <v>46055</v>
      </c>
      <c r="AU19" s="46" t="s">
        <v>66</v>
      </c>
      <c r="AV19" s="46" t="s">
        <v>66</v>
      </c>
      <c r="AW19" s="46" t="s">
        <v>66</v>
      </c>
      <c r="AX19" s="46" t="s">
        <v>66</v>
      </c>
      <c r="AY19" s="46" t="s">
        <v>66</v>
      </c>
      <c r="AZ19" s="46" t="s">
        <v>66</v>
      </c>
      <c r="BB19" s="2"/>
      <c r="BE19" s="52">
        <f t="shared" si="8"/>
        <v>0.25</v>
      </c>
      <c r="BF19" s="53" t="str">
        <f t="shared" si="12"/>
        <v>00</v>
      </c>
      <c r="BG19" s="54">
        <f t="shared" si="13"/>
        <v>6</v>
      </c>
      <c r="BH19" s="54">
        <v>6</v>
      </c>
      <c r="BI19" s="54" t="str">
        <f t="shared" si="14"/>
        <v>,5</v>
      </c>
      <c r="BJ19" s="55" t="str">
        <f t="shared" si="15"/>
        <v>00,5</v>
      </c>
      <c r="BL19" s="57" t="str">
        <f>IFERROR(VLOOKUP(H19,#REF!,2,0)," ")</f>
        <v xml:space="preserve"> </v>
      </c>
      <c r="BM19" s="57" t="str">
        <f>IFERROR(VLOOKUP(K19,#REF!,2,0)," ")</f>
        <v xml:space="preserve"> </v>
      </c>
      <c r="BN19" s="58" t="str">
        <f t="shared" si="16"/>
        <v xml:space="preserve">  </v>
      </c>
      <c r="BO19" s="59" t="str">
        <f>IFERROR(VLOOKUP(BN19,#REF!,5,0)," ")</f>
        <v xml:space="preserve"> </v>
      </c>
      <c r="BP19" s="59" t="str">
        <f t="shared" si="17"/>
        <v xml:space="preserve"> </v>
      </c>
      <c r="BQ19" s="56">
        <f t="shared" si="18"/>
        <v>1</v>
      </c>
      <c r="BR19" s="59" t="str">
        <f t="shared" si="19"/>
        <v xml:space="preserve"> </v>
      </c>
      <c r="BS19" s="59" t="str">
        <f t="shared" si="20"/>
        <v xml:space="preserve"> </v>
      </c>
      <c r="BT19" s="56" t="str">
        <f t="shared" si="21"/>
        <v>00</v>
      </c>
      <c r="BU19" s="56">
        <f t="shared" si="22"/>
        <v>1</v>
      </c>
      <c r="BV19" s="56" t="str">
        <f>IFERROR(BU19*#REF!,"0,00")</f>
        <v>0,00</v>
      </c>
      <c r="BW19" s="59" t="str">
        <f t="shared" si="23"/>
        <v>0,00</v>
      </c>
    </row>
    <row r="20" spans="1:75" ht="62.1" customHeight="1" thickTop="1" thickBot="1">
      <c r="A20" s="90" t="str">
        <f t="shared" si="0"/>
        <v>-</v>
      </c>
      <c r="B20" s="91" t="str">
        <f t="shared" si="1"/>
        <v>FEVEREIRO</v>
      </c>
      <c r="C20" s="81" t="str">
        <f t="shared" si="2"/>
        <v>JANEIRO</v>
      </c>
      <c r="D20" s="79">
        <f t="shared" si="10"/>
        <v>17</v>
      </c>
      <c r="E20" s="125">
        <f t="shared" si="3"/>
        <v>11</v>
      </c>
      <c r="F20" s="34">
        <v>4899054637</v>
      </c>
      <c r="G20" s="124" t="str">
        <f>IFERROR(VLOOKUP(F20,[1]Dados_RH!$B$6:$D$9674,2,0)," ")</f>
        <v>FLAVIO AUGUSTO MARETTI SGRILLI SIQUEIRA</v>
      </c>
      <c r="H20" s="122" t="str">
        <f>IFERROR(VLOOKUP(F20,[1]Dados_RH!$B$6:$D$9674,3,0)," ")</f>
        <v xml:space="preserve">DEFENSOR PUBLICO DE CLASSE ESPECIAL     </v>
      </c>
      <c r="I20" s="35" t="s">
        <v>57</v>
      </c>
      <c r="J20" s="35" t="s">
        <v>77</v>
      </c>
      <c r="K20" s="35" t="s">
        <v>78</v>
      </c>
      <c r="L20" s="94">
        <v>46031</v>
      </c>
      <c r="M20" s="98">
        <v>0.45833333333333331</v>
      </c>
      <c r="N20" s="95">
        <v>46031</v>
      </c>
      <c r="O20" s="99">
        <v>0.70833333333333337</v>
      </c>
      <c r="P20" s="122" t="str">
        <f t="shared" si="24"/>
        <v>00,5</v>
      </c>
      <c r="Q20" s="123" t="str">
        <f t="shared" si="25"/>
        <v>0,00</v>
      </c>
      <c r="R20" s="119">
        <v>0</v>
      </c>
      <c r="S20" s="119">
        <v>0</v>
      </c>
      <c r="T20" s="123">
        <f t="shared" si="6"/>
        <v>0</v>
      </c>
      <c r="U20" s="36" t="s">
        <v>60</v>
      </c>
      <c r="V20" s="121" t="str">
        <f t="shared" si="7"/>
        <v>COOPERAÇÃO, CONFORME O ATO Nº: 11.954/25.</v>
      </c>
      <c r="W20" s="37"/>
      <c r="X20" s="132" t="s">
        <v>61</v>
      </c>
      <c r="Y20" s="134" t="s">
        <v>79</v>
      </c>
      <c r="AA20" s="24">
        <v>0</v>
      </c>
      <c r="AB20" s="40"/>
      <c r="AC20" s="24" t="str">
        <f t="shared" si="11"/>
        <v>Publicar</v>
      </c>
      <c r="AE20" s="43" t="s">
        <v>80</v>
      </c>
      <c r="AF20" s="44" t="s">
        <v>64</v>
      </c>
      <c r="AG20" s="45">
        <v>46029</v>
      </c>
      <c r="AH20" s="45">
        <v>46048</v>
      </c>
      <c r="AI20" s="46">
        <v>11</v>
      </c>
      <c r="AJ20" s="44" t="s">
        <v>65</v>
      </c>
      <c r="AK20" s="46" t="s">
        <v>66</v>
      </c>
      <c r="AL20" s="161">
        <v>0</v>
      </c>
      <c r="AM20" s="44" t="s">
        <v>67</v>
      </c>
      <c r="AN20" s="46">
        <v>12</v>
      </c>
      <c r="AO20" s="127">
        <v>222.44</v>
      </c>
      <c r="AP20" s="45">
        <v>46059</v>
      </c>
      <c r="AQ20" s="46">
        <v>67</v>
      </c>
      <c r="AR20" s="46" t="s">
        <v>66</v>
      </c>
      <c r="AS20" s="46">
        <v>68</v>
      </c>
      <c r="AT20" s="45">
        <v>46051</v>
      </c>
      <c r="AU20" s="157" t="s">
        <v>66</v>
      </c>
      <c r="AV20" s="157" t="s">
        <v>66</v>
      </c>
      <c r="AW20" s="157" t="s">
        <v>66</v>
      </c>
      <c r="AX20" s="157" t="s">
        <v>66</v>
      </c>
      <c r="AY20" s="157" t="s">
        <v>66</v>
      </c>
      <c r="AZ20" s="157" t="s">
        <v>66</v>
      </c>
      <c r="BE20" s="52">
        <f t="shared" si="8"/>
        <v>0.25000000000000006</v>
      </c>
      <c r="BF20" s="53" t="str">
        <f t="shared" si="12"/>
        <v>00</v>
      </c>
      <c r="BG20" s="54">
        <f t="shared" si="13"/>
        <v>6.0000000000000018</v>
      </c>
      <c r="BH20" s="54">
        <v>6</v>
      </c>
      <c r="BI20" s="54" t="str">
        <f t="shared" si="14"/>
        <v>,5</v>
      </c>
      <c r="BJ20" s="55" t="str">
        <f t="shared" si="15"/>
        <v>00,5</v>
      </c>
      <c r="BL20" s="57" t="str">
        <f>IFERROR(VLOOKUP(H20,#REF!,2,0)," ")</f>
        <v xml:space="preserve"> </v>
      </c>
      <c r="BM20" s="57" t="str">
        <f>IFERROR(VLOOKUP(K20,#REF!,2,0)," ")</f>
        <v xml:space="preserve"> </v>
      </c>
      <c r="BN20" s="58" t="str">
        <f t="shared" si="16"/>
        <v xml:space="preserve">  </v>
      </c>
      <c r="BO20" s="59" t="str">
        <f>IFERROR(VLOOKUP(BN20,#REF!,5,0)," ")</f>
        <v xml:space="preserve"> </v>
      </c>
      <c r="BP20" s="59" t="str">
        <f t="shared" si="17"/>
        <v xml:space="preserve"> </v>
      </c>
      <c r="BQ20" s="56">
        <f t="shared" si="18"/>
        <v>1</v>
      </c>
      <c r="BR20" s="59" t="str">
        <f t="shared" si="19"/>
        <v xml:space="preserve"> </v>
      </c>
      <c r="BS20" s="59" t="str">
        <f t="shared" si="20"/>
        <v xml:space="preserve"> </v>
      </c>
      <c r="BT20" s="56" t="str">
        <f t="shared" si="21"/>
        <v>00</v>
      </c>
      <c r="BU20" s="56">
        <f t="shared" si="22"/>
        <v>1</v>
      </c>
      <c r="BV20" s="56" t="str">
        <f>IFERROR(BU20*#REF!,"0,00")</f>
        <v>0,00</v>
      </c>
      <c r="BW20" s="59" t="str">
        <f t="shared" si="23"/>
        <v>0,00</v>
      </c>
    </row>
    <row r="21" spans="1:75" ht="62.1" customHeight="1" thickTop="1" thickBot="1">
      <c r="A21" s="90" t="str">
        <f t="shared" si="0"/>
        <v>-</v>
      </c>
      <c r="B21" s="91" t="str">
        <f t="shared" si="1"/>
        <v>FEVEREIRO</v>
      </c>
      <c r="C21" s="81" t="str">
        <f t="shared" si="2"/>
        <v>JANEIRO</v>
      </c>
      <c r="D21" s="79">
        <f t="shared" si="10"/>
        <v>18</v>
      </c>
      <c r="E21" s="125">
        <f t="shared" si="3"/>
        <v>11</v>
      </c>
      <c r="F21" s="34">
        <v>4899054637</v>
      </c>
      <c r="G21" s="124" t="str">
        <f>IFERROR(VLOOKUP(F21,[1]Dados_RH!$B$6:$D$9674,2,0)," ")</f>
        <v>FLAVIO AUGUSTO MARETTI SGRILLI SIQUEIRA</v>
      </c>
      <c r="H21" s="122" t="str">
        <f>IFERROR(VLOOKUP(F21,[1]Dados_RH!$B$6:$D$9674,3,0)," ")</f>
        <v xml:space="preserve">DEFENSOR PUBLICO DE CLASSE ESPECIAL     </v>
      </c>
      <c r="I21" s="35" t="s">
        <v>57</v>
      </c>
      <c r="J21" s="35" t="s">
        <v>77</v>
      </c>
      <c r="K21" s="35" t="s">
        <v>78</v>
      </c>
      <c r="L21" s="94">
        <v>46035</v>
      </c>
      <c r="M21" s="98">
        <v>0.45833333333333331</v>
      </c>
      <c r="N21" s="95">
        <v>46035</v>
      </c>
      <c r="O21" s="99">
        <v>0.70833333333333337</v>
      </c>
      <c r="P21" s="122" t="str">
        <f t="shared" si="24"/>
        <v>00,5</v>
      </c>
      <c r="Q21" s="123" t="str">
        <f t="shared" si="25"/>
        <v>0,00</v>
      </c>
      <c r="R21" s="119">
        <v>0</v>
      </c>
      <c r="S21" s="119">
        <v>0</v>
      </c>
      <c r="T21" s="123">
        <f t="shared" si="6"/>
        <v>0</v>
      </c>
      <c r="U21" s="36" t="s">
        <v>60</v>
      </c>
      <c r="V21" s="121" t="str">
        <f t="shared" si="7"/>
        <v>COOPERAÇÃO, CONFORME O ATO Nº: 11.954/25.</v>
      </c>
      <c r="W21" s="37"/>
      <c r="X21" s="132" t="s">
        <v>61</v>
      </c>
      <c r="Y21" s="134" t="s">
        <v>79</v>
      </c>
      <c r="AA21" s="24">
        <v>0</v>
      </c>
      <c r="AB21" s="40"/>
      <c r="AC21" s="24" t="str">
        <f t="shared" si="11"/>
        <v>Publicar</v>
      </c>
      <c r="AE21" s="43" t="s">
        <v>80</v>
      </c>
      <c r="AF21" s="44" t="s">
        <v>64</v>
      </c>
      <c r="AG21" s="45">
        <v>46029</v>
      </c>
      <c r="AH21" s="45">
        <v>46048</v>
      </c>
      <c r="AI21" s="46">
        <v>11</v>
      </c>
      <c r="AJ21" s="44" t="s">
        <v>65</v>
      </c>
      <c r="AK21" s="46" t="s">
        <v>66</v>
      </c>
      <c r="AL21" s="161">
        <v>0</v>
      </c>
      <c r="AM21" s="44" t="s">
        <v>67</v>
      </c>
      <c r="AN21" s="46">
        <v>12</v>
      </c>
      <c r="AO21" s="127">
        <v>222.44</v>
      </c>
      <c r="AP21" s="45">
        <v>46059</v>
      </c>
      <c r="AQ21" s="46">
        <v>67</v>
      </c>
      <c r="AR21" s="46" t="s">
        <v>66</v>
      </c>
      <c r="AS21" s="46">
        <v>68</v>
      </c>
      <c r="AT21" s="45">
        <v>46051</v>
      </c>
      <c r="AU21" s="157" t="s">
        <v>66</v>
      </c>
      <c r="AV21" s="157" t="s">
        <v>66</v>
      </c>
      <c r="AW21" s="157" t="s">
        <v>66</v>
      </c>
      <c r="AX21" s="157" t="s">
        <v>66</v>
      </c>
      <c r="AY21" s="157" t="s">
        <v>66</v>
      </c>
      <c r="AZ21" s="157" t="s">
        <v>66</v>
      </c>
      <c r="BE21" s="52">
        <f t="shared" si="8"/>
        <v>0.25000000000000006</v>
      </c>
      <c r="BF21" s="53" t="str">
        <f t="shared" si="12"/>
        <v>00</v>
      </c>
      <c r="BG21" s="54">
        <f t="shared" si="13"/>
        <v>6.0000000000000018</v>
      </c>
      <c r="BH21" s="54">
        <v>6</v>
      </c>
      <c r="BI21" s="54" t="str">
        <f t="shared" si="14"/>
        <v>,5</v>
      </c>
      <c r="BJ21" s="55" t="str">
        <f t="shared" si="15"/>
        <v>00,5</v>
      </c>
      <c r="BL21" s="57" t="str">
        <f>IFERROR(VLOOKUP(H21,#REF!,2,0)," ")</f>
        <v xml:space="preserve"> </v>
      </c>
      <c r="BM21" s="57" t="str">
        <f>IFERROR(VLOOKUP(K21,#REF!,2,0)," ")</f>
        <v xml:space="preserve"> </v>
      </c>
      <c r="BN21" s="58" t="str">
        <f t="shared" si="16"/>
        <v xml:space="preserve">  </v>
      </c>
      <c r="BO21" s="59" t="str">
        <f>IFERROR(VLOOKUP(BN21,#REF!,5,0)," ")</f>
        <v xml:space="preserve"> </v>
      </c>
      <c r="BP21" s="59" t="str">
        <f t="shared" si="17"/>
        <v xml:space="preserve"> </v>
      </c>
      <c r="BQ21" s="56">
        <f t="shared" si="18"/>
        <v>1</v>
      </c>
      <c r="BR21" s="59" t="str">
        <f t="shared" si="19"/>
        <v xml:space="preserve"> </v>
      </c>
      <c r="BS21" s="59" t="str">
        <f t="shared" si="20"/>
        <v xml:space="preserve"> </v>
      </c>
      <c r="BT21" s="56" t="str">
        <f t="shared" si="21"/>
        <v>00</v>
      </c>
      <c r="BU21" s="56">
        <f t="shared" si="22"/>
        <v>1</v>
      </c>
      <c r="BV21" s="56" t="str">
        <f>IFERROR(BU21*#REF!,"0,00")</f>
        <v>0,00</v>
      </c>
      <c r="BW21" s="59" t="str">
        <f t="shared" si="23"/>
        <v>0,00</v>
      </c>
    </row>
    <row r="22" spans="1:75" ht="62.1" customHeight="1" thickTop="1" thickBot="1">
      <c r="A22" s="90" t="str">
        <f t="shared" si="0"/>
        <v>-</v>
      </c>
      <c r="B22" s="91" t="str">
        <f t="shared" si="1"/>
        <v>FEVEREIRO</v>
      </c>
      <c r="C22" s="81" t="str">
        <f t="shared" si="2"/>
        <v>JANEIRO</v>
      </c>
      <c r="D22" s="79">
        <f t="shared" si="10"/>
        <v>19</v>
      </c>
      <c r="E22" s="125">
        <f t="shared" si="3"/>
        <v>11</v>
      </c>
      <c r="F22" s="34">
        <v>4899054637</v>
      </c>
      <c r="G22" s="124" t="str">
        <f>IFERROR(VLOOKUP(F22,[1]Dados_RH!$B$6:$D$9674,2,0)," ")</f>
        <v>FLAVIO AUGUSTO MARETTI SGRILLI SIQUEIRA</v>
      </c>
      <c r="H22" s="122" t="str">
        <f>IFERROR(VLOOKUP(F22,[1]Dados_RH!$B$6:$D$9674,3,0)," ")</f>
        <v xml:space="preserve">DEFENSOR PUBLICO DE CLASSE ESPECIAL     </v>
      </c>
      <c r="I22" s="35" t="s">
        <v>57</v>
      </c>
      <c r="J22" s="35" t="s">
        <v>77</v>
      </c>
      <c r="K22" s="35" t="s">
        <v>78</v>
      </c>
      <c r="L22" s="94">
        <v>46042</v>
      </c>
      <c r="M22" s="98">
        <v>0.45833333333333331</v>
      </c>
      <c r="N22" s="95">
        <v>46042</v>
      </c>
      <c r="O22" s="99">
        <v>0.70833333333333337</v>
      </c>
      <c r="P22" s="122" t="str">
        <f t="shared" si="24"/>
        <v>00,5</v>
      </c>
      <c r="Q22" s="123" t="str">
        <f t="shared" si="25"/>
        <v>0,00</v>
      </c>
      <c r="R22" s="119">
        <v>0</v>
      </c>
      <c r="S22" s="119">
        <v>0</v>
      </c>
      <c r="T22" s="123">
        <f t="shared" si="6"/>
        <v>0</v>
      </c>
      <c r="U22" s="36" t="s">
        <v>81</v>
      </c>
      <c r="V22" s="121" t="str">
        <f t="shared" si="7"/>
        <v>COOPERAÇÃO, CONFORME O ATO Nº: 11.954/25.</v>
      </c>
      <c r="W22" s="37"/>
      <c r="X22" s="132" t="s">
        <v>61</v>
      </c>
      <c r="Y22" s="134" t="s">
        <v>79</v>
      </c>
      <c r="AA22" s="24">
        <v>0</v>
      </c>
      <c r="AB22" s="40"/>
      <c r="AC22" s="24" t="str">
        <f t="shared" si="11"/>
        <v>Publicar</v>
      </c>
      <c r="AE22" s="43" t="s">
        <v>80</v>
      </c>
      <c r="AF22" s="44" t="s">
        <v>64</v>
      </c>
      <c r="AG22" s="45">
        <v>46029</v>
      </c>
      <c r="AH22" s="45">
        <v>46048</v>
      </c>
      <c r="AI22" s="46">
        <v>11</v>
      </c>
      <c r="AJ22" s="44" t="s">
        <v>65</v>
      </c>
      <c r="AK22" s="46" t="s">
        <v>66</v>
      </c>
      <c r="AL22" s="161">
        <v>0</v>
      </c>
      <c r="AM22" s="44" t="s">
        <v>67</v>
      </c>
      <c r="AN22" s="46">
        <v>12</v>
      </c>
      <c r="AO22" s="127">
        <v>222.44</v>
      </c>
      <c r="AP22" s="45">
        <v>46059</v>
      </c>
      <c r="AQ22" s="46">
        <v>67</v>
      </c>
      <c r="AR22" s="46" t="s">
        <v>66</v>
      </c>
      <c r="AS22" s="46">
        <v>68</v>
      </c>
      <c r="AT22" s="45">
        <v>46051</v>
      </c>
      <c r="AU22" s="157" t="s">
        <v>66</v>
      </c>
      <c r="AV22" s="157" t="s">
        <v>66</v>
      </c>
      <c r="AW22" s="157" t="s">
        <v>66</v>
      </c>
      <c r="AX22" s="157" t="s">
        <v>66</v>
      </c>
      <c r="AY22" s="157" t="s">
        <v>66</v>
      </c>
      <c r="AZ22" s="157" t="s">
        <v>66</v>
      </c>
      <c r="BE22" s="52">
        <f t="shared" si="8"/>
        <v>0.25000000000000006</v>
      </c>
      <c r="BF22" s="53" t="str">
        <f t="shared" si="12"/>
        <v>00</v>
      </c>
      <c r="BG22" s="54">
        <f t="shared" si="13"/>
        <v>6.0000000000000018</v>
      </c>
      <c r="BH22" s="54">
        <v>6</v>
      </c>
      <c r="BI22" s="54" t="str">
        <f t="shared" si="14"/>
        <v>,5</v>
      </c>
      <c r="BJ22" s="55" t="str">
        <f t="shared" si="15"/>
        <v>00,5</v>
      </c>
      <c r="BL22" s="57" t="str">
        <f>IFERROR(VLOOKUP(H22,#REF!,2,0)," ")</f>
        <v xml:space="preserve"> </v>
      </c>
      <c r="BM22" s="57" t="str">
        <f>IFERROR(VLOOKUP(K22,#REF!,2,0)," ")</f>
        <v xml:space="preserve"> </v>
      </c>
      <c r="BN22" s="58" t="str">
        <f t="shared" si="16"/>
        <v xml:space="preserve">  </v>
      </c>
      <c r="BO22" s="59" t="str">
        <f>IFERROR(VLOOKUP(BN22,#REF!,5,0)," ")</f>
        <v xml:space="preserve"> </v>
      </c>
      <c r="BP22" s="59" t="str">
        <f t="shared" si="17"/>
        <v xml:space="preserve"> </v>
      </c>
      <c r="BQ22" s="56">
        <f t="shared" si="18"/>
        <v>1</v>
      </c>
      <c r="BR22" s="59" t="str">
        <f t="shared" si="19"/>
        <v xml:space="preserve"> </v>
      </c>
      <c r="BS22" s="59" t="str">
        <f t="shared" si="20"/>
        <v xml:space="preserve"> </v>
      </c>
      <c r="BT22" s="56" t="str">
        <f t="shared" si="21"/>
        <v>00</v>
      </c>
      <c r="BU22" s="56">
        <f t="shared" si="22"/>
        <v>1</v>
      </c>
      <c r="BV22" s="56" t="str">
        <f>IFERROR(BU22*#REF!,"0,00")</f>
        <v>0,00</v>
      </c>
      <c r="BW22" s="59" t="str">
        <f t="shared" si="23"/>
        <v>0,00</v>
      </c>
    </row>
    <row r="23" spans="1:75" ht="62.1" customHeight="1" thickTop="1" thickBot="1">
      <c r="A23" s="90" t="str">
        <f t="shared" si="0"/>
        <v>-</v>
      </c>
      <c r="B23" s="91" t="str">
        <f t="shared" si="1"/>
        <v>FEVEREIRO</v>
      </c>
      <c r="C23" s="81" t="str">
        <f t="shared" si="2"/>
        <v>JANEIRO</v>
      </c>
      <c r="D23" s="79">
        <f>D22+1</f>
        <v>20</v>
      </c>
      <c r="E23" s="125">
        <f t="shared" si="3"/>
        <v>11</v>
      </c>
      <c r="F23" s="34">
        <v>4899054637</v>
      </c>
      <c r="G23" s="124" t="str">
        <f>IFERROR(VLOOKUP(F23,[1]Dados_RH!$B$6:$D$9674,2,0)," ")</f>
        <v>FLAVIO AUGUSTO MARETTI SGRILLI SIQUEIRA</v>
      </c>
      <c r="H23" s="122" t="str">
        <f>IFERROR(VLOOKUP(F23,[1]Dados_RH!$B$6:$D$9674,3,0)," ")</f>
        <v xml:space="preserve">DEFENSOR PUBLICO DE CLASSE ESPECIAL     </v>
      </c>
      <c r="I23" s="35" t="s">
        <v>57</v>
      </c>
      <c r="J23" s="35" t="s">
        <v>77</v>
      </c>
      <c r="K23" s="35" t="s">
        <v>78</v>
      </c>
      <c r="L23" s="94">
        <v>46049</v>
      </c>
      <c r="M23" s="98">
        <v>0.45833333333333331</v>
      </c>
      <c r="N23" s="95">
        <v>46049</v>
      </c>
      <c r="O23" s="99">
        <v>0.70833333333333337</v>
      </c>
      <c r="P23" s="122" t="str">
        <f t="shared" si="24"/>
        <v>00,5</v>
      </c>
      <c r="Q23" s="123" t="str">
        <f t="shared" si="25"/>
        <v>0,00</v>
      </c>
      <c r="R23" s="119">
        <v>0</v>
      </c>
      <c r="S23" s="119">
        <v>0</v>
      </c>
      <c r="T23" s="123">
        <f t="shared" si="6"/>
        <v>0</v>
      </c>
      <c r="U23" s="36" t="s">
        <v>60</v>
      </c>
      <c r="V23" s="121" t="str">
        <f t="shared" si="7"/>
        <v>COOPERAÇÃO, CONFORME O ATO Nº: 11.954/25.</v>
      </c>
      <c r="W23" s="37"/>
      <c r="X23" s="132" t="s">
        <v>61</v>
      </c>
      <c r="Y23" s="134" t="s">
        <v>79</v>
      </c>
      <c r="AA23" s="24">
        <v>0</v>
      </c>
      <c r="AB23" s="40"/>
      <c r="AC23" s="24" t="str">
        <f t="shared" si="11"/>
        <v>Publicar</v>
      </c>
      <c r="AE23" s="43" t="s">
        <v>80</v>
      </c>
      <c r="AF23" s="44" t="s">
        <v>64</v>
      </c>
      <c r="AG23" s="45">
        <v>46029</v>
      </c>
      <c r="AH23" s="45">
        <v>46048</v>
      </c>
      <c r="AI23" s="46">
        <v>11</v>
      </c>
      <c r="AJ23" s="44" t="s">
        <v>65</v>
      </c>
      <c r="AK23" s="46" t="s">
        <v>66</v>
      </c>
      <c r="AL23" s="161">
        <v>0</v>
      </c>
      <c r="AM23" s="44" t="s">
        <v>67</v>
      </c>
      <c r="AN23" s="46">
        <v>12</v>
      </c>
      <c r="AO23" s="127">
        <v>222.44</v>
      </c>
      <c r="AP23" s="45">
        <v>46059</v>
      </c>
      <c r="AQ23" s="46">
        <v>67</v>
      </c>
      <c r="AR23" s="46" t="s">
        <v>66</v>
      </c>
      <c r="AS23" s="46">
        <v>68</v>
      </c>
      <c r="AT23" s="45">
        <v>46051</v>
      </c>
      <c r="AU23" s="157" t="s">
        <v>66</v>
      </c>
      <c r="AV23" s="157" t="s">
        <v>66</v>
      </c>
      <c r="AW23" s="157" t="s">
        <v>66</v>
      </c>
      <c r="AX23" s="157" t="s">
        <v>66</v>
      </c>
      <c r="AY23" s="157" t="s">
        <v>66</v>
      </c>
      <c r="AZ23" s="157" t="s">
        <v>66</v>
      </c>
      <c r="BE23" s="52">
        <f t="shared" si="8"/>
        <v>0.25000000000000006</v>
      </c>
      <c r="BF23" s="53" t="str">
        <f t="shared" si="12"/>
        <v>00</v>
      </c>
      <c r="BG23" s="54">
        <f t="shared" si="13"/>
        <v>6.0000000000000018</v>
      </c>
      <c r="BH23" s="54">
        <v>6</v>
      </c>
      <c r="BI23" s="54" t="str">
        <f t="shared" si="14"/>
        <v>,5</v>
      </c>
      <c r="BJ23" s="55" t="str">
        <f t="shared" si="15"/>
        <v>00,5</v>
      </c>
      <c r="BL23" s="57" t="str">
        <f>IFERROR(VLOOKUP(H23,#REF!,2,0)," ")</f>
        <v xml:space="preserve"> </v>
      </c>
      <c r="BM23" s="57" t="str">
        <f>IFERROR(VLOOKUP(K23,#REF!,2,0)," ")</f>
        <v xml:space="preserve"> </v>
      </c>
      <c r="BN23" s="58" t="str">
        <f t="shared" si="16"/>
        <v xml:space="preserve">  </v>
      </c>
      <c r="BO23" s="59" t="str">
        <f>IFERROR(VLOOKUP(BN23,#REF!,5,0)," ")</f>
        <v xml:space="preserve"> </v>
      </c>
      <c r="BP23" s="59" t="str">
        <f t="shared" si="17"/>
        <v xml:space="preserve"> </v>
      </c>
      <c r="BQ23" s="56">
        <f t="shared" si="18"/>
        <v>1</v>
      </c>
      <c r="BR23" s="59" t="str">
        <f t="shared" si="19"/>
        <v xml:space="preserve"> </v>
      </c>
      <c r="BS23" s="59" t="str">
        <f t="shared" si="20"/>
        <v xml:space="preserve"> </v>
      </c>
      <c r="BT23" s="56" t="str">
        <f t="shared" si="21"/>
        <v>00</v>
      </c>
      <c r="BU23" s="56">
        <f t="shared" si="22"/>
        <v>1</v>
      </c>
      <c r="BV23" s="56" t="str">
        <f>IFERROR(BU23*#REF!,"0,00")</f>
        <v>0,00</v>
      </c>
      <c r="BW23" s="59" t="str">
        <f t="shared" si="23"/>
        <v>0,00</v>
      </c>
    </row>
    <row r="24" spans="1:75" ht="62.1" customHeight="1" thickTop="1" thickBot="1">
      <c r="A24" s="90" t="str">
        <f t="shared" si="0"/>
        <v>-</v>
      </c>
      <c r="B24" s="91" t="str">
        <f t="shared" si="1"/>
        <v>FEVEREIRO</v>
      </c>
      <c r="C24" s="81" t="str">
        <f t="shared" si="2"/>
        <v>FEVEREIRO</v>
      </c>
      <c r="D24" s="79">
        <f t="shared" ref="D24:D87" si="26">D23+1</f>
        <v>21</v>
      </c>
      <c r="E24" s="125">
        <f t="shared" si="3"/>
        <v>66</v>
      </c>
      <c r="F24" s="34">
        <v>5583064625</v>
      </c>
      <c r="G24" s="124" t="str">
        <f>IFERROR(VLOOKUP(F24,#REF!,2,0)," ")</f>
        <v xml:space="preserve"> </v>
      </c>
      <c r="H24" s="122" t="str">
        <f>IFERROR(VLOOKUP(F24,#REF!,3,0)," ")</f>
        <v xml:space="preserve"> </v>
      </c>
      <c r="I24" s="35" t="s">
        <v>82</v>
      </c>
      <c r="J24" s="35" t="s">
        <v>83</v>
      </c>
      <c r="K24" s="35" t="s">
        <v>84</v>
      </c>
      <c r="L24" s="94">
        <v>46045</v>
      </c>
      <c r="M24" s="98">
        <v>0.19791666666666666</v>
      </c>
      <c r="N24" s="95">
        <v>46046</v>
      </c>
      <c r="O24" s="99">
        <v>0.5</v>
      </c>
      <c r="P24" s="122" t="str">
        <f t="shared" si="24"/>
        <v>01,5</v>
      </c>
      <c r="Q24" s="123" t="str">
        <f t="shared" si="25"/>
        <v>0,00</v>
      </c>
      <c r="R24" s="119">
        <v>0</v>
      </c>
      <c r="S24" s="119">
        <v>0</v>
      </c>
      <c r="T24" s="123">
        <f t="shared" si="6"/>
        <v>0</v>
      </c>
      <c r="U24" s="36" t="s">
        <v>60</v>
      </c>
      <c r="V24" s="121" t="str">
        <f t="shared" si="7"/>
        <v>1ª SESSÃO ORDINÁRIA DO CONSELHO SUPERIOR DA DEFENSORIA PÚBLICA.</v>
      </c>
      <c r="W24" s="37"/>
      <c r="X24" s="132" t="s">
        <v>85</v>
      </c>
      <c r="Y24" s="134" t="s">
        <v>86</v>
      </c>
      <c r="AA24" s="24">
        <v>1</v>
      </c>
      <c r="AB24" s="40"/>
      <c r="AC24" s="24" t="str">
        <f t="shared" si="11"/>
        <v>Publicar</v>
      </c>
      <c r="AE24" s="43" t="s">
        <v>87</v>
      </c>
      <c r="AF24" s="44" t="s">
        <v>64</v>
      </c>
      <c r="AG24" s="45">
        <v>46030</v>
      </c>
      <c r="AH24" s="45">
        <v>46056</v>
      </c>
      <c r="AI24" s="46">
        <v>66</v>
      </c>
      <c r="AJ24" s="44" t="s">
        <v>65</v>
      </c>
      <c r="AK24" s="46" t="s">
        <v>66</v>
      </c>
      <c r="AL24" s="161">
        <v>0</v>
      </c>
      <c r="AM24" s="44" t="s">
        <v>65</v>
      </c>
      <c r="AN24" s="157" t="s">
        <v>66</v>
      </c>
      <c r="AO24" s="161">
        <v>0</v>
      </c>
      <c r="AP24" s="45">
        <v>46056</v>
      </c>
      <c r="AQ24" s="46">
        <v>30</v>
      </c>
      <c r="AR24" s="46" t="s">
        <v>66</v>
      </c>
      <c r="AS24" s="157" t="s">
        <v>66</v>
      </c>
      <c r="AT24" s="45">
        <v>46050</v>
      </c>
      <c r="AU24" s="46" t="s">
        <v>66</v>
      </c>
      <c r="AV24" s="46" t="s">
        <v>66</v>
      </c>
      <c r="AW24" s="46" t="s">
        <v>66</v>
      </c>
      <c r="AX24" s="46" t="s">
        <v>66</v>
      </c>
      <c r="AY24" s="46" t="s">
        <v>66</v>
      </c>
      <c r="AZ24" s="46" t="s">
        <v>66</v>
      </c>
      <c r="BE24" s="52">
        <f t="shared" si="8"/>
        <v>1.3020833333333335</v>
      </c>
      <c r="BF24" s="53" t="str">
        <f t="shared" si="12"/>
        <v>01</v>
      </c>
      <c r="BG24" s="54">
        <f t="shared" si="13"/>
        <v>7.2500000000000036</v>
      </c>
      <c r="BH24" s="54">
        <v>6</v>
      </c>
      <c r="BI24" s="54" t="str">
        <f t="shared" si="14"/>
        <v>,5</v>
      </c>
      <c r="BJ24" s="55" t="str">
        <f t="shared" si="15"/>
        <v>01,5</v>
      </c>
      <c r="BL24" s="57" t="str">
        <f>IFERROR(VLOOKUP(H24,#REF!,2,0)," ")</f>
        <v xml:space="preserve"> </v>
      </c>
      <c r="BM24" s="57" t="str">
        <f>IFERROR(VLOOKUP(K24,#REF!,2,0)," ")</f>
        <v xml:space="preserve"> </v>
      </c>
      <c r="BN24" s="58" t="str">
        <f t="shared" si="16"/>
        <v xml:space="preserve">  </v>
      </c>
      <c r="BO24" s="59" t="str">
        <f>IFERROR(VLOOKUP(BN24,#REF!,5,0)," ")</f>
        <v xml:space="preserve"> </v>
      </c>
      <c r="BP24" s="59" t="str">
        <f t="shared" si="17"/>
        <v xml:space="preserve"> </v>
      </c>
      <c r="BQ24" s="56">
        <f t="shared" si="18"/>
        <v>1</v>
      </c>
      <c r="BR24" s="59" t="str">
        <f t="shared" si="19"/>
        <v xml:space="preserve"> </v>
      </c>
      <c r="BS24" s="59" t="str">
        <f t="shared" si="20"/>
        <v xml:space="preserve"> </v>
      </c>
      <c r="BT24" s="56" t="str">
        <f t="shared" si="21"/>
        <v>01</v>
      </c>
      <c r="BU24" s="56">
        <f t="shared" si="22"/>
        <v>1</v>
      </c>
      <c r="BV24" s="56" t="str">
        <f>IFERROR(BU24*#REF!,"0,00")</f>
        <v>0,00</v>
      </c>
      <c r="BW24" s="59" t="str">
        <f t="shared" si="23"/>
        <v>0,00</v>
      </c>
    </row>
    <row r="25" spans="1:75" ht="62.1" customHeight="1" thickTop="1" thickBot="1">
      <c r="A25" s="90" t="str">
        <f t="shared" si="0"/>
        <v>-</v>
      </c>
      <c r="B25" s="91" t="str">
        <f t="shared" si="1"/>
        <v>JANEIRO</v>
      </c>
      <c r="C25" s="81" t="str">
        <f t="shared" si="2"/>
        <v>JANEIRO</v>
      </c>
      <c r="D25" s="79">
        <f t="shared" si="26"/>
        <v>22</v>
      </c>
      <c r="E25" s="125">
        <f t="shared" si="3"/>
        <v>32</v>
      </c>
      <c r="F25" s="34">
        <v>81189583615</v>
      </c>
      <c r="G25" s="124" t="str">
        <f>IFERROR(VLOOKUP(F25,[1]Dados_RH!$B$6:$D$9674,2,0)," ")</f>
        <v>ANA CLAUDIA DA SILVA  ALEXANDRE STORCH</v>
      </c>
      <c r="H25" s="122" t="str">
        <f>IFERROR(VLOOKUP(F25,[1]Dados_RH!$B$6:$D$9674,3,0)," ")</f>
        <v xml:space="preserve">DEFENSOR PUBLICO DE CLASSE ESPECIAL     </v>
      </c>
      <c r="I25" s="35" t="s">
        <v>88</v>
      </c>
      <c r="J25" s="35" t="s">
        <v>84</v>
      </c>
      <c r="K25" s="35" t="s">
        <v>89</v>
      </c>
      <c r="L25" s="94">
        <v>46034</v>
      </c>
      <c r="M25" s="98">
        <v>0.875</v>
      </c>
      <c r="N25" s="95">
        <v>46036</v>
      </c>
      <c r="O25" s="99">
        <v>0.86111111111111116</v>
      </c>
      <c r="P25" s="122" t="str">
        <f t="shared" si="24"/>
        <v>01,5</v>
      </c>
      <c r="Q25" s="123" t="str">
        <f t="shared" si="25"/>
        <v>0,00</v>
      </c>
      <c r="R25" s="119">
        <v>0</v>
      </c>
      <c r="S25" s="119">
        <v>0</v>
      </c>
      <c r="T25" s="123">
        <f t="shared" si="6"/>
        <v>0</v>
      </c>
      <c r="U25" s="36" t="s">
        <v>90</v>
      </c>
      <c r="V25" s="121" t="str">
        <f t="shared" si="7"/>
        <v>VISITA PARA ELABORAÇÃO DE RELATÓRIO PARA INSTRUÇÃO DE PROCEDIMENTO ADMINISTRATIVO E JUDICIAL DE CONFLITO AGRÁRIO.</v>
      </c>
      <c r="W25" s="37"/>
      <c r="X25" s="132" t="s">
        <v>85</v>
      </c>
      <c r="Y25" s="134" t="s">
        <v>91</v>
      </c>
      <c r="AA25" s="24">
        <v>0</v>
      </c>
      <c r="AB25" s="40"/>
      <c r="AC25" s="24" t="str">
        <f t="shared" si="11"/>
        <v>Publicar</v>
      </c>
      <c r="AE25" s="162" t="s">
        <v>92</v>
      </c>
      <c r="AF25" s="44" t="s">
        <v>64</v>
      </c>
      <c r="AG25" s="45">
        <v>46030</v>
      </c>
      <c r="AH25" s="45">
        <v>46050</v>
      </c>
      <c r="AI25" s="46">
        <v>32</v>
      </c>
      <c r="AJ25" s="44" t="s">
        <v>65</v>
      </c>
      <c r="AK25" s="46" t="s">
        <v>66</v>
      </c>
      <c r="AL25" s="161">
        <v>0</v>
      </c>
      <c r="AM25" s="44" t="s">
        <v>65</v>
      </c>
      <c r="AN25" s="157" t="s">
        <v>66</v>
      </c>
      <c r="AO25" s="161">
        <v>0</v>
      </c>
      <c r="AP25" s="45">
        <v>46050</v>
      </c>
      <c r="AQ25" s="46">
        <v>7</v>
      </c>
      <c r="AR25" s="157" t="s">
        <v>66</v>
      </c>
      <c r="AS25" s="157" t="s">
        <v>66</v>
      </c>
      <c r="AT25" s="45">
        <v>46042</v>
      </c>
      <c r="AU25" s="157" t="s">
        <v>66</v>
      </c>
      <c r="AV25" s="157" t="s">
        <v>66</v>
      </c>
      <c r="AW25" s="157" t="s">
        <v>66</v>
      </c>
      <c r="AX25" s="157" t="s">
        <v>66</v>
      </c>
      <c r="AY25" s="157" t="s">
        <v>66</v>
      </c>
      <c r="AZ25" s="157" t="s">
        <v>66</v>
      </c>
      <c r="BE25" s="52">
        <f t="shared" si="8"/>
        <v>1.9861111111111112</v>
      </c>
      <c r="BF25" s="53" t="str">
        <f t="shared" si="12"/>
        <v>01</v>
      </c>
      <c r="BG25" s="54">
        <f t="shared" si="13"/>
        <v>23.666666666666668</v>
      </c>
      <c r="BH25" s="54">
        <v>6</v>
      </c>
      <c r="BI25" s="54" t="str">
        <f t="shared" si="14"/>
        <v>,5</v>
      </c>
      <c r="BJ25" s="55" t="str">
        <f t="shared" si="15"/>
        <v>01,5</v>
      </c>
      <c r="BL25" s="57" t="str">
        <f>IFERROR(VLOOKUP(H25,#REF!,2,0)," ")</f>
        <v xml:space="preserve"> </v>
      </c>
      <c r="BM25" s="57" t="str">
        <f>IFERROR(VLOOKUP(K25,#REF!,2,0)," ")</f>
        <v xml:space="preserve"> </v>
      </c>
      <c r="BN25" s="58" t="str">
        <f t="shared" si="16"/>
        <v xml:space="preserve">  </v>
      </c>
      <c r="BO25" s="59" t="str">
        <f>IFERROR(VLOOKUP(BN25,#REF!,5,0)," ")</f>
        <v xml:space="preserve"> </v>
      </c>
      <c r="BP25" s="59" t="str">
        <f t="shared" si="17"/>
        <v xml:space="preserve"> </v>
      </c>
      <c r="BQ25" s="56">
        <f t="shared" si="18"/>
        <v>1</v>
      </c>
      <c r="BR25" s="59" t="str">
        <f t="shared" si="19"/>
        <v xml:space="preserve"> </v>
      </c>
      <c r="BS25" s="59" t="str">
        <f t="shared" si="20"/>
        <v xml:space="preserve"> </v>
      </c>
      <c r="BT25" s="56" t="str">
        <f t="shared" si="21"/>
        <v>01</v>
      </c>
      <c r="BU25" s="56">
        <f t="shared" si="22"/>
        <v>2</v>
      </c>
      <c r="BV25" s="56" t="str">
        <f>IFERROR(BU25*#REF!,"0,00")</f>
        <v>0,00</v>
      </c>
      <c r="BW25" s="59" t="str">
        <f t="shared" si="23"/>
        <v>0,00</v>
      </c>
    </row>
    <row r="26" spans="1:75" ht="62.1" customHeight="1" thickTop="1" thickBot="1">
      <c r="A26" s="90" t="str">
        <f t="shared" si="0"/>
        <v>-</v>
      </c>
      <c r="B26" s="91" t="str">
        <f t="shared" si="1"/>
        <v>FEVEREIRO</v>
      </c>
      <c r="C26" s="81" t="str">
        <f t="shared" si="2"/>
        <v>JANEIRO</v>
      </c>
      <c r="D26" s="79">
        <f t="shared" si="26"/>
        <v>23</v>
      </c>
      <c r="E26" s="125">
        <f t="shared" si="3"/>
        <v>13</v>
      </c>
      <c r="F26" s="34">
        <v>99845199615</v>
      </c>
      <c r="G26" s="124" t="str">
        <f>IFERROR(VLOOKUP(F26,[1]Dados_RH!$B$6:$D$9674,2,0)," ")</f>
        <v>ROSENIL JOSE MOREIRA COUTO</v>
      </c>
      <c r="H26" s="122" t="str">
        <f>IFERROR(VLOOKUP(F26,[1]Dados_RH!$B$6:$D$9674,3,0)," ")</f>
        <v>DEFENSOR PUBLICO DE CLASSE FINAL</v>
      </c>
      <c r="I26" s="35" t="s">
        <v>57</v>
      </c>
      <c r="J26" s="35" t="s">
        <v>93</v>
      </c>
      <c r="K26" s="35" t="s">
        <v>94</v>
      </c>
      <c r="L26" s="94">
        <v>46042</v>
      </c>
      <c r="M26" s="98">
        <v>0.47916666666666669</v>
      </c>
      <c r="N26" s="95">
        <v>46042</v>
      </c>
      <c r="O26" s="99">
        <v>0.75</v>
      </c>
      <c r="P26" s="122" t="str">
        <f t="shared" si="24"/>
        <v>00,5</v>
      </c>
      <c r="Q26" s="123" t="str">
        <f t="shared" si="25"/>
        <v>0,00</v>
      </c>
      <c r="R26" s="119">
        <v>0</v>
      </c>
      <c r="S26" s="119">
        <v>0</v>
      </c>
      <c r="T26" s="123">
        <f t="shared" si="6"/>
        <v>0</v>
      </c>
      <c r="U26" s="36" t="s">
        <v>60</v>
      </c>
      <c r="V26" s="121" t="str">
        <f t="shared" si="7"/>
        <v>COOPERAÇÃO, CONFORME O ATO Nº: 11.049/2025.</v>
      </c>
      <c r="W26" s="37"/>
      <c r="X26" s="132" t="s">
        <v>61</v>
      </c>
      <c r="Y26" s="134" t="s">
        <v>95</v>
      </c>
      <c r="AA26" s="24">
        <v>0</v>
      </c>
      <c r="AB26" s="40"/>
      <c r="AC26" s="24" t="str">
        <f t="shared" si="11"/>
        <v>Publicar</v>
      </c>
      <c r="AE26" s="43" t="s">
        <v>96</v>
      </c>
      <c r="AF26" s="44" t="s">
        <v>64</v>
      </c>
      <c r="AG26" s="45">
        <v>46034</v>
      </c>
      <c r="AH26" s="45">
        <v>46048</v>
      </c>
      <c r="AI26" s="46">
        <v>13</v>
      </c>
      <c r="AJ26" s="44" t="s">
        <v>65</v>
      </c>
      <c r="AK26" s="46" t="s">
        <v>66</v>
      </c>
      <c r="AL26" s="161">
        <v>0</v>
      </c>
      <c r="AM26" s="44" t="s">
        <v>67</v>
      </c>
      <c r="AN26" s="46">
        <v>14</v>
      </c>
      <c r="AO26" s="127">
        <v>155.18</v>
      </c>
      <c r="AP26" s="45">
        <v>46056</v>
      </c>
      <c r="AQ26" s="46">
        <v>33</v>
      </c>
      <c r="AR26" s="157" t="s">
        <v>66</v>
      </c>
      <c r="AS26" s="46">
        <v>34</v>
      </c>
      <c r="AT26" s="45">
        <v>46051</v>
      </c>
      <c r="AU26" s="46" t="s">
        <v>66</v>
      </c>
      <c r="AV26" s="46" t="s">
        <v>66</v>
      </c>
      <c r="AW26" s="46" t="s">
        <v>66</v>
      </c>
      <c r="AX26" s="46" t="s">
        <v>66</v>
      </c>
      <c r="AY26" s="46" t="s">
        <v>66</v>
      </c>
      <c r="AZ26" s="46" t="s">
        <v>66</v>
      </c>
      <c r="BE26" s="52">
        <f t="shared" si="8"/>
        <v>0.27083333333333331</v>
      </c>
      <c r="BF26" s="53" t="str">
        <f t="shared" si="12"/>
        <v>00</v>
      </c>
      <c r="BG26" s="54">
        <f t="shared" si="13"/>
        <v>6.5</v>
      </c>
      <c r="BH26" s="54">
        <v>6</v>
      </c>
      <c r="BI26" s="54" t="str">
        <f t="shared" si="14"/>
        <v>,5</v>
      </c>
      <c r="BJ26" s="55" t="str">
        <f t="shared" si="15"/>
        <v>00,5</v>
      </c>
      <c r="BL26" s="57" t="str">
        <f>IFERROR(VLOOKUP(H26,#REF!,2,0)," ")</f>
        <v xml:space="preserve"> </v>
      </c>
      <c r="BM26" s="57" t="str">
        <f>IFERROR(VLOOKUP(K26,#REF!,2,0)," ")</f>
        <v xml:space="preserve"> </v>
      </c>
      <c r="BN26" s="58" t="str">
        <f t="shared" si="16"/>
        <v xml:space="preserve">  </v>
      </c>
      <c r="BO26" s="59" t="str">
        <f>IFERROR(VLOOKUP(BN26,#REF!,5,0)," ")</f>
        <v xml:space="preserve"> </v>
      </c>
      <c r="BP26" s="59" t="str">
        <f t="shared" si="17"/>
        <v xml:space="preserve"> </v>
      </c>
      <c r="BQ26" s="56">
        <f t="shared" si="18"/>
        <v>1</v>
      </c>
      <c r="BR26" s="59" t="str">
        <f t="shared" si="19"/>
        <v xml:space="preserve"> </v>
      </c>
      <c r="BS26" s="59" t="str">
        <f t="shared" si="20"/>
        <v xml:space="preserve"> </v>
      </c>
      <c r="BT26" s="56" t="str">
        <f t="shared" si="21"/>
        <v>00</v>
      </c>
      <c r="BU26" s="56">
        <f t="shared" si="22"/>
        <v>1</v>
      </c>
      <c r="BV26" s="56" t="str">
        <f>IFERROR(BU26*#REF!,"0,00")</f>
        <v>0,00</v>
      </c>
      <c r="BW26" s="59" t="str">
        <f t="shared" si="23"/>
        <v>0,00</v>
      </c>
    </row>
    <row r="27" spans="1:75" ht="62.1" customHeight="1" thickTop="1" thickBot="1">
      <c r="A27" s="90" t="str">
        <f t="shared" si="0"/>
        <v>-</v>
      </c>
      <c r="B27" s="91" t="str">
        <f t="shared" si="1"/>
        <v>FEVEREIRO</v>
      </c>
      <c r="C27" s="81" t="str">
        <f t="shared" si="2"/>
        <v>JANEIRO</v>
      </c>
      <c r="D27" s="79">
        <f t="shared" si="26"/>
        <v>24</v>
      </c>
      <c r="E27" s="125">
        <f t="shared" si="3"/>
        <v>13</v>
      </c>
      <c r="F27" s="34">
        <v>99845199615</v>
      </c>
      <c r="G27" s="124" t="str">
        <f>IFERROR(VLOOKUP(F27,[1]Dados_RH!$B$6:$D$9674,2,0)," ")</f>
        <v>ROSENIL JOSE MOREIRA COUTO</v>
      </c>
      <c r="H27" s="122" t="str">
        <f>IFERROR(VLOOKUP(F27,[1]Dados_RH!$B$6:$D$9674,3,0)," ")</f>
        <v>DEFENSOR PUBLICO DE CLASSE FINAL</v>
      </c>
      <c r="I27" s="35" t="s">
        <v>57</v>
      </c>
      <c r="J27" s="35" t="s">
        <v>93</v>
      </c>
      <c r="K27" s="35" t="s">
        <v>94</v>
      </c>
      <c r="L27" s="94">
        <v>46049</v>
      </c>
      <c r="M27" s="98">
        <v>0.47916666666666669</v>
      </c>
      <c r="N27" s="94">
        <v>46049</v>
      </c>
      <c r="O27" s="99">
        <v>0.75</v>
      </c>
      <c r="P27" s="122" t="str">
        <f t="shared" si="24"/>
        <v>00,5</v>
      </c>
      <c r="Q27" s="123" t="str">
        <f t="shared" si="25"/>
        <v>0,00</v>
      </c>
      <c r="R27" s="119">
        <v>0</v>
      </c>
      <c r="S27" s="119">
        <v>0</v>
      </c>
      <c r="T27" s="123">
        <f t="shared" si="6"/>
        <v>0</v>
      </c>
      <c r="U27" s="36" t="s">
        <v>60</v>
      </c>
      <c r="V27" s="121" t="str">
        <f t="shared" si="7"/>
        <v>COOPERAÇÃO, CONFORME O ATO Nº: 11.049/2025.</v>
      </c>
      <c r="W27" s="37"/>
      <c r="X27" s="132" t="s">
        <v>61</v>
      </c>
      <c r="Y27" s="134" t="s">
        <v>95</v>
      </c>
      <c r="AA27" s="24">
        <v>0</v>
      </c>
      <c r="AB27" s="40"/>
      <c r="AC27" s="24" t="str">
        <f t="shared" si="11"/>
        <v>Publicar</v>
      </c>
      <c r="AE27" s="43" t="s">
        <v>96</v>
      </c>
      <c r="AF27" s="44" t="s">
        <v>64</v>
      </c>
      <c r="AG27" s="45">
        <v>46034</v>
      </c>
      <c r="AH27" s="45">
        <v>46048</v>
      </c>
      <c r="AI27" s="46">
        <v>13</v>
      </c>
      <c r="AJ27" s="44" t="s">
        <v>65</v>
      </c>
      <c r="AK27" s="46" t="s">
        <v>66</v>
      </c>
      <c r="AL27" s="161">
        <v>0</v>
      </c>
      <c r="AM27" s="44" t="s">
        <v>67</v>
      </c>
      <c r="AN27" s="46">
        <v>14</v>
      </c>
      <c r="AO27" s="127">
        <v>155.18</v>
      </c>
      <c r="AP27" s="45">
        <v>46056</v>
      </c>
      <c r="AQ27" s="46">
        <v>33</v>
      </c>
      <c r="AR27" s="157" t="s">
        <v>66</v>
      </c>
      <c r="AS27" s="46">
        <v>34</v>
      </c>
      <c r="AT27" s="45">
        <v>46051</v>
      </c>
      <c r="AU27" s="46" t="s">
        <v>66</v>
      </c>
      <c r="AV27" s="46" t="s">
        <v>66</v>
      </c>
      <c r="AW27" s="46" t="s">
        <v>66</v>
      </c>
      <c r="AX27" s="46" t="s">
        <v>66</v>
      </c>
      <c r="AY27" s="46" t="s">
        <v>66</v>
      </c>
      <c r="AZ27" s="46" t="s">
        <v>66</v>
      </c>
      <c r="BE27" s="52">
        <f t="shared" si="8"/>
        <v>0.27083333333333331</v>
      </c>
      <c r="BF27" s="53" t="str">
        <f t="shared" si="12"/>
        <v>00</v>
      </c>
      <c r="BG27" s="54">
        <f t="shared" si="13"/>
        <v>6.5</v>
      </c>
      <c r="BH27" s="54">
        <v>6</v>
      </c>
      <c r="BI27" s="54" t="str">
        <f t="shared" si="14"/>
        <v>,5</v>
      </c>
      <c r="BJ27" s="55" t="str">
        <f t="shared" si="15"/>
        <v>00,5</v>
      </c>
      <c r="BL27" s="57" t="str">
        <f>IFERROR(VLOOKUP(H27,#REF!,2,0)," ")</f>
        <v xml:space="preserve"> </v>
      </c>
      <c r="BM27" s="57" t="str">
        <f>IFERROR(VLOOKUP(K27,#REF!,2,0)," ")</f>
        <v xml:space="preserve"> </v>
      </c>
      <c r="BN27" s="58" t="str">
        <f t="shared" si="16"/>
        <v xml:space="preserve">  </v>
      </c>
      <c r="BO27" s="59" t="str">
        <f>IFERROR(VLOOKUP(BN27,#REF!,5,0)," ")</f>
        <v xml:space="preserve"> </v>
      </c>
      <c r="BP27" s="59" t="str">
        <f t="shared" si="17"/>
        <v xml:space="preserve"> </v>
      </c>
      <c r="BQ27" s="56">
        <f t="shared" si="18"/>
        <v>1</v>
      </c>
      <c r="BR27" s="59" t="str">
        <f t="shared" si="19"/>
        <v xml:space="preserve"> </v>
      </c>
      <c r="BS27" s="59" t="str">
        <f t="shared" si="20"/>
        <v xml:space="preserve"> </v>
      </c>
      <c r="BT27" s="56" t="str">
        <f t="shared" si="21"/>
        <v>00</v>
      </c>
      <c r="BU27" s="56">
        <f t="shared" si="22"/>
        <v>1</v>
      </c>
      <c r="BV27" s="56" t="str">
        <f>IFERROR(BU27*#REF!,"0,00")</f>
        <v>0,00</v>
      </c>
      <c r="BW27" s="59" t="str">
        <f t="shared" si="23"/>
        <v>0,00</v>
      </c>
    </row>
    <row r="28" spans="1:75" ht="62.1" customHeight="1" thickTop="1" thickBot="1">
      <c r="A28" s="90" t="str">
        <f t="shared" si="0"/>
        <v>-</v>
      </c>
      <c r="B28" s="91" t="str">
        <f t="shared" si="1"/>
        <v>FEVEREIRO</v>
      </c>
      <c r="C28" s="81" t="str">
        <f t="shared" si="2"/>
        <v>JANEIRO</v>
      </c>
      <c r="D28" s="79">
        <f t="shared" si="26"/>
        <v>25</v>
      </c>
      <c r="E28" s="125">
        <f t="shared" si="3"/>
        <v>9</v>
      </c>
      <c r="F28" s="34">
        <v>54702119320</v>
      </c>
      <c r="G28" s="124" t="str">
        <f>IFERROR(VLOOKUP(F28,[1]Dados_RH!$B$6:$D$9674,2,0)," ")</f>
        <v xml:space="preserve">JUAREZ DA SILVA SALLES JUNIOR                               </v>
      </c>
      <c r="H28" s="122" t="str">
        <f>IFERROR(VLOOKUP(F28,[1]Dados_RH!$B$6:$D$9674,3,0)," ")</f>
        <v xml:space="preserve">DEFENSOR PUBLICO DE CLASSE ESPECIAL     </v>
      </c>
      <c r="I28" s="35" t="s">
        <v>57</v>
      </c>
      <c r="J28" s="35" t="s">
        <v>97</v>
      </c>
      <c r="K28" s="35" t="s">
        <v>78</v>
      </c>
      <c r="L28" s="94">
        <v>46037</v>
      </c>
      <c r="M28" s="98">
        <v>0.45833333333333331</v>
      </c>
      <c r="N28" s="95">
        <v>46037</v>
      </c>
      <c r="O28" s="99">
        <v>0.75</v>
      </c>
      <c r="P28" s="122" t="str">
        <f t="shared" si="24"/>
        <v>00,5</v>
      </c>
      <c r="Q28" s="123" t="str">
        <f t="shared" si="25"/>
        <v>0,00</v>
      </c>
      <c r="R28" s="119">
        <v>0</v>
      </c>
      <c r="S28" s="119">
        <v>0</v>
      </c>
      <c r="T28" s="123">
        <f t="shared" si="6"/>
        <v>0</v>
      </c>
      <c r="U28" s="36" t="s">
        <v>60</v>
      </c>
      <c r="V28" s="121" t="str">
        <f t="shared" si="7"/>
        <v>COOPERAÇÃO, CONFORME O ATO Nº: 11.954/2025.</v>
      </c>
      <c r="W28" s="37"/>
      <c r="X28" s="132" t="s">
        <v>61</v>
      </c>
      <c r="Y28" s="134" t="s">
        <v>98</v>
      </c>
      <c r="AA28" s="24">
        <v>0</v>
      </c>
      <c r="AB28" s="40"/>
      <c r="AC28" s="24" t="str">
        <f t="shared" si="11"/>
        <v>Publicar</v>
      </c>
      <c r="AE28" s="43" t="s">
        <v>99</v>
      </c>
      <c r="AF28" s="44" t="s">
        <v>64</v>
      </c>
      <c r="AG28" s="45">
        <v>46035</v>
      </c>
      <c r="AH28" s="47">
        <v>46048</v>
      </c>
      <c r="AI28" s="46">
        <v>9</v>
      </c>
      <c r="AJ28" s="44" t="s">
        <v>65</v>
      </c>
      <c r="AK28" s="46" t="s">
        <v>66</v>
      </c>
      <c r="AL28" s="161">
        <v>0</v>
      </c>
      <c r="AM28" s="44" t="s">
        <v>67</v>
      </c>
      <c r="AN28" s="46">
        <v>10</v>
      </c>
      <c r="AO28" s="127">
        <v>352.98</v>
      </c>
      <c r="AP28" s="47">
        <v>46056</v>
      </c>
      <c r="AQ28" s="46">
        <v>38</v>
      </c>
      <c r="AR28" s="157" t="s">
        <v>66</v>
      </c>
      <c r="AS28" s="46">
        <v>39</v>
      </c>
      <c r="AT28" s="45">
        <v>46053</v>
      </c>
      <c r="AU28" s="46" t="s">
        <v>66</v>
      </c>
      <c r="AV28" s="46" t="s">
        <v>66</v>
      </c>
      <c r="AW28" s="46" t="s">
        <v>66</v>
      </c>
      <c r="AX28" s="46" t="s">
        <v>66</v>
      </c>
      <c r="AY28" s="46" t="s">
        <v>66</v>
      </c>
      <c r="AZ28" s="46" t="s">
        <v>66</v>
      </c>
      <c r="BE28" s="52">
        <f t="shared" si="8"/>
        <v>0.29166666666666669</v>
      </c>
      <c r="BF28" s="53" t="str">
        <f t="shared" si="12"/>
        <v>00</v>
      </c>
      <c r="BG28" s="54">
        <f t="shared" si="13"/>
        <v>7</v>
      </c>
      <c r="BH28" s="54">
        <v>6</v>
      </c>
      <c r="BI28" s="54" t="str">
        <f t="shared" si="14"/>
        <v>,5</v>
      </c>
      <c r="BJ28" s="55" t="str">
        <f t="shared" si="15"/>
        <v>00,5</v>
      </c>
      <c r="BL28" s="57" t="str">
        <f>IFERROR(VLOOKUP(H28,#REF!,2,0)," ")</f>
        <v xml:space="preserve"> </v>
      </c>
      <c r="BM28" s="57" t="str">
        <f>IFERROR(VLOOKUP(K28,#REF!,2,0)," ")</f>
        <v xml:space="preserve"> </v>
      </c>
      <c r="BN28" s="58" t="str">
        <f t="shared" si="16"/>
        <v xml:space="preserve">  </v>
      </c>
      <c r="BO28" s="59" t="str">
        <f>IFERROR(VLOOKUP(BN28,#REF!,5,0)," ")</f>
        <v xml:space="preserve"> </v>
      </c>
      <c r="BP28" s="59" t="str">
        <f t="shared" si="17"/>
        <v xml:space="preserve"> </v>
      </c>
      <c r="BQ28" s="56">
        <f t="shared" si="18"/>
        <v>1</v>
      </c>
      <c r="BR28" s="59" t="str">
        <f t="shared" si="19"/>
        <v xml:space="preserve"> </v>
      </c>
      <c r="BS28" s="59" t="str">
        <f t="shared" si="20"/>
        <v xml:space="preserve"> </v>
      </c>
      <c r="BT28" s="56" t="str">
        <f t="shared" si="21"/>
        <v>00</v>
      </c>
      <c r="BU28" s="56">
        <f t="shared" si="22"/>
        <v>1</v>
      </c>
      <c r="BV28" s="56" t="str">
        <f>IFERROR(BU28*#REF!,"0,00")</f>
        <v>0,00</v>
      </c>
      <c r="BW28" s="59" t="str">
        <f t="shared" si="23"/>
        <v>0,00</v>
      </c>
    </row>
    <row r="29" spans="1:75" ht="62.1" customHeight="1" thickTop="1" thickBot="1">
      <c r="A29" s="90" t="str">
        <f t="shared" si="0"/>
        <v>-</v>
      </c>
      <c r="B29" s="91" t="str">
        <f t="shared" si="1"/>
        <v>FEVEREIRO</v>
      </c>
      <c r="C29" s="81" t="str">
        <f t="shared" si="2"/>
        <v>JANEIRO</v>
      </c>
      <c r="D29" s="79">
        <f t="shared" si="26"/>
        <v>26</v>
      </c>
      <c r="E29" s="125">
        <f t="shared" si="3"/>
        <v>9</v>
      </c>
      <c r="F29" s="34">
        <v>54702119320</v>
      </c>
      <c r="G29" s="124" t="str">
        <f>IFERROR(VLOOKUP(F29,[1]Dados_RH!$B$6:$D$9674,2,0)," ")</f>
        <v xml:space="preserve">JUAREZ DA SILVA SALLES JUNIOR                               </v>
      </c>
      <c r="H29" s="122" t="str">
        <f>IFERROR(VLOOKUP(F29,[1]Dados_RH!$B$6:$D$9674,3,0)," ")</f>
        <v xml:space="preserve">DEFENSOR PUBLICO DE CLASSE ESPECIAL     </v>
      </c>
      <c r="I29" s="35" t="s">
        <v>57</v>
      </c>
      <c r="J29" s="35" t="s">
        <v>97</v>
      </c>
      <c r="K29" s="35" t="s">
        <v>78</v>
      </c>
      <c r="L29" s="94">
        <v>46044</v>
      </c>
      <c r="M29" s="98">
        <v>0.45833333333333331</v>
      </c>
      <c r="N29" s="95">
        <v>46044</v>
      </c>
      <c r="O29" s="99">
        <v>0.75</v>
      </c>
      <c r="P29" s="122" t="str">
        <f t="shared" si="24"/>
        <v>00,5</v>
      </c>
      <c r="Q29" s="123" t="str">
        <f t="shared" si="25"/>
        <v>0,00</v>
      </c>
      <c r="R29" s="119">
        <v>0</v>
      </c>
      <c r="S29" s="119">
        <v>0</v>
      </c>
      <c r="T29" s="123">
        <f t="shared" si="6"/>
        <v>0</v>
      </c>
      <c r="U29" s="108" t="s">
        <v>60</v>
      </c>
      <c r="V29" s="121" t="str">
        <f t="shared" si="7"/>
        <v>COOPERAÇÃO, CONFORME O ATO Nº: 11.954/2025.</v>
      </c>
      <c r="W29" s="37"/>
      <c r="X29" s="132" t="s">
        <v>61</v>
      </c>
      <c r="Y29" s="134" t="s">
        <v>98</v>
      </c>
      <c r="AA29" s="24">
        <v>0</v>
      </c>
      <c r="AB29" s="40"/>
      <c r="AC29" s="24" t="str">
        <f t="shared" si="11"/>
        <v>Publicar</v>
      </c>
      <c r="AE29" s="43" t="s">
        <v>99</v>
      </c>
      <c r="AF29" s="44" t="s">
        <v>64</v>
      </c>
      <c r="AG29" s="45">
        <v>46035</v>
      </c>
      <c r="AH29" s="47">
        <v>46048</v>
      </c>
      <c r="AI29" s="46">
        <v>9</v>
      </c>
      <c r="AJ29" s="44" t="s">
        <v>65</v>
      </c>
      <c r="AK29" s="46" t="s">
        <v>66</v>
      </c>
      <c r="AL29" s="161">
        <v>0</v>
      </c>
      <c r="AM29" s="44" t="s">
        <v>67</v>
      </c>
      <c r="AN29" s="46">
        <v>10</v>
      </c>
      <c r="AO29" s="127">
        <v>352.98</v>
      </c>
      <c r="AP29" s="47">
        <v>46056</v>
      </c>
      <c r="AQ29" s="46">
        <v>38</v>
      </c>
      <c r="AR29" s="157" t="s">
        <v>66</v>
      </c>
      <c r="AS29" s="46">
        <v>39</v>
      </c>
      <c r="AT29" s="45">
        <v>46053</v>
      </c>
      <c r="AU29" s="46" t="s">
        <v>66</v>
      </c>
      <c r="AV29" s="46" t="s">
        <v>66</v>
      </c>
      <c r="AW29" s="46" t="s">
        <v>66</v>
      </c>
      <c r="AX29" s="46" t="s">
        <v>66</v>
      </c>
      <c r="AY29" s="46" t="s">
        <v>66</v>
      </c>
      <c r="AZ29" s="46" t="s">
        <v>66</v>
      </c>
      <c r="BE29" s="52">
        <f t="shared" si="8"/>
        <v>0.29166666666666669</v>
      </c>
      <c r="BF29" s="53" t="str">
        <f t="shared" si="12"/>
        <v>00</v>
      </c>
      <c r="BG29" s="54">
        <f t="shared" si="13"/>
        <v>7</v>
      </c>
      <c r="BH29" s="54">
        <v>6</v>
      </c>
      <c r="BI29" s="54" t="str">
        <f t="shared" si="14"/>
        <v>,5</v>
      </c>
      <c r="BJ29" s="55" t="str">
        <f t="shared" si="15"/>
        <v>00,5</v>
      </c>
      <c r="BL29" s="57" t="str">
        <f>IFERROR(VLOOKUP(H29,#REF!,2,0)," ")</f>
        <v xml:space="preserve"> </v>
      </c>
      <c r="BM29" s="57" t="str">
        <f>IFERROR(VLOOKUP(K29,#REF!,2,0)," ")</f>
        <v xml:space="preserve"> </v>
      </c>
      <c r="BN29" s="58" t="str">
        <f t="shared" si="16"/>
        <v xml:space="preserve">  </v>
      </c>
      <c r="BO29" s="59" t="str">
        <f>IFERROR(VLOOKUP(BN29,#REF!,5,0)," ")</f>
        <v xml:space="preserve"> </v>
      </c>
      <c r="BP29" s="59" t="str">
        <f t="shared" si="17"/>
        <v xml:space="preserve"> </v>
      </c>
      <c r="BQ29" s="56">
        <f t="shared" si="18"/>
        <v>1</v>
      </c>
      <c r="BR29" s="59" t="str">
        <f t="shared" si="19"/>
        <v xml:space="preserve"> </v>
      </c>
      <c r="BS29" s="59" t="str">
        <f t="shared" si="20"/>
        <v xml:space="preserve"> </v>
      </c>
      <c r="BT29" s="56" t="str">
        <f t="shared" si="21"/>
        <v>00</v>
      </c>
      <c r="BU29" s="56">
        <f t="shared" si="22"/>
        <v>1</v>
      </c>
      <c r="BV29" s="56" t="str">
        <f>IFERROR(BU29*#REF!,"0,00")</f>
        <v>0,00</v>
      </c>
      <c r="BW29" s="59" t="str">
        <f t="shared" si="23"/>
        <v>0,00</v>
      </c>
    </row>
    <row r="30" spans="1:75" ht="62.1" customHeight="1" thickTop="1" thickBot="1">
      <c r="A30" s="90" t="str">
        <f t="shared" si="0"/>
        <v>-</v>
      </c>
      <c r="B30" s="91" t="str">
        <f t="shared" si="1"/>
        <v>FEVEREIRO</v>
      </c>
      <c r="C30" s="81" t="str">
        <f t="shared" si="2"/>
        <v>JANEIRO</v>
      </c>
      <c r="D30" s="79">
        <f t="shared" si="26"/>
        <v>27</v>
      </c>
      <c r="E30" s="125">
        <f t="shared" si="3"/>
        <v>9</v>
      </c>
      <c r="F30" s="34">
        <v>54702119320</v>
      </c>
      <c r="G30" s="124" t="str">
        <f>IFERROR(VLOOKUP(F30,[1]Dados_RH!$B$6:$D$9674,2,0)," ")</f>
        <v xml:space="preserve">JUAREZ DA SILVA SALLES JUNIOR                               </v>
      </c>
      <c r="H30" s="122" t="str">
        <f>IFERROR(VLOOKUP(F30,[1]Dados_RH!$B$6:$D$9674,3,0)," ")</f>
        <v xml:space="preserve">DEFENSOR PUBLICO DE CLASSE ESPECIAL     </v>
      </c>
      <c r="I30" s="35" t="s">
        <v>57</v>
      </c>
      <c r="J30" s="35" t="s">
        <v>97</v>
      </c>
      <c r="K30" s="35" t="s">
        <v>78</v>
      </c>
      <c r="L30" s="94">
        <v>46050</v>
      </c>
      <c r="M30" s="98">
        <v>0.45833333333333331</v>
      </c>
      <c r="N30" s="95">
        <v>46050</v>
      </c>
      <c r="O30" s="99">
        <v>0.75</v>
      </c>
      <c r="P30" s="122" t="str">
        <f t="shared" si="24"/>
        <v>00,5</v>
      </c>
      <c r="Q30" s="123" t="str">
        <f t="shared" si="25"/>
        <v>0,00</v>
      </c>
      <c r="R30" s="119">
        <v>0</v>
      </c>
      <c r="S30" s="119">
        <v>0</v>
      </c>
      <c r="T30" s="123">
        <f t="shared" si="6"/>
        <v>0</v>
      </c>
      <c r="U30" s="108" t="s">
        <v>60</v>
      </c>
      <c r="V30" s="121" t="str">
        <f t="shared" si="7"/>
        <v>COOPERAÇÃO, CONFORME O ATO Nº: 11.954/2025.</v>
      </c>
      <c r="W30" s="37"/>
      <c r="X30" s="132" t="s">
        <v>61</v>
      </c>
      <c r="Y30" s="134" t="s">
        <v>98</v>
      </c>
      <c r="AA30" s="24">
        <v>0</v>
      </c>
      <c r="AB30" s="40"/>
      <c r="AC30" s="24" t="str">
        <f t="shared" si="11"/>
        <v>Publicar</v>
      </c>
      <c r="AE30" s="43" t="s">
        <v>99</v>
      </c>
      <c r="AF30" s="44" t="s">
        <v>64</v>
      </c>
      <c r="AG30" s="45">
        <v>46035</v>
      </c>
      <c r="AH30" s="47">
        <v>46048</v>
      </c>
      <c r="AI30" s="46">
        <v>9</v>
      </c>
      <c r="AJ30" s="44" t="s">
        <v>65</v>
      </c>
      <c r="AK30" s="46" t="s">
        <v>66</v>
      </c>
      <c r="AL30" s="161">
        <v>0</v>
      </c>
      <c r="AM30" s="44" t="s">
        <v>67</v>
      </c>
      <c r="AN30" s="46">
        <v>10</v>
      </c>
      <c r="AO30" s="127">
        <v>352.98</v>
      </c>
      <c r="AP30" s="47">
        <v>46056</v>
      </c>
      <c r="AQ30" s="46">
        <v>38</v>
      </c>
      <c r="AR30" s="157" t="s">
        <v>66</v>
      </c>
      <c r="AS30" s="46">
        <v>39</v>
      </c>
      <c r="AT30" s="45">
        <v>46053</v>
      </c>
      <c r="AU30" s="46" t="s">
        <v>66</v>
      </c>
      <c r="AV30" s="46" t="s">
        <v>66</v>
      </c>
      <c r="AW30" s="46" t="s">
        <v>66</v>
      </c>
      <c r="AX30" s="46" t="s">
        <v>66</v>
      </c>
      <c r="AY30" s="46" t="s">
        <v>66</v>
      </c>
      <c r="AZ30" s="46" t="s">
        <v>66</v>
      </c>
      <c r="BE30" s="52">
        <f t="shared" si="8"/>
        <v>0.29166666666666669</v>
      </c>
      <c r="BF30" s="53" t="str">
        <f t="shared" si="12"/>
        <v>00</v>
      </c>
      <c r="BG30" s="54">
        <f t="shared" si="13"/>
        <v>7</v>
      </c>
      <c r="BH30" s="54">
        <v>6</v>
      </c>
      <c r="BI30" s="54" t="str">
        <f t="shared" si="14"/>
        <v>,5</v>
      </c>
      <c r="BJ30" s="55" t="str">
        <f t="shared" si="15"/>
        <v>00,5</v>
      </c>
      <c r="BL30" s="57" t="str">
        <f>IFERROR(VLOOKUP(H30,#REF!,2,0)," ")</f>
        <v xml:space="preserve"> </v>
      </c>
      <c r="BM30" s="57" t="str">
        <f>IFERROR(VLOOKUP(K30,#REF!,2,0)," ")</f>
        <v xml:space="preserve"> </v>
      </c>
      <c r="BN30" s="58" t="str">
        <f t="shared" si="16"/>
        <v xml:space="preserve">  </v>
      </c>
      <c r="BO30" s="59" t="str">
        <f>IFERROR(VLOOKUP(BN30,#REF!,5,0)," ")</f>
        <v xml:space="preserve"> </v>
      </c>
      <c r="BP30" s="59" t="str">
        <f t="shared" si="17"/>
        <v xml:space="preserve"> </v>
      </c>
      <c r="BQ30" s="56">
        <f t="shared" si="18"/>
        <v>1</v>
      </c>
      <c r="BR30" s="59" t="str">
        <f t="shared" si="19"/>
        <v xml:space="preserve"> </v>
      </c>
      <c r="BS30" s="59" t="str">
        <f t="shared" si="20"/>
        <v xml:space="preserve"> </v>
      </c>
      <c r="BT30" s="56" t="str">
        <f t="shared" si="21"/>
        <v>00</v>
      </c>
      <c r="BU30" s="56">
        <f t="shared" si="22"/>
        <v>1</v>
      </c>
      <c r="BV30" s="56" t="str">
        <f>IFERROR(BU30*#REF!,"0,00")</f>
        <v>0,00</v>
      </c>
      <c r="BW30" s="59" t="str">
        <f t="shared" si="23"/>
        <v>0,00</v>
      </c>
    </row>
    <row r="31" spans="1:75" ht="62.1" customHeight="1" thickTop="1" thickBot="1">
      <c r="A31" s="90" t="str">
        <f t="shared" si="0"/>
        <v>-</v>
      </c>
      <c r="B31" s="91" t="str">
        <f t="shared" si="1"/>
        <v>FEVEREIRO</v>
      </c>
      <c r="C31" s="81" t="str">
        <f t="shared" si="2"/>
        <v>FEVEREIRO</v>
      </c>
      <c r="D31" s="79">
        <f t="shared" si="26"/>
        <v>28</v>
      </c>
      <c r="E31" s="125">
        <f t="shared" si="3"/>
        <v>65</v>
      </c>
      <c r="F31" s="34">
        <v>38922703687</v>
      </c>
      <c r="G31" s="124" t="str">
        <f>IFERROR(VLOOKUP(F31,#REF!,2,0)," ")</f>
        <v xml:space="preserve"> </v>
      </c>
      <c r="H31" s="122" t="str">
        <f>IFERROR(VLOOKUP(F31,#REF!,3,0)," ")</f>
        <v xml:space="preserve"> </v>
      </c>
      <c r="I31" s="35" t="s">
        <v>82</v>
      </c>
      <c r="J31" s="35" t="s">
        <v>84</v>
      </c>
      <c r="K31" s="35" t="s">
        <v>100</v>
      </c>
      <c r="L31" s="94">
        <v>46041</v>
      </c>
      <c r="M31" s="98">
        <v>0.33333333333333331</v>
      </c>
      <c r="N31" s="95">
        <v>46045</v>
      </c>
      <c r="O31" s="99">
        <v>0.70833333333333337</v>
      </c>
      <c r="P31" s="122" t="str">
        <f t="shared" si="24"/>
        <v>04,5</v>
      </c>
      <c r="Q31" s="123" t="str">
        <f t="shared" si="25"/>
        <v>0,00</v>
      </c>
      <c r="R31" s="119">
        <v>0</v>
      </c>
      <c r="S31" s="119">
        <v>0</v>
      </c>
      <c r="T31" s="123">
        <f t="shared" si="6"/>
        <v>0</v>
      </c>
      <c r="U31" s="36" t="s">
        <v>101</v>
      </c>
      <c r="V31" s="121" t="str">
        <f t="shared" si="7"/>
        <v>ESTRUTURAÇÃO DA REDE DE DADOS DA UNIDADE, A SER IMPLANTADA EM BOCAIUVA.</v>
      </c>
      <c r="W31" s="37"/>
      <c r="X31" s="132" t="s">
        <v>85</v>
      </c>
      <c r="Y31" s="134" t="s">
        <v>102</v>
      </c>
      <c r="AA31" s="24">
        <v>0</v>
      </c>
      <c r="AB31" s="40"/>
      <c r="AC31" s="24" t="str">
        <f t="shared" si="11"/>
        <v>Publicar</v>
      </c>
      <c r="AE31" s="162" t="s">
        <v>103</v>
      </c>
      <c r="AF31" s="44" t="s">
        <v>64</v>
      </c>
      <c r="AG31" s="45">
        <v>46036</v>
      </c>
      <c r="AH31" s="47">
        <v>46056</v>
      </c>
      <c r="AI31" s="46">
        <v>65</v>
      </c>
      <c r="AJ31" s="44" t="s">
        <v>65</v>
      </c>
      <c r="AK31" s="46" t="s">
        <v>66</v>
      </c>
      <c r="AL31" s="161">
        <v>0</v>
      </c>
      <c r="AM31" s="44" t="s">
        <v>65</v>
      </c>
      <c r="AN31" s="157" t="s">
        <v>66</v>
      </c>
      <c r="AO31" s="161">
        <v>0</v>
      </c>
      <c r="AP31" s="47">
        <v>46056</v>
      </c>
      <c r="AQ31" s="46">
        <v>29</v>
      </c>
      <c r="AR31" s="46" t="s">
        <v>66</v>
      </c>
      <c r="AS31" s="157" t="s">
        <v>66</v>
      </c>
      <c r="AT31" s="45">
        <v>46049</v>
      </c>
      <c r="AU31" s="46" t="s">
        <v>66</v>
      </c>
      <c r="AV31" s="46" t="s">
        <v>66</v>
      </c>
      <c r="AW31" s="46" t="s">
        <v>66</v>
      </c>
      <c r="AX31" s="46" t="s">
        <v>66</v>
      </c>
      <c r="AY31" s="46" t="s">
        <v>66</v>
      </c>
      <c r="AZ31" s="49" t="s">
        <v>66</v>
      </c>
      <c r="BE31" s="52">
        <f t="shared" si="8"/>
        <v>4.375</v>
      </c>
      <c r="BF31" s="53" t="str">
        <f t="shared" si="12"/>
        <v>04</v>
      </c>
      <c r="BG31" s="54">
        <f t="shared" si="13"/>
        <v>9</v>
      </c>
      <c r="BH31" s="54">
        <v>6</v>
      </c>
      <c r="BI31" s="54" t="str">
        <f t="shared" si="14"/>
        <v>,5</v>
      </c>
      <c r="BJ31" s="55" t="str">
        <f t="shared" si="15"/>
        <v>04,5</v>
      </c>
      <c r="BL31" s="57" t="str">
        <f>IFERROR(VLOOKUP(H31,#REF!,2,0)," ")</f>
        <v xml:space="preserve"> </v>
      </c>
      <c r="BM31" s="57" t="str">
        <f>IFERROR(VLOOKUP(K31,#REF!,2,0)," ")</f>
        <v xml:space="preserve"> </v>
      </c>
      <c r="BN31" s="58" t="str">
        <f t="shared" si="16"/>
        <v xml:space="preserve">  </v>
      </c>
      <c r="BO31" s="59" t="str">
        <f>IFERROR(VLOOKUP(BN31,#REF!,5,0)," ")</f>
        <v xml:space="preserve"> </v>
      </c>
      <c r="BP31" s="59" t="str">
        <f t="shared" si="17"/>
        <v xml:space="preserve"> </v>
      </c>
      <c r="BQ31" s="56">
        <f t="shared" si="18"/>
        <v>1</v>
      </c>
      <c r="BR31" s="59" t="str">
        <f t="shared" si="19"/>
        <v xml:space="preserve"> </v>
      </c>
      <c r="BS31" s="59" t="str">
        <f t="shared" si="20"/>
        <v xml:space="preserve"> </v>
      </c>
      <c r="BT31" s="56" t="str">
        <f t="shared" si="21"/>
        <v>04</v>
      </c>
      <c r="BU31" s="56">
        <f t="shared" si="22"/>
        <v>5</v>
      </c>
      <c r="BV31" s="56" t="str">
        <f>IFERROR(BU31*#REF!,"0,00")</f>
        <v>0,00</v>
      </c>
      <c r="BW31" s="59" t="str">
        <f t="shared" si="23"/>
        <v>0,00</v>
      </c>
    </row>
    <row r="32" spans="1:75" ht="62.1" customHeight="1" thickTop="1" thickBot="1">
      <c r="A32" s="90" t="str">
        <f t="shared" si="0"/>
        <v>-</v>
      </c>
      <c r="B32" s="91" t="str">
        <f t="shared" si="1"/>
        <v>FEVEREIRO</v>
      </c>
      <c r="C32" s="81" t="str">
        <f t="shared" si="2"/>
        <v>JANEIRO</v>
      </c>
      <c r="D32" s="79">
        <f t="shared" si="26"/>
        <v>29</v>
      </c>
      <c r="E32" s="125">
        <f t="shared" si="3"/>
        <v>26</v>
      </c>
      <c r="F32" s="34">
        <v>95802150653</v>
      </c>
      <c r="G32" s="124" t="str">
        <f>IFERROR(VLOOKUP(F32,[1]Dados_RH!$B$6:$D$9674,2,0)," ")</f>
        <v xml:space="preserve">CLEIVA ISABEL DETOMI                                  </v>
      </c>
      <c r="H32" s="122" t="str">
        <f>IFERROR(VLOOKUP(F32,[1]Dados_RH!$B$6:$D$9674,3,0)," ")</f>
        <v xml:space="preserve">DEFENSOR PUBLICO DE CLASSE ESPECIAL     </v>
      </c>
      <c r="I32" s="35" t="s">
        <v>57</v>
      </c>
      <c r="J32" s="35" t="s">
        <v>93</v>
      </c>
      <c r="K32" s="35" t="s">
        <v>94</v>
      </c>
      <c r="L32" s="94">
        <v>46036</v>
      </c>
      <c r="M32" s="98">
        <v>0.47916666666666669</v>
      </c>
      <c r="N32" s="95">
        <v>46036</v>
      </c>
      <c r="O32" s="99">
        <v>0.78125</v>
      </c>
      <c r="P32" s="122" t="str">
        <f t="shared" si="24"/>
        <v>00,5</v>
      </c>
      <c r="Q32" s="123" t="str">
        <f t="shared" si="25"/>
        <v>0,00</v>
      </c>
      <c r="R32" s="119">
        <v>0</v>
      </c>
      <c r="S32" s="119">
        <v>0</v>
      </c>
      <c r="T32" s="123">
        <f t="shared" si="6"/>
        <v>0</v>
      </c>
      <c r="U32" s="36" t="s">
        <v>60</v>
      </c>
      <c r="V32" s="121" t="str">
        <f t="shared" si="7"/>
        <v>COOPERAÇÃO, CONFORME O ATO Nº: 11.049/2025.</v>
      </c>
      <c r="W32" s="37"/>
      <c r="X32" s="132" t="s">
        <v>61</v>
      </c>
      <c r="Y32" s="134" t="s">
        <v>95</v>
      </c>
      <c r="AA32" s="24">
        <v>0</v>
      </c>
      <c r="AB32" s="40"/>
      <c r="AC32" s="24" t="str">
        <f t="shared" si="11"/>
        <v>Publicar</v>
      </c>
      <c r="AE32" s="43" t="s">
        <v>104</v>
      </c>
      <c r="AF32" s="44" t="s">
        <v>64</v>
      </c>
      <c r="AG32" s="45">
        <v>46035</v>
      </c>
      <c r="AH32" s="45">
        <v>46048</v>
      </c>
      <c r="AI32" s="46">
        <v>26</v>
      </c>
      <c r="AJ32" s="44" t="s">
        <v>65</v>
      </c>
      <c r="AK32" s="46" t="s">
        <v>66</v>
      </c>
      <c r="AL32" s="161">
        <v>0</v>
      </c>
      <c r="AM32" s="44" t="s">
        <v>67</v>
      </c>
      <c r="AN32" s="46">
        <v>27</v>
      </c>
      <c r="AO32" s="127">
        <v>155.18</v>
      </c>
      <c r="AP32" s="45">
        <v>46058</v>
      </c>
      <c r="AQ32" s="46">
        <v>53</v>
      </c>
      <c r="AR32" s="157" t="s">
        <v>66</v>
      </c>
      <c r="AS32" s="46">
        <v>54</v>
      </c>
      <c r="AT32" s="45">
        <v>46056</v>
      </c>
      <c r="AU32" s="157" t="s">
        <v>66</v>
      </c>
      <c r="AV32" s="157" t="s">
        <v>66</v>
      </c>
      <c r="AW32" s="157" t="s">
        <v>66</v>
      </c>
      <c r="AX32" s="157" t="s">
        <v>66</v>
      </c>
      <c r="AY32" s="157" t="s">
        <v>66</v>
      </c>
      <c r="AZ32" s="157" t="s">
        <v>66</v>
      </c>
      <c r="BE32" s="52">
        <f t="shared" si="8"/>
        <v>0.30208333333333331</v>
      </c>
      <c r="BF32" s="53" t="str">
        <f t="shared" si="12"/>
        <v>00</v>
      </c>
      <c r="BG32" s="54">
        <f t="shared" si="13"/>
        <v>7.25</v>
      </c>
      <c r="BH32" s="54">
        <v>6</v>
      </c>
      <c r="BI32" s="54" t="str">
        <f t="shared" si="14"/>
        <v>,5</v>
      </c>
      <c r="BJ32" s="55" t="str">
        <f t="shared" si="15"/>
        <v>00,5</v>
      </c>
      <c r="BL32" s="57" t="str">
        <f>IFERROR(VLOOKUP(H32,#REF!,2,0)," ")</f>
        <v xml:space="preserve"> </v>
      </c>
      <c r="BM32" s="57" t="str">
        <f>IFERROR(VLOOKUP(K32,#REF!,2,0)," ")</f>
        <v xml:space="preserve"> </v>
      </c>
      <c r="BN32" s="58" t="str">
        <f t="shared" si="16"/>
        <v xml:space="preserve">  </v>
      </c>
      <c r="BO32" s="59" t="str">
        <f>IFERROR(VLOOKUP(BN32,#REF!,5,0)," ")</f>
        <v xml:space="preserve"> </v>
      </c>
      <c r="BP32" s="59" t="str">
        <f t="shared" si="17"/>
        <v xml:space="preserve"> </v>
      </c>
      <c r="BQ32" s="56">
        <f t="shared" si="18"/>
        <v>1</v>
      </c>
      <c r="BR32" s="59" t="str">
        <f t="shared" si="19"/>
        <v xml:space="preserve"> </v>
      </c>
      <c r="BS32" s="59" t="str">
        <f t="shared" si="20"/>
        <v xml:space="preserve"> </v>
      </c>
      <c r="BT32" s="56" t="str">
        <f t="shared" si="21"/>
        <v>00</v>
      </c>
      <c r="BU32" s="56">
        <f t="shared" si="22"/>
        <v>1</v>
      </c>
      <c r="BV32" s="56" t="str">
        <f>IFERROR(BU32*#REF!,"0,00")</f>
        <v>0,00</v>
      </c>
      <c r="BW32" s="59" t="str">
        <f t="shared" si="23"/>
        <v>0,00</v>
      </c>
    </row>
    <row r="33" spans="1:75" ht="62.1" customHeight="1" thickTop="1" thickBot="1">
      <c r="A33" s="90" t="str">
        <f t="shared" si="0"/>
        <v>-</v>
      </c>
      <c r="B33" s="91" t="str">
        <f t="shared" si="1"/>
        <v>FEVEREIRO</v>
      </c>
      <c r="C33" s="81" t="str">
        <f t="shared" si="2"/>
        <v>JANEIRO</v>
      </c>
      <c r="D33" s="79">
        <f t="shared" si="26"/>
        <v>30</v>
      </c>
      <c r="E33" s="125">
        <f t="shared" si="3"/>
        <v>26</v>
      </c>
      <c r="F33" s="34">
        <v>95802150653</v>
      </c>
      <c r="G33" s="124" t="str">
        <f>IFERROR(VLOOKUP(F33,[1]Dados_RH!$B$6:$D$9674,2,0)," ")</f>
        <v xml:space="preserve">CLEIVA ISABEL DETOMI                                  </v>
      </c>
      <c r="H33" s="122" t="str">
        <f>IFERROR(VLOOKUP(F33,[1]Dados_RH!$B$6:$D$9674,3,0)," ")</f>
        <v xml:space="preserve">DEFENSOR PUBLICO DE CLASSE ESPECIAL     </v>
      </c>
      <c r="I33" s="35" t="s">
        <v>57</v>
      </c>
      <c r="J33" s="35" t="s">
        <v>93</v>
      </c>
      <c r="K33" s="35" t="s">
        <v>94</v>
      </c>
      <c r="L33" s="94">
        <v>46045</v>
      </c>
      <c r="M33" s="98">
        <v>0.47916666666666669</v>
      </c>
      <c r="N33" s="95">
        <v>46045</v>
      </c>
      <c r="O33" s="99">
        <v>0.78125</v>
      </c>
      <c r="P33" s="122" t="str">
        <f t="shared" si="24"/>
        <v>00,5</v>
      </c>
      <c r="Q33" s="123" t="str">
        <f t="shared" si="25"/>
        <v>0,00</v>
      </c>
      <c r="R33" s="119">
        <v>0</v>
      </c>
      <c r="S33" s="119">
        <v>0</v>
      </c>
      <c r="T33" s="123">
        <f t="shared" si="6"/>
        <v>0</v>
      </c>
      <c r="U33" s="36" t="s">
        <v>60</v>
      </c>
      <c r="V33" s="121" t="str">
        <f t="shared" si="7"/>
        <v>COOPERAÇÃO, CONFORME O ATO Nº: 11.049/2025.</v>
      </c>
      <c r="W33" s="37"/>
      <c r="X33" s="132" t="s">
        <v>61</v>
      </c>
      <c r="Y33" s="134" t="s">
        <v>95</v>
      </c>
      <c r="AA33" s="24">
        <v>0</v>
      </c>
      <c r="AB33" s="40"/>
      <c r="AC33" s="24" t="str">
        <f t="shared" si="11"/>
        <v>Publicar</v>
      </c>
      <c r="AE33" s="43" t="s">
        <v>104</v>
      </c>
      <c r="AF33" s="44" t="s">
        <v>64</v>
      </c>
      <c r="AG33" s="45">
        <v>46035</v>
      </c>
      <c r="AH33" s="45">
        <v>46048</v>
      </c>
      <c r="AI33" s="46">
        <v>26</v>
      </c>
      <c r="AJ33" s="44" t="s">
        <v>65</v>
      </c>
      <c r="AK33" s="46" t="s">
        <v>66</v>
      </c>
      <c r="AL33" s="161">
        <v>0</v>
      </c>
      <c r="AM33" s="44" t="s">
        <v>67</v>
      </c>
      <c r="AN33" s="46">
        <v>27</v>
      </c>
      <c r="AO33" s="127">
        <v>155.18</v>
      </c>
      <c r="AP33" s="45">
        <v>46058</v>
      </c>
      <c r="AQ33" s="46">
        <v>53</v>
      </c>
      <c r="AR33" s="157" t="s">
        <v>66</v>
      </c>
      <c r="AS33" s="46">
        <v>54</v>
      </c>
      <c r="AT33" s="45">
        <v>46056</v>
      </c>
      <c r="AU33" s="157" t="s">
        <v>66</v>
      </c>
      <c r="AV33" s="157" t="s">
        <v>66</v>
      </c>
      <c r="AW33" s="157" t="s">
        <v>66</v>
      </c>
      <c r="AX33" s="157" t="s">
        <v>66</v>
      </c>
      <c r="AY33" s="157" t="s">
        <v>66</v>
      </c>
      <c r="AZ33" s="157" t="s">
        <v>66</v>
      </c>
      <c r="BE33" s="52">
        <f t="shared" si="8"/>
        <v>0.30208333333333331</v>
      </c>
      <c r="BF33" s="53" t="str">
        <f t="shared" si="12"/>
        <v>00</v>
      </c>
      <c r="BG33" s="54">
        <f t="shared" si="13"/>
        <v>7.25</v>
      </c>
      <c r="BH33" s="54">
        <v>6</v>
      </c>
      <c r="BI33" s="54" t="str">
        <f t="shared" si="14"/>
        <v>,5</v>
      </c>
      <c r="BJ33" s="55" t="str">
        <f t="shared" si="15"/>
        <v>00,5</v>
      </c>
      <c r="BL33" s="57" t="str">
        <f>IFERROR(VLOOKUP(H33,#REF!,2,0)," ")</f>
        <v xml:space="preserve"> </v>
      </c>
      <c r="BM33" s="57" t="str">
        <f>IFERROR(VLOOKUP(K33,#REF!,2,0)," ")</f>
        <v xml:space="preserve"> </v>
      </c>
      <c r="BN33" s="58" t="str">
        <f t="shared" si="16"/>
        <v xml:space="preserve">  </v>
      </c>
      <c r="BO33" s="59" t="str">
        <f>IFERROR(VLOOKUP(BN33,#REF!,5,0)," ")</f>
        <v xml:space="preserve"> </v>
      </c>
      <c r="BP33" s="59" t="str">
        <f t="shared" si="17"/>
        <v xml:space="preserve"> </v>
      </c>
      <c r="BQ33" s="56">
        <f t="shared" si="18"/>
        <v>1</v>
      </c>
      <c r="BR33" s="59" t="str">
        <f t="shared" si="19"/>
        <v xml:space="preserve"> </v>
      </c>
      <c r="BS33" s="59" t="str">
        <f t="shared" si="20"/>
        <v xml:space="preserve"> </v>
      </c>
      <c r="BT33" s="56" t="str">
        <f t="shared" si="21"/>
        <v>00</v>
      </c>
      <c r="BU33" s="56">
        <f t="shared" si="22"/>
        <v>1</v>
      </c>
      <c r="BV33" s="56" t="str">
        <f>IFERROR(BU33*#REF!,"0,00")</f>
        <v>0,00</v>
      </c>
      <c r="BW33" s="59" t="str">
        <f t="shared" si="23"/>
        <v>0,00</v>
      </c>
    </row>
    <row r="34" spans="1:75" ht="62.1" customHeight="1" thickTop="1" thickBot="1">
      <c r="A34" s="90" t="str">
        <f t="shared" si="0"/>
        <v>-</v>
      </c>
      <c r="B34" s="91" t="str">
        <f t="shared" si="1"/>
        <v>-</v>
      </c>
      <c r="C34" s="81" t="str">
        <f t="shared" si="2"/>
        <v>JANEIRO</v>
      </c>
      <c r="D34" s="79">
        <f t="shared" si="26"/>
        <v>31</v>
      </c>
      <c r="E34" s="125">
        <f t="shared" si="3"/>
        <v>26</v>
      </c>
      <c r="F34" s="34">
        <v>95802150653</v>
      </c>
      <c r="G34" s="124" t="str">
        <f>IFERROR(VLOOKUP(F34,[1]Dados_RH!$B$6:$D$9674,2,0)," ")</f>
        <v xml:space="preserve">CLEIVA ISABEL DETOMI                                  </v>
      </c>
      <c r="H34" s="122" t="str">
        <f>IFERROR(VLOOKUP(F34,[1]Dados_RH!$B$6:$D$9674,3,0)," ")</f>
        <v xml:space="preserve">DEFENSOR PUBLICO DE CLASSE ESPECIAL     </v>
      </c>
      <c r="I34" s="35" t="s">
        <v>57</v>
      </c>
      <c r="J34" s="35" t="s">
        <v>93</v>
      </c>
      <c r="K34" s="35" t="s">
        <v>94</v>
      </c>
      <c r="L34" s="94">
        <v>46052</v>
      </c>
      <c r="M34" s="98">
        <v>0.47916666666666669</v>
      </c>
      <c r="N34" s="95">
        <v>46052</v>
      </c>
      <c r="O34" s="99">
        <v>0.78125</v>
      </c>
      <c r="P34" s="122">
        <v>0</v>
      </c>
      <c r="Q34" s="123">
        <v>0</v>
      </c>
      <c r="R34" s="119">
        <v>0</v>
      </c>
      <c r="S34" s="119">
        <v>0</v>
      </c>
      <c r="T34" s="123">
        <f t="shared" si="6"/>
        <v>0</v>
      </c>
      <c r="U34" s="142" t="s">
        <v>105</v>
      </c>
      <c r="V34" s="121" t="str">
        <f t="shared" si="7"/>
        <v>COOPERAÇÃO, CONFORME O ATO Nº: 11.049/2025.</v>
      </c>
      <c r="W34" s="37"/>
      <c r="X34" s="132" t="s">
        <v>61</v>
      </c>
      <c r="Y34" s="134" t="s">
        <v>95</v>
      </c>
      <c r="AA34" s="24">
        <v>0</v>
      </c>
      <c r="AB34" s="40"/>
      <c r="AC34" s="24" t="str">
        <f t="shared" si="11"/>
        <v>Publicar</v>
      </c>
      <c r="AE34" s="43" t="s">
        <v>104</v>
      </c>
      <c r="AF34" s="44" t="s">
        <v>64</v>
      </c>
      <c r="AG34" s="45">
        <v>46035</v>
      </c>
      <c r="AH34" s="45">
        <v>46048</v>
      </c>
      <c r="AI34" s="46">
        <v>26</v>
      </c>
      <c r="AJ34" s="44" t="s">
        <v>65</v>
      </c>
      <c r="AK34" s="46" t="s">
        <v>66</v>
      </c>
      <c r="AL34" s="161">
        <v>0</v>
      </c>
      <c r="AM34" s="44" t="s">
        <v>67</v>
      </c>
      <c r="AN34" s="46">
        <v>27</v>
      </c>
      <c r="AO34" s="161">
        <v>0</v>
      </c>
      <c r="AP34" s="163" t="s">
        <v>66</v>
      </c>
      <c r="AQ34" s="157" t="s">
        <v>66</v>
      </c>
      <c r="AR34" s="157" t="s">
        <v>66</v>
      </c>
      <c r="AS34" s="157" t="s">
        <v>66</v>
      </c>
      <c r="AT34" s="45">
        <v>46056</v>
      </c>
      <c r="AU34" s="157" t="s">
        <v>66</v>
      </c>
      <c r="AV34" s="157" t="s">
        <v>66</v>
      </c>
      <c r="AW34" s="157" t="s">
        <v>66</v>
      </c>
      <c r="AX34" s="157" t="s">
        <v>66</v>
      </c>
      <c r="AY34" s="157" t="s">
        <v>66</v>
      </c>
      <c r="AZ34" s="157" t="s">
        <v>66</v>
      </c>
      <c r="BE34" s="52">
        <f t="shared" si="8"/>
        <v>0.30208333333333331</v>
      </c>
      <c r="BF34" s="53" t="str">
        <f t="shared" si="12"/>
        <v>00</v>
      </c>
      <c r="BG34" s="54">
        <f t="shared" si="13"/>
        <v>7.25</v>
      </c>
      <c r="BH34" s="54">
        <v>6</v>
      </c>
      <c r="BI34" s="54" t="str">
        <f t="shared" si="14"/>
        <v>,5</v>
      </c>
      <c r="BJ34" s="55" t="str">
        <f t="shared" si="15"/>
        <v>00,5</v>
      </c>
      <c r="BL34" s="57" t="str">
        <f>IFERROR(VLOOKUP(H34,#REF!,2,0)," ")</f>
        <v xml:space="preserve"> </v>
      </c>
      <c r="BM34" s="57" t="str">
        <f>IFERROR(VLOOKUP(K34,#REF!,2,0)," ")</f>
        <v xml:space="preserve"> </v>
      </c>
      <c r="BN34" s="58" t="str">
        <f t="shared" si="16"/>
        <v xml:space="preserve">  </v>
      </c>
      <c r="BO34" s="59" t="str">
        <f>IFERROR(VLOOKUP(BN34,#REF!,5,0)," ")</f>
        <v xml:space="preserve"> </v>
      </c>
      <c r="BP34" s="59" t="str">
        <f t="shared" si="17"/>
        <v xml:space="preserve"> </v>
      </c>
      <c r="BQ34" s="56">
        <f t="shared" si="18"/>
        <v>1</v>
      </c>
      <c r="BR34" s="59" t="str">
        <f t="shared" si="19"/>
        <v xml:space="preserve"> </v>
      </c>
      <c r="BS34" s="59" t="str">
        <f t="shared" si="20"/>
        <v xml:space="preserve"> </v>
      </c>
      <c r="BT34" s="56" t="str">
        <f t="shared" si="21"/>
        <v>00</v>
      </c>
      <c r="BU34" s="56">
        <f t="shared" si="22"/>
        <v>1</v>
      </c>
      <c r="BV34" s="56" t="str">
        <f>IFERROR(BU34*#REF!,"0,00")</f>
        <v>0,00</v>
      </c>
      <c r="BW34" s="59" t="str">
        <f t="shared" si="23"/>
        <v>0,00</v>
      </c>
    </row>
    <row r="35" spans="1:75" ht="62.1" customHeight="1" thickTop="1" thickBot="1">
      <c r="A35" s="90" t="str">
        <f t="shared" si="0"/>
        <v>-</v>
      </c>
      <c r="B35" s="91" t="str">
        <f t="shared" si="1"/>
        <v>FEVEREIRO</v>
      </c>
      <c r="C35" s="81" t="str">
        <f t="shared" si="2"/>
        <v>JANEIRO</v>
      </c>
      <c r="D35" s="79">
        <f t="shared" si="26"/>
        <v>32</v>
      </c>
      <c r="E35" s="125">
        <f t="shared" si="3"/>
        <v>18</v>
      </c>
      <c r="F35" s="34">
        <v>62099469687</v>
      </c>
      <c r="G35" s="124" t="str">
        <f>IFERROR(VLOOKUP(F35,[1]Dados_RH!$B$6:$D$9674,2,0)," ")</f>
        <v xml:space="preserve">RICARDO SILVA                                               </v>
      </c>
      <c r="H35" s="122" t="str">
        <f>IFERROR(VLOOKUP(F35,[1]Dados_RH!$B$6:$D$9674,3,0)," ")</f>
        <v xml:space="preserve">DEFENSOR PUBLICO DE CLASSE ESPECIAL     </v>
      </c>
      <c r="I35" s="35" t="s">
        <v>57</v>
      </c>
      <c r="J35" s="35" t="s">
        <v>106</v>
      </c>
      <c r="K35" s="35" t="s">
        <v>107</v>
      </c>
      <c r="L35" s="94">
        <v>46029</v>
      </c>
      <c r="M35" s="98">
        <v>0.33333333333333331</v>
      </c>
      <c r="N35" s="95">
        <v>46029</v>
      </c>
      <c r="O35" s="99">
        <v>0.75</v>
      </c>
      <c r="P35" s="122" t="str">
        <f t="shared" si="24"/>
        <v>00,5</v>
      </c>
      <c r="Q35" s="123" t="str">
        <f t="shared" si="25"/>
        <v>0,00</v>
      </c>
      <c r="R35" s="119">
        <v>0</v>
      </c>
      <c r="S35" s="119">
        <v>0</v>
      </c>
      <c r="T35" s="123">
        <f t="shared" si="6"/>
        <v>0</v>
      </c>
      <c r="U35" s="36" t="s">
        <v>60</v>
      </c>
      <c r="V35" s="121" t="str">
        <f t="shared" si="7"/>
        <v>COOPERAÇÃO, CONFORME O ATO Nº: 10.715/2025.</v>
      </c>
      <c r="W35" s="37"/>
      <c r="X35" s="132" t="s">
        <v>61</v>
      </c>
      <c r="Y35" s="134" t="s">
        <v>108</v>
      </c>
      <c r="AA35" s="24">
        <v>0</v>
      </c>
      <c r="AB35" s="40"/>
      <c r="AC35" s="24" t="str">
        <f t="shared" si="11"/>
        <v>Publicar</v>
      </c>
      <c r="AE35" s="43" t="s">
        <v>109</v>
      </c>
      <c r="AF35" s="44" t="s">
        <v>64</v>
      </c>
      <c r="AG35" s="45">
        <v>46028</v>
      </c>
      <c r="AH35" s="45">
        <v>46048</v>
      </c>
      <c r="AI35" s="46">
        <v>18</v>
      </c>
      <c r="AJ35" s="44" t="s">
        <v>65</v>
      </c>
      <c r="AK35" s="46" t="s">
        <v>66</v>
      </c>
      <c r="AL35" s="161">
        <v>0</v>
      </c>
      <c r="AM35" s="44" t="s">
        <v>67</v>
      </c>
      <c r="AN35" s="46">
        <v>19</v>
      </c>
      <c r="AO35" s="127">
        <v>420</v>
      </c>
      <c r="AP35" s="45">
        <v>46058</v>
      </c>
      <c r="AQ35" s="46">
        <v>55</v>
      </c>
      <c r="AR35" s="157" t="s">
        <v>66</v>
      </c>
      <c r="AS35" s="46">
        <v>56</v>
      </c>
      <c r="AT35" s="45">
        <v>46056</v>
      </c>
      <c r="AU35" s="157" t="s">
        <v>66</v>
      </c>
      <c r="AV35" s="157" t="s">
        <v>66</v>
      </c>
      <c r="AW35" s="157" t="s">
        <v>66</v>
      </c>
      <c r="AX35" s="157" t="s">
        <v>66</v>
      </c>
      <c r="AY35" s="157" t="s">
        <v>66</v>
      </c>
      <c r="AZ35" s="157" t="s">
        <v>66</v>
      </c>
      <c r="BE35" s="52">
        <f t="shared" si="8"/>
        <v>0.41666666666666669</v>
      </c>
      <c r="BF35" s="53" t="str">
        <f t="shared" si="12"/>
        <v>00</v>
      </c>
      <c r="BG35" s="54">
        <f t="shared" si="13"/>
        <v>10</v>
      </c>
      <c r="BH35" s="54">
        <v>6</v>
      </c>
      <c r="BI35" s="54" t="str">
        <f t="shared" si="14"/>
        <v>,5</v>
      </c>
      <c r="BJ35" s="55" t="str">
        <f t="shared" si="15"/>
        <v>00,5</v>
      </c>
      <c r="BL35" s="57" t="str">
        <f>IFERROR(VLOOKUP(H35,#REF!,2,0)," ")</f>
        <v xml:space="preserve"> </v>
      </c>
      <c r="BM35" s="57" t="str">
        <f>IFERROR(VLOOKUP(K35,#REF!,2,0)," ")</f>
        <v xml:space="preserve"> </v>
      </c>
      <c r="BN35" s="58" t="str">
        <f t="shared" si="16"/>
        <v xml:space="preserve">  </v>
      </c>
      <c r="BO35" s="59" t="str">
        <f>IFERROR(VLOOKUP(BN35,#REF!,5,0)," ")</f>
        <v xml:space="preserve"> </v>
      </c>
      <c r="BP35" s="59" t="str">
        <f t="shared" si="17"/>
        <v xml:space="preserve"> </v>
      </c>
      <c r="BQ35" s="56">
        <f t="shared" si="18"/>
        <v>1</v>
      </c>
      <c r="BR35" s="59" t="str">
        <f t="shared" si="19"/>
        <v xml:space="preserve"> </v>
      </c>
      <c r="BS35" s="59" t="str">
        <f t="shared" si="20"/>
        <v xml:space="preserve"> </v>
      </c>
      <c r="BT35" s="56" t="str">
        <f t="shared" si="21"/>
        <v>00</v>
      </c>
      <c r="BU35" s="56">
        <f t="shared" si="22"/>
        <v>1</v>
      </c>
      <c r="BV35" s="56" t="str">
        <f>IFERROR(BU35*#REF!,"0,00")</f>
        <v>0,00</v>
      </c>
      <c r="BW35" s="59" t="str">
        <f t="shared" si="23"/>
        <v>0,00</v>
      </c>
    </row>
    <row r="36" spans="1:75" ht="62.1" customHeight="1" thickTop="1" thickBot="1">
      <c r="A36" s="90" t="str">
        <f t="shared" si="0"/>
        <v>-</v>
      </c>
      <c r="B36" s="91" t="str">
        <f t="shared" si="1"/>
        <v>FEVEREIRO</v>
      </c>
      <c r="C36" s="81" t="str">
        <f t="shared" si="2"/>
        <v>JANEIRO</v>
      </c>
      <c r="D36" s="79">
        <f t="shared" si="26"/>
        <v>33</v>
      </c>
      <c r="E36" s="125">
        <f t="shared" si="3"/>
        <v>18</v>
      </c>
      <c r="F36" s="34">
        <v>62099469687</v>
      </c>
      <c r="G36" s="124" t="str">
        <f>IFERROR(VLOOKUP(F36,[1]Dados_RH!$B$6:$D$9674,2,0)," ")</f>
        <v xml:space="preserve">RICARDO SILVA                                               </v>
      </c>
      <c r="H36" s="122" t="str">
        <f>IFERROR(VLOOKUP(F36,[1]Dados_RH!$B$6:$D$9674,3,0)," ")</f>
        <v xml:space="preserve">DEFENSOR PUBLICO DE CLASSE ESPECIAL     </v>
      </c>
      <c r="I36" s="35" t="s">
        <v>57</v>
      </c>
      <c r="J36" s="35" t="s">
        <v>106</v>
      </c>
      <c r="K36" s="35" t="s">
        <v>107</v>
      </c>
      <c r="L36" s="94">
        <v>46031</v>
      </c>
      <c r="M36" s="98">
        <v>0.33333333333333331</v>
      </c>
      <c r="N36" s="95">
        <v>46031</v>
      </c>
      <c r="O36" s="99">
        <v>0.75</v>
      </c>
      <c r="P36" s="122" t="str">
        <f t="shared" si="24"/>
        <v>00,5</v>
      </c>
      <c r="Q36" s="123" t="str">
        <f t="shared" si="25"/>
        <v>0,00</v>
      </c>
      <c r="R36" s="119">
        <v>0</v>
      </c>
      <c r="S36" s="119">
        <v>0</v>
      </c>
      <c r="T36" s="123">
        <f t="shared" si="6"/>
        <v>0</v>
      </c>
      <c r="U36" s="36" t="s">
        <v>60</v>
      </c>
      <c r="V36" s="121" t="str">
        <f t="shared" si="7"/>
        <v>COOPERAÇÃO, CONFORME O ATO Nº: 10.715/2025.</v>
      </c>
      <c r="W36" s="37"/>
      <c r="X36" s="132" t="s">
        <v>61</v>
      </c>
      <c r="Y36" s="134" t="s">
        <v>108</v>
      </c>
      <c r="AA36" s="24">
        <v>0</v>
      </c>
      <c r="AB36" s="40"/>
      <c r="AC36" s="24" t="str">
        <f t="shared" si="11"/>
        <v>Publicar</v>
      </c>
      <c r="AE36" s="43" t="s">
        <v>109</v>
      </c>
      <c r="AF36" s="44" t="s">
        <v>64</v>
      </c>
      <c r="AG36" s="45">
        <v>46028</v>
      </c>
      <c r="AH36" s="45">
        <v>46048</v>
      </c>
      <c r="AI36" s="46">
        <v>18</v>
      </c>
      <c r="AJ36" s="44" t="s">
        <v>65</v>
      </c>
      <c r="AK36" s="46" t="s">
        <v>66</v>
      </c>
      <c r="AL36" s="161">
        <v>0</v>
      </c>
      <c r="AM36" s="44" t="s">
        <v>67</v>
      </c>
      <c r="AN36" s="46">
        <v>19</v>
      </c>
      <c r="AO36" s="127">
        <v>420</v>
      </c>
      <c r="AP36" s="45">
        <v>46058</v>
      </c>
      <c r="AQ36" s="46">
        <v>55</v>
      </c>
      <c r="AR36" s="157" t="s">
        <v>66</v>
      </c>
      <c r="AS36" s="46">
        <v>56</v>
      </c>
      <c r="AT36" s="45">
        <v>46056</v>
      </c>
      <c r="AU36" s="157" t="s">
        <v>66</v>
      </c>
      <c r="AV36" s="157" t="s">
        <v>66</v>
      </c>
      <c r="AW36" s="157" t="s">
        <v>66</v>
      </c>
      <c r="AX36" s="157" t="s">
        <v>66</v>
      </c>
      <c r="AY36" s="157" t="s">
        <v>66</v>
      </c>
      <c r="AZ36" s="157" t="s">
        <v>66</v>
      </c>
      <c r="BE36" s="52">
        <f t="shared" si="8"/>
        <v>0.41666666666666669</v>
      </c>
      <c r="BF36" s="53" t="str">
        <f t="shared" si="12"/>
        <v>00</v>
      </c>
      <c r="BG36" s="54">
        <f t="shared" si="13"/>
        <v>10</v>
      </c>
      <c r="BH36" s="54">
        <v>6</v>
      </c>
      <c r="BI36" s="54" t="str">
        <f t="shared" si="14"/>
        <v>,5</v>
      </c>
      <c r="BJ36" s="55" t="str">
        <f t="shared" si="15"/>
        <v>00,5</v>
      </c>
      <c r="BL36" s="57" t="str">
        <f>IFERROR(VLOOKUP(H36,#REF!,2,0)," ")</f>
        <v xml:space="preserve"> </v>
      </c>
      <c r="BM36" s="57" t="str">
        <f>IFERROR(VLOOKUP(K36,#REF!,2,0)," ")</f>
        <v xml:space="preserve"> </v>
      </c>
      <c r="BN36" s="58" t="str">
        <f t="shared" si="16"/>
        <v xml:space="preserve">  </v>
      </c>
      <c r="BO36" s="59" t="str">
        <f>IFERROR(VLOOKUP(BN36,#REF!,5,0)," ")</f>
        <v xml:space="preserve"> </v>
      </c>
      <c r="BP36" s="59" t="str">
        <f t="shared" si="17"/>
        <v xml:space="preserve"> </v>
      </c>
      <c r="BQ36" s="56">
        <f t="shared" si="18"/>
        <v>1</v>
      </c>
      <c r="BR36" s="59" t="str">
        <f t="shared" si="19"/>
        <v xml:space="preserve"> </v>
      </c>
      <c r="BS36" s="59" t="str">
        <f t="shared" si="20"/>
        <v xml:space="preserve"> </v>
      </c>
      <c r="BT36" s="56" t="str">
        <f t="shared" si="21"/>
        <v>00</v>
      </c>
      <c r="BU36" s="56">
        <f t="shared" si="22"/>
        <v>1</v>
      </c>
      <c r="BV36" s="56" t="str">
        <f>IFERROR(BU36*#REF!,"0,00")</f>
        <v>0,00</v>
      </c>
      <c r="BW36" s="59" t="str">
        <f t="shared" si="23"/>
        <v>0,00</v>
      </c>
    </row>
    <row r="37" spans="1:75" ht="62.1" customHeight="1" thickTop="1" thickBot="1">
      <c r="A37" s="90" t="str">
        <f t="shared" si="0"/>
        <v>-</v>
      </c>
      <c r="B37" s="91" t="str">
        <f t="shared" si="1"/>
        <v>FEVEREIRO</v>
      </c>
      <c r="C37" s="81" t="str">
        <f t="shared" si="2"/>
        <v>JANEIRO</v>
      </c>
      <c r="D37" s="79">
        <f t="shared" si="26"/>
        <v>34</v>
      </c>
      <c r="E37" s="125">
        <f t="shared" si="3"/>
        <v>18</v>
      </c>
      <c r="F37" s="34">
        <v>62099469687</v>
      </c>
      <c r="G37" s="124" t="str">
        <f>IFERROR(VLOOKUP(F37,[1]Dados_RH!$B$6:$D$9674,2,0)," ")</f>
        <v xml:space="preserve">RICARDO SILVA                                               </v>
      </c>
      <c r="H37" s="122" t="str">
        <f>IFERROR(VLOOKUP(F37,[1]Dados_RH!$B$6:$D$9674,3,0)," ")</f>
        <v xml:space="preserve">DEFENSOR PUBLICO DE CLASSE ESPECIAL     </v>
      </c>
      <c r="I37" s="35" t="s">
        <v>57</v>
      </c>
      <c r="J37" s="35" t="s">
        <v>106</v>
      </c>
      <c r="K37" s="35" t="s">
        <v>107</v>
      </c>
      <c r="L37" s="94">
        <v>46036</v>
      </c>
      <c r="M37" s="98">
        <v>0.33333333333333331</v>
      </c>
      <c r="N37" s="95">
        <v>46036</v>
      </c>
      <c r="O37" s="99">
        <v>0.75</v>
      </c>
      <c r="P37" s="122" t="str">
        <f t="shared" si="24"/>
        <v>00,5</v>
      </c>
      <c r="Q37" s="123" t="str">
        <f t="shared" si="25"/>
        <v>0,00</v>
      </c>
      <c r="R37" s="119">
        <v>0</v>
      </c>
      <c r="S37" s="119">
        <v>0</v>
      </c>
      <c r="T37" s="123">
        <f t="shared" si="6"/>
        <v>0</v>
      </c>
      <c r="U37" s="36" t="s">
        <v>60</v>
      </c>
      <c r="V37" s="121" t="str">
        <f t="shared" si="7"/>
        <v>COOPERAÇÃO, CONFORME O ATO Nº: 10.715/2025.</v>
      </c>
      <c r="W37" s="37"/>
      <c r="X37" s="132" t="s">
        <v>61</v>
      </c>
      <c r="Y37" s="134" t="s">
        <v>108</v>
      </c>
      <c r="AA37" s="24">
        <v>0</v>
      </c>
      <c r="AB37" s="40"/>
      <c r="AC37" s="24" t="str">
        <f t="shared" si="11"/>
        <v>Publicar</v>
      </c>
      <c r="AE37" s="43" t="s">
        <v>109</v>
      </c>
      <c r="AF37" s="44" t="s">
        <v>64</v>
      </c>
      <c r="AG37" s="45">
        <v>46028</v>
      </c>
      <c r="AH37" s="45">
        <v>46048</v>
      </c>
      <c r="AI37" s="46">
        <v>18</v>
      </c>
      <c r="AJ37" s="44" t="s">
        <v>65</v>
      </c>
      <c r="AK37" s="46" t="s">
        <v>66</v>
      </c>
      <c r="AL37" s="161">
        <v>0</v>
      </c>
      <c r="AM37" s="44" t="s">
        <v>67</v>
      </c>
      <c r="AN37" s="46">
        <v>19</v>
      </c>
      <c r="AO37" s="127">
        <v>420</v>
      </c>
      <c r="AP37" s="45">
        <v>46058</v>
      </c>
      <c r="AQ37" s="46">
        <v>55</v>
      </c>
      <c r="AR37" s="157" t="s">
        <v>66</v>
      </c>
      <c r="AS37" s="46">
        <v>56</v>
      </c>
      <c r="AT37" s="45">
        <v>46056</v>
      </c>
      <c r="AU37" s="157" t="s">
        <v>66</v>
      </c>
      <c r="AV37" s="157" t="s">
        <v>66</v>
      </c>
      <c r="AW37" s="157" t="s">
        <v>66</v>
      </c>
      <c r="AX37" s="157" t="s">
        <v>66</v>
      </c>
      <c r="AY37" s="157" t="s">
        <v>66</v>
      </c>
      <c r="AZ37" s="157" t="s">
        <v>66</v>
      </c>
      <c r="BE37" s="52">
        <f t="shared" si="8"/>
        <v>0.41666666666666669</v>
      </c>
      <c r="BF37" s="53" t="str">
        <f t="shared" si="12"/>
        <v>00</v>
      </c>
      <c r="BG37" s="54">
        <f t="shared" si="13"/>
        <v>10</v>
      </c>
      <c r="BH37" s="54">
        <v>6</v>
      </c>
      <c r="BI37" s="54" t="str">
        <f t="shared" si="14"/>
        <v>,5</v>
      </c>
      <c r="BJ37" s="55" t="str">
        <f t="shared" si="15"/>
        <v>00,5</v>
      </c>
      <c r="BL37" s="57" t="str">
        <f>IFERROR(VLOOKUP(H37,#REF!,2,0)," ")</f>
        <v xml:space="preserve"> </v>
      </c>
      <c r="BM37" s="57" t="str">
        <f>IFERROR(VLOOKUP(K37,#REF!,2,0)," ")</f>
        <v xml:space="preserve"> </v>
      </c>
      <c r="BN37" s="58" t="str">
        <f t="shared" si="16"/>
        <v xml:space="preserve">  </v>
      </c>
      <c r="BO37" s="59" t="str">
        <f>IFERROR(VLOOKUP(BN37,#REF!,5,0)," ")</f>
        <v xml:space="preserve"> </v>
      </c>
      <c r="BP37" s="59" t="str">
        <f t="shared" si="17"/>
        <v xml:space="preserve"> </v>
      </c>
      <c r="BQ37" s="56">
        <f t="shared" si="18"/>
        <v>1</v>
      </c>
      <c r="BR37" s="59" t="str">
        <f t="shared" si="19"/>
        <v xml:space="preserve"> </v>
      </c>
      <c r="BS37" s="59" t="str">
        <f t="shared" si="20"/>
        <v xml:space="preserve"> </v>
      </c>
      <c r="BT37" s="56" t="str">
        <f t="shared" si="21"/>
        <v>00</v>
      </c>
      <c r="BU37" s="56">
        <f t="shared" si="22"/>
        <v>1</v>
      </c>
      <c r="BV37" s="56" t="str">
        <f>IFERROR(BU37*#REF!,"0,00")</f>
        <v>0,00</v>
      </c>
      <c r="BW37" s="59" t="str">
        <f t="shared" si="23"/>
        <v>0,00</v>
      </c>
    </row>
    <row r="38" spans="1:75" ht="62.1" customHeight="1" thickTop="1" thickBot="1">
      <c r="A38" s="90" t="str">
        <f t="shared" si="0"/>
        <v>-</v>
      </c>
      <c r="B38" s="91" t="str">
        <f t="shared" si="1"/>
        <v>FEVEREIRO</v>
      </c>
      <c r="C38" s="81" t="str">
        <f t="shared" si="2"/>
        <v>JANEIRO</v>
      </c>
      <c r="D38" s="79">
        <f t="shared" si="26"/>
        <v>35</v>
      </c>
      <c r="E38" s="125">
        <f t="shared" si="3"/>
        <v>18</v>
      </c>
      <c r="F38" s="34">
        <v>62099469687</v>
      </c>
      <c r="G38" s="124" t="str">
        <f>IFERROR(VLOOKUP(F38,[1]Dados_RH!$B$6:$D$9674,2,0)," ")</f>
        <v xml:space="preserve">RICARDO SILVA                                               </v>
      </c>
      <c r="H38" s="122" t="str">
        <f>IFERROR(VLOOKUP(F38,[1]Dados_RH!$B$6:$D$9674,3,0)," ")</f>
        <v xml:space="preserve">DEFENSOR PUBLICO DE CLASSE ESPECIAL     </v>
      </c>
      <c r="I38" s="35" t="s">
        <v>57</v>
      </c>
      <c r="J38" s="35" t="s">
        <v>106</v>
      </c>
      <c r="K38" s="35" t="s">
        <v>107</v>
      </c>
      <c r="L38" s="94">
        <v>46038</v>
      </c>
      <c r="M38" s="98">
        <v>0.33333333333333331</v>
      </c>
      <c r="N38" s="95">
        <v>46038</v>
      </c>
      <c r="O38" s="99">
        <v>0.75</v>
      </c>
      <c r="P38" s="122" t="str">
        <f t="shared" si="24"/>
        <v>00,5</v>
      </c>
      <c r="Q38" s="123" t="str">
        <f t="shared" si="25"/>
        <v>0,00</v>
      </c>
      <c r="R38" s="119">
        <v>0</v>
      </c>
      <c r="S38" s="119">
        <v>0</v>
      </c>
      <c r="T38" s="123">
        <f t="shared" si="6"/>
        <v>0</v>
      </c>
      <c r="U38" s="36" t="s">
        <v>60</v>
      </c>
      <c r="V38" s="121" t="str">
        <f t="shared" si="7"/>
        <v>COOPERAÇÃO, CONFORME O ATO Nº: 10.715/2025.</v>
      </c>
      <c r="W38" s="37"/>
      <c r="X38" s="132" t="s">
        <v>61</v>
      </c>
      <c r="Y38" s="134" t="s">
        <v>108</v>
      </c>
      <c r="AA38" s="24">
        <v>0</v>
      </c>
      <c r="AB38" s="40"/>
      <c r="AC38" s="24" t="str">
        <f t="shared" si="11"/>
        <v>Publicar</v>
      </c>
      <c r="AE38" s="43" t="s">
        <v>109</v>
      </c>
      <c r="AF38" s="44" t="s">
        <v>64</v>
      </c>
      <c r="AG38" s="45">
        <v>46028</v>
      </c>
      <c r="AH38" s="45">
        <v>46048</v>
      </c>
      <c r="AI38" s="46">
        <v>18</v>
      </c>
      <c r="AJ38" s="44" t="s">
        <v>65</v>
      </c>
      <c r="AK38" s="46" t="s">
        <v>66</v>
      </c>
      <c r="AL38" s="161">
        <v>0</v>
      </c>
      <c r="AM38" s="44" t="s">
        <v>67</v>
      </c>
      <c r="AN38" s="46">
        <v>19</v>
      </c>
      <c r="AO38" s="127">
        <v>420</v>
      </c>
      <c r="AP38" s="45">
        <v>46058</v>
      </c>
      <c r="AQ38" s="46">
        <v>55</v>
      </c>
      <c r="AR38" s="157" t="s">
        <v>66</v>
      </c>
      <c r="AS38" s="46">
        <v>56</v>
      </c>
      <c r="AT38" s="45">
        <v>46056</v>
      </c>
      <c r="AU38" s="157" t="s">
        <v>66</v>
      </c>
      <c r="AV38" s="157" t="s">
        <v>66</v>
      </c>
      <c r="AW38" s="157" t="s">
        <v>66</v>
      </c>
      <c r="AX38" s="157" t="s">
        <v>66</v>
      </c>
      <c r="AY38" s="157" t="s">
        <v>66</v>
      </c>
      <c r="AZ38" s="157" t="s">
        <v>66</v>
      </c>
      <c r="BE38" s="52">
        <f t="shared" si="8"/>
        <v>0.41666666666666669</v>
      </c>
      <c r="BF38" s="53" t="str">
        <f t="shared" si="12"/>
        <v>00</v>
      </c>
      <c r="BG38" s="54">
        <f t="shared" si="13"/>
        <v>10</v>
      </c>
      <c r="BH38" s="54">
        <v>6</v>
      </c>
      <c r="BI38" s="54" t="str">
        <f t="shared" si="14"/>
        <v>,5</v>
      </c>
      <c r="BJ38" s="55" t="str">
        <f t="shared" si="15"/>
        <v>00,5</v>
      </c>
      <c r="BL38" s="57" t="str">
        <f>IFERROR(VLOOKUP(H38,#REF!,2,0)," ")</f>
        <v xml:space="preserve"> </v>
      </c>
      <c r="BM38" s="57" t="str">
        <f>IFERROR(VLOOKUP(K38,#REF!,2,0)," ")</f>
        <v xml:space="preserve"> </v>
      </c>
      <c r="BN38" s="58" t="str">
        <f t="shared" si="16"/>
        <v xml:space="preserve">  </v>
      </c>
      <c r="BO38" s="59" t="str">
        <f>IFERROR(VLOOKUP(BN38,#REF!,5,0)," ")</f>
        <v xml:space="preserve"> </v>
      </c>
      <c r="BP38" s="59" t="str">
        <f t="shared" si="17"/>
        <v xml:space="preserve"> </v>
      </c>
      <c r="BQ38" s="56">
        <f t="shared" si="18"/>
        <v>1</v>
      </c>
      <c r="BR38" s="59" t="str">
        <f t="shared" si="19"/>
        <v xml:space="preserve"> </v>
      </c>
      <c r="BS38" s="59" t="str">
        <f t="shared" si="20"/>
        <v xml:space="preserve"> </v>
      </c>
      <c r="BT38" s="56" t="str">
        <f t="shared" si="21"/>
        <v>00</v>
      </c>
      <c r="BU38" s="56">
        <f t="shared" si="22"/>
        <v>1</v>
      </c>
      <c r="BV38" s="56" t="str">
        <f>IFERROR(BU38*#REF!,"0,00")</f>
        <v>0,00</v>
      </c>
      <c r="BW38" s="59" t="str">
        <f t="shared" si="23"/>
        <v>0,00</v>
      </c>
    </row>
    <row r="39" spans="1:75" ht="62.1" customHeight="1" thickTop="1" thickBot="1">
      <c r="A39" s="90" t="str">
        <f t="shared" si="0"/>
        <v>-</v>
      </c>
      <c r="B39" s="91" t="str">
        <f t="shared" si="1"/>
        <v>FEVEREIRO</v>
      </c>
      <c r="C39" s="81" t="str">
        <f t="shared" si="2"/>
        <v>JANEIRO</v>
      </c>
      <c r="D39" s="79">
        <f t="shared" si="26"/>
        <v>36</v>
      </c>
      <c r="E39" s="125">
        <f t="shared" si="3"/>
        <v>18</v>
      </c>
      <c r="F39" s="34">
        <v>62099469687</v>
      </c>
      <c r="G39" s="124" t="str">
        <f>IFERROR(VLOOKUP(F39,[1]Dados_RH!$B$6:$D$9674,2,0)," ")</f>
        <v xml:space="preserve">RICARDO SILVA                                               </v>
      </c>
      <c r="H39" s="122" t="str">
        <f>IFERROR(VLOOKUP(F39,[1]Dados_RH!$B$6:$D$9674,3,0)," ")</f>
        <v xml:space="preserve">DEFENSOR PUBLICO DE CLASSE ESPECIAL     </v>
      </c>
      <c r="I39" s="35" t="s">
        <v>57</v>
      </c>
      <c r="J39" s="35" t="s">
        <v>106</v>
      </c>
      <c r="K39" s="35" t="s">
        <v>107</v>
      </c>
      <c r="L39" s="94">
        <v>46043</v>
      </c>
      <c r="M39" s="98">
        <v>0.33333333333333331</v>
      </c>
      <c r="N39" s="95">
        <v>46043</v>
      </c>
      <c r="O39" s="99">
        <v>0.75</v>
      </c>
      <c r="P39" s="122" t="str">
        <f t="shared" si="24"/>
        <v>00,5</v>
      </c>
      <c r="Q39" s="123" t="str">
        <f t="shared" si="25"/>
        <v>0,00</v>
      </c>
      <c r="R39" s="119">
        <v>0</v>
      </c>
      <c r="S39" s="119">
        <v>0</v>
      </c>
      <c r="T39" s="123">
        <f t="shared" si="6"/>
        <v>0</v>
      </c>
      <c r="U39" s="36" t="s">
        <v>60</v>
      </c>
      <c r="V39" s="121" t="str">
        <f t="shared" si="7"/>
        <v>COOPERAÇÃO, CONFORME O ATO Nº: 10.715/2025.</v>
      </c>
      <c r="W39" s="37"/>
      <c r="X39" s="132" t="s">
        <v>61</v>
      </c>
      <c r="Y39" s="134" t="s">
        <v>108</v>
      </c>
      <c r="AA39" s="24">
        <v>0</v>
      </c>
      <c r="AB39" s="40"/>
      <c r="AC39" s="24" t="str">
        <f t="shared" si="11"/>
        <v>Publicar</v>
      </c>
      <c r="AE39" s="43" t="s">
        <v>109</v>
      </c>
      <c r="AF39" s="44" t="s">
        <v>64</v>
      </c>
      <c r="AG39" s="45">
        <v>46028</v>
      </c>
      <c r="AH39" s="45">
        <v>46048</v>
      </c>
      <c r="AI39" s="46">
        <v>18</v>
      </c>
      <c r="AJ39" s="44" t="s">
        <v>65</v>
      </c>
      <c r="AK39" s="46" t="s">
        <v>66</v>
      </c>
      <c r="AL39" s="161">
        <v>0</v>
      </c>
      <c r="AM39" s="44" t="s">
        <v>67</v>
      </c>
      <c r="AN39" s="46">
        <v>19</v>
      </c>
      <c r="AO39" s="127">
        <v>420</v>
      </c>
      <c r="AP39" s="45">
        <v>46058</v>
      </c>
      <c r="AQ39" s="46">
        <v>55</v>
      </c>
      <c r="AR39" s="157" t="s">
        <v>66</v>
      </c>
      <c r="AS39" s="46">
        <v>56</v>
      </c>
      <c r="AT39" s="45">
        <v>46056</v>
      </c>
      <c r="AU39" s="157" t="s">
        <v>66</v>
      </c>
      <c r="AV39" s="157" t="s">
        <v>66</v>
      </c>
      <c r="AW39" s="157" t="s">
        <v>66</v>
      </c>
      <c r="AX39" s="157" t="s">
        <v>66</v>
      </c>
      <c r="AY39" s="157" t="s">
        <v>66</v>
      </c>
      <c r="AZ39" s="157" t="s">
        <v>66</v>
      </c>
      <c r="BE39" s="52">
        <f t="shared" si="8"/>
        <v>0.41666666666666669</v>
      </c>
      <c r="BF39" s="53" t="str">
        <f t="shared" si="12"/>
        <v>00</v>
      </c>
      <c r="BG39" s="54">
        <f t="shared" si="13"/>
        <v>10</v>
      </c>
      <c r="BH39" s="54">
        <v>6</v>
      </c>
      <c r="BI39" s="54" t="str">
        <f t="shared" si="14"/>
        <v>,5</v>
      </c>
      <c r="BJ39" s="55" t="str">
        <f t="shared" si="15"/>
        <v>00,5</v>
      </c>
      <c r="BL39" s="57" t="str">
        <f>IFERROR(VLOOKUP(H39,#REF!,2,0)," ")</f>
        <v xml:space="preserve"> </v>
      </c>
      <c r="BM39" s="57" t="str">
        <f>IFERROR(VLOOKUP(K39,#REF!,2,0)," ")</f>
        <v xml:space="preserve"> </v>
      </c>
      <c r="BN39" s="58" t="str">
        <f t="shared" si="16"/>
        <v xml:space="preserve">  </v>
      </c>
      <c r="BO39" s="59" t="str">
        <f>IFERROR(VLOOKUP(BN39,#REF!,5,0)," ")</f>
        <v xml:space="preserve"> </v>
      </c>
      <c r="BP39" s="59" t="str">
        <f t="shared" si="17"/>
        <v xml:space="preserve"> </v>
      </c>
      <c r="BQ39" s="56">
        <f t="shared" si="18"/>
        <v>1</v>
      </c>
      <c r="BR39" s="59" t="str">
        <f t="shared" si="19"/>
        <v xml:space="preserve"> </v>
      </c>
      <c r="BS39" s="59" t="str">
        <f t="shared" si="20"/>
        <v xml:space="preserve"> </v>
      </c>
      <c r="BT39" s="56" t="str">
        <f t="shared" si="21"/>
        <v>00</v>
      </c>
      <c r="BU39" s="56">
        <f t="shared" si="22"/>
        <v>1</v>
      </c>
      <c r="BV39" s="56" t="str">
        <f>IFERROR(BU39*#REF!,"0,00")</f>
        <v>0,00</v>
      </c>
      <c r="BW39" s="59" t="str">
        <f t="shared" si="23"/>
        <v>0,00</v>
      </c>
    </row>
    <row r="40" spans="1:75" ht="62.1" customHeight="1" thickTop="1" thickBot="1">
      <c r="A40" s="90" t="str">
        <f t="shared" si="0"/>
        <v>-</v>
      </c>
      <c r="B40" s="91" t="str">
        <f t="shared" si="1"/>
        <v>FEVEREIRO</v>
      </c>
      <c r="C40" s="81" t="str">
        <f t="shared" si="2"/>
        <v>JANEIRO</v>
      </c>
      <c r="D40" s="79">
        <f t="shared" si="26"/>
        <v>37</v>
      </c>
      <c r="E40" s="125">
        <f t="shared" si="3"/>
        <v>18</v>
      </c>
      <c r="F40" s="34">
        <v>62099469687</v>
      </c>
      <c r="G40" s="124" t="str">
        <f>IFERROR(VLOOKUP(F40,[1]Dados_RH!$B$6:$D$9674,2,0)," ")</f>
        <v xml:space="preserve">RICARDO SILVA                                               </v>
      </c>
      <c r="H40" s="122" t="str">
        <f>IFERROR(VLOOKUP(F40,[1]Dados_RH!$B$6:$D$9674,3,0)," ")</f>
        <v xml:space="preserve">DEFENSOR PUBLICO DE CLASSE ESPECIAL     </v>
      </c>
      <c r="I40" s="35" t="s">
        <v>57</v>
      </c>
      <c r="J40" s="35" t="s">
        <v>106</v>
      </c>
      <c r="K40" s="35" t="s">
        <v>107</v>
      </c>
      <c r="L40" s="94">
        <v>46045</v>
      </c>
      <c r="M40" s="98">
        <v>0.33333333333333331</v>
      </c>
      <c r="N40" s="95">
        <v>46045</v>
      </c>
      <c r="O40" s="99">
        <v>0.75</v>
      </c>
      <c r="P40" s="122" t="str">
        <f t="shared" si="24"/>
        <v>00,5</v>
      </c>
      <c r="Q40" s="123" t="str">
        <f t="shared" si="25"/>
        <v>0,00</v>
      </c>
      <c r="R40" s="119">
        <v>0</v>
      </c>
      <c r="S40" s="119">
        <v>0</v>
      </c>
      <c r="T40" s="123">
        <f t="shared" si="6"/>
        <v>0</v>
      </c>
      <c r="U40" s="36" t="s">
        <v>60</v>
      </c>
      <c r="V40" s="121" t="str">
        <f t="shared" si="7"/>
        <v>COOPERAÇÃO, CONFORME O ATO Nº: 10.715/2025.</v>
      </c>
      <c r="W40" s="37"/>
      <c r="X40" s="132" t="s">
        <v>61</v>
      </c>
      <c r="Y40" s="134" t="s">
        <v>108</v>
      </c>
      <c r="AA40" s="24">
        <v>0</v>
      </c>
      <c r="AB40" s="40"/>
      <c r="AC40" s="24" t="str">
        <f t="shared" si="11"/>
        <v>Publicar</v>
      </c>
      <c r="AE40" s="43" t="s">
        <v>109</v>
      </c>
      <c r="AF40" s="44" t="s">
        <v>64</v>
      </c>
      <c r="AG40" s="45">
        <v>46028</v>
      </c>
      <c r="AH40" s="45">
        <v>46048</v>
      </c>
      <c r="AI40" s="46">
        <v>18</v>
      </c>
      <c r="AJ40" s="44" t="s">
        <v>65</v>
      </c>
      <c r="AK40" s="46" t="s">
        <v>66</v>
      </c>
      <c r="AL40" s="161">
        <v>0</v>
      </c>
      <c r="AM40" s="44" t="s">
        <v>67</v>
      </c>
      <c r="AN40" s="46">
        <v>19</v>
      </c>
      <c r="AO40" s="127">
        <v>420</v>
      </c>
      <c r="AP40" s="45">
        <v>46058</v>
      </c>
      <c r="AQ40" s="46">
        <v>55</v>
      </c>
      <c r="AR40" s="157" t="s">
        <v>66</v>
      </c>
      <c r="AS40" s="46">
        <v>56</v>
      </c>
      <c r="AT40" s="45">
        <v>46056</v>
      </c>
      <c r="AU40" s="157" t="s">
        <v>66</v>
      </c>
      <c r="AV40" s="157" t="s">
        <v>66</v>
      </c>
      <c r="AW40" s="157" t="s">
        <v>66</v>
      </c>
      <c r="AX40" s="157" t="s">
        <v>66</v>
      </c>
      <c r="AY40" s="157" t="s">
        <v>66</v>
      </c>
      <c r="AZ40" s="157" t="s">
        <v>66</v>
      </c>
      <c r="BE40" s="52">
        <f t="shared" si="8"/>
        <v>0.41666666666666669</v>
      </c>
      <c r="BF40" s="53" t="str">
        <f t="shared" si="12"/>
        <v>00</v>
      </c>
      <c r="BG40" s="54">
        <f t="shared" si="13"/>
        <v>10</v>
      </c>
      <c r="BH40" s="54">
        <v>6</v>
      </c>
      <c r="BI40" s="54" t="str">
        <f t="shared" si="14"/>
        <v>,5</v>
      </c>
      <c r="BJ40" s="55" t="str">
        <f t="shared" si="15"/>
        <v>00,5</v>
      </c>
      <c r="BL40" s="57" t="str">
        <f>IFERROR(VLOOKUP(H40,#REF!,2,0)," ")</f>
        <v xml:space="preserve"> </v>
      </c>
      <c r="BM40" s="57" t="str">
        <f>IFERROR(VLOOKUP(K40,#REF!,2,0)," ")</f>
        <v xml:space="preserve"> </v>
      </c>
      <c r="BN40" s="58" t="str">
        <f t="shared" si="16"/>
        <v xml:space="preserve">  </v>
      </c>
      <c r="BO40" s="59" t="str">
        <f>IFERROR(VLOOKUP(BN40,#REF!,5,0)," ")</f>
        <v xml:space="preserve"> </v>
      </c>
      <c r="BP40" s="59" t="str">
        <f t="shared" si="17"/>
        <v xml:space="preserve"> </v>
      </c>
      <c r="BQ40" s="56">
        <f t="shared" si="18"/>
        <v>1</v>
      </c>
      <c r="BR40" s="59" t="str">
        <f t="shared" si="19"/>
        <v xml:space="preserve"> </v>
      </c>
      <c r="BS40" s="59" t="str">
        <f t="shared" si="20"/>
        <v xml:space="preserve"> </v>
      </c>
      <c r="BT40" s="56" t="str">
        <f t="shared" si="21"/>
        <v>00</v>
      </c>
      <c r="BU40" s="56">
        <f t="shared" si="22"/>
        <v>1</v>
      </c>
      <c r="BV40" s="56" t="str">
        <f>IFERROR(BU40*#REF!,"0,00")</f>
        <v>0,00</v>
      </c>
      <c r="BW40" s="59" t="str">
        <f t="shared" si="23"/>
        <v>0,00</v>
      </c>
    </row>
    <row r="41" spans="1:75" ht="62.1" customHeight="1" thickTop="1" thickBot="1">
      <c r="A41" s="90" t="str">
        <f t="shared" si="0"/>
        <v>-</v>
      </c>
      <c r="B41" s="91" t="str">
        <f t="shared" si="1"/>
        <v>FEVEREIRO</v>
      </c>
      <c r="C41" s="81" t="str">
        <f t="shared" si="2"/>
        <v>JANEIRO</v>
      </c>
      <c r="D41" s="79">
        <f t="shared" si="26"/>
        <v>38</v>
      </c>
      <c r="E41" s="125">
        <f t="shared" si="3"/>
        <v>31</v>
      </c>
      <c r="F41" s="34">
        <v>62099469687</v>
      </c>
      <c r="G41" s="124" t="str">
        <f>IFERROR(VLOOKUP(F41,[1]Dados_RH!$B$6:$D$9674,2,0)," ")</f>
        <v xml:space="preserve">RICARDO SILVA                                               </v>
      </c>
      <c r="H41" s="122" t="str">
        <f>IFERROR(VLOOKUP(F41,[1]Dados_RH!$B$6:$D$9674,3,0)," ")</f>
        <v xml:space="preserve">DEFENSOR PUBLICO DE CLASSE ESPECIAL     </v>
      </c>
      <c r="I41" s="35" t="s">
        <v>57</v>
      </c>
      <c r="J41" s="35" t="s">
        <v>106</v>
      </c>
      <c r="K41" s="35" t="s">
        <v>107</v>
      </c>
      <c r="L41" s="94">
        <v>46050</v>
      </c>
      <c r="M41" s="98">
        <v>0.33333333333333331</v>
      </c>
      <c r="N41" s="95">
        <v>46050</v>
      </c>
      <c r="O41" s="99">
        <v>0.75</v>
      </c>
      <c r="P41" s="122" t="str">
        <f t="shared" si="24"/>
        <v>00,5</v>
      </c>
      <c r="Q41" s="123" t="str">
        <f t="shared" si="25"/>
        <v>0,00</v>
      </c>
      <c r="R41" s="119">
        <v>0</v>
      </c>
      <c r="S41" s="119">
        <v>0</v>
      </c>
      <c r="T41" s="123">
        <f t="shared" si="6"/>
        <v>0</v>
      </c>
      <c r="U41" s="36" t="s">
        <v>60</v>
      </c>
      <c r="V41" s="121" t="str">
        <f t="shared" si="7"/>
        <v>COOPERAÇÃO, CONFORME O ATO Nº: 10.715/2025.</v>
      </c>
      <c r="W41" s="37"/>
      <c r="X41" s="132" t="s">
        <v>61</v>
      </c>
      <c r="Y41" s="134" t="s">
        <v>108</v>
      </c>
      <c r="AA41" s="24">
        <v>0</v>
      </c>
      <c r="AB41" s="40"/>
      <c r="AC41" s="24" t="str">
        <f t="shared" si="11"/>
        <v>Publicar</v>
      </c>
      <c r="AE41" s="43" t="s">
        <v>110</v>
      </c>
      <c r="AF41" s="44" t="s">
        <v>64</v>
      </c>
      <c r="AG41" s="45">
        <v>46045</v>
      </c>
      <c r="AH41" s="45">
        <v>46048</v>
      </c>
      <c r="AI41" s="46">
        <v>31</v>
      </c>
      <c r="AJ41" s="44" t="s">
        <v>65</v>
      </c>
      <c r="AK41" s="46" t="s">
        <v>66</v>
      </c>
      <c r="AL41" s="161">
        <v>0</v>
      </c>
      <c r="AM41" s="44" t="s">
        <v>67</v>
      </c>
      <c r="AN41" s="46">
        <v>19</v>
      </c>
      <c r="AO41" s="127">
        <v>420</v>
      </c>
      <c r="AP41" s="45">
        <v>46058</v>
      </c>
      <c r="AQ41" s="46">
        <v>55</v>
      </c>
      <c r="AR41" s="157" t="s">
        <v>66</v>
      </c>
      <c r="AS41" s="46">
        <v>56</v>
      </c>
      <c r="AT41" s="45">
        <v>46056</v>
      </c>
      <c r="AU41" s="157" t="s">
        <v>66</v>
      </c>
      <c r="AV41" s="157" t="s">
        <v>66</v>
      </c>
      <c r="AW41" s="157" t="s">
        <v>66</v>
      </c>
      <c r="AX41" s="157" t="s">
        <v>66</v>
      </c>
      <c r="AY41" s="157" t="s">
        <v>66</v>
      </c>
      <c r="AZ41" s="157" t="s">
        <v>66</v>
      </c>
      <c r="BE41" s="52">
        <f t="shared" si="8"/>
        <v>0.41666666666666669</v>
      </c>
      <c r="BF41" s="53" t="str">
        <f t="shared" si="12"/>
        <v>00</v>
      </c>
      <c r="BG41" s="54">
        <f t="shared" si="13"/>
        <v>10</v>
      </c>
      <c r="BH41" s="54">
        <v>6</v>
      </c>
      <c r="BI41" s="54" t="str">
        <f t="shared" si="14"/>
        <v>,5</v>
      </c>
      <c r="BJ41" s="55" t="str">
        <f t="shared" si="15"/>
        <v>00,5</v>
      </c>
      <c r="BL41" s="57" t="str">
        <f>IFERROR(VLOOKUP(H41,#REF!,2,0)," ")</f>
        <v xml:space="preserve"> </v>
      </c>
      <c r="BM41" s="57" t="str">
        <f>IFERROR(VLOOKUP(K41,#REF!,2,0)," ")</f>
        <v xml:space="preserve"> </v>
      </c>
      <c r="BN41" s="58" t="str">
        <f t="shared" si="16"/>
        <v xml:space="preserve">  </v>
      </c>
      <c r="BO41" s="59" t="str">
        <f>IFERROR(VLOOKUP(BN41,#REF!,5,0)," ")</f>
        <v xml:space="preserve"> </v>
      </c>
      <c r="BP41" s="59" t="str">
        <f t="shared" si="17"/>
        <v xml:space="preserve"> </v>
      </c>
      <c r="BQ41" s="56">
        <f t="shared" si="18"/>
        <v>1</v>
      </c>
      <c r="BR41" s="59" t="str">
        <f t="shared" si="19"/>
        <v xml:space="preserve"> </v>
      </c>
      <c r="BS41" s="59" t="str">
        <f t="shared" si="20"/>
        <v xml:space="preserve"> </v>
      </c>
      <c r="BT41" s="56" t="str">
        <f t="shared" si="21"/>
        <v>00</v>
      </c>
      <c r="BU41" s="56">
        <f t="shared" si="22"/>
        <v>1</v>
      </c>
      <c r="BV41" s="56" t="str">
        <f>IFERROR(BU41*#REF!,"0,00")</f>
        <v>0,00</v>
      </c>
      <c r="BW41" s="59" t="str">
        <f t="shared" si="23"/>
        <v>0,00</v>
      </c>
    </row>
    <row r="42" spans="1:75" ht="62.1" customHeight="1" thickTop="1" thickBot="1">
      <c r="A42" s="90" t="str">
        <f t="shared" si="0"/>
        <v>-</v>
      </c>
      <c r="B42" s="91" t="str">
        <f t="shared" si="1"/>
        <v>FEVEREIRO</v>
      </c>
      <c r="C42" s="81" t="str">
        <f t="shared" si="2"/>
        <v>JANEIRO</v>
      </c>
      <c r="D42" s="79">
        <f t="shared" si="26"/>
        <v>39</v>
      </c>
      <c r="E42" s="125">
        <f t="shared" si="3"/>
        <v>18</v>
      </c>
      <c r="F42" s="34">
        <v>62099469687</v>
      </c>
      <c r="G42" s="124" t="str">
        <f>IFERROR(VLOOKUP(F42,[1]Dados_RH!$B$6:$D$9674,2,0)," ")</f>
        <v xml:space="preserve">RICARDO SILVA                                               </v>
      </c>
      <c r="H42" s="122" t="str">
        <f>IFERROR(VLOOKUP(F42,[1]Dados_RH!$B$6:$D$9674,3,0)," ")</f>
        <v xml:space="preserve">DEFENSOR PUBLICO DE CLASSE ESPECIAL     </v>
      </c>
      <c r="I42" s="35" t="s">
        <v>57</v>
      </c>
      <c r="J42" s="35" t="s">
        <v>106</v>
      </c>
      <c r="K42" s="35" t="s">
        <v>107</v>
      </c>
      <c r="L42" s="94">
        <v>46052</v>
      </c>
      <c r="M42" s="98">
        <v>0.33333333333333331</v>
      </c>
      <c r="N42" s="95">
        <v>46052</v>
      </c>
      <c r="O42" s="99">
        <v>0.75</v>
      </c>
      <c r="P42" s="122" t="str">
        <f t="shared" si="24"/>
        <v>00,5</v>
      </c>
      <c r="Q42" s="123" t="str">
        <f t="shared" si="25"/>
        <v>0,00</v>
      </c>
      <c r="R42" s="119">
        <v>0</v>
      </c>
      <c r="S42" s="119">
        <v>0</v>
      </c>
      <c r="T42" s="123">
        <f t="shared" si="6"/>
        <v>0</v>
      </c>
      <c r="U42" s="36" t="s">
        <v>60</v>
      </c>
      <c r="V42" s="121" t="str">
        <f t="shared" si="7"/>
        <v>COOPERAÇÃO, CONFORME O ATO Nº: 10.715/2025.</v>
      </c>
      <c r="W42" s="37"/>
      <c r="X42" s="132" t="s">
        <v>61</v>
      </c>
      <c r="Y42" s="134" t="s">
        <v>108</v>
      </c>
      <c r="AA42" s="24">
        <v>0</v>
      </c>
      <c r="AB42" s="40"/>
      <c r="AC42" s="24" t="str">
        <f t="shared" si="11"/>
        <v>Publicar</v>
      </c>
      <c r="AE42" s="43" t="s">
        <v>109</v>
      </c>
      <c r="AF42" s="44" t="s">
        <v>64</v>
      </c>
      <c r="AG42" s="45">
        <v>46028</v>
      </c>
      <c r="AH42" s="45">
        <v>46048</v>
      </c>
      <c r="AI42" s="46">
        <v>18</v>
      </c>
      <c r="AJ42" s="44" t="s">
        <v>65</v>
      </c>
      <c r="AK42" s="46" t="s">
        <v>66</v>
      </c>
      <c r="AL42" s="161">
        <v>0</v>
      </c>
      <c r="AM42" s="44" t="s">
        <v>67</v>
      </c>
      <c r="AN42" s="46">
        <v>19</v>
      </c>
      <c r="AO42" s="127">
        <v>420</v>
      </c>
      <c r="AP42" s="45">
        <v>46058</v>
      </c>
      <c r="AQ42" s="46">
        <v>55</v>
      </c>
      <c r="AR42" s="157" t="s">
        <v>66</v>
      </c>
      <c r="AS42" s="46">
        <v>56</v>
      </c>
      <c r="AT42" s="45">
        <v>46056</v>
      </c>
      <c r="AU42" s="157" t="s">
        <v>66</v>
      </c>
      <c r="AV42" s="157" t="s">
        <v>66</v>
      </c>
      <c r="AW42" s="157" t="s">
        <v>66</v>
      </c>
      <c r="AX42" s="157" t="s">
        <v>66</v>
      </c>
      <c r="AY42" s="157" t="s">
        <v>66</v>
      </c>
      <c r="AZ42" s="157" t="s">
        <v>66</v>
      </c>
      <c r="BE42" s="52">
        <f t="shared" si="8"/>
        <v>0.41666666666666669</v>
      </c>
      <c r="BF42" s="53" t="str">
        <f t="shared" si="12"/>
        <v>00</v>
      </c>
      <c r="BG42" s="54">
        <f t="shared" si="13"/>
        <v>10</v>
      </c>
      <c r="BH42" s="54">
        <v>6</v>
      </c>
      <c r="BI42" s="54" t="str">
        <f t="shared" si="14"/>
        <v>,5</v>
      </c>
      <c r="BJ42" s="55" t="str">
        <f t="shared" si="15"/>
        <v>00,5</v>
      </c>
      <c r="BL42" s="57" t="str">
        <f>IFERROR(VLOOKUP(H42,#REF!,2,0)," ")</f>
        <v xml:space="preserve"> </v>
      </c>
      <c r="BM42" s="57" t="str">
        <f>IFERROR(VLOOKUP(K42,#REF!,2,0)," ")</f>
        <v xml:space="preserve"> </v>
      </c>
      <c r="BN42" s="58" t="str">
        <f t="shared" si="16"/>
        <v xml:space="preserve">  </v>
      </c>
      <c r="BO42" s="59" t="str">
        <f>IFERROR(VLOOKUP(BN42,#REF!,5,0)," ")</f>
        <v xml:space="preserve"> </v>
      </c>
      <c r="BP42" s="59" t="str">
        <f t="shared" si="17"/>
        <v xml:space="preserve"> </v>
      </c>
      <c r="BQ42" s="56">
        <f t="shared" si="18"/>
        <v>1</v>
      </c>
      <c r="BR42" s="59" t="str">
        <f t="shared" si="19"/>
        <v xml:space="preserve"> </v>
      </c>
      <c r="BS42" s="59" t="str">
        <f t="shared" si="20"/>
        <v xml:space="preserve"> </v>
      </c>
      <c r="BT42" s="56" t="str">
        <f t="shared" si="21"/>
        <v>00</v>
      </c>
      <c r="BU42" s="56">
        <f t="shared" si="22"/>
        <v>1</v>
      </c>
      <c r="BV42" s="56" t="str">
        <f>IFERROR(BU42*#REF!,"0,00")</f>
        <v>0,00</v>
      </c>
      <c r="BW42" s="59" t="str">
        <f t="shared" si="23"/>
        <v>0,00</v>
      </c>
    </row>
    <row r="43" spans="1:75" ht="62.1" customHeight="1" thickTop="1" thickBot="1">
      <c r="A43" s="90" t="str">
        <f t="shared" si="0"/>
        <v>-</v>
      </c>
      <c r="B43" s="91" t="str">
        <f t="shared" si="1"/>
        <v>JANEIRO</v>
      </c>
      <c r="C43" s="81" t="str">
        <f t="shared" si="2"/>
        <v>JANEIRO</v>
      </c>
      <c r="D43" s="79">
        <f t="shared" si="26"/>
        <v>40</v>
      </c>
      <c r="E43" s="125">
        <f t="shared" si="3"/>
        <v>3</v>
      </c>
      <c r="F43" s="34">
        <v>3264888637</v>
      </c>
      <c r="G43" s="124" t="str">
        <f>IFERROR(VLOOKUP(F43,[1]Dados_RH!$B$6:$D$9674,2,0)," ")</f>
        <v xml:space="preserve">RAQUEL GOMES DE SOUSA DA COSTA DIAS                         </v>
      </c>
      <c r="H43" s="122" t="str">
        <f>IFERROR(VLOOKUP(F43,[1]Dados_RH!$B$6:$D$9674,3,0)," ")</f>
        <v>DEFENSOR PUBLICO GERAL</v>
      </c>
      <c r="I43" s="35" t="s">
        <v>88</v>
      </c>
      <c r="J43" s="35" t="s">
        <v>84</v>
      </c>
      <c r="K43" s="35" t="s">
        <v>111</v>
      </c>
      <c r="L43" s="94">
        <v>46049</v>
      </c>
      <c r="M43" s="98">
        <v>0.51041666666666663</v>
      </c>
      <c r="N43" s="95">
        <v>46050</v>
      </c>
      <c r="O43" s="99">
        <v>0.82638888888888884</v>
      </c>
      <c r="P43" s="122" t="str">
        <f t="shared" si="24"/>
        <v>01,5</v>
      </c>
      <c r="Q43" s="123" t="str">
        <f t="shared" si="25"/>
        <v>0,00</v>
      </c>
      <c r="R43" s="119">
        <v>0</v>
      </c>
      <c r="S43" s="119">
        <v>0</v>
      </c>
      <c r="T43" s="123">
        <f t="shared" si="6"/>
        <v>0</v>
      </c>
      <c r="U43" s="36" t="s">
        <v>60</v>
      </c>
      <c r="V43" s="121" t="str">
        <f t="shared" si="7"/>
        <v>CONVOCAÇÃO PARA A 105ª REUNIÃO ORDINÁRIA DO CONDEGE.</v>
      </c>
      <c r="W43" s="37"/>
      <c r="X43" s="132" t="s">
        <v>85</v>
      </c>
      <c r="Y43" s="134" t="s">
        <v>112</v>
      </c>
      <c r="AA43" s="24">
        <v>0</v>
      </c>
      <c r="AB43" s="40"/>
      <c r="AC43" s="24" t="str">
        <f t="shared" si="11"/>
        <v>Publicar</v>
      </c>
      <c r="AE43" s="162" t="s">
        <v>113</v>
      </c>
      <c r="AF43" s="44" t="s">
        <v>64</v>
      </c>
      <c r="AG43" s="45">
        <v>46035</v>
      </c>
      <c r="AH43" s="45">
        <v>46048</v>
      </c>
      <c r="AI43" s="46">
        <v>3</v>
      </c>
      <c r="AJ43" s="44" t="s">
        <v>114</v>
      </c>
      <c r="AK43" s="46">
        <v>4</v>
      </c>
      <c r="AL43" s="127">
        <v>180</v>
      </c>
      <c r="AM43" s="44" t="s">
        <v>65</v>
      </c>
      <c r="AN43" s="157" t="s">
        <v>66</v>
      </c>
      <c r="AO43" s="161">
        <v>0</v>
      </c>
      <c r="AP43" s="45">
        <v>46048</v>
      </c>
      <c r="AQ43" s="46">
        <v>2</v>
      </c>
      <c r="AR43" s="46">
        <v>66</v>
      </c>
      <c r="AS43" s="157" t="s">
        <v>66</v>
      </c>
      <c r="AT43" s="45">
        <v>46058</v>
      </c>
      <c r="AU43" s="157" t="s">
        <v>66</v>
      </c>
      <c r="AV43" s="157" t="s">
        <v>66</v>
      </c>
      <c r="AW43" s="157" t="s">
        <v>66</v>
      </c>
      <c r="AX43" s="157" t="s">
        <v>66</v>
      </c>
      <c r="AY43" s="157" t="s">
        <v>66</v>
      </c>
      <c r="AZ43" s="49">
        <v>5</v>
      </c>
      <c r="BE43" s="52">
        <f t="shared" si="8"/>
        <v>1.3159722222222223</v>
      </c>
      <c r="BF43" s="53" t="str">
        <f t="shared" si="12"/>
        <v>01</v>
      </c>
      <c r="BG43" s="54">
        <f t="shared" si="13"/>
        <v>7.5833333333333357</v>
      </c>
      <c r="BH43" s="54">
        <v>6</v>
      </c>
      <c r="BI43" s="54" t="str">
        <f t="shared" si="14"/>
        <v>,5</v>
      </c>
      <c r="BJ43" s="55" t="str">
        <f t="shared" si="15"/>
        <v>01,5</v>
      </c>
      <c r="BL43" s="57" t="str">
        <f>IFERROR(VLOOKUP(H43,#REF!,2,0)," ")</f>
        <v xml:space="preserve"> </v>
      </c>
      <c r="BM43" s="57" t="str">
        <f>IFERROR(VLOOKUP(K43,#REF!,2,0)," ")</f>
        <v xml:space="preserve"> </v>
      </c>
      <c r="BN43" s="58" t="str">
        <f t="shared" si="16"/>
        <v xml:space="preserve">  </v>
      </c>
      <c r="BO43" s="59" t="str">
        <f>IFERROR(VLOOKUP(BN43,#REF!,5,0)," ")</f>
        <v xml:space="preserve"> </v>
      </c>
      <c r="BP43" s="59" t="str">
        <f t="shared" si="17"/>
        <v xml:space="preserve"> </v>
      </c>
      <c r="BQ43" s="56">
        <f t="shared" si="18"/>
        <v>1</v>
      </c>
      <c r="BR43" s="59" t="str">
        <f t="shared" si="19"/>
        <v xml:space="preserve"> </v>
      </c>
      <c r="BS43" s="59" t="str">
        <f t="shared" si="20"/>
        <v xml:space="preserve"> </v>
      </c>
      <c r="BT43" s="56" t="str">
        <f t="shared" si="21"/>
        <v>01</v>
      </c>
      <c r="BU43" s="56">
        <f t="shared" si="22"/>
        <v>2</v>
      </c>
      <c r="BV43" s="56" t="str">
        <f>IFERROR(BU43*#REF!,"0,00")</f>
        <v>0,00</v>
      </c>
      <c r="BW43" s="59" t="str">
        <f t="shared" si="23"/>
        <v>0,00</v>
      </c>
    </row>
    <row r="44" spans="1:75" ht="62.1" customHeight="1" thickTop="1" thickBot="1">
      <c r="A44" s="90" t="str">
        <f t="shared" si="0"/>
        <v>-</v>
      </c>
      <c r="B44" s="91" t="str">
        <f t="shared" si="1"/>
        <v>FEVEREIRO</v>
      </c>
      <c r="C44" s="81" t="str">
        <f t="shared" si="2"/>
        <v>FEVEREIRO</v>
      </c>
      <c r="D44" s="79">
        <f t="shared" si="26"/>
        <v>41</v>
      </c>
      <c r="E44" s="125">
        <f t="shared" si="3"/>
        <v>85</v>
      </c>
      <c r="F44" s="34">
        <v>4899054637</v>
      </c>
      <c r="G44" s="124" t="str">
        <f>IFERROR(VLOOKUP(F44,#REF!,2,0)," ")</f>
        <v xml:space="preserve"> </v>
      </c>
      <c r="H44" s="122" t="str">
        <f>IFERROR(VLOOKUP(F44,#REF!,3,0)," ")</f>
        <v xml:space="preserve"> </v>
      </c>
      <c r="I44" s="35" t="s">
        <v>57</v>
      </c>
      <c r="J44" s="35" t="s">
        <v>77</v>
      </c>
      <c r="K44" s="35" t="s">
        <v>78</v>
      </c>
      <c r="L44" s="94">
        <v>45993</v>
      </c>
      <c r="M44" s="98">
        <v>0.45833333333333331</v>
      </c>
      <c r="N44" s="95">
        <v>45993</v>
      </c>
      <c r="O44" s="99">
        <v>0.70833333333333337</v>
      </c>
      <c r="P44" s="122" t="str">
        <f t="shared" si="24"/>
        <v>00,5</v>
      </c>
      <c r="Q44" s="123" t="str">
        <f t="shared" si="25"/>
        <v>0,00</v>
      </c>
      <c r="R44" s="119">
        <v>0</v>
      </c>
      <c r="S44" s="119">
        <v>0</v>
      </c>
      <c r="T44" s="123">
        <f t="shared" si="6"/>
        <v>0</v>
      </c>
      <c r="U44" s="142" t="s">
        <v>115</v>
      </c>
      <c r="V44" s="121" t="str">
        <f t="shared" si="7"/>
        <v>COOPERAÇÃO, CONFORME O ATO Nº: 10.297/25.</v>
      </c>
      <c r="W44" s="37"/>
      <c r="X44" s="132" t="s">
        <v>61</v>
      </c>
      <c r="Y44" s="134" t="s">
        <v>116</v>
      </c>
      <c r="AA44" s="24">
        <v>0</v>
      </c>
      <c r="AB44" s="40"/>
      <c r="AC44" s="24" t="str">
        <f t="shared" si="11"/>
        <v>Publicar</v>
      </c>
      <c r="AE44" s="43" t="s">
        <v>117</v>
      </c>
      <c r="AF44" s="44" t="s">
        <v>64</v>
      </c>
      <c r="AG44" s="45">
        <v>46024</v>
      </c>
      <c r="AH44" s="45">
        <v>46058</v>
      </c>
      <c r="AI44" s="46">
        <v>85</v>
      </c>
      <c r="AJ44" s="44" t="s">
        <v>65</v>
      </c>
      <c r="AK44" s="46" t="s">
        <v>66</v>
      </c>
      <c r="AL44" s="161">
        <v>0</v>
      </c>
      <c r="AM44" s="44" t="s">
        <v>67</v>
      </c>
      <c r="AN44" s="46">
        <v>86</v>
      </c>
      <c r="AO44" s="127">
        <v>166.83</v>
      </c>
      <c r="AP44" s="45">
        <v>46059</v>
      </c>
      <c r="AQ44" s="46">
        <v>58</v>
      </c>
      <c r="AR44" s="157" t="s">
        <v>66</v>
      </c>
      <c r="AS44" s="46">
        <v>69</v>
      </c>
      <c r="AT44" s="45">
        <v>46022</v>
      </c>
      <c r="AU44" s="157" t="s">
        <v>66</v>
      </c>
      <c r="AV44" s="157" t="s">
        <v>66</v>
      </c>
      <c r="AW44" s="157" t="s">
        <v>66</v>
      </c>
      <c r="AX44" s="157" t="s">
        <v>66</v>
      </c>
      <c r="AY44" s="157" t="s">
        <v>66</v>
      </c>
      <c r="AZ44" s="157" t="s">
        <v>66</v>
      </c>
      <c r="BE44" s="52">
        <f t="shared" si="8"/>
        <v>0.25000000000000006</v>
      </c>
      <c r="BF44" s="53" t="str">
        <f t="shared" si="12"/>
        <v>00</v>
      </c>
      <c r="BG44" s="54">
        <f t="shared" si="13"/>
        <v>6.0000000000000018</v>
      </c>
      <c r="BH44" s="54">
        <v>6</v>
      </c>
      <c r="BI44" s="54" t="str">
        <f t="shared" si="14"/>
        <v>,5</v>
      </c>
      <c r="BJ44" s="55" t="str">
        <f t="shared" si="15"/>
        <v>00,5</v>
      </c>
      <c r="BL44" s="57" t="str">
        <f>IFERROR(VLOOKUP(H44,#REF!,2,0)," ")</f>
        <v xml:space="preserve"> </v>
      </c>
      <c r="BM44" s="57" t="str">
        <f>IFERROR(VLOOKUP(K44,#REF!,2,0)," ")</f>
        <v xml:space="preserve"> </v>
      </c>
      <c r="BN44" s="58" t="str">
        <f t="shared" si="16"/>
        <v xml:space="preserve">  </v>
      </c>
      <c r="BO44" s="59" t="str">
        <f>IFERROR(VLOOKUP(BN44,#REF!,5,0)," ")</f>
        <v xml:space="preserve"> </v>
      </c>
      <c r="BP44" s="59" t="str">
        <f t="shared" si="17"/>
        <v xml:space="preserve"> </v>
      </c>
      <c r="BQ44" s="56">
        <f t="shared" si="18"/>
        <v>1</v>
      </c>
      <c r="BR44" s="59" t="str">
        <f t="shared" si="19"/>
        <v xml:space="preserve"> </v>
      </c>
      <c r="BS44" s="59" t="str">
        <f t="shared" si="20"/>
        <v xml:space="preserve"> </v>
      </c>
      <c r="BT44" s="56" t="str">
        <f t="shared" si="21"/>
        <v>00</v>
      </c>
      <c r="BU44" s="56">
        <f t="shared" si="22"/>
        <v>1</v>
      </c>
      <c r="BV44" s="130" t="str">
        <f>IFERROR(BU44*#REF!,"0,00")</f>
        <v>0,00</v>
      </c>
      <c r="BW44" s="59" t="str">
        <f t="shared" si="23"/>
        <v>0,00</v>
      </c>
    </row>
    <row r="45" spans="1:75" ht="62.1" customHeight="1" thickTop="1" thickBot="1">
      <c r="A45" s="90" t="str">
        <f t="shared" si="0"/>
        <v>-</v>
      </c>
      <c r="B45" s="91" t="str">
        <f t="shared" si="1"/>
        <v>FEVEREIRO</v>
      </c>
      <c r="C45" s="81" t="str">
        <f t="shared" si="2"/>
        <v>FEVEREIRO</v>
      </c>
      <c r="D45" s="79">
        <f t="shared" si="26"/>
        <v>42</v>
      </c>
      <c r="E45" s="125">
        <f t="shared" si="3"/>
        <v>85</v>
      </c>
      <c r="F45" s="34">
        <v>4899054637</v>
      </c>
      <c r="G45" s="124" t="str">
        <f>IFERROR(VLOOKUP(F45,#REF!,2,0)," ")</f>
        <v xml:space="preserve"> </v>
      </c>
      <c r="H45" s="122" t="str">
        <f>IFERROR(VLOOKUP(F45,#REF!,3,0)," ")</f>
        <v xml:space="preserve"> </v>
      </c>
      <c r="I45" s="35" t="s">
        <v>57</v>
      </c>
      <c r="J45" s="35" t="s">
        <v>77</v>
      </c>
      <c r="K45" s="35" t="s">
        <v>78</v>
      </c>
      <c r="L45" s="94">
        <v>46000</v>
      </c>
      <c r="M45" s="98">
        <v>0.45833333333333331</v>
      </c>
      <c r="N45" s="94">
        <v>46000</v>
      </c>
      <c r="O45" s="99">
        <v>0.70833333333333337</v>
      </c>
      <c r="P45" s="122" t="str">
        <f t="shared" si="24"/>
        <v>00,5</v>
      </c>
      <c r="Q45" s="123" t="str">
        <f t="shared" si="25"/>
        <v>0,00</v>
      </c>
      <c r="R45" s="119">
        <v>0</v>
      </c>
      <c r="S45" s="119">
        <v>0</v>
      </c>
      <c r="T45" s="123">
        <f t="shared" si="6"/>
        <v>0</v>
      </c>
      <c r="U45" s="142" t="s">
        <v>115</v>
      </c>
      <c r="V45" s="121" t="str">
        <f t="shared" si="7"/>
        <v>COOPERAÇÃO, CONFORME O ATO Nº: 10.297/25.</v>
      </c>
      <c r="W45" s="37"/>
      <c r="X45" s="132" t="s">
        <v>61</v>
      </c>
      <c r="Y45" s="134" t="s">
        <v>116</v>
      </c>
      <c r="AA45" s="24">
        <v>0</v>
      </c>
      <c r="AB45" s="40"/>
      <c r="AC45" s="24" t="str">
        <f t="shared" si="11"/>
        <v>Publicar</v>
      </c>
      <c r="AE45" s="43" t="s">
        <v>117</v>
      </c>
      <c r="AF45" s="44" t="s">
        <v>64</v>
      </c>
      <c r="AG45" s="45">
        <v>46024</v>
      </c>
      <c r="AH45" s="45">
        <v>46058</v>
      </c>
      <c r="AI45" s="46">
        <v>85</v>
      </c>
      <c r="AJ45" s="44" t="s">
        <v>65</v>
      </c>
      <c r="AK45" s="46" t="s">
        <v>66</v>
      </c>
      <c r="AL45" s="161">
        <v>0</v>
      </c>
      <c r="AM45" s="44" t="s">
        <v>67</v>
      </c>
      <c r="AN45" s="46">
        <v>86</v>
      </c>
      <c r="AO45" s="127">
        <v>166.83</v>
      </c>
      <c r="AP45" s="45">
        <v>46059</v>
      </c>
      <c r="AQ45" s="46">
        <v>58</v>
      </c>
      <c r="AR45" s="157" t="s">
        <v>66</v>
      </c>
      <c r="AS45" s="46">
        <v>69</v>
      </c>
      <c r="AT45" s="45">
        <v>46022</v>
      </c>
      <c r="AU45" s="157" t="s">
        <v>66</v>
      </c>
      <c r="AV45" s="157" t="s">
        <v>66</v>
      </c>
      <c r="AW45" s="157" t="s">
        <v>66</v>
      </c>
      <c r="AX45" s="157" t="s">
        <v>66</v>
      </c>
      <c r="AY45" s="157" t="s">
        <v>66</v>
      </c>
      <c r="AZ45" s="157" t="s">
        <v>66</v>
      </c>
      <c r="BE45" s="52">
        <f t="shared" si="8"/>
        <v>0.25000000000000006</v>
      </c>
      <c r="BF45" s="53" t="str">
        <f t="shared" si="12"/>
        <v>00</v>
      </c>
      <c r="BG45" s="54">
        <f t="shared" si="13"/>
        <v>6.0000000000000018</v>
      </c>
      <c r="BH45" s="54">
        <v>6</v>
      </c>
      <c r="BI45" s="54" t="str">
        <f t="shared" si="14"/>
        <v>,5</v>
      </c>
      <c r="BJ45" s="55" t="str">
        <f t="shared" si="15"/>
        <v>00,5</v>
      </c>
      <c r="BL45" s="57" t="str">
        <f>IFERROR(VLOOKUP(H45,#REF!,2,0)," ")</f>
        <v xml:space="preserve"> </v>
      </c>
      <c r="BM45" s="57" t="str">
        <f>IFERROR(VLOOKUP(K45,#REF!,2,0)," ")</f>
        <v xml:space="preserve"> </v>
      </c>
      <c r="BN45" s="58" t="str">
        <f t="shared" si="16"/>
        <v xml:space="preserve">  </v>
      </c>
      <c r="BO45" s="59" t="str">
        <f>IFERROR(VLOOKUP(BN45,#REF!,5,0)," ")</f>
        <v xml:space="preserve"> </v>
      </c>
      <c r="BP45" s="59" t="str">
        <f t="shared" si="17"/>
        <v xml:space="preserve"> </v>
      </c>
      <c r="BQ45" s="56">
        <f t="shared" si="18"/>
        <v>1</v>
      </c>
      <c r="BR45" s="59" t="str">
        <f t="shared" si="19"/>
        <v xml:space="preserve"> </v>
      </c>
      <c r="BS45" s="59" t="str">
        <f t="shared" si="20"/>
        <v xml:space="preserve"> </v>
      </c>
      <c r="BT45" s="56" t="str">
        <f t="shared" si="21"/>
        <v>00</v>
      </c>
      <c r="BU45" s="56">
        <f t="shared" si="22"/>
        <v>1</v>
      </c>
      <c r="BV45" s="130" t="str">
        <f>IFERROR(BU45*#REF!,"0,00")</f>
        <v>0,00</v>
      </c>
      <c r="BW45" s="59" t="str">
        <f t="shared" si="23"/>
        <v>0,00</v>
      </c>
    </row>
    <row r="46" spans="1:75" ht="62.1" customHeight="1" thickTop="1" thickBot="1">
      <c r="A46" s="90" t="str">
        <f t="shared" si="0"/>
        <v>-</v>
      </c>
      <c r="B46" s="91" t="str">
        <f t="shared" si="1"/>
        <v>FEVEREIRO</v>
      </c>
      <c r="C46" s="81" t="str">
        <f t="shared" si="2"/>
        <v>FEVEREIRO</v>
      </c>
      <c r="D46" s="79">
        <f t="shared" si="26"/>
        <v>43</v>
      </c>
      <c r="E46" s="125">
        <f t="shared" si="3"/>
        <v>85</v>
      </c>
      <c r="F46" s="34">
        <v>4899054637</v>
      </c>
      <c r="G46" s="124" t="str">
        <f>IFERROR(VLOOKUP(F46,#REF!,2,0)," ")</f>
        <v xml:space="preserve"> </v>
      </c>
      <c r="H46" s="122" t="str">
        <f>IFERROR(VLOOKUP(F46,#REF!,3,0)," ")</f>
        <v xml:space="preserve"> </v>
      </c>
      <c r="I46" s="35" t="s">
        <v>57</v>
      </c>
      <c r="J46" s="35" t="s">
        <v>77</v>
      </c>
      <c r="K46" s="35" t="s">
        <v>78</v>
      </c>
      <c r="L46" s="94">
        <v>46007</v>
      </c>
      <c r="M46" s="98">
        <v>0.45833333333333331</v>
      </c>
      <c r="N46" s="94">
        <v>46007</v>
      </c>
      <c r="O46" s="99">
        <v>0.70833333333333337</v>
      </c>
      <c r="P46" s="122" t="str">
        <f t="shared" si="24"/>
        <v>00,5</v>
      </c>
      <c r="Q46" s="123" t="str">
        <f t="shared" si="25"/>
        <v>0,00</v>
      </c>
      <c r="R46" s="119">
        <v>0</v>
      </c>
      <c r="S46" s="119">
        <v>0</v>
      </c>
      <c r="T46" s="123">
        <f t="shared" si="6"/>
        <v>0</v>
      </c>
      <c r="U46" s="142" t="s">
        <v>115</v>
      </c>
      <c r="V46" s="121" t="str">
        <f t="shared" si="7"/>
        <v>COOPERAÇÃO, CONFORME O ATO Nº: 10.297/25.</v>
      </c>
      <c r="W46" s="37"/>
      <c r="X46" s="132" t="s">
        <v>61</v>
      </c>
      <c r="Y46" s="134" t="s">
        <v>116</v>
      </c>
      <c r="AA46" s="24">
        <v>0</v>
      </c>
      <c r="AB46" s="40"/>
      <c r="AC46" s="24" t="str">
        <f t="shared" si="11"/>
        <v>Publicar</v>
      </c>
      <c r="AE46" s="43" t="s">
        <v>117</v>
      </c>
      <c r="AF46" s="44" t="s">
        <v>64</v>
      </c>
      <c r="AG46" s="45">
        <v>46024</v>
      </c>
      <c r="AH46" s="45">
        <v>46058</v>
      </c>
      <c r="AI46" s="46">
        <v>85</v>
      </c>
      <c r="AJ46" s="44" t="s">
        <v>65</v>
      </c>
      <c r="AK46" s="46" t="s">
        <v>66</v>
      </c>
      <c r="AL46" s="161">
        <v>0</v>
      </c>
      <c r="AM46" s="44" t="s">
        <v>67</v>
      </c>
      <c r="AN46" s="46">
        <v>86</v>
      </c>
      <c r="AO46" s="127">
        <v>166.83</v>
      </c>
      <c r="AP46" s="45">
        <v>46059</v>
      </c>
      <c r="AQ46" s="46">
        <v>58</v>
      </c>
      <c r="AR46" s="157" t="s">
        <v>66</v>
      </c>
      <c r="AS46" s="46">
        <v>69</v>
      </c>
      <c r="AT46" s="45">
        <v>46022</v>
      </c>
      <c r="AU46" s="157" t="s">
        <v>66</v>
      </c>
      <c r="AV46" s="157" t="s">
        <v>66</v>
      </c>
      <c r="AW46" s="157" t="s">
        <v>66</v>
      </c>
      <c r="AX46" s="157" t="s">
        <v>66</v>
      </c>
      <c r="AY46" s="157" t="s">
        <v>66</v>
      </c>
      <c r="AZ46" s="157" t="s">
        <v>66</v>
      </c>
      <c r="BE46" s="52">
        <f t="shared" si="8"/>
        <v>0.25000000000000006</v>
      </c>
      <c r="BF46" s="53" t="str">
        <f t="shared" si="12"/>
        <v>00</v>
      </c>
      <c r="BG46" s="54">
        <f t="shared" si="13"/>
        <v>6.0000000000000018</v>
      </c>
      <c r="BH46" s="54">
        <v>6</v>
      </c>
      <c r="BI46" s="54" t="str">
        <f t="shared" si="14"/>
        <v>,5</v>
      </c>
      <c r="BJ46" s="55" t="str">
        <f t="shared" si="15"/>
        <v>00,5</v>
      </c>
      <c r="BL46" s="57" t="str">
        <f>IFERROR(VLOOKUP(H46,#REF!,2,0)," ")</f>
        <v xml:space="preserve"> </v>
      </c>
      <c r="BM46" s="57" t="str">
        <f>IFERROR(VLOOKUP(K46,#REF!,2,0)," ")</f>
        <v xml:space="preserve"> </v>
      </c>
      <c r="BN46" s="58" t="str">
        <f t="shared" si="16"/>
        <v xml:space="preserve">  </v>
      </c>
      <c r="BO46" s="59" t="str">
        <f>IFERROR(VLOOKUP(BN46,#REF!,5,0)," ")</f>
        <v xml:space="preserve"> </v>
      </c>
      <c r="BP46" s="59" t="str">
        <f t="shared" si="17"/>
        <v xml:space="preserve"> </v>
      </c>
      <c r="BQ46" s="56">
        <f t="shared" si="18"/>
        <v>1</v>
      </c>
      <c r="BR46" s="59" t="str">
        <f t="shared" si="19"/>
        <v xml:space="preserve"> </v>
      </c>
      <c r="BS46" s="59" t="str">
        <f t="shared" si="20"/>
        <v xml:space="preserve"> </v>
      </c>
      <c r="BT46" s="56" t="str">
        <f t="shared" si="21"/>
        <v>00</v>
      </c>
      <c r="BU46" s="56">
        <f t="shared" si="22"/>
        <v>1</v>
      </c>
      <c r="BV46" s="130" t="str">
        <f>IFERROR(BU46*#REF!,"0,00")</f>
        <v>0,00</v>
      </c>
      <c r="BW46" s="59" t="str">
        <f t="shared" si="23"/>
        <v>0,00</v>
      </c>
    </row>
    <row r="47" spans="1:75" ht="62.1" customHeight="1" thickTop="1" thickBot="1">
      <c r="A47" s="90" t="str">
        <f t="shared" si="0"/>
        <v>-</v>
      </c>
      <c r="B47" s="91" t="str">
        <f t="shared" si="1"/>
        <v>FEVEREIRO</v>
      </c>
      <c r="C47" s="81" t="str">
        <f t="shared" si="2"/>
        <v>FEVEREIRO</v>
      </c>
      <c r="D47" s="79">
        <f t="shared" si="26"/>
        <v>44</v>
      </c>
      <c r="E47" s="125">
        <f t="shared" si="3"/>
        <v>68</v>
      </c>
      <c r="F47" s="34">
        <v>2565165536</v>
      </c>
      <c r="G47" s="124" t="str">
        <f>IFERROR(VLOOKUP(F47,#REF!,2,0)," ")</f>
        <v xml:space="preserve"> </v>
      </c>
      <c r="H47" s="122" t="str">
        <f>IFERROR(VLOOKUP(F47,#REF!,3,0)," ")</f>
        <v xml:space="preserve"> </v>
      </c>
      <c r="I47" s="35" t="s">
        <v>82</v>
      </c>
      <c r="J47" s="35" t="s">
        <v>118</v>
      </c>
      <c r="K47" s="35" t="s">
        <v>84</v>
      </c>
      <c r="L47" s="94">
        <v>46043</v>
      </c>
      <c r="M47" s="98">
        <v>0.54166666666666663</v>
      </c>
      <c r="N47" s="95">
        <v>46046</v>
      </c>
      <c r="O47" s="99">
        <v>0.5625</v>
      </c>
      <c r="P47" s="122" t="str">
        <f t="shared" si="24"/>
        <v>03,00</v>
      </c>
      <c r="Q47" s="123" t="str">
        <f t="shared" si="25"/>
        <v>0,00</v>
      </c>
      <c r="R47" s="119">
        <v>0</v>
      </c>
      <c r="S47" s="119">
        <v>0</v>
      </c>
      <c r="T47" s="123">
        <f t="shared" si="6"/>
        <v>0</v>
      </c>
      <c r="U47" s="36" t="s">
        <v>119</v>
      </c>
      <c r="V47" s="121" t="str">
        <f t="shared" si="7"/>
        <v>SESSÃO EXTRAORDINÁRIA EM 22/01/2026 E SESSÃO ORDINÁRIA EM 23/01/2026 (CONSELHO SUPERIOR DA DEFENSORIA PÚBLICA DO ESTADO DE MINAS GERAIS).</v>
      </c>
      <c r="W47" s="37"/>
      <c r="X47" s="132" t="s">
        <v>85</v>
      </c>
      <c r="Y47" s="134" t="s">
        <v>120</v>
      </c>
      <c r="AA47" s="24">
        <v>0</v>
      </c>
      <c r="AB47" s="40"/>
      <c r="AC47" s="24" t="str">
        <f t="shared" si="11"/>
        <v>Publicar</v>
      </c>
      <c r="AE47" s="43" t="s">
        <v>121</v>
      </c>
      <c r="AF47" s="44" t="s">
        <v>64</v>
      </c>
      <c r="AG47" s="45">
        <v>46037</v>
      </c>
      <c r="AH47" s="47">
        <v>46056</v>
      </c>
      <c r="AI47" s="46">
        <v>68</v>
      </c>
      <c r="AJ47" s="44" t="s">
        <v>114</v>
      </c>
      <c r="AK47" s="46">
        <v>69</v>
      </c>
      <c r="AL47" s="127">
        <v>59.73</v>
      </c>
      <c r="AM47" s="44" t="s">
        <v>65</v>
      </c>
      <c r="AN47" s="46" t="s">
        <v>66</v>
      </c>
      <c r="AO47" s="127">
        <v>0</v>
      </c>
      <c r="AP47" s="45">
        <v>46056</v>
      </c>
      <c r="AQ47" s="46">
        <v>31</v>
      </c>
      <c r="AR47" s="46">
        <v>32</v>
      </c>
      <c r="AS47" s="46" t="s">
        <v>66</v>
      </c>
      <c r="AT47" s="45">
        <v>46050</v>
      </c>
      <c r="AU47" s="46" t="s">
        <v>66</v>
      </c>
      <c r="AV47" s="46" t="s">
        <v>66</v>
      </c>
      <c r="AW47" s="46" t="s">
        <v>66</v>
      </c>
      <c r="AX47" s="46" t="s">
        <v>66</v>
      </c>
      <c r="AY47" s="46" t="s">
        <v>66</v>
      </c>
      <c r="AZ47" s="49" t="s">
        <v>66</v>
      </c>
      <c r="BE47" s="52">
        <f t="shared" si="8"/>
        <v>3.0208333333333335</v>
      </c>
      <c r="BF47" s="53" t="str">
        <f t="shared" si="12"/>
        <v>03</v>
      </c>
      <c r="BG47" s="54">
        <f t="shared" si="13"/>
        <v>0.50000000000000355</v>
      </c>
      <c r="BH47" s="54">
        <v>6</v>
      </c>
      <c r="BI47" s="54" t="str">
        <f t="shared" si="14"/>
        <v>,00</v>
      </c>
      <c r="BJ47" s="55" t="str">
        <f t="shared" si="15"/>
        <v>03,00</v>
      </c>
      <c r="BL47" s="57" t="str">
        <f>IFERROR(VLOOKUP(H47,#REF!,2,0)," ")</f>
        <v xml:space="preserve"> </v>
      </c>
      <c r="BM47" s="57" t="str">
        <f>IFERROR(VLOOKUP(K47,#REF!,2,0)," ")</f>
        <v xml:space="preserve"> </v>
      </c>
      <c r="BN47" s="58" t="str">
        <f t="shared" si="16"/>
        <v xml:space="preserve">  </v>
      </c>
      <c r="BO47" s="59" t="str">
        <f>IFERROR(VLOOKUP(BN47,#REF!,5,0)," ")</f>
        <v xml:space="preserve"> </v>
      </c>
      <c r="BP47" s="59" t="str">
        <f t="shared" si="17"/>
        <v xml:space="preserve"> </v>
      </c>
      <c r="BQ47" s="56" t="str">
        <f t="shared" si="18"/>
        <v>0,00</v>
      </c>
      <c r="BR47" s="59" t="str">
        <f t="shared" si="19"/>
        <v>0,00</v>
      </c>
      <c r="BS47" s="59" t="str">
        <f t="shared" si="20"/>
        <v xml:space="preserve"> </v>
      </c>
      <c r="BT47" s="56" t="str">
        <f t="shared" si="21"/>
        <v>03</v>
      </c>
      <c r="BU47" s="56">
        <f t="shared" si="22"/>
        <v>3</v>
      </c>
      <c r="BV47" s="56" t="str">
        <f>IFERROR(BU47*#REF!,"0,00")</f>
        <v>0,00</v>
      </c>
      <c r="BW47" s="59" t="str">
        <f t="shared" si="23"/>
        <v>0,00</v>
      </c>
    </row>
    <row r="48" spans="1:75" ht="62.1" customHeight="1" thickTop="1" thickBot="1">
      <c r="A48" s="90" t="str">
        <f t="shared" si="0"/>
        <v>-</v>
      </c>
      <c r="B48" s="91" t="str">
        <f t="shared" si="1"/>
        <v>JANEIRO</v>
      </c>
      <c r="C48" s="81" t="str">
        <f t="shared" si="2"/>
        <v>JANEIRO</v>
      </c>
      <c r="D48" s="79">
        <f t="shared" si="26"/>
        <v>45</v>
      </c>
      <c r="E48" s="125">
        <f t="shared" si="3"/>
        <v>33</v>
      </c>
      <c r="F48" s="34">
        <v>1577647610</v>
      </c>
      <c r="G48" s="124" t="str">
        <f>IFERROR(VLOOKUP(F48,[1]Dados_RH!$B$6:$D$9674,2,0)," ")</f>
        <v>ANTONIO LOPES DE CARVALHO FILHO</v>
      </c>
      <c r="H48" s="122" t="str">
        <f>IFERROR(VLOOKUP(F48,[1]Dados_RH!$B$6:$D$9674,3,0)," ")</f>
        <v>DEFENSOR PUBLICO DE CLASSE FINAL</v>
      </c>
      <c r="I48" s="35" t="s">
        <v>82</v>
      </c>
      <c r="J48" s="35" t="s">
        <v>84</v>
      </c>
      <c r="K48" s="35" t="s">
        <v>122</v>
      </c>
      <c r="L48" s="94">
        <v>46043</v>
      </c>
      <c r="M48" s="98">
        <v>0.29166666666666669</v>
      </c>
      <c r="N48" s="95">
        <v>46043</v>
      </c>
      <c r="O48" s="99">
        <v>0.79166666666666663</v>
      </c>
      <c r="P48" s="122" t="str">
        <f t="shared" si="24"/>
        <v>00,5</v>
      </c>
      <c r="Q48" s="123" t="str">
        <f t="shared" si="25"/>
        <v>0,00</v>
      </c>
      <c r="R48" s="119">
        <v>0</v>
      </c>
      <c r="S48" s="119">
        <v>0</v>
      </c>
      <c r="T48" s="123">
        <f t="shared" si="6"/>
        <v>0</v>
      </c>
      <c r="U48" s="36" t="s">
        <v>60</v>
      </c>
      <c r="V48" s="121" t="str">
        <f t="shared" si="7"/>
        <v>REALIZAR ATENDIMENTO E PRESIDIR ACORDOS DE REPARAÇÃO DE DANOS DECORRENTE DO DESLIZAMENTO DE ESTÉREIS DA JAGUAR MINING S.A.</v>
      </c>
      <c r="W48" s="37"/>
      <c r="X48" s="132" t="s">
        <v>85</v>
      </c>
      <c r="Y48" s="134" t="s">
        <v>123</v>
      </c>
      <c r="AA48" s="24">
        <v>0</v>
      </c>
      <c r="AB48" s="40"/>
      <c r="AC48" s="24" t="str">
        <f t="shared" si="11"/>
        <v>Publicar</v>
      </c>
      <c r="AE48" s="43" t="s">
        <v>124</v>
      </c>
      <c r="AF48" s="44" t="s">
        <v>64</v>
      </c>
      <c r="AG48" s="45">
        <v>46038</v>
      </c>
      <c r="AH48" s="45">
        <v>46050</v>
      </c>
      <c r="AI48" s="46">
        <v>33</v>
      </c>
      <c r="AJ48" s="44" t="s">
        <v>65</v>
      </c>
      <c r="AK48" s="46" t="s">
        <v>66</v>
      </c>
      <c r="AL48" s="161">
        <v>0</v>
      </c>
      <c r="AM48" s="44" t="s">
        <v>65</v>
      </c>
      <c r="AN48" s="46" t="s">
        <v>66</v>
      </c>
      <c r="AO48" s="127">
        <v>0</v>
      </c>
      <c r="AP48" s="45">
        <v>46050</v>
      </c>
      <c r="AQ48" s="46">
        <v>8</v>
      </c>
      <c r="AR48" s="46" t="s">
        <v>66</v>
      </c>
      <c r="AS48" s="46" t="s">
        <v>66</v>
      </c>
      <c r="AT48" s="45">
        <v>46044</v>
      </c>
      <c r="AU48" s="157" t="s">
        <v>66</v>
      </c>
      <c r="AV48" s="157" t="s">
        <v>66</v>
      </c>
      <c r="AW48" s="157" t="s">
        <v>66</v>
      </c>
      <c r="AX48" s="157" t="s">
        <v>66</v>
      </c>
      <c r="AY48" s="157" t="s">
        <v>66</v>
      </c>
      <c r="AZ48" s="164" t="s">
        <v>66</v>
      </c>
      <c r="BE48" s="52">
        <f t="shared" si="8"/>
        <v>0.49999999999999994</v>
      </c>
      <c r="BF48" s="53" t="str">
        <f t="shared" si="12"/>
        <v>00</v>
      </c>
      <c r="BG48" s="54">
        <f t="shared" si="13"/>
        <v>11.999999999999998</v>
      </c>
      <c r="BH48" s="54">
        <v>6</v>
      </c>
      <c r="BI48" s="54" t="str">
        <f t="shared" si="14"/>
        <v>,5</v>
      </c>
      <c r="BJ48" s="55" t="str">
        <f t="shared" si="15"/>
        <v>00,5</v>
      </c>
      <c r="BL48" s="57" t="str">
        <f>IFERROR(VLOOKUP(H48,#REF!,2,0)," ")</f>
        <v xml:space="preserve"> </v>
      </c>
      <c r="BM48" s="57" t="str">
        <f>IFERROR(VLOOKUP(K48,#REF!,2,0)," ")</f>
        <v xml:space="preserve"> </v>
      </c>
      <c r="BN48" s="58" t="str">
        <f t="shared" si="16"/>
        <v xml:space="preserve">  </v>
      </c>
      <c r="BO48" s="59" t="str">
        <f>IFERROR(VLOOKUP(BN48,#REF!,5,0)," ")</f>
        <v xml:space="preserve"> </v>
      </c>
      <c r="BP48" s="59" t="str">
        <f t="shared" si="17"/>
        <v xml:space="preserve"> </v>
      </c>
      <c r="BQ48" s="56">
        <f t="shared" si="18"/>
        <v>1</v>
      </c>
      <c r="BR48" s="59" t="str">
        <f t="shared" si="19"/>
        <v xml:space="preserve"> </v>
      </c>
      <c r="BS48" s="59" t="str">
        <f t="shared" si="20"/>
        <v xml:space="preserve"> </v>
      </c>
      <c r="BT48" s="56" t="str">
        <f t="shared" si="21"/>
        <v>00</v>
      </c>
      <c r="BU48" s="56">
        <f t="shared" si="22"/>
        <v>1</v>
      </c>
      <c r="BV48" s="56" t="str">
        <f>IFERROR(BU48*#REF!,"0,00")</f>
        <v>0,00</v>
      </c>
      <c r="BW48" s="59" t="str">
        <f t="shared" si="23"/>
        <v>0,00</v>
      </c>
    </row>
    <row r="49" spans="1:75" ht="62.1" customHeight="1" thickTop="1" thickBot="1">
      <c r="A49" s="90" t="str">
        <f t="shared" si="0"/>
        <v>-</v>
      </c>
      <c r="B49" s="91" t="str">
        <f t="shared" si="1"/>
        <v>FEVEREIRO</v>
      </c>
      <c r="C49" s="81" t="str">
        <f t="shared" si="2"/>
        <v>FEVEREIRO</v>
      </c>
      <c r="D49" s="79">
        <f t="shared" si="26"/>
        <v>46</v>
      </c>
      <c r="E49" s="125">
        <f t="shared" si="3"/>
        <v>64</v>
      </c>
      <c r="F49" s="34">
        <v>79484336604</v>
      </c>
      <c r="G49" s="124" t="str">
        <f>IFERROR(VLOOKUP(F49,#REF!,2,0)," ")</f>
        <v xml:space="preserve"> </v>
      </c>
      <c r="H49" s="122" t="str">
        <f>IFERROR(VLOOKUP(F49,#REF!,3,0)," ")</f>
        <v xml:space="preserve"> </v>
      </c>
      <c r="I49" s="35" t="s">
        <v>82</v>
      </c>
      <c r="J49" s="35" t="s">
        <v>84</v>
      </c>
      <c r="K49" s="35" t="s">
        <v>122</v>
      </c>
      <c r="L49" s="94">
        <v>46043</v>
      </c>
      <c r="M49" s="98">
        <v>0.27083333333333331</v>
      </c>
      <c r="N49" s="95">
        <v>46043</v>
      </c>
      <c r="O49" s="99">
        <v>0.79166666666666663</v>
      </c>
      <c r="P49" s="122" t="str">
        <f t="shared" si="24"/>
        <v>00,5</v>
      </c>
      <c r="Q49" s="123" t="str">
        <f t="shared" si="25"/>
        <v>0,00</v>
      </c>
      <c r="R49" s="119">
        <v>0</v>
      </c>
      <c r="S49" s="119">
        <v>0</v>
      </c>
      <c r="T49" s="123">
        <f t="shared" si="6"/>
        <v>0</v>
      </c>
      <c r="U49" s="36" t="s">
        <v>60</v>
      </c>
      <c r="V49" s="121" t="str">
        <f t="shared" si="7"/>
        <v xml:space="preserve">ATENDIMENTO AOS ATINGIDOS PELO DESLIZAMENTO DE PILHA DE REJEITOS DA MINERADORA JAGUAR MINING, OCORRIDO NA COMUNIDADE DE CASQUILHO DE CIMA, CONCEIÇÃO DO PARÁ, NA SEDE DA DPMG EM PITANGUI/MG. </v>
      </c>
      <c r="W49" s="37"/>
      <c r="X49" s="132" t="s">
        <v>85</v>
      </c>
      <c r="Y49" s="134" t="s">
        <v>125</v>
      </c>
      <c r="AA49" s="24">
        <v>0</v>
      </c>
      <c r="AB49" s="40"/>
      <c r="AC49" s="24" t="str">
        <f t="shared" si="11"/>
        <v>Publicar</v>
      </c>
      <c r="AE49" s="43" t="s">
        <v>126</v>
      </c>
      <c r="AF49" s="44" t="s">
        <v>64</v>
      </c>
      <c r="AG49" s="45">
        <v>46038</v>
      </c>
      <c r="AH49" s="45">
        <v>46056</v>
      </c>
      <c r="AI49" s="46">
        <v>64</v>
      </c>
      <c r="AJ49" s="44" t="s">
        <v>65</v>
      </c>
      <c r="AK49" s="46" t="s">
        <v>66</v>
      </c>
      <c r="AL49" s="161">
        <v>0</v>
      </c>
      <c r="AM49" s="44" t="s">
        <v>65</v>
      </c>
      <c r="AN49" s="46" t="s">
        <v>66</v>
      </c>
      <c r="AO49" s="127">
        <v>0</v>
      </c>
      <c r="AP49" s="45">
        <v>46056</v>
      </c>
      <c r="AQ49" s="46">
        <v>28</v>
      </c>
      <c r="AR49" s="46" t="s">
        <v>66</v>
      </c>
      <c r="AS49" s="46" t="s">
        <v>66</v>
      </c>
      <c r="AT49" s="45">
        <v>46050</v>
      </c>
      <c r="AU49" s="46" t="s">
        <v>66</v>
      </c>
      <c r="AV49" s="46" t="s">
        <v>66</v>
      </c>
      <c r="AW49" s="46" t="s">
        <v>66</v>
      </c>
      <c r="AX49" s="46" t="s">
        <v>66</v>
      </c>
      <c r="AY49" s="46" t="s">
        <v>66</v>
      </c>
      <c r="AZ49" s="49" t="s">
        <v>66</v>
      </c>
      <c r="BE49" s="52">
        <f t="shared" si="8"/>
        <v>0.52083333333333326</v>
      </c>
      <c r="BF49" s="53" t="str">
        <f t="shared" si="12"/>
        <v>00</v>
      </c>
      <c r="BG49" s="54">
        <f t="shared" si="13"/>
        <v>12.499999999999998</v>
      </c>
      <c r="BH49" s="54">
        <v>6</v>
      </c>
      <c r="BI49" s="54" t="str">
        <f t="shared" si="14"/>
        <v>,5</v>
      </c>
      <c r="BJ49" s="55" t="str">
        <f t="shared" si="15"/>
        <v>00,5</v>
      </c>
      <c r="BL49" s="57" t="str">
        <f>IFERROR(VLOOKUP(H49,#REF!,2,0)," ")</f>
        <v xml:space="preserve"> </v>
      </c>
      <c r="BM49" s="57" t="str">
        <f>IFERROR(VLOOKUP(K49,#REF!,2,0)," ")</f>
        <v xml:space="preserve"> </v>
      </c>
      <c r="BN49" s="58" t="str">
        <f t="shared" si="16"/>
        <v xml:space="preserve">  </v>
      </c>
      <c r="BO49" s="59" t="str">
        <f>IFERROR(VLOOKUP(BN49,#REF!,5,0)," ")</f>
        <v xml:space="preserve"> </v>
      </c>
      <c r="BP49" s="59" t="str">
        <f t="shared" si="17"/>
        <v xml:space="preserve"> </v>
      </c>
      <c r="BQ49" s="56">
        <f t="shared" si="18"/>
        <v>1</v>
      </c>
      <c r="BR49" s="59" t="str">
        <f t="shared" si="19"/>
        <v xml:space="preserve"> </v>
      </c>
      <c r="BS49" s="59" t="str">
        <f t="shared" si="20"/>
        <v xml:space="preserve"> </v>
      </c>
      <c r="BT49" s="56" t="str">
        <f t="shared" si="21"/>
        <v>00</v>
      </c>
      <c r="BU49" s="56">
        <f t="shared" si="22"/>
        <v>1</v>
      </c>
      <c r="BV49" s="56" t="str">
        <f>IFERROR(BU49*#REF!,"0,00")</f>
        <v>0,00</v>
      </c>
      <c r="BW49" s="59" t="str">
        <f t="shared" si="23"/>
        <v>0,00</v>
      </c>
    </row>
    <row r="50" spans="1:75" ht="62.1" customHeight="1" thickTop="1" thickBot="1">
      <c r="A50" s="90" t="str">
        <f t="shared" si="0"/>
        <v>-</v>
      </c>
      <c r="B50" s="91" t="str">
        <f t="shared" si="1"/>
        <v>FEVEREIRO</v>
      </c>
      <c r="C50" s="81" t="str">
        <f t="shared" si="2"/>
        <v>JANEIRO</v>
      </c>
      <c r="D50" s="79">
        <f t="shared" si="26"/>
        <v>47</v>
      </c>
      <c r="E50" s="125">
        <f t="shared" si="3"/>
        <v>17</v>
      </c>
      <c r="F50" s="34">
        <v>30256168814</v>
      </c>
      <c r="G50" s="124" t="str">
        <f>IFERROR(VLOOKUP(F50,[1]Dados_RH!$B$6:$D$9674,2,0)," ")</f>
        <v>THIAGO ALVES FIGUEIREDO</v>
      </c>
      <c r="H50" s="122" t="str">
        <f>IFERROR(VLOOKUP(F50,[1]Dados_RH!$B$6:$D$9674,3,0)," ")</f>
        <v>DEFENSOR PUBLICO DE CLASSE FINAL</v>
      </c>
      <c r="I50" s="35" t="s">
        <v>82</v>
      </c>
      <c r="J50" s="35" t="s">
        <v>127</v>
      </c>
      <c r="K50" s="35" t="s">
        <v>128</v>
      </c>
      <c r="L50" s="94">
        <v>46042</v>
      </c>
      <c r="M50" s="98">
        <v>0.41666666666666669</v>
      </c>
      <c r="N50" s="95">
        <v>46042</v>
      </c>
      <c r="O50" s="99">
        <v>0.6875</v>
      </c>
      <c r="P50" s="122" t="str">
        <f t="shared" si="24"/>
        <v>00,5</v>
      </c>
      <c r="Q50" s="123" t="str">
        <f t="shared" si="25"/>
        <v>0,00</v>
      </c>
      <c r="R50" s="119">
        <v>0</v>
      </c>
      <c r="S50" s="119">
        <v>0</v>
      </c>
      <c r="T50" s="123">
        <f t="shared" si="6"/>
        <v>0</v>
      </c>
      <c r="U50" s="36" t="s">
        <v>60</v>
      </c>
      <c r="V50" s="121" t="str">
        <f t="shared" si="7"/>
        <v>COOPERAÇÃO, CONFORME O ATO Nº: 11.808/2025.</v>
      </c>
      <c r="W50" s="37"/>
      <c r="X50" s="132" t="s">
        <v>61</v>
      </c>
      <c r="Y50" s="134" t="s">
        <v>129</v>
      </c>
      <c r="AA50" s="24">
        <v>0</v>
      </c>
      <c r="AB50" s="40"/>
      <c r="AC50" s="24" t="str">
        <f t="shared" si="11"/>
        <v>Publicar</v>
      </c>
      <c r="AE50" s="43" t="s">
        <v>130</v>
      </c>
      <c r="AF50" s="44" t="s">
        <v>64</v>
      </c>
      <c r="AG50" s="45">
        <v>46038</v>
      </c>
      <c r="AH50" s="45">
        <v>46048</v>
      </c>
      <c r="AI50" s="46">
        <v>17</v>
      </c>
      <c r="AJ50" s="44" t="s">
        <v>65</v>
      </c>
      <c r="AK50" s="157" t="s">
        <v>66</v>
      </c>
      <c r="AL50" s="161">
        <v>0</v>
      </c>
      <c r="AM50" s="44" t="s">
        <v>65</v>
      </c>
      <c r="AN50" s="46" t="s">
        <v>66</v>
      </c>
      <c r="AO50" s="127">
        <v>0</v>
      </c>
      <c r="AP50" s="45">
        <v>46059</v>
      </c>
      <c r="AQ50" s="46">
        <v>57</v>
      </c>
      <c r="AR50" s="46" t="s">
        <v>66</v>
      </c>
      <c r="AS50" s="46" t="s">
        <v>66</v>
      </c>
      <c r="AT50" s="45">
        <v>46056</v>
      </c>
      <c r="AU50" s="157" t="s">
        <v>66</v>
      </c>
      <c r="AV50" s="157" t="s">
        <v>66</v>
      </c>
      <c r="AW50" s="157" t="s">
        <v>66</v>
      </c>
      <c r="AX50" s="157" t="s">
        <v>66</v>
      </c>
      <c r="AY50" s="157" t="s">
        <v>66</v>
      </c>
      <c r="AZ50" s="157" t="s">
        <v>66</v>
      </c>
      <c r="BE50" s="52">
        <f t="shared" si="8"/>
        <v>0.27083333333333331</v>
      </c>
      <c r="BF50" s="53" t="str">
        <f t="shared" si="12"/>
        <v>00</v>
      </c>
      <c r="BG50" s="54">
        <f t="shared" si="13"/>
        <v>6.5</v>
      </c>
      <c r="BH50" s="54">
        <v>6</v>
      </c>
      <c r="BI50" s="54" t="str">
        <f t="shared" si="14"/>
        <v>,5</v>
      </c>
      <c r="BJ50" s="55" t="str">
        <f t="shared" si="15"/>
        <v>00,5</v>
      </c>
      <c r="BL50" s="57" t="str">
        <f>IFERROR(VLOOKUP(H50,#REF!,2,0)," ")</f>
        <v xml:space="preserve"> </v>
      </c>
      <c r="BM50" s="57" t="str">
        <f>IFERROR(VLOOKUP(K50,#REF!,2,0)," ")</f>
        <v xml:space="preserve"> </v>
      </c>
      <c r="BN50" s="58" t="str">
        <f t="shared" si="16"/>
        <v xml:space="preserve">  </v>
      </c>
      <c r="BO50" s="59" t="str">
        <f>IFERROR(VLOOKUP(BN50,#REF!,5,0)," ")</f>
        <v xml:space="preserve"> </v>
      </c>
      <c r="BP50" s="59" t="str">
        <f t="shared" si="17"/>
        <v xml:space="preserve"> </v>
      </c>
      <c r="BQ50" s="56">
        <f t="shared" si="18"/>
        <v>1</v>
      </c>
      <c r="BR50" s="59" t="str">
        <f t="shared" si="19"/>
        <v xml:space="preserve"> </v>
      </c>
      <c r="BS50" s="59" t="str">
        <f t="shared" si="20"/>
        <v xml:space="preserve"> </v>
      </c>
      <c r="BT50" s="56" t="str">
        <f t="shared" si="21"/>
        <v>00</v>
      </c>
      <c r="BU50" s="56">
        <f t="shared" si="22"/>
        <v>1</v>
      </c>
      <c r="BV50" s="56" t="str">
        <f>IFERROR(BU50*#REF!,"0,00")</f>
        <v>0,00</v>
      </c>
      <c r="BW50" s="59" t="str">
        <f t="shared" si="23"/>
        <v>0,00</v>
      </c>
    </row>
    <row r="51" spans="1:75" ht="62.1" customHeight="1" thickTop="1" thickBot="1">
      <c r="A51" s="90" t="str">
        <f t="shared" si="0"/>
        <v>-</v>
      </c>
      <c r="B51" s="91" t="str">
        <f t="shared" si="1"/>
        <v>FEVEREIRO</v>
      </c>
      <c r="C51" s="81" t="str">
        <f t="shared" si="2"/>
        <v>JANEIRO</v>
      </c>
      <c r="D51" s="79">
        <f t="shared" si="26"/>
        <v>48</v>
      </c>
      <c r="E51" s="125">
        <f t="shared" si="3"/>
        <v>17</v>
      </c>
      <c r="F51" s="34">
        <v>30256168814</v>
      </c>
      <c r="G51" s="124" t="str">
        <f>IFERROR(VLOOKUP(F51,[1]Dados_RH!$B$6:$D$9674,2,0)," ")</f>
        <v>THIAGO ALVES FIGUEIREDO</v>
      </c>
      <c r="H51" s="122" t="str">
        <f>IFERROR(VLOOKUP(F51,[1]Dados_RH!$B$6:$D$9674,3,0)," ")</f>
        <v>DEFENSOR PUBLICO DE CLASSE FINAL</v>
      </c>
      <c r="I51" s="35" t="s">
        <v>82</v>
      </c>
      <c r="J51" s="35" t="s">
        <v>127</v>
      </c>
      <c r="K51" s="103" t="s">
        <v>131</v>
      </c>
      <c r="L51" s="104">
        <v>46043</v>
      </c>
      <c r="M51" s="105">
        <v>0.33333333333333331</v>
      </c>
      <c r="N51" s="106">
        <v>46043</v>
      </c>
      <c r="O51" s="107">
        <v>0.60416666666666663</v>
      </c>
      <c r="P51" s="122" t="str">
        <f t="shared" si="24"/>
        <v>00,5</v>
      </c>
      <c r="Q51" s="123" t="str">
        <f t="shared" si="25"/>
        <v>0,00</v>
      </c>
      <c r="R51" s="119">
        <v>0</v>
      </c>
      <c r="S51" s="119">
        <v>0</v>
      </c>
      <c r="T51" s="123">
        <f t="shared" si="6"/>
        <v>0</v>
      </c>
      <c r="U51" s="36" t="s">
        <v>60</v>
      </c>
      <c r="V51" s="121" t="str">
        <f t="shared" si="7"/>
        <v>COOPERAÇÃO, CONFORME O ATO Nº: 11.997/2025.</v>
      </c>
      <c r="W51" s="37"/>
      <c r="X51" s="132" t="s">
        <v>61</v>
      </c>
      <c r="Y51" s="134" t="s">
        <v>132</v>
      </c>
      <c r="AA51" s="24">
        <v>0</v>
      </c>
      <c r="AB51" s="40"/>
      <c r="AC51" s="24" t="str">
        <f t="shared" si="11"/>
        <v>Publicar</v>
      </c>
      <c r="AE51" s="43" t="s">
        <v>130</v>
      </c>
      <c r="AF51" s="44" t="s">
        <v>64</v>
      </c>
      <c r="AG51" s="45">
        <v>46038</v>
      </c>
      <c r="AH51" s="45">
        <v>46048</v>
      </c>
      <c r="AI51" s="46">
        <v>17</v>
      </c>
      <c r="AJ51" s="44" t="s">
        <v>65</v>
      </c>
      <c r="AK51" s="157" t="s">
        <v>66</v>
      </c>
      <c r="AL51" s="161">
        <v>0</v>
      </c>
      <c r="AM51" s="44" t="s">
        <v>65</v>
      </c>
      <c r="AN51" s="46" t="s">
        <v>66</v>
      </c>
      <c r="AO51" s="127">
        <v>0</v>
      </c>
      <c r="AP51" s="45">
        <v>46059</v>
      </c>
      <c r="AQ51" s="46">
        <v>57</v>
      </c>
      <c r="AR51" s="46" t="s">
        <v>66</v>
      </c>
      <c r="AS51" s="46" t="s">
        <v>66</v>
      </c>
      <c r="AT51" s="45">
        <v>46056</v>
      </c>
      <c r="AU51" s="157" t="s">
        <v>66</v>
      </c>
      <c r="AV51" s="157" t="s">
        <v>66</v>
      </c>
      <c r="AW51" s="157" t="s">
        <v>66</v>
      </c>
      <c r="AX51" s="157" t="s">
        <v>66</v>
      </c>
      <c r="AY51" s="157" t="s">
        <v>66</v>
      </c>
      <c r="AZ51" s="157" t="s">
        <v>66</v>
      </c>
      <c r="BE51" s="52">
        <f t="shared" si="8"/>
        <v>0.27083333333333331</v>
      </c>
      <c r="BF51" s="53" t="str">
        <f t="shared" si="12"/>
        <v>00</v>
      </c>
      <c r="BG51" s="54">
        <f t="shared" si="13"/>
        <v>6.5</v>
      </c>
      <c r="BH51" s="54">
        <v>6</v>
      </c>
      <c r="BI51" s="54" t="str">
        <f t="shared" si="14"/>
        <v>,5</v>
      </c>
      <c r="BJ51" s="55" t="str">
        <f t="shared" si="15"/>
        <v>00,5</v>
      </c>
      <c r="BL51" s="57" t="str">
        <f>IFERROR(VLOOKUP(H51,#REF!,2,0)," ")</f>
        <v xml:space="preserve"> </v>
      </c>
      <c r="BM51" s="57" t="str">
        <f>IFERROR(VLOOKUP(K51,#REF!,2,0)," ")</f>
        <v xml:space="preserve"> </v>
      </c>
      <c r="BN51" s="58" t="str">
        <f t="shared" si="16"/>
        <v xml:space="preserve">  </v>
      </c>
      <c r="BO51" s="59" t="str">
        <f>IFERROR(VLOOKUP(BN51,#REF!,5,0)," ")</f>
        <v xml:space="preserve"> </v>
      </c>
      <c r="BP51" s="59" t="str">
        <f t="shared" si="17"/>
        <v xml:space="preserve"> </v>
      </c>
      <c r="BQ51" s="56">
        <f t="shared" si="18"/>
        <v>1</v>
      </c>
      <c r="BR51" s="59" t="str">
        <f t="shared" si="19"/>
        <v xml:space="preserve"> </v>
      </c>
      <c r="BS51" s="59" t="str">
        <f t="shared" si="20"/>
        <v xml:space="preserve"> </v>
      </c>
      <c r="BT51" s="56" t="str">
        <f t="shared" si="21"/>
        <v>00</v>
      </c>
      <c r="BU51" s="56">
        <f t="shared" si="22"/>
        <v>1</v>
      </c>
      <c r="BV51" s="56" t="str">
        <f>IFERROR(BU51*#REF!,"0,00")</f>
        <v>0,00</v>
      </c>
      <c r="BW51" s="59" t="str">
        <f t="shared" si="23"/>
        <v>0,00</v>
      </c>
    </row>
    <row r="52" spans="1:75" ht="62.1" customHeight="1" thickTop="1" thickBot="1">
      <c r="A52" s="90" t="str">
        <f t="shared" si="0"/>
        <v>-</v>
      </c>
      <c r="B52" s="91" t="str">
        <f t="shared" si="1"/>
        <v>FEVEREIRO</v>
      </c>
      <c r="C52" s="81" t="str">
        <f t="shared" si="2"/>
        <v>JANEIRO</v>
      </c>
      <c r="D52" s="79">
        <f t="shared" si="26"/>
        <v>49</v>
      </c>
      <c r="E52" s="125">
        <f t="shared" si="3"/>
        <v>17</v>
      </c>
      <c r="F52" s="34">
        <v>30256168814</v>
      </c>
      <c r="G52" s="124" t="str">
        <f>IFERROR(VLOOKUP(F52,[1]Dados_RH!$B$6:$D$9674,2,0)," ")</f>
        <v>THIAGO ALVES FIGUEIREDO</v>
      </c>
      <c r="H52" s="122" t="str">
        <f>IFERROR(VLOOKUP(F52,[1]Dados_RH!$B$6:$D$9674,3,0)," ")</f>
        <v>DEFENSOR PUBLICO DE CLASSE FINAL</v>
      </c>
      <c r="I52" s="35" t="s">
        <v>82</v>
      </c>
      <c r="J52" s="35" t="s">
        <v>127</v>
      </c>
      <c r="K52" s="35" t="s">
        <v>128</v>
      </c>
      <c r="L52" s="104">
        <v>46045</v>
      </c>
      <c r="M52" s="105">
        <v>0.33333333333333331</v>
      </c>
      <c r="N52" s="106">
        <v>46045</v>
      </c>
      <c r="O52" s="107">
        <v>0.625</v>
      </c>
      <c r="P52" s="122" t="str">
        <f t="shared" si="24"/>
        <v>00,5</v>
      </c>
      <c r="Q52" s="123" t="str">
        <f t="shared" si="25"/>
        <v>0,00</v>
      </c>
      <c r="R52" s="119">
        <v>0</v>
      </c>
      <c r="S52" s="119">
        <v>0</v>
      </c>
      <c r="T52" s="123">
        <f t="shared" si="6"/>
        <v>0</v>
      </c>
      <c r="U52" s="36" t="s">
        <v>60</v>
      </c>
      <c r="V52" s="121" t="str">
        <f t="shared" si="7"/>
        <v>COOPERAÇÃO, CONFORME O ATO Nº: 11.808/2025.</v>
      </c>
      <c r="W52" s="37"/>
      <c r="X52" s="132" t="s">
        <v>61</v>
      </c>
      <c r="Y52" s="134" t="s">
        <v>129</v>
      </c>
      <c r="AA52" s="24">
        <v>0</v>
      </c>
      <c r="AB52" s="40"/>
      <c r="AC52" s="24" t="str">
        <f t="shared" si="11"/>
        <v>Publicar</v>
      </c>
      <c r="AE52" s="43" t="s">
        <v>130</v>
      </c>
      <c r="AF52" s="44" t="s">
        <v>64</v>
      </c>
      <c r="AG52" s="45">
        <v>46038</v>
      </c>
      <c r="AH52" s="45">
        <v>46048</v>
      </c>
      <c r="AI52" s="46">
        <v>17</v>
      </c>
      <c r="AJ52" s="44" t="s">
        <v>65</v>
      </c>
      <c r="AK52" s="157" t="s">
        <v>66</v>
      </c>
      <c r="AL52" s="161">
        <v>0</v>
      </c>
      <c r="AM52" s="44" t="s">
        <v>65</v>
      </c>
      <c r="AN52" s="46" t="s">
        <v>66</v>
      </c>
      <c r="AO52" s="127">
        <v>0</v>
      </c>
      <c r="AP52" s="45">
        <v>46059</v>
      </c>
      <c r="AQ52" s="46">
        <v>57</v>
      </c>
      <c r="AR52" s="46" t="s">
        <v>66</v>
      </c>
      <c r="AS52" s="46" t="s">
        <v>66</v>
      </c>
      <c r="AT52" s="45">
        <v>46056</v>
      </c>
      <c r="AU52" s="157" t="s">
        <v>66</v>
      </c>
      <c r="AV52" s="157" t="s">
        <v>66</v>
      </c>
      <c r="AW52" s="157" t="s">
        <v>66</v>
      </c>
      <c r="AX52" s="157" t="s">
        <v>66</v>
      </c>
      <c r="AY52" s="157" t="s">
        <v>66</v>
      </c>
      <c r="AZ52" s="157" t="s">
        <v>66</v>
      </c>
      <c r="BE52" s="52">
        <f t="shared" si="8"/>
        <v>0.29166666666666669</v>
      </c>
      <c r="BF52" s="53" t="str">
        <f t="shared" si="12"/>
        <v>00</v>
      </c>
      <c r="BG52" s="54">
        <f t="shared" si="13"/>
        <v>7</v>
      </c>
      <c r="BH52" s="54">
        <v>6</v>
      </c>
      <c r="BI52" s="54" t="str">
        <f t="shared" si="14"/>
        <v>,5</v>
      </c>
      <c r="BJ52" s="55" t="str">
        <f t="shared" si="15"/>
        <v>00,5</v>
      </c>
      <c r="BL52" s="57" t="str">
        <f>IFERROR(VLOOKUP(H52,#REF!,2,0)," ")</f>
        <v xml:space="preserve"> </v>
      </c>
      <c r="BM52" s="57" t="str">
        <f>IFERROR(VLOOKUP(K52,#REF!,2,0)," ")</f>
        <v xml:space="preserve"> </v>
      </c>
      <c r="BN52" s="58" t="str">
        <f t="shared" si="16"/>
        <v xml:space="preserve">  </v>
      </c>
      <c r="BO52" s="59" t="str">
        <f>IFERROR(VLOOKUP(BN52,#REF!,5,0)," ")</f>
        <v xml:space="preserve"> </v>
      </c>
      <c r="BP52" s="59" t="str">
        <f t="shared" si="17"/>
        <v xml:space="preserve"> </v>
      </c>
      <c r="BQ52" s="56">
        <f t="shared" si="18"/>
        <v>1</v>
      </c>
      <c r="BR52" s="59" t="str">
        <f t="shared" si="19"/>
        <v xml:space="preserve"> </v>
      </c>
      <c r="BS52" s="59" t="str">
        <f t="shared" si="20"/>
        <v xml:space="preserve"> </v>
      </c>
      <c r="BT52" s="56" t="str">
        <f t="shared" si="21"/>
        <v>00</v>
      </c>
      <c r="BU52" s="56">
        <f t="shared" si="22"/>
        <v>1</v>
      </c>
      <c r="BV52" s="56" t="str">
        <f>IFERROR(BU52*#REF!,"0,00")</f>
        <v>0,00</v>
      </c>
      <c r="BW52" s="59" t="str">
        <f t="shared" si="23"/>
        <v>0,00</v>
      </c>
    </row>
    <row r="53" spans="1:75" ht="62.1" customHeight="1" thickTop="1" thickBot="1">
      <c r="A53" s="90" t="str">
        <f t="shared" si="0"/>
        <v>-</v>
      </c>
      <c r="B53" s="91" t="str">
        <f t="shared" si="1"/>
        <v>FEVEREIRO</v>
      </c>
      <c r="C53" s="81" t="str">
        <f t="shared" si="2"/>
        <v>JANEIRO</v>
      </c>
      <c r="D53" s="79">
        <f t="shared" si="26"/>
        <v>50</v>
      </c>
      <c r="E53" s="125">
        <f t="shared" si="3"/>
        <v>17</v>
      </c>
      <c r="F53" s="34">
        <v>30256168814</v>
      </c>
      <c r="G53" s="124" t="str">
        <f>IFERROR(VLOOKUP(F53,[1]Dados_RH!$B$6:$D$9674,2,0)," ")</f>
        <v>THIAGO ALVES FIGUEIREDO</v>
      </c>
      <c r="H53" s="122" t="str">
        <f>IFERROR(VLOOKUP(F53,[1]Dados_RH!$B$6:$D$9674,3,0)," ")</f>
        <v>DEFENSOR PUBLICO DE CLASSE FINAL</v>
      </c>
      <c r="I53" s="35" t="s">
        <v>82</v>
      </c>
      <c r="J53" s="35" t="s">
        <v>127</v>
      </c>
      <c r="K53" s="103" t="s">
        <v>131</v>
      </c>
      <c r="L53" s="104">
        <v>46052</v>
      </c>
      <c r="M53" s="105">
        <v>0.33333333333333331</v>
      </c>
      <c r="N53" s="106">
        <v>46052</v>
      </c>
      <c r="O53" s="107">
        <v>0.60416666666666663</v>
      </c>
      <c r="P53" s="122" t="str">
        <f t="shared" si="24"/>
        <v>00,5</v>
      </c>
      <c r="Q53" s="123" t="str">
        <f t="shared" si="25"/>
        <v>0,00</v>
      </c>
      <c r="R53" s="119">
        <v>0</v>
      </c>
      <c r="S53" s="119">
        <v>0</v>
      </c>
      <c r="T53" s="123">
        <f t="shared" si="6"/>
        <v>0</v>
      </c>
      <c r="U53" s="36" t="s">
        <v>60</v>
      </c>
      <c r="V53" s="121" t="str">
        <f t="shared" si="7"/>
        <v>COOPERAÇÃO, CONFORME O ATO Nº: 11.997/2025.</v>
      </c>
      <c r="W53" s="37"/>
      <c r="X53" s="132" t="s">
        <v>61</v>
      </c>
      <c r="Y53" s="134" t="s">
        <v>132</v>
      </c>
      <c r="AA53" s="24">
        <v>0</v>
      </c>
      <c r="AB53" s="40"/>
      <c r="AC53" s="24" t="str">
        <f t="shared" si="11"/>
        <v>Publicar</v>
      </c>
      <c r="AE53" s="43" t="s">
        <v>130</v>
      </c>
      <c r="AF53" s="44" t="s">
        <v>64</v>
      </c>
      <c r="AG53" s="45">
        <v>46038</v>
      </c>
      <c r="AH53" s="45">
        <v>46048</v>
      </c>
      <c r="AI53" s="46">
        <v>17</v>
      </c>
      <c r="AJ53" s="44" t="s">
        <v>65</v>
      </c>
      <c r="AK53" s="157" t="s">
        <v>66</v>
      </c>
      <c r="AL53" s="161">
        <v>0</v>
      </c>
      <c r="AM53" s="44" t="s">
        <v>65</v>
      </c>
      <c r="AN53" s="46" t="s">
        <v>66</v>
      </c>
      <c r="AO53" s="127">
        <v>0</v>
      </c>
      <c r="AP53" s="45">
        <v>46059</v>
      </c>
      <c r="AQ53" s="46">
        <v>57</v>
      </c>
      <c r="AR53" s="46" t="s">
        <v>66</v>
      </c>
      <c r="AS53" s="46" t="s">
        <v>66</v>
      </c>
      <c r="AT53" s="45">
        <v>46056</v>
      </c>
      <c r="AU53" s="157" t="s">
        <v>66</v>
      </c>
      <c r="AV53" s="157" t="s">
        <v>66</v>
      </c>
      <c r="AW53" s="157" t="s">
        <v>66</v>
      </c>
      <c r="AX53" s="157" t="s">
        <v>66</v>
      </c>
      <c r="AY53" s="157" t="s">
        <v>66</v>
      </c>
      <c r="AZ53" s="157" t="s">
        <v>66</v>
      </c>
      <c r="BE53" s="52">
        <f t="shared" si="8"/>
        <v>0.27083333333333331</v>
      </c>
      <c r="BF53" s="53" t="str">
        <f t="shared" si="12"/>
        <v>00</v>
      </c>
      <c r="BG53" s="54">
        <f t="shared" si="13"/>
        <v>6.5</v>
      </c>
      <c r="BH53" s="54">
        <v>6</v>
      </c>
      <c r="BI53" s="54" t="str">
        <f t="shared" si="14"/>
        <v>,5</v>
      </c>
      <c r="BJ53" s="55" t="str">
        <f t="shared" si="15"/>
        <v>00,5</v>
      </c>
      <c r="BL53" s="57" t="str">
        <f>IFERROR(VLOOKUP(H53,#REF!,2,0)," ")</f>
        <v xml:space="preserve"> </v>
      </c>
      <c r="BM53" s="57" t="str">
        <f>IFERROR(VLOOKUP(K53,#REF!,2,0)," ")</f>
        <v xml:space="preserve"> </v>
      </c>
      <c r="BN53" s="58" t="str">
        <f t="shared" si="16"/>
        <v xml:space="preserve">  </v>
      </c>
      <c r="BO53" s="59" t="str">
        <f>IFERROR(VLOOKUP(BN53,#REF!,5,0)," ")</f>
        <v xml:space="preserve"> </v>
      </c>
      <c r="BP53" s="59" t="str">
        <f t="shared" si="17"/>
        <v xml:space="preserve"> </v>
      </c>
      <c r="BQ53" s="56">
        <f t="shared" si="18"/>
        <v>1</v>
      </c>
      <c r="BR53" s="59" t="str">
        <f t="shared" si="19"/>
        <v xml:space="preserve"> </v>
      </c>
      <c r="BS53" s="59" t="str">
        <f t="shared" si="20"/>
        <v xml:space="preserve"> </v>
      </c>
      <c r="BT53" s="56" t="str">
        <f t="shared" si="21"/>
        <v>00</v>
      </c>
      <c r="BU53" s="56">
        <f t="shared" si="22"/>
        <v>1</v>
      </c>
      <c r="BV53" s="56" t="str">
        <f>IFERROR(BU53*#REF!,"0,00")</f>
        <v>0,00</v>
      </c>
      <c r="BW53" s="59" t="str">
        <f t="shared" si="23"/>
        <v>0,00</v>
      </c>
    </row>
    <row r="54" spans="1:75" ht="62.1" customHeight="1" thickTop="1" thickBot="1">
      <c r="A54" s="90" t="str">
        <f t="shared" si="0"/>
        <v>-</v>
      </c>
      <c r="B54" s="91" t="str">
        <f t="shared" si="1"/>
        <v>FEVEREIRO</v>
      </c>
      <c r="C54" s="81" t="str">
        <f t="shared" si="2"/>
        <v>JANEIRO</v>
      </c>
      <c r="D54" s="79">
        <f t="shared" si="26"/>
        <v>51</v>
      </c>
      <c r="E54" s="125">
        <f t="shared" si="3"/>
        <v>24</v>
      </c>
      <c r="F54" s="101">
        <v>3623721603</v>
      </c>
      <c r="G54" s="124" t="str">
        <f>IFERROR(VLOOKUP(F54,[1]Dados_RH!$B$6:$D$9674,2,0)," ")</f>
        <v>WENER TRINDADE MENDONCA</v>
      </c>
      <c r="H54" s="122" t="str">
        <f>IFERROR(VLOOKUP(F54,[1]Dados_RH!$B$6:$D$9674,3,0)," ")</f>
        <v xml:space="preserve">DEFENSOR PUBLICO DE CLASSE ESPECIAL     </v>
      </c>
      <c r="I54" s="103" t="s">
        <v>57</v>
      </c>
      <c r="J54" s="103" t="s">
        <v>133</v>
      </c>
      <c r="K54" s="103" t="s">
        <v>134</v>
      </c>
      <c r="L54" s="104">
        <v>46031</v>
      </c>
      <c r="M54" s="105">
        <v>0.375</v>
      </c>
      <c r="N54" s="106">
        <v>46032</v>
      </c>
      <c r="O54" s="107">
        <v>0.45833333333333331</v>
      </c>
      <c r="P54" s="122">
        <v>0.5</v>
      </c>
      <c r="Q54" s="123">
        <v>248</v>
      </c>
      <c r="R54" s="119">
        <v>0</v>
      </c>
      <c r="S54" s="119">
        <v>0</v>
      </c>
      <c r="T54" s="123">
        <f t="shared" si="6"/>
        <v>248</v>
      </c>
      <c r="U54" s="36" t="s">
        <v>135</v>
      </c>
      <c r="V54" s="121" t="str">
        <f t="shared" si="7"/>
        <v>COOPERAÇÃO, CONFORME O ATO Nº: 10.741/2025.</v>
      </c>
      <c r="W54" s="37"/>
      <c r="X54" s="132" t="s">
        <v>61</v>
      </c>
      <c r="Y54" s="134" t="s">
        <v>136</v>
      </c>
      <c r="AA54" s="24">
        <v>0</v>
      </c>
      <c r="AB54" s="40"/>
      <c r="AC54" s="24" t="str">
        <f t="shared" si="11"/>
        <v>Publicar</v>
      </c>
      <c r="AE54" s="43" t="s">
        <v>137</v>
      </c>
      <c r="AF54" s="44" t="s">
        <v>64</v>
      </c>
      <c r="AG54" s="45">
        <v>46041</v>
      </c>
      <c r="AH54" s="45">
        <v>46048</v>
      </c>
      <c r="AI54" s="46">
        <v>24</v>
      </c>
      <c r="AJ54" s="44" t="s">
        <v>65</v>
      </c>
      <c r="AK54" s="46" t="s">
        <v>66</v>
      </c>
      <c r="AL54" s="161">
        <v>0</v>
      </c>
      <c r="AM54" s="44" t="s">
        <v>67</v>
      </c>
      <c r="AN54" s="46">
        <v>25</v>
      </c>
      <c r="AO54" s="127">
        <v>1062.77</v>
      </c>
      <c r="AP54" s="45">
        <v>46058</v>
      </c>
      <c r="AQ54" s="46">
        <v>51</v>
      </c>
      <c r="AR54" s="46" t="s">
        <v>66</v>
      </c>
      <c r="AS54" s="46">
        <v>52</v>
      </c>
      <c r="AT54" s="45">
        <v>46055</v>
      </c>
      <c r="AU54" s="46" t="s">
        <v>66</v>
      </c>
      <c r="AV54" s="46" t="s">
        <v>66</v>
      </c>
      <c r="AW54" s="46" t="s">
        <v>66</v>
      </c>
      <c r="AX54" s="46" t="s">
        <v>66</v>
      </c>
      <c r="AY54" s="46" t="s">
        <v>66</v>
      </c>
      <c r="AZ54" s="49" t="s">
        <v>66</v>
      </c>
      <c r="BE54" s="52">
        <f t="shared" si="8"/>
        <v>1.0833333333333333</v>
      </c>
      <c r="BF54" s="53" t="str">
        <f t="shared" si="12"/>
        <v>01</v>
      </c>
      <c r="BG54" s="54">
        <f t="shared" si="13"/>
        <v>1.9999999999999982</v>
      </c>
      <c r="BH54" s="54">
        <v>6</v>
      </c>
      <c r="BI54" s="54" t="str">
        <f t="shared" si="14"/>
        <v>,00</v>
      </c>
      <c r="BJ54" s="55" t="str">
        <f t="shared" si="15"/>
        <v>01,00</v>
      </c>
      <c r="BL54" s="57" t="str">
        <f>IFERROR(VLOOKUP(H54,#REF!,2,0)," ")</f>
        <v xml:space="preserve"> </v>
      </c>
      <c r="BM54" s="57" t="str">
        <f>IFERROR(VLOOKUP(K54,#REF!,2,0)," ")</f>
        <v xml:space="preserve"> </v>
      </c>
      <c r="BN54" s="58" t="str">
        <f t="shared" si="16"/>
        <v xml:space="preserve">  </v>
      </c>
      <c r="BO54" s="59" t="str">
        <f>IFERROR(VLOOKUP(BN54,#REF!,5,0)," ")</f>
        <v xml:space="preserve"> </v>
      </c>
      <c r="BP54" s="59" t="str">
        <f t="shared" si="17"/>
        <v xml:space="preserve"> </v>
      </c>
      <c r="BQ54" s="56" t="str">
        <f t="shared" si="18"/>
        <v>0,00</v>
      </c>
      <c r="BR54" s="59" t="str">
        <f t="shared" si="19"/>
        <v>0,00</v>
      </c>
      <c r="BS54" s="59" t="str">
        <f t="shared" si="20"/>
        <v xml:space="preserve"> </v>
      </c>
      <c r="BT54" s="56" t="str">
        <f t="shared" si="21"/>
        <v>01</v>
      </c>
      <c r="BU54" s="56">
        <f t="shared" si="22"/>
        <v>1</v>
      </c>
      <c r="BV54" s="56" t="str">
        <f>IFERROR(BU54*#REF!,"0,00")</f>
        <v>0,00</v>
      </c>
      <c r="BW54" s="59" t="str">
        <f t="shared" si="23"/>
        <v>0,00</v>
      </c>
    </row>
    <row r="55" spans="1:75" ht="62.1" customHeight="1" thickTop="1" thickBot="1">
      <c r="A55" s="90" t="str">
        <f t="shared" si="0"/>
        <v>-</v>
      </c>
      <c r="B55" s="91" t="str">
        <f t="shared" si="1"/>
        <v>FEVEREIRO</v>
      </c>
      <c r="C55" s="81" t="str">
        <f t="shared" si="2"/>
        <v>JANEIRO</v>
      </c>
      <c r="D55" s="79">
        <f t="shared" si="26"/>
        <v>52</v>
      </c>
      <c r="E55" s="125">
        <f t="shared" si="3"/>
        <v>24</v>
      </c>
      <c r="F55" s="101">
        <v>3623721603</v>
      </c>
      <c r="G55" s="124" t="str">
        <f>IFERROR(VLOOKUP(F55,[1]Dados_RH!$B$6:$D$9674,2,0)," ")</f>
        <v>WENER TRINDADE MENDONCA</v>
      </c>
      <c r="H55" s="122" t="str">
        <f>IFERROR(VLOOKUP(F55,[1]Dados_RH!$B$6:$D$9674,3,0)," ")</f>
        <v xml:space="preserve">DEFENSOR PUBLICO DE CLASSE ESPECIAL     </v>
      </c>
      <c r="I55" s="103" t="s">
        <v>57</v>
      </c>
      <c r="J55" s="103" t="s">
        <v>133</v>
      </c>
      <c r="K55" s="103" t="s">
        <v>134</v>
      </c>
      <c r="L55" s="104">
        <v>46044</v>
      </c>
      <c r="M55" s="105">
        <v>0.375</v>
      </c>
      <c r="N55" s="106">
        <v>46045</v>
      </c>
      <c r="O55" s="107">
        <v>0.45833333333333331</v>
      </c>
      <c r="P55" s="122">
        <v>0.5</v>
      </c>
      <c r="Q55" s="123">
        <v>248</v>
      </c>
      <c r="R55" s="119">
        <v>0</v>
      </c>
      <c r="S55" s="119">
        <v>0</v>
      </c>
      <c r="T55" s="123">
        <f t="shared" si="6"/>
        <v>248</v>
      </c>
      <c r="U55" s="36" t="s">
        <v>135</v>
      </c>
      <c r="V55" s="121" t="str">
        <f t="shared" si="7"/>
        <v>COOPERAÇÃO, CONFORME O ATO Nº: 10.741/2025.</v>
      </c>
      <c r="W55" s="37"/>
      <c r="X55" s="132" t="s">
        <v>61</v>
      </c>
      <c r="Y55" s="134" t="s">
        <v>136</v>
      </c>
      <c r="AA55" s="24">
        <v>0</v>
      </c>
      <c r="AB55" s="40"/>
      <c r="AC55" s="24" t="str">
        <f t="shared" si="11"/>
        <v>Publicar</v>
      </c>
      <c r="AE55" s="43" t="s">
        <v>137</v>
      </c>
      <c r="AF55" s="44" t="s">
        <v>64</v>
      </c>
      <c r="AG55" s="45">
        <v>46041</v>
      </c>
      <c r="AH55" s="45">
        <v>46048</v>
      </c>
      <c r="AI55" s="46">
        <v>24</v>
      </c>
      <c r="AJ55" s="44" t="s">
        <v>65</v>
      </c>
      <c r="AK55" s="46" t="s">
        <v>66</v>
      </c>
      <c r="AL55" s="161">
        <v>0</v>
      </c>
      <c r="AM55" s="44" t="s">
        <v>67</v>
      </c>
      <c r="AN55" s="46">
        <v>25</v>
      </c>
      <c r="AO55" s="127">
        <v>1062.77</v>
      </c>
      <c r="AP55" s="45">
        <v>46058</v>
      </c>
      <c r="AQ55" s="46">
        <v>51</v>
      </c>
      <c r="AR55" s="46" t="s">
        <v>66</v>
      </c>
      <c r="AS55" s="46">
        <v>52</v>
      </c>
      <c r="AT55" s="45">
        <v>46055</v>
      </c>
      <c r="AU55" s="46" t="s">
        <v>66</v>
      </c>
      <c r="AV55" s="46" t="s">
        <v>66</v>
      </c>
      <c r="AW55" s="46" t="s">
        <v>66</v>
      </c>
      <c r="AX55" s="46" t="s">
        <v>66</v>
      </c>
      <c r="AY55" s="46" t="s">
        <v>66</v>
      </c>
      <c r="AZ55" s="49" t="s">
        <v>66</v>
      </c>
      <c r="BE55" s="52">
        <f t="shared" si="8"/>
        <v>1.0833333333333333</v>
      </c>
      <c r="BF55" s="53" t="str">
        <f t="shared" si="12"/>
        <v>01</v>
      </c>
      <c r="BG55" s="54">
        <f t="shared" si="13"/>
        <v>1.9999999999999982</v>
      </c>
      <c r="BH55" s="54">
        <v>6</v>
      </c>
      <c r="BI55" s="54" t="str">
        <f t="shared" si="14"/>
        <v>,00</v>
      </c>
      <c r="BJ55" s="55" t="str">
        <f t="shared" si="15"/>
        <v>01,00</v>
      </c>
      <c r="BL55" s="57" t="str">
        <f>IFERROR(VLOOKUP(H55,#REF!,2,0)," ")</f>
        <v xml:space="preserve"> </v>
      </c>
      <c r="BM55" s="57" t="str">
        <f>IFERROR(VLOOKUP(K55,#REF!,2,0)," ")</f>
        <v xml:space="preserve"> </v>
      </c>
      <c r="BN55" s="58" t="str">
        <f t="shared" si="16"/>
        <v xml:space="preserve">  </v>
      </c>
      <c r="BO55" s="59" t="str">
        <f>IFERROR(VLOOKUP(BN55,#REF!,5,0)," ")</f>
        <v xml:space="preserve"> </v>
      </c>
      <c r="BP55" s="59" t="str">
        <f t="shared" si="17"/>
        <v xml:space="preserve"> </v>
      </c>
      <c r="BQ55" s="56" t="str">
        <f t="shared" si="18"/>
        <v>0,00</v>
      </c>
      <c r="BR55" s="59" t="str">
        <f t="shared" si="19"/>
        <v>0,00</v>
      </c>
      <c r="BS55" s="59" t="str">
        <f t="shared" si="20"/>
        <v xml:space="preserve"> </v>
      </c>
      <c r="BT55" s="56" t="str">
        <f t="shared" si="21"/>
        <v>01</v>
      </c>
      <c r="BU55" s="56">
        <f t="shared" si="22"/>
        <v>1</v>
      </c>
      <c r="BV55" s="56" t="str">
        <f>IFERROR(BU55*#REF!,"0,00")</f>
        <v>0,00</v>
      </c>
      <c r="BW55" s="59" t="str">
        <f t="shared" si="23"/>
        <v>0,00</v>
      </c>
    </row>
    <row r="56" spans="1:75" ht="62.1" customHeight="1" thickTop="1" thickBot="1">
      <c r="A56" s="90" t="str">
        <f t="shared" si="0"/>
        <v>-</v>
      </c>
      <c r="B56" s="91" t="str">
        <f t="shared" si="1"/>
        <v>FEVEREIRO</v>
      </c>
      <c r="C56" s="81" t="str">
        <f t="shared" si="2"/>
        <v>JANEIRO</v>
      </c>
      <c r="D56" s="79">
        <f t="shared" si="26"/>
        <v>53</v>
      </c>
      <c r="E56" s="125">
        <f t="shared" si="3"/>
        <v>24</v>
      </c>
      <c r="F56" s="101">
        <v>3623721603</v>
      </c>
      <c r="G56" s="124" t="str">
        <f>IFERROR(VLOOKUP(F56,[1]Dados_RH!$B$6:$D$9674,2,0)," ")</f>
        <v>WENER TRINDADE MENDONCA</v>
      </c>
      <c r="H56" s="122" t="str">
        <f>IFERROR(VLOOKUP(F56,[1]Dados_RH!$B$6:$D$9674,3,0)," ")</f>
        <v xml:space="preserve">DEFENSOR PUBLICO DE CLASSE ESPECIAL     </v>
      </c>
      <c r="I56" s="103" t="s">
        <v>57</v>
      </c>
      <c r="J56" s="103" t="s">
        <v>133</v>
      </c>
      <c r="K56" s="103" t="s">
        <v>134</v>
      </c>
      <c r="L56" s="104">
        <v>46051</v>
      </c>
      <c r="M56" s="105">
        <v>0.375</v>
      </c>
      <c r="N56" s="106">
        <v>46052</v>
      </c>
      <c r="O56" s="107">
        <v>0.45833333333333331</v>
      </c>
      <c r="P56" s="122">
        <v>0.5</v>
      </c>
      <c r="Q56" s="123">
        <v>248</v>
      </c>
      <c r="R56" s="119">
        <v>0</v>
      </c>
      <c r="S56" s="119">
        <v>0</v>
      </c>
      <c r="T56" s="123">
        <f t="shared" si="6"/>
        <v>248</v>
      </c>
      <c r="U56" s="36" t="s">
        <v>135</v>
      </c>
      <c r="V56" s="121" t="str">
        <f t="shared" si="7"/>
        <v>COOPERAÇÃO, CONFORME O ATO Nº: 10.741/2025.</v>
      </c>
      <c r="W56" s="37"/>
      <c r="X56" s="132" t="s">
        <v>61</v>
      </c>
      <c r="Y56" s="134" t="s">
        <v>136</v>
      </c>
      <c r="AA56" s="24">
        <v>0</v>
      </c>
      <c r="AB56" s="40"/>
      <c r="AC56" s="24" t="str">
        <f t="shared" si="11"/>
        <v>Publicar</v>
      </c>
      <c r="AE56" s="43" t="s">
        <v>137</v>
      </c>
      <c r="AF56" s="44" t="s">
        <v>64</v>
      </c>
      <c r="AG56" s="45">
        <v>46041</v>
      </c>
      <c r="AH56" s="45">
        <v>46048</v>
      </c>
      <c r="AI56" s="46">
        <v>24</v>
      </c>
      <c r="AJ56" s="44" t="s">
        <v>65</v>
      </c>
      <c r="AK56" s="46" t="s">
        <v>66</v>
      </c>
      <c r="AL56" s="161">
        <v>0</v>
      </c>
      <c r="AM56" s="44" t="s">
        <v>67</v>
      </c>
      <c r="AN56" s="46">
        <v>25</v>
      </c>
      <c r="AO56" s="127">
        <v>1062.77</v>
      </c>
      <c r="AP56" s="45">
        <v>46058</v>
      </c>
      <c r="AQ56" s="46">
        <v>51</v>
      </c>
      <c r="AR56" s="46" t="s">
        <v>66</v>
      </c>
      <c r="AS56" s="46">
        <v>52</v>
      </c>
      <c r="AT56" s="45">
        <v>46055</v>
      </c>
      <c r="AU56" s="46" t="s">
        <v>66</v>
      </c>
      <c r="AV56" s="46" t="s">
        <v>66</v>
      </c>
      <c r="AW56" s="46" t="s">
        <v>66</v>
      </c>
      <c r="AX56" s="46" t="s">
        <v>66</v>
      </c>
      <c r="AY56" s="46" t="s">
        <v>66</v>
      </c>
      <c r="AZ56" s="49" t="s">
        <v>66</v>
      </c>
      <c r="BE56" s="52">
        <f t="shared" si="8"/>
        <v>1.0833333333333333</v>
      </c>
      <c r="BF56" s="53" t="str">
        <f t="shared" si="12"/>
        <v>01</v>
      </c>
      <c r="BG56" s="54">
        <f t="shared" si="13"/>
        <v>1.9999999999999982</v>
      </c>
      <c r="BH56" s="54">
        <v>6</v>
      </c>
      <c r="BI56" s="54" t="str">
        <f t="shared" si="14"/>
        <v>,00</v>
      </c>
      <c r="BJ56" s="55" t="str">
        <f t="shared" si="15"/>
        <v>01,00</v>
      </c>
      <c r="BL56" s="57" t="str">
        <f>IFERROR(VLOOKUP(H56,#REF!,2,0)," ")</f>
        <v xml:space="preserve"> </v>
      </c>
      <c r="BM56" s="57" t="str">
        <f>IFERROR(VLOOKUP(K56,#REF!,2,0)," ")</f>
        <v xml:space="preserve"> </v>
      </c>
      <c r="BN56" s="58" t="str">
        <f t="shared" si="16"/>
        <v xml:space="preserve">  </v>
      </c>
      <c r="BO56" s="59" t="str">
        <f>IFERROR(VLOOKUP(BN56,#REF!,5,0)," ")</f>
        <v xml:space="preserve"> </v>
      </c>
      <c r="BP56" s="59" t="str">
        <f t="shared" si="17"/>
        <v xml:space="preserve"> </v>
      </c>
      <c r="BQ56" s="56" t="str">
        <f t="shared" si="18"/>
        <v>0,00</v>
      </c>
      <c r="BR56" s="59" t="str">
        <f t="shared" si="19"/>
        <v>0,00</v>
      </c>
      <c r="BS56" s="59" t="str">
        <f t="shared" si="20"/>
        <v xml:space="preserve"> </v>
      </c>
      <c r="BT56" s="56" t="str">
        <f t="shared" si="21"/>
        <v>01</v>
      </c>
      <c r="BU56" s="56">
        <f t="shared" si="22"/>
        <v>1</v>
      </c>
      <c r="BV56" s="56" t="str">
        <f>IFERROR(BU56*#REF!,"0,00")</f>
        <v>0,00</v>
      </c>
      <c r="BW56" s="59" t="str">
        <f t="shared" si="23"/>
        <v>0,00</v>
      </c>
    </row>
    <row r="57" spans="1:75" ht="62.1" customHeight="1" thickTop="1" thickBot="1">
      <c r="A57" s="90" t="str">
        <f t="shared" si="0"/>
        <v>-</v>
      </c>
      <c r="B57" s="91" t="str">
        <f t="shared" si="1"/>
        <v>JANEIRO</v>
      </c>
      <c r="C57" s="81" t="str">
        <f t="shared" si="2"/>
        <v>JANEIRO</v>
      </c>
      <c r="D57" s="79">
        <f t="shared" si="26"/>
        <v>54</v>
      </c>
      <c r="E57" s="125">
        <f t="shared" si="3"/>
        <v>5</v>
      </c>
      <c r="F57" s="101">
        <v>7390763450</v>
      </c>
      <c r="G57" s="124" t="str">
        <f>IFERROR(VLOOKUP(F57,[1]Dados_RH!$B$6:$D$9674,2,0)," ")</f>
        <v>BENO BENVENISTE KOATZ</v>
      </c>
      <c r="H57" s="122" t="str">
        <f>IFERROR(VLOOKUP(F57,[1]Dados_RH!$B$6:$D$9674,3,0)," ")</f>
        <v>DEFENSOR PUBLICO DE CLASSE FINAL</v>
      </c>
      <c r="I57" s="103" t="s">
        <v>57</v>
      </c>
      <c r="J57" s="103" t="s">
        <v>138</v>
      </c>
      <c r="K57" s="103" t="s">
        <v>139</v>
      </c>
      <c r="L57" s="104">
        <v>46051</v>
      </c>
      <c r="M57" s="105">
        <v>0.27083333333333331</v>
      </c>
      <c r="N57" s="106">
        <v>46051</v>
      </c>
      <c r="O57" s="107">
        <v>0.54166666666666663</v>
      </c>
      <c r="P57" s="122" t="str">
        <f t="shared" si="24"/>
        <v>00,5</v>
      </c>
      <c r="Q57" s="123" t="str">
        <f t="shared" si="25"/>
        <v>0,00</v>
      </c>
      <c r="R57" s="119">
        <v>0</v>
      </c>
      <c r="S57" s="119">
        <v>0</v>
      </c>
      <c r="T57" s="123">
        <f t="shared" si="6"/>
        <v>0</v>
      </c>
      <c r="U57" s="36" t="s">
        <v>60</v>
      </c>
      <c r="V57" s="121" t="str">
        <f t="shared" si="7"/>
        <v>DESIGNAÇÃO PARA PRESTAR ASSISTÊNCIA JURÍDICA INTEGRAL E GRATUITA AOS INVESTIGADOS NOS AUTOS DO IPM 113.961/2025, CONFORME O ATO 12.124/2025.</v>
      </c>
      <c r="W57" s="37"/>
      <c r="X57" s="132" t="s">
        <v>85</v>
      </c>
      <c r="Y57" s="134" t="s">
        <v>140</v>
      </c>
      <c r="AA57" s="24">
        <v>0</v>
      </c>
      <c r="AB57" s="40"/>
      <c r="AC57" s="24" t="str">
        <f t="shared" si="11"/>
        <v>Publicar</v>
      </c>
      <c r="AE57" s="162" t="s">
        <v>141</v>
      </c>
      <c r="AF57" s="44" t="s">
        <v>64</v>
      </c>
      <c r="AG57" s="45">
        <v>46041</v>
      </c>
      <c r="AH57" s="45">
        <v>46048</v>
      </c>
      <c r="AI57" s="46">
        <v>5</v>
      </c>
      <c r="AJ57" s="44" t="s">
        <v>65</v>
      </c>
      <c r="AK57" s="46" t="s">
        <v>66</v>
      </c>
      <c r="AL57" s="161">
        <v>0</v>
      </c>
      <c r="AM57" s="44" t="s">
        <v>67</v>
      </c>
      <c r="AN57" s="46">
        <v>6</v>
      </c>
      <c r="AO57" s="161">
        <v>38.520000000000003</v>
      </c>
      <c r="AP57" s="45">
        <v>46048</v>
      </c>
      <c r="AQ57" s="46">
        <v>3</v>
      </c>
      <c r="AR57" s="157" t="s">
        <v>66</v>
      </c>
      <c r="AS57" s="46">
        <v>96</v>
      </c>
      <c r="AT57" s="45">
        <v>46056</v>
      </c>
      <c r="AU57" s="157" t="s">
        <v>66</v>
      </c>
      <c r="AV57" s="157" t="s">
        <v>66</v>
      </c>
      <c r="AW57" s="157" t="s">
        <v>66</v>
      </c>
      <c r="AX57" s="157" t="s">
        <v>66</v>
      </c>
      <c r="AY57" s="157" t="s">
        <v>66</v>
      </c>
      <c r="AZ57" s="49">
        <v>4</v>
      </c>
      <c r="BE57" s="52">
        <f t="shared" si="8"/>
        <v>0.27083333333333331</v>
      </c>
      <c r="BF57" s="53" t="str">
        <f t="shared" si="12"/>
        <v>00</v>
      </c>
      <c r="BG57" s="54">
        <f t="shared" si="13"/>
        <v>6.5</v>
      </c>
      <c r="BH57" s="54">
        <v>6</v>
      </c>
      <c r="BI57" s="54" t="str">
        <f t="shared" si="14"/>
        <v>,5</v>
      </c>
      <c r="BJ57" s="55" t="str">
        <f t="shared" si="15"/>
        <v>00,5</v>
      </c>
      <c r="BL57" s="57" t="str">
        <f>IFERROR(VLOOKUP(H57,#REF!,2,0)," ")</f>
        <v xml:space="preserve"> </v>
      </c>
      <c r="BM57" s="57" t="str">
        <f>IFERROR(VLOOKUP(K57,#REF!,2,0)," ")</f>
        <v xml:space="preserve"> </v>
      </c>
      <c r="BN57" s="58" t="str">
        <f t="shared" si="16"/>
        <v xml:space="preserve">  </v>
      </c>
      <c r="BO57" s="59" t="str">
        <f>IFERROR(VLOOKUP(BN57,#REF!,5,0)," ")</f>
        <v xml:space="preserve"> </v>
      </c>
      <c r="BP57" s="59" t="str">
        <f t="shared" si="17"/>
        <v xml:space="preserve"> </v>
      </c>
      <c r="BQ57" s="56">
        <f t="shared" si="18"/>
        <v>1</v>
      </c>
      <c r="BR57" s="59" t="str">
        <f t="shared" si="19"/>
        <v xml:space="preserve"> </v>
      </c>
      <c r="BS57" s="59" t="str">
        <f t="shared" si="20"/>
        <v xml:space="preserve"> </v>
      </c>
      <c r="BT57" s="56" t="str">
        <f t="shared" si="21"/>
        <v>00</v>
      </c>
      <c r="BU57" s="56">
        <f t="shared" si="22"/>
        <v>1</v>
      </c>
      <c r="BV57" s="56" t="str">
        <f>IFERROR(BU57*#REF!,"0,00")</f>
        <v>0,00</v>
      </c>
      <c r="BW57" s="59" t="str">
        <f t="shared" si="23"/>
        <v>0,00</v>
      </c>
    </row>
    <row r="58" spans="1:75" ht="62.1" customHeight="1" thickTop="1" thickBot="1">
      <c r="A58" s="90" t="str">
        <f t="shared" si="0"/>
        <v>-</v>
      </c>
      <c r="B58" s="91" t="str">
        <f t="shared" si="1"/>
        <v>JANEIRO</v>
      </c>
      <c r="C58" s="81" t="str">
        <f t="shared" si="2"/>
        <v>JANEIRO</v>
      </c>
      <c r="D58" s="79">
        <f t="shared" si="26"/>
        <v>55</v>
      </c>
      <c r="E58" s="125">
        <f t="shared" si="3"/>
        <v>1</v>
      </c>
      <c r="F58" s="101">
        <v>90351940634</v>
      </c>
      <c r="G58" s="124" t="str">
        <f>IFERROR(VLOOKUP(F58,[1]Dados_RH!$B$6:$D$9674,2,0)," ")</f>
        <v xml:space="preserve">FREDERICO DE SOUSA SARAIVA                                  </v>
      </c>
      <c r="H58" s="122" t="str">
        <f>IFERROR(VLOOKUP(F58,[1]Dados_RH!$B$6:$D$9674,3,0)," ")</f>
        <v>CORREGEDOR GERAL</v>
      </c>
      <c r="I58" s="103" t="s">
        <v>88</v>
      </c>
      <c r="J58" s="103" t="s">
        <v>84</v>
      </c>
      <c r="K58" s="103" t="s">
        <v>111</v>
      </c>
      <c r="L58" s="104">
        <v>46048</v>
      </c>
      <c r="M58" s="105">
        <v>0.45833333333333331</v>
      </c>
      <c r="N58" s="106">
        <v>46051</v>
      </c>
      <c r="O58" s="107">
        <v>0.52430555555555558</v>
      </c>
      <c r="P58" s="122" t="str">
        <f t="shared" si="24"/>
        <v>03,00</v>
      </c>
      <c r="Q58" s="123" t="str">
        <f t="shared" si="25"/>
        <v>0,00</v>
      </c>
      <c r="R58" s="119">
        <v>0</v>
      </c>
      <c r="S58" s="119">
        <v>0</v>
      </c>
      <c r="T58" s="123">
        <f t="shared" si="6"/>
        <v>0</v>
      </c>
      <c r="U58" s="36" t="s">
        <v>60</v>
      </c>
      <c r="V58" s="121" t="str">
        <f t="shared" si="7"/>
        <v xml:space="preserve">PARTICIPAÇÃO NA 90ª REUNIÃO ORDINÁRIA DO CONSELHO NACIONAL DE CORREGEDORAS E CORREGEDORES-GERAIS DAS DEFENSORIAS PÚBLICAS ESTADUAIS, DO DISTRITO FEDERAL E DA UNIÃO (CNCG-DPE-DF-DPU). </v>
      </c>
      <c r="W58" s="37"/>
      <c r="X58" s="132" t="s">
        <v>85</v>
      </c>
      <c r="Y58" s="134" t="s">
        <v>142</v>
      </c>
      <c r="AA58" s="24">
        <v>0</v>
      </c>
      <c r="AB58" s="40"/>
      <c r="AC58" s="24" t="str">
        <f t="shared" si="11"/>
        <v>Publicar</v>
      </c>
      <c r="AE58" s="43" t="s">
        <v>143</v>
      </c>
      <c r="AF58" s="44" t="s">
        <v>64</v>
      </c>
      <c r="AG58" s="45">
        <v>46041</v>
      </c>
      <c r="AH58" s="45">
        <v>46048</v>
      </c>
      <c r="AI58" s="46">
        <v>1</v>
      </c>
      <c r="AJ58" s="44" t="s">
        <v>114</v>
      </c>
      <c r="AK58" s="46">
        <v>2</v>
      </c>
      <c r="AL58" s="127">
        <v>193.97</v>
      </c>
      <c r="AM58" s="44" t="s">
        <v>65</v>
      </c>
      <c r="AN58" s="46" t="s">
        <v>66</v>
      </c>
      <c r="AO58" s="127">
        <v>0</v>
      </c>
      <c r="AP58" s="45">
        <v>46048</v>
      </c>
      <c r="AQ58" s="46">
        <v>1</v>
      </c>
      <c r="AR58" s="46">
        <v>60</v>
      </c>
      <c r="AS58" s="46" t="s">
        <v>66</v>
      </c>
      <c r="AT58" s="45">
        <v>46057</v>
      </c>
      <c r="AU58" s="157" t="s">
        <v>66</v>
      </c>
      <c r="AV58" s="157" t="s">
        <v>66</v>
      </c>
      <c r="AW58" s="157" t="s">
        <v>66</v>
      </c>
      <c r="AX58" s="157" t="s">
        <v>66</v>
      </c>
      <c r="AY58" s="157" t="s">
        <v>66</v>
      </c>
      <c r="AZ58" s="49">
        <v>2</v>
      </c>
      <c r="BE58" s="52">
        <f t="shared" si="8"/>
        <v>3.0659722222222223</v>
      </c>
      <c r="BF58" s="53" t="str">
        <f t="shared" si="12"/>
        <v>03</v>
      </c>
      <c r="BG58" s="54">
        <f t="shared" si="13"/>
        <v>1.5833333333333357</v>
      </c>
      <c r="BH58" s="54">
        <v>6</v>
      </c>
      <c r="BI58" s="54" t="str">
        <f t="shared" si="14"/>
        <v>,00</v>
      </c>
      <c r="BJ58" s="55" t="str">
        <f t="shared" si="15"/>
        <v>03,00</v>
      </c>
      <c r="BL58" s="57" t="str">
        <f>IFERROR(VLOOKUP(H58,#REF!,2,0)," ")</f>
        <v xml:space="preserve"> </v>
      </c>
      <c r="BM58" s="57" t="str">
        <f>IFERROR(VLOOKUP(K58,#REF!,2,0)," ")</f>
        <v xml:space="preserve"> </v>
      </c>
      <c r="BN58" s="58" t="str">
        <f t="shared" si="16"/>
        <v xml:space="preserve">  </v>
      </c>
      <c r="BO58" s="59" t="str">
        <f>IFERROR(VLOOKUP(BN58,#REF!,5,0)," ")</f>
        <v xml:space="preserve"> </v>
      </c>
      <c r="BP58" s="59" t="str">
        <f t="shared" si="17"/>
        <v xml:space="preserve"> </v>
      </c>
      <c r="BQ58" s="56" t="str">
        <f t="shared" si="18"/>
        <v>0,00</v>
      </c>
      <c r="BR58" s="59" t="str">
        <f t="shared" si="19"/>
        <v>0,00</v>
      </c>
      <c r="BS58" s="59" t="str">
        <f t="shared" si="20"/>
        <v xml:space="preserve"> </v>
      </c>
      <c r="BT58" s="56" t="str">
        <f t="shared" si="21"/>
        <v>03</v>
      </c>
      <c r="BU58" s="56">
        <f t="shared" si="22"/>
        <v>3</v>
      </c>
      <c r="BV58" s="56" t="str">
        <f>IFERROR(BU58*#REF!,"0,00")</f>
        <v>0,00</v>
      </c>
      <c r="BW58" s="59" t="str">
        <f t="shared" si="23"/>
        <v>0,00</v>
      </c>
    </row>
    <row r="59" spans="1:75" ht="62.1" customHeight="1" thickTop="1" thickBot="1">
      <c r="A59" s="90" t="str">
        <f t="shared" si="0"/>
        <v>-</v>
      </c>
      <c r="B59" s="91" t="str">
        <f t="shared" si="1"/>
        <v>FEVEREIRO</v>
      </c>
      <c r="C59" s="81" t="str">
        <f t="shared" si="2"/>
        <v>FEVEREIRO</v>
      </c>
      <c r="D59" s="79">
        <f t="shared" si="26"/>
        <v>56</v>
      </c>
      <c r="E59" s="125">
        <f t="shared" si="3"/>
        <v>83</v>
      </c>
      <c r="F59" s="101">
        <v>5156476678</v>
      </c>
      <c r="G59" s="124" t="str">
        <f>IFERROR(VLOOKUP(F59,#REF!,2,0)," ")</f>
        <v xml:space="preserve"> </v>
      </c>
      <c r="H59" s="122" t="str">
        <f>IFERROR(VLOOKUP(F59,#REF!,3,0)," ")</f>
        <v xml:space="preserve"> </v>
      </c>
      <c r="I59" s="131" t="s">
        <v>88</v>
      </c>
      <c r="J59" s="103" t="s">
        <v>144</v>
      </c>
      <c r="K59" s="103" t="s">
        <v>84</v>
      </c>
      <c r="L59" s="104">
        <v>46043</v>
      </c>
      <c r="M59" s="105">
        <v>0.41666666666666669</v>
      </c>
      <c r="N59" s="106">
        <v>46046</v>
      </c>
      <c r="O59" s="107">
        <v>0.58333333333333337</v>
      </c>
      <c r="P59" s="122">
        <v>2.5</v>
      </c>
      <c r="Q59" s="123">
        <v>2282.5</v>
      </c>
      <c r="R59" s="119">
        <v>0</v>
      </c>
      <c r="S59" s="119">
        <v>0</v>
      </c>
      <c r="T59" s="123">
        <f t="shared" si="6"/>
        <v>2282.5</v>
      </c>
      <c r="U59" s="36" t="s">
        <v>145</v>
      </c>
      <c r="V59" s="121" t="str">
        <f t="shared" si="7"/>
        <v>SESSÃO DO CONSELHO SUPERIOR NOS DIAS 22 E 23 DE JANEIRO DE 2026.</v>
      </c>
      <c r="W59" s="37"/>
      <c r="X59" s="132" t="s">
        <v>85</v>
      </c>
      <c r="Y59" s="134" t="s">
        <v>146</v>
      </c>
      <c r="AA59" s="24">
        <v>0</v>
      </c>
      <c r="AB59" s="40"/>
      <c r="AC59" s="24" t="str">
        <f t="shared" si="11"/>
        <v>Publicar</v>
      </c>
      <c r="AE59" s="43" t="s">
        <v>147</v>
      </c>
      <c r="AF59" s="44" t="s">
        <v>64</v>
      </c>
      <c r="AG59" s="45">
        <v>46042</v>
      </c>
      <c r="AH59" s="47">
        <v>46058</v>
      </c>
      <c r="AI59" s="46">
        <v>83</v>
      </c>
      <c r="AJ59" s="44" t="s">
        <v>65</v>
      </c>
      <c r="AK59" s="157" t="s">
        <v>66</v>
      </c>
      <c r="AL59" s="127">
        <v>0</v>
      </c>
      <c r="AM59" s="44" t="s">
        <v>67</v>
      </c>
      <c r="AN59" s="46">
        <v>84</v>
      </c>
      <c r="AO59" s="127">
        <v>765.9</v>
      </c>
      <c r="AP59" s="47">
        <v>46059</v>
      </c>
      <c r="AQ59" s="46">
        <v>64</v>
      </c>
      <c r="AR59" s="157" t="s">
        <v>66</v>
      </c>
      <c r="AS59" s="157">
        <v>65</v>
      </c>
      <c r="AT59" s="45">
        <v>46046</v>
      </c>
      <c r="AU59" s="157" t="s">
        <v>66</v>
      </c>
      <c r="AV59" s="157" t="s">
        <v>66</v>
      </c>
      <c r="AW59" s="157" t="s">
        <v>66</v>
      </c>
      <c r="AX59" s="157" t="s">
        <v>66</v>
      </c>
      <c r="AY59" s="157" t="s">
        <v>66</v>
      </c>
      <c r="AZ59" s="164" t="s">
        <v>66</v>
      </c>
      <c r="BE59" s="52">
        <f t="shared" si="8"/>
        <v>3.1666666666666665</v>
      </c>
      <c r="BF59" s="53" t="str">
        <f t="shared" si="12"/>
        <v>03</v>
      </c>
      <c r="BG59" s="54">
        <f t="shared" si="13"/>
        <v>3.9999999999999964</v>
      </c>
      <c r="BH59" s="54">
        <v>6</v>
      </c>
      <c r="BI59" s="54" t="str">
        <f t="shared" si="14"/>
        <v>,00</v>
      </c>
      <c r="BJ59" s="55" t="str">
        <f t="shared" si="15"/>
        <v>03,00</v>
      </c>
      <c r="BL59" s="57" t="str">
        <f>IFERROR(VLOOKUP(H59,#REF!,2,0)," ")</f>
        <v xml:space="preserve"> </v>
      </c>
      <c r="BM59" s="57" t="str">
        <f>IFERROR(VLOOKUP(K59,#REF!,2,0)," ")</f>
        <v xml:space="preserve"> </v>
      </c>
      <c r="BN59" s="58" t="str">
        <f t="shared" si="16"/>
        <v xml:space="preserve">  </v>
      </c>
      <c r="BO59" s="59" t="str">
        <f>IFERROR(VLOOKUP(BN59,#REF!,5,0)," ")</f>
        <v xml:space="preserve"> </v>
      </c>
      <c r="BP59" s="59" t="str">
        <f t="shared" si="17"/>
        <v xml:space="preserve"> </v>
      </c>
      <c r="BQ59" s="56" t="str">
        <f t="shared" si="18"/>
        <v>0,00</v>
      </c>
      <c r="BR59" s="59" t="str">
        <f t="shared" si="19"/>
        <v>0,00</v>
      </c>
      <c r="BS59" s="59" t="str">
        <f t="shared" si="20"/>
        <v xml:space="preserve"> </v>
      </c>
      <c r="BT59" s="56" t="str">
        <f t="shared" si="21"/>
        <v>03</v>
      </c>
      <c r="BU59" s="56">
        <f t="shared" si="22"/>
        <v>3</v>
      </c>
      <c r="BV59" s="56" t="str">
        <f>IFERROR(BU59*#REF!,"0,00")</f>
        <v>0,00</v>
      </c>
      <c r="BW59" s="59" t="str">
        <f t="shared" si="23"/>
        <v>0,00</v>
      </c>
    </row>
    <row r="60" spans="1:75" ht="62.1" customHeight="1" thickTop="1" thickBot="1">
      <c r="A60" s="90" t="str">
        <f t="shared" si="0"/>
        <v>-</v>
      </c>
      <c r="B60" s="91" t="str">
        <f t="shared" si="1"/>
        <v>FEVEREIRO</v>
      </c>
      <c r="C60" s="81" t="str">
        <f t="shared" si="2"/>
        <v>FEVEREIRO</v>
      </c>
      <c r="D60" s="79">
        <f t="shared" si="26"/>
        <v>57</v>
      </c>
      <c r="E60" s="125">
        <f t="shared" si="3"/>
        <v>38</v>
      </c>
      <c r="F60" s="101">
        <v>4309145639</v>
      </c>
      <c r="G60" s="124" t="str">
        <f>IFERROR(VLOOKUP(F60,#REF!,2,0)," ")</f>
        <v xml:space="preserve"> </v>
      </c>
      <c r="H60" s="122" t="str">
        <f>IFERROR(VLOOKUP(F60,#REF!,3,0)," ")</f>
        <v xml:space="preserve"> </v>
      </c>
      <c r="I60" s="103" t="s">
        <v>57</v>
      </c>
      <c r="J60" s="103" t="s">
        <v>84</v>
      </c>
      <c r="K60" s="103" t="s">
        <v>148</v>
      </c>
      <c r="L60" s="104">
        <v>46077</v>
      </c>
      <c r="M60" s="105">
        <v>0.25</v>
      </c>
      <c r="N60" s="106">
        <v>46079</v>
      </c>
      <c r="O60" s="107">
        <v>0.54166666666666663</v>
      </c>
      <c r="P60" s="122" t="str">
        <f t="shared" ref="P60:P91" si="27">IFERROR(BJ60," ")</f>
        <v>02,5</v>
      </c>
      <c r="Q60" s="123" t="str">
        <f t="shared" ref="Q60:Q65" si="28">BW60</f>
        <v>0,00</v>
      </c>
      <c r="R60" s="119">
        <v>0</v>
      </c>
      <c r="S60" s="119">
        <v>0</v>
      </c>
      <c r="T60" s="123">
        <f t="shared" si="6"/>
        <v>0</v>
      </c>
      <c r="U60" s="36" t="s">
        <v>60</v>
      </c>
      <c r="V60" s="121" t="str">
        <f t="shared" si="7"/>
        <v>COOPERAÇÃO, CONFORME O ATO Nº: 12.206/2026.</v>
      </c>
      <c r="W60" s="37"/>
      <c r="X60" s="132" t="s">
        <v>61</v>
      </c>
      <c r="Y60" s="134" t="s">
        <v>149</v>
      </c>
      <c r="AA60" s="24">
        <v>0</v>
      </c>
      <c r="AB60" s="40"/>
      <c r="AC60" s="24" t="str">
        <f t="shared" si="11"/>
        <v>Publicar</v>
      </c>
      <c r="AE60" s="43" t="s">
        <v>150</v>
      </c>
      <c r="AF60" s="44" t="s">
        <v>64</v>
      </c>
      <c r="AG60" s="45">
        <v>46043</v>
      </c>
      <c r="AH60" s="47">
        <v>46055</v>
      </c>
      <c r="AI60" s="46">
        <v>38</v>
      </c>
      <c r="AJ60" s="44" t="s">
        <v>65</v>
      </c>
      <c r="AK60" s="46" t="s">
        <v>66</v>
      </c>
      <c r="AL60" s="165">
        <v>0</v>
      </c>
      <c r="AM60" s="44" t="s">
        <v>67</v>
      </c>
      <c r="AN60" s="46">
        <v>39</v>
      </c>
      <c r="AO60" s="127">
        <v>366.3</v>
      </c>
      <c r="AP60" s="47">
        <v>46064</v>
      </c>
      <c r="AQ60" s="46">
        <v>75</v>
      </c>
      <c r="AR60" s="46" t="s">
        <v>66</v>
      </c>
      <c r="AS60" s="46">
        <v>151</v>
      </c>
      <c r="AT60" s="45">
        <v>46083</v>
      </c>
      <c r="AU60" s="46" t="s">
        <v>66</v>
      </c>
      <c r="AV60" s="46" t="s">
        <v>66</v>
      </c>
      <c r="AW60" s="46" t="s">
        <v>66</v>
      </c>
      <c r="AX60" s="46" t="s">
        <v>66</v>
      </c>
      <c r="AY60" s="46" t="s">
        <v>66</v>
      </c>
      <c r="AZ60" s="49">
        <v>33</v>
      </c>
      <c r="BE60" s="52">
        <f t="shared" si="8"/>
        <v>2.2916666666666665</v>
      </c>
      <c r="BF60" s="53" t="str">
        <f t="shared" si="12"/>
        <v>02</v>
      </c>
      <c r="BG60" s="54">
        <f t="shared" si="13"/>
        <v>6.9999999999999964</v>
      </c>
      <c r="BH60" s="54">
        <v>6</v>
      </c>
      <c r="BI60" s="54" t="str">
        <f t="shared" si="14"/>
        <v>,5</v>
      </c>
      <c r="BJ60" s="55" t="str">
        <f t="shared" si="15"/>
        <v>02,5</v>
      </c>
      <c r="BL60" s="57" t="str">
        <f>IFERROR(VLOOKUP(H60,#REF!,2,0)," ")</f>
        <v xml:space="preserve"> </v>
      </c>
      <c r="BM60" s="57" t="str">
        <f>IFERROR(VLOOKUP(K60,#REF!,2,0)," ")</f>
        <v xml:space="preserve"> </v>
      </c>
      <c r="BN60" s="58" t="str">
        <f t="shared" si="16"/>
        <v xml:space="preserve">  </v>
      </c>
      <c r="BO60" s="59" t="str">
        <f>IFERROR(VLOOKUP(BN60,#REF!,5,0)," ")</f>
        <v xml:space="preserve"> </v>
      </c>
      <c r="BP60" s="59" t="str">
        <f t="shared" si="17"/>
        <v xml:space="preserve"> </v>
      </c>
      <c r="BQ60" s="56">
        <f t="shared" si="18"/>
        <v>1</v>
      </c>
      <c r="BR60" s="59" t="str">
        <f t="shared" si="19"/>
        <v xml:space="preserve"> </v>
      </c>
      <c r="BS60" s="59" t="str">
        <f t="shared" si="20"/>
        <v xml:space="preserve"> </v>
      </c>
      <c r="BT60" s="56" t="str">
        <f t="shared" si="21"/>
        <v>02</v>
      </c>
      <c r="BU60" s="56">
        <f t="shared" si="22"/>
        <v>3</v>
      </c>
      <c r="BV60" s="56" t="str">
        <f>IFERROR(BU60*#REF!,"0,00")</f>
        <v>0,00</v>
      </c>
      <c r="BW60" s="59" t="str">
        <f t="shared" si="23"/>
        <v>0,00</v>
      </c>
    </row>
    <row r="61" spans="1:75" ht="62.1" customHeight="1" thickTop="1" thickBot="1">
      <c r="A61" s="90" t="str">
        <f t="shared" si="0"/>
        <v>FEVEREIRO</v>
      </c>
      <c r="B61" s="91" t="str">
        <f t="shared" si="1"/>
        <v>FEVEREIRO</v>
      </c>
      <c r="C61" s="81" t="str">
        <f t="shared" si="2"/>
        <v>FEVEREIRO</v>
      </c>
      <c r="D61" s="79">
        <f t="shared" si="26"/>
        <v>58</v>
      </c>
      <c r="E61" s="125">
        <f t="shared" si="3"/>
        <v>37</v>
      </c>
      <c r="F61" s="101">
        <v>3467603645</v>
      </c>
      <c r="G61" s="124" t="str">
        <f>IFERROR(VLOOKUP(F61,#REF!,2,0)," ")</f>
        <v xml:space="preserve"> </v>
      </c>
      <c r="H61" s="122" t="str">
        <f>IFERROR(VLOOKUP(F61,#REF!,3,0)," ")</f>
        <v xml:space="preserve"> </v>
      </c>
      <c r="I61" s="103" t="s">
        <v>82</v>
      </c>
      <c r="J61" s="103" t="s">
        <v>58</v>
      </c>
      <c r="K61" s="103" t="s">
        <v>151</v>
      </c>
      <c r="L61" s="104">
        <v>46063</v>
      </c>
      <c r="M61" s="105">
        <v>0.47916666666666669</v>
      </c>
      <c r="N61" s="106">
        <v>46065</v>
      </c>
      <c r="O61" s="107">
        <v>0.45833333333333331</v>
      </c>
      <c r="P61" s="122" t="str">
        <f t="shared" si="27"/>
        <v>01,5</v>
      </c>
      <c r="Q61" s="123" t="str">
        <f t="shared" si="28"/>
        <v>0,00</v>
      </c>
      <c r="R61" s="119">
        <v>360.5</v>
      </c>
      <c r="S61" s="119">
        <v>0</v>
      </c>
      <c r="T61" s="123">
        <f t="shared" si="6"/>
        <v>360.5</v>
      </c>
      <c r="U61" s="108" t="s">
        <v>152</v>
      </c>
      <c r="V61" s="121" t="str">
        <f t="shared" si="7"/>
        <v>DESIGNAÇÃO PARA COOPERAR EM SESSÃO PLENÁRIA DO TRIBUNAL DO JÚRI, CONFORME O ATO Nº 12.239/2026.</v>
      </c>
      <c r="W61" s="37"/>
      <c r="X61" s="132" t="s">
        <v>61</v>
      </c>
      <c r="Y61" s="134" t="s">
        <v>153</v>
      </c>
      <c r="AA61" s="24">
        <v>0</v>
      </c>
      <c r="AB61" s="40"/>
      <c r="AC61" s="24" t="str">
        <f t="shared" si="11"/>
        <v>Publicar</v>
      </c>
      <c r="AE61" s="43" t="s">
        <v>154</v>
      </c>
      <c r="AF61" s="44" t="s">
        <v>64</v>
      </c>
      <c r="AG61" s="45">
        <v>46044</v>
      </c>
      <c r="AH61" s="45">
        <v>46055</v>
      </c>
      <c r="AI61" s="46">
        <v>37</v>
      </c>
      <c r="AJ61" s="44" t="s">
        <v>65</v>
      </c>
      <c r="AK61" s="46" t="s">
        <v>66</v>
      </c>
      <c r="AL61" s="161">
        <v>0</v>
      </c>
      <c r="AM61" s="44" t="s">
        <v>65</v>
      </c>
      <c r="AN61" s="46" t="s">
        <v>66</v>
      </c>
      <c r="AO61" s="127">
        <v>0</v>
      </c>
      <c r="AP61" s="47">
        <v>46055</v>
      </c>
      <c r="AQ61" s="46">
        <v>11</v>
      </c>
      <c r="AR61" s="46" t="s">
        <v>66</v>
      </c>
      <c r="AS61" s="46" t="s">
        <v>66</v>
      </c>
      <c r="AT61" s="45">
        <v>46066</v>
      </c>
      <c r="AU61" s="46">
        <v>1</v>
      </c>
      <c r="AV61" s="45">
        <v>46072</v>
      </c>
      <c r="AW61" s="45">
        <v>46072</v>
      </c>
      <c r="AX61" s="46">
        <v>84</v>
      </c>
      <c r="AY61" s="46" t="s">
        <v>66</v>
      </c>
      <c r="AZ61" s="49">
        <v>20</v>
      </c>
      <c r="BE61" s="52">
        <f t="shared" si="8"/>
        <v>1.9791666666666665</v>
      </c>
      <c r="BF61" s="53" t="str">
        <f t="shared" si="12"/>
        <v>01</v>
      </c>
      <c r="BG61" s="54">
        <f t="shared" si="13"/>
        <v>23.499999999999996</v>
      </c>
      <c r="BH61" s="54">
        <v>6</v>
      </c>
      <c r="BI61" s="54" t="str">
        <f t="shared" si="14"/>
        <v>,5</v>
      </c>
      <c r="BJ61" s="55" t="str">
        <f t="shared" si="15"/>
        <v>01,5</v>
      </c>
      <c r="BL61" s="57" t="str">
        <f>IFERROR(VLOOKUP(H61,#REF!,2,0)," ")</f>
        <v xml:space="preserve"> </v>
      </c>
      <c r="BM61" s="57" t="str">
        <f>IFERROR(VLOOKUP(K61,#REF!,2,0)," ")</f>
        <v xml:space="preserve"> </v>
      </c>
      <c r="BN61" s="58" t="str">
        <f t="shared" si="16"/>
        <v xml:space="preserve">  </v>
      </c>
      <c r="BO61" s="59" t="str">
        <f>IFERROR(VLOOKUP(BN61,#REF!,5,0)," ")</f>
        <v xml:space="preserve"> </v>
      </c>
      <c r="BP61" s="59" t="str">
        <f t="shared" si="17"/>
        <v xml:space="preserve"> </v>
      </c>
      <c r="BQ61" s="56">
        <f t="shared" si="18"/>
        <v>1</v>
      </c>
      <c r="BR61" s="59" t="str">
        <f t="shared" si="19"/>
        <v xml:space="preserve"> </v>
      </c>
      <c r="BS61" s="59" t="str">
        <f t="shared" si="20"/>
        <v xml:space="preserve"> </v>
      </c>
      <c r="BT61" s="56" t="str">
        <f t="shared" si="21"/>
        <v>01</v>
      </c>
      <c r="BU61" s="56">
        <f t="shared" si="22"/>
        <v>2</v>
      </c>
      <c r="BV61" s="56" t="str">
        <f>IFERROR(BU61*#REF!,"0,00")</f>
        <v>0,00</v>
      </c>
      <c r="BW61" s="59" t="str">
        <f t="shared" si="23"/>
        <v>0,00</v>
      </c>
    </row>
    <row r="62" spans="1:75" ht="62.1" customHeight="1" thickTop="1" thickBot="1">
      <c r="A62" s="90" t="str">
        <f t="shared" si="0"/>
        <v>-</v>
      </c>
      <c r="B62" s="91" t="str">
        <f t="shared" si="1"/>
        <v>JANEIRO</v>
      </c>
      <c r="C62" s="81" t="str">
        <f t="shared" si="2"/>
        <v>JANEIRO</v>
      </c>
      <c r="D62" s="79">
        <f t="shared" si="26"/>
        <v>59</v>
      </c>
      <c r="E62" s="125">
        <f t="shared" si="3"/>
        <v>28</v>
      </c>
      <c r="F62" s="101">
        <v>8060780654</v>
      </c>
      <c r="G62" s="124" t="str">
        <f>IFERROR(VLOOKUP(F62,[1]Dados_RH!$B$6:$D$9674,2,0)," ")</f>
        <v>IGOR THIAGO BATISTA CUPERTINO</v>
      </c>
      <c r="H62" s="122" t="str">
        <f>IFERROR(VLOOKUP(F62,[1]Dados_RH!$B$6:$D$9674,3,0)," ")</f>
        <v>DEFENSOR PUBLICO DE CLASSE INICIAL</v>
      </c>
      <c r="I62" s="103" t="s">
        <v>57</v>
      </c>
      <c r="J62" s="103" t="s">
        <v>155</v>
      </c>
      <c r="K62" s="103" t="s">
        <v>151</v>
      </c>
      <c r="L62" s="104">
        <v>46049</v>
      </c>
      <c r="M62" s="105">
        <v>0.33333333333333331</v>
      </c>
      <c r="N62" s="106">
        <v>46051</v>
      </c>
      <c r="O62" s="107">
        <v>0.54166666666666663</v>
      </c>
      <c r="P62" s="122" t="str">
        <f t="shared" si="27"/>
        <v>02,00</v>
      </c>
      <c r="Q62" s="123" t="str">
        <f t="shared" si="28"/>
        <v>0,00</v>
      </c>
      <c r="R62" s="119">
        <v>0</v>
      </c>
      <c r="S62" s="119">
        <v>0</v>
      </c>
      <c r="T62" s="123">
        <f t="shared" si="6"/>
        <v>0</v>
      </c>
      <c r="U62" s="36" t="s">
        <v>60</v>
      </c>
      <c r="V62" s="121" t="str">
        <f t="shared" si="7"/>
        <v>REALIZAÇÃO DE JÚRI, CONFORME O ATO Nº 12.239/2026.</v>
      </c>
      <c r="W62" s="37"/>
      <c r="X62" s="132" t="s">
        <v>61</v>
      </c>
      <c r="Y62" s="134" t="s">
        <v>156</v>
      </c>
      <c r="AA62" s="24">
        <v>0</v>
      </c>
      <c r="AB62" s="40"/>
      <c r="AC62" s="24" t="str">
        <f t="shared" si="11"/>
        <v>Publicar</v>
      </c>
      <c r="AE62" s="43" t="s">
        <v>157</v>
      </c>
      <c r="AF62" s="44" t="s">
        <v>64</v>
      </c>
      <c r="AG62" s="45">
        <v>46044</v>
      </c>
      <c r="AH62" s="47">
        <v>46049</v>
      </c>
      <c r="AI62" s="46">
        <v>28</v>
      </c>
      <c r="AJ62" s="44" t="s">
        <v>65</v>
      </c>
      <c r="AK62" s="46" t="s">
        <v>66</v>
      </c>
      <c r="AL62" s="161">
        <v>0</v>
      </c>
      <c r="AM62" s="44" t="s">
        <v>67</v>
      </c>
      <c r="AN62" s="46">
        <v>29</v>
      </c>
      <c r="AO62" s="127">
        <v>505.05</v>
      </c>
      <c r="AP62" s="47">
        <v>46049</v>
      </c>
      <c r="AQ62" s="46">
        <v>4</v>
      </c>
      <c r="AR62" s="46" t="s">
        <v>66</v>
      </c>
      <c r="AS62" s="46">
        <v>50</v>
      </c>
      <c r="AT62" s="45">
        <v>46055</v>
      </c>
      <c r="AU62" s="157" t="s">
        <v>66</v>
      </c>
      <c r="AV62" s="157" t="s">
        <v>66</v>
      </c>
      <c r="AW62" s="157" t="s">
        <v>66</v>
      </c>
      <c r="AX62" s="157" t="s">
        <v>66</v>
      </c>
      <c r="AY62" s="157" t="s">
        <v>66</v>
      </c>
      <c r="AZ62" s="49">
        <v>3</v>
      </c>
      <c r="BE62" s="52">
        <f t="shared" si="8"/>
        <v>2.2083333333333335</v>
      </c>
      <c r="BF62" s="53" t="str">
        <f t="shared" si="12"/>
        <v>02</v>
      </c>
      <c r="BG62" s="54">
        <f t="shared" si="13"/>
        <v>5.0000000000000036</v>
      </c>
      <c r="BH62" s="54">
        <v>6</v>
      </c>
      <c r="BI62" s="54" t="str">
        <f t="shared" si="14"/>
        <v>,00</v>
      </c>
      <c r="BJ62" s="55" t="str">
        <f t="shared" si="15"/>
        <v>02,00</v>
      </c>
      <c r="BL62" s="57" t="str">
        <f>IFERROR(VLOOKUP(H62,#REF!,2,0)," ")</f>
        <v xml:space="preserve"> </v>
      </c>
      <c r="BM62" s="57" t="str">
        <f>IFERROR(VLOOKUP(K62,#REF!,2,0)," ")</f>
        <v xml:space="preserve"> </v>
      </c>
      <c r="BN62" s="58" t="str">
        <f t="shared" si="16"/>
        <v xml:space="preserve">  </v>
      </c>
      <c r="BO62" s="59" t="str">
        <f>IFERROR(VLOOKUP(BN62,#REF!,5,0)," ")</f>
        <v xml:space="preserve"> </v>
      </c>
      <c r="BP62" s="59" t="str">
        <f t="shared" si="17"/>
        <v xml:space="preserve"> </v>
      </c>
      <c r="BQ62" s="56" t="str">
        <f t="shared" si="18"/>
        <v>0,00</v>
      </c>
      <c r="BR62" s="59" t="str">
        <f t="shared" si="19"/>
        <v>0,00</v>
      </c>
      <c r="BS62" s="59" t="str">
        <f t="shared" si="20"/>
        <v xml:space="preserve"> </v>
      </c>
      <c r="BT62" s="56" t="str">
        <f t="shared" si="21"/>
        <v>02</v>
      </c>
      <c r="BU62" s="56">
        <f t="shared" si="22"/>
        <v>2</v>
      </c>
      <c r="BV62" s="56" t="str">
        <f>IFERROR(BU62*#REF!,"0,00")</f>
        <v>0,00</v>
      </c>
      <c r="BW62" s="59" t="str">
        <f t="shared" si="23"/>
        <v>0,00</v>
      </c>
    </row>
    <row r="63" spans="1:75" ht="62.1" customHeight="1" thickTop="1" thickBot="1">
      <c r="A63" s="90" t="str">
        <f t="shared" si="0"/>
        <v>-</v>
      </c>
      <c r="B63" s="91" t="str">
        <f t="shared" si="1"/>
        <v>FEVEREIRO</v>
      </c>
      <c r="C63" s="81" t="str">
        <f t="shared" si="2"/>
        <v>FEVEREIRO</v>
      </c>
      <c r="D63" s="79">
        <f t="shared" si="26"/>
        <v>60</v>
      </c>
      <c r="E63" s="125">
        <f t="shared" si="3"/>
        <v>35</v>
      </c>
      <c r="F63" s="101">
        <v>4309145639</v>
      </c>
      <c r="G63" s="124" t="str">
        <f>IFERROR(VLOOKUP(F63,#REF!,2,0)," ")</f>
        <v xml:space="preserve"> </v>
      </c>
      <c r="H63" s="122" t="str">
        <f>IFERROR(VLOOKUP(F63,#REF!,3,0)," ")</f>
        <v xml:space="preserve"> </v>
      </c>
      <c r="I63" s="103" t="s">
        <v>57</v>
      </c>
      <c r="J63" s="103" t="s">
        <v>84</v>
      </c>
      <c r="K63" s="103" t="s">
        <v>158</v>
      </c>
      <c r="L63" s="104">
        <v>46056</v>
      </c>
      <c r="M63" s="105">
        <v>0.25</v>
      </c>
      <c r="N63" s="106">
        <v>46058</v>
      </c>
      <c r="O63" s="107">
        <v>0.58333333333333337</v>
      </c>
      <c r="P63" s="122" t="str">
        <f t="shared" si="27"/>
        <v>02,5</v>
      </c>
      <c r="Q63" s="123" t="str">
        <f t="shared" si="28"/>
        <v>0,00</v>
      </c>
      <c r="R63" s="119">
        <v>0</v>
      </c>
      <c r="S63" s="119">
        <v>0</v>
      </c>
      <c r="T63" s="123">
        <f t="shared" si="6"/>
        <v>0</v>
      </c>
      <c r="U63" s="108" t="s">
        <v>60</v>
      </c>
      <c r="V63" s="121" t="str">
        <f t="shared" si="7"/>
        <v>COOPERAÇÃO, CONFORME O ATO Nº: 12.217/2026.</v>
      </c>
      <c r="W63" s="37"/>
      <c r="X63" s="132" t="s">
        <v>61</v>
      </c>
      <c r="Y63" s="134" t="s">
        <v>159</v>
      </c>
      <c r="AA63" s="24">
        <v>0</v>
      </c>
      <c r="AB63" s="40"/>
      <c r="AC63" s="24" t="str">
        <f t="shared" si="11"/>
        <v>Publicar</v>
      </c>
      <c r="AE63" s="43" t="s">
        <v>160</v>
      </c>
      <c r="AF63" s="44" t="s">
        <v>64</v>
      </c>
      <c r="AG63" s="45">
        <v>46044</v>
      </c>
      <c r="AH63" s="45">
        <v>46055</v>
      </c>
      <c r="AI63" s="46">
        <v>35</v>
      </c>
      <c r="AJ63" s="44" t="s">
        <v>65</v>
      </c>
      <c r="AK63" s="46" t="s">
        <v>66</v>
      </c>
      <c r="AL63" s="161">
        <v>0</v>
      </c>
      <c r="AM63" s="44" t="s">
        <v>67</v>
      </c>
      <c r="AN63" s="46">
        <v>36</v>
      </c>
      <c r="AO63" s="127">
        <v>610.5</v>
      </c>
      <c r="AP63" s="45">
        <v>46055</v>
      </c>
      <c r="AQ63" s="46">
        <v>10</v>
      </c>
      <c r="AR63" s="157" t="s">
        <v>66</v>
      </c>
      <c r="AS63" s="46">
        <v>77</v>
      </c>
      <c r="AT63" s="45">
        <v>46062</v>
      </c>
      <c r="AU63" s="46" t="s">
        <v>66</v>
      </c>
      <c r="AV63" s="46" t="s">
        <v>66</v>
      </c>
      <c r="AW63" s="46" t="s">
        <v>66</v>
      </c>
      <c r="AX63" s="46" t="s">
        <v>66</v>
      </c>
      <c r="AY63" s="46" t="s">
        <v>66</v>
      </c>
      <c r="AZ63" s="49">
        <v>13</v>
      </c>
      <c r="BE63" s="52">
        <f t="shared" si="8"/>
        <v>2.3333333333333335</v>
      </c>
      <c r="BF63" s="53" t="str">
        <f t="shared" si="12"/>
        <v>02</v>
      </c>
      <c r="BG63" s="54">
        <f t="shared" si="13"/>
        <v>8.0000000000000036</v>
      </c>
      <c r="BH63" s="54">
        <v>6</v>
      </c>
      <c r="BI63" s="54" t="str">
        <f t="shared" si="14"/>
        <v>,5</v>
      </c>
      <c r="BJ63" s="55" t="str">
        <f t="shared" si="15"/>
        <v>02,5</v>
      </c>
      <c r="BL63" s="57" t="str">
        <f>IFERROR(VLOOKUP(H63,#REF!,2,0)," ")</f>
        <v xml:space="preserve"> </v>
      </c>
      <c r="BM63" s="57" t="str">
        <f>IFERROR(VLOOKUP(K63,#REF!,2,0)," ")</f>
        <v xml:space="preserve"> </v>
      </c>
      <c r="BN63" s="58" t="str">
        <f t="shared" si="16"/>
        <v xml:space="preserve">  </v>
      </c>
      <c r="BO63" s="59" t="str">
        <f>IFERROR(VLOOKUP(BN63,#REF!,5,0)," ")</f>
        <v xml:space="preserve"> </v>
      </c>
      <c r="BP63" s="59" t="str">
        <f t="shared" si="17"/>
        <v xml:space="preserve"> </v>
      </c>
      <c r="BQ63" s="56">
        <f t="shared" si="18"/>
        <v>1</v>
      </c>
      <c r="BR63" s="59" t="str">
        <f t="shared" si="19"/>
        <v xml:space="preserve"> </v>
      </c>
      <c r="BS63" s="59" t="str">
        <f t="shared" si="20"/>
        <v xml:space="preserve"> </v>
      </c>
      <c r="BT63" s="56" t="str">
        <f t="shared" si="21"/>
        <v>02</v>
      </c>
      <c r="BU63" s="56">
        <f t="shared" si="22"/>
        <v>3</v>
      </c>
      <c r="BV63" s="56" t="str">
        <f>IFERROR(BU63*#REF!,"0,00")</f>
        <v>0,00</v>
      </c>
      <c r="BW63" s="59" t="str">
        <f t="shared" si="23"/>
        <v>0,00</v>
      </c>
    </row>
    <row r="64" spans="1:75" ht="62.1" customHeight="1" thickTop="1" thickBot="1">
      <c r="A64" s="90" t="str">
        <f t="shared" si="0"/>
        <v>-</v>
      </c>
      <c r="B64" s="91" t="str">
        <f t="shared" si="1"/>
        <v>JANEIRO</v>
      </c>
      <c r="C64" s="81" t="str">
        <f t="shared" si="2"/>
        <v>JANEIRO</v>
      </c>
      <c r="D64" s="79">
        <f t="shared" si="26"/>
        <v>61</v>
      </c>
      <c r="E64" s="125">
        <f t="shared" si="3"/>
        <v>34</v>
      </c>
      <c r="F64" s="101">
        <v>13609622636</v>
      </c>
      <c r="G64" s="124" t="str">
        <f>IFERROR(VLOOKUP(F64,[1]Dados_RH!$B$6:$D$9674,2,0)," ")</f>
        <v>RASMYNE OLENCA VIEIRA MARQUES</v>
      </c>
      <c r="H64" s="122" t="str">
        <f>IFERROR(VLOOKUP(F64,[1]Dados_RH!$B$6:$D$9674,3,0)," ")</f>
        <v>CAD-3</v>
      </c>
      <c r="I64" s="103" t="s">
        <v>82</v>
      </c>
      <c r="J64" s="103" t="s">
        <v>84</v>
      </c>
      <c r="K64" s="103" t="s">
        <v>161</v>
      </c>
      <c r="L64" s="104">
        <v>46042</v>
      </c>
      <c r="M64" s="105">
        <v>0.33333333333333331</v>
      </c>
      <c r="N64" s="106">
        <v>46042</v>
      </c>
      <c r="O64" s="107">
        <v>0.73263888888888884</v>
      </c>
      <c r="P64" s="122" t="str">
        <f t="shared" si="27"/>
        <v>00,5</v>
      </c>
      <c r="Q64" s="123" t="str">
        <f t="shared" si="28"/>
        <v>0,00</v>
      </c>
      <c r="R64" s="119">
        <v>0</v>
      </c>
      <c r="S64" s="119">
        <v>0</v>
      </c>
      <c r="T64" s="123">
        <f t="shared" si="6"/>
        <v>0</v>
      </c>
      <c r="U64" s="36" t="s">
        <v>60</v>
      </c>
      <c r="V64" s="121" t="str">
        <f t="shared" si="7"/>
        <v>ORGANIZAÇÃO DOS DOCUMENTOS DA DEFENSORIA PÚBLICA DE EXECUÇÕES PENAIS DE RIBEIRÃO DAS NEVES.</v>
      </c>
      <c r="W64" s="37"/>
      <c r="X64" s="132" t="s">
        <v>85</v>
      </c>
      <c r="Y64" s="134" t="s">
        <v>162</v>
      </c>
      <c r="AA64" s="24">
        <v>0</v>
      </c>
      <c r="AB64" s="40"/>
      <c r="AC64" s="24" t="str">
        <f t="shared" si="11"/>
        <v>Publicar</v>
      </c>
      <c r="AE64" s="43" t="s">
        <v>163</v>
      </c>
      <c r="AF64" s="44" t="s">
        <v>64</v>
      </c>
      <c r="AG64" s="45">
        <v>46044</v>
      </c>
      <c r="AH64" s="45">
        <v>46050</v>
      </c>
      <c r="AI64" s="46">
        <v>34</v>
      </c>
      <c r="AJ64" s="44" t="s">
        <v>65</v>
      </c>
      <c r="AK64" s="46" t="s">
        <v>66</v>
      </c>
      <c r="AL64" s="161">
        <v>0</v>
      </c>
      <c r="AM64" s="44" t="s">
        <v>65</v>
      </c>
      <c r="AN64" s="46" t="s">
        <v>66</v>
      </c>
      <c r="AO64" s="161">
        <v>0</v>
      </c>
      <c r="AP64" s="45">
        <v>46050</v>
      </c>
      <c r="AQ64" s="46">
        <v>9</v>
      </c>
      <c r="AR64" s="157" t="s">
        <v>66</v>
      </c>
      <c r="AS64" s="157" t="s">
        <v>66</v>
      </c>
      <c r="AT64" s="45">
        <v>46044</v>
      </c>
      <c r="AU64" s="157" t="s">
        <v>66</v>
      </c>
      <c r="AV64" s="157" t="s">
        <v>66</v>
      </c>
      <c r="AW64" s="157" t="s">
        <v>66</v>
      </c>
      <c r="AX64" s="157" t="s">
        <v>66</v>
      </c>
      <c r="AY64" s="157" t="s">
        <v>66</v>
      </c>
      <c r="AZ64" s="164" t="s">
        <v>66</v>
      </c>
      <c r="BE64" s="52">
        <f t="shared" si="8"/>
        <v>0.39930555555555552</v>
      </c>
      <c r="BF64" s="53" t="str">
        <f t="shared" si="12"/>
        <v>00</v>
      </c>
      <c r="BG64" s="54">
        <f t="shared" si="13"/>
        <v>9.5833333333333321</v>
      </c>
      <c r="BH64" s="54">
        <v>6</v>
      </c>
      <c r="BI64" s="54" t="str">
        <f t="shared" si="14"/>
        <v>,5</v>
      </c>
      <c r="BJ64" s="55" t="str">
        <f t="shared" si="15"/>
        <v>00,5</v>
      </c>
      <c r="BL64" s="57" t="str">
        <f>IFERROR(VLOOKUP(H64,#REF!,2,0)," ")</f>
        <v xml:space="preserve"> </v>
      </c>
      <c r="BM64" s="57" t="str">
        <f>IFERROR(VLOOKUP(K64,#REF!,2,0)," ")</f>
        <v xml:space="preserve"> </v>
      </c>
      <c r="BN64" s="58" t="str">
        <f t="shared" si="16"/>
        <v xml:space="preserve">  </v>
      </c>
      <c r="BO64" s="59" t="str">
        <f>IFERROR(VLOOKUP(BN64,#REF!,5,0)," ")</f>
        <v xml:space="preserve"> </v>
      </c>
      <c r="BP64" s="59" t="str">
        <f t="shared" si="17"/>
        <v xml:space="preserve"> </v>
      </c>
      <c r="BQ64" s="56">
        <f t="shared" si="18"/>
        <v>1</v>
      </c>
      <c r="BR64" s="59" t="str">
        <f t="shared" si="19"/>
        <v xml:space="preserve"> </v>
      </c>
      <c r="BS64" s="59" t="str">
        <f t="shared" si="20"/>
        <v xml:space="preserve"> </v>
      </c>
      <c r="BT64" s="56" t="str">
        <f t="shared" si="21"/>
        <v>00</v>
      </c>
      <c r="BU64" s="56">
        <f t="shared" si="22"/>
        <v>1</v>
      </c>
      <c r="BV64" s="56" t="str">
        <f>IFERROR(BU64*#REF!,"0,00")</f>
        <v>0,00</v>
      </c>
      <c r="BW64" s="59" t="str">
        <f t="shared" si="23"/>
        <v>0,00</v>
      </c>
    </row>
    <row r="65" spans="1:75" ht="62.1" customHeight="1" thickTop="1" thickBot="1">
      <c r="A65" s="90" t="str">
        <f t="shared" si="0"/>
        <v>-</v>
      </c>
      <c r="B65" s="91" t="str">
        <f t="shared" si="1"/>
        <v>JANEIRO</v>
      </c>
      <c r="C65" s="81" t="str">
        <f t="shared" si="2"/>
        <v>JANEIRO</v>
      </c>
      <c r="D65" s="79">
        <f t="shared" si="26"/>
        <v>62</v>
      </c>
      <c r="E65" s="125">
        <f t="shared" si="3"/>
        <v>34</v>
      </c>
      <c r="F65" s="101">
        <v>13609622636</v>
      </c>
      <c r="G65" s="124" t="str">
        <f>IFERROR(VLOOKUP(F65,[1]Dados_RH!$B$6:$D$9674,2,0)," ")</f>
        <v>RASMYNE OLENCA VIEIRA MARQUES</v>
      </c>
      <c r="H65" s="122" t="str">
        <f>IFERROR(VLOOKUP(F65,[1]Dados_RH!$B$6:$D$9674,3,0)," ")</f>
        <v>CAD-3</v>
      </c>
      <c r="I65" s="103" t="s">
        <v>82</v>
      </c>
      <c r="J65" s="103" t="s">
        <v>84</v>
      </c>
      <c r="K65" s="103" t="s">
        <v>161</v>
      </c>
      <c r="L65" s="104">
        <v>46043</v>
      </c>
      <c r="M65" s="105">
        <v>0.33333333333333331</v>
      </c>
      <c r="N65" s="106">
        <v>46043</v>
      </c>
      <c r="O65" s="107">
        <v>0.73263888888888884</v>
      </c>
      <c r="P65" s="122" t="str">
        <f t="shared" si="27"/>
        <v>00,5</v>
      </c>
      <c r="Q65" s="123" t="str">
        <f t="shared" si="28"/>
        <v>0,00</v>
      </c>
      <c r="R65" s="119">
        <v>0</v>
      </c>
      <c r="S65" s="119"/>
      <c r="T65" s="123">
        <f t="shared" si="6"/>
        <v>0</v>
      </c>
      <c r="U65" s="36" t="s">
        <v>60</v>
      </c>
      <c r="V65" s="121" t="str">
        <f t="shared" si="7"/>
        <v>ORGANIZAÇÃO DOS DOCUMENTOS DA DEFENSORIA PÚBLICA DE EXECUÇÕES PENAIS DE RIBEIRÃO DAS NEVES.</v>
      </c>
      <c r="W65" s="37"/>
      <c r="X65" s="132" t="s">
        <v>85</v>
      </c>
      <c r="Y65" s="134" t="s">
        <v>162</v>
      </c>
      <c r="AA65" s="24">
        <v>0</v>
      </c>
      <c r="AB65" s="40"/>
      <c r="AC65" s="24" t="str">
        <f t="shared" si="11"/>
        <v>Publicar</v>
      </c>
      <c r="AE65" s="43" t="s">
        <v>163</v>
      </c>
      <c r="AF65" s="44" t="s">
        <v>64</v>
      </c>
      <c r="AG65" s="45">
        <v>46044</v>
      </c>
      <c r="AH65" s="45">
        <v>46050</v>
      </c>
      <c r="AI65" s="46">
        <v>34</v>
      </c>
      <c r="AJ65" s="44" t="s">
        <v>65</v>
      </c>
      <c r="AK65" s="46" t="s">
        <v>66</v>
      </c>
      <c r="AL65" s="161">
        <v>0</v>
      </c>
      <c r="AM65" s="44" t="s">
        <v>65</v>
      </c>
      <c r="AN65" s="46" t="s">
        <v>66</v>
      </c>
      <c r="AO65" s="161">
        <v>0</v>
      </c>
      <c r="AP65" s="45">
        <v>46050</v>
      </c>
      <c r="AQ65" s="46">
        <v>9</v>
      </c>
      <c r="AR65" s="157" t="s">
        <v>66</v>
      </c>
      <c r="AS65" s="157" t="s">
        <v>66</v>
      </c>
      <c r="AT65" s="45">
        <v>46044</v>
      </c>
      <c r="AU65" s="157" t="s">
        <v>66</v>
      </c>
      <c r="AV65" s="157" t="s">
        <v>66</v>
      </c>
      <c r="AW65" s="157" t="s">
        <v>66</v>
      </c>
      <c r="AX65" s="157" t="s">
        <v>66</v>
      </c>
      <c r="AY65" s="157" t="s">
        <v>66</v>
      </c>
      <c r="AZ65" s="164" t="s">
        <v>66</v>
      </c>
      <c r="BE65" s="52">
        <f t="shared" si="8"/>
        <v>0.39930555555555552</v>
      </c>
      <c r="BF65" s="53" t="str">
        <f t="shared" si="12"/>
        <v>00</v>
      </c>
      <c r="BG65" s="54">
        <f t="shared" si="13"/>
        <v>9.5833333333333321</v>
      </c>
      <c r="BH65" s="54">
        <v>6</v>
      </c>
      <c r="BI65" s="54" t="str">
        <f t="shared" si="14"/>
        <v>,5</v>
      </c>
      <c r="BJ65" s="55" t="str">
        <f t="shared" si="15"/>
        <v>00,5</v>
      </c>
      <c r="BL65" s="57" t="str">
        <f>IFERROR(VLOOKUP(H65,#REF!,2,0)," ")</f>
        <v xml:space="preserve"> </v>
      </c>
      <c r="BM65" s="57" t="str">
        <f>IFERROR(VLOOKUP(K65,#REF!,2,0)," ")</f>
        <v xml:space="preserve"> </v>
      </c>
      <c r="BN65" s="58" t="str">
        <f t="shared" si="16"/>
        <v xml:space="preserve">  </v>
      </c>
      <c r="BO65" s="59" t="str">
        <f>IFERROR(VLOOKUP(BN65,#REF!,5,0)," ")</f>
        <v xml:space="preserve"> </v>
      </c>
      <c r="BP65" s="59" t="str">
        <f t="shared" si="17"/>
        <v xml:space="preserve"> </v>
      </c>
      <c r="BQ65" s="56">
        <f t="shared" si="18"/>
        <v>1</v>
      </c>
      <c r="BR65" s="59" t="str">
        <f t="shared" si="19"/>
        <v xml:space="preserve"> </v>
      </c>
      <c r="BS65" s="59" t="str">
        <f t="shared" si="20"/>
        <v xml:space="preserve"> </v>
      </c>
      <c r="BT65" s="56" t="str">
        <f t="shared" si="21"/>
        <v>00</v>
      </c>
      <c r="BU65" s="56">
        <f t="shared" si="22"/>
        <v>1</v>
      </c>
      <c r="BV65" s="56" t="str">
        <f>IFERROR(BU65*#REF!,"0,00")</f>
        <v>0,00</v>
      </c>
      <c r="BW65" s="59" t="str">
        <f t="shared" si="23"/>
        <v>0,00</v>
      </c>
    </row>
    <row r="66" spans="1:75" ht="62.1" customHeight="1" thickTop="1" thickBot="1">
      <c r="A66" s="90" t="str">
        <f t="shared" si="0"/>
        <v>-</v>
      </c>
      <c r="B66" s="91" t="str">
        <f t="shared" si="1"/>
        <v>JANEIRO</v>
      </c>
      <c r="C66" s="81" t="str">
        <f t="shared" si="2"/>
        <v>JANEIRO</v>
      </c>
      <c r="D66" s="79">
        <f t="shared" si="26"/>
        <v>63</v>
      </c>
      <c r="E66" s="125">
        <f t="shared" si="3"/>
        <v>30</v>
      </c>
      <c r="F66" s="101">
        <v>3467603645</v>
      </c>
      <c r="G66" s="124" t="str">
        <f>IFERROR(VLOOKUP(F66,[1]Dados_RH!$B$6:$D$9674,2,0)," ")</f>
        <v xml:space="preserve">JOAO BOSCO COSTA OLIVEIRA </v>
      </c>
      <c r="H66" s="122" t="str">
        <f>IFERROR(VLOOKUP(F66,[1]Dados_RH!$B$6:$D$9674,3,0)," ")</f>
        <v>DEFENSOR PUBLICO DE CLASSE FINAL</v>
      </c>
      <c r="I66" s="103" t="s">
        <v>82</v>
      </c>
      <c r="J66" s="103" t="s">
        <v>58</v>
      </c>
      <c r="K66" s="103" t="s">
        <v>164</v>
      </c>
      <c r="L66" s="104">
        <v>46051</v>
      </c>
      <c r="M66" s="105">
        <v>0.47916666666666669</v>
      </c>
      <c r="N66" s="106">
        <v>46053</v>
      </c>
      <c r="O66" s="107">
        <v>0.5</v>
      </c>
      <c r="P66" s="122" t="str">
        <f t="shared" si="27"/>
        <v>02,00</v>
      </c>
      <c r="Q66" s="123" t="str">
        <f t="shared" ref="Q66:Q67" si="29">BW66</f>
        <v>0,00</v>
      </c>
      <c r="R66" s="119">
        <v>0</v>
      </c>
      <c r="S66" s="119"/>
      <c r="T66" s="123">
        <f t="shared" si="6"/>
        <v>0</v>
      </c>
      <c r="U66" s="36" t="s">
        <v>60</v>
      </c>
      <c r="V66" s="121" t="str">
        <f t="shared" si="7"/>
        <v>DESIGNAÇÃO PARA COOPERAR EM SESSÃO PLENÁRIA DO TRIBUNAL DO JÚRI, CONFORME O ATO Nº 12.276/2026.</v>
      </c>
      <c r="W66" s="37"/>
      <c r="X66" s="132" t="s">
        <v>61</v>
      </c>
      <c r="Y66" s="134" t="s">
        <v>165</v>
      </c>
      <c r="AA66" s="24">
        <v>0</v>
      </c>
      <c r="AB66" s="40"/>
      <c r="AC66" s="24" t="str">
        <f t="shared" si="11"/>
        <v>Publicar</v>
      </c>
      <c r="AE66" s="162" t="s">
        <v>166</v>
      </c>
      <c r="AF66" s="44" t="s">
        <v>64</v>
      </c>
      <c r="AG66" s="45">
        <v>46045</v>
      </c>
      <c r="AH66" s="45">
        <v>46049</v>
      </c>
      <c r="AI66" s="46">
        <v>30</v>
      </c>
      <c r="AJ66" s="44" t="s">
        <v>65</v>
      </c>
      <c r="AK66" s="46" t="s">
        <v>66</v>
      </c>
      <c r="AL66" s="161">
        <v>0</v>
      </c>
      <c r="AM66" s="44" t="s">
        <v>65</v>
      </c>
      <c r="AN66" s="46" t="s">
        <v>66</v>
      </c>
      <c r="AO66" s="161">
        <v>0</v>
      </c>
      <c r="AP66" s="45">
        <v>46049</v>
      </c>
      <c r="AQ66" s="46">
        <v>5</v>
      </c>
      <c r="AR66" s="157" t="s">
        <v>66</v>
      </c>
      <c r="AS66" s="157" t="s">
        <v>66</v>
      </c>
      <c r="AT66" s="45">
        <v>46056</v>
      </c>
      <c r="AU66" s="157" t="s">
        <v>66</v>
      </c>
      <c r="AV66" s="157" t="s">
        <v>66</v>
      </c>
      <c r="AW66" s="157" t="s">
        <v>66</v>
      </c>
      <c r="AX66" s="157" t="s">
        <v>66</v>
      </c>
      <c r="AY66" s="157" t="s">
        <v>66</v>
      </c>
      <c r="AZ66" s="49">
        <v>1</v>
      </c>
      <c r="BE66" s="52">
        <f t="shared" si="8"/>
        <v>2.0208333333333335</v>
      </c>
      <c r="BF66" s="53" t="str">
        <f t="shared" si="12"/>
        <v>02</v>
      </c>
      <c r="BG66" s="54">
        <f t="shared" si="13"/>
        <v>0.50000000000000355</v>
      </c>
      <c r="BH66" s="54">
        <v>6</v>
      </c>
      <c r="BI66" s="54" t="str">
        <f t="shared" si="14"/>
        <v>,00</v>
      </c>
      <c r="BJ66" s="55" t="str">
        <f t="shared" si="15"/>
        <v>02,00</v>
      </c>
      <c r="BL66" s="57" t="str">
        <f>IFERROR(VLOOKUP(H66,#REF!,2,0)," ")</f>
        <v xml:space="preserve"> </v>
      </c>
      <c r="BM66" s="57" t="str">
        <f>IFERROR(VLOOKUP(K66,#REF!,2,0)," ")</f>
        <v xml:space="preserve"> </v>
      </c>
      <c r="BN66" s="58" t="str">
        <f t="shared" si="16"/>
        <v xml:space="preserve">  </v>
      </c>
      <c r="BO66" s="59" t="str">
        <f>IFERROR(VLOOKUP(BN66,#REF!,5,0)," ")</f>
        <v xml:space="preserve"> </v>
      </c>
      <c r="BP66" s="59" t="str">
        <f t="shared" si="17"/>
        <v xml:space="preserve"> </v>
      </c>
      <c r="BQ66" s="56" t="str">
        <f t="shared" si="18"/>
        <v>0,00</v>
      </c>
      <c r="BR66" s="59" t="str">
        <f t="shared" si="19"/>
        <v>0,00</v>
      </c>
      <c r="BS66" s="59" t="str">
        <f t="shared" si="20"/>
        <v xml:space="preserve"> </v>
      </c>
      <c r="BT66" s="56" t="str">
        <f t="shared" si="21"/>
        <v>02</v>
      </c>
      <c r="BU66" s="56">
        <f t="shared" si="22"/>
        <v>2</v>
      </c>
      <c r="BV66" s="56" t="str">
        <f>IFERROR(BU66*#REF!,"0,00")</f>
        <v>0,00</v>
      </c>
      <c r="BW66" s="59" t="str">
        <f t="shared" si="23"/>
        <v>0,00</v>
      </c>
    </row>
    <row r="67" spans="1:75" ht="62.1" customHeight="1" thickTop="1" thickBot="1">
      <c r="A67" s="90" t="str">
        <f t="shared" si="0"/>
        <v>FEVEREIRO</v>
      </c>
      <c r="B67" s="91" t="str">
        <f t="shared" si="1"/>
        <v>JANEIRO</v>
      </c>
      <c r="C67" s="81" t="str">
        <f t="shared" si="2"/>
        <v>JANEIRO</v>
      </c>
      <c r="D67" s="79">
        <f t="shared" si="26"/>
        <v>64</v>
      </c>
      <c r="E67" s="125">
        <f t="shared" si="3"/>
        <v>31</v>
      </c>
      <c r="F67" s="101">
        <v>13609622636</v>
      </c>
      <c r="G67" s="124" t="str">
        <f>IFERROR(VLOOKUP(F67,[1]Dados_RH!$B$6:$D$9674,2,0)," ")</f>
        <v>RASMYNE OLENCA VIEIRA MARQUES</v>
      </c>
      <c r="H67" s="122" t="str">
        <f>IFERROR(VLOOKUP(F67,[1]Dados_RH!$B$6:$D$9674,3,0)," ")</f>
        <v>CAD-3</v>
      </c>
      <c r="I67" s="103" t="s">
        <v>82</v>
      </c>
      <c r="J67" s="103" t="s">
        <v>84</v>
      </c>
      <c r="K67" s="103" t="s">
        <v>167</v>
      </c>
      <c r="L67" s="104">
        <v>46055</v>
      </c>
      <c r="M67" s="105">
        <v>0.33333333333333331</v>
      </c>
      <c r="N67" s="106">
        <v>46059</v>
      </c>
      <c r="O67" s="107">
        <v>0.39583333333333331</v>
      </c>
      <c r="P67" s="122" t="str">
        <f t="shared" si="27"/>
        <v>04,00</v>
      </c>
      <c r="Q67" s="123" t="str">
        <f t="shared" si="29"/>
        <v>0,00</v>
      </c>
      <c r="R67" s="119">
        <v>103.5</v>
      </c>
      <c r="S67" s="119"/>
      <c r="T67" s="123">
        <f t="shared" si="6"/>
        <v>103.5</v>
      </c>
      <c r="U67" s="108" t="s">
        <v>168</v>
      </c>
      <c r="V67" s="121" t="str">
        <f t="shared" si="7"/>
        <v>ORGANIZAÇÃO DO ARQUIVO.</v>
      </c>
      <c r="W67" s="37"/>
      <c r="X67" s="132" t="s">
        <v>85</v>
      </c>
      <c r="Y67" s="134" t="s">
        <v>169</v>
      </c>
      <c r="AA67" s="24">
        <v>0</v>
      </c>
      <c r="AB67" s="40"/>
      <c r="AC67" s="24" t="str">
        <f t="shared" si="11"/>
        <v>Publicar</v>
      </c>
      <c r="AE67" s="43" t="s">
        <v>110</v>
      </c>
      <c r="AF67" s="44" t="s">
        <v>64</v>
      </c>
      <c r="AG67" s="45">
        <v>46045</v>
      </c>
      <c r="AH67" s="45">
        <v>46049</v>
      </c>
      <c r="AI67" s="46">
        <v>31</v>
      </c>
      <c r="AJ67" s="44" t="s">
        <v>65</v>
      </c>
      <c r="AK67" s="46" t="s">
        <v>66</v>
      </c>
      <c r="AL67" s="161">
        <v>0</v>
      </c>
      <c r="AM67" s="44" t="s">
        <v>65</v>
      </c>
      <c r="AN67" s="46" t="s">
        <v>66</v>
      </c>
      <c r="AO67" s="161">
        <v>0</v>
      </c>
      <c r="AP67" s="45">
        <v>46049</v>
      </c>
      <c r="AQ67" s="46">
        <v>6</v>
      </c>
      <c r="AR67" s="157" t="s">
        <v>66</v>
      </c>
      <c r="AS67" s="157" t="s">
        <v>66</v>
      </c>
      <c r="AT67" s="45">
        <v>46063</v>
      </c>
      <c r="AU67" s="145">
        <v>1</v>
      </c>
      <c r="AV67" s="146">
        <v>46064</v>
      </c>
      <c r="AW67" s="146">
        <v>46065</v>
      </c>
      <c r="AX67" s="145">
        <v>76</v>
      </c>
      <c r="AY67" s="145" t="s">
        <v>66</v>
      </c>
      <c r="AZ67" s="147">
        <v>11</v>
      </c>
      <c r="BE67" s="52">
        <f t="shared" si="8"/>
        <v>4.0625</v>
      </c>
      <c r="BF67" s="53" t="str">
        <f t="shared" si="12"/>
        <v>04</v>
      </c>
      <c r="BG67" s="54">
        <f t="shared" si="13"/>
        <v>1.5</v>
      </c>
      <c r="BH67" s="54">
        <v>6</v>
      </c>
      <c r="BI67" s="54" t="str">
        <f t="shared" si="14"/>
        <v>,00</v>
      </c>
      <c r="BJ67" s="55" t="str">
        <f t="shared" si="15"/>
        <v>04,00</v>
      </c>
      <c r="BL67" s="57" t="str">
        <f>IFERROR(VLOOKUP(H67,#REF!,2,0)," ")</f>
        <v xml:space="preserve"> </v>
      </c>
      <c r="BM67" s="57" t="str">
        <f>IFERROR(VLOOKUP(K67,#REF!,2,0)," ")</f>
        <v xml:space="preserve"> </v>
      </c>
      <c r="BN67" s="58" t="str">
        <f t="shared" si="16"/>
        <v xml:space="preserve">  </v>
      </c>
      <c r="BO67" s="59" t="str">
        <f>IFERROR(VLOOKUP(BN67,#REF!,5,0)," ")</f>
        <v xml:space="preserve"> </v>
      </c>
      <c r="BP67" s="59" t="str">
        <f t="shared" si="17"/>
        <v xml:space="preserve"> </v>
      </c>
      <c r="BQ67" s="56" t="str">
        <f t="shared" si="18"/>
        <v>0,00</v>
      </c>
      <c r="BR67" s="59" t="str">
        <f t="shared" si="19"/>
        <v>0,00</v>
      </c>
      <c r="BS67" s="59" t="str">
        <f t="shared" si="20"/>
        <v xml:space="preserve"> </v>
      </c>
      <c r="BT67" s="56" t="str">
        <f t="shared" si="21"/>
        <v>04</v>
      </c>
      <c r="BU67" s="56">
        <f t="shared" si="22"/>
        <v>4</v>
      </c>
      <c r="BV67" s="56" t="str">
        <f>IFERROR(BU67*#REF!,"0,00")</f>
        <v>0,00</v>
      </c>
      <c r="BW67" s="59" t="str">
        <f t="shared" si="23"/>
        <v>0,00</v>
      </c>
    </row>
    <row r="68" spans="1:75" ht="62.1" customHeight="1" thickTop="1" thickBot="1">
      <c r="A68" s="90" t="str">
        <f t="shared" ref="A68:A131" si="30">IF(AW68="", "INSERIR DATA",UPPER(TEXT(AW68,"MMMM")))</f>
        <v>-</v>
      </c>
      <c r="B68" s="91" t="str">
        <f t="shared" ref="B68:B131" si="31">IF(AP68="", "INSERIR DATA",UPPER(TEXT(AP68,"MMMM")))</f>
        <v>FEVEREIRO</v>
      </c>
      <c r="C68" s="81" t="str">
        <f t="shared" ref="C68:C131" si="32">IF(AH68="", "INSERIR DATA",UPPER(TEXT(AH68,"MMMM")))</f>
        <v>FEVEREIRO</v>
      </c>
      <c r="D68" s="79">
        <f t="shared" si="26"/>
        <v>65</v>
      </c>
      <c r="E68" s="125">
        <f t="shared" ref="E68:E131" si="33">AI68</f>
        <v>40</v>
      </c>
      <c r="F68" s="101">
        <v>38922703687</v>
      </c>
      <c r="G68" s="124" t="str">
        <f>IFERROR(VLOOKUP(F68,#REF!,2,0)," ")</f>
        <v xml:space="preserve"> </v>
      </c>
      <c r="H68" s="122" t="str">
        <f>IFERROR(VLOOKUP(F68,#REF!,3,0)," ")</f>
        <v xml:space="preserve"> </v>
      </c>
      <c r="I68" s="103" t="s">
        <v>82</v>
      </c>
      <c r="J68" s="103" t="s">
        <v>84</v>
      </c>
      <c r="K68" s="103" t="s">
        <v>170</v>
      </c>
      <c r="L68" s="104">
        <v>46055</v>
      </c>
      <c r="M68" s="105">
        <v>0.33333333333333331</v>
      </c>
      <c r="N68" s="106">
        <v>46057</v>
      </c>
      <c r="O68" s="107">
        <v>0.70833333333333337</v>
      </c>
      <c r="P68" s="122" t="str">
        <f t="shared" si="27"/>
        <v>02,5</v>
      </c>
      <c r="Q68" s="123" t="str">
        <f t="shared" ref="Q68:Q110" si="34">BW68</f>
        <v>0,00</v>
      </c>
      <c r="R68" s="119">
        <v>0</v>
      </c>
      <c r="S68" s="119">
        <v>0</v>
      </c>
      <c r="T68" s="123">
        <f t="shared" ref="T68:T131" si="35">IFERROR(Q68+R68-S68," ")</f>
        <v>0</v>
      </c>
      <c r="U68" s="108" t="s">
        <v>171</v>
      </c>
      <c r="V68" s="121" t="str">
        <f t="shared" ref="V68:V131" si="36">UPPER(Y68)</f>
        <v>ATENDER A SOLICITAÇÃO DO COORDENADOR LOCAL, PARA VISTORIA DE TÉCNICO PARA IMPLANTAÇÃO DO SAP NA UNIDADE, CONFORME TICKET # 095046.</v>
      </c>
      <c r="W68" s="37"/>
      <c r="X68" s="132" t="s">
        <v>85</v>
      </c>
      <c r="Y68" s="134" t="s">
        <v>172</v>
      </c>
      <c r="AA68" s="24">
        <v>0</v>
      </c>
      <c r="AB68" s="40"/>
      <c r="AC68" s="24" t="str">
        <f t="shared" si="11"/>
        <v>Publicar</v>
      </c>
      <c r="AE68" s="43" t="s">
        <v>173</v>
      </c>
      <c r="AF68" s="44" t="s">
        <v>64</v>
      </c>
      <c r="AG68" s="45">
        <v>46049</v>
      </c>
      <c r="AH68" s="45">
        <v>46055</v>
      </c>
      <c r="AI68" s="46">
        <v>40</v>
      </c>
      <c r="AJ68" s="44" t="s">
        <v>65</v>
      </c>
      <c r="AK68" s="46" t="s">
        <v>66</v>
      </c>
      <c r="AL68" s="161">
        <v>0</v>
      </c>
      <c r="AM68" s="44" t="s">
        <v>65</v>
      </c>
      <c r="AN68" s="46" t="s">
        <v>66</v>
      </c>
      <c r="AO68" s="161">
        <v>0</v>
      </c>
      <c r="AP68" s="45">
        <v>46056</v>
      </c>
      <c r="AQ68" s="46">
        <v>12</v>
      </c>
      <c r="AR68" s="46" t="s">
        <v>66</v>
      </c>
      <c r="AS68" s="46" t="s">
        <v>66</v>
      </c>
      <c r="AT68" s="45">
        <v>46179</v>
      </c>
      <c r="AU68" s="157" t="s">
        <v>66</v>
      </c>
      <c r="AV68" s="157" t="s">
        <v>66</v>
      </c>
      <c r="AW68" s="157" t="s">
        <v>66</v>
      </c>
      <c r="AX68" s="157" t="s">
        <v>66</v>
      </c>
      <c r="AY68" s="157" t="s">
        <v>66</v>
      </c>
      <c r="AZ68" s="49">
        <v>6</v>
      </c>
      <c r="BE68" s="52">
        <f t="shared" ref="BE68:BE131" si="37">(O68-M68)+(N68-L68)</f>
        <v>2.375</v>
      </c>
      <c r="BF68" s="53" t="str">
        <f t="shared" si="12"/>
        <v>02</v>
      </c>
      <c r="BG68" s="54">
        <f t="shared" si="13"/>
        <v>9</v>
      </c>
      <c r="BH68" s="54">
        <v>6</v>
      </c>
      <c r="BI68" s="54" t="str">
        <f t="shared" si="14"/>
        <v>,5</v>
      </c>
      <c r="BJ68" s="55" t="str">
        <f t="shared" si="15"/>
        <v>02,5</v>
      </c>
      <c r="BL68" s="57" t="str">
        <f>IFERROR(VLOOKUP(H68,#REF!,2,0)," ")</f>
        <v xml:space="preserve"> </v>
      </c>
      <c r="BM68" s="57" t="str">
        <f>IFERROR(VLOOKUP(K68,#REF!,2,0)," ")</f>
        <v xml:space="preserve"> </v>
      </c>
      <c r="BN68" s="58" t="str">
        <f t="shared" si="16"/>
        <v xml:space="preserve">  </v>
      </c>
      <c r="BO68" s="59" t="str">
        <f>IFERROR(VLOOKUP(BN68,#REF!,5,0)," ")</f>
        <v xml:space="preserve"> </v>
      </c>
      <c r="BP68" s="59" t="str">
        <f t="shared" si="17"/>
        <v xml:space="preserve"> </v>
      </c>
      <c r="BQ68" s="56">
        <f t="shared" si="18"/>
        <v>1</v>
      </c>
      <c r="BR68" s="59" t="str">
        <f t="shared" si="19"/>
        <v xml:space="preserve"> </v>
      </c>
      <c r="BS68" s="59" t="str">
        <f t="shared" si="20"/>
        <v xml:space="preserve"> </v>
      </c>
      <c r="BT68" s="56" t="str">
        <f t="shared" si="21"/>
        <v>02</v>
      </c>
      <c r="BU68" s="56">
        <f t="shared" si="22"/>
        <v>3</v>
      </c>
      <c r="BV68" s="56" t="str">
        <f>IFERROR(BU68*#REF!,"0,00")</f>
        <v>0,00</v>
      </c>
      <c r="BW68" s="59" t="str">
        <f t="shared" si="23"/>
        <v>0,00</v>
      </c>
    </row>
    <row r="69" spans="1:75" ht="62.1" customHeight="1" thickTop="1" thickBot="1">
      <c r="A69" s="90" t="str">
        <f t="shared" si="30"/>
        <v>-</v>
      </c>
      <c r="B69" s="91" t="str">
        <f t="shared" si="31"/>
        <v>FEVEREIRO</v>
      </c>
      <c r="C69" s="81" t="str">
        <f t="shared" si="32"/>
        <v>FEVEREIRO</v>
      </c>
      <c r="D69" s="79">
        <f t="shared" si="26"/>
        <v>66</v>
      </c>
      <c r="E69" s="125">
        <f t="shared" si="33"/>
        <v>82</v>
      </c>
      <c r="F69" s="101">
        <v>3405845726</v>
      </c>
      <c r="G69" s="124" t="str">
        <f>IFERROR(VLOOKUP(F69,#REF!,2,0)," ")</f>
        <v xml:space="preserve"> </v>
      </c>
      <c r="H69" s="122" t="str">
        <f>IFERROR(VLOOKUP(F69,#REF!,3,0)," ")</f>
        <v xml:space="preserve"> </v>
      </c>
      <c r="I69" s="103" t="s">
        <v>82</v>
      </c>
      <c r="J69" s="103" t="s">
        <v>84</v>
      </c>
      <c r="K69" s="103" t="s">
        <v>174</v>
      </c>
      <c r="L69" s="104">
        <v>46050</v>
      </c>
      <c r="M69" s="105">
        <v>0.33333333333333331</v>
      </c>
      <c r="N69" s="106">
        <v>46050</v>
      </c>
      <c r="O69" s="107">
        <v>0.625</v>
      </c>
      <c r="P69" s="122" t="str">
        <f t="shared" si="27"/>
        <v>00,5</v>
      </c>
      <c r="Q69" s="123" t="str">
        <f t="shared" si="34"/>
        <v>0,00</v>
      </c>
      <c r="R69" s="119">
        <v>0</v>
      </c>
      <c r="S69" s="119">
        <v>0</v>
      </c>
      <c r="T69" s="123">
        <f t="shared" si="35"/>
        <v>0</v>
      </c>
      <c r="U69" s="108" t="s">
        <v>60</v>
      </c>
      <c r="V69" s="121" t="str">
        <f t="shared" si="36"/>
        <v>REUNIÃO COM A PREFEITURA DE PAPAGAIOS PARA TRATAR DE PROJETOS DO MUNICÍPIO E DE COMUNIDADE TRADICIONAL NO ÂMBITO DO ACORDO DE REPARAÇÃO INTEGRAL PELO ROMPIMENTO DAS BARRAGENS EM BRUMADINHO.</v>
      </c>
      <c r="W69" s="37"/>
      <c r="X69" s="132" t="s">
        <v>85</v>
      </c>
      <c r="Y69" s="134" t="s">
        <v>175</v>
      </c>
      <c r="AA69" s="24">
        <v>0</v>
      </c>
      <c r="AB69" s="40"/>
      <c r="AC69" s="24" t="str">
        <f t="shared" ref="AC69:AC132" si="38">IF(COUNTIFS(AE69:AZ69,"&lt;&gt;"&amp;"")=22,"Publicar","Pendente")</f>
        <v>Publicar</v>
      </c>
      <c r="AE69" s="43" t="s">
        <v>176</v>
      </c>
      <c r="AF69" s="44" t="s">
        <v>64</v>
      </c>
      <c r="AG69" s="45">
        <v>46049</v>
      </c>
      <c r="AH69" s="45">
        <v>46058</v>
      </c>
      <c r="AI69" s="46">
        <v>82</v>
      </c>
      <c r="AJ69" s="44" t="s">
        <v>65</v>
      </c>
      <c r="AK69" s="46" t="s">
        <v>66</v>
      </c>
      <c r="AL69" s="161">
        <v>0</v>
      </c>
      <c r="AM69" s="44" t="s">
        <v>65</v>
      </c>
      <c r="AN69" s="46" t="s">
        <v>66</v>
      </c>
      <c r="AO69" s="161">
        <v>0</v>
      </c>
      <c r="AP69" s="45">
        <v>46072</v>
      </c>
      <c r="AQ69" s="46">
        <v>85</v>
      </c>
      <c r="AR69" s="46" t="s">
        <v>66</v>
      </c>
      <c r="AS69" s="46" t="s">
        <v>66</v>
      </c>
      <c r="AT69" s="45">
        <v>46056</v>
      </c>
      <c r="AU69" s="46" t="s">
        <v>66</v>
      </c>
      <c r="AV69" s="46" t="s">
        <v>66</v>
      </c>
      <c r="AW69" s="46" t="s">
        <v>66</v>
      </c>
      <c r="AX69" s="46" t="s">
        <v>66</v>
      </c>
      <c r="AY69" s="46" t="s">
        <v>66</v>
      </c>
      <c r="AZ69" s="49" t="s">
        <v>66</v>
      </c>
      <c r="BE69" s="52">
        <f t="shared" si="37"/>
        <v>0.29166666666666669</v>
      </c>
      <c r="BF69" s="53" t="str">
        <f t="shared" ref="BF69:BF132" si="39">LEFT(TEXT(BE69,"00,#####"),2)</f>
        <v>00</v>
      </c>
      <c r="BG69" s="54">
        <f t="shared" ref="BG69:BG132" si="40">(BE69-BF69)*24</f>
        <v>7</v>
      </c>
      <c r="BH69" s="54">
        <v>6</v>
      </c>
      <c r="BI69" s="54" t="str">
        <f t="shared" ref="BI69:BI132" si="41">IF(BG69&lt;BH69,",00",",5")</f>
        <v>,5</v>
      </c>
      <c r="BJ69" s="55" t="str">
        <f t="shared" ref="BJ69:BJ132" si="42">BF69&amp;BI69</f>
        <v>00,5</v>
      </c>
      <c r="BL69" s="57" t="str">
        <f>IFERROR(VLOOKUP(H69,#REF!,2,0)," ")</f>
        <v xml:space="preserve"> </v>
      </c>
      <c r="BM69" s="57" t="str">
        <f>IFERROR(VLOOKUP(K69,#REF!,2,0)," ")</f>
        <v xml:space="preserve"> </v>
      </c>
      <c r="BN69" s="58" t="str">
        <f>IFERROR(BL69&amp;BM69," ")</f>
        <v xml:space="preserve">  </v>
      </c>
      <c r="BO69" s="59" t="str">
        <f>IFERROR(VLOOKUP(BN69,#REF!,5,0)," ")</f>
        <v xml:space="preserve"> </v>
      </c>
      <c r="BP69" s="59" t="str">
        <f>IFERROR(BF69*BO69," ")</f>
        <v xml:space="preserve"> </v>
      </c>
      <c r="BQ69" s="56">
        <f>IF(BI69=$BQ$3,1,"0,00")</f>
        <v>1</v>
      </c>
      <c r="BR69" s="59" t="str">
        <f>IFERROR(IF(BQ69=1,BO69/2,"0,00")," ")</f>
        <v xml:space="preserve"> </v>
      </c>
      <c r="BS69" s="59" t="str">
        <f>IFERROR(BR69+BP69," ")</f>
        <v xml:space="preserve"> </v>
      </c>
      <c r="BT69" s="56" t="str">
        <f t="shared" ref="BT69:BT132" si="43">BF69</f>
        <v>00</v>
      </c>
      <c r="BU69" s="56">
        <f t="shared" ref="BU69:BU132" si="44">IFERROR(BT69+BQ69,"0,00")-AA69</f>
        <v>1</v>
      </c>
      <c r="BV69" s="56" t="str">
        <f>IFERROR(BU69*#REF!,"0,00")</f>
        <v>0,00</v>
      </c>
      <c r="BW69" s="59" t="str">
        <f t="shared" ref="BW69:BW132" si="45">IFERROR(BS69-BV69,"0,00")</f>
        <v>0,00</v>
      </c>
    </row>
    <row r="70" spans="1:75" ht="62.1" customHeight="1" thickTop="1" thickBot="1">
      <c r="A70" s="90" t="str">
        <f t="shared" si="30"/>
        <v>-</v>
      </c>
      <c r="B70" s="91" t="str">
        <f t="shared" si="31"/>
        <v>FEVEREIRO</v>
      </c>
      <c r="C70" s="81" t="str">
        <f t="shared" si="32"/>
        <v>FEVEREIRO</v>
      </c>
      <c r="D70" s="79">
        <f t="shared" si="26"/>
        <v>67</v>
      </c>
      <c r="E70" s="125">
        <f t="shared" si="33"/>
        <v>67</v>
      </c>
      <c r="F70" s="101">
        <v>32495001866</v>
      </c>
      <c r="G70" s="124" t="str">
        <f>IFERROR(VLOOKUP(F70,#REF!,2,0)," ")</f>
        <v xml:space="preserve"> </v>
      </c>
      <c r="H70" s="122" t="str">
        <f>IFERROR(VLOOKUP(F70,#REF!,3,0)," ")</f>
        <v xml:space="preserve"> </v>
      </c>
      <c r="I70" s="103" t="s">
        <v>82</v>
      </c>
      <c r="J70" s="103" t="s">
        <v>84</v>
      </c>
      <c r="K70" s="103" t="s">
        <v>174</v>
      </c>
      <c r="L70" s="104">
        <v>46050</v>
      </c>
      <c r="M70" s="105">
        <v>0.33333333333333331</v>
      </c>
      <c r="N70" s="106">
        <v>46050</v>
      </c>
      <c r="O70" s="107">
        <v>0.625</v>
      </c>
      <c r="P70" s="122" t="str">
        <f t="shared" si="27"/>
        <v>00,5</v>
      </c>
      <c r="Q70" s="123" t="str">
        <f t="shared" si="34"/>
        <v>0,00</v>
      </c>
      <c r="R70" s="119">
        <v>0</v>
      </c>
      <c r="S70" s="119">
        <v>0</v>
      </c>
      <c r="T70" s="123">
        <f t="shared" si="35"/>
        <v>0</v>
      </c>
      <c r="U70" s="108" t="s">
        <v>60</v>
      </c>
      <c r="V70" s="121" t="str">
        <f t="shared" si="36"/>
        <v>REUNIÃO COM A PREFEITURA DE PAPAGAIOS PARA TRATAR DE PROJETOS DO MUNICÍPIO E DE COMUNIDADE TRADICIONAL NO ÂMBITO DO ACORDO DE REPARAÇÃO INTEGRAL PELO ROMPIMENTO DAS BARRAGENS EM BRUMADINHO.</v>
      </c>
      <c r="W70" s="37"/>
      <c r="X70" s="132" t="s">
        <v>85</v>
      </c>
      <c r="Y70" s="134" t="s">
        <v>175</v>
      </c>
      <c r="AA70" s="24">
        <v>0</v>
      </c>
      <c r="AB70" s="40"/>
      <c r="AC70" s="24" t="str">
        <f t="shared" si="38"/>
        <v>Publicar</v>
      </c>
      <c r="AE70" s="43" t="s">
        <v>177</v>
      </c>
      <c r="AF70" s="44" t="s">
        <v>64</v>
      </c>
      <c r="AG70" s="45">
        <v>46049</v>
      </c>
      <c r="AH70" s="45">
        <v>46056</v>
      </c>
      <c r="AI70" s="46">
        <v>67</v>
      </c>
      <c r="AJ70" s="44" t="s">
        <v>65</v>
      </c>
      <c r="AK70" s="46" t="s">
        <v>66</v>
      </c>
      <c r="AL70" s="161">
        <v>0</v>
      </c>
      <c r="AM70" s="44" t="s">
        <v>65</v>
      </c>
      <c r="AN70" s="46" t="s">
        <v>66</v>
      </c>
      <c r="AO70" s="161">
        <v>0</v>
      </c>
      <c r="AP70" s="45">
        <v>46056</v>
      </c>
      <c r="AQ70" s="46">
        <v>37</v>
      </c>
      <c r="AR70" s="46" t="s">
        <v>66</v>
      </c>
      <c r="AS70" s="46" t="s">
        <v>66</v>
      </c>
      <c r="AT70" s="45">
        <v>46051</v>
      </c>
      <c r="AU70" s="46" t="s">
        <v>66</v>
      </c>
      <c r="AV70" s="46" t="s">
        <v>66</v>
      </c>
      <c r="AW70" s="46" t="s">
        <v>66</v>
      </c>
      <c r="AX70" s="46" t="s">
        <v>66</v>
      </c>
      <c r="AY70" s="46" t="s">
        <v>66</v>
      </c>
      <c r="AZ70" s="49" t="s">
        <v>66</v>
      </c>
      <c r="BE70" s="52">
        <f t="shared" si="37"/>
        <v>0.29166666666666669</v>
      </c>
      <c r="BF70" s="53" t="str">
        <f t="shared" si="39"/>
        <v>00</v>
      </c>
      <c r="BG70" s="54">
        <f t="shared" si="40"/>
        <v>7</v>
      </c>
      <c r="BH70" s="54">
        <v>6</v>
      </c>
      <c r="BI70" s="54" t="str">
        <f t="shared" si="41"/>
        <v>,5</v>
      </c>
      <c r="BJ70" s="55" t="str">
        <f t="shared" si="42"/>
        <v>00,5</v>
      </c>
      <c r="BL70" s="57" t="str">
        <f>IFERROR(VLOOKUP(H70,#REF!,2,0)," ")</f>
        <v xml:space="preserve"> </v>
      </c>
      <c r="BM70" s="57" t="str">
        <f>IFERROR(VLOOKUP(K70,#REF!,2,0)," ")</f>
        <v xml:space="preserve"> </v>
      </c>
      <c r="BN70" s="58" t="str">
        <f>IFERROR(BL70&amp;BM70," ")</f>
        <v xml:space="preserve">  </v>
      </c>
      <c r="BO70" s="59" t="str">
        <f>IFERROR(VLOOKUP(BN70,#REF!,5,0)," ")</f>
        <v xml:space="preserve"> </v>
      </c>
      <c r="BP70" s="59" t="str">
        <f>IFERROR(BF70*BO70," ")</f>
        <v xml:space="preserve"> </v>
      </c>
      <c r="BQ70" s="56">
        <f>IF(BI70=$BQ$3,1,"0,00")</f>
        <v>1</v>
      </c>
      <c r="BR70" s="59" t="str">
        <f>IFERROR(IF(BQ70=1,BO70/2,"0,00")," ")</f>
        <v xml:space="preserve"> </v>
      </c>
      <c r="BS70" s="59" t="str">
        <f>IFERROR(BR70+BP70," ")</f>
        <v xml:space="preserve"> </v>
      </c>
      <c r="BT70" s="56" t="str">
        <f t="shared" si="43"/>
        <v>00</v>
      </c>
      <c r="BU70" s="56">
        <f t="shared" si="44"/>
        <v>1</v>
      </c>
      <c r="BV70" s="56" t="str">
        <f>IFERROR(BU70*#REF!,"0,00")</f>
        <v>0,00</v>
      </c>
      <c r="BW70" s="59" t="str">
        <f t="shared" si="45"/>
        <v>0,00</v>
      </c>
    </row>
    <row r="71" spans="1:75" ht="62.1" customHeight="1" thickTop="1" thickBot="1">
      <c r="A71" s="90" t="str">
        <f t="shared" si="30"/>
        <v>FEVEREIRO</v>
      </c>
      <c r="B71" s="91" t="str">
        <f t="shared" si="31"/>
        <v>FEVEREIRO</v>
      </c>
      <c r="C71" s="81" t="str">
        <f t="shared" si="32"/>
        <v>FEVEREIRO</v>
      </c>
      <c r="D71" s="79">
        <f t="shared" si="26"/>
        <v>68</v>
      </c>
      <c r="E71" s="125">
        <f t="shared" si="33"/>
        <v>51</v>
      </c>
      <c r="F71" s="101">
        <v>5583064625</v>
      </c>
      <c r="G71" s="124" t="str">
        <f>IFERROR(VLOOKUP(F71,#REF!,2,0)," ")</f>
        <v xml:space="preserve"> </v>
      </c>
      <c r="H71" s="122" t="str">
        <f>IFERROR(VLOOKUP(F71,#REF!,3,0)," ")</f>
        <v xml:space="preserve"> </v>
      </c>
      <c r="I71" s="103" t="s">
        <v>82</v>
      </c>
      <c r="J71" s="103" t="s">
        <v>83</v>
      </c>
      <c r="K71" s="103" t="s">
        <v>84</v>
      </c>
      <c r="L71" s="104">
        <v>46058</v>
      </c>
      <c r="M71" s="105">
        <v>0.54166666666666663</v>
      </c>
      <c r="N71" s="106">
        <v>46060</v>
      </c>
      <c r="O71" s="107">
        <v>0.47916666666666669</v>
      </c>
      <c r="P71" s="122" t="str">
        <f t="shared" si="27"/>
        <v>01,5</v>
      </c>
      <c r="Q71" s="123" t="str">
        <f t="shared" si="34"/>
        <v>0,00</v>
      </c>
      <c r="R71" s="119">
        <v>524</v>
      </c>
      <c r="S71" s="119">
        <v>0</v>
      </c>
      <c r="T71" s="123">
        <f t="shared" si="35"/>
        <v>524</v>
      </c>
      <c r="U71" s="108" t="s">
        <v>178</v>
      </c>
      <c r="V71" s="121" t="str">
        <f t="shared" si="36"/>
        <v>2ª SESSÃO ORDINÁRIA DO CSDPMG.</v>
      </c>
      <c r="W71" s="37"/>
      <c r="X71" s="132" t="s">
        <v>85</v>
      </c>
      <c r="Y71" s="134" t="s">
        <v>179</v>
      </c>
      <c r="AA71" s="24">
        <v>0</v>
      </c>
      <c r="AB71" s="40"/>
      <c r="AC71" s="24" t="str">
        <f t="shared" si="38"/>
        <v>Publicar</v>
      </c>
      <c r="AE71" s="43" t="s">
        <v>180</v>
      </c>
      <c r="AF71" s="44" t="s">
        <v>64</v>
      </c>
      <c r="AG71" s="45">
        <v>46050</v>
      </c>
      <c r="AH71" s="45">
        <v>46055</v>
      </c>
      <c r="AI71" s="46">
        <v>51</v>
      </c>
      <c r="AJ71" s="44" t="s">
        <v>65</v>
      </c>
      <c r="AK71" s="46" t="s">
        <v>66</v>
      </c>
      <c r="AL71" s="161">
        <v>0</v>
      </c>
      <c r="AM71" s="44" t="s">
        <v>65</v>
      </c>
      <c r="AN71" s="46" t="s">
        <v>66</v>
      </c>
      <c r="AO71" s="161">
        <v>0</v>
      </c>
      <c r="AP71" s="45">
        <v>46056</v>
      </c>
      <c r="AQ71" s="46">
        <v>22</v>
      </c>
      <c r="AR71" s="46" t="s">
        <v>66</v>
      </c>
      <c r="AS71" s="46" t="s">
        <v>66</v>
      </c>
      <c r="AT71" s="146">
        <v>46062</v>
      </c>
      <c r="AU71" s="145">
        <v>1</v>
      </c>
      <c r="AV71" s="146">
        <v>46064</v>
      </c>
      <c r="AW71" s="146">
        <v>46065</v>
      </c>
      <c r="AX71" s="145">
        <v>78</v>
      </c>
      <c r="AY71" s="145" t="s">
        <v>66</v>
      </c>
      <c r="AZ71" s="147">
        <v>12</v>
      </c>
      <c r="BE71" s="52">
        <f t="shared" si="37"/>
        <v>1.9375</v>
      </c>
      <c r="BF71" s="53" t="str">
        <f t="shared" si="39"/>
        <v>01</v>
      </c>
      <c r="BG71" s="54">
        <f t="shared" si="40"/>
        <v>22.5</v>
      </c>
      <c r="BH71" s="54">
        <v>6</v>
      </c>
      <c r="BI71" s="54" t="str">
        <f t="shared" si="41"/>
        <v>,5</v>
      </c>
      <c r="BJ71" s="55" t="str">
        <f t="shared" si="42"/>
        <v>01,5</v>
      </c>
      <c r="BL71" s="57" t="str">
        <f>IFERROR(VLOOKUP(H71,#REF!,2,0)," ")</f>
        <v xml:space="preserve"> </v>
      </c>
      <c r="BM71" s="57" t="str">
        <f>IFERROR(VLOOKUP(K71,#REF!,2,0)," ")</f>
        <v xml:space="preserve"> </v>
      </c>
      <c r="BN71" s="58" t="str">
        <f>IFERROR(BL71&amp;BM71," ")</f>
        <v xml:space="preserve">  </v>
      </c>
      <c r="BO71" s="59" t="str">
        <f>IFERROR(VLOOKUP(BN71,#REF!,5,0)," ")</f>
        <v xml:space="preserve"> </v>
      </c>
      <c r="BP71" s="59" t="str">
        <f>IFERROR(BF71*BO71," ")</f>
        <v xml:space="preserve"> </v>
      </c>
      <c r="BQ71" s="56">
        <f>IF(BI71=$BQ$3,1,"0,00")</f>
        <v>1</v>
      </c>
      <c r="BR71" s="59" t="str">
        <f>IFERROR(IF(BQ71=1,BO71/2,"0,00")," ")</f>
        <v xml:space="preserve"> </v>
      </c>
      <c r="BS71" s="59" t="str">
        <f>IFERROR(BR71+BP71," ")</f>
        <v xml:space="preserve"> </v>
      </c>
      <c r="BT71" s="56" t="str">
        <f t="shared" si="43"/>
        <v>01</v>
      </c>
      <c r="BU71" s="56">
        <f t="shared" si="44"/>
        <v>2</v>
      </c>
      <c r="BV71" s="56" t="str">
        <f>IFERROR(BU71*#REF!,"0,00")</f>
        <v>0,00</v>
      </c>
      <c r="BW71" s="59" t="str">
        <f t="shared" si="45"/>
        <v>0,00</v>
      </c>
    </row>
    <row r="72" spans="1:75" ht="62.1" customHeight="1" thickTop="1" thickBot="1">
      <c r="A72" s="90" t="str">
        <f t="shared" si="30"/>
        <v>-</v>
      </c>
      <c r="B72" s="91" t="str">
        <f t="shared" si="31"/>
        <v>FEVEREIRO</v>
      </c>
      <c r="C72" s="81" t="str">
        <f t="shared" si="32"/>
        <v>FEVEREIRO</v>
      </c>
      <c r="D72" s="79">
        <f t="shared" si="26"/>
        <v>69</v>
      </c>
      <c r="E72" s="125">
        <f t="shared" si="33"/>
        <v>52</v>
      </c>
      <c r="F72" s="101">
        <v>2565165536</v>
      </c>
      <c r="G72" s="124" t="str">
        <f>IFERROR(VLOOKUP(F72,#REF!,2,0)," ")</f>
        <v xml:space="preserve"> </v>
      </c>
      <c r="H72" s="122" t="str">
        <f>IFERROR(VLOOKUP(F72,#REF!,3,0)," ")</f>
        <v xml:space="preserve"> </v>
      </c>
      <c r="I72" s="131" t="s">
        <v>82</v>
      </c>
      <c r="J72" s="103" t="s">
        <v>118</v>
      </c>
      <c r="K72" s="103" t="s">
        <v>84</v>
      </c>
      <c r="L72" s="104">
        <v>46058</v>
      </c>
      <c r="M72" s="105">
        <v>0.54166666666666663</v>
      </c>
      <c r="N72" s="106">
        <v>46060</v>
      </c>
      <c r="O72" s="107">
        <v>0.5625</v>
      </c>
      <c r="P72" s="122" t="str">
        <f t="shared" si="27"/>
        <v>02,00</v>
      </c>
      <c r="Q72" s="123" t="str">
        <f t="shared" si="34"/>
        <v>0,00</v>
      </c>
      <c r="R72" s="119">
        <v>0</v>
      </c>
      <c r="S72" s="119">
        <v>0</v>
      </c>
      <c r="T72" s="123">
        <f t="shared" si="35"/>
        <v>0</v>
      </c>
      <c r="U72" s="108" t="s">
        <v>181</v>
      </c>
      <c r="V72" s="121" t="str">
        <f t="shared" si="36"/>
        <v>SESSÃO ORDINÁRIA EM 06/02/2026 (CONSELHO SUPERIOR DA DEFENSORIA PÚBLICA DO ESTADO DE MINAS GERAIS)</v>
      </c>
      <c r="W72" s="37"/>
      <c r="X72" s="132" t="s">
        <v>85</v>
      </c>
      <c r="Y72" s="134" t="s">
        <v>182</v>
      </c>
      <c r="AA72" s="24">
        <v>0</v>
      </c>
      <c r="AB72" s="40"/>
      <c r="AC72" s="24" t="str">
        <f t="shared" si="38"/>
        <v>Publicar</v>
      </c>
      <c r="AE72" s="43" t="s">
        <v>183</v>
      </c>
      <c r="AF72" s="44" t="s">
        <v>64</v>
      </c>
      <c r="AG72" s="45">
        <v>46050</v>
      </c>
      <c r="AH72" s="45">
        <v>46055</v>
      </c>
      <c r="AI72" s="46">
        <v>52</v>
      </c>
      <c r="AJ72" s="44" t="s">
        <v>114</v>
      </c>
      <c r="AK72" s="145">
        <v>53</v>
      </c>
      <c r="AL72" s="148">
        <v>23.94</v>
      </c>
      <c r="AM72" s="44" t="s">
        <v>65</v>
      </c>
      <c r="AN72" s="46" t="s">
        <v>66</v>
      </c>
      <c r="AO72" s="161">
        <v>0</v>
      </c>
      <c r="AP72" s="45">
        <v>46056</v>
      </c>
      <c r="AQ72" s="46">
        <v>21</v>
      </c>
      <c r="AR72" s="46">
        <v>79</v>
      </c>
      <c r="AS72" s="157" t="s">
        <v>66</v>
      </c>
      <c r="AT72" s="146">
        <v>46062</v>
      </c>
      <c r="AU72" s="145" t="s">
        <v>66</v>
      </c>
      <c r="AV72" s="145" t="s">
        <v>66</v>
      </c>
      <c r="AW72" s="145" t="s">
        <v>66</v>
      </c>
      <c r="AX72" s="145" t="s">
        <v>66</v>
      </c>
      <c r="AY72" s="145" t="s">
        <v>66</v>
      </c>
      <c r="AZ72" s="147">
        <v>14</v>
      </c>
      <c r="BE72" s="52">
        <f t="shared" si="37"/>
        <v>2.0208333333333335</v>
      </c>
      <c r="BF72" s="53" t="str">
        <f t="shared" si="39"/>
        <v>02</v>
      </c>
      <c r="BG72" s="54">
        <f t="shared" si="40"/>
        <v>0.50000000000000355</v>
      </c>
      <c r="BH72" s="54">
        <v>6</v>
      </c>
      <c r="BI72" s="54" t="str">
        <f t="shared" si="41"/>
        <v>,00</v>
      </c>
      <c r="BJ72" s="55" t="str">
        <f t="shared" si="42"/>
        <v>02,00</v>
      </c>
      <c r="BL72" s="57" t="str">
        <f>IFERROR(VLOOKUP(H72,#REF!,2,0)," ")</f>
        <v xml:space="preserve"> </v>
      </c>
      <c r="BM72" s="57" t="str">
        <f>IFERROR(VLOOKUP(K72,#REF!,2,0)," ")</f>
        <v xml:space="preserve"> </v>
      </c>
      <c r="BN72" s="58" t="str">
        <f>IFERROR(BL72&amp;BM72," ")</f>
        <v xml:space="preserve">  </v>
      </c>
      <c r="BO72" s="59" t="str">
        <f>IFERROR(VLOOKUP(BN72,#REF!,5,0)," ")</f>
        <v xml:space="preserve"> </v>
      </c>
      <c r="BP72" s="59" t="str">
        <f>IFERROR(BF72*BO72," ")</f>
        <v xml:space="preserve"> </v>
      </c>
      <c r="BQ72" s="56" t="str">
        <f>IF(BI72=$BQ$3,1,"0,00")</f>
        <v>0,00</v>
      </c>
      <c r="BR72" s="59" t="str">
        <f>IFERROR(IF(BQ72=1,BO72/2,"0,00")," ")</f>
        <v>0,00</v>
      </c>
      <c r="BS72" s="59" t="str">
        <f>IFERROR(BR72+BP72," ")</f>
        <v xml:space="preserve"> </v>
      </c>
      <c r="BT72" s="56" t="str">
        <f t="shared" si="43"/>
        <v>02</v>
      </c>
      <c r="BU72" s="56">
        <f t="shared" si="44"/>
        <v>2</v>
      </c>
      <c r="BV72" s="56" t="str">
        <f>IFERROR(BU72*#REF!,"0,00")</f>
        <v>0,00</v>
      </c>
      <c r="BW72" s="59" t="str">
        <f t="shared" si="45"/>
        <v>0,00</v>
      </c>
    </row>
    <row r="73" spans="1:75" ht="62.1" customHeight="1" thickTop="1" thickBot="1">
      <c r="A73" s="90" t="str">
        <f t="shared" si="30"/>
        <v>-</v>
      </c>
      <c r="B73" s="91" t="str">
        <f t="shared" si="31"/>
        <v>FEVEREIRO</v>
      </c>
      <c r="C73" s="81" t="str">
        <f t="shared" si="32"/>
        <v>FEVEREIRO</v>
      </c>
      <c r="D73" s="79">
        <f t="shared" si="26"/>
        <v>70</v>
      </c>
      <c r="E73" s="125">
        <f t="shared" si="33"/>
        <v>54</v>
      </c>
      <c r="F73" s="101">
        <v>3467603645</v>
      </c>
      <c r="G73" s="124" t="str">
        <f>IFERROR(VLOOKUP(F73,#REF!,2,0)," ")</f>
        <v xml:space="preserve"> </v>
      </c>
      <c r="H73" s="122" t="str">
        <f>IFERROR(VLOOKUP(F73,#REF!,3,0)," ")</f>
        <v xml:space="preserve"> </v>
      </c>
      <c r="I73" s="103" t="s">
        <v>57</v>
      </c>
      <c r="J73" s="103" t="s">
        <v>58</v>
      </c>
      <c r="K73" s="103" t="s">
        <v>59</v>
      </c>
      <c r="L73" s="104">
        <v>46055</v>
      </c>
      <c r="M73" s="105">
        <v>0.5</v>
      </c>
      <c r="N73" s="106">
        <v>46055</v>
      </c>
      <c r="O73" s="107">
        <v>0.77083333333333337</v>
      </c>
      <c r="P73" s="122" t="str">
        <f t="shared" si="27"/>
        <v>00,5</v>
      </c>
      <c r="Q73" s="123" t="str">
        <f t="shared" si="34"/>
        <v>0,00</v>
      </c>
      <c r="R73" s="119">
        <v>0</v>
      </c>
      <c r="S73" s="119">
        <v>0</v>
      </c>
      <c r="T73" s="123">
        <f t="shared" si="35"/>
        <v>0</v>
      </c>
      <c r="U73" s="108" t="s">
        <v>60</v>
      </c>
      <c r="V73" s="121" t="str">
        <f t="shared" si="36"/>
        <v>COOPERAÇÃO, CONFORME O ATO Nº: 10.533/2025 E 12.237/2026.</v>
      </c>
      <c r="W73" s="37"/>
      <c r="X73" s="132" t="s">
        <v>61</v>
      </c>
      <c r="Y73" s="134" t="s">
        <v>184</v>
      </c>
      <c r="AA73" s="24">
        <v>0</v>
      </c>
      <c r="AB73" s="40"/>
      <c r="AC73" s="24" t="str">
        <f t="shared" si="38"/>
        <v>Publicar</v>
      </c>
      <c r="AE73" s="43" t="s">
        <v>185</v>
      </c>
      <c r="AF73" s="44" t="s">
        <v>64</v>
      </c>
      <c r="AG73" s="45">
        <v>46051</v>
      </c>
      <c r="AH73" s="45">
        <v>46055</v>
      </c>
      <c r="AI73" s="46">
        <v>54</v>
      </c>
      <c r="AJ73" s="44" t="s">
        <v>65</v>
      </c>
      <c r="AK73" s="46" t="s">
        <v>66</v>
      </c>
      <c r="AL73" s="161">
        <v>0</v>
      </c>
      <c r="AM73" s="44" t="s">
        <v>67</v>
      </c>
      <c r="AN73" s="46">
        <v>55</v>
      </c>
      <c r="AO73" s="127">
        <v>174.48</v>
      </c>
      <c r="AP73" s="45">
        <v>46056</v>
      </c>
      <c r="AQ73" s="46">
        <v>23</v>
      </c>
      <c r="AR73" s="46" t="s">
        <v>66</v>
      </c>
      <c r="AS73" s="46">
        <v>109</v>
      </c>
      <c r="AT73" s="45">
        <v>46079</v>
      </c>
      <c r="AU73" s="157" t="s">
        <v>66</v>
      </c>
      <c r="AV73" s="157" t="s">
        <v>66</v>
      </c>
      <c r="AW73" s="157" t="s">
        <v>66</v>
      </c>
      <c r="AX73" s="157" t="s">
        <v>66</v>
      </c>
      <c r="AY73" s="157" t="s">
        <v>66</v>
      </c>
      <c r="AZ73" s="49">
        <v>27</v>
      </c>
      <c r="BE73" s="52">
        <f t="shared" si="37"/>
        <v>0.27083333333333337</v>
      </c>
      <c r="BF73" s="53" t="str">
        <f t="shared" si="39"/>
        <v>00</v>
      </c>
      <c r="BG73" s="54">
        <f t="shared" si="40"/>
        <v>6.5000000000000009</v>
      </c>
      <c r="BH73" s="54">
        <v>6</v>
      </c>
      <c r="BI73" s="54" t="str">
        <f t="shared" si="41"/>
        <v>,5</v>
      </c>
      <c r="BJ73" s="55" t="str">
        <f t="shared" si="42"/>
        <v>00,5</v>
      </c>
      <c r="BL73" s="57" t="str">
        <f>IFERROR(VLOOKUP(H73,#REF!,2,0)," ")</f>
        <v xml:space="preserve"> </v>
      </c>
      <c r="BM73" s="57" t="str">
        <f>IFERROR(VLOOKUP(K73,#REF!,2,0)," ")</f>
        <v xml:space="preserve"> </v>
      </c>
      <c r="BN73" s="58" t="str">
        <f t="shared" ref="BN73:BN136" si="46">IFERROR(BL73&amp;BM73," ")</f>
        <v xml:space="preserve">  </v>
      </c>
      <c r="BO73" s="59" t="str">
        <f>IFERROR(VLOOKUP(BN73,#REF!,5,0)," ")</f>
        <v xml:space="preserve"> </v>
      </c>
      <c r="BP73" s="59" t="str">
        <f t="shared" ref="BP73:BP136" si="47">IFERROR(BF73*BO73," ")</f>
        <v xml:space="preserve"> </v>
      </c>
      <c r="BQ73" s="56">
        <f t="shared" ref="BQ73:BQ136" si="48">IF(BI73=$BQ$3,1,"0,00")</f>
        <v>1</v>
      </c>
      <c r="BR73" s="59" t="str">
        <f t="shared" ref="BR73:BR136" si="49">IFERROR(IF(BQ73=1,BO73/2,"0,00")," ")</f>
        <v xml:space="preserve"> </v>
      </c>
      <c r="BS73" s="59" t="str">
        <f t="shared" ref="BS73:BS136" si="50">IFERROR(BR73+BP73," ")</f>
        <v xml:space="preserve"> </v>
      </c>
      <c r="BT73" s="56" t="str">
        <f t="shared" si="43"/>
        <v>00</v>
      </c>
      <c r="BU73" s="56">
        <f t="shared" si="44"/>
        <v>1</v>
      </c>
      <c r="BV73" s="56" t="str">
        <f>IFERROR(BU73*#REF!,"0,00")</f>
        <v>0,00</v>
      </c>
      <c r="BW73" s="59" t="str">
        <f t="shared" si="45"/>
        <v>0,00</v>
      </c>
    </row>
    <row r="74" spans="1:75" ht="62.1" customHeight="1" thickTop="1" thickBot="1">
      <c r="A74" s="90" t="str">
        <f t="shared" si="30"/>
        <v>-</v>
      </c>
      <c r="B74" s="91" t="str">
        <f t="shared" si="31"/>
        <v>FEVEREIRO</v>
      </c>
      <c r="C74" s="81" t="str">
        <f t="shared" si="32"/>
        <v>FEVEREIRO</v>
      </c>
      <c r="D74" s="79">
        <f t="shared" si="26"/>
        <v>71</v>
      </c>
      <c r="E74" s="125">
        <f t="shared" si="33"/>
        <v>54</v>
      </c>
      <c r="F74" s="101">
        <v>3467603645</v>
      </c>
      <c r="G74" s="124" t="str">
        <f>IFERROR(VLOOKUP(F74,#REF!,2,0)," ")</f>
        <v xml:space="preserve"> </v>
      </c>
      <c r="H74" s="122" t="str">
        <f>IFERROR(VLOOKUP(F74,#REF!,3,0)," ")</f>
        <v xml:space="preserve"> </v>
      </c>
      <c r="I74" s="103" t="s">
        <v>57</v>
      </c>
      <c r="J74" s="103" t="s">
        <v>58</v>
      </c>
      <c r="K74" s="103" t="s">
        <v>59</v>
      </c>
      <c r="L74" s="104">
        <v>46062</v>
      </c>
      <c r="M74" s="105">
        <v>0.5</v>
      </c>
      <c r="N74" s="104">
        <v>46062</v>
      </c>
      <c r="O74" s="107">
        <v>0.77083333333333337</v>
      </c>
      <c r="P74" s="122" t="str">
        <f t="shared" si="27"/>
        <v>00,5</v>
      </c>
      <c r="Q74" s="123" t="str">
        <f t="shared" si="34"/>
        <v>0,00</v>
      </c>
      <c r="R74" s="119">
        <v>0</v>
      </c>
      <c r="S74" s="119">
        <v>0</v>
      </c>
      <c r="T74" s="123">
        <f t="shared" si="35"/>
        <v>0</v>
      </c>
      <c r="U74" s="108" t="s">
        <v>60</v>
      </c>
      <c r="V74" s="121" t="str">
        <f t="shared" si="36"/>
        <v>COOPERAÇÃO, CONFORME O ATO Nº: 10.533/2025 E 12.237/2026.</v>
      </c>
      <c r="W74" s="37"/>
      <c r="X74" s="132" t="s">
        <v>61</v>
      </c>
      <c r="Y74" s="134" t="s">
        <v>184</v>
      </c>
      <c r="AA74" s="24">
        <v>0</v>
      </c>
      <c r="AB74" s="40"/>
      <c r="AC74" s="24" t="str">
        <f t="shared" si="38"/>
        <v>Publicar</v>
      </c>
      <c r="AE74" s="43" t="s">
        <v>185</v>
      </c>
      <c r="AF74" s="44" t="s">
        <v>64</v>
      </c>
      <c r="AG74" s="45">
        <v>46051</v>
      </c>
      <c r="AH74" s="45">
        <v>46055</v>
      </c>
      <c r="AI74" s="46">
        <v>54</v>
      </c>
      <c r="AJ74" s="44" t="s">
        <v>65</v>
      </c>
      <c r="AK74" s="46" t="s">
        <v>66</v>
      </c>
      <c r="AL74" s="161">
        <v>0</v>
      </c>
      <c r="AM74" s="44" t="s">
        <v>67</v>
      </c>
      <c r="AN74" s="46">
        <v>55</v>
      </c>
      <c r="AO74" s="127">
        <v>174.48</v>
      </c>
      <c r="AP74" s="45">
        <v>46056</v>
      </c>
      <c r="AQ74" s="46">
        <v>23</v>
      </c>
      <c r="AR74" s="46" t="s">
        <v>66</v>
      </c>
      <c r="AS74" s="46">
        <v>109</v>
      </c>
      <c r="AT74" s="45">
        <v>46079</v>
      </c>
      <c r="AU74" s="157" t="s">
        <v>66</v>
      </c>
      <c r="AV74" s="157" t="s">
        <v>66</v>
      </c>
      <c r="AW74" s="157" t="s">
        <v>66</v>
      </c>
      <c r="AX74" s="157" t="s">
        <v>66</v>
      </c>
      <c r="AY74" s="157" t="s">
        <v>66</v>
      </c>
      <c r="AZ74" s="49">
        <v>27</v>
      </c>
      <c r="BE74" s="52">
        <f t="shared" si="37"/>
        <v>0.27083333333333337</v>
      </c>
      <c r="BF74" s="53" t="str">
        <f t="shared" si="39"/>
        <v>00</v>
      </c>
      <c r="BG74" s="54">
        <f t="shared" si="40"/>
        <v>6.5000000000000009</v>
      </c>
      <c r="BH74" s="54">
        <v>6</v>
      </c>
      <c r="BI74" s="54" t="str">
        <f t="shared" si="41"/>
        <v>,5</v>
      </c>
      <c r="BJ74" s="55" t="str">
        <f t="shared" si="42"/>
        <v>00,5</v>
      </c>
      <c r="BL74" s="57" t="str">
        <f>IFERROR(VLOOKUP(H74,#REF!,2,0)," ")</f>
        <v xml:space="preserve"> </v>
      </c>
      <c r="BM74" s="57" t="str">
        <f>IFERROR(VLOOKUP(K74,#REF!,2,0)," ")</f>
        <v xml:space="preserve"> </v>
      </c>
      <c r="BN74" s="58" t="str">
        <f t="shared" si="46"/>
        <v xml:space="preserve">  </v>
      </c>
      <c r="BO74" s="59" t="str">
        <f>IFERROR(VLOOKUP(BN74,#REF!,5,0)," ")</f>
        <v xml:space="preserve"> </v>
      </c>
      <c r="BP74" s="59" t="str">
        <f t="shared" si="47"/>
        <v xml:space="preserve"> </v>
      </c>
      <c r="BQ74" s="56">
        <f t="shared" si="48"/>
        <v>1</v>
      </c>
      <c r="BR74" s="59" t="str">
        <f t="shared" si="49"/>
        <v xml:space="preserve"> </v>
      </c>
      <c r="BS74" s="59" t="str">
        <f t="shared" si="50"/>
        <v xml:space="preserve"> </v>
      </c>
      <c r="BT74" s="56" t="str">
        <f t="shared" si="43"/>
        <v>00</v>
      </c>
      <c r="BU74" s="56">
        <f t="shared" si="44"/>
        <v>1</v>
      </c>
      <c r="BV74" s="56" t="str">
        <f>IFERROR(BU74*#REF!,"0,00")</f>
        <v>0,00</v>
      </c>
      <c r="BW74" s="59" t="str">
        <f t="shared" si="45"/>
        <v>0,00</v>
      </c>
    </row>
    <row r="75" spans="1:75" ht="62.1" customHeight="1" thickTop="1" thickBot="1">
      <c r="A75" s="90" t="str">
        <f t="shared" si="30"/>
        <v>-</v>
      </c>
      <c r="B75" s="91" t="str">
        <f t="shared" si="31"/>
        <v>FEVEREIRO</v>
      </c>
      <c r="C75" s="81" t="str">
        <f t="shared" si="32"/>
        <v>FEVEREIRO</v>
      </c>
      <c r="D75" s="79">
        <f t="shared" si="26"/>
        <v>72</v>
      </c>
      <c r="E75" s="125">
        <f t="shared" si="33"/>
        <v>54</v>
      </c>
      <c r="F75" s="101">
        <v>3467603645</v>
      </c>
      <c r="G75" s="124" t="str">
        <f>IFERROR(VLOOKUP(F75,#REF!,2,0)," ")</f>
        <v xml:space="preserve"> </v>
      </c>
      <c r="H75" s="122" t="str">
        <f>IFERROR(VLOOKUP(F75,#REF!,3,0)," ")</f>
        <v xml:space="preserve"> </v>
      </c>
      <c r="I75" s="103" t="s">
        <v>57</v>
      </c>
      <c r="J75" s="103" t="s">
        <v>58</v>
      </c>
      <c r="K75" s="103" t="s">
        <v>59</v>
      </c>
      <c r="L75" s="104">
        <v>46072</v>
      </c>
      <c r="M75" s="105">
        <v>0.5</v>
      </c>
      <c r="N75" s="104">
        <v>46072</v>
      </c>
      <c r="O75" s="107">
        <v>0.77083333333333337</v>
      </c>
      <c r="P75" s="122" t="str">
        <f t="shared" si="27"/>
        <v>00,5</v>
      </c>
      <c r="Q75" s="123" t="str">
        <f t="shared" si="34"/>
        <v>0,00</v>
      </c>
      <c r="R75" s="119">
        <v>0</v>
      </c>
      <c r="S75" s="119">
        <v>0</v>
      </c>
      <c r="T75" s="123">
        <f t="shared" si="35"/>
        <v>0</v>
      </c>
      <c r="U75" s="108" t="s">
        <v>186</v>
      </c>
      <c r="V75" s="121" t="str">
        <f t="shared" si="36"/>
        <v>COOPERAÇÃO, CONFORME O ATO Nº: 10.533/2025 E 12.237/2026.</v>
      </c>
      <c r="W75" s="37"/>
      <c r="X75" s="132" t="s">
        <v>61</v>
      </c>
      <c r="Y75" s="134" t="s">
        <v>184</v>
      </c>
      <c r="AA75" s="24">
        <v>0</v>
      </c>
      <c r="AB75" s="40"/>
      <c r="AC75" s="24" t="str">
        <f t="shared" si="38"/>
        <v>Publicar</v>
      </c>
      <c r="AE75" s="43" t="s">
        <v>185</v>
      </c>
      <c r="AF75" s="44" t="s">
        <v>64</v>
      </c>
      <c r="AG75" s="45">
        <v>46051</v>
      </c>
      <c r="AH75" s="45">
        <v>46055</v>
      </c>
      <c r="AI75" s="46">
        <v>54</v>
      </c>
      <c r="AJ75" s="44" t="s">
        <v>65</v>
      </c>
      <c r="AK75" s="46" t="s">
        <v>66</v>
      </c>
      <c r="AL75" s="161">
        <v>0</v>
      </c>
      <c r="AM75" s="44" t="s">
        <v>67</v>
      </c>
      <c r="AN75" s="46">
        <v>55</v>
      </c>
      <c r="AO75" s="127">
        <v>174.48</v>
      </c>
      <c r="AP75" s="45">
        <v>46056</v>
      </c>
      <c r="AQ75" s="46">
        <v>23</v>
      </c>
      <c r="AR75" s="46" t="s">
        <v>66</v>
      </c>
      <c r="AS75" s="46">
        <v>109</v>
      </c>
      <c r="AT75" s="45">
        <v>46079</v>
      </c>
      <c r="AU75" s="157" t="s">
        <v>66</v>
      </c>
      <c r="AV75" s="157" t="s">
        <v>66</v>
      </c>
      <c r="AW75" s="157" t="s">
        <v>66</v>
      </c>
      <c r="AX75" s="157" t="s">
        <v>66</v>
      </c>
      <c r="AY75" s="157" t="s">
        <v>66</v>
      </c>
      <c r="AZ75" s="49">
        <v>27</v>
      </c>
      <c r="BE75" s="52">
        <f t="shared" si="37"/>
        <v>0.27083333333333337</v>
      </c>
      <c r="BF75" s="53" t="str">
        <f t="shared" si="39"/>
        <v>00</v>
      </c>
      <c r="BG75" s="54">
        <f t="shared" si="40"/>
        <v>6.5000000000000009</v>
      </c>
      <c r="BH75" s="54">
        <v>6</v>
      </c>
      <c r="BI75" s="54" t="str">
        <f t="shared" si="41"/>
        <v>,5</v>
      </c>
      <c r="BJ75" s="55" t="str">
        <f t="shared" si="42"/>
        <v>00,5</v>
      </c>
      <c r="BL75" s="57" t="str">
        <f>IFERROR(VLOOKUP(H75,#REF!,2,0)," ")</f>
        <v xml:space="preserve"> </v>
      </c>
      <c r="BM75" s="57" t="str">
        <f>IFERROR(VLOOKUP(K75,#REF!,2,0)," ")</f>
        <v xml:space="preserve"> </v>
      </c>
      <c r="BN75" s="58" t="str">
        <f t="shared" si="46"/>
        <v xml:space="preserve">  </v>
      </c>
      <c r="BO75" s="59" t="str">
        <f>IFERROR(VLOOKUP(BN75,#REF!,5,0)," ")</f>
        <v xml:space="preserve"> </v>
      </c>
      <c r="BP75" s="59" t="str">
        <f t="shared" si="47"/>
        <v xml:space="preserve"> </v>
      </c>
      <c r="BQ75" s="56">
        <f t="shared" si="48"/>
        <v>1</v>
      </c>
      <c r="BR75" s="59" t="str">
        <f t="shared" si="49"/>
        <v xml:space="preserve"> </v>
      </c>
      <c r="BS75" s="59" t="str">
        <f t="shared" si="50"/>
        <v xml:space="preserve"> </v>
      </c>
      <c r="BT75" s="56" t="str">
        <f t="shared" si="43"/>
        <v>00</v>
      </c>
      <c r="BU75" s="56">
        <f t="shared" si="44"/>
        <v>1</v>
      </c>
      <c r="BV75" s="56" t="str">
        <f>IFERROR(BU75*#REF!,"0,00")</f>
        <v>0,00</v>
      </c>
      <c r="BW75" s="59" t="str">
        <f t="shared" si="45"/>
        <v>0,00</v>
      </c>
    </row>
    <row r="76" spans="1:75" ht="62.1" customHeight="1" thickTop="1" thickBot="1">
      <c r="A76" s="90" t="str">
        <f t="shared" si="30"/>
        <v>-</v>
      </c>
      <c r="B76" s="91" t="str">
        <f t="shared" si="31"/>
        <v>FEVEREIRO</v>
      </c>
      <c r="C76" s="81" t="str">
        <f t="shared" si="32"/>
        <v>FEVEREIRO</v>
      </c>
      <c r="D76" s="79">
        <f t="shared" si="26"/>
        <v>73</v>
      </c>
      <c r="E76" s="125">
        <f t="shared" si="33"/>
        <v>54</v>
      </c>
      <c r="F76" s="101">
        <v>3467603645</v>
      </c>
      <c r="G76" s="124" t="str">
        <f>IFERROR(VLOOKUP(F76,#REF!,2,0)," ")</f>
        <v xml:space="preserve"> </v>
      </c>
      <c r="H76" s="122" t="str">
        <f>IFERROR(VLOOKUP(F76,#REF!,3,0)," ")</f>
        <v xml:space="preserve"> </v>
      </c>
      <c r="I76" s="103" t="s">
        <v>57</v>
      </c>
      <c r="J76" s="103" t="s">
        <v>58</v>
      </c>
      <c r="K76" s="103" t="s">
        <v>59</v>
      </c>
      <c r="L76" s="104">
        <v>46077</v>
      </c>
      <c r="M76" s="105">
        <v>0.5</v>
      </c>
      <c r="N76" s="104">
        <v>46077</v>
      </c>
      <c r="O76" s="107">
        <v>0.77083333333333337</v>
      </c>
      <c r="P76" s="122" t="str">
        <f t="shared" si="27"/>
        <v>00,5</v>
      </c>
      <c r="Q76" s="123" t="str">
        <f t="shared" si="34"/>
        <v>0,00</v>
      </c>
      <c r="R76" s="119">
        <v>0</v>
      </c>
      <c r="S76" s="119">
        <v>0</v>
      </c>
      <c r="T76" s="123">
        <f t="shared" si="35"/>
        <v>0</v>
      </c>
      <c r="U76" s="108" t="s">
        <v>187</v>
      </c>
      <c r="V76" s="121" t="str">
        <f t="shared" si="36"/>
        <v>COOPERAÇÃO, CONFORME O ATO Nº: 10.533/2025  E 12.237/2026.</v>
      </c>
      <c r="W76" s="37"/>
      <c r="X76" s="132" t="s">
        <v>61</v>
      </c>
      <c r="Y76" s="134" t="s">
        <v>188</v>
      </c>
      <c r="AA76" s="24">
        <v>0</v>
      </c>
      <c r="AB76" s="40"/>
      <c r="AC76" s="24" t="str">
        <f t="shared" si="38"/>
        <v>Publicar</v>
      </c>
      <c r="AE76" s="43" t="s">
        <v>185</v>
      </c>
      <c r="AF76" s="44" t="s">
        <v>64</v>
      </c>
      <c r="AG76" s="45">
        <v>46051</v>
      </c>
      <c r="AH76" s="45">
        <v>46055</v>
      </c>
      <c r="AI76" s="46">
        <v>54</v>
      </c>
      <c r="AJ76" s="44" t="s">
        <v>65</v>
      </c>
      <c r="AK76" s="46" t="s">
        <v>66</v>
      </c>
      <c r="AL76" s="161">
        <v>0</v>
      </c>
      <c r="AM76" s="44" t="s">
        <v>67</v>
      </c>
      <c r="AN76" s="46">
        <v>55</v>
      </c>
      <c r="AO76" s="127">
        <v>174.48</v>
      </c>
      <c r="AP76" s="45">
        <v>46056</v>
      </c>
      <c r="AQ76" s="46">
        <v>23</v>
      </c>
      <c r="AR76" s="46" t="s">
        <v>66</v>
      </c>
      <c r="AS76" s="46">
        <v>109</v>
      </c>
      <c r="AT76" s="45">
        <v>46079</v>
      </c>
      <c r="AU76" s="157" t="s">
        <v>66</v>
      </c>
      <c r="AV76" s="157" t="s">
        <v>66</v>
      </c>
      <c r="AW76" s="157" t="s">
        <v>66</v>
      </c>
      <c r="AX76" s="157" t="s">
        <v>66</v>
      </c>
      <c r="AY76" s="157" t="s">
        <v>66</v>
      </c>
      <c r="AZ76" s="49">
        <v>27</v>
      </c>
      <c r="BE76" s="52">
        <f t="shared" si="37"/>
        <v>0.27083333333333337</v>
      </c>
      <c r="BF76" s="53" t="str">
        <f t="shared" si="39"/>
        <v>00</v>
      </c>
      <c r="BG76" s="54">
        <f t="shared" si="40"/>
        <v>6.5000000000000009</v>
      </c>
      <c r="BH76" s="54">
        <v>6</v>
      </c>
      <c r="BI76" s="54" t="str">
        <f t="shared" si="41"/>
        <v>,5</v>
      </c>
      <c r="BJ76" s="55" t="str">
        <f t="shared" si="42"/>
        <v>00,5</v>
      </c>
      <c r="BL76" s="57" t="str">
        <f>IFERROR(VLOOKUP(H76,#REF!,2,0)," ")</f>
        <v xml:space="preserve"> </v>
      </c>
      <c r="BM76" s="57" t="str">
        <f>IFERROR(VLOOKUP(K76,#REF!,2,0)," ")</f>
        <v xml:space="preserve"> </v>
      </c>
      <c r="BN76" s="58" t="str">
        <f t="shared" si="46"/>
        <v xml:space="preserve">  </v>
      </c>
      <c r="BO76" s="59" t="str">
        <f>IFERROR(VLOOKUP(BN76,#REF!,5,0)," ")</f>
        <v xml:space="preserve"> </v>
      </c>
      <c r="BP76" s="59" t="str">
        <f t="shared" si="47"/>
        <v xml:space="preserve"> </v>
      </c>
      <c r="BQ76" s="56">
        <f t="shared" si="48"/>
        <v>1</v>
      </c>
      <c r="BR76" s="59" t="str">
        <f t="shared" si="49"/>
        <v xml:space="preserve"> </v>
      </c>
      <c r="BS76" s="59" t="str">
        <f t="shared" si="50"/>
        <v xml:space="preserve"> </v>
      </c>
      <c r="BT76" s="56" t="str">
        <f t="shared" si="43"/>
        <v>00</v>
      </c>
      <c r="BU76" s="56">
        <f t="shared" si="44"/>
        <v>1</v>
      </c>
      <c r="BV76" s="56" t="str">
        <f>IFERROR(BU76*#REF!,"0,00")</f>
        <v>0,00</v>
      </c>
      <c r="BW76" s="59" t="str">
        <f t="shared" si="45"/>
        <v>0,00</v>
      </c>
    </row>
    <row r="77" spans="1:75" ht="62.1" customHeight="1" thickTop="1" thickBot="1">
      <c r="A77" s="90" t="str">
        <f t="shared" si="30"/>
        <v>-</v>
      </c>
      <c r="B77" s="91" t="str">
        <f t="shared" si="31"/>
        <v>FEVEREIRO</v>
      </c>
      <c r="C77" s="81" t="str">
        <f t="shared" si="32"/>
        <v>FEVEREIRO</v>
      </c>
      <c r="D77" s="79">
        <f t="shared" si="26"/>
        <v>74</v>
      </c>
      <c r="E77" s="125">
        <f t="shared" si="33"/>
        <v>56</v>
      </c>
      <c r="F77" s="101">
        <v>95729895615</v>
      </c>
      <c r="G77" s="124" t="str">
        <f>IFERROR(VLOOKUP(F77,#REF!,2,0)," ")</f>
        <v xml:space="preserve"> </v>
      </c>
      <c r="H77" s="122" t="str">
        <f>IFERROR(VLOOKUP(F77,#REF!,3,0)," ")</f>
        <v xml:space="preserve"> </v>
      </c>
      <c r="I77" s="103" t="s">
        <v>57</v>
      </c>
      <c r="J77" s="103" t="s">
        <v>58</v>
      </c>
      <c r="K77" s="103" t="s">
        <v>59</v>
      </c>
      <c r="L77" s="104">
        <v>46055</v>
      </c>
      <c r="M77" s="105">
        <v>0.5</v>
      </c>
      <c r="N77" s="106">
        <v>46055</v>
      </c>
      <c r="O77" s="107">
        <v>0.77083333333333337</v>
      </c>
      <c r="P77" s="122" t="str">
        <f t="shared" si="27"/>
        <v>00,5</v>
      </c>
      <c r="Q77" s="123" t="str">
        <f t="shared" si="34"/>
        <v>0,00</v>
      </c>
      <c r="R77" s="119">
        <v>0</v>
      </c>
      <c r="S77" s="119">
        <v>0</v>
      </c>
      <c r="T77" s="123">
        <f t="shared" si="35"/>
        <v>0</v>
      </c>
      <c r="U77" s="108" t="s">
        <v>60</v>
      </c>
      <c r="V77" s="121" t="str">
        <f t="shared" si="36"/>
        <v>COOPERAÇÃO, CONFORME O ATO Nº: 10.533/2025 (ATÉ 12/02/2026) E 12.237/2026 (A PARTIR DE 13/02/2026).</v>
      </c>
      <c r="W77" s="37"/>
      <c r="X77" s="132" t="s">
        <v>61</v>
      </c>
      <c r="Y77" s="134" t="s">
        <v>189</v>
      </c>
      <c r="AA77" s="24">
        <v>0</v>
      </c>
      <c r="AB77" s="40"/>
      <c r="AC77" s="24" t="str">
        <f t="shared" si="38"/>
        <v>Publicar</v>
      </c>
      <c r="AE77" s="43" t="s">
        <v>190</v>
      </c>
      <c r="AF77" s="44" t="s">
        <v>64</v>
      </c>
      <c r="AG77" s="45">
        <v>46051</v>
      </c>
      <c r="AH77" s="45">
        <v>46055</v>
      </c>
      <c r="AI77" s="46">
        <v>56</v>
      </c>
      <c r="AJ77" s="44" t="s">
        <v>65</v>
      </c>
      <c r="AK77" s="46" t="s">
        <v>66</v>
      </c>
      <c r="AL77" s="161">
        <v>0</v>
      </c>
      <c r="AM77" s="44" t="s">
        <v>67</v>
      </c>
      <c r="AN77" s="46">
        <v>57</v>
      </c>
      <c r="AO77" s="127">
        <v>174.48</v>
      </c>
      <c r="AP77" s="45">
        <v>46056</v>
      </c>
      <c r="AQ77" s="46">
        <v>24</v>
      </c>
      <c r="AR77" s="46" t="s">
        <v>66</v>
      </c>
      <c r="AS77" s="46">
        <v>111</v>
      </c>
      <c r="AT77" s="45">
        <v>46079</v>
      </c>
      <c r="AU77" s="157" t="s">
        <v>66</v>
      </c>
      <c r="AV77" s="157" t="s">
        <v>66</v>
      </c>
      <c r="AW77" s="157" t="s">
        <v>66</v>
      </c>
      <c r="AX77" s="157" t="s">
        <v>66</v>
      </c>
      <c r="AY77" s="157" t="s">
        <v>66</v>
      </c>
      <c r="AZ77" s="49">
        <v>26</v>
      </c>
      <c r="BE77" s="52">
        <f t="shared" si="37"/>
        <v>0.27083333333333337</v>
      </c>
      <c r="BF77" s="53" t="str">
        <f t="shared" si="39"/>
        <v>00</v>
      </c>
      <c r="BG77" s="54">
        <f t="shared" si="40"/>
        <v>6.5000000000000009</v>
      </c>
      <c r="BH77" s="54">
        <v>6</v>
      </c>
      <c r="BI77" s="54" t="str">
        <f t="shared" si="41"/>
        <v>,5</v>
      </c>
      <c r="BJ77" s="55" t="str">
        <f t="shared" si="42"/>
        <v>00,5</v>
      </c>
      <c r="BL77" s="57" t="str">
        <f>IFERROR(VLOOKUP(H77,#REF!,2,0)," ")</f>
        <v xml:space="preserve"> </v>
      </c>
      <c r="BM77" s="57" t="str">
        <f>IFERROR(VLOOKUP(K77,#REF!,2,0)," ")</f>
        <v xml:space="preserve"> </v>
      </c>
      <c r="BN77" s="58" t="str">
        <f t="shared" si="46"/>
        <v xml:space="preserve">  </v>
      </c>
      <c r="BO77" s="59" t="str">
        <f>IFERROR(VLOOKUP(BN77,#REF!,5,0)," ")</f>
        <v xml:space="preserve"> </v>
      </c>
      <c r="BP77" s="59" t="str">
        <f t="shared" si="47"/>
        <v xml:space="preserve"> </v>
      </c>
      <c r="BQ77" s="56">
        <f t="shared" si="48"/>
        <v>1</v>
      </c>
      <c r="BR77" s="59" t="str">
        <f t="shared" si="49"/>
        <v xml:space="preserve"> </v>
      </c>
      <c r="BS77" s="59" t="str">
        <f t="shared" si="50"/>
        <v xml:space="preserve"> </v>
      </c>
      <c r="BT77" s="56" t="str">
        <f t="shared" si="43"/>
        <v>00</v>
      </c>
      <c r="BU77" s="56">
        <f t="shared" si="44"/>
        <v>1</v>
      </c>
      <c r="BV77" s="56" t="str">
        <f>IFERROR(BU77*#REF!,"0,00")</f>
        <v>0,00</v>
      </c>
      <c r="BW77" s="59" t="str">
        <f t="shared" si="45"/>
        <v>0,00</v>
      </c>
    </row>
    <row r="78" spans="1:75" ht="62.1" customHeight="1" thickTop="1" thickBot="1">
      <c r="A78" s="90" t="str">
        <f t="shared" si="30"/>
        <v>-</v>
      </c>
      <c r="B78" s="91" t="str">
        <f t="shared" si="31"/>
        <v>FEVEREIRO</v>
      </c>
      <c r="C78" s="81" t="str">
        <f t="shared" si="32"/>
        <v>FEVEREIRO</v>
      </c>
      <c r="D78" s="79">
        <f t="shared" si="26"/>
        <v>75</v>
      </c>
      <c r="E78" s="125">
        <f t="shared" si="33"/>
        <v>56</v>
      </c>
      <c r="F78" s="101">
        <v>95729895615</v>
      </c>
      <c r="G78" s="124" t="str">
        <f>IFERROR(VLOOKUP(F78,#REF!,2,0)," ")</f>
        <v xml:space="preserve"> </v>
      </c>
      <c r="H78" s="122" t="str">
        <f>IFERROR(VLOOKUP(F78,#REF!,3,0)," ")</f>
        <v xml:space="preserve"> </v>
      </c>
      <c r="I78" s="103" t="s">
        <v>57</v>
      </c>
      <c r="J78" s="103" t="s">
        <v>58</v>
      </c>
      <c r="K78" s="103" t="s">
        <v>59</v>
      </c>
      <c r="L78" s="104">
        <v>46062</v>
      </c>
      <c r="M78" s="105">
        <v>0.5</v>
      </c>
      <c r="N78" s="104">
        <v>46062</v>
      </c>
      <c r="O78" s="107">
        <v>0.77083333333333337</v>
      </c>
      <c r="P78" s="122" t="str">
        <f t="shared" si="27"/>
        <v>00,5</v>
      </c>
      <c r="Q78" s="123" t="str">
        <f t="shared" si="34"/>
        <v>0,00</v>
      </c>
      <c r="R78" s="119">
        <v>0</v>
      </c>
      <c r="S78" s="119">
        <v>0</v>
      </c>
      <c r="T78" s="123">
        <f t="shared" si="35"/>
        <v>0</v>
      </c>
      <c r="U78" s="108" t="s">
        <v>60</v>
      </c>
      <c r="V78" s="121" t="str">
        <f t="shared" si="36"/>
        <v>COOPERAÇÃO, CONFORME O ATO Nº: 10.533/2025 (ATÉ 12/02/2026) E 12.237/2026 (A PARTIR DE 13/02/2026).</v>
      </c>
      <c r="W78" s="37"/>
      <c r="X78" s="132" t="s">
        <v>61</v>
      </c>
      <c r="Y78" s="134" t="s">
        <v>189</v>
      </c>
      <c r="AA78" s="24">
        <v>0</v>
      </c>
      <c r="AB78" s="40"/>
      <c r="AC78" s="24" t="str">
        <f t="shared" si="38"/>
        <v>Publicar</v>
      </c>
      <c r="AE78" s="43" t="s">
        <v>190</v>
      </c>
      <c r="AF78" s="44" t="s">
        <v>64</v>
      </c>
      <c r="AG78" s="45">
        <v>46051</v>
      </c>
      <c r="AH78" s="45">
        <v>46055</v>
      </c>
      <c r="AI78" s="46">
        <v>56</v>
      </c>
      <c r="AJ78" s="44" t="s">
        <v>65</v>
      </c>
      <c r="AK78" s="46" t="s">
        <v>66</v>
      </c>
      <c r="AL78" s="161">
        <v>0</v>
      </c>
      <c r="AM78" s="44" t="s">
        <v>67</v>
      </c>
      <c r="AN78" s="46">
        <v>57</v>
      </c>
      <c r="AO78" s="127">
        <v>174.48</v>
      </c>
      <c r="AP78" s="45">
        <v>46056</v>
      </c>
      <c r="AQ78" s="46">
        <v>24</v>
      </c>
      <c r="AR78" s="46" t="s">
        <v>66</v>
      </c>
      <c r="AS78" s="46">
        <v>111</v>
      </c>
      <c r="AT78" s="45">
        <v>46079</v>
      </c>
      <c r="AU78" s="157" t="s">
        <v>66</v>
      </c>
      <c r="AV78" s="157" t="s">
        <v>66</v>
      </c>
      <c r="AW78" s="157" t="s">
        <v>66</v>
      </c>
      <c r="AX78" s="157" t="s">
        <v>66</v>
      </c>
      <c r="AY78" s="157" t="s">
        <v>66</v>
      </c>
      <c r="AZ78" s="49">
        <v>26</v>
      </c>
      <c r="BE78" s="52">
        <f t="shared" si="37"/>
        <v>0.27083333333333337</v>
      </c>
      <c r="BF78" s="53" t="str">
        <f t="shared" si="39"/>
        <v>00</v>
      </c>
      <c r="BG78" s="54">
        <f t="shared" si="40"/>
        <v>6.5000000000000009</v>
      </c>
      <c r="BH78" s="54">
        <v>6</v>
      </c>
      <c r="BI78" s="54" t="str">
        <f t="shared" si="41"/>
        <v>,5</v>
      </c>
      <c r="BJ78" s="55" t="str">
        <f t="shared" si="42"/>
        <v>00,5</v>
      </c>
      <c r="BL78" s="57" t="str">
        <f>IFERROR(VLOOKUP(H78,#REF!,2,0)," ")</f>
        <v xml:space="preserve"> </v>
      </c>
      <c r="BM78" s="57" t="str">
        <f>IFERROR(VLOOKUP(K78,#REF!,2,0)," ")</f>
        <v xml:space="preserve"> </v>
      </c>
      <c r="BN78" s="58" t="str">
        <f t="shared" si="46"/>
        <v xml:space="preserve">  </v>
      </c>
      <c r="BO78" s="59" t="str">
        <f>IFERROR(VLOOKUP(BN78,#REF!,5,0)," ")</f>
        <v xml:space="preserve"> </v>
      </c>
      <c r="BP78" s="59" t="str">
        <f t="shared" si="47"/>
        <v xml:space="preserve"> </v>
      </c>
      <c r="BQ78" s="56">
        <f t="shared" si="48"/>
        <v>1</v>
      </c>
      <c r="BR78" s="59" t="str">
        <f t="shared" si="49"/>
        <v xml:space="preserve"> </v>
      </c>
      <c r="BS78" s="59" t="str">
        <f t="shared" si="50"/>
        <v xml:space="preserve"> </v>
      </c>
      <c r="BT78" s="56" t="str">
        <f t="shared" si="43"/>
        <v>00</v>
      </c>
      <c r="BU78" s="56">
        <f t="shared" si="44"/>
        <v>1</v>
      </c>
      <c r="BV78" s="56" t="str">
        <f>IFERROR(BU78*#REF!,"0,00")</f>
        <v>0,00</v>
      </c>
      <c r="BW78" s="59" t="str">
        <f t="shared" si="45"/>
        <v>0,00</v>
      </c>
    </row>
    <row r="79" spans="1:75" ht="62.1" customHeight="1" thickTop="1" thickBot="1">
      <c r="A79" s="90" t="str">
        <f t="shared" si="30"/>
        <v>-</v>
      </c>
      <c r="B79" s="91" t="str">
        <f t="shared" si="31"/>
        <v>FEVEREIRO</v>
      </c>
      <c r="C79" s="81" t="str">
        <f t="shared" si="32"/>
        <v>FEVEREIRO</v>
      </c>
      <c r="D79" s="79">
        <f t="shared" si="26"/>
        <v>76</v>
      </c>
      <c r="E79" s="125">
        <f t="shared" si="33"/>
        <v>56</v>
      </c>
      <c r="F79" s="101">
        <v>95729895615</v>
      </c>
      <c r="G79" s="124" t="str">
        <f>IFERROR(VLOOKUP(F79,#REF!,2,0)," ")</f>
        <v xml:space="preserve"> </v>
      </c>
      <c r="H79" s="122" t="str">
        <f>IFERROR(VLOOKUP(F79,#REF!,3,0)," ")</f>
        <v xml:space="preserve"> </v>
      </c>
      <c r="I79" s="103" t="s">
        <v>57</v>
      </c>
      <c r="J79" s="103" t="s">
        <v>58</v>
      </c>
      <c r="K79" s="103" t="s">
        <v>59</v>
      </c>
      <c r="L79" s="104">
        <v>46073</v>
      </c>
      <c r="M79" s="105">
        <v>0.5</v>
      </c>
      <c r="N79" s="106">
        <v>46073</v>
      </c>
      <c r="O79" s="107">
        <v>0.77083333333333337</v>
      </c>
      <c r="P79" s="122" t="str">
        <f t="shared" si="27"/>
        <v>00,5</v>
      </c>
      <c r="Q79" s="123" t="str">
        <f t="shared" si="34"/>
        <v>0,00</v>
      </c>
      <c r="R79" s="119">
        <v>0</v>
      </c>
      <c r="S79" s="119">
        <v>0</v>
      </c>
      <c r="T79" s="123">
        <f t="shared" si="35"/>
        <v>0</v>
      </c>
      <c r="U79" s="108" t="s">
        <v>60</v>
      </c>
      <c r="V79" s="121" t="str">
        <f t="shared" si="36"/>
        <v>COOPERAÇÃO, CONFORME O ATO Nº: 10.533/2025 (ATÉ 12/02/2026) E 12.237/2026 (A PARTIR DE 13/02/2026).</v>
      </c>
      <c r="W79" s="37"/>
      <c r="X79" s="132" t="s">
        <v>61</v>
      </c>
      <c r="Y79" s="134" t="s">
        <v>189</v>
      </c>
      <c r="AA79" s="24">
        <v>0</v>
      </c>
      <c r="AB79" s="40"/>
      <c r="AC79" s="24" t="str">
        <f t="shared" si="38"/>
        <v>Publicar</v>
      </c>
      <c r="AE79" s="43" t="s">
        <v>190</v>
      </c>
      <c r="AF79" s="44" t="s">
        <v>64</v>
      </c>
      <c r="AG79" s="45">
        <v>46051</v>
      </c>
      <c r="AH79" s="45">
        <v>46055</v>
      </c>
      <c r="AI79" s="46">
        <v>56</v>
      </c>
      <c r="AJ79" s="44" t="s">
        <v>65</v>
      </c>
      <c r="AK79" s="46" t="s">
        <v>66</v>
      </c>
      <c r="AL79" s="161">
        <v>0</v>
      </c>
      <c r="AM79" s="44" t="s">
        <v>67</v>
      </c>
      <c r="AN79" s="46">
        <v>57</v>
      </c>
      <c r="AO79" s="127">
        <v>174.48</v>
      </c>
      <c r="AP79" s="45">
        <v>46056</v>
      </c>
      <c r="AQ79" s="46">
        <v>24</v>
      </c>
      <c r="AR79" s="46" t="s">
        <v>66</v>
      </c>
      <c r="AS79" s="46">
        <v>111</v>
      </c>
      <c r="AT79" s="45">
        <v>46079</v>
      </c>
      <c r="AU79" s="157" t="s">
        <v>66</v>
      </c>
      <c r="AV79" s="157" t="s">
        <v>66</v>
      </c>
      <c r="AW79" s="157" t="s">
        <v>66</v>
      </c>
      <c r="AX79" s="157" t="s">
        <v>66</v>
      </c>
      <c r="AY79" s="157" t="s">
        <v>66</v>
      </c>
      <c r="AZ79" s="49">
        <v>26</v>
      </c>
      <c r="BE79" s="52">
        <f t="shared" si="37"/>
        <v>0.27083333333333337</v>
      </c>
      <c r="BF79" s="53" t="str">
        <f t="shared" si="39"/>
        <v>00</v>
      </c>
      <c r="BG79" s="54">
        <f t="shared" si="40"/>
        <v>6.5000000000000009</v>
      </c>
      <c r="BH79" s="54">
        <v>6</v>
      </c>
      <c r="BI79" s="54" t="str">
        <f t="shared" si="41"/>
        <v>,5</v>
      </c>
      <c r="BJ79" s="55" t="str">
        <f t="shared" si="42"/>
        <v>00,5</v>
      </c>
      <c r="BL79" s="57" t="str">
        <f>IFERROR(VLOOKUP(H79,#REF!,2,0)," ")</f>
        <v xml:space="preserve"> </v>
      </c>
      <c r="BM79" s="57" t="str">
        <f>IFERROR(VLOOKUP(K79,#REF!,2,0)," ")</f>
        <v xml:space="preserve"> </v>
      </c>
      <c r="BN79" s="58" t="str">
        <f t="shared" si="46"/>
        <v xml:space="preserve">  </v>
      </c>
      <c r="BO79" s="59" t="str">
        <f>IFERROR(VLOOKUP(BN79,#REF!,5,0)," ")</f>
        <v xml:space="preserve"> </v>
      </c>
      <c r="BP79" s="59" t="str">
        <f t="shared" si="47"/>
        <v xml:space="preserve"> </v>
      </c>
      <c r="BQ79" s="56">
        <f t="shared" si="48"/>
        <v>1</v>
      </c>
      <c r="BR79" s="59" t="str">
        <f t="shared" si="49"/>
        <v xml:space="preserve"> </v>
      </c>
      <c r="BS79" s="59" t="str">
        <f t="shared" si="50"/>
        <v xml:space="preserve"> </v>
      </c>
      <c r="BT79" s="56" t="str">
        <f t="shared" si="43"/>
        <v>00</v>
      </c>
      <c r="BU79" s="56">
        <f t="shared" si="44"/>
        <v>1</v>
      </c>
      <c r="BV79" s="56" t="str">
        <f>IFERROR(BU79*#REF!,"0,00")</f>
        <v>0,00</v>
      </c>
      <c r="BW79" s="59" t="str">
        <f t="shared" si="45"/>
        <v>0,00</v>
      </c>
    </row>
    <row r="80" spans="1:75" ht="62.1" customHeight="1" thickTop="1" thickBot="1">
      <c r="A80" s="90" t="str">
        <f t="shared" si="30"/>
        <v>-</v>
      </c>
      <c r="B80" s="91" t="str">
        <f t="shared" si="31"/>
        <v>FEVEREIRO</v>
      </c>
      <c r="C80" s="81" t="str">
        <f t="shared" si="32"/>
        <v>FEVEREIRO</v>
      </c>
      <c r="D80" s="79">
        <f t="shared" si="26"/>
        <v>77</v>
      </c>
      <c r="E80" s="125">
        <f t="shared" si="33"/>
        <v>56</v>
      </c>
      <c r="F80" s="101">
        <v>95729895615</v>
      </c>
      <c r="G80" s="124" t="str">
        <f>IFERROR(VLOOKUP(F80,#REF!,2,0)," ")</f>
        <v xml:space="preserve"> </v>
      </c>
      <c r="H80" s="122" t="str">
        <f>IFERROR(VLOOKUP(F80,#REF!,3,0)," ")</f>
        <v xml:space="preserve"> </v>
      </c>
      <c r="I80" s="103" t="s">
        <v>57</v>
      </c>
      <c r="J80" s="103" t="s">
        <v>58</v>
      </c>
      <c r="K80" s="103" t="s">
        <v>59</v>
      </c>
      <c r="L80" s="104">
        <v>46076</v>
      </c>
      <c r="M80" s="105">
        <v>0.5</v>
      </c>
      <c r="N80" s="106">
        <v>46076</v>
      </c>
      <c r="O80" s="107">
        <v>0.77083333333333337</v>
      </c>
      <c r="P80" s="122" t="str">
        <f t="shared" si="27"/>
        <v>00,5</v>
      </c>
      <c r="Q80" s="123" t="str">
        <f t="shared" si="34"/>
        <v>0,00</v>
      </c>
      <c r="R80" s="119">
        <v>0</v>
      </c>
      <c r="S80" s="119">
        <v>0</v>
      </c>
      <c r="T80" s="123">
        <f t="shared" si="35"/>
        <v>0</v>
      </c>
      <c r="U80" s="108" t="s">
        <v>60</v>
      </c>
      <c r="V80" s="121" t="str">
        <f t="shared" si="36"/>
        <v>COOPERAÇÃO, CONFORME O ATO Nº: 10.533/2025 (ATÉ 12/02/2026) E 12.237/2026 (A PARTIR DE 13/02/2026).</v>
      </c>
      <c r="W80" s="37"/>
      <c r="X80" s="132" t="s">
        <v>61</v>
      </c>
      <c r="Y80" s="134" t="s">
        <v>189</v>
      </c>
      <c r="AA80" s="24">
        <v>0</v>
      </c>
      <c r="AB80" s="40"/>
      <c r="AC80" s="24" t="str">
        <f t="shared" si="38"/>
        <v>Publicar</v>
      </c>
      <c r="AE80" s="43" t="s">
        <v>190</v>
      </c>
      <c r="AF80" s="44" t="s">
        <v>64</v>
      </c>
      <c r="AG80" s="45">
        <v>46051</v>
      </c>
      <c r="AH80" s="45">
        <v>46055</v>
      </c>
      <c r="AI80" s="46">
        <v>56</v>
      </c>
      <c r="AJ80" s="44" t="s">
        <v>65</v>
      </c>
      <c r="AK80" s="46" t="s">
        <v>66</v>
      </c>
      <c r="AL80" s="161">
        <v>0</v>
      </c>
      <c r="AM80" s="44" t="s">
        <v>67</v>
      </c>
      <c r="AN80" s="46">
        <v>57</v>
      </c>
      <c r="AO80" s="127">
        <v>174.48</v>
      </c>
      <c r="AP80" s="45">
        <v>46056</v>
      </c>
      <c r="AQ80" s="46">
        <v>24</v>
      </c>
      <c r="AR80" s="46" t="s">
        <v>66</v>
      </c>
      <c r="AS80" s="46">
        <v>111</v>
      </c>
      <c r="AT80" s="45">
        <v>46079</v>
      </c>
      <c r="AU80" s="157" t="s">
        <v>66</v>
      </c>
      <c r="AV80" s="157" t="s">
        <v>66</v>
      </c>
      <c r="AW80" s="157" t="s">
        <v>66</v>
      </c>
      <c r="AX80" s="157" t="s">
        <v>66</v>
      </c>
      <c r="AY80" s="157" t="s">
        <v>66</v>
      </c>
      <c r="AZ80" s="49">
        <v>26</v>
      </c>
      <c r="BE80" s="52">
        <f t="shared" si="37"/>
        <v>0.27083333333333337</v>
      </c>
      <c r="BF80" s="53" t="str">
        <f t="shared" si="39"/>
        <v>00</v>
      </c>
      <c r="BG80" s="54">
        <f t="shared" si="40"/>
        <v>6.5000000000000009</v>
      </c>
      <c r="BH80" s="54">
        <v>6</v>
      </c>
      <c r="BI80" s="54" t="str">
        <f t="shared" si="41"/>
        <v>,5</v>
      </c>
      <c r="BJ80" s="55" t="str">
        <f t="shared" si="42"/>
        <v>00,5</v>
      </c>
      <c r="BL80" s="57" t="str">
        <f>IFERROR(VLOOKUP(H80,#REF!,2,0)," ")</f>
        <v xml:space="preserve"> </v>
      </c>
      <c r="BM80" s="57" t="str">
        <f>IFERROR(VLOOKUP(K80,#REF!,2,0)," ")</f>
        <v xml:space="preserve"> </v>
      </c>
      <c r="BN80" s="58" t="str">
        <f t="shared" si="46"/>
        <v xml:space="preserve">  </v>
      </c>
      <c r="BO80" s="59" t="str">
        <f>IFERROR(VLOOKUP(BN80,#REF!,5,0)," ")</f>
        <v xml:space="preserve"> </v>
      </c>
      <c r="BP80" s="59" t="str">
        <f t="shared" si="47"/>
        <v xml:space="preserve"> </v>
      </c>
      <c r="BQ80" s="56">
        <f t="shared" si="48"/>
        <v>1</v>
      </c>
      <c r="BR80" s="59" t="str">
        <f t="shared" si="49"/>
        <v xml:space="preserve"> </v>
      </c>
      <c r="BS80" s="59" t="str">
        <f t="shared" si="50"/>
        <v xml:space="preserve"> </v>
      </c>
      <c r="BT80" s="56" t="str">
        <f t="shared" si="43"/>
        <v>00</v>
      </c>
      <c r="BU80" s="56">
        <f t="shared" si="44"/>
        <v>1</v>
      </c>
      <c r="BV80" s="56" t="str">
        <f>IFERROR(BU80*#REF!,"0,00")</f>
        <v>0,00</v>
      </c>
      <c r="BW80" s="59" t="str">
        <f t="shared" si="45"/>
        <v>0,00</v>
      </c>
    </row>
    <row r="81" spans="1:75" ht="62.1" customHeight="1" thickTop="1" thickBot="1">
      <c r="A81" s="90" t="str">
        <f t="shared" si="30"/>
        <v>-</v>
      </c>
      <c r="B81" s="91" t="str">
        <f t="shared" si="31"/>
        <v>FEVEREIRO</v>
      </c>
      <c r="C81" s="81" t="str">
        <f t="shared" si="32"/>
        <v>FEVEREIRO</v>
      </c>
      <c r="D81" s="79">
        <f t="shared" si="26"/>
        <v>78</v>
      </c>
      <c r="E81" s="125">
        <f t="shared" si="33"/>
        <v>44</v>
      </c>
      <c r="F81" s="101">
        <v>14495234714</v>
      </c>
      <c r="G81" s="124" t="str">
        <f>IFERROR(VLOOKUP(F81,#REF!,2,0)," ")</f>
        <v xml:space="preserve"> </v>
      </c>
      <c r="H81" s="122" t="str">
        <f>IFERROR(VLOOKUP(F81,#REF!,3,0)," ")</f>
        <v xml:space="preserve"> </v>
      </c>
      <c r="I81" s="103" t="s">
        <v>82</v>
      </c>
      <c r="J81" s="103" t="s">
        <v>191</v>
      </c>
      <c r="K81" s="131" t="s">
        <v>192</v>
      </c>
      <c r="L81" s="104">
        <v>46055</v>
      </c>
      <c r="M81" s="105">
        <v>0.66666666666666663</v>
      </c>
      <c r="N81" s="106">
        <v>46058</v>
      </c>
      <c r="O81" s="107">
        <v>0.9375</v>
      </c>
      <c r="P81" s="122" t="str">
        <f t="shared" si="27"/>
        <v>03,5</v>
      </c>
      <c r="Q81" s="123" t="str">
        <f t="shared" si="34"/>
        <v>0,00</v>
      </c>
      <c r="R81" s="119">
        <v>0</v>
      </c>
      <c r="S81" s="119">
        <v>0</v>
      </c>
      <c r="T81" s="123">
        <f t="shared" si="35"/>
        <v>0</v>
      </c>
      <c r="U81" s="108" t="s">
        <v>60</v>
      </c>
      <c r="V81" s="121" t="str">
        <f t="shared" si="36"/>
        <v>ATO Nº 12.280/2026 (MP ITINERANTE - COMARCA DE JACINTO).</v>
      </c>
      <c r="W81" s="37"/>
      <c r="X81" s="132" t="s">
        <v>61</v>
      </c>
      <c r="Y81" s="134" t="s">
        <v>193</v>
      </c>
      <c r="AA81" s="24">
        <v>0</v>
      </c>
      <c r="AB81" s="40"/>
      <c r="AC81" s="24" t="str">
        <f t="shared" si="38"/>
        <v>Publicar</v>
      </c>
      <c r="AE81" s="162" t="s">
        <v>194</v>
      </c>
      <c r="AF81" s="44" t="s">
        <v>64</v>
      </c>
      <c r="AG81" s="45">
        <v>46051</v>
      </c>
      <c r="AH81" s="45">
        <v>46055</v>
      </c>
      <c r="AI81" s="46">
        <v>44</v>
      </c>
      <c r="AJ81" s="44" t="s">
        <v>65</v>
      </c>
      <c r="AK81" s="46" t="s">
        <v>66</v>
      </c>
      <c r="AL81" s="161">
        <v>0</v>
      </c>
      <c r="AM81" s="44" t="s">
        <v>65</v>
      </c>
      <c r="AN81" s="46" t="s">
        <v>66</v>
      </c>
      <c r="AO81" s="161">
        <v>0</v>
      </c>
      <c r="AP81" s="45">
        <v>46056</v>
      </c>
      <c r="AQ81" s="46">
        <v>16</v>
      </c>
      <c r="AR81" s="157" t="s">
        <v>66</v>
      </c>
      <c r="AS81" s="157" t="s">
        <v>66</v>
      </c>
      <c r="AT81" s="45">
        <v>46078</v>
      </c>
      <c r="AU81" s="157" t="s">
        <v>66</v>
      </c>
      <c r="AV81" s="163" t="s">
        <v>66</v>
      </c>
      <c r="AW81" s="163" t="s">
        <v>66</v>
      </c>
      <c r="AX81" s="157" t="s">
        <v>66</v>
      </c>
      <c r="AY81" s="157" t="s">
        <v>66</v>
      </c>
      <c r="AZ81" s="49">
        <v>25</v>
      </c>
      <c r="BE81" s="52">
        <f t="shared" si="37"/>
        <v>3.2708333333333335</v>
      </c>
      <c r="BF81" s="53" t="str">
        <f t="shared" si="39"/>
        <v>03</v>
      </c>
      <c r="BG81" s="54">
        <f t="shared" si="40"/>
        <v>6.5000000000000036</v>
      </c>
      <c r="BH81" s="54">
        <v>6</v>
      </c>
      <c r="BI81" s="54" t="str">
        <f t="shared" si="41"/>
        <v>,5</v>
      </c>
      <c r="BJ81" s="55" t="str">
        <f t="shared" si="42"/>
        <v>03,5</v>
      </c>
      <c r="BL81" s="57" t="str">
        <f>IFERROR(VLOOKUP(H81,#REF!,2,0)," ")</f>
        <v xml:space="preserve"> </v>
      </c>
      <c r="BM81" s="57" t="str">
        <f>IFERROR(VLOOKUP(K81,#REF!,2,0)," ")</f>
        <v xml:space="preserve"> </v>
      </c>
      <c r="BN81" s="58" t="str">
        <f t="shared" si="46"/>
        <v xml:space="preserve">  </v>
      </c>
      <c r="BO81" s="59" t="str">
        <f>IFERROR(VLOOKUP(BN81,#REF!,5,0)," ")</f>
        <v xml:space="preserve"> </v>
      </c>
      <c r="BP81" s="59" t="str">
        <f t="shared" si="47"/>
        <v xml:space="preserve"> </v>
      </c>
      <c r="BQ81" s="56">
        <f t="shared" si="48"/>
        <v>1</v>
      </c>
      <c r="BR81" s="59" t="str">
        <f t="shared" si="49"/>
        <v xml:space="preserve"> </v>
      </c>
      <c r="BS81" s="59" t="str">
        <f t="shared" si="50"/>
        <v xml:space="preserve"> </v>
      </c>
      <c r="BT81" s="56" t="str">
        <f t="shared" si="43"/>
        <v>03</v>
      </c>
      <c r="BU81" s="56">
        <f t="shared" si="44"/>
        <v>4</v>
      </c>
      <c r="BV81" s="56" t="str">
        <f>IFERROR(BU81*#REF!,"0,00")</f>
        <v>0,00</v>
      </c>
      <c r="BW81" s="59" t="str">
        <f t="shared" si="45"/>
        <v>0,00</v>
      </c>
    </row>
    <row r="82" spans="1:75" ht="62.1" customHeight="1" thickTop="1" thickBot="1">
      <c r="A82" s="90" t="str">
        <f t="shared" si="30"/>
        <v>-</v>
      </c>
      <c r="B82" s="91" t="str">
        <f t="shared" si="31"/>
        <v>FEVEREIRO</v>
      </c>
      <c r="C82" s="81" t="str">
        <f t="shared" si="32"/>
        <v>FEVEREIRO</v>
      </c>
      <c r="D82" s="79">
        <f t="shared" si="26"/>
        <v>79</v>
      </c>
      <c r="E82" s="125">
        <f t="shared" si="33"/>
        <v>58</v>
      </c>
      <c r="F82" s="101">
        <v>99845199615</v>
      </c>
      <c r="G82" s="124" t="str">
        <f>IFERROR(VLOOKUP(F82,#REF!,2,0)," ")</f>
        <v xml:space="preserve"> </v>
      </c>
      <c r="H82" s="122" t="str">
        <f>IFERROR(VLOOKUP(F82,#REF!,3,0)," ")</f>
        <v xml:space="preserve"> </v>
      </c>
      <c r="I82" s="103" t="s">
        <v>57</v>
      </c>
      <c r="J82" s="103" t="s">
        <v>93</v>
      </c>
      <c r="K82" s="103" t="s">
        <v>94</v>
      </c>
      <c r="L82" s="104">
        <v>46056</v>
      </c>
      <c r="M82" s="105">
        <v>0.47916666666666669</v>
      </c>
      <c r="N82" s="106">
        <v>46056</v>
      </c>
      <c r="O82" s="107">
        <v>0.75</v>
      </c>
      <c r="P82" s="122" t="str">
        <f t="shared" si="27"/>
        <v>00,5</v>
      </c>
      <c r="Q82" s="123" t="str">
        <f t="shared" si="34"/>
        <v>0,00</v>
      </c>
      <c r="R82" s="119">
        <v>0</v>
      </c>
      <c r="S82" s="119">
        <v>0</v>
      </c>
      <c r="T82" s="123">
        <f t="shared" si="35"/>
        <v>0</v>
      </c>
      <c r="U82" s="108" t="s">
        <v>60</v>
      </c>
      <c r="V82" s="121" t="str">
        <f t="shared" si="36"/>
        <v>COOPERAÇÃO, CONFORME O ATO Nº: 11.049/2025.</v>
      </c>
      <c r="W82" s="37"/>
      <c r="X82" s="132" t="s">
        <v>61</v>
      </c>
      <c r="Y82" s="134" t="s">
        <v>95</v>
      </c>
      <c r="AA82" s="24">
        <v>0</v>
      </c>
      <c r="AB82" s="40"/>
      <c r="AC82" s="24" t="str">
        <f t="shared" si="38"/>
        <v>Publicar</v>
      </c>
      <c r="AE82" s="43" t="s">
        <v>196</v>
      </c>
      <c r="AF82" s="44" t="s">
        <v>64</v>
      </c>
      <c r="AG82" s="45">
        <v>46051</v>
      </c>
      <c r="AH82" s="45">
        <v>46055</v>
      </c>
      <c r="AI82" s="46">
        <v>58</v>
      </c>
      <c r="AJ82" s="44" t="s">
        <v>65</v>
      </c>
      <c r="AK82" s="46" t="s">
        <v>66</v>
      </c>
      <c r="AL82" s="161">
        <v>0</v>
      </c>
      <c r="AM82" s="44" t="s">
        <v>114</v>
      </c>
      <c r="AN82" s="46">
        <v>59</v>
      </c>
      <c r="AO82" s="127">
        <v>232.77</v>
      </c>
      <c r="AP82" s="45">
        <v>46056</v>
      </c>
      <c r="AQ82" s="46">
        <v>25</v>
      </c>
      <c r="AR82" s="157" t="s">
        <v>66</v>
      </c>
      <c r="AS82" s="46">
        <v>186</v>
      </c>
      <c r="AT82" s="45">
        <v>46092</v>
      </c>
      <c r="AU82" s="46" t="s">
        <v>66</v>
      </c>
      <c r="AV82" s="46" t="s">
        <v>66</v>
      </c>
      <c r="AW82" s="46" t="s">
        <v>66</v>
      </c>
      <c r="AX82" s="46" t="s">
        <v>66</v>
      </c>
      <c r="AY82" s="46" t="s">
        <v>66</v>
      </c>
      <c r="AZ82" s="49">
        <v>50</v>
      </c>
      <c r="BE82" s="52">
        <f t="shared" si="37"/>
        <v>0.27083333333333331</v>
      </c>
      <c r="BF82" s="53" t="str">
        <f t="shared" si="39"/>
        <v>00</v>
      </c>
      <c r="BG82" s="54">
        <f t="shared" si="40"/>
        <v>6.5</v>
      </c>
      <c r="BH82" s="54">
        <v>6</v>
      </c>
      <c r="BI82" s="54" t="str">
        <f t="shared" si="41"/>
        <v>,5</v>
      </c>
      <c r="BJ82" s="55" t="str">
        <f t="shared" si="42"/>
        <v>00,5</v>
      </c>
      <c r="BL82" s="57" t="str">
        <f>IFERROR(VLOOKUP(H82,#REF!,2,0)," ")</f>
        <v xml:space="preserve"> </v>
      </c>
      <c r="BM82" s="57" t="str">
        <f>IFERROR(VLOOKUP(K82,#REF!,2,0)," ")</f>
        <v xml:space="preserve"> </v>
      </c>
      <c r="BN82" s="58" t="str">
        <f t="shared" si="46"/>
        <v xml:space="preserve">  </v>
      </c>
      <c r="BO82" s="59" t="str">
        <f>IFERROR(VLOOKUP(BN82,#REF!,5,0)," ")</f>
        <v xml:space="preserve"> </v>
      </c>
      <c r="BP82" s="59" t="str">
        <f t="shared" si="47"/>
        <v xml:space="preserve"> </v>
      </c>
      <c r="BQ82" s="56">
        <f t="shared" si="48"/>
        <v>1</v>
      </c>
      <c r="BR82" s="59" t="str">
        <f t="shared" si="49"/>
        <v xml:space="preserve"> </v>
      </c>
      <c r="BS82" s="59" t="str">
        <f t="shared" si="50"/>
        <v xml:space="preserve"> </v>
      </c>
      <c r="BT82" s="56" t="str">
        <f t="shared" si="43"/>
        <v>00</v>
      </c>
      <c r="BU82" s="56">
        <f t="shared" si="44"/>
        <v>1</v>
      </c>
      <c r="BV82" s="56" t="str">
        <f>IFERROR(BU82*#REF!,"0,00")</f>
        <v>0,00</v>
      </c>
      <c r="BW82" s="59" t="str">
        <f t="shared" si="45"/>
        <v>0,00</v>
      </c>
    </row>
    <row r="83" spans="1:75" ht="62.1" customHeight="1" thickTop="1" thickBot="1">
      <c r="A83" s="90" t="str">
        <f t="shared" si="30"/>
        <v>-</v>
      </c>
      <c r="B83" s="91" t="str">
        <f t="shared" si="31"/>
        <v>FEVEREIRO</v>
      </c>
      <c r="C83" s="81" t="str">
        <f t="shared" si="32"/>
        <v>FEVEREIRO</v>
      </c>
      <c r="D83" s="79">
        <f t="shared" si="26"/>
        <v>80</v>
      </c>
      <c r="E83" s="125">
        <f t="shared" si="33"/>
        <v>58</v>
      </c>
      <c r="F83" s="101">
        <v>99845199615</v>
      </c>
      <c r="G83" s="124" t="str">
        <f>IFERROR(VLOOKUP(F83,#REF!,2,0)," ")</f>
        <v xml:space="preserve"> </v>
      </c>
      <c r="H83" s="122" t="str">
        <f>IFERROR(VLOOKUP(F83,#REF!,3,0)," ")</f>
        <v xml:space="preserve"> </v>
      </c>
      <c r="I83" s="103" t="s">
        <v>57</v>
      </c>
      <c r="J83" s="103" t="s">
        <v>93</v>
      </c>
      <c r="K83" s="103" t="s">
        <v>94</v>
      </c>
      <c r="L83" s="104">
        <v>46063</v>
      </c>
      <c r="M83" s="105">
        <v>0.47916666666666669</v>
      </c>
      <c r="N83" s="106">
        <v>46063</v>
      </c>
      <c r="O83" s="107">
        <v>0.75</v>
      </c>
      <c r="P83" s="122" t="str">
        <f t="shared" si="27"/>
        <v>00,5</v>
      </c>
      <c r="Q83" s="123" t="str">
        <f t="shared" si="34"/>
        <v>0,00</v>
      </c>
      <c r="R83" s="119">
        <v>0</v>
      </c>
      <c r="S83" s="119">
        <v>0</v>
      </c>
      <c r="T83" s="123">
        <f t="shared" si="35"/>
        <v>0</v>
      </c>
      <c r="U83" s="108" t="s">
        <v>60</v>
      </c>
      <c r="V83" s="121" t="str">
        <f t="shared" si="36"/>
        <v>COOPERAÇÃO, CONFORME O ATO Nº: 11.049/2025.</v>
      </c>
      <c r="W83" s="37"/>
      <c r="X83" s="132" t="s">
        <v>61</v>
      </c>
      <c r="Y83" s="134" t="s">
        <v>95</v>
      </c>
      <c r="AA83" s="24">
        <v>0</v>
      </c>
      <c r="AB83" s="40"/>
      <c r="AC83" s="24" t="str">
        <f t="shared" si="38"/>
        <v>Publicar</v>
      </c>
      <c r="AE83" s="43" t="s">
        <v>196</v>
      </c>
      <c r="AF83" s="44" t="s">
        <v>64</v>
      </c>
      <c r="AG83" s="45">
        <v>46051</v>
      </c>
      <c r="AH83" s="45">
        <v>46055</v>
      </c>
      <c r="AI83" s="46">
        <v>58</v>
      </c>
      <c r="AJ83" s="44" t="s">
        <v>65</v>
      </c>
      <c r="AK83" s="46" t="s">
        <v>66</v>
      </c>
      <c r="AL83" s="161">
        <v>0</v>
      </c>
      <c r="AM83" s="44" t="s">
        <v>114</v>
      </c>
      <c r="AN83" s="46">
        <v>59</v>
      </c>
      <c r="AO83" s="127">
        <v>232.77</v>
      </c>
      <c r="AP83" s="45">
        <v>46056</v>
      </c>
      <c r="AQ83" s="46">
        <v>25</v>
      </c>
      <c r="AR83" s="157" t="s">
        <v>66</v>
      </c>
      <c r="AS83" s="46">
        <v>186</v>
      </c>
      <c r="AT83" s="45">
        <v>46092</v>
      </c>
      <c r="AU83" s="46" t="s">
        <v>66</v>
      </c>
      <c r="AV83" s="46" t="s">
        <v>66</v>
      </c>
      <c r="AW83" s="46" t="s">
        <v>66</v>
      </c>
      <c r="AX83" s="46" t="s">
        <v>66</v>
      </c>
      <c r="AY83" s="46" t="s">
        <v>66</v>
      </c>
      <c r="AZ83" s="49">
        <v>50</v>
      </c>
      <c r="BE83" s="52">
        <f t="shared" si="37"/>
        <v>0.27083333333333331</v>
      </c>
      <c r="BF83" s="53" t="str">
        <f t="shared" si="39"/>
        <v>00</v>
      </c>
      <c r="BG83" s="54">
        <f t="shared" si="40"/>
        <v>6.5</v>
      </c>
      <c r="BH83" s="54">
        <v>6</v>
      </c>
      <c r="BI83" s="54" t="str">
        <f t="shared" si="41"/>
        <v>,5</v>
      </c>
      <c r="BJ83" s="55" t="str">
        <f t="shared" si="42"/>
        <v>00,5</v>
      </c>
      <c r="BL83" s="57" t="str">
        <f>IFERROR(VLOOKUP(H83,#REF!,2,0)," ")</f>
        <v xml:space="preserve"> </v>
      </c>
      <c r="BM83" s="57" t="str">
        <f>IFERROR(VLOOKUP(K83,#REF!,2,0)," ")</f>
        <v xml:space="preserve"> </v>
      </c>
      <c r="BN83" s="58" t="str">
        <f t="shared" si="46"/>
        <v xml:space="preserve">  </v>
      </c>
      <c r="BO83" s="59" t="str">
        <f>IFERROR(VLOOKUP(BN83,#REF!,5,0)," ")</f>
        <v xml:space="preserve"> </v>
      </c>
      <c r="BP83" s="59" t="str">
        <f t="shared" si="47"/>
        <v xml:space="preserve"> </v>
      </c>
      <c r="BQ83" s="56">
        <f t="shared" si="48"/>
        <v>1</v>
      </c>
      <c r="BR83" s="59" t="str">
        <f t="shared" si="49"/>
        <v xml:space="preserve"> </v>
      </c>
      <c r="BS83" s="59" t="str">
        <f t="shared" si="50"/>
        <v xml:space="preserve"> </v>
      </c>
      <c r="BT83" s="56" t="str">
        <f t="shared" si="43"/>
        <v>00</v>
      </c>
      <c r="BU83" s="56">
        <f t="shared" si="44"/>
        <v>1</v>
      </c>
      <c r="BV83" s="56" t="str">
        <f>IFERROR(BU83*#REF!,"0,00")</f>
        <v>0,00</v>
      </c>
      <c r="BW83" s="59" t="str">
        <f t="shared" si="45"/>
        <v>0,00</v>
      </c>
    </row>
    <row r="84" spans="1:75" ht="62.1" customHeight="1" thickTop="1" thickBot="1">
      <c r="A84" s="90" t="str">
        <f t="shared" si="30"/>
        <v>-</v>
      </c>
      <c r="B84" s="91" t="str">
        <f t="shared" si="31"/>
        <v>FEVEREIRO</v>
      </c>
      <c r="C84" s="81" t="str">
        <f t="shared" si="32"/>
        <v>FEVEREIRO</v>
      </c>
      <c r="D84" s="79">
        <f t="shared" si="26"/>
        <v>81</v>
      </c>
      <c r="E84" s="125">
        <f t="shared" si="33"/>
        <v>58</v>
      </c>
      <c r="F84" s="101">
        <v>99845199615</v>
      </c>
      <c r="G84" s="124" t="str">
        <f>IFERROR(VLOOKUP(F84,#REF!,2,0)," ")</f>
        <v xml:space="preserve"> </v>
      </c>
      <c r="H84" s="122" t="str">
        <f>IFERROR(VLOOKUP(F84,#REF!,3,0)," ")</f>
        <v xml:space="preserve"> </v>
      </c>
      <c r="I84" s="103" t="s">
        <v>57</v>
      </c>
      <c r="J84" s="103" t="s">
        <v>93</v>
      </c>
      <c r="K84" s="103" t="s">
        <v>94</v>
      </c>
      <c r="L84" s="104">
        <v>46077</v>
      </c>
      <c r="M84" s="105">
        <v>0.47916666666666669</v>
      </c>
      <c r="N84" s="106">
        <v>46077</v>
      </c>
      <c r="O84" s="107">
        <v>0.75</v>
      </c>
      <c r="P84" s="122" t="str">
        <f t="shared" si="27"/>
        <v>00,5</v>
      </c>
      <c r="Q84" s="123" t="str">
        <f t="shared" si="34"/>
        <v>0,00</v>
      </c>
      <c r="R84" s="119">
        <v>0</v>
      </c>
      <c r="S84" s="119">
        <v>0</v>
      </c>
      <c r="T84" s="123">
        <f t="shared" si="35"/>
        <v>0</v>
      </c>
      <c r="U84" s="108" t="s">
        <v>60</v>
      </c>
      <c r="V84" s="121" t="str">
        <f t="shared" si="36"/>
        <v>COOPERAÇÃO, CONFORME O ATO Nº: 11.049/2025.</v>
      </c>
      <c r="W84" s="37"/>
      <c r="X84" s="132" t="s">
        <v>61</v>
      </c>
      <c r="Y84" s="134" t="s">
        <v>95</v>
      </c>
      <c r="AA84" s="24">
        <v>0</v>
      </c>
      <c r="AB84" s="40"/>
      <c r="AC84" s="24" t="str">
        <f t="shared" si="38"/>
        <v>Publicar</v>
      </c>
      <c r="AE84" s="43" t="s">
        <v>196</v>
      </c>
      <c r="AF84" s="44" t="s">
        <v>64</v>
      </c>
      <c r="AG84" s="45">
        <v>46051</v>
      </c>
      <c r="AH84" s="45">
        <v>46055</v>
      </c>
      <c r="AI84" s="46">
        <v>58</v>
      </c>
      <c r="AJ84" s="44" t="s">
        <v>65</v>
      </c>
      <c r="AK84" s="46" t="s">
        <v>66</v>
      </c>
      <c r="AL84" s="161">
        <v>0</v>
      </c>
      <c r="AM84" s="44" t="s">
        <v>114</v>
      </c>
      <c r="AN84" s="46">
        <v>59</v>
      </c>
      <c r="AO84" s="127">
        <v>232.77</v>
      </c>
      <c r="AP84" s="45">
        <v>46056</v>
      </c>
      <c r="AQ84" s="46">
        <v>25</v>
      </c>
      <c r="AR84" s="157" t="s">
        <v>66</v>
      </c>
      <c r="AS84" s="46">
        <v>186</v>
      </c>
      <c r="AT84" s="45">
        <v>46092</v>
      </c>
      <c r="AU84" s="46" t="s">
        <v>66</v>
      </c>
      <c r="AV84" s="46" t="s">
        <v>66</v>
      </c>
      <c r="AW84" s="46" t="s">
        <v>66</v>
      </c>
      <c r="AX84" s="46" t="s">
        <v>66</v>
      </c>
      <c r="AY84" s="46" t="s">
        <v>66</v>
      </c>
      <c r="AZ84" s="49">
        <v>50</v>
      </c>
      <c r="BE84" s="52">
        <f t="shared" si="37"/>
        <v>0.27083333333333331</v>
      </c>
      <c r="BF84" s="53" t="str">
        <f t="shared" si="39"/>
        <v>00</v>
      </c>
      <c r="BG84" s="54">
        <f t="shared" si="40"/>
        <v>6.5</v>
      </c>
      <c r="BH84" s="54">
        <v>6</v>
      </c>
      <c r="BI84" s="54" t="str">
        <f t="shared" si="41"/>
        <v>,5</v>
      </c>
      <c r="BJ84" s="55" t="str">
        <f t="shared" si="42"/>
        <v>00,5</v>
      </c>
      <c r="BL84" s="57" t="str">
        <f>IFERROR(VLOOKUP(H84,#REF!,2,0)," ")</f>
        <v xml:space="preserve"> </v>
      </c>
      <c r="BM84" s="57" t="str">
        <f>IFERROR(VLOOKUP(K84,#REF!,2,0)," ")</f>
        <v xml:space="preserve"> </v>
      </c>
      <c r="BN84" s="58" t="str">
        <f t="shared" si="46"/>
        <v xml:space="preserve">  </v>
      </c>
      <c r="BO84" s="59" t="str">
        <f>IFERROR(VLOOKUP(BN84,#REF!,5,0)," ")</f>
        <v xml:space="preserve"> </v>
      </c>
      <c r="BP84" s="59" t="str">
        <f t="shared" si="47"/>
        <v xml:space="preserve"> </v>
      </c>
      <c r="BQ84" s="56">
        <f t="shared" si="48"/>
        <v>1</v>
      </c>
      <c r="BR84" s="59" t="str">
        <f t="shared" si="49"/>
        <v xml:space="preserve"> </v>
      </c>
      <c r="BS84" s="59" t="str">
        <f t="shared" si="50"/>
        <v xml:space="preserve"> </v>
      </c>
      <c r="BT84" s="56" t="str">
        <f t="shared" si="43"/>
        <v>00</v>
      </c>
      <c r="BU84" s="56">
        <f t="shared" si="44"/>
        <v>1</v>
      </c>
      <c r="BV84" s="56" t="str">
        <f>IFERROR(BU84*#REF!,"0,00")</f>
        <v>0,00</v>
      </c>
      <c r="BW84" s="59" t="str">
        <f t="shared" si="45"/>
        <v>0,00</v>
      </c>
    </row>
    <row r="85" spans="1:75" ht="62.1" customHeight="1" thickTop="1" thickBot="1">
      <c r="A85" s="90" t="str">
        <f t="shared" si="30"/>
        <v>-</v>
      </c>
      <c r="B85" s="91" t="str">
        <f t="shared" si="31"/>
        <v>FEVEREIRO</v>
      </c>
      <c r="C85" s="81" t="str">
        <f t="shared" si="32"/>
        <v>FEVEREIRO</v>
      </c>
      <c r="D85" s="79">
        <f t="shared" si="26"/>
        <v>82</v>
      </c>
      <c r="E85" s="125">
        <f t="shared" si="33"/>
        <v>41</v>
      </c>
      <c r="F85" s="101">
        <v>6226026677</v>
      </c>
      <c r="G85" s="124" t="str">
        <f>IFERROR(VLOOKUP(F85,#REF!,2,0)," ")</f>
        <v xml:space="preserve"> </v>
      </c>
      <c r="H85" s="122" t="str">
        <f>IFERROR(VLOOKUP(F85,#REF!,3,0)," ")</f>
        <v xml:space="preserve"> </v>
      </c>
      <c r="I85" s="103" t="s">
        <v>82</v>
      </c>
      <c r="J85" s="103" t="s">
        <v>84</v>
      </c>
      <c r="K85" s="103" t="s">
        <v>197</v>
      </c>
      <c r="L85" s="104">
        <v>46055</v>
      </c>
      <c r="M85" s="105">
        <v>0.33333333333333331</v>
      </c>
      <c r="N85" s="106">
        <v>46055</v>
      </c>
      <c r="O85" s="107">
        <v>0.66666666666666663</v>
      </c>
      <c r="P85" s="122" t="str">
        <f t="shared" si="27"/>
        <v>00,5</v>
      </c>
      <c r="Q85" s="123" t="str">
        <f t="shared" si="34"/>
        <v>0,00</v>
      </c>
      <c r="R85" s="119">
        <v>0</v>
      </c>
      <c r="S85" s="119">
        <v>0</v>
      </c>
      <c r="T85" s="123">
        <f t="shared" si="35"/>
        <v>0</v>
      </c>
      <c r="U85" s="108" t="s">
        <v>60</v>
      </c>
      <c r="V85" s="121" t="str">
        <f t="shared" si="36"/>
        <v>TREINAMENTO DA EQUIPE NO SISTEMA SOLAR.</v>
      </c>
      <c r="W85" s="37"/>
      <c r="X85" s="132" t="s">
        <v>85</v>
      </c>
      <c r="Y85" s="134" t="s">
        <v>198</v>
      </c>
      <c r="AA85" s="24">
        <v>0</v>
      </c>
      <c r="AB85" s="40"/>
      <c r="AC85" s="24" t="str">
        <f t="shared" si="38"/>
        <v>Publicar</v>
      </c>
      <c r="AE85" s="43" t="s">
        <v>199</v>
      </c>
      <c r="AF85" s="44" t="s">
        <v>64</v>
      </c>
      <c r="AG85" s="45">
        <v>46051</v>
      </c>
      <c r="AH85" s="45">
        <v>46055</v>
      </c>
      <c r="AI85" s="46">
        <v>41</v>
      </c>
      <c r="AJ85" s="44" t="s">
        <v>65</v>
      </c>
      <c r="AK85" s="46" t="s">
        <v>66</v>
      </c>
      <c r="AL85" s="161">
        <v>0</v>
      </c>
      <c r="AM85" s="44" t="s">
        <v>65</v>
      </c>
      <c r="AN85" s="46" t="s">
        <v>66</v>
      </c>
      <c r="AO85" s="161">
        <v>0</v>
      </c>
      <c r="AP85" s="45">
        <v>46056</v>
      </c>
      <c r="AQ85" s="46">
        <v>13</v>
      </c>
      <c r="AR85" s="157" t="s">
        <v>66</v>
      </c>
      <c r="AS85" s="157" t="s">
        <v>66</v>
      </c>
      <c r="AT85" s="45">
        <v>46077</v>
      </c>
      <c r="AU85" s="157" t="s">
        <v>66</v>
      </c>
      <c r="AV85" s="157" t="s">
        <v>66</v>
      </c>
      <c r="AW85" s="157" t="s">
        <v>66</v>
      </c>
      <c r="AX85" s="157" t="s">
        <v>66</v>
      </c>
      <c r="AY85" s="157" t="s">
        <v>66</v>
      </c>
      <c r="AZ85" s="49">
        <v>24</v>
      </c>
      <c r="BE85" s="52">
        <f t="shared" si="37"/>
        <v>0.33333333333333331</v>
      </c>
      <c r="BF85" s="53" t="str">
        <f t="shared" si="39"/>
        <v>00</v>
      </c>
      <c r="BG85" s="54">
        <f t="shared" si="40"/>
        <v>8</v>
      </c>
      <c r="BH85" s="54">
        <v>6</v>
      </c>
      <c r="BI85" s="54" t="str">
        <f t="shared" si="41"/>
        <v>,5</v>
      </c>
      <c r="BJ85" s="55" t="str">
        <f t="shared" si="42"/>
        <v>00,5</v>
      </c>
      <c r="BL85" s="57" t="str">
        <f>IFERROR(VLOOKUP(H85,#REF!,2,0)," ")</f>
        <v xml:space="preserve"> </v>
      </c>
      <c r="BM85" s="57" t="str">
        <f>IFERROR(VLOOKUP(K85,#REF!,2,0)," ")</f>
        <v xml:space="preserve"> </v>
      </c>
      <c r="BN85" s="58" t="str">
        <f t="shared" si="46"/>
        <v xml:space="preserve">  </v>
      </c>
      <c r="BO85" s="59" t="str">
        <f>IFERROR(VLOOKUP(BN85,#REF!,5,0)," ")</f>
        <v xml:space="preserve"> </v>
      </c>
      <c r="BP85" s="59" t="str">
        <f t="shared" si="47"/>
        <v xml:space="preserve"> </v>
      </c>
      <c r="BQ85" s="56">
        <f t="shared" si="48"/>
        <v>1</v>
      </c>
      <c r="BR85" s="59" t="str">
        <f t="shared" si="49"/>
        <v xml:space="preserve"> </v>
      </c>
      <c r="BS85" s="59" t="str">
        <f t="shared" si="50"/>
        <v xml:space="preserve"> </v>
      </c>
      <c r="BT85" s="56" t="str">
        <f t="shared" si="43"/>
        <v>00</v>
      </c>
      <c r="BU85" s="56">
        <f t="shared" si="44"/>
        <v>1</v>
      </c>
      <c r="BV85" s="56" t="str">
        <f>IFERROR(BU85*#REF!,"0,00")</f>
        <v>0,00</v>
      </c>
      <c r="BW85" s="59" t="str">
        <f t="shared" si="45"/>
        <v>0,00</v>
      </c>
    </row>
    <row r="86" spans="1:75" ht="62.1" customHeight="1" thickTop="1" thickBot="1">
      <c r="A86" s="90" t="str">
        <f t="shared" si="30"/>
        <v>-</v>
      </c>
      <c r="B86" s="91" t="str">
        <f t="shared" si="31"/>
        <v>FEVEREIRO</v>
      </c>
      <c r="C86" s="81" t="str">
        <f t="shared" si="32"/>
        <v>FEVEREIRO</v>
      </c>
      <c r="D86" s="79">
        <f t="shared" si="26"/>
        <v>83</v>
      </c>
      <c r="E86" s="125">
        <f t="shared" si="33"/>
        <v>41</v>
      </c>
      <c r="F86" s="101">
        <v>6226026677</v>
      </c>
      <c r="G86" s="124" t="str">
        <f>IFERROR(VLOOKUP(F86,#REF!,2,0)," ")</f>
        <v xml:space="preserve"> </v>
      </c>
      <c r="H86" s="122" t="str">
        <f>IFERROR(VLOOKUP(F86,#REF!,3,0)," ")</f>
        <v xml:space="preserve"> </v>
      </c>
      <c r="I86" s="103" t="s">
        <v>82</v>
      </c>
      <c r="J86" s="103" t="s">
        <v>84</v>
      </c>
      <c r="K86" s="103" t="s">
        <v>197</v>
      </c>
      <c r="L86" s="104">
        <v>46056</v>
      </c>
      <c r="M86" s="105">
        <v>0.33333333333333331</v>
      </c>
      <c r="N86" s="104">
        <v>46056</v>
      </c>
      <c r="O86" s="107">
        <v>0.66666666666666663</v>
      </c>
      <c r="P86" s="122" t="str">
        <f t="shared" si="27"/>
        <v>00,5</v>
      </c>
      <c r="Q86" s="123" t="str">
        <f t="shared" si="34"/>
        <v>0,00</v>
      </c>
      <c r="R86" s="119">
        <v>0</v>
      </c>
      <c r="S86" s="119">
        <v>0</v>
      </c>
      <c r="T86" s="123">
        <f t="shared" si="35"/>
        <v>0</v>
      </c>
      <c r="U86" s="108" t="s">
        <v>60</v>
      </c>
      <c r="V86" s="121" t="str">
        <f t="shared" si="36"/>
        <v>TREINAMENTO DA EQUIPE NO SISTEMA SOLAR.</v>
      </c>
      <c r="W86" s="37"/>
      <c r="X86" s="132" t="s">
        <v>85</v>
      </c>
      <c r="Y86" s="134" t="s">
        <v>198</v>
      </c>
      <c r="AA86" s="24">
        <v>0</v>
      </c>
      <c r="AB86" s="40"/>
      <c r="AC86" s="24" t="str">
        <f t="shared" si="38"/>
        <v>Publicar</v>
      </c>
      <c r="AE86" s="43" t="s">
        <v>199</v>
      </c>
      <c r="AF86" s="44" t="s">
        <v>64</v>
      </c>
      <c r="AG86" s="45">
        <v>46051</v>
      </c>
      <c r="AH86" s="45">
        <v>46055</v>
      </c>
      <c r="AI86" s="46">
        <v>41</v>
      </c>
      <c r="AJ86" s="44" t="s">
        <v>65</v>
      </c>
      <c r="AK86" s="46" t="s">
        <v>66</v>
      </c>
      <c r="AL86" s="161">
        <v>0</v>
      </c>
      <c r="AM86" s="44" t="s">
        <v>65</v>
      </c>
      <c r="AN86" s="46" t="s">
        <v>66</v>
      </c>
      <c r="AO86" s="161">
        <v>0</v>
      </c>
      <c r="AP86" s="45">
        <v>46056</v>
      </c>
      <c r="AQ86" s="46">
        <v>13</v>
      </c>
      <c r="AR86" s="157" t="s">
        <v>66</v>
      </c>
      <c r="AS86" s="157" t="s">
        <v>66</v>
      </c>
      <c r="AT86" s="45">
        <v>46077</v>
      </c>
      <c r="AU86" s="157" t="s">
        <v>66</v>
      </c>
      <c r="AV86" s="157" t="s">
        <v>66</v>
      </c>
      <c r="AW86" s="157" t="s">
        <v>66</v>
      </c>
      <c r="AX86" s="157" t="s">
        <v>66</v>
      </c>
      <c r="AY86" s="157" t="s">
        <v>66</v>
      </c>
      <c r="AZ86" s="49">
        <v>24</v>
      </c>
      <c r="BE86" s="52">
        <f t="shared" si="37"/>
        <v>0.33333333333333331</v>
      </c>
      <c r="BF86" s="53" t="str">
        <f t="shared" si="39"/>
        <v>00</v>
      </c>
      <c r="BG86" s="54">
        <f t="shared" si="40"/>
        <v>8</v>
      </c>
      <c r="BH86" s="54">
        <v>6</v>
      </c>
      <c r="BI86" s="54" t="str">
        <f t="shared" si="41"/>
        <v>,5</v>
      </c>
      <c r="BJ86" s="55" t="str">
        <f t="shared" si="42"/>
        <v>00,5</v>
      </c>
      <c r="BL86" s="57" t="str">
        <f>IFERROR(VLOOKUP(H86,#REF!,2,0)," ")</f>
        <v xml:space="preserve"> </v>
      </c>
      <c r="BM86" s="57" t="str">
        <f>IFERROR(VLOOKUP(K86,#REF!,2,0)," ")</f>
        <v xml:space="preserve"> </v>
      </c>
      <c r="BN86" s="58" t="str">
        <f t="shared" si="46"/>
        <v xml:space="preserve">  </v>
      </c>
      <c r="BO86" s="59" t="str">
        <f>IFERROR(VLOOKUP(BN86,#REF!,5,0)," ")</f>
        <v xml:space="preserve"> </v>
      </c>
      <c r="BP86" s="59" t="str">
        <f t="shared" si="47"/>
        <v xml:space="preserve"> </v>
      </c>
      <c r="BQ86" s="56">
        <f t="shared" si="48"/>
        <v>1</v>
      </c>
      <c r="BR86" s="59" t="str">
        <f t="shared" si="49"/>
        <v xml:space="preserve"> </v>
      </c>
      <c r="BS86" s="59" t="str">
        <f t="shared" si="50"/>
        <v xml:space="preserve"> </v>
      </c>
      <c r="BT86" s="56" t="str">
        <f t="shared" si="43"/>
        <v>00</v>
      </c>
      <c r="BU86" s="56">
        <f t="shared" si="44"/>
        <v>1</v>
      </c>
      <c r="BV86" s="56" t="str">
        <f>IFERROR(BU86*#REF!,"0,00")</f>
        <v>0,00</v>
      </c>
      <c r="BW86" s="59" t="str">
        <f t="shared" si="45"/>
        <v>0,00</v>
      </c>
    </row>
    <row r="87" spans="1:75" ht="62.1" customHeight="1" thickTop="1" thickBot="1">
      <c r="A87" s="90" t="str">
        <f t="shared" si="30"/>
        <v>-</v>
      </c>
      <c r="B87" s="91" t="str">
        <f t="shared" si="31"/>
        <v>FEVEREIRO</v>
      </c>
      <c r="C87" s="81" t="str">
        <f t="shared" si="32"/>
        <v>FEVEREIRO</v>
      </c>
      <c r="D87" s="79">
        <f t="shared" si="26"/>
        <v>84</v>
      </c>
      <c r="E87" s="125">
        <f t="shared" si="33"/>
        <v>41</v>
      </c>
      <c r="F87" s="101">
        <v>6226026677</v>
      </c>
      <c r="G87" s="124" t="str">
        <f>IFERROR(VLOOKUP(F87,#REF!,2,0)," ")</f>
        <v xml:space="preserve"> </v>
      </c>
      <c r="H87" s="122" t="str">
        <f>IFERROR(VLOOKUP(F87,#REF!,3,0)," ")</f>
        <v xml:space="preserve"> </v>
      </c>
      <c r="I87" s="103" t="s">
        <v>82</v>
      </c>
      <c r="J87" s="103" t="s">
        <v>84</v>
      </c>
      <c r="K87" s="103" t="s">
        <v>197</v>
      </c>
      <c r="L87" s="104">
        <v>46057</v>
      </c>
      <c r="M87" s="105">
        <v>0.33333333333333331</v>
      </c>
      <c r="N87" s="106">
        <v>46057</v>
      </c>
      <c r="O87" s="107">
        <v>0.66666666666666663</v>
      </c>
      <c r="P87" s="122" t="str">
        <f t="shared" si="27"/>
        <v>00,5</v>
      </c>
      <c r="Q87" s="123" t="str">
        <f t="shared" si="34"/>
        <v>0,00</v>
      </c>
      <c r="R87" s="119">
        <v>0</v>
      </c>
      <c r="S87" s="119">
        <v>0</v>
      </c>
      <c r="T87" s="123">
        <f t="shared" si="35"/>
        <v>0</v>
      </c>
      <c r="U87" s="108" t="s">
        <v>60</v>
      </c>
      <c r="V87" s="121" t="str">
        <f t="shared" si="36"/>
        <v>TREINAMENTO DA EQUIPE NO SISTEMA SOLAR.</v>
      </c>
      <c r="W87" s="37"/>
      <c r="X87" s="132" t="s">
        <v>85</v>
      </c>
      <c r="Y87" s="134" t="s">
        <v>198</v>
      </c>
      <c r="AA87" s="24">
        <v>0</v>
      </c>
      <c r="AB87" s="40"/>
      <c r="AC87" s="24" t="str">
        <f t="shared" si="38"/>
        <v>Publicar</v>
      </c>
      <c r="AE87" s="43" t="s">
        <v>199</v>
      </c>
      <c r="AF87" s="44" t="s">
        <v>64</v>
      </c>
      <c r="AG87" s="45">
        <v>46051</v>
      </c>
      <c r="AH87" s="45">
        <v>46055</v>
      </c>
      <c r="AI87" s="46">
        <v>41</v>
      </c>
      <c r="AJ87" s="44" t="s">
        <v>65</v>
      </c>
      <c r="AK87" s="46" t="s">
        <v>66</v>
      </c>
      <c r="AL87" s="161">
        <v>0</v>
      </c>
      <c r="AM87" s="44" t="s">
        <v>65</v>
      </c>
      <c r="AN87" s="46" t="s">
        <v>66</v>
      </c>
      <c r="AO87" s="161">
        <v>0</v>
      </c>
      <c r="AP87" s="45">
        <v>46056</v>
      </c>
      <c r="AQ87" s="46">
        <v>13</v>
      </c>
      <c r="AR87" s="157" t="s">
        <v>66</v>
      </c>
      <c r="AS87" s="157" t="s">
        <v>66</v>
      </c>
      <c r="AT87" s="45">
        <v>46077</v>
      </c>
      <c r="AU87" s="157" t="s">
        <v>66</v>
      </c>
      <c r="AV87" s="157" t="s">
        <v>66</v>
      </c>
      <c r="AW87" s="157" t="s">
        <v>66</v>
      </c>
      <c r="AX87" s="157" t="s">
        <v>66</v>
      </c>
      <c r="AY87" s="157" t="s">
        <v>66</v>
      </c>
      <c r="AZ87" s="49">
        <v>24</v>
      </c>
      <c r="BE87" s="52">
        <f t="shared" si="37"/>
        <v>0.33333333333333331</v>
      </c>
      <c r="BF87" s="53" t="str">
        <f t="shared" si="39"/>
        <v>00</v>
      </c>
      <c r="BG87" s="54">
        <f t="shared" si="40"/>
        <v>8</v>
      </c>
      <c r="BH87" s="54">
        <v>6</v>
      </c>
      <c r="BI87" s="54" t="str">
        <f t="shared" si="41"/>
        <v>,5</v>
      </c>
      <c r="BJ87" s="55" t="str">
        <f t="shared" si="42"/>
        <v>00,5</v>
      </c>
      <c r="BL87" s="57" t="str">
        <f>IFERROR(VLOOKUP(H87,#REF!,2,0)," ")</f>
        <v xml:space="preserve"> </v>
      </c>
      <c r="BM87" s="57" t="str">
        <f>IFERROR(VLOOKUP(K87,#REF!,2,0)," ")</f>
        <v xml:space="preserve"> </v>
      </c>
      <c r="BN87" s="58" t="str">
        <f t="shared" si="46"/>
        <v xml:space="preserve">  </v>
      </c>
      <c r="BO87" s="59" t="str">
        <f>IFERROR(VLOOKUP(BN87,#REF!,5,0)," ")</f>
        <v xml:space="preserve"> </v>
      </c>
      <c r="BP87" s="59" t="str">
        <f t="shared" si="47"/>
        <v xml:space="preserve"> </v>
      </c>
      <c r="BQ87" s="56">
        <f t="shared" si="48"/>
        <v>1</v>
      </c>
      <c r="BR87" s="59" t="str">
        <f t="shared" si="49"/>
        <v xml:space="preserve"> </v>
      </c>
      <c r="BS87" s="59" t="str">
        <f t="shared" si="50"/>
        <v xml:space="preserve"> </v>
      </c>
      <c r="BT87" s="56" t="str">
        <f t="shared" si="43"/>
        <v>00</v>
      </c>
      <c r="BU87" s="56">
        <f t="shared" si="44"/>
        <v>1</v>
      </c>
      <c r="BV87" s="56" t="str">
        <f>IFERROR(BU87*#REF!,"0,00")</f>
        <v>0,00</v>
      </c>
      <c r="BW87" s="59" t="str">
        <f t="shared" si="45"/>
        <v>0,00</v>
      </c>
    </row>
    <row r="88" spans="1:75" ht="62.1" customHeight="1" thickTop="1" thickBot="1">
      <c r="A88" s="90" t="str">
        <f t="shared" si="30"/>
        <v>-</v>
      </c>
      <c r="B88" s="91" t="str">
        <f t="shared" si="31"/>
        <v>FEVEREIRO</v>
      </c>
      <c r="C88" s="81" t="str">
        <f t="shared" si="32"/>
        <v>FEVEREIRO</v>
      </c>
      <c r="D88" s="79">
        <f t="shared" ref="D88:D151" si="51">D87+1</f>
        <v>85</v>
      </c>
      <c r="E88" s="125">
        <f t="shared" si="33"/>
        <v>41</v>
      </c>
      <c r="F88" s="101">
        <v>6226026677</v>
      </c>
      <c r="G88" s="124" t="str">
        <f>IFERROR(VLOOKUP(F88,#REF!,2,0)," ")</f>
        <v xml:space="preserve"> </v>
      </c>
      <c r="H88" s="122" t="str">
        <f>IFERROR(VLOOKUP(F88,#REF!,3,0)," ")</f>
        <v xml:space="preserve"> </v>
      </c>
      <c r="I88" s="103" t="s">
        <v>82</v>
      </c>
      <c r="J88" s="103" t="s">
        <v>84</v>
      </c>
      <c r="K88" s="103" t="s">
        <v>197</v>
      </c>
      <c r="L88" s="104">
        <v>46058</v>
      </c>
      <c r="M88" s="105">
        <v>0.33333333333333331</v>
      </c>
      <c r="N88" s="106">
        <v>46058</v>
      </c>
      <c r="O88" s="107">
        <v>0.66666666666666663</v>
      </c>
      <c r="P88" s="122" t="str">
        <f t="shared" si="27"/>
        <v>00,5</v>
      </c>
      <c r="Q88" s="123" t="str">
        <f t="shared" si="34"/>
        <v>0,00</v>
      </c>
      <c r="R88" s="119">
        <v>0</v>
      </c>
      <c r="S88" s="119">
        <v>0</v>
      </c>
      <c r="T88" s="123">
        <f t="shared" si="35"/>
        <v>0</v>
      </c>
      <c r="U88" s="108" t="s">
        <v>60</v>
      </c>
      <c r="V88" s="121" t="str">
        <f t="shared" si="36"/>
        <v>TREINAMENTO DA EQUIPE NO SISTEMA SOLAR.</v>
      </c>
      <c r="W88" s="37"/>
      <c r="X88" s="132" t="s">
        <v>85</v>
      </c>
      <c r="Y88" s="134" t="s">
        <v>198</v>
      </c>
      <c r="AA88" s="24">
        <v>0</v>
      </c>
      <c r="AB88" s="40"/>
      <c r="AC88" s="24" t="str">
        <f t="shared" si="38"/>
        <v>Publicar</v>
      </c>
      <c r="AE88" s="43" t="s">
        <v>199</v>
      </c>
      <c r="AF88" s="44" t="s">
        <v>64</v>
      </c>
      <c r="AG88" s="45">
        <v>46051</v>
      </c>
      <c r="AH88" s="45">
        <v>46055</v>
      </c>
      <c r="AI88" s="46">
        <v>41</v>
      </c>
      <c r="AJ88" s="44" t="s">
        <v>65</v>
      </c>
      <c r="AK88" s="46" t="s">
        <v>66</v>
      </c>
      <c r="AL88" s="161">
        <v>0</v>
      </c>
      <c r="AM88" s="44" t="s">
        <v>65</v>
      </c>
      <c r="AN88" s="46" t="s">
        <v>66</v>
      </c>
      <c r="AO88" s="161">
        <v>0</v>
      </c>
      <c r="AP88" s="45">
        <v>46056</v>
      </c>
      <c r="AQ88" s="46">
        <v>13</v>
      </c>
      <c r="AR88" s="157" t="s">
        <v>66</v>
      </c>
      <c r="AS88" s="157" t="s">
        <v>66</v>
      </c>
      <c r="AT88" s="45">
        <v>46077</v>
      </c>
      <c r="AU88" s="157" t="s">
        <v>66</v>
      </c>
      <c r="AV88" s="157" t="s">
        <v>66</v>
      </c>
      <c r="AW88" s="157" t="s">
        <v>66</v>
      </c>
      <c r="AX88" s="157" t="s">
        <v>66</v>
      </c>
      <c r="AY88" s="157" t="s">
        <v>66</v>
      </c>
      <c r="AZ88" s="49">
        <v>24</v>
      </c>
      <c r="BE88" s="52">
        <f t="shared" si="37"/>
        <v>0.33333333333333331</v>
      </c>
      <c r="BF88" s="53" t="str">
        <f t="shared" si="39"/>
        <v>00</v>
      </c>
      <c r="BG88" s="54">
        <f t="shared" si="40"/>
        <v>8</v>
      </c>
      <c r="BH88" s="54">
        <v>6</v>
      </c>
      <c r="BI88" s="54" t="str">
        <f t="shared" si="41"/>
        <v>,5</v>
      </c>
      <c r="BJ88" s="55" t="str">
        <f t="shared" si="42"/>
        <v>00,5</v>
      </c>
      <c r="BL88" s="57" t="str">
        <f>IFERROR(VLOOKUP(H88,#REF!,2,0)," ")</f>
        <v xml:space="preserve"> </v>
      </c>
      <c r="BM88" s="57" t="str">
        <f>IFERROR(VLOOKUP(K88,#REF!,2,0)," ")</f>
        <v xml:space="preserve"> </v>
      </c>
      <c r="BN88" s="58" t="str">
        <f t="shared" si="46"/>
        <v xml:space="preserve">  </v>
      </c>
      <c r="BO88" s="59" t="str">
        <f>IFERROR(VLOOKUP(BN88,#REF!,5,0)," ")</f>
        <v xml:space="preserve"> </v>
      </c>
      <c r="BP88" s="59" t="str">
        <f t="shared" si="47"/>
        <v xml:space="preserve"> </v>
      </c>
      <c r="BQ88" s="56">
        <f t="shared" si="48"/>
        <v>1</v>
      </c>
      <c r="BR88" s="59" t="str">
        <f t="shared" si="49"/>
        <v xml:space="preserve"> </v>
      </c>
      <c r="BS88" s="59" t="str">
        <f t="shared" si="50"/>
        <v xml:space="preserve"> </v>
      </c>
      <c r="BT88" s="56" t="str">
        <f t="shared" si="43"/>
        <v>00</v>
      </c>
      <c r="BU88" s="56">
        <f t="shared" si="44"/>
        <v>1</v>
      </c>
      <c r="BV88" s="56" t="str">
        <f>IFERROR(BU88*#REF!,"0,00")</f>
        <v>0,00</v>
      </c>
      <c r="BW88" s="59" t="str">
        <f t="shared" si="45"/>
        <v>0,00</v>
      </c>
    </row>
    <row r="89" spans="1:75" ht="62.1" customHeight="1" thickTop="1" thickBot="1">
      <c r="A89" s="90" t="str">
        <f t="shared" si="30"/>
        <v>-</v>
      </c>
      <c r="B89" s="91" t="str">
        <f t="shared" si="31"/>
        <v>FEVEREIRO</v>
      </c>
      <c r="C89" s="81" t="str">
        <f t="shared" si="32"/>
        <v>FEVEREIRO</v>
      </c>
      <c r="D89" s="79">
        <f t="shared" si="51"/>
        <v>86</v>
      </c>
      <c r="E89" s="125">
        <f t="shared" si="33"/>
        <v>41</v>
      </c>
      <c r="F89" s="101">
        <v>6226026677</v>
      </c>
      <c r="G89" s="124" t="str">
        <f>IFERROR(VLOOKUP(F89,#REF!,2,0)," ")</f>
        <v xml:space="preserve"> </v>
      </c>
      <c r="H89" s="122" t="str">
        <f>IFERROR(VLOOKUP(F89,#REF!,3,0)," ")</f>
        <v xml:space="preserve"> </v>
      </c>
      <c r="I89" s="103" t="s">
        <v>82</v>
      </c>
      <c r="J89" s="103" t="s">
        <v>84</v>
      </c>
      <c r="K89" s="103" t="s">
        <v>197</v>
      </c>
      <c r="L89" s="104">
        <v>46059</v>
      </c>
      <c r="M89" s="105">
        <v>0.33333333333333331</v>
      </c>
      <c r="N89" s="106">
        <v>46059</v>
      </c>
      <c r="O89" s="107">
        <v>0.66666666666666663</v>
      </c>
      <c r="P89" s="122" t="str">
        <f t="shared" si="27"/>
        <v>00,5</v>
      </c>
      <c r="Q89" s="123" t="str">
        <f t="shared" si="34"/>
        <v>0,00</v>
      </c>
      <c r="R89" s="119">
        <v>0</v>
      </c>
      <c r="S89" s="119">
        <v>0</v>
      </c>
      <c r="T89" s="123">
        <f t="shared" si="35"/>
        <v>0</v>
      </c>
      <c r="U89" s="108" t="s">
        <v>60</v>
      </c>
      <c r="V89" s="121" t="str">
        <f t="shared" si="36"/>
        <v>TREINAMENTO DA EQUIPE NO SISTEMA SOLAR.</v>
      </c>
      <c r="W89" s="37"/>
      <c r="X89" s="132" t="s">
        <v>85</v>
      </c>
      <c r="Y89" s="134" t="s">
        <v>198</v>
      </c>
      <c r="AA89" s="24">
        <v>0</v>
      </c>
      <c r="AB89" s="40"/>
      <c r="AC89" s="24" t="str">
        <f t="shared" si="38"/>
        <v>Publicar</v>
      </c>
      <c r="AE89" s="43" t="s">
        <v>199</v>
      </c>
      <c r="AF89" s="44" t="s">
        <v>64</v>
      </c>
      <c r="AG89" s="45">
        <v>46051</v>
      </c>
      <c r="AH89" s="45">
        <v>46055</v>
      </c>
      <c r="AI89" s="46">
        <v>41</v>
      </c>
      <c r="AJ89" s="44" t="s">
        <v>65</v>
      </c>
      <c r="AK89" s="46" t="s">
        <v>66</v>
      </c>
      <c r="AL89" s="161">
        <v>0</v>
      </c>
      <c r="AM89" s="44" t="s">
        <v>65</v>
      </c>
      <c r="AN89" s="46" t="s">
        <v>66</v>
      </c>
      <c r="AO89" s="161">
        <v>0</v>
      </c>
      <c r="AP89" s="45">
        <v>46056</v>
      </c>
      <c r="AQ89" s="46">
        <v>13</v>
      </c>
      <c r="AR89" s="157" t="s">
        <v>66</v>
      </c>
      <c r="AS89" s="157" t="s">
        <v>66</v>
      </c>
      <c r="AT89" s="45">
        <v>46077</v>
      </c>
      <c r="AU89" s="157" t="s">
        <v>66</v>
      </c>
      <c r="AV89" s="157" t="s">
        <v>66</v>
      </c>
      <c r="AW89" s="157" t="s">
        <v>66</v>
      </c>
      <c r="AX89" s="157" t="s">
        <v>66</v>
      </c>
      <c r="AY89" s="157" t="s">
        <v>66</v>
      </c>
      <c r="AZ89" s="49">
        <v>24</v>
      </c>
      <c r="BE89" s="52">
        <f t="shared" si="37"/>
        <v>0.33333333333333331</v>
      </c>
      <c r="BF89" s="53" t="str">
        <f t="shared" si="39"/>
        <v>00</v>
      </c>
      <c r="BG89" s="54">
        <f t="shared" si="40"/>
        <v>8</v>
      </c>
      <c r="BH89" s="54">
        <v>6</v>
      </c>
      <c r="BI89" s="54" t="str">
        <f t="shared" si="41"/>
        <v>,5</v>
      </c>
      <c r="BJ89" s="55" t="str">
        <f t="shared" si="42"/>
        <v>00,5</v>
      </c>
      <c r="BL89" s="57" t="str">
        <f>IFERROR(VLOOKUP(H89,#REF!,2,0)," ")</f>
        <v xml:space="preserve"> </v>
      </c>
      <c r="BM89" s="57" t="str">
        <f>IFERROR(VLOOKUP(K89,#REF!,2,0)," ")</f>
        <v xml:space="preserve"> </v>
      </c>
      <c r="BN89" s="58" t="str">
        <f t="shared" si="46"/>
        <v xml:space="preserve">  </v>
      </c>
      <c r="BO89" s="59" t="str">
        <f>IFERROR(VLOOKUP(BN89,#REF!,5,0)," ")</f>
        <v xml:space="preserve"> </v>
      </c>
      <c r="BP89" s="59" t="str">
        <f t="shared" si="47"/>
        <v xml:space="preserve"> </v>
      </c>
      <c r="BQ89" s="56">
        <f t="shared" si="48"/>
        <v>1</v>
      </c>
      <c r="BR89" s="59" t="str">
        <f t="shared" si="49"/>
        <v xml:space="preserve"> </v>
      </c>
      <c r="BS89" s="59" t="str">
        <f t="shared" si="50"/>
        <v xml:space="preserve"> </v>
      </c>
      <c r="BT89" s="56" t="str">
        <f t="shared" si="43"/>
        <v>00</v>
      </c>
      <c r="BU89" s="56">
        <f t="shared" si="44"/>
        <v>1</v>
      </c>
      <c r="BV89" s="56" t="str">
        <f>IFERROR(BU89*#REF!,"0,00")</f>
        <v>0,00</v>
      </c>
      <c r="BW89" s="59" t="str">
        <f t="shared" si="45"/>
        <v>0,00</v>
      </c>
    </row>
    <row r="90" spans="1:75" ht="62.1" customHeight="1" thickTop="1" thickBot="1">
      <c r="A90" s="90" t="str">
        <f t="shared" si="30"/>
        <v>-</v>
      </c>
      <c r="B90" s="91" t="str">
        <f t="shared" si="31"/>
        <v>FEVEREIRO</v>
      </c>
      <c r="C90" s="81" t="str">
        <f t="shared" si="32"/>
        <v>FEVEREIRO</v>
      </c>
      <c r="D90" s="79">
        <f t="shared" si="51"/>
        <v>87</v>
      </c>
      <c r="E90" s="125">
        <f t="shared" si="33"/>
        <v>42</v>
      </c>
      <c r="F90" s="101">
        <v>13706231603</v>
      </c>
      <c r="G90" s="124" t="str">
        <f>IFERROR(VLOOKUP(F90,#REF!,2,0)," ")</f>
        <v xml:space="preserve"> </v>
      </c>
      <c r="H90" s="122" t="str">
        <f>IFERROR(VLOOKUP(F90,#REF!,3,0)," ")</f>
        <v xml:space="preserve"> </v>
      </c>
      <c r="I90" s="103" t="s">
        <v>82</v>
      </c>
      <c r="J90" s="103" t="s">
        <v>84</v>
      </c>
      <c r="K90" s="103" t="s">
        <v>200</v>
      </c>
      <c r="L90" s="104">
        <v>46055</v>
      </c>
      <c r="M90" s="105">
        <v>0.33333333333333331</v>
      </c>
      <c r="N90" s="106">
        <v>46058</v>
      </c>
      <c r="O90" s="107">
        <v>0.625</v>
      </c>
      <c r="P90" s="122" t="str">
        <f t="shared" si="27"/>
        <v>03,5</v>
      </c>
      <c r="Q90" s="123" t="str">
        <f t="shared" si="34"/>
        <v>0,00</v>
      </c>
      <c r="R90" s="119">
        <v>0</v>
      </c>
      <c r="S90" s="119">
        <v>0</v>
      </c>
      <c r="T90" s="123">
        <f t="shared" si="35"/>
        <v>0</v>
      </c>
      <c r="U90" s="108" t="s">
        <v>201</v>
      </c>
      <c r="V90" s="121" t="str">
        <f t="shared" si="36"/>
        <v>DEFENSORIA ITINERANTE - MUTIRÃO DAS FAMÍLIAS QUE SERÁ REALIZADO EM FERVEDOURO, NO DIA 03/02, E EM CARANGOLA, NO DIA 04/02.</v>
      </c>
      <c r="W90" s="37"/>
      <c r="X90" s="132" t="s">
        <v>85</v>
      </c>
      <c r="Y90" s="134" t="s">
        <v>202</v>
      </c>
      <c r="AA90" s="24">
        <v>0</v>
      </c>
      <c r="AB90" s="40"/>
      <c r="AC90" s="24" t="str">
        <f t="shared" si="38"/>
        <v>Publicar</v>
      </c>
      <c r="AE90" s="43" t="s">
        <v>203</v>
      </c>
      <c r="AF90" s="44" t="s">
        <v>64</v>
      </c>
      <c r="AG90" s="45">
        <v>46052</v>
      </c>
      <c r="AH90" s="45">
        <v>46055</v>
      </c>
      <c r="AI90" s="46">
        <v>42</v>
      </c>
      <c r="AJ90" s="44" t="s">
        <v>65</v>
      </c>
      <c r="AK90" s="46" t="s">
        <v>66</v>
      </c>
      <c r="AL90" s="161">
        <v>0</v>
      </c>
      <c r="AM90" s="44" t="s">
        <v>65</v>
      </c>
      <c r="AN90" s="46" t="s">
        <v>66</v>
      </c>
      <c r="AO90" s="161">
        <v>0</v>
      </c>
      <c r="AP90" s="45">
        <v>46056</v>
      </c>
      <c r="AQ90" s="46">
        <v>14</v>
      </c>
      <c r="AR90" s="157" t="s">
        <v>66</v>
      </c>
      <c r="AS90" s="157" t="s">
        <v>66</v>
      </c>
      <c r="AT90" s="45">
        <v>46059</v>
      </c>
      <c r="AU90" s="157" t="s">
        <v>66</v>
      </c>
      <c r="AV90" s="157" t="s">
        <v>66</v>
      </c>
      <c r="AW90" s="157" t="s">
        <v>66</v>
      </c>
      <c r="AX90" s="157" t="s">
        <v>66</v>
      </c>
      <c r="AY90" s="157" t="s">
        <v>66</v>
      </c>
      <c r="AZ90" s="49">
        <v>8</v>
      </c>
      <c r="BE90" s="52">
        <f t="shared" si="37"/>
        <v>3.2916666666666665</v>
      </c>
      <c r="BF90" s="53" t="str">
        <f t="shared" si="39"/>
        <v>03</v>
      </c>
      <c r="BG90" s="54">
        <f t="shared" si="40"/>
        <v>6.9999999999999964</v>
      </c>
      <c r="BH90" s="54">
        <v>6</v>
      </c>
      <c r="BI90" s="54" t="str">
        <f t="shared" si="41"/>
        <v>,5</v>
      </c>
      <c r="BJ90" s="55" t="str">
        <f t="shared" si="42"/>
        <v>03,5</v>
      </c>
      <c r="BL90" s="57" t="str">
        <f>IFERROR(VLOOKUP(H90,#REF!,2,0)," ")</f>
        <v xml:space="preserve"> </v>
      </c>
      <c r="BM90" s="57" t="str">
        <f>IFERROR(VLOOKUP(K90,#REF!,2,0)," ")</f>
        <v xml:space="preserve"> </v>
      </c>
      <c r="BN90" s="58" t="str">
        <f t="shared" si="46"/>
        <v xml:space="preserve">  </v>
      </c>
      <c r="BO90" s="59" t="str">
        <f>IFERROR(VLOOKUP(BN90,#REF!,5,0)," ")</f>
        <v xml:space="preserve"> </v>
      </c>
      <c r="BP90" s="59" t="str">
        <f t="shared" si="47"/>
        <v xml:space="preserve"> </v>
      </c>
      <c r="BQ90" s="56">
        <f t="shared" si="48"/>
        <v>1</v>
      </c>
      <c r="BR90" s="59" t="str">
        <f t="shared" si="49"/>
        <v xml:space="preserve"> </v>
      </c>
      <c r="BS90" s="59" t="str">
        <f t="shared" si="50"/>
        <v xml:space="preserve"> </v>
      </c>
      <c r="BT90" s="56" t="str">
        <f t="shared" si="43"/>
        <v>03</v>
      </c>
      <c r="BU90" s="56">
        <f t="shared" si="44"/>
        <v>4</v>
      </c>
      <c r="BV90" s="56" t="str">
        <f>IFERROR(BU90*#REF!,"0,00")</f>
        <v>0,00</v>
      </c>
      <c r="BW90" s="59" t="str">
        <f t="shared" si="45"/>
        <v>0,00</v>
      </c>
    </row>
    <row r="91" spans="1:75" ht="62.1" customHeight="1" thickTop="1" thickBot="1">
      <c r="A91" s="90" t="str">
        <f t="shared" si="30"/>
        <v>-</v>
      </c>
      <c r="B91" s="91" t="str">
        <f t="shared" si="31"/>
        <v>FEVEREIRO</v>
      </c>
      <c r="C91" s="81" t="str">
        <f t="shared" si="32"/>
        <v>FEVEREIRO</v>
      </c>
      <c r="D91" s="79">
        <f t="shared" si="51"/>
        <v>88</v>
      </c>
      <c r="E91" s="125">
        <f t="shared" si="33"/>
        <v>43</v>
      </c>
      <c r="F91" s="101">
        <v>13286130621</v>
      </c>
      <c r="G91" s="124" t="str">
        <f>IFERROR(VLOOKUP(F91,#REF!,2,0)," ")</f>
        <v xml:space="preserve"> </v>
      </c>
      <c r="H91" s="122" t="str">
        <f>IFERROR(VLOOKUP(F91,#REF!,3,0)," ")</f>
        <v xml:space="preserve"> </v>
      </c>
      <c r="I91" s="103" t="s">
        <v>82</v>
      </c>
      <c r="J91" s="103" t="s">
        <v>84</v>
      </c>
      <c r="K91" s="103" t="s">
        <v>200</v>
      </c>
      <c r="L91" s="104">
        <v>46055</v>
      </c>
      <c r="M91" s="105">
        <v>0.33333333333333331</v>
      </c>
      <c r="N91" s="106">
        <v>46058</v>
      </c>
      <c r="O91" s="107">
        <v>0.625</v>
      </c>
      <c r="P91" s="122" t="str">
        <f t="shared" si="27"/>
        <v>03,5</v>
      </c>
      <c r="Q91" s="123" t="str">
        <f t="shared" si="34"/>
        <v>0,00</v>
      </c>
      <c r="R91" s="119">
        <v>0</v>
      </c>
      <c r="S91" s="119">
        <v>0</v>
      </c>
      <c r="T91" s="123">
        <f t="shared" si="35"/>
        <v>0</v>
      </c>
      <c r="U91" s="108" t="s">
        <v>201</v>
      </c>
      <c r="V91" s="121" t="str">
        <f t="shared" si="36"/>
        <v>DEFENSORIA ITINERANTE - MUTIRÃO DAS FAMÍLIAS QUE SERÁ REALIZADO EM FERVEDOURO, NO DIA 03/02, E EM CARANGOLA, NO DIA 04/02.</v>
      </c>
      <c r="W91" s="37"/>
      <c r="X91" s="132" t="s">
        <v>85</v>
      </c>
      <c r="Y91" s="134" t="s">
        <v>202</v>
      </c>
      <c r="AA91" s="24">
        <v>0</v>
      </c>
      <c r="AB91" s="40"/>
      <c r="AC91" s="24" t="str">
        <f t="shared" si="38"/>
        <v>Publicar</v>
      </c>
      <c r="AE91" s="43" t="s">
        <v>204</v>
      </c>
      <c r="AF91" s="44" t="s">
        <v>64</v>
      </c>
      <c r="AG91" s="45">
        <v>46052</v>
      </c>
      <c r="AH91" s="45">
        <v>46055</v>
      </c>
      <c r="AI91" s="46">
        <v>43</v>
      </c>
      <c r="AJ91" s="44" t="s">
        <v>65</v>
      </c>
      <c r="AK91" s="46" t="s">
        <v>66</v>
      </c>
      <c r="AL91" s="161">
        <v>0</v>
      </c>
      <c r="AM91" s="44" t="s">
        <v>65</v>
      </c>
      <c r="AN91" s="46" t="s">
        <v>66</v>
      </c>
      <c r="AO91" s="161">
        <v>0</v>
      </c>
      <c r="AP91" s="45">
        <v>46056</v>
      </c>
      <c r="AQ91" s="46">
        <v>15</v>
      </c>
      <c r="AR91" s="157" t="s">
        <v>66</v>
      </c>
      <c r="AS91" s="157" t="s">
        <v>66</v>
      </c>
      <c r="AT91" s="45">
        <v>46062</v>
      </c>
      <c r="AU91" s="157" t="s">
        <v>66</v>
      </c>
      <c r="AV91" s="157" t="s">
        <v>66</v>
      </c>
      <c r="AW91" s="157" t="s">
        <v>66</v>
      </c>
      <c r="AX91" s="157" t="s">
        <v>66</v>
      </c>
      <c r="AY91" s="157" t="s">
        <v>66</v>
      </c>
      <c r="AZ91" s="49">
        <v>17</v>
      </c>
      <c r="BE91" s="52">
        <f t="shared" si="37"/>
        <v>3.2916666666666665</v>
      </c>
      <c r="BF91" s="53" t="str">
        <f t="shared" si="39"/>
        <v>03</v>
      </c>
      <c r="BG91" s="54">
        <f t="shared" si="40"/>
        <v>6.9999999999999964</v>
      </c>
      <c r="BH91" s="54">
        <v>6</v>
      </c>
      <c r="BI91" s="54" t="str">
        <f t="shared" si="41"/>
        <v>,5</v>
      </c>
      <c r="BJ91" s="55" t="str">
        <f t="shared" si="42"/>
        <v>03,5</v>
      </c>
      <c r="BL91" s="57" t="str">
        <f>IFERROR(VLOOKUP(H91,#REF!,2,0)," ")</f>
        <v xml:space="preserve"> </v>
      </c>
      <c r="BM91" s="57" t="str">
        <f>IFERROR(VLOOKUP(K91,#REF!,2,0)," ")</f>
        <v xml:space="preserve"> </v>
      </c>
      <c r="BN91" s="58" t="str">
        <f t="shared" si="46"/>
        <v xml:space="preserve">  </v>
      </c>
      <c r="BO91" s="59" t="str">
        <f>IFERROR(VLOOKUP(BN91,#REF!,5,0)," ")</f>
        <v xml:space="preserve"> </v>
      </c>
      <c r="BP91" s="59" t="str">
        <f t="shared" si="47"/>
        <v xml:space="preserve"> </v>
      </c>
      <c r="BQ91" s="56">
        <f t="shared" si="48"/>
        <v>1</v>
      </c>
      <c r="BR91" s="59" t="str">
        <f t="shared" si="49"/>
        <v xml:space="preserve"> </v>
      </c>
      <c r="BS91" s="59" t="str">
        <f t="shared" si="50"/>
        <v xml:space="preserve"> </v>
      </c>
      <c r="BT91" s="56" t="str">
        <f t="shared" si="43"/>
        <v>03</v>
      </c>
      <c r="BU91" s="56">
        <f t="shared" si="44"/>
        <v>4</v>
      </c>
      <c r="BV91" s="56" t="str">
        <f>IFERROR(BU91*#REF!,"0,00")</f>
        <v>0,00</v>
      </c>
      <c r="BW91" s="59" t="str">
        <f t="shared" si="45"/>
        <v>0,00</v>
      </c>
    </row>
    <row r="92" spans="1:75" ht="62.1" customHeight="1" thickTop="1" thickBot="1">
      <c r="A92" s="90" t="str">
        <f t="shared" si="30"/>
        <v>-</v>
      </c>
      <c r="B92" s="91" t="str">
        <f t="shared" si="31"/>
        <v>FEVEREIRO</v>
      </c>
      <c r="C92" s="81" t="str">
        <f t="shared" si="32"/>
        <v>FEVEREIRO</v>
      </c>
      <c r="D92" s="79">
        <f t="shared" si="51"/>
        <v>89</v>
      </c>
      <c r="E92" s="125">
        <f t="shared" si="33"/>
        <v>60</v>
      </c>
      <c r="F92" s="101">
        <v>64791157672</v>
      </c>
      <c r="G92" s="124" t="str">
        <f>IFERROR(VLOOKUP(F92,#REF!,2,0)," ")</f>
        <v xml:space="preserve"> </v>
      </c>
      <c r="H92" s="122" t="str">
        <f>IFERROR(VLOOKUP(F92,#REF!,3,0)," ")</f>
        <v xml:space="preserve"> </v>
      </c>
      <c r="I92" s="103" t="s">
        <v>57</v>
      </c>
      <c r="J92" s="103" t="s">
        <v>71</v>
      </c>
      <c r="K92" s="103" t="s">
        <v>72</v>
      </c>
      <c r="L92" s="104">
        <v>46059</v>
      </c>
      <c r="M92" s="105">
        <v>0.52083333333333337</v>
      </c>
      <c r="N92" s="106">
        <v>46059</v>
      </c>
      <c r="O92" s="107">
        <v>0.77083333333333337</v>
      </c>
      <c r="P92" s="122" t="str">
        <f t="shared" ref="P92:P109" si="52">IFERROR(BJ92," ")</f>
        <v>00,5</v>
      </c>
      <c r="Q92" s="123" t="str">
        <f t="shared" si="34"/>
        <v>0,00</v>
      </c>
      <c r="R92" s="119">
        <v>0</v>
      </c>
      <c r="S92" s="119">
        <v>0</v>
      </c>
      <c r="T92" s="123">
        <f t="shared" si="35"/>
        <v>0</v>
      </c>
      <c r="U92" s="108" t="s">
        <v>60</v>
      </c>
      <c r="V92" s="121" t="str">
        <f t="shared" si="36"/>
        <v>COOPERAÇÃO, CONFORME O ATO Nº: 11.655/2025</v>
      </c>
      <c r="W92" s="37"/>
      <c r="X92" s="132" t="s">
        <v>61</v>
      </c>
      <c r="Y92" s="134" t="s">
        <v>205</v>
      </c>
      <c r="AA92" s="24">
        <v>0</v>
      </c>
      <c r="AB92" s="40"/>
      <c r="AC92" s="24" t="str">
        <f t="shared" si="38"/>
        <v>Publicar</v>
      </c>
      <c r="AE92" s="43" t="s">
        <v>206</v>
      </c>
      <c r="AF92" s="44" t="s">
        <v>64</v>
      </c>
      <c r="AG92" s="45">
        <v>46055</v>
      </c>
      <c r="AH92" s="45">
        <v>46055</v>
      </c>
      <c r="AI92" s="46">
        <v>60</v>
      </c>
      <c r="AJ92" s="44" t="s">
        <v>65</v>
      </c>
      <c r="AK92" s="46" t="s">
        <v>66</v>
      </c>
      <c r="AL92" s="161">
        <v>0</v>
      </c>
      <c r="AM92" s="44" t="s">
        <v>67</v>
      </c>
      <c r="AN92" s="46">
        <v>61</v>
      </c>
      <c r="AO92" s="127">
        <v>267.72000000000003</v>
      </c>
      <c r="AP92" s="45">
        <v>46056</v>
      </c>
      <c r="AQ92" s="46">
        <v>26</v>
      </c>
      <c r="AR92" s="46" t="s">
        <v>66</v>
      </c>
      <c r="AS92" s="46">
        <v>167</v>
      </c>
      <c r="AT92" s="45">
        <v>46084</v>
      </c>
      <c r="AU92" s="157" t="s">
        <v>66</v>
      </c>
      <c r="AV92" s="157" t="s">
        <v>66</v>
      </c>
      <c r="AW92" s="157" t="s">
        <v>66</v>
      </c>
      <c r="AX92" s="157" t="s">
        <v>66</v>
      </c>
      <c r="AY92" s="157" t="s">
        <v>66</v>
      </c>
      <c r="AZ92" s="49">
        <v>32</v>
      </c>
      <c r="BE92" s="52">
        <f t="shared" si="37"/>
        <v>0.25</v>
      </c>
      <c r="BF92" s="53" t="str">
        <f t="shared" si="39"/>
        <v>00</v>
      </c>
      <c r="BG92" s="54">
        <f t="shared" si="40"/>
        <v>6</v>
      </c>
      <c r="BH92" s="54">
        <v>6</v>
      </c>
      <c r="BI92" s="54" t="str">
        <f t="shared" si="41"/>
        <v>,5</v>
      </c>
      <c r="BJ92" s="55" t="str">
        <f t="shared" si="42"/>
        <v>00,5</v>
      </c>
      <c r="BL92" s="57" t="str">
        <f>IFERROR(VLOOKUP(H92,#REF!,2,0)," ")</f>
        <v xml:space="preserve"> </v>
      </c>
      <c r="BM92" s="57" t="str">
        <f>IFERROR(VLOOKUP(K92,#REF!,2,0)," ")</f>
        <v xml:space="preserve"> </v>
      </c>
      <c r="BN92" s="58" t="str">
        <f t="shared" si="46"/>
        <v xml:space="preserve">  </v>
      </c>
      <c r="BO92" s="59" t="str">
        <f>IFERROR(VLOOKUP(BN92,#REF!,5,0)," ")</f>
        <v xml:space="preserve"> </v>
      </c>
      <c r="BP92" s="59" t="str">
        <f t="shared" si="47"/>
        <v xml:space="preserve"> </v>
      </c>
      <c r="BQ92" s="56">
        <f t="shared" si="48"/>
        <v>1</v>
      </c>
      <c r="BR92" s="59" t="str">
        <f t="shared" si="49"/>
        <v xml:space="preserve"> </v>
      </c>
      <c r="BS92" s="59" t="str">
        <f t="shared" si="50"/>
        <v xml:space="preserve"> </v>
      </c>
      <c r="BT92" s="56" t="str">
        <f t="shared" si="43"/>
        <v>00</v>
      </c>
      <c r="BU92" s="56">
        <f t="shared" si="44"/>
        <v>1</v>
      </c>
      <c r="BV92" s="56" t="str">
        <f>IFERROR(BU92*#REF!,"0,00")</f>
        <v>0,00</v>
      </c>
      <c r="BW92" s="59" t="str">
        <f t="shared" si="45"/>
        <v>0,00</v>
      </c>
    </row>
    <row r="93" spans="1:75" ht="62.1" customHeight="1" thickTop="1" thickBot="1">
      <c r="A93" s="90" t="str">
        <f t="shared" si="30"/>
        <v>-</v>
      </c>
      <c r="B93" s="91" t="str">
        <f t="shared" si="31"/>
        <v>FEVEREIRO</v>
      </c>
      <c r="C93" s="81" t="str">
        <f t="shared" si="32"/>
        <v>FEVEREIRO</v>
      </c>
      <c r="D93" s="79">
        <f t="shared" si="51"/>
        <v>90</v>
      </c>
      <c r="E93" s="125">
        <f t="shared" si="33"/>
        <v>60</v>
      </c>
      <c r="F93" s="101">
        <v>64791157672</v>
      </c>
      <c r="G93" s="124" t="str">
        <f>IFERROR(VLOOKUP(F93,#REF!,2,0)," ")</f>
        <v xml:space="preserve"> </v>
      </c>
      <c r="H93" s="122" t="str">
        <f>IFERROR(VLOOKUP(F93,#REF!,3,0)," ")</f>
        <v xml:space="preserve"> </v>
      </c>
      <c r="I93" s="103" t="s">
        <v>57</v>
      </c>
      <c r="J93" s="103" t="s">
        <v>71</v>
      </c>
      <c r="K93" s="103" t="s">
        <v>72</v>
      </c>
      <c r="L93" s="104">
        <v>46066</v>
      </c>
      <c r="M93" s="105">
        <v>0.52083333333333337</v>
      </c>
      <c r="N93" s="106">
        <v>46066</v>
      </c>
      <c r="O93" s="107">
        <v>0.77083333333333337</v>
      </c>
      <c r="P93" s="122" t="str">
        <f t="shared" si="52"/>
        <v>00,5</v>
      </c>
      <c r="Q93" s="123" t="str">
        <f t="shared" si="34"/>
        <v>0,00</v>
      </c>
      <c r="R93" s="119">
        <v>0</v>
      </c>
      <c r="S93" s="119">
        <v>0</v>
      </c>
      <c r="T93" s="123">
        <f t="shared" si="35"/>
        <v>0</v>
      </c>
      <c r="U93" s="108" t="s">
        <v>60</v>
      </c>
      <c r="V93" s="121" t="str">
        <f t="shared" si="36"/>
        <v>COOPERAÇÃO, CONFORME O ATO Nº: 11.655/2025</v>
      </c>
      <c r="W93" s="37"/>
      <c r="X93" s="132" t="s">
        <v>61</v>
      </c>
      <c r="Y93" s="134" t="s">
        <v>205</v>
      </c>
      <c r="AA93" s="24">
        <v>0</v>
      </c>
      <c r="AB93" s="40"/>
      <c r="AC93" s="24" t="str">
        <f t="shared" si="38"/>
        <v>Publicar</v>
      </c>
      <c r="AE93" s="43" t="s">
        <v>206</v>
      </c>
      <c r="AF93" s="44" t="s">
        <v>64</v>
      </c>
      <c r="AG93" s="45">
        <v>46055</v>
      </c>
      <c r="AH93" s="45">
        <v>46055</v>
      </c>
      <c r="AI93" s="46">
        <v>60</v>
      </c>
      <c r="AJ93" s="44" t="s">
        <v>65</v>
      </c>
      <c r="AK93" s="46" t="s">
        <v>66</v>
      </c>
      <c r="AL93" s="161">
        <v>0</v>
      </c>
      <c r="AM93" s="44" t="s">
        <v>67</v>
      </c>
      <c r="AN93" s="46">
        <v>61</v>
      </c>
      <c r="AO93" s="127">
        <v>267.72000000000003</v>
      </c>
      <c r="AP93" s="45">
        <v>46056</v>
      </c>
      <c r="AQ93" s="46">
        <v>26</v>
      </c>
      <c r="AR93" s="46" t="s">
        <v>66</v>
      </c>
      <c r="AS93" s="46">
        <v>167</v>
      </c>
      <c r="AT93" s="45">
        <v>46084</v>
      </c>
      <c r="AU93" s="157" t="s">
        <v>66</v>
      </c>
      <c r="AV93" s="157" t="s">
        <v>66</v>
      </c>
      <c r="AW93" s="157" t="s">
        <v>66</v>
      </c>
      <c r="AX93" s="157" t="s">
        <v>66</v>
      </c>
      <c r="AY93" s="157" t="s">
        <v>66</v>
      </c>
      <c r="AZ93" s="49">
        <v>32</v>
      </c>
      <c r="BE93" s="52">
        <f t="shared" si="37"/>
        <v>0.25</v>
      </c>
      <c r="BF93" s="53" t="str">
        <f t="shared" si="39"/>
        <v>00</v>
      </c>
      <c r="BG93" s="54">
        <f t="shared" si="40"/>
        <v>6</v>
      </c>
      <c r="BH93" s="54">
        <v>6</v>
      </c>
      <c r="BI93" s="54" t="str">
        <f t="shared" si="41"/>
        <v>,5</v>
      </c>
      <c r="BJ93" s="55" t="str">
        <f t="shared" si="42"/>
        <v>00,5</v>
      </c>
      <c r="BL93" s="57" t="str">
        <f>IFERROR(VLOOKUP(H93,#REF!,2,0)," ")</f>
        <v xml:space="preserve"> </v>
      </c>
      <c r="BM93" s="57" t="str">
        <f>IFERROR(VLOOKUP(K93,#REF!,2,0)," ")</f>
        <v xml:space="preserve"> </v>
      </c>
      <c r="BN93" s="58" t="str">
        <f t="shared" si="46"/>
        <v xml:space="preserve">  </v>
      </c>
      <c r="BO93" s="59" t="str">
        <f>IFERROR(VLOOKUP(BN93,#REF!,5,0)," ")</f>
        <v xml:space="preserve"> </v>
      </c>
      <c r="BP93" s="59" t="str">
        <f t="shared" si="47"/>
        <v xml:space="preserve"> </v>
      </c>
      <c r="BQ93" s="56">
        <f t="shared" si="48"/>
        <v>1</v>
      </c>
      <c r="BR93" s="59" t="str">
        <f t="shared" si="49"/>
        <v xml:space="preserve"> </v>
      </c>
      <c r="BS93" s="59" t="str">
        <f t="shared" si="50"/>
        <v xml:space="preserve"> </v>
      </c>
      <c r="BT93" s="56" t="str">
        <f t="shared" si="43"/>
        <v>00</v>
      </c>
      <c r="BU93" s="56">
        <f t="shared" si="44"/>
        <v>1</v>
      </c>
      <c r="BV93" s="56" t="str">
        <f>IFERROR(BU93*#REF!,"0,00")</f>
        <v>0,00</v>
      </c>
      <c r="BW93" s="59" t="str">
        <f t="shared" si="45"/>
        <v>0,00</v>
      </c>
    </row>
    <row r="94" spans="1:75" ht="62.1" customHeight="1" thickTop="1" thickBot="1">
      <c r="A94" s="90" t="str">
        <f t="shared" si="30"/>
        <v>-</v>
      </c>
      <c r="B94" s="91" t="str">
        <f t="shared" si="31"/>
        <v>FEVEREIRO</v>
      </c>
      <c r="C94" s="81" t="str">
        <f t="shared" si="32"/>
        <v>FEVEREIRO</v>
      </c>
      <c r="D94" s="79">
        <f t="shared" si="51"/>
        <v>91</v>
      </c>
      <c r="E94" s="125">
        <f t="shared" si="33"/>
        <v>60</v>
      </c>
      <c r="F94" s="101">
        <v>64791157672</v>
      </c>
      <c r="G94" s="124" t="str">
        <f>IFERROR(VLOOKUP(F94,#REF!,2,0)," ")</f>
        <v xml:space="preserve"> </v>
      </c>
      <c r="H94" s="122" t="str">
        <f>IFERROR(VLOOKUP(F94,#REF!,3,0)," ")</f>
        <v xml:space="preserve"> </v>
      </c>
      <c r="I94" s="103" t="s">
        <v>57</v>
      </c>
      <c r="J94" s="103" t="s">
        <v>71</v>
      </c>
      <c r="K94" s="103" t="s">
        <v>72</v>
      </c>
      <c r="L94" s="104">
        <v>46073</v>
      </c>
      <c r="M94" s="105">
        <v>0.52083333333333337</v>
      </c>
      <c r="N94" s="106">
        <v>46073</v>
      </c>
      <c r="O94" s="107">
        <v>0.77083333333333337</v>
      </c>
      <c r="P94" s="122" t="str">
        <f t="shared" si="52"/>
        <v>00,5</v>
      </c>
      <c r="Q94" s="123" t="str">
        <f t="shared" si="34"/>
        <v>0,00</v>
      </c>
      <c r="R94" s="119">
        <v>0</v>
      </c>
      <c r="S94" s="119">
        <v>0</v>
      </c>
      <c r="T94" s="123">
        <f t="shared" si="35"/>
        <v>0</v>
      </c>
      <c r="U94" s="108" t="s">
        <v>60</v>
      </c>
      <c r="V94" s="121" t="str">
        <f t="shared" si="36"/>
        <v>COOPERAÇÃO, CONFORME O ATO Nº: 11.655/2025</v>
      </c>
      <c r="W94" s="37"/>
      <c r="X94" s="132" t="s">
        <v>61</v>
      </c>
      <c r="Y94" s="134" t="s">
        <v>205</v>
      </c>
      <c r="AA94" s="24">
        <v>0</v>
      </c>
      <c r="AB94" s="40"/>
      <c r="AC94" s="24" t="str">
        <f t="shared" si="38"/>
        <v>Publicar</v>
      </c>
      <c r="AE94" s="43" t="s">
        <v>206</v>
      </c>
      <c r="AF94" s="44" t="s">
        <v>64</v>
      </c>
      <c r="AG94" s="45">
        <v>46055</v>
      </c>
      <c r="AH94" s="45">
        <v>46055</v>
      </c>
      <c r="AI94" s="46">
        <v>60</v>
      </c>
      <c r="AJ94" s="44" t="s">
        <v>65</v>
      </c>
      <c r="AK94" s="46" t="s">
        <v>66</v>
      </c>
      <c r="AL94" s="161">
        <v>0</v>
      </c>
      <c r="AM94" s="44" t="s">
        <v>67</v>
      </c>
      <c r="AN94" s="46">
        <v>61</v>
      </c>
      <c r="AO94" s="127">
        <v>267.72000000000003</v>
      </c>
      <c r="AP94" s="45">
        <v>46056</v>
      </c>
      <c r="AQ94" s="46">
        <v>26</v>
      </c>
      <c r="AR94" s="46" t="s">
        <v>66</v>
      </c>
      <c r="AS94" s="46">
        <v>167</v>
      </c>
      <c r="AT94" s="45">
        <v>46084</v>
      </c>
      <c r="AU94" s="157" t="s">
        <v>66</v>
      </c>
      <c r="AV94" s="157" t="s">
        <v>66</v>
      </c>
      <c r="AW94" s="157" t="s">
        <v>66</v>
      </c>
      <c r="AX94" s="157" t="s">
        <v>66</v>
      </c>
      <c r="AY94" s="157" t="s">
        <v>66</v>
      </c>
      <c r="AZ94" s="49">
        <v>32</v>
      </c>
      <c r="BE94" s="52">
        <f t="shared" si="37"/>
        <v>0.25</v>
      </c>
      <c r="BF94" s="53" t="str">
        <f t="shared" si="39"/>
        <v>00</v>
      </c>
      <c r="BG94" s="54">
        <f t="shared" si="40"/>
        <v>6</v>
      </c>
      <c r="BH94" s="54">
        <v>6</v>
      </c>
      <c r="BI94" s="54" t="str">
        <f t="shared" si="41"/>
        <v>,5</v>
      </c>
      <c r="BJ94" s="55" t="str">
        <f t="shared" si="42"/>
        <v>00,5</v>
      </c>
      <c r="BL94" s="57" t="str">
        <f>IFERROR(VLOOKUP(H94,#REF!,2,0)," ")</f>
        <v xml:space="preserve"> </v>
      </c>
      <c r="BM94" s="57" t="str">
        <f>IFERROR(VLOOKUP(K94,#REF!,2,0)," ")</f>
        <v xml:space="preserve"> </v>
      </c>
      <c r="BN94" s="58" t="str">
        <f t="shared" si="46"/>
        <v xml:space="preserve">  </v>
      </c>
      <c r="BO94" s="59" t="str">
        <f>IFERROR(VLOOKUP(BN94,#REF!,5,0)," ")</f>
        <v xml:space="preserve"> </v>
      </c>
      <c r="BP94" s="59" t="str">
        <f t="shared" si="47"/>
        <v xml:space="preserve"> </v>
      </c>
      <c r="BQ94" s="56">
        <f t="shared" si="48"/>
        <v>1</v>
      </c>
      <c r="BR94" s="59" t="str">
        <f t="shared" si="49"/>
        <v xml:space="preserve"> </v>
      </c>
      <c r="BS94" s="59" t="str">
        <f t="shared" si="50"/>
        <v xml:space="preserve"> </v>
      </c>
      <c r="BT94" s="56" t="str">
        <f t="shared" si="43"/>
        <v>00</v>
      </c>
      <c r="BU94" s="56">
        <f t="shared" si="44"/>
        <v>1</v>
      </c>
      <c r="BV94" s="56" t="str">
        <f>IFERROR(BU94*#REF!,"0,00")</f>
        <v>0,00</v>
      </c>
      <c r="BW94" s="59" t="str">
        <f t="shared" si="45"/>
        <v>0,00</v>
      </c>
    </row>
    <row r="95" spans="1:75" ht="62.1" customHeight="1" thickTop="1" thickBot="1">
      <c r="A95" s="90" t="str">
        <f t="shared" si="30"/>
        <v>-</v>
      </c>
      <c r="B95" s="91" t="str">
        <f t="shared" si="31"/>
        <v>FEVEREIRO</v>
      </c>
      <c r="C95" s="81" t="str">
        <f t="shared" si="32"/>
        <v>FEVEREIRO</v>
      </c>
      <c r="D95" s="79">
        <f t="shared" si="51"/>
        <v>92</v>
      </c>
      <c r="E95" s="125">
        <f t="shared" si="33"/>
        <v>60</v>
      </c>
      <c r="F95" s="101">
        <v>64791157672</v>
      </c>
      <c r="G95" s="124" t="str">
        <f>IFERROR(VLOOKUP(F95,#REF!,2,0)," ")</f>
        <v xml:space="preserve"> </v>
      </c>
      <c r="H95" s="122" t="str">
        <f>IFERROR(VLOOKUP(F95,#REF!,3,0)," ")</f>
        <v xml:space="preserve"> </v>
      </c>
      <c r="I95" s="103" t="s">
        <v>57</v>
      </c>
      <c r="J95" s="103" t="s">
        <v>71</v>
      </c>
      <c r="K95" s="103" t="s">
        <v>72</v>
      </c>
      <c r="L95" s="104">
        <v>46080</v>
      </c>
      <c r="M95" s="105">
        <v>0.52083333333333337</v>
      </c>
      <c r="N95" s="106">
        <v>46080</v>
      </c>
      <c r="O95" s="107">
        <v>0.77083333333333337</v>
      </c>
      <c r="P95" s="122" t="str">
        <f t="shared" si="52"/>
        <v>00,5</v>
      </c>
      <c r="Q95" s="123" t="str">
        <f t="shared" si="34"/>
        <v>0,00</v>
      </c>
      <c r="R95" s="119">
        <v>0</v>
      </c>
      <c r="S95" s="119">
        <v>0</v>
      </c>
      <c r="T95" s="123">
        <f t="shared" si="35"/>
        <v>0</v>
      </c>
      <c r="U95" s="108" t="s">
        <v>60</v>
      </c>
      <c r="V95" s="121" t="str">
        <f t="shared" si="36"/>
        <v>COOPERAÇÃO, CONFORME O ATO Nº: 11.655/2025</v>
      </c>
      <c r="W95" s="37"/>
      <c r="X95" s="132" t="s">
        <v>61</v>
      </c>
      <c r="Y95" s="134" t="s">
        <v>205</v>
      </c>
      <c r="AA95" s="24">
        <v>0</v>
      </c>
      <c r="AB95" s="40"/>
      <c r="AC95" s="24" t="str">
        <f t="shared" si="38"/>
        <v>Publicar</v>
      </c>
      <c r="AE95" s="43" t="s">
        <v>206</v>
      </c>
      <c r="AF95" s="44" t="s">
        <v>64</v>
      </c>
      <c r="AG95" s="45">
        <v>46055</v>
      </c>
      <c r="AH95" s="45">
        <v>46055</v>
      </c>
      <c r="AI95" s="46">
        <v>60</v>
      </c>
      <c r="AJ95" s="44" t="s">
        <v>65</v>
      </c>
      <c r="AK95" s="46" t="s">
        <v>66</v>
      </c>
      <c r="AL95" s="161">
        <v>0</v>
      </c>
      <c r="AM95" s="44" t="s">
        <v>67</v>
      </c>
      <c r="AN95" s="46">
        <v>61</v>
      </c>
      <c r="AO95" s="127">
        <v>267.72000000000003</v>
      </c>
      <c r="AP95" s="45">
        <v>46056</v>
      </c>
      <c r="AQ95" s="46">
        <v>26</v>
      </c>
      <c r="AR95" s="46" t="s">
        <v>66</v>
      </c>
      <c r="AS95" s="46">
        <v>167</v>
      </c>
      <c r="AT95" s="45">
        <v>46084</v>
      </c>
      <c r="AU95" s="157" t="s">
        <v>66</v>
      </c>
      <c r="AV95" s="157" t="s">
        <v>66</v>
      </c>
      <c r="AW95" s="157" t="s">
        <v>66</v>
      </c>
      <c r="AX95" s="157" t="s">
        <v>66</v>
      </c>
      <c r="AY95" s="157" t="s">
        <v>66</v>
      </c>
      <c r="AZ95" s="49">
        <v>32</v>
      </c>
      <c r="BE95" s="52">
        <f t="shared" si="37"/>
        <v>0.25</v>
      </c>
      <c r="BF95" s="53" t="str">
        <f t="shared" si="39"/>
        <v>00</v>
      </c>
      <c r="BG95" s="54">
        <f t="shared" si="40"/>
        <v>6</v>
      </c>
      <c r="BH95" s="54">
        <v>6</v>
      </c>
      <c r="BI95" s="54" t="str">
        <f t="shared" si="41"/>
        <v>,5</v>
      </c>
      <c r="BJ95" s="55" t="str">
        <f t="shared" si="42"/>
        <v>00,5</v>
      </c>
      <c r="BL95" s="57" t="str">
        <f>IFERROR(VLOOKUP(H95,#REF!,2,0)," ")</f>
        <v xml:space="preserve"> </v>
      </c>
      <c r="BM95" s="57" t="str">
        <f>IFERROR(VLOOKUP(K95,#REF!,2,0)," ")</f>
        <v xml:space="preserve"> </v>
      </c>
      <c r="BN95" s="58" t="str">
        <f t="shared" si="46"/>
        <v xml:space="preserve">  </v>
      </c>
      <c r="BO95" s="59" t="str">
        <f>IFERROR(VLOOKUP(BN95,#REF!,5,0)," ")</f>
        <v xml:space="preserve"> </v>
      </c>
      <c r="BP95" s="59" t="str">
        <f t="shared" si="47"/>
        <v xml:space="preserve"> </v>
      </c>
      <c r="BQ95" s="56">
        <f t="shared" si="48"/>
        <v>1</v>
      </c>
      <c r="BR95" s="59" t="str">
        <f t="shared" si="49"/>
        <v xml:space="preserve"> </v>
      </c>
      <c r="BS95" s="59" t="str">
        <f t="shared" si="50"/>
        <v xml:space="preserve"> </v>
      </c>
      <c r="BT95" s="56" t="str">
        <f t="shared" si="43"/>
        <v>00</v>
      </c>
      <c r="BU95" s="56">
        <f t="shared" si="44"/>
        <v>1</v>
      </c>
      <c r="BV95" s="56" t="str">
        <f>IFERROR(BU95*#REF!,"0,00")</f>
        <v>0,00</v>
      </c>
      <c r="BW95" s="59" t="str">
        <f t="shared" si="45"/>
        <v>0,00</v>
      </c>
    </row>
    <row r="96" spans="1:75" ht="62.1" customHeight="1" thickTop="1" thickBot="1">
      <c r="A96" s="90" t="str">
        <f t="shared" si="30"/>
        <v>-</v>
      </c>
      <c r="B96" s="91" t="str">
        <f t="shared" si="31"/>
        <v>FEVEREIRO</v>
      </c>
      <c r="C96" s="81" t="str">
        <f t="shared" si="32"/>
        <v>FEVEREIRO</v>
      </c>
      <c r="D96" s="79">
        <f t="shared" si="51"/>
        <v>93</v>
      </c>
      <c r="E96" s="125">
        <f t="shared" si="33"/>
        <v>45</v>
      </c>
      <c r="F96" s="101">
        <v>8503011654</v>
      </c>
      <c r="G96" s="124" t="str">
        <f>IFERROR(VLOOKUP(F96,#REF!,2,0)," ")</f>
        <v xml:space="preserve"> </v>
      </c>
      <c r="H96" s="122" t="str">
        <f>IFERROR(VLOOKUP(F96,#REF!,3,0)," ")</f>
        <v xml:space="preserve"> </v>
      </c>
      <c r="I96" s="103" t="s">
        <v>57</v>
      </c>
      <c r="J96" s="103" t="s">
        <v>84</v>
      </c>
      <c r="K96" s="103" t="s">
        <v>200</v>
      </c>
      <c r="L96" s="104">
        <v>46055</v>
      </c>
      <c r="M96" s="105">
        <v>0.33333333333333331</v>
      </c>
      <c r="N96" s="106">
        <v>46058</v>
      </c>
      <c r="O96" s="107">
        <v>0.625</v>
      </c>
      <c r="P96" s="122" t="str">
        <f t="shared" si="52"/>
        <v>03,5</v>
      </c>
      <c r="Q96" s="123" t="str">
        <f t="shared" si="34"/>
        <v>0,00</v>
      </c>
      <c r="R96" s="119">
        <v>0</v>
      </c>
      <c r="S96" s="119">
        <v>248</v>
      </c>
      <c r="T96" s="123">
        <f t="shared" si="35"/>
        <v>-248</v>
      </c>
      <c r="U96" s="108" t="s">
        <v>207</v>
      </c>
      <c r="V96" s="121" t="str">
        <f t="shared" si="36"/>
        <v>REALIZAÇÃO ATENDIMENTO ITINERANTE EM CARANGOLA E FERVEDOURO.</v>
      </c>
      <c r="W96" s="37"/>
      <c r="X96" s="132" t="s">
        <v>208</v>
      </c>
      <c r="Y96" s="134" t="s">
        <v>209</v>
      </c>
      <c r="AA96" s="24">
        <v>0</v>
      </c>
      <c r="AB96" s="40"/>
      <c r="AC96" s="24" t="str">
        <f t="shared" si="38"/>
        <v>Publicar</v>
      </c>
      <c r="AE96" s="43" t="s">
        <v>210</v>
      </c>
      <c r="AF96" s="44" t="s">
        <v>64</v>
      </c>
      <c r="AG96" s="45">
        <v>46055</v>
      </c>
      <c r="AH96" s="45">
        <v>46055</v>
      </c>
      <c r="AI96" s="46">
        <v>45</v>
      </c>
      <c r="AJ96" s="44" t="s">
        <v>65</v>
      </c>
      <c r="AK96" s="46" t="s">
        <v>66</v>
      </c>
      <c r="AL96" s="161">
        <v>0</v>
      </c>
      <c r="AM96" s="44" t="s">
        <v>67</v>
      </c>
      <c r="AN96" s="46">
        <v>46</v>
      </c>
      <c r="AO96" s="127">
        <v>742.59</v>
      </c>
      <c r="AP96" s="45">
        <v>46056</v>
      </c>
      <c r="AQ96" s="46">
        <v>17</v>
      </c>
      <c r="AR96" s="46" t="s">
        <v>66</v>
      </c>
      <c r="AS96" s="46">
        <v>98</v>
      </c>
      <c r="AT96" s="45">
        <v>46066</v>
      </c>
      <c r="AU96" s="46" t="s">
        <v>66</v>
      </c>
      <c r="AV96" s="46" t="s">
        <v>66</v>
      </c>
      <c r="AW96" s="46" t="s">
        <v>66</v>
      </c>
      <c r="AX96" s="46" t="s">
        <v>66</v>
      </c>
      <c r="AY96" s="46">
        <v>1</v>
      </c>
      <c r="AZ96" s="49">
        <v>22</v>
      </c>
      <c r="BE96" s="52">
        <f t="shared" si="37"/>
        <v>3.2916666666666665</v>
      </c>
      <c r="BF96" s="53" t="str">
        <f t="shared" si="39"/>
        <v>03</v>
      </c>
      <c r="BG96" s="54">
        <f t="shared" si="40"/>
        <v>6.9999999999999964</v>
      </c>
      <c r="BH96" s="54">
        <v>6</v>
      </c>
      <c r="BI96" s="54" t="str">
        <f t="shared" si="41"/>
        <v>,5</v>
      </c>
      <c r="BJ96" s="55" t="str">
        <f t="shared" si="42"/>
        <v>03,5</v>
      </c>
      <c r="BL96" s="57" t="str">
        <f>IFERROR(VLOOKUP(H96,#REF!,2,0)," ")</f>
        <v xml:space="preserve"> </v>
      </c>
      <c r="BM96" s="57" t="str">
        <f>IFERROR(VLOOKUP(K96,#REF!,2,0)," ")</f>
        <v xml:space="preserve"> </v>
      </c>
      <c r="BN96" s="58" t="str">
        <f t="shared" si="46"/>
        <v xml:space="preserve">  </v>
      </c>
      <c r="BO96" s="59" t="str">
        <f>IFERROR(VLOOKUP(BN96,#REF!,5,0)," ")</f>
        <v xml:space="preserve"> </v>
      </c>
      <c r="BP96" s="59" t="str">
        <f t="shared" si="47"/>
        <v xml:space="preserve"> </v>
      </c>
      <c r="BQ96" s="56">
        <f t="shared" si="48"/>
        <v>1</v>
      </c>
      <c r="BR96" s="59" t="str">
        <f t="shared" si="49"/>
        <v xml:space="preserve"> </v>
      </c>
      <c r="BS96" s="59" t="str">
        <f t="shared" si="50"/>
        <v xml:space="preserve"> </v>
      </c>
      <c r="BT96" s="56" t="str">
        <f t="shared" si="43"/>
        <v>03</v>
      </c>
      <c r="BU96" s="56">
        <f t="shared" si="44"/>
        <v>4</v>
      </c>
      <c r="BV96" s="56" t="str">
        <f>IFERROR(BU96*#REF!,"0,00")</f>
        <v>0,00</v>
      </c>
      <c r="BW96" s="59" t="str">
        <f t="shared" si="45"/>
        <v>0,00</v>
      </c>
    </row>
    <row r="97" spans="1:75" ht="62.1" customHeight="1" thickTop="1" thickBot="1">
      <c r="A97" s="90" t="str">
        <f t="shared" si="30"/>
        <v>-</v>
      </c>
      <c r="B97" s="91" t="str">
        <f t="shared" si="31"/>
        <v>FEVEREIRO</v>
      </c>
      <c r="C97" s="81" t="str">
        <f t="shared" si="32"/>
        <v>FEVEREIRO</v>
      </c>
      <c r="D97" s="79">
        <f t="shared" si="51"/>
        <v>94</v>
      </c>
      <c r="E97" s="125">
        <f t="shared" si="33"/>
        <v>62</v>
      </c>
      <c r="F97" s="101">
        <v>40631986855</v>
      </c>
      <c r="G97" s="124" t="str">
        <f>IFERROR(VLOOKUP(F97,#REF!,2,0)," ")</f>
        <v xml:space="preserve"> </v>
      </c>
      <c r="H97" s="122" t="str">
        <f>IFERROR(VLOOKUP(F97,#REF!,3,0)," ")</f>
        <v xml:space="preserve"> </v>
      </c>
      <c r="I97" s="103" t="s">
        <v>57</v>
      </c>
      <c r="J97" s="103" t="s">
        <v>71</v>
      </c>
      <c r="K97" s="103" t="s">
        <v>72</v>
      </c>
      <c r="L97" s="104">
        <v>46059</v>
      </c>
      <c r="M97" s="105">
        <v>0.52083333333333337</v>
      </c>
      <c r="N97" s="106">
        <v>46059</v>
      </c>
      <c r="O97" s="107">
        <v>0.77083333333333337</v>
      </c>
      <c r="P97" s="122" t="str">
        <f t="shared" si="52"/>
        <v>00,5</v>
      </c>
      <c r="Q97" s="123" t="str">
        <f t="shared" si="34"/>
        <v>0,00</v>
      </c>
      <c r="R97" s="119">
        <v>0</v>
      </c>
      <c r="S97" s="119">
        <v>0</v>
      </c>
      <c r="T97" s="123">
        <f t="shared" si="35"/>
        <v>0</v>
      </c>
      <c r="U97" s="108" t="s">
        <v>60</v>
      </c>
      <c r="V97" s="121" t="str">
        <f t="shared" si="36"/>
        <v>COOPERAÇÃO, CONFORME O ATO Nº: 11.655/2025</v>
      </c>
      <c r="W97" s="37"/>
      <c r="X97" s="132" t="s">
        <v>61</v>
      </c>
      <c r="Y97" s="134" t="s">
        <v>205</v>
      </c>
      <c r="AA97" s="24">
        <v>0</v>
      </c>
      <c r="AB97" s="40"/>
      <c r="AC97" s="24" t="str">
        <f t="shared" si="38"/>
        <v>Publicar</v>
      </c>
      <c r="AE97" s="43" t="s">
        <v>211</v>
      </c>
      <c r="AF97" s="44" t="s">
        <v>64</v>
      </c>
      <c r="AG97" s="45">
        <v>46055</v>
      </c>
      <c r="AH97" s="45">
        <v>46055</v>
      </c>
      <c r="AI97" s="46">
        <v>62</v>
      </c>
      <c r="AJ97" s="44" t="s">
        <v>65</v>
      </c>
      <c r="AK97" s="46" t="s">
        <v>66</v>
      </c>
      <c r="AL97" s="161">
        <v>0</v>
      </c>
      <c r="AM97" s="44" t="s">
        <v>67</v>
      </c>
      <c r="AN97" s="46">
        <v>63</v>
      </c>
      <c r="AO97" s="127">
        <v>267.72000000000003</v>
      </c>
      <c r="AP97" s="45">
        <v>46056</v>
      </c>
      <c r="AQ97" s="46">
        <v>27</v>
      </c>
      <c r="AR97" s="46" t="s">
        <v>66</v>
      </c>
      <c r="AS97" s="46">
        <v>144</v>
      </c>
      <c r="AT97" s="45">
        <v>46084</v>
      </c>
      <c r="AU97" s="46" t="s">
        <v>66</v>
      </c>
      <c r="AV97" s="46" t="s">
        <v>66</v>
      </c>
      <c r="AW97" s="46" t="s">
        <v>66</v>
      </c>
      <c r="AX97" s="46" t="s">
        <v>66</v>
      </c>
      <c r="AY97" s="46" t="s">
        <v>66</v>
      </c>
      <c r="AZ97" s="49">
        <v>41</v>
      </c>
      <c r="BE97" s="52">
        <f t="shared" si="37"/>
        <v>0.25</v>
      </c>
      <c r="BF97" s="53" t="str">
        <f t="shared" si="39"/>
        <v>00</v>
      </c>
      <c r="BG97" s="54">
        <f t="shared" si="40"/>
        <v>6</v>
      </c>
      <c r="BH97" s="54">
        <v>6</v>
      </c>
      <c r="BI97" s="54" t="str">
        <f t="shared" si="41"/>
        <v>,5</v>
      </c>
      <c r="BJ97" s="55" t="str">
        <f t="shared" si="42"/>
        <v>00,5</v>
      </c>
      <c r="BL97" s="57" t="str">
        <f>IFERROR(VLOOKUP(H97,#REF!,2,0)," ")</f>
        <v xml:space="preserve"> </v>
      </c>
      <c r="BM97" s="57" t="str">
        <f>IFERROR(VLOOKUP(K97,#REF!,2,0)," ")</f>
        <v xml:space="preserve"> </v>
      </c>
      <c r="BN97" s="58" t="str">
        <f t="shared" si="46"/>
        <v xml:space="preserve">  </v>
      </c>
      <c r="BO97" s="59" t="str">
        <f>IFERROR(VLOOKUP(BN97,#REF!,5,0)," ")</f>
        <v xml:space="preserve"> </v>
      </c>
      <c r="BP97" s="59" t="str">
        <f t="shared" si="47"/>
        <v xml:space="preserve"> </v>
      </c>
      <c r="BQ97" s="56">
        <f t="shared" si="48"/>
        <v>1</v>
      </c>
      <c r="BR97" s="59" t="str">
        <f t="shared" si="49"/>
        <v xml:space="preserve"> </v>
      </c>
      <c r="BS97" s="59" t="str">
        <f t="shared" si="50"/>
        <v xml:space="preserve"> </v>
      </c>
      <c r="BT97" s="56" t="str">
        <f t="shared" si="43"/>
        <v>00</v>
      </c>
      <c r="BU97" s="56">
        <f t="shared" si="44"/>
        <v>1</v>
      </c>
      <c r="BV97" s="56" t="str">
        <f>IFERROR(BU97*#REF!,"0,00")</f>
        <v>0,00</v>
      </c>
      <c r="BW97" s="59" t="str">
        <f t="shared" si="45"/>
        <v>0,00</v>
      </c>
    </row>
    <row r="98" spans="1:75" ht="62.1" customHeight="1" thickTop="1" thickBot="1">
      <c r="A98" s="90" t="str">
        <f t="shared" si="30"/>
        <v>-</v>
      </c>
      <c r="B98" s="91" t="str">
        <f t="shared" si="31"/>
        <v>FEVEREIRO</v>
      </c>
      <c r="C98" s="81" t="str">
        <f t="shared" si="32"/>
        <v>FEVEREIRO</v>
      </c>
      <c r="D98" s="79">
        <f t="shared" si="51"/>
        <v>95</v>
      </c>
      <c r="E98" s="125">
        <f t="shared" si="33"/>
        <v>62</v>
      </c>
      <c r="F98" s="101">
        <v>40631986855</v>
      </c>
      <c r="G98" s="124" t="str">
        <f>IFERROR(VLOOKUP(F98,#REF!,2,0)," ")</f>
        <v xml:space="preserve"> </v>
      </c>
      <c r="H98" s="122" t="str">
        <f>IFERROR(VLOOKUP(F98,#REF!,3,0)," ")</f>
        <v xml:space="preserve"> </v>
      </c>
      <c r="I98" s="103" t="s">
        <v>57</v>
      </c>
      <c r="J98" s="103" t="s">
        <v>71</v>
      </c>
      <c r="K98" s="103" t="s">
        <v>72</v>
      </c>
      <c r="L98" s="104">
        <v>46066</v>
      </c>
      <c r="M98" s="105">
        <v>0.52083333333333337</v>
      </c>
      <c r="N98" s="106">
        <v>46066</v>
      </c>
      <c r="O98" s="107">
        <v>0.77083333333333337</v>
      </c>
      <c r="P98" s="122" t="str">
        <f t="shared" si="52"/>
        <v>00,5</v>
      </c>
      <c r="Q98" s="123" t="str">
        <f t="shared" si="34"/>
        <v>0,00</v>
      </c>
      <c r="R98" s="119">
        <v>0</v>
      </c>
      <c r="S98" s="119">
        <v>0</v>
      </c>
      <c r="T98" s="123">
        <f t="shared" si="35"/>
        <v>0</v>
      </c>
      <c r="U98" s="108" t="s">
        <v>60</v>
      </c>
      <c r="V98" s="121" t="str">
        <f t="shared" si="36"/>
        <v>COOPERAÇÃO, CONFORME O ATO Nº: 11.655/2025</v>
      </c>
      <c r="W98" s="37"/>
      <c r="X98" s="132" t="s">
        <v>61</v>
      </c>
      <c r="Y98" s="134" t="s">
        <v>205</v>
      </c>
      <c r="AA98" s="24">
        <v>0</v>
      </c>
      <c r="AB98" s="40"/>
      <c r="AC98" s="24" t="str">
        <f t="shared" si="38"/>
        <v>Publicar</v>
      </c>
      <c r="AE98" s="43" t="s">
        <v>211</v>
      </c>
      <c r="AF98" s="44" t="s">
        <v>64</v>
      </c>
      <c r="AG98" s="45">
        <v>46055</v>
      </c>
      <c r="AH98" s="45">
        <v>46055</v>
      </c>
      <c r="AI98" s="46">
        <v>62</v>
      </c>
      <c r="AJ98" s="44" t="s">
        <v>65</v>
      </c>
      <c r="AK98" s="46" t="s">
        <v>66</v>
      </c>
      <c r="AL98" s="161">
        <v>0</v>
      </c>
      <c r="AM98" s="44" t="s">
        <v>67</v>
      </c>
      <c r="AN98" s="46">
        <v>63</v>
      </c>
      <c r="AO98" s="127">
        <v>267.72000000000003</v>
      </c>
      <c r="AP98" s="45">
        <v>46056</v>
      </c>
      <c r="AQ98" s="46">
        <v>27</v>
      </c>
      <c r="AR98" s="46" t="s">
        <v>66</v>
      </c>
      <c r="AS98" s="46">
        <v>144</v>
      </c>
      <c r="AT98" s="45">
        <v>46084</v>
      </c>
      <c r="AU98" s="46" t="s">
        <v>66</v>
      </c>
      <c r="AV98" s="46" t="s">
        <v>66</v>
      </c>
      <c r="AW98" s="46" t="s">
        <v>66</v>
      </c>
      <c r="AX98" s="46" t="s">
        <v>66</v>
      </c>
      <c r="AY98" s="46" t="s">
        <v>66</v>
      </c>
      <c r="AZ98" s="49">
        <v>41</v>
      </c>
      <c r="BE98" s="52">
        <f t="shared" si="37"/>
        <v>0.25</v>
      </c>
      <c r="BF98" s="53" t="str">
        <f t="shared" si="39"/>
        <v>00</v>
      </c>
      <c r="BG98" s="54">
        <f t="shared" si="40"/>
        <v>6</v>
      </c>
      <c r="BH98" s="54">
        <v>6</v>
      </c>
      <c r="BI98" s="54" t="str">
        <f t="shared" si="41"/>
        <v>,5</v>
      </c>
      <c r="BJ98" s="55" t="str">
        <f t="shared" si="42"/>
        <v>00,5</v>
      </c>
      <c r="BL98" s="57" t="str">
        <f>IFERROR(VLOOKUP(H98,#REF!,2,0)," ")</f>
        <v xml:space="preserve"> </v>
      </c>
      <c r="BM98" s="57" t="str">
        <f>IFERROR(VLOOKUP(K98,#REF!,2,0)," ")</f>
        <v xml:space="preserve"> </v>
      </c>
      <c r="BN98" s="58" t="str">
        <f t="shared" si="46"/>
        <v xml:space="preserve">  </v>
      </c>
      <c r="BO98" s="59" t="str">
        <f>IFERROR(VLOOKUP(BN98,#REF!,5,0)," ")</f>
        <v xml:space="preserve"> </v>
      </c>
      <c r="BP98" s="59" t="str">
        <f t="shared" si="47"/>
        <v xml:space="preserve"> </v>
      </c>
      <c r="BQ98" s="56">
        <f t="shared" si="48"/>
        <v>1</v>
      </c>
      <c r="BR98" s="59" t="str">
        <f t="shared" si="49"/>
        <v xml:space="preserve"> </v>
      </c>
      <c r="BS98" s="59" t="str">
        <f t="shared" si="50"/>
        <v xml:space="preserve"> </v>
      </c>
      <c r="BT98" s="56" t="str">
        <f t="shared" si="43"/>
        <v>00</v>
      </c>
      <c r="BU98" s="56">
        <f t="shared" si="44"/>
        <v>1</v>
      </c>
      <c r="BV98" s="56" t="str">
        <f>IFERROR(BU98*#REF!,"0,00")</f>
        <v>0,00</v>
      </c>
      <c r="BW98" s="59" t="str">
        <f t="shared" si="45"/>
        <v>0,00</v>
      </c>
    </row>
    <row r="99" spans="1:75" ht="62.1" customHeight="1" thickTop="1" thickBot="1">
      <c r="A99" s="90" t="str">
        <f t="shared" si="30"/>
        <v>-</v>
      </c>
      <c r="B99" s="91" t="str">
        <f t="shared" si="31"/>
        <v>FEVEREIRO</v>
      </c>
      <c r="C99" s="81" t="str">
        <f t="shared" si="32"/>
        <v>FEVEREIRO</v>
      </c>
      <c r="D99" s="79">
        <f t="shared" si="51"/>
        <v>96</v>
      </c>
      <c r="E99" s="125">
        <f t="shared" si="33"/>
        <v>62</v>
      </c>
      <c r="F99" s="101">
        <v>40631986855</v>
      </c>
      <c r="G99" s="124" t="str">
        <f>IFERROR(VLOOKUP(F99,#REF!,2,0)," ")</f>
        <v xml:space="preserve"> </v>
      </c>
      <c r="H99" s="122" t="str">
        <f>IFERROR(VLOOKUP(F99,#REF!,3,0)," ")</f>
        <v xml:space="preserve"> </v>
      </c>
      <c r="I99" s="103" t="s">
        <v>57</v>
      </c>
      <c r="J99" s="103" t="s">
        <v>71</v>
      </c>
      <c r="K99" s="103" t="s">
        <v>72</v>
      </c>
      <c r="L99" s="104">
        <v>46073</v>
      </c>
      <c r="M99" s="105">
        <v>0.52083333333333337</v>
      </c>
      <c r="N99" s="106">
        <v>46073</v>
      </c>
      <c r="O99" s="107">
        <v>0.77083333333333337</v>
      </c>
      <c r="P99" s="122" t="str">
        <f t="shared" si="52"/>
        <v>00,5</v>
      </c>
      <c r="Q99" s="123" t="str">
        <f t="shared" si="34"/>
        <v>0,00</v>
      </c>
      <c r="R99" s="119">
        <v>0</v>
      </c>
      <c r="S99" s="119">
        <v>0</v>
      </c>
      <c r="T99" s="123">
        <f t="shared" si="35"/>
        <v>0</v>
      </c>
      <c r="U99" s="108" t="s">
        <v>60</v>
      </c>
      <c r="V99" s="121" t="str">
        <f t="shared" si="36"/>
        <v>COOPERAÇÃO, CONFORME O ATO Nº: 11.655/2025</v>
      </c>
      <c r="W99" s="37"/>
      <c r="X99" s="132" t="s">
        <v>61</v>
      </c>
      <c r="Y99" s="134" t="s">
        <v>205</v>
      </c>
      <c r="AA99" s="24">
        <v>0</v>
      </c>
      <c r="AB99" s="40"/>
      <c r="AC99" s="24" t="str">
        <f t="shared" si="38"/>
        <v>Publicar</v>
      </c>
      <c r="AE99" s="43" t="s">
        <v>211</v>
      </c>
      <c r="AF99" s="44" t="s">
        <v>64</v>
      </c>
      <c r="AG99" s="45">
        <v>46055</v>
      </c>
      <c r="AH99" s="45">
        <v>46055</v>
      </c>
      <c r="AI99" s="46">
        <v>62</v>
      </c>
      <c r="AJ99" s="44" t="s">
        <v>65</v>
      </c>
      <c r="AK99" s="46" t="s">
        <v>66</v>
      </c>
      <c r="AL99" s="161">
        <v>0</v>
      </c>
      <c r="AM99" s="44" t="s">
        <v>67</v>
      </c>
      <c r="AN99" s="46">
        <v>63</v>
      </c>
      <c r="AO99" s="127">
        <v>267.72000000000003</v>
      </c>
      <c r="AP99" s="45">
        <v>46056</v>
      </c>
      <c r="AQ99" s="46">
        <v>27</v>
      </c>
      <c r="AR99" s="46" t="s">
        <v>66</v>
      </c>
      <c r="AS99" s="46">
        <v>144</v>
      </c>
      <c r="AT99" s="45">
        <v>46084</v>
      </c>
      <c r="AU99" s="46" t="s">
        <v>66</v>
      </c>
      <c r="AV99" s="46" t="s">
        <v>66</v>
      </c>
      <c r="AW99" s="46" t="s">
        <v>66</v>
      </c>
      <c r="AX99" s="46" t="s">
        <v>66</v>
      </c>
      <c r="AY99" s="46" t="s">
        <v>66</v>
      </c>
      <c r="AZ99" s="49">
        <v>41</v>
      </c>
      <c r="BE99" s="52">
        <f t="shared" si="37"/>
        <v>0.25</v>
      </c>
      <c r="BF99" s="53" t="str">
        <f t="shared" si="39"/>
        <v>00</v>
      </c>
      <c r="BG99" s="54">
        <f t="shared" si="40"/>
        <v>6</v>
      </c>
      <c r="BH99" s="54">
        <v>6</v>
      </c>
      <c r="BI99" s="54" t="str">
        <f t="shared" si="41"/>
        <v>,5</v>
      </c>
      <c r="BJ99" s="55" t="str">
        <f t="shared" si="42"/>
        <v>00,5</v>
      </c>
      <c r="BL99" s="57" t="str">
        <f>IFERROR(VLOOKUP(H99,#REF!,2,0)," ")</f>
        <v xml:space="preserve"> </v>
      </c>
      <c r="BM99" s="57" t="str">
        <f>IFERROR(VLOOKUP(K99,#REF!,2,0)," ")</f>
        <v xml:space="preserve"> </v>
      </c>
      <c r="BN99" s="58" t="str">
        <f t="shared" si="46"/>
        <v xml:space="preserve">  </v>
      </c>
      <c r="BO99" s="59" t="str">
        <f>IFERROR(VLOOKUP(BN99,#REF!,5,0)," ")</f>
        <v xml:space="preserve"> </v>
      </c>
      <c r="BP99" s="59" t="str">
        <f t="shared" si="47"/>
        <v xml:space="preserve"> </v>
      </c>
      <c r="BQ99" s="56">
        <f t="shared" si="48"/>
        <v>1</v>
      </c>
      <c r="BR99" s="59" t="str">
        <f t="shared" si="49"/>
        <v xml:space="preserve"> </v>
      </c>
      <c r="BS99" s="59" t="str">
        <f t="shared" si="50"/>
        <v xml:space="preserve"> </v>
      </c>
      <c r="BT99" s="56" t="str">
        <f t="shared" si="43"/>
        <v>00</v>
      </c>
      <c r="BU99" s="56">
        <f t="shared" si="44"/>
        <v>1</v>
      </c>
      <c r="BV99" s="56" t="str">
        <f>IFERROR(BU99*#REF!,"0,00")</f>
        <v>0,00</v>
      </c>
      <c r="BW99" s="59" t="str">
        <f t="shared" si="45"/>
        <v>0,00</v>
      </c>
    </row>
    <row r="100" spans="1:75" ht="62.1" customHeight="1" thickTop="1" thickBot="1">
      <c r="A100" s="90" t="str">
        <f t="shared" si="30"/>
        <v>-</v>
      </c>
      <c r="B100" s="91" t="str">
        <f t="shared" si="31"/>
        <v>FEVEREIRO</v>
      </c>
      <c r="C100" s="81" t="str">
        <f t="shared" si="32"/>
        <v>FEVEREIRO</v>
      </c>
      <c r="D100" s="79">
        <f t="shared" si="51"/>
        <v>97</v>
      </c>
      <c r="E100" s="125">
        <f t="shared" si="33"/>
        <v>62</v>
      </c>
      <c r="F100" s="101">
        <v>40631986855</v>
      </c>
      <c r="G100" s="124" t="str">
        <f>IFERROR(VLOOKUP(F100,#REF!,2,0)," ")</f>
        <v xml:space="preserve"> </v>
      </c>
      <c r="H100" s="122" t="str">
        <f>IFERROR(VLOOKUP(F100,#REF!,3,0)," ")</f>
        <v xml:space="preserve"> </v>
      </c>
      <c r="I100" s="103" t="s">
        <v>57</v>
      </c>
      <c r="J100" s="103" t="s">
        <v>71</v>
      </c>
      <c r="K100" s="103" t="s">
        <v>72</v>
      </c>
      <c r="L100" s="104">
        <v>46080</v>
      </c>
      <c r="M100" s="105">
        <v>0.52083333333333337</v>
      </c>
      <c r="N100" s="106">
        <v>46080</v>
      </c>
      <c r="O100" s="107">
        <v>0.77083333333333337</v>
      </c>
      <c r="P100" s="122" t="str">
        <f t="shared" si="52"/>
        <v>00,5</v>
      </c>
      <c r="Q100" s="123" t="str">
        <f t="shared" si="34"/>
        <v>0,00</v>
      </c>
      <c r="R100" s="119">
        <v>0</v>
      </c>
      <c r="S100" s="119">
        <v>0</v>
      </c>
      <c r="T100" s="123">
        <f t="shared" si="35"/>
        <v>0</v>
      </c>
      <c r="U100" s="108" t="s">
        <v>60</v>
      </c>
      <c r="V100" s="121" t="str">
        <f t="shared" si="36"/>
        <v>COOPERAÇÃO, CONFORME O ATO Nº: 11.655/2025</v>
      </c>
      <c r="W100" s="37"/>
      <c r="X100" s="132" t="s">
        <v>61</v>
      </c>
      <c r="Y100" s="134" t="s">
        <v>205</v>
      </c>
      <c r="AA100" s="24">
        <v>0</v>
      </c>
      <c r="AB100" s="40"/>
      <c r="AC100" s="24" t="str">
        <f t="shared" si="38"/>
        <v>Publicar</v>
      </c>
      <c r="AE100" s="43" t="s">
        <v>211</v>
      </c>
      <c r="AF100" s="44" t="s">
        <v>64</v>
      </c>
      <c r="AG100" s="45">
        <v>46055</v>
      </c>
      <c r="AH100" s="45">
        <v>46055</v>
      </c>
      <c r="AI100" s="46">
        <v>62</v>
      </c>
      <c r="AJ100" s="44" t="s">
        <v>65</v>
      </c>
      <c r="AK100" s="46" t="s">
        <v>66</v>
      </c>
      <c r="AL100" s="161">
        <v>0</v>
      </c>
      <c r="AM100" s="44" t="s">
        <v>67</v>
      </c>
      <c r="AN100" s="46">
        <v>63</v>
      </c>
      <c r="AO100" s="127">
        <v>267.72000000000003</v>
      </c>
      <c r="AP100" s="45">
        <v>46056</v>
      </c>
      <c r="AQ100" s="46">
        <v>27</v>
      </c>
      <c r="AR100" s="46" t="s">
        <v>66</v>
      </c>
      <c r="AS100" s="46">
        <v>144</v>
      </c>
      <c r="AT100" s="45">
        <v>46084</v>
      </c>
      <c r="AU100" s="46" t="s">
        <v>66</v>
      </c>
      <c r="AV100" s="46" t="s">
        <v>66</v>
      </c>
      <c r="AW100" s="46" t="s">
        <v>66</v>
      </c>
      <c r="AX100" s="46" t="s">
        <v>66</v>
      </c>
      <c r="AY100" s="46" t="s">
        <v>66</v>
      </c>
      <c r="AZ100" s="49">
        <v>41</v>
      </c>
      <c r="BE100" s="52">
        <f t="shared" si="37"/>
        <v>0.25</v>
      </c>
      <c r="BF100" s="53" t="str">
        <f t="shared" si="39"/>
        <v>00</v>
      </c>
      <c r="BG100" s="54">
        <f t="shared" si="40"/>
        <v>6</v>
      </c>
      <c r="BH100" s="54">
        <v>6</v>
      </c>
      <c r="BI100" s="54" t="str">
        <f t="shared" si="41"/>
        <v>,5</v>
      </c>
      <c r="BJ100" s="55" t="str">
        <f t="shared" si="42"/>
        <v>00,5</v>
      </c>
      <c r="BL100" s="57" t="str">
        <f>IFERROR(VLOOKUP(H100,#REF!,2,0)," ")</f>
        <v xml:space="preserve"> </v>
      </c>
      <c r="BM100" s="57" t="str">
        <f>IFERROR(VLOOKUP(K100,#REF!,2,0)," ")</f>
        <v xml:space="preserve"> </v>
      </c>
      <c r="BN100" s="58" t="str">
        <f t="shared" si="46"/>
        <v xml:space="preserve">  </v>
      </c>
      <c r="BO100" s="59" t="str">
        <f>IFERROR(VLOOKUP(BN100,#REF!,5,0)," ")</f>
        <v xml:space="preserve"> </v>
      </c>
      <c r="BP100" s="59" t="str">
        <f t="shared" si="47"/>
        <v xml:space="preserve"> </v>
      </c>
      <c r="BQ100" s="56">
        <f t="shared" si="48"/>
        <v>1</v>
      </c>
      <c r="BR100" s="59" t="str">
        <f t="shared" si="49"/>
        <v xml:space="preserve"> </v>
      </c>
      <c r="BS100" s="59" t="str">
        <f t="shared" si="50"/>
        <v xml:space="preserve"> </v>
      </c>
      <c r="BT100" s="56" t="str">
        <f t="shared" si="43"/>
        <v>00</v>
      </c>
      <c r="BU100" s="56">
        <f t="shared" si="44"/>
        <v>1</v>
      </c>
      <c r="BV100" s="56" t="str">
        <f>IFERROR(BU100*#REF!,"0,00")</f>
        <v>0,00</v>
      </c>
      <c r="BW100" s="59" t="str">
        <f t="shared" si="45"/>
        <v>0,00</v>
      </c>
    </row>
    <row r="101" spans="1:75" ht="62.1" customHeight="1" thickTop="1" thickBot="1">
      <c r="A101" s="90" t="str">
        <f t="shared" si="30"/>
        <v>-</v>
      </c>
      <c r="B101" s="91" t="str">
        <f t="shared" si="31"/>
        <v>FEVEREIRO</v>
      </c>
      <c r="C101" s="81" t="str">
        <f t="shared" si="32"/>
        <v>FEVEREIRO</v>
      </c>
      <c r="D101" s="79">
        <f t="shared" si="51"/>
        <v>98</v>
      </c>
      <c r="E101" s="125">
        <f t="shared" si="33"/>
        <v>47</v>
      </c>
      <c r="F101" s="101">
        <v>1577647610</v>
      </c>
      <c r="G101" s="124" t="str">
        <f>IFERROR(VLOOKUP(F101,#REF!,2,0)," ")</f>
        <v xml:space="preserve"> </v>
      </c>
      <c r="H101" s="122" t="str">
        <f>IFERROR(VLOOKUP(F101,#REF!,3,0)," ")</f>
        <v xml:space="preserve"> </v>
      </c>
      <c r="I101" s="103" t="s">
        <v>82</v>
      </c>
      <c r="J101" s="103" t="s">
        <v>84</v>
      </c>
      <c r="K101" s="103" t="s">
        <v>122</v>
      </c>
      <c r="L101" s="104">
        <v>46057</v>
      </c>
      <c r="M101" s="105">
        <v>0.29166666666666669</v>
      </c>
      <c r="N101" s="106">
        <v>46057</v>
      </c>
      <c r="O101" s="107">
        <v>0.79166666666666663</v>
      </c>
      <c r="P101" s="122" t="str">
        <f t="shared" si="52"/>
        <v>00,5</v>
      </c>
      <c r="Q101" s="123" t="str">
        <f t="shared" si="34"/>
        <v>0,00</v>
      </c>
      <c r="R101" s="119">
        <v>0</v>
      </c>
      <c r="S101" s="119">
        <v>0</v>
      </c>
      <c r="T101" s="123">
        <f t="shared" si="35"/>
        <v>0</v>
      </c>
      <c r="U101" s="108" t="s">
        <v>212</v>
      </c>
      <c r="V101" s="121" t="str">
        <f t="shared" si="36"/>
        <v>REALIZAR ATENDIMENTO AOS ATINGIDOS PELO DESLIZAMENTO DE ESTÉREIS DA JAGUAR MINING S.A.</v>
      </c>
      <c r="W101" s="37"/>
      <c r="X101" s="132" t="s">
        <v>85</v>
      </c>
      <c r="Y101" s="134" t="s">
        <v>213</v>
      </c>
      <c r="AA101" s="24">
        <v>0</v>
      </c>
      <c r="AB101" s="40"/>
      <c r="AC101" s="24" t="str">
        <f t="shared" si="38"/>
        <v>Publicar</v>
      </c>
      <c r="AE101" s="43" t="s">
        <v>214</v>
      </c>
      <c r="AF101" s="44" t="s">
        <v>64</v>
      </c>
      <c r="AG101" s="45">
        <v>46055</v>
      </c>
      <c r="AH101" s="45">
        <v>46055</v>
      </c>
      <c r="AI101" s="46">
        <v>47</v>
      </c>
      <c r="AJ101" s="44" t="s">
        <v>65</v>
      </c>
      <c r="AK101" s="46" t="s">
        <v>66</v>
      </c>
      <c r="AL101" s="161">
        <v>0</v>
      </c>
      <c r="AM101" s="44" t="s">
        <v>65</v>
      </c>
      <c r="AN101" s="46" t="s">
        <v>66</v>
      </c>
      <c r="AO101" s="161">
        <v>0</v>
      </c>
      <c r="AP101" s="45">
        <v>46056</v>
      </c>
      <c r="AQ101" s="46">
        <v>18</v>
      </c>
      <c r="AR101" s="157" t="s">
        <v>66</v>
      </c>
      <c r="AS101" s="157" t="s">
        <v>66</v>
      </c>
      <c r="AT101" s="45">
        <v>46060</v>
      </c>
      <c r="AU101" s="157" t="s">
        <v>66</v>
      </c>
      <c r="AV101" s="157" t="s">
        <v>66</v>
      </c>
      <c r="AW101" s="157" t="s">
        <v>66</v>
      </c>
      <c r="AX101" s="157" t="s">
        <v>66</v>
      </c>
      <c r="AY101" s="157" t="s">
        <v>66</v>
      </c>
      <c r="AZ101" s="49">
        <v>10</v>
      </c>
      <c r="BE101" s="52">
        <f t="shared" si="37"/>
        <v>0.49999999999999994</v>
      </c>
      <c r="BF101" s="53" t="str">
        <f t="shared" si="39"/>
        <v>00</v>
      </c>
      <c r="BG101" s="54">
        <f t="shared" si="40"/>
        <v>11.999999999999998</v>
      </c>
      <c r="BH101" s="54">
        <v>6</v>
      </c>
      <c r="BI101" s="54" t="str">
        <f t="shared" si="41"/>
        <v>,5</v>
      </c>
      <c r="BJ101" s="55" t="str">
        <f t="shared" si="42"/>
        <v>00,5</v>
      </c>
      <c r="BL101" s="57" t="str">
        <f>IFERROR(VLOOKUP(H101,#REF!,2,0)," ")</f>
        <v xml:space="preserve"> </v>
      </c>
      <c r="BM101" s="57" t="str">
        <f>IFERROR(VLOOKUP(K101,#REF!,2,0)," ")</f>
        <v xml:space="preserve"> </v>
      </c>
      <c r="BN101" s="58" t="str">
        <f t="shared" si="46"/>
        <v xml:space="preserve">  </v>
      </c>
      <c r="BO101" s="59" t="str">
        <f>IFERROR(VLOOKUP(BN101,#REF!,5,0)," ")</f>
        <v xml:space="preserve"> </v>
      </c>
      <c r="BP101" s="59" t="str">
        <f t="shared" si="47"/>
        <v xml:space="preserve"> </v>
      </c>
      <c r="BQ101" s="56">
        <f t="shared" si="48"/>
        <v>1</v>
      </c>
      <c r="BR101" s="59" t="str">
        <f t="shared" si="49"/>
        <v xml:space="preserve"> </v>
      </c>
      <c r="BS101" s="59" t="str">
        <f t="shared" si="50"/>
        <v xml:space="preserve"> </v>
      </c>
      <c r="BT101" s="56" t="str">
        <f t="shared" si="43"/>
        <v>00</v>
      </c>
      <c r="BU101" s="56">
        <f t="shared" si="44"/>
        <v>1</v>
      </c>
      <c r="BV101" s="56" t="str">
        <f>IFERROR(BU101*#REF!,"0,00")</f>
        <v>0,00</v>
      </c>
      <c r="BW101" s="59" t="str">
        <f t="shared" si="45"/>
        <v>0,00</v>
      </c>
    </row>
    <row r="102" spans="1:75" ht="62.1" customHeight="1" thickTop="1" thickBot="1">
      <c r="A102" s="90" t="str">
        <f t="shared" si="30"/>
        <v>-</v>
      </c>
      <c r="B102" s="91" t="str">
        <f t="shared" si="31"/>
        <v>FEVEREIRO</v>
      </c>
      <c r="C102" s="81" t="str">
        <f t="shared" si="32"/>
        <v>FEVEREIRO</v>
      </c>
      <c r="D102" s="79">
        <f t="shared" si="51"/>
        <v>99</v>
      </c>
      <c r="E102" s="125">
        <f t="shared" si="33"/>
        <v>48</v>
      </c>
      <c r="F102" s="101">
        <v>79484336604</v>
      </c>
      <c r="G102" s="124" t="str">
        <f>IFERROR(VLOOKUP(F102,#REF!,2,0)," ")</f>
        <v xml:space="preserve"> </v>
      </c>
      <c r="H102" s="122" t="str">
        <f>IFERROR(VLOOKUP(F102,#REF!,3,0)," ")</f>
        <v xml:space="preserve"> </v>
      </c>
      <c r="I102" s="103" t="s">
        <v>82</v>
      </c>
      <c r="J102" s="103" t="s">
        <v>84</v>
      </c>
      <c r="K102" s="103" t="s">
        <v>122</v>
      </c>
      <c r="L102" s="104">
        <v>46057</v>
      </c>
      <c r="M102" s="105">
        <v>0.27083333333333331</v>
      </c>
      <c r="N102" s="106">
        <v>46057</v>
      </c>
      <c r="O102" s="107">
        <v>0.83333333333333337</v>
      </c>
      <c r="P102" s="122" t="str">
        <f t="shared" si="52"/>
        <v>00,5</v>
      </c>
      <c r="Q102" s="123" t="str">
        <f t="shared" si="34"/>
        <v>0,00</v>
      </c>
      <c r="R102" s="119">
        <v>0</v>
      </c>
      <c r="S102" s="119">
        <v>0</v>
      </c>
      <c r="T102" s="123">
        <f t="shared" si="35"/>
        <v>0</v>
      </c>
      <c r="U102" s="108" t="s">
        <v>215</v>
      </c>
      <c r="V102" s="121" t="str">
        <f t="shared" si="36"/>
        <v>ATENDIMENTO AOS ATINGIDOS PELO DESLIZAMENTO DE PILHA DE REJEITOS DA MINERADORA JAGUAR MINING EM CASQUILHO DE CIMA - CONCEIÇÃO DO PARÁ, NA SEDE DA DPMG EM PITANGUI/MG.</v>
      </c>
      <c r="W102" s="37"/>
      <c r="X102" s="132" t="s">
        <v>85</v>
      </c>
      <c r="Y102" s="134" t="s">
        <v>216</v>
      </c>
      <c r="AA102" s="24">
        <v>0</v>
      </c>
      <c r="AB102" s="40"/>
      <c r="AC102" s="24" t="str">
        <f t="shared" si="38"/>
        <v>Publicar</v>
      </c>
      <c r="AE102" s="43" t="s">
        <v>217</v>
      </c>
      <c r="AF102" s="44" t="s">
        <v>64</v>
      </c>
      <c r="AG102" s="45">
        <v>46055</v>
      </c>
      <c r="AH102" s="45">
        <v>46055</v>
      </c>
      <c r="AI102" s="46">
        <v>48</v>
      </c>
      <c r="AJ102" s="44" t="s">
        <v>65</v>
      </c>
      <c r="AK102" s="46" t="s">
        <v>66</v>
      </c>
      <c r="AL102" s="161">
        <v>0</v>
      </c>
      <c r="AM102" s="44" t="s">
        <v>65</v>
      </c>
      <c r="AN102" s="46" t="s">
        <v>66</v>
      </c>
      <c r="AO102" s="161">
        <v>0</v>
      </c>
      <c r="AP102" s="45">
        <v>46056</v>
      </c>
      <c r="AQ102" s="46">
        <v>19</v>
      </c>
      <c r="AR102" s="157" t="s">
        <v>66</v>
      </c>
      <c r="AS102" s="157" t="s">
        <v>66</v>
      </c>
      <c r="AT102" s="45">
        <v>46059</v>
      </c>
      <c r="AU102" s="157" t="s">
        <v>66</v>
      </c>
      <c r="AV102" s="157" t="s">
        <v>66</v>
      </c>
      <c r="AW102" s="157" t="s">
        <v>66</v>
      </c>
      <c r="AX102" s="157" t="s">
        <v>66</v>
      </c>
      <c r="AY102" s="157" t="s">
        <v>66</v>
      </c>
      <c r="AZ102" s="49">
        <v>9</v>
      </c>
      <c r="BE102" s="52">
        <f t="shared" si="37"/>
        <v>0.5625</v>
      </c>
      <c r="BF102" s="53" t="str">
        <f t="shared" si="39"/>
        <v>00</v>
      </c>
      <c r="BG102" s="54">
        <f t="shared" si="40"/>
        <v>13.5</v>
      </c>
      <c r="BH102" s="54">
        <v>6</v>
      </c>
      <c r="BI102" s="54" t="str">
        <f t="shared" si="41"/>
        <v>,5</v>
      </c>
      <c r="BJ102" s="55" t="str">
        <f t="shared" si="42"/>
        <v>00,5</v>
      </c>
      <c r="BL102" s="57" t="str">
        <f>IFERROR(VLOOKUP(H102,#REF!,2,0)," ")</f>
        <v xml:space="preserve"> </v>
      </c>
      <c r="BM102" s="57" t="str">
        <f>IFERROR(VLOOKUP(K102,#REF!,2,0)," ")</f>
        <v xml:space="preserve"> </v>
      </c>
      <c r="BN102" s="58" t="str">
        <f t="shared" si="46"/>
        <v xml:space="preserve">  </v>
      </c>
      <c r="BO102" s="59" t="str">
        <f>IFERROR(VLOOKUP(BN102,#REF!,5,0)," ")</f>
        <v xml:space="preserve"> </v>
      </c>
      <c r="BP102" s="59" t="str">
        <f t="shared" si="47"/>
        <v xml:space="preserve"> </v>
      </c>
      <c r="BQ102" s="56">
        <f t="shared" si="48"/>
        <v>1</v>
      </c>
      <c r="BR102" s="59" t="str">
        <f t="shared" si="49"/>
        <v xml:space="preserve"> </v>
      </c>
      <c r="BS102" s="59" t="str">
        <f t="shared" si="50"/>
        <v xml:space="preserve"> </v>
      </c>
      <c r="BT102" s="56" t="str">
        <f t="shared" si="43"/>
        <v>00</v>
      </c>
      <c r="BU102" s="56">
        <f t="shared" si="44"/>
        <v>1</v>
      </c>
      <c r="BV102" s="56" t="str">
        <f>IFERROR(BU102*#REF!,"0,00")</f>
        <v>0,00</v>
      </c>
      <c r="BW102" s="59" t="str">
        <f t="shared" si="45"/>
        <v>0,00</v>
      </c>
    </row>
    <row r="103" spans="1:75" ht="62.1" customHeight="1" thickTop="1" thickBot="1">
      <c r="A103" s="90" t="str">
        <f t="shared" si="30"/>
        <v>-</v>
      </c>
      <c r="B103" s="91" t="str">
        <f t="shared" si="31"/>
        <v>FEVEREIRO</v>
      </c>
      <c r="C103" s="81" t="str">
        <f t="shared" si="32"/>
        <v>FEVEREIRO</v>
      </c>
      <c r="D103" s="79">
        <f t="shared" si="51"/>
        <v>100</v>
      </c>
      <c r="E103" s="125">
        <f t="shared" si="33"/>
        <v>49</v>
      </c>
      <c r="F103" s="101">
        <v>3050948663</v>
      </c>
      <c r="G103" s="124" t="str">
        <f>IFERROR(VLOOKUP(F103,#REF!,2,0)," ")</f>
        <v xml:space="preserve"> </v>
      </c>
      <c r="H103" s="122" t="str">
        <f>IFERROR(VLOOKUP(F103,#REF!,3,0)," ")</f>
        <v xml:space="preserve"> </v>
      </c>
      <c r="I103" s="103" t="s">
        <v>88</v>
      </c>
      <c r="J103" s="103" t="s">
        <v>84</v>
      </c>
      <c r="K103" s="103" t="s">
        <v>218</v>
      </c>
      <c r="L103" s="104">
        <v>46057</v>
      </c>
      <c r="M103" s="105">
        <v>0.53125</v>
      </c>
      <c r="N103" s="106">
        <v>46058</v>
      </c>
      <c r="O103" s="107">
        <v>0.90972222222222221</v>
      </c>
      <c r="P103" s="122" t="str">
        <f t="shared" si="52"/>
        <v>01,5</v>
      </c>
      <c r="Q103" s="123" t="str">
        <f t="shared" si="34"/>
        <v>0,00</v>
      </c>
      <c r="R103" s="119">
        <v>0</v>
      </c>
      <c r="S103" s="119">
        <v>0</v>
      </c>
      <c r="T103" s="123">
        <f t="shared" si="35"/>
        <v>0</v>
      </c>
      <c r="U103" s="108" t="s">
        <v>60</v>
      </c>
      <c r="V103" s="121" t="str">
        <f t="shared" si="36"/>
        <v xml:space="preserve"> PARTICIPAR DE REUNIÃO JUNTO AO CONSELHO FEDERAL DE MEDICINA.</v>
      </c>
      <c r="W103" s="37"/>
      <c r="X103" s="132" t="s">
        <v>85</v>
      </c>
      <c r="Y103" s="134" t="s">
        <v>219</v>
      </c>
      <c r="AA103" s="24">
        <v>0</v>
      </c>
      <c r="AB103" s="40"/>
      <c r="AC103" s="24" t="str">
        <f t="shared" si="38"/>
        <v>Publicar</v>
      </c>
      <c r="AE103" s="43" t="s">
        <v>220</v>
      </c>
      <c r="AF103" s="44" t="s">
        <v>64</v>
      </c>
      <c r="AG103" s="45">
        <v>46055</v>
      </c>
      <c r="AH103" s="45">
        <v>46055</v>
      </c>
      <c r="AI103" s="46">
        <v>49</v>
      </c>
      <c r="AJ103" s="44" t="s">
        <v>114</v>
      </c>
      <c r="AK103" s="46">
        <v>50</v>
      </c>
      <c r="AL103" s="161">
        <v>0</v>
      </c>
      <c r="AM103" s="44" t="s">
        <v>65</v>
      </c>
      <c r="AN103" s="46" t="s">
        <v>66</v>
      </c>
      <c r="AO103" s="161">
        <v>0</v>
      </c>
      <c r="AP103" s="45">
        <v>46056</v>
      </c>
      <c r="AQ103" s="46">
        <v>20</v>
      </c>
      <c r="AR103" s="157" t="s">
        <v>66</v>
      </c>
      <c r="AS103" s="157" t="s">
        <v>66</v>
      </c>
      <c r="AT103" s="45">
        <v>46059</v>
      </c>
      <c r="AU103" s="157" t="s">
        <v>66</v>
      </c>
      <c r="AV103" s="157" t="s">
        <v>66</v>
      </c>
      <c r="AW103" s="157" t="s">
        <v>66</v>
      </c>
      <c r="AX103" s="157" t="s">
        <v>66</v>
      </c>
      <c r="AY103" s="157" t="s">
        <v>66</v>
      </c>
      <c r="AZ103" s="49">
        <v>7</v>
      </c>
      <c r="BE103" s="52">
        <f t="shared" si="37"/>
        <v>1.3784722222222223</v>
      </c>
      <c r="BF103" s="53" t="str">
        <f t="shared" si="39"/>
        <v>01</v>
      </c>
      <c r="BG103" s="54">
        <f t="shared" si="40"/>
        <v>9.0833333333333357</v>
      </c>
      <c r="BH103" s="54">
        <v>6</v>
      </c>
      <c r="BI103" s="54" t="str">
        <f t="shared" si="41"/>
        <v>,5</v>
      </c>
      <c r="BJ103" s="55" t="str">
        <f t="shared" si="42"/>
        <v>01,5</v>
      </c>
      <c r="BL103" s="57" t="str">
        <f>IFERROR(VLOOKUP(H103,#REF!,2,0)," ")</f>
        <v xml:space="preserve"> </v>
      </c>
      <c r="BM103" s="57" t="str">
        <f>IFERROR(VLOOKUP(K103,#REF!,2,0)," ")</f>
        <v xml:space="preserve"> </v>
      </c>
      <c r="BN103" s="58" t="str">
        <f t="shared" si="46"/>
        <v xml:space="preserve">  </v>
      </c>
      <c r="BO103" s="59" t="str">
        <f>IFERROR(VLOOKUP(BN103,#REF!,5,0)," ")</f>
        <v xml:space="preserve"> </v>
      </c>
      <c r="BP103" s="59" t="str">
        <f t="shared" si="47"/>
        <v xml:space="preserve"> </v>
      </c>
      <c r="BQ103" s="56">
        <f t="shared" si="48"/>
        <v>1</v>
      </c>
      <c r="BR103" s="59" t="str">
        <f t="shared" si="49"/>
        <v xml:space="preserve"> </v>
      </c>
      <c r="BS103" s="59" t="str">
        <f t="shared" si="50"/>
        <v xml:space="preserve"> </v>
      </c>
      <c r="BT103" s="56" t="str">
        <f t="shared" si="43"/>
        <v>01</v>
      </c>
      <c r="BU103" s="56">
        <f t="shared" si="44"/>
        <v>2</v>
      </c>
      <c r="BV103" s="56" t="str">
        <f>IFERROR(BU103*#REF!,"0,00")</f>
        <v>0,00</v>
      </c>
      <c r="BW103" s="59" t="str">
        <f t="shared" si="45"/>
        <v>0,00</v>
      </c>
    </row>
    <row r="104" spans="1:75" ht="62.1" customHeight="1" thickTop="1" thickBot="1">
      <c r="A104" s="90" t="str">
        <f t="shared" si="30"/>
        <v>-</v>
      </c>
      <c r="B104" s="91" t="str">
        <f t="shared" si="31"/>
        <v>FEVEREIRO</v>
      </c>
      <c r="C104" s="81" t="str">
        <f t="shared" si="32"/>
        <v>FEVEREIRO</v>
      </c>
      <c r="D104" s="79">
        <f t="shared" si="51"/>
        <v>101</v>
      </c>
      <c r="E104" s="125">
        <f t="shared" si="33"/>
        <v>70</v>
      </c>
      <c r="F104" s="101">
        <v>4899054637</v>
      </c>
      <c r="G104" s="124" t="str">
        <f>IFERROR(VLOOKUP(F104,#REF!,2,0)," ")</f>
        <v xml:space="preserve"> </v>
      </c>
      <c r="H104" s="122" t="str">
        <f>IFERROR(VLOOKUP(F104,#REF!,3,0)," ")</f>
        <v xml:space="preserve"> </v>
      </c>
      <c r="I104" s="103" t="s">
        <v>57</v>
      </c>
      <c r="J104" s="103" t="s">
        <v>77</v>
      </c>
      <c r="K104" s="103" t="s">
        <v>78</v>
      </c>
      <c r="L104" s="104">
        <v>46056</v>
      </c>
      <c r="M104" s="105">
        <v>0.45833333333333331</v>
      </c>
      <c r="N104" s="106">
        <v>46056</v>
      </c>
      <c r="O104" s="107">
        <v>0.70833333333333337</v>
      </c>
      <c r="P104" s="122" t="str">
        <f t="shared" si="52"/>
        <v>00,5</v>
      </c>
      <c r="Q104" s="123" t="str">
        <f t="shared" si="34"/>
        <v>0,00</v>
      </c>
      <c r="R104" s="119">
        <v>0</v>
      </c>
      <c r="S104" s="119">
        <v>0</v>
      </c>
      <c r="T104" s="123">
        <f t="shared" si="35"/>
        <v>0</v>
      </c>
      <c r="U104" s="108" t="s">
        <v>60</v>
      </c>
      <c r="V104" s="121" t="str">
        <f t="shared" si="36"/>
        <v>COOPERAÇÃO, CONFORME O ATO Nº: 11.954/25.</v>
      </c>
      <c r="W104" s="37"/>
      <c r="X104" s="132" t="s">
        <v>61</v>
      </c>
      <c r="Y104" s="134" t="s">
        <v>79</v>
      </c>
      <c r="AA104" s="24">
        <v>0</v>
      </c>
      <c r="AB104" s="40"/>
      <c r="AC104" s="24" t="str">
        <f t="shared" si="38"/>
        <v>Publicar</v>
      </c>
      <c r="AE104" s="43" t="s">
        <v>221</v>
      </c>
      <c r="AF104" s="44" t="s">
        <v>64</v>
      </c>
      <c r="AG104" s="45">
        <v>46055</v>
      </c>
      <c r="AH104" s="45">
        <v>46057</v>
      </c>
      <c r="AI104" s="46">
        <v>70</v>
      </c>
      <c r="AJ104" s="44" t="s">
        <v>65</v>
      </c>
      <c r="AK104" s="46" t="s">
        <v>66</v>
      </c>
      <c r="AL104" s="161">
        <v>0</v>
      </c>
      <c r="AM104" s="44" t="s">
        <v>67</v>
      </c>
      <c r="AN104" s="46">
        <v>71</v>
      </c>
      <c r="AO104" s="127">
        <v>222.44</v>
      </c>
      <c r="AP104" s="45">
        <v>46058</v>
      </c>
      <c r="AQ104" s="46">
        <v>46</v>
      </c>
      <c r="AR104" s="157" t="s">
        <v>66</v>
      </c>
      <c r="AS104" s="46">
        <v>166</v>
      </c>
      <c r="AT104" s="45">
        <v>46085</v>
      </c>
      <c r="AU104" s="46" t="s">
        <v>66</v>
      </c>
      <c r="AV104" s="46" t="s">
        <v>66</v>
      </c>
      <c r="AW104" s="46" t="s">
        <v>66</v>
      </c>
      <c r="AX104" s="46" t="s">
        <v>66</v>
      </c>
      <c r="AY104" s="46" t="s">
        <v>66</v>
      </c>
      <c r="AZ104" s="49">
        <v>40</v>
      </c>
      <c r="BE104" s="52">
        <f t="shared" si="37"/>
        <v>0.25000000000000006</v>
      </c>
      <c r="BF104" s="53" t="str">
        <f t="shared" si="39"/>
        <v>00</v>
      </c>
      <c r="BG104" s="54">
        <f t="shared" si="40"/>
        <v>6.0000000000000018</v>
      </c>
      <c r="BH104" s="54">
        <v>6</v>
      </c>
      <c r="BI104" s="54" t="str">
        <f t="shared" si="41"/>
        <v>,5</v>
      </c>
      <c r="BJ104" s="55" t="str">
        <f t="shared" si="42"/>
        <v>00,5</v>
      </c>
      <c r="BL104" s="57" t="str">
        <f>IFERROR(VLOOKUP(H104,#REF!,2,0)," ")</f>
        <v xml:space="preserve"> </v>
      </c>
      <c r="BM104" s="57" t="str">
        <f>IFERROR(VLOOKUP(K104,#REF!,2,0)," ")</f>
        <v xml:space="preserve"> </v>
      </c>
      <c r="BN104" s="58" t="str">
        <f t="shared" si="46"/>
        <v xml:space="preserve">  </v>
      </c>
      <c r="BO104" s="59" t="str">
        <f>IFERROR(VLOOKUP(BN104,#REF!,5,0)," ")</f>
        <v xml:space="preserve"> </v>
      </c>
      <c r="BP104" s="59" t="str">
        <f t="shared" si="47"/>
        <v xml:space="preserve"> </v>
      </c>
      <c r="BQ104" s="56">
        <f t="shared" si="48"/>
        <v>1</v>
      </c>
      <c r="BR104" s="59" t="str">
        <f t="shared" si="49"/>
        <v xml:space="preserve"> </v>
      </c>
      <c r="BS104" s="59" t="str">
        <f t="shared" si="50"/>
        <v xml:space="preserve"> </v>
      </c>
      <c r="BT104" s="56" t="str">
        <f t="shared" si="43"/>
        <v>00</v>
      </c>
      <c r="BU104" s="56">
        <f t="shared" si="44"/>
        <v>1</v>
      </c>
      <c r="BV104" s="56" t="str">
        <f>IFERROR(BU104*#REF!,"0,00")</f>
        <v>0,00</v>
      </c>
      <c r="BW104" s="59" t="str">
        <f t="shared" si="45"/>
        <v>0,00</v>
      </c>
    </row>
    <row r="105" spans="1:75" ht="62.1" customHeight="1" thickTop="1" thickBot="1">
      <c r="A105" s="90" t="str">
        <f t="shared" si="30"/>
        <v>-</v>
      </c>
      <c r="B105" s="91" t="str">
        <f t="shared" si="31"/>
        <v>FEVEREIRO</v>
      </c>
      <c r="C105" s="81" t="str">
        <f t="shared" si="32"/>
        <v>FEVEREIRO</v>
      </c>
      <c r="D105" s="79">
        <f t="shared" si="51"/>
        <v>102</v>
      </c>
      <c r="E105" s="125">
        <f t="shared" si="33"/>
        <v>70</v>
      </c>
      <c r="F105" s="101">
        <v>4899054637</v>
      </c>
      <c r="G105" s="124" t="str">
        <f>IFERROR(VLOOKUP(F105,#REF!,2,0)," ")</f>
        <v xml:space="preserve"> </v>
      </c>
      <c r="H105" s="122" t="str">
        <f>IFERROR(VLOOKUP(F105,#REF!,3,0)," ")</f>
        <v xml:space="preserve"> </v>
      </c>
      <c r="I105" s="103" t="s">
        <v>57</v>
      </c>
      <c r="J105" s="103" t="s">
        <v>77</v>
      </c>
      <c r="K105" s="103" t="s">
        <v>78</v>
      </c>
      <c r="L105" s="104">
        <v>46063</v>
      </c>
      <c r="M105" s="105">
        <v>0.45833333333333331</v>
      </c>
      <c r="N105" s="106">
        <v>46063</v>
      </c>
      <c r="O105" s="107">
        <v>0.70833333333333337</v>
      </c>
      <c r="P105" s="122" t="str">
        <f t="shared" si="52"/>
        <v>00,5</v>
      </c>
      <c r="Q105" s="123" t="str">
        <f t="shared" si="34"/>
        <v>0,00</v>
      </c>
      <c r="R105" s="119">
        <v>0</v>
      </c>
      <c r="S105" s="119">
        <v>0</v>
      </c>
      <c r="T105" s="123">
        <f t="shared" si="35"/>
        <v>0</v>
      </c>
      <c r="U105" s="108" t="s">
        <v>60</v>
      </c>
      <c r="V105" s="121" t="str">
        <f t="shared" si="36"/>
        <v>COOPERAÇÃO, CONFORME O ATO Nº: 11.954/25.</v>
      </c>
      <c r="W105" s="37"/>
      <c r="X105" s="132" t="s">
        <v>61</v>
      </c>
      <c r="Y105" s="134" t="s">
        <v>79</v>
      </c>
      <c r="AA105" s="24">
        <v>0</v>
      </c>
      <c r="AB105" s="40"/>
      <c r="AC105" s="24" t="str">
        <f t="shared" si="38"/>
        <v>Publicar</v>
      </c>
      <c r="AE105" s="43" t="s">
        <v>221</v>
      </c>
      <c r="AF105" s="44" t="s">
        <v>64</v>
      </c>
      <c r="AG105" s="45">
        <v>46055</v>
      </c>
      <c r="AH105" s="45">
        <v>46057</v>
      </c>
      <c r="AI105" s="46">
        <v>70</v>
      </c>
      <c r="AJ105" s="44" t="s">
        <v>65</v>
      </c>
      <c r="AK105" s="46" t="s">
        <v>66</v>
      </c>
      <c r="AL105" s="161">
        <v>0</v>
      </c>
      <c r="AM105" s="44" t="s">
        <v>67</v>
      </c>
      <c r="AN105" s="46">
        <v>71</v>
      </c>
      <c r="AO105" s="127">
        <v>222.44</v>
      </c>
      <c r="AP105" s="45">
        <v>46058</v>
      </c>
      <c r="AQ105" s="46">
        <v>46</v>
      </c>
      <c r="AR105" s="157" t="s">
        <v>66</v>
      </c>
      <c r="AS105" s="46">
        <v>166</v>
      </c>
      <c r="AT105" s="45">
        <v>46085</v>
      </c>
      <c r="AU105" s="46" t="s">
        <v>66</v>
      </c>
      <c r="AV105" s="46" t="s">
        <v>66</v>
      </c>
      <c r="AW105" s="46" t="s">
        <v>66</v>
      </c>
      <c r="AX105" s="46" t="s">
        <v>66</v>
      </c>
      <c r="AY105" s="46" t="s">
        <v>66</v>
      </c>
      <c r="AZ105" s="49">
        <v>40</v>
      </c>
      <c r="BE105" s="52">
        <f t="shared" si="37"/>
        <v>0.25000000000000006</v>
      </c>
      <c r="BF105" s="53" t="str">
        <f t="shared" si="39"/>
        <v>00</v>
      </c>
      <c r="BG105" s="54">
        <f t="shared" si="40"/>
        <v>6.0000000000000018</v>
      </c>
      <c r="BH105" s="54">
        <v>6</v>
      </c>
      <c r="BI105" s="54" t="str">
        <f t="shared" si="41"/>
        <v>,5</v>
      </c>
      <c r="BJ105" s="55" t="str">
        <f t="shared" si="42"/>
        <v>00,5</v>
      </c>
      <c r="BL105" s="57" t="str">
        <f>IFERROR(VLOOKUP(H105,#REF!,2,0)," ")</f>
        <v xml:space="preserve"> </v>
      </c>
      <c r="BM105" s="57" t="str">
        <f>IFERROR(VLOOKUP(K105,#REF!,2,0)," ")</f>
        <v xml:space="preserve"> </v>
      </c>
      <c r="BN105" s="58" t="str">
        <f t="shared" si="46"/>
        <v xml:space="preserve">  </v>
      </c>
      <c r="BO105" s="59" t="str">
        <f>IFERROR(VLOOKUP(BN105,#REF!,5,0)," ")</f>
        <v xml:space="preserve"> </v>
      </c>
      <c r="BP105" s="59" t="str">
        <f t="shared" si="47"/>
        <v xml:space="preserve"> </v>
      </c>
      <c r="BQ105" s="56">
        <f t="shared" si="48"/>
        <v>1</v>
      </c>
      <c r="BR105" s="59" t="str">
        <f t="shared" si="49"/>
        <v xml:space="preserve"> </v>
      </c>
      <c r="BS105" s="59" t="str">
        <f t="shared" si="50"/>
        <v xml:space="preserve"> </v>
      </c>
      <c r="BT105" s="56" t="str">
        <f t="shared" si="43"/>
        <v>00</v>
      </c>
      <c r="BU105" s="56">
        <f t="shared" si="44"/>
        <v>1</v>
      </c>
      <c r="BV105" s="56" t="str">
        <f>IFERROR(BU105*#REF!,"0,00")</f>
        <v>0,00</v>
      </c>
      <c r="BW105" s="59" t="str">
        <f t="shared" si="45"/>
        <v>0,00</v>
      </c>
    </row>
    <row r="106" spans="1:75" ht="62.1" customHeight="1" thickTop="1" thickBot="1">
      <c r="A106" s="90" t="str">
        <f t="shared" si="30"/>
        <v>-</v>
      </c>
      <c r="B106" s="91" t="str">
        <f t="shared" si="31"/>
        <v>FEVEREIRO</v>
      </c>
      <c r="C106" s="81" t="str">
        <f t="shared" si="32"/>
        <v>FEVEREIRO</v>
      </c>
      <c r="D106" s="79">
        <f t="shared" si="51"/>
        <v>103</v>
      </c>
      <c r="E106" s="125">
        <f t="shared" si="33"/>
        <v>70</v>
      </c>
      <c r="F106" s="101">
        <v>4899054637</v>
      </c>
      <c r="G106" s="124" t="str">
        <f>IFERROR(VLOOKUP(F106,#REF!,2,0)," ")</f>
        <v xml:space="preserve"> </v>
      </c>
      <c r="H106" s="122" t="str">
        <f>IFERROR(VLOOKUP(F106,#REF!,3,0)," ")</f>
        <v xml:space="preserve"> </v>
      </c>
      <c r="I106" s="103" t="s">
        <v>57</v>
      </c>
      <c r="J106" s="103" t="s">
        <v>77</v>
      </c>
      <c r="K106" s="103" t="s">
        <v>78</v>
      </c>
      <c r="L106" s="104">
        <v>46072</v>
      </c>
      <c r="M106" s="105">
        <v>0.45833333333333331</v>
      </c>
      <c r="N106" s="106">
        <v>46072</v>
      </c>
      <c r="O106" s="107">
        <v>0.70833333333333337</v>
      </c>
      <c r="P106" s="122" t="str">
        <f t="shared" si="52"/>
        <v>00,5</v>
      </c>
      <c r="Q106" s="123" t="str">
        <f t="shared" si="34"/>
        <v>0,00</v>
      </c>
      <c r="R106" s="119">
        <v>0</v>
      </c>
      <c r="S106" s="119">
        <v>0</v>
      </c>
      <c r="T106" s="123">
        <f t="shared" si="35"/>
        <v>0</v>
      </c>
      <c r="U106" s="108" t="s">
        <v>60</v>
      </c>
      <c r="V106" s="121" t="str">
        <f t="shared" si="36"/>
        <v>COOPERAÇÃO, CONFORME O ATO Nº: 11.954/25.</v>
      </c>
      <c r="W106" s="37"/>
      <c r="X106" s="132" t="s">
        <v>61</v>
      </c>
      <c r="Y106" s="134" t="s">
        <v>79</v>
      </c>
      <c r="AA106" s="24">
        <v>0</v>
      </c>
      <c r="AB106" s="40"/>
      <c r="AC106" s="24" t="str">
        <f t="shared" si="38"/>
        <v>Publicar</v>
      </c>
      <c r="AE106" s="43" t="s">
        <v>221</v>
      </c>
      <c r="AF106" s="44" t="s">
        <v>64</v>
      </c>
      <c r="AG106" s="45">
        <v>46055</v>
      </c>
      <c r="AH106" s="45">
        <v>46057</v>
      </c>
      <c r="AI106" s="46">
        <v>70</v>
      </c>
      <c r="AJ106" s="44" t="s">
        <v>65</v>
      </c>
      <c r="AK106" s="46" t="s">
        <v>66</v>
      </c>
      <c r="AL106" s="161">
        <v>0</v>
      </c>
      <c r="AM106" s="44" t="s">
        <v>67</v>
      </c>
      <c r="AN106" s="46">
        <v>71</v>
      </c>
      <c r="AO106" s="127">
        <v>222.44</v>
      </c>
      <c r="AP106" s="45">
        <v>46058</v>
      </c>
      <c r="AQ106" s="46">
        <v>46</v>
      </c>
      <c r="AR106" s="157" t="s">
        <v>66</v>
      </c>
      <c r="AS106" s="46">
        <v>166</v>
      </c>
      <c r="AT106" s="45">
        <v>46085</v>
      </c>
      <c r="AU106" s="46" t="s">
        <v>66</v>
      </c>
      <c r="AV106" s="46" t="s">
        <v>66</v>
      </c>
      <c r="AW106" s="46" t="s">
        <v>66</v>
      </c>
      <c r="AX106" s="46" t="s">
        <v>66</v>
      </c>
      <c r="AY106" s="46" t="s">
        <v>66</v>
      </c>
      <c r="AZ106" s="49">
        <v>40</v>
      </c>
      <c r="BE106" s="52">
        <f t="shared" si="37"/>
        <v>0.25000000000000006</v>
      </c>
      <c r="BF106" s="53" t="str">
        <f t="shared" si="39"/>
        <v>00</v>
      </c>
      <c r="BG106" s="54">
        <f t="shared" si="40"/>
        <v>6.0000000000000018</v>
      </c>
      <c r="BH106" s="54">
        <v>6</v>
      </c>
      <c r="BI106" s="54" t="str">
        <f t="shared" si="41"/>
        <v>,5</v>
      </c>
      <c r="BJ106" s="55" t="str">
        <f t="shared" si="42"/>
        <v>00,5</v>
      </c>
      <c r="BL106" s="57" t="str">
        <f>IFERROR(VLOOKUP(H106,#REF!,2,0)," ")</f>
        <v xml:space="preserve"> </v>
      </c>
      <c r="BM106" s="57" t="str">
        <f>IFERROR(VLOOKUP(K106,#REF!,2,0)," ")</f>
        <v xml:space="preserve"> </v>
      </c>
      <c r="BN106" s="58" t="str">
        <f t="shared" si="46"/>
        <v xml:space="preserve">  </v>
      </c>
      <c r="BO106" s="59" t="str">
        <f>IFERROR(VLOOKUP(BN106,#REF!,5,0)," ")</f>
        <v xml:space="preserve"> </v>
      </c>
      <c r="BP106" s="59" t="str">
        <f t="shared" si="47"/>
        <v xml:space="preserve"> </v>
      </c>
      <c r="BQ106" s="56">
        <f t="shared" si="48"/>
        <v>1</v>
      </c>
      <c r="BR106" s="59" t="str">
        <f t="shared" si="49"/>
        <v xml:space="preserve"> </v>
      </c>
      <c r="BS106" s="59" t="str">
        <f t="shared" si="50"/>
        <v xml:space="preserve"> </v>
      </c>
      <c r="BT106" s="56" t="str">
        <f t="shared" si="43"/>
        <v>00</v>
      </c>
      <c r="BU106" s="56">
        <f t="shared" si="44"/>
        <v>1</v>
      </c>
      <c r="BV106" s="56" t="str">
        <f>IFERROR(BU106*#REF!,"0,00")</f>
        <v>0,00</v>
      </c>
      <c r="BW106" s="59" t="str">
        <f t="shared" si="45"/>
        <v>0,00</v>
      </c>
    </row>
    <row r="107" spans="1:75" ht="62.1" customHeight="1" thickTop="1" thickBot="1">
      <c r="A107" s="90" t="str">
        <f t="shared" si="30"/>
        <v>-</v>
      </c>
      <c r="B107" s="91" t="str">
        <f t="shared" si="31"/>
        <v>FEVEREIRO</v>
      </c>
      <c r="C107" s="81" t="str">
        <f t="shared" si="32"/>
        <v>FEVEREIRO</v>
      </c>
      <c r="D107" s="79">
        <f t="shared" si="51"/>
        <v>104</v>
      </c>
      <c r="E107" s="125">
        <f t="shared" si="33"/>
        <v>70</v>
      </c>
      <c r="F107" s="101">
        <v>4899054637</v>
      </c>
      <c r="G107" s="124" t="str">
        <f>IFERROR(VLOOKUP(F107,#REF!,2,0)," ")</f>
        <v xml:space="preserve"> </v>
      </c>
      <c r="H107" s="122" t="str">
        <f>IFERROR(VLOOKUP(F107,#REF!,3,0)," ")</f>
        <v xml:space="preserve"> </v>
      </c>
      <c r="I107" s="103" t="s">
        <v>57</v>
      </c>
      <c r="J107" s="103" t="s">
        <v>77</v>
      </c>
      <c r="K107" s="103" t="s">
        <v>78</v>
      </c>
      <c r="L107" s="104">
        <v>46077</v>
      </c>
      <c r="M107" s="105">
        <v>0.45833333333333331</v>
      </c>
      <c r="N107" s="106">
        <v>46077</v>
      </c>
      <c r="O107" s="107">
        <v>0.70833333333333337</v>
      </c>
      <c r="P107" s="122" t="str">
        <f t="shared" si="52"/>
        <v>00,5</v>
      </c>
      <c r="Q107" s="123" t="str">
        <f t="shared" si="34"/>
        <v>0,00</v>
      </c>
      <c r="R107" s="119">
        <v>0</v>
      </c>
      <c r="S107" s="119">
        <v>0</v>
      </c>
      <c r="T107" s="123">
        <f t="shared" si="35"/>
        <v>0</v>
      </c>
      <c r="U107" s="108" t="s">
        <v>60</v>
      </c>
      <c r="V107" s="121" t="str">
        <f t="shared" si="36"/>
        <v>COOPERAÇÃO, CONFORME O ATO Nº: 11.954/25.</v>
      </c>
      <c r="W107" s="37"/>
      <c r="X107" s="132" t="s">
        <v>61</v>
      </c>
      <c r="Y107" s="134" t="s">
        <v>79</v>
      </c>
      <c r="AA107" s="24">
        <v>0</v>
      </c>
      <c r="AB107" s="40"/>
      <c r="AC107" s="24" t="str">
        <f t="shared" si="38"/>
        <v>Publicar</v>
      </c>
      <c r="AE107" s="43" t="s">
        <v>221</v>
      </c>
      <c r="AF107" s="44" t="s">
        <v>64</v>
      </c>
      <c r="AG107" s="45">
        <v>46055</v>
      </c>
      <c r="AH107" s="45">
        <v>46057</v>
      </c>
      <c r="AI107" s="46">
        <v>70</v>
      </c>
      <c r="AJ107" s="44" t="s">
        <v>65</v>
      </c>
      <c r="AK107" s="46" t="s">
        <v>66</v>
      </c>
      <c r="AL107" s="161">
        <v>0</v>
      </c>
      <c r="AM107" s="44" t="s">
        <v>67</v>
      </c>
      <c r="AN107" s="46">
        <v>71</v>
      </c>
      <c r="AO107" s="127">
        <v>222.44</v>
      </c>
      <c r="AP107" s="45">
        <v>46058</v>
      </c>
      <c r="AQ107" s="46">
        <v>46</v>
      </c>
      <c r="AR107" s="157" t="s">
        <v>66</v>
      </c>
      <c r="AS107" s="46">
        <v>166</v>
      </c>
      <c r="AT107" s="45">
        <v>46085</v>
      </c>
      <c r="AU107" s="46" t="s">
        <v>66</v>
      </c>
      <c r="AV107" s="46" t="s">
        <v>66</v>
      </c>
      <c r="AW107" s="46" t="s">
        <v>66</v>
      </c>
      <c r="AX107" s="46" t="s">
        <v>66</v>
      </c>
      <c r="AY107" s="46" t="s">
        <v>66</v>
      </c>
      <c r="AZ107" s="49">
        <v>40</v>
      </c>
      <c r="BE107" s="52">
        <f t="shared" si="37"/>
        <v>0.25000000000000006</v>
      </c>
      <c r="BF107" s="53" t="str">
        <f t="shared" si="39"/>
        <v>00</v>
      </c>
      <c r="BG107" s="54">
        <f t="shared" si="40"/>
        <v>6.0000000000000018</v>
      </c>
      <c r="BH107" s="54">
        <v>6</v>
      </c>
      <c r="BI107" s="54" t="str">
        <f t="shared" si="41"/>
        <v>,5</v>
      </c>
      <c r="BJ107" s="55" t="str">
        <f t="shared" si="42"/>
        <v>00,5</v>
      </c>
      <c r="BL107" s="57" t="str">
        <f>IFERROR(VLOOKUP(H107,#REF!,2,0)," ")</f>
        <v xml:space="preserve"> </v>
      </c>
      <c r="BM107" s="57" t="str">
        <f>IFERROR(VLOOKUP(K107,#REF!,2,0)," ")</f>
        <v xml:space="preserve"> </v>
      </c>
      <c r="BN107" s="58" t="str">
        <f t="shared" si="46"/>
        <v xml:space="preserve">  </v>
      </c>
      <c r="BO107" s="59" t="str">
        <f>IFERROR(VLOOKUP(BN107,#REF!,5,0)," ")</f>
        <v xml:space="preserve"> </v>
      </c>
      <c r="BP107" s="59" t="str">
        <f t="shared" si="47"/>
        <v xml:space="preserve"> </v>
      </c>
      <c r="BQ107" s="56">
        <f t="shared" si="48"/>
        <v>1</v>
      </c>
      <c r="BR107" s="59" t="str">
        <f t="shared" si="49"/>
        <v xml:space="preserve"> </v>
      </c>
      <c r="BS107" s="59" t="str">
        <f t="shared" si="50"/>
        <v xml:space="preserve"> </v>
      </c>
      <c r="BT107" s="56" t="str">
        <f t="shared" si="43"/>
        <v>00</v>
      </c>
      <c r="BU107" s="56">
        <f t="shared" si="44"/>
        <v>1</v>
      </c>
      <c r="BV107" s="56" t="str">
        <f>IFERROR(BU107*#REF!,"0,00")</f>
        <v>0,00</v>
      </c>
      <c r="BW107" s="59" t="str">
        <f t="shared" si="45"/>
        <v>0,00</v>
      </c>
    </row>
    <row r="108" spans="1:75" ht="62.1" customHeight="1" thickTop="1" thickBot="1">
      <c r="A108" s="90" t="str">
        <f t="shared" si="30"/>
        <v>FEVEREIRO</v>
      </c>
      <c r="B108" s="91" t="str">
        <f t="shared" si="31"/>
        <v>FEVEREIRO</v>
      </c>
      <c r="C108" s="81" t="str">
        <f t="shared" si="32"/>
        <v>FEVEREIRO</v>
      </c>
      <c r="D108" s="79">
        <f t="shared" si="51"/>
        <v>105</v>
      </c>
      <c r="E108" s="125">
        <f t="shared" si="33"/>
        <v>77</v>
      </c>
      <c r="F108" s="101">
        <v>7948804609</v>
      </c>
      <c r="G108" s="124" t="str">
        <f>IFERROR(VLOOKUP(F108,#REF!,2,0)," ")</f>
        <v xml:space="preserve"> </v>
      </c>
      <c r="H108" s="122" t="str">
        <f>IFERROR(VLOOKUP(F108,#REF!,3,0)," ")</f>
        <v xml:space="preserve"> </v>
      </c>
      <c r="I108" s="103" t="s">
        <v>88</v>
      </c>
      <c r="J108" s="103" t="s">
        <v>84</v>
      </c>
      <c r="K108" s="103" t="s">
        <v>222</v>
      </c>
      <c r="L108" s="104">
        <v>46061</v>
      </c>
      <c r="M108" s="105">
        <v>0.54166666666666663</v>
      </c>
      <c r="N108" s="106">
        <v>46063</v>
      </c>
      <c r="O108" s="107">
        <v>0.8125</v>
      </c>
      <c r="P108" s="122" t="str">
        <f t="shared" si="52"/>
        <v>02,5</v>
      </c>
      <c r="Q108" s="123" t="str">
        <f t="shared" si="34"/>
        <v>0,00</v>
      </c>
      <c r="R108" s="119">
        <v>0</v>
      </c>
      <c r="S108" s="119">
        <v>0</v>
      </c>
      <c r="T108" s="123">
        <f t="shared" si="35"/>
        <v>0</v>
      </c>
      <c r="U108" s="108" t="s">
        <v>60</v>
      </c>
      <c r="V108" s="121" t="str">
        <f t="shared" si="36"/>
        <v>PARTICIPAÇÃO NA 1ª REUNIÃO ORDINÁRIA DA COMISSÃO ESPECIALIZADA DE PROTEÇÃO DE DADOS – CONDEGE – 2026.</v>
      </c>
      <c r="W108" s="37"/>
      <c r="X108" s="132" t="s">
        <v>223</v>
      </c>
      <c r="Y108" s="134" t="s">
        <v>224</v>
      </c>
      <c r="AA108" s="24">
        <v>1</v>
      </c>
      <c r="AB108" s="40"/>
      <c r="AC108" s="24" t="str">
        <f t="shared" si="38"/>
        <v>Publicar</v>
      </c>
      <c r="AE108" s="43" t="s">
        <v>225</v>
      </c>
      <c r="AF108" s="44" t="s">
        <v>64</v>
      </c>
      <c r="AG108" s="45">
        <v>46055</v>
      </c>
      <c r="AH108" s="45">
        <v>46058</v>
      </c>
      <c r="AI108" s="46">
        <v>77</v>
      </c>
      <c r="AJ108" s="44" t="s">
        <v>114</v>
      </c>
      <c r="AK108" s="46">
        <v>78</v>
      </c>
      <c r="AL108" s="127">
        <v>296.99</v>
      </c>
      <c r="AM108" s="44" t="s">
        <v>65</v>
      </c>
      <c r="AN108" s="157" t="s">
        <v>66</v>
      </c>
      <c r="AO108" s="127">
        <v>0</v>
      </c>
      <c r="AP108" s="45">
        <v>46058</v>
      </c>
      <c r="AQ108" s="46">
        <v>49</v>
      </c>
      <c r="AR108" s="46">
        <v>112</v>
      </c>
      <c r="AS108" s="157" t="s">
        <v>66</v>
      </c>
      <c r="AT108" s="45">
        <v>46073</v>
      </c>
      <c r="AU108" s="46">
        <v>1</v>
      </c>
      <c r="AV108" s="45">
        <v>46058</v>
      </c>
      <c r="AW108" s="45">
        <v>46058</v>
      </c>
      <c r="AX108" s="46">
        <v>49</v>
      </c>
      <c r="AY108" s="157" t="s">
        <v>66</v>
      </c>
      <c r="AZ108" s="49">
        <v>29</v>
      </c>
      <c r="BE108" s="52">
        <f t="shared" si="37"/>
        <v>2.2708333333333335</v>
      </c>
      <c r="BF108" s="53" t="str">
        <f t="shared" si="39"/>
        <v>02</v>
      </c>
      <c r="BG108" s="54">
        <f t="shared" si="40"/>
        <v>6.5000000000000036</v>
      </c>
      <c r="BH108" s="54">
        <v>6</v>
      </c>
      <c r="BI108" s="54" t="str">
        <f t="shared" si="41"/>
        <v>,5</v>
      </c>
      <c r="BJ108" s="55" t="str">
        <f t="shared" si="42"/>
        <v>02,5</v>
      </c>
      <c r="BL108" s="57" t="str">
        <f>IFERROR(VLOOKUP(H108,#REF!,2,0)," ")</f>
        <v xml:space="preserve"> </v>
      </c>
      <c r="BM108" s="57" t="str">
        <f>IFERROR(VLOOKUP(K108,#REF!,2,0)," ")</f>
        <v xml:space="preserve"> </v>
      </c>
      <c r="BN108" s="58" t="str">
        <f t="shared" si="46"/>
        <v xml:space="preserve">  </v>
      </c>
      <c r="BO108" s="59" t="str">
        <f>IFERROR(VLOOKUP(BN108,#REF!,5,0)," ")</f>
        <v xml:space="preserve"> </v>
      </c>
      <c r="BP108" s="59" t="str">
        <f t="shared" si="47"/>
        <v xml:space="preserve"> </v>
      </c>
      <c r="BQ108" s="56">
        <f t="shared" si="48"/>
        <v>1</v>
      </c>
      <c r="BR108" s="59" t="str">
        <f t="shared" si="49"/>
        <v xml:space="preserve"> </v>
      </c>
      <c r="BS108" s="59" t="str">
        <f t="shared" si="50"/>
        <v xml:space="preserve"> </v>
      </c>
      <c r="BT108" s="56" t="str">
        <f t="shared" si="43"/>
        <v>02</v>
      </c>
      <c r="BU108" s="56">
        <f t="shared" si="44"/>
        <v>2</v>
      </c>
      <c r="BV108" s="56" t="str">
        <f>IFERROR(BU108*#REF!,"0,00")</f>
        <v>0,00</v>
      </c>
      <c r="BW108" s="59" t="str">
        <f t="shared" si="45"/>
        <v>0,00</v>
      </c>
    </row>
    <row r="109" spans="1:75" ht="62.1" customHeight="1" thickTop="1" thickBot="1">
      <c r="A109" s="90" t="str">
        <f t="shared" si="30"/>
        <v>-</v>
      </c>
      <c r="B109" s="91" t="str">
        <f t="shared" si="31"/>
        <v>MARÇO</v>
      </c>
      <c r="C109" s="81" t="str">
        <f t="shared" si="32"/>
        <v>FEVEREIRO</v>
      </c>
      <c r="D109" s="79">
        <f t="shared" si="51"/>
        <v>106</v>
      </c>
      <c r="E109" s="125">
        <f t="shared" si="33"/>
        <v>72</v>
      </c>
      <c r="F109" s="101">
        <v>5156476678</v>
      </c>
      <c r="G109" s="124" t="str">
        <f>IFERROR(VLOOKUP(F109,#REF!,2,0)," ")</f>
        <v xml:space="preserve"> </v>
      </c>
      <c r="H109" s="122" t="str">
        <f>IFERROR(VLOOKUP(F109,#REF!,3,0)," ")</f>
        <v xml:space="preserve"> </v>
      </c>
      <c r="I109" s="103" t="s">
        <v>88</v>
      </c>
      <c r="J109" s="103" t="s">
        <v>144</v>
      </c>
      <c r="K109" s="103" t="s">
        <v>84</v>
      </c>
      <c r="L109" s="104">
        <v>46058</v>
      </c>
      <c r="M109" s="105">
        <v>0.54166666666666663</v>
      </c>
      <c r="N109" s="106">
        <v>46060</v>
      </c>
      <c r="O109" s="107">
        <v>8.3333333333333329E-2</v>
      </c>
      <c r="P109" s="122" t="str">
        <f t="shared" si="52"/>
        <v>01,5</v>
      </c>
      <c r="Q109" s="123" t="str">
        <f t="shared" si="34"/>
        <v>0,00</v>
      </c>
      <c r="R109" s="119">
        <v>0</v>
      </c>
      <c r="S109" s="119">
        <v>0</v>
      </c>
      <c r="T109" s="123">
        <f t="shared" si="35"/>
        <v>0</v>
      </c>
      <c r="U109" s="108" t="s">
        <v>60</v>
      </c>
      <c r="V109" s="121" t="str">
        <f t="shared" si="36"/>
        <v>SESSÃO DO CONSELHO SUPERIOR (CONSELHEIRO).</v>
      </c>
      <c r="W109" s="37"/>
      <c r="X109" s="132" t="s">
        <v>85</v>
      </c>
      <c r="Y109" s="134" t="s">
        <v>226</v>
      </c>
      <c r="AA109" s="24">
        <v>0</v>
      </c>
      <c r="AB109" s="40"/>
      <c r="AC109" s="24" t="str">
        <f t="shared" si="38"/>
        <v>Publicar</v>
      </c>
      <c r="AE109" s="43" t="s">
        <v>227</v>
      </c>
      <c r="AF109" s="44" t="s">
        <v>64</v>
      </c>
      <c r="AG109" s="45">
        <v>46056</v>
      </c>
      <c r="AH109" s="45">
        <v>46057</v>
      </c>
      <c r="AI109" s="46">
        <v>72</v>
      </c>
      <c r="AJ109" s="44" t="s">
        <v>114</v>
      </c>
      <c r="AK109" s="46">
        <v>74</v>
      </c>
      <c r="AL109" s="161">
        <v>0</v>
      </c>
      <c r="AM109" s="44" t="s">
        <v>67</v>
      </c>
      <c r="AN109" s="46">
        <v>73</v>
      </c>
      <c r="AO109" s="127">
        <v>299.7</v>
      </c>
      <c r="AP109" s="45">
        <v>46083</v>
      </c>
      <c r="AQ109" s="157">
        <v>107</v>
      </c>
      <c r="AR109" s="157" t="s">
        <v>66</v>
      </c>
      <c r="AS109" s="46">
        <v>108</v>
      </c>
      <c r="AT109" s="45">
        <v>46077</v>
      </c>
      <c r="AU109" s="157" t="s">
        <v>66</v>
      </c>
      <c r="AV109" s="157" t="s">
        <v>66</v>
      </c>
      <c r="AW109" s="157" t="s">
        <v>66</v>
      </c>
      <c r="AX109" s="157" t="s">
        <v>66</v>
      </c>
      <c r="AY109" s="157" t="s">
        <v>66</v>
      </c>
      <c r="AZ109" s="164" t="s">
        <v>66</v>
      </c>
      <c r="BE109" s="52">
        <f t="shared" si="37"/>
        <v>1.5416666666666667</v>
      </c>
      <c r="BF109" s="53" t="str">
        <f t="shared" si="39"/>
        <v>01</v>
      </c>
      <c r="BG109" s="54">
        <f t="shared" si="40"/>
        <v>13.000000000000002</v>
      </c>
      <c r="BH109" s="54">
        <v>6</v>
      </c>
      <c r="BI109" s="54" t="str">
        <f t="shared" si="41"/>
        <v>,5</v>
      </c>
      <c r="BJ109" s="55" t="str">
        <f t="shared" si="42"/>
        <v>01,5</v>
      </c>
      <c r="BL109" s="57" t="str">
        <f>IFERROR(VLOOKUP(H109,#REF!,2,0)," ")</f>
        <v xml:space="preserve"> </v>
      </c>
      <c r="BM109" s="57" t="str">
        <f>IFERROR(VLOOKUP(K109,#REF!,2,0)," ")</f>
        <v xml:space="preserve"> </v>
      </c>
      <c r="BN109" s="58" t="str">
        <f t="shared" si="46"/>
        <v xml:space="preserve">  </v>
      </c>
      <c r="BO109" s="59" t="str">
        <f>IFERROR(VLOOKUP(BN109,#REF!,5,0)," ")</f>
        <v xml:space="preserve"> </v>
      </c>
      <c r="BP109" s="59" t="str">
        <f t="shared" si="47"/>
        <v xml:space="preserve"> </v>
      </c>
      <c r="BQ109" s="56">
        <f t="shared" si="48"/>
        <v>1</v>
      </c>
      <c r="BR109" s="59" t="str">
        <f t="shared" si="49"/>
        <v xml:space="preserve"> </v>
      </c>
      <c r="BS109" s="59" t="str">
        <f t="shared" si="50"/>
        <v xml:space="preserve"> </v>
      </c>
      <c r="BT109" s="56" t="str">
        <f t="shared" si="43"/>
        <v>01</v>
      </c>
      <c r="BU109" s="56">
        <f t="shared" si="44"/>
        <v>2</v>
      </c>
      <c r="BV109" s="56" t="str">
        <f>IFERROR(BU109*#REF!,"0,00")</f>
        <v>0,00</v>
      </c>
      <c r="BW109" s="59" t="str">
        <f t="shared" si="45"/>
        <v>0,00</v>
      </c>
    </row>
    <row r="110" spans="1:75" ht="62.1" customHeight="1" thickTop="1" thickBot="1">
      <c r="A110" s="90" t="str">
        <f t="shared" si="30"/>
        <v>-</v>
      </c>
      <c r="B110" s="91" t="str">
        <f t="shared" si="31"/>
        <v>FEVEREIRO</v>
      </c>
      <c r="C110" s="81" t="str">
        <f t="shared" si="32"/>
        <v>FEVEREIRO</v>
      </c>
      <c r="D110" s="79">
        <f t="shared" si="51"/>
        <v>107</v>
      </c>
      <c r="E110" s="125">
        <f t="shared" si="33"/>
        <v>101</v>
      </c>
      <c r="F110" s="101">
        <v>3623721603</v>
      </c>
      <c r="G110" s="124" t="str">
        <f>IFERROR(VLOOKUP(F110,#REF!,2,0)," ")</f>
        <v xml:space="preserve"> </v>
      </c>
      <c r="H110" s="122" t="str">
        <f>IFERROR(VLOOKUP(F110,#REF!,3,0)," ")</f>
        <v xml:space="preserve"> </v>
      </c>
      <c r="I110" s="103" t="s">
        <v>57</v>
      </c>
      <c r="J110" s="103" t="s">
        <v>133</v>
      </c>
      <c r="K110" s="103" t="s">
        <v>134</v>
      </c>
      <c r="L110" s="104">
        <v>46058</v>
      </c>
      <c r="M110" s="105">
        <v>0.33333333333333331</v>
      </c>
      <c r="N110" s="106">
        <v>46059</v>
      </c>
      <c r="O110" s="107">
        <v>0.45833333333333331</v>
      </c>
      <c r="P110" s="122" t="str">
        <f>IFERROR(BJ110," ")</f>
        <v>01,00</v>
      </c>
      <c r="Q110" s="123" t="str">
        <f t="shared" si="34"/>
        <v>0,00</v>
      </c>
      <c r="R110" s="119">
        <v>0</v>
      </c>
      <c r="S110" s="119">
        <v>0</v>
      </c>
      <c r="T110" s="123">
        <f t="shared" si="35"/>
        <v>0</v>
      </c>
      <c r="U110" s="108" t="s">
        <v>60</v>
      </c>
      <c r="V110" s="121" t="str">
        <f t="shared" si="36"/>
        <v>COOPERAÇÃO, CONFORME O ATO Nº: 10.741/2025.</v>
      </c>
      <c r="W110" s="37"/>
      <c r="X110" s="132" t="s">
        <v>61</v>
      </c>
      <c r="Y110" s="134" t="s">
        <v>136</v>
      </c>
      <c r="AA110" s="24">
        <v>0</v>
      </c>
      <c r="AB110" s="40"/>
      <c r="AC110" s="24" t="str">
        <f t="shared" si="38"/>
        <v>Publicar</v>
      </c>
      <c r="AE110" s="43" t="s">
        <v>228</v>
      </c>
      <c r="AF110" s="44" t="s">
        <v>64</v>
      </c>
      <c r="AG110" s="146">
        <v>46055</v>
      </c>
      <c r="AH110" s="45">
        <v>46072</v>
      </c>
      <c r="AI110" s="46">
        <v>101</v>
      </c>
      <c r="AJ110" s="44" t="s">
        <v>65</v>
      </c>
      <c r="AK110" s="46" t="s">
        <v>66</v>
      </c>
      <c r="AL110" s="161">
        <v>0</v>
      </c>
      <c r="AM110" s="44" t="s">
        <v>67</v>
      </c>
      <c r="AN110" s="46">
        <v>102</v>
      </c>
      <c r="AO110" s="127">
        <v>708.18</v>
      </c>
      <c r="AP110" s="45">
        <v>46073</v>
      </c>
      <c r="AQ110" s="46">
        <v>92</v>
      </c>
      <c r="AR110" s="157" t="s">
        <v>66</v>
      </c>
      <c r="AS110" s="46">
        <v>91</v>
      </c>
      <c r="AT110" s="45">
        <v>46066</v>
      </c>
      <c r="AU110" s="157" t="s">
        <v>66</v>
      </c>
      <c r="AV110" s="157" t="s">
        <v>66</v>
      </c>
      <c r="AW110" s="157" t="s">
        <v>66</v>
      </c>
      <c r="AX110" s="157" t="s">
        <v>66</v>
      </c>
      <c r="AY110" s="157" t="s">
        <v>66</v>
      </c>
      <c r="AZ110" s="157" t="s">
        <v>66</v>
      </c>
      <c r="BE110" s="52">
        <f t="shared" si="37"/>
        <v>1.125</v>
      </c>
      <c r="BF110" s="53" t="str">
        <f t="shared" si="39"/>
        <v>01</v>
      </c>
      <c r="BG110" s="54">
        <f t="shared" si="40"/>
        <v>3</v>
      </c>
      <c r="BH110" s="54">
        <v>6</v>
      </c>
      <c r="BI110" s="54" t="str">
        <f t="shared" si="41"/>
        <v>,00</v>
      </c>
      <c r="BJ110" s="55" t="str">
        <f t="shared" si="42"/>
        <v>01,00</v>
      </c>
      <c r="BL110" s="57" t="str">
        <f>IFERROR(VLOOKUP(H110,#REF!,2,0)," ")</f>
        <v xml:space="preserve"> </v>
      </c>
      <c r="BM110" s="57" t="str">
        <f>IFERROR(VLOOKUP(K110,#REF!,2,0)," ")</f>
        <v xml:space="preserve"> </v>
      </c>
      <c r="BN110" s="58" t="str">
        <f t="shared" si="46"/>
        <v xml:space="preserve">  </v>
      </c>
      <c r="BO110" s="59" t="str">
        <f>IFERROR(VLOOKUP(BN110,#REF!,5,0)," ")</f>
        <v xml:space="preserve"> </v>
      </c>
      <c r="BP110" s="59" t="str">
        <f t="shared" si="47"/>
        <v xml:space="preserve"> </v>
      </c>
      <c r="BQ110" s="56" t="str">
        <f t="shared" si="48"/>
        <v>0,00</v>
      </c>
      <c r="BR110" s="59" t="str">
        <f t="shared" si="49"/>
        <v>0,00</v>
      </c>
      <c r="BS110" s="59" t="str">
        <f t="shared" si="50"/>
        <v xml:space="preserve"> </v>
      </c>
      <c r="BT110" s="56" t="str">
        <f t="shared" si="43"/>
        <v>01</v>
      </c>
      <c r="BU110" s="56">
        <f t="shared" si="44"/>
        <v>1</v>
      </c>
      <c r="BV110" s="56" t="str">
        <f>IFERROR(BU110*#REF!,"0,00")</f>
        <v>0,00</v>
      </c>
      <c r="BW110" s="59" t="str">
        <f t="shared" si="45"/>
        <v>0,00</v>
      </c>
    </row>
    <row r="111" spans="1:75" ht="62.1" customHeight="1" thickTop="1" thickBot="1">
      <c r="A111" s="90" t="str">
        <f t="shared" si="30"/>
        <v>-</v>
      </c>
      <c r="B111" s="91" t="str">
        <f t="shared" si="31"/>
        <v>FEVEREIRO</v>
      </c>
      <c r="C111" s="81" t="str">
        <f t="shared" si="32"/>
        <v>FEVEREIRO</v>
      </c>
      <c r="D111" s="79">
        <f t="shared" si="51"/>
        <v>108</v>
      </c>
      <c r="E111" s="125">
        <f t="shared" si="33"/>
        <v>101</v>
      </c>
      <c r="F111" s="101">
        <v>3623721603</v>
      </c>
      <c r="G111" s="124" t="str">
        <f>IFERROR(VLOOKUP(F111,#REF!,2,0)," ")</f>
        <v xml:space="preserve"> </v>
      </c>
      <c r="H111" s="122" t="str">
        <f>IFERROR(VLOOKUP(F111,#REF!,3,0)," ")</f>
        <v xml:space="preserve"> </v>
      </c>
      <c r="I111" s="103" t="s">
        <v>57</v>
      </c>
      <c r="J111" s="103" t="s">
        <v>133</v>
      </c>
      <c r="K111" s="103" t="s">
        <v>134</v>
      </c>
      <c r="L111" s="104">
        <v>46064</v>
      </c>
      <c r="M111" s="105">
        <v>0.33333333333333331</v>
      </c>
      <c r="N111" s="152">
        <v>46065</v>
      </c>
      <c r="O111" s="107">
        <v>0.45833333333333331</v>
      </c>
      <c r="P111" s="122" t="str">
        <f>IFERROR(BJ111," ")</f>
        <v>01,00</v>
      </c>
      <c r="Q111" s="123" t="str">
        <f t="shared" ref="Q111" si="53">BW111</f>
        <v>0,00</v>
      </c>
      <c r="R111" s="119">
        <v>0</v>
      </c>
      <c r="S111" s="119">
        <v>0</v>
      </c>
      <c r="T111" s="123">
        <f t="shared" si="35"/>
        <v>0</v>
      </c>
      <c r="U111" s="108" t="s">
        <v>60</v>
      </c>
      <c r="V111" s="121" t="str">
        <f t="shared" si="36"/>
        <v>COOPERAÇÃO, CONFORME O ATO Nº: 10.741/2025.</v>
      </c>
      <c r="W111" s="37"/>
      <c r="X111" s="132" t="s">
        <v>61</v>
      </c>
      <c r="Y111" s="134" t="s">
        <v>136</v>
      </c>
      <c r="AA111" s="141">
        <v>0</v>
      </c>
      <c r="AB111" s="40"/>
      <c r="AC111" s="24" t="str">
        <f t="shared" si="38"/>
        <v>Publicar</v>
      </c>
      <c r="AE111" s="43" t="s">
        <v>228</v>
      </c>
      <c r="AF111" s="44" t="s">
        <v>64</v>
      </c>
      <c r="AG111" s="146">
        <v>46055</v>
      </c>
      <c r="AH111" s="45">
        <v>46072</v>
      </c>
      <c r="AI111" s="46">
        <v>101</v>
      </c>
      <c r="AJ111" s="44" t="s">
        <v>65</v>
      </c>
      <c r="AK111" s="46" t="s">
        <v>66</v>
      </c>
      <c r="AL111" s="161">
        <v>0</v>
      </c>
      <c r="AM111" s="44" t="s">
        <v>67</v>
      </c>
      <c r="AN111" s="46">
        <v>102</v>
      </c>
      <c r="AO111" s="161">
        <v>708.18</v>
      </c>
      <c r="AP111" s="45">
        <v>46073</v>
      </c>
      <c r="AQ111" s="46">
        <v>92</v>
      </c>
      <c r="AR111" s="157" t="s">
        <v>66</v>
      </c>
      <c r="AS111" s="46">
        <v>91</v>
      </c>
      <c r="AT111" s="45">
        <v>46066</v>
      </c>
      <c r="AU111" s="157" t="s">
        <v>66</v>
      </c>
      <c r="AV111" s="157" t="s">
        <v>66</v>
      </c>
      <c r="AW111" s="157" t="s">
        <v>66</v>
      </c>
      <c r="AX111" s="157" t="s">
        <v>66</v>
      </c>
      <c r="AY111" s="157" t="s">
        <v>66</v>
      </c>
      <c r="AZ111" s="157" t="s">
        <v>66</v>
      </c>
      <c r="BE111" s="52">
        <f t="shared" si="37"/>
        <v>1.125</v>
      </c>
      <c r="BF111" s="53" t="str">
        <f t="shared" si="39"/>
        <v>01</v>
      </c>
      <c r="BG111" s="54">
        <f t="shared" si="40"/>
        <v>3</v>
      </c>
      <c r="BH111" s="54">
        <v>6</v>
      </c>
      <c r="BI111" s="54" t="str">
        <f t="shared" si="41"/>
        <v>,00</v>
      </c>
      <c r="BJ111" s="55" t="str">
        <f t="shared" si="42"/>
        <v>01,00</v>
      </c>
      <c r="BL111" s="57" t="str">
        <f>IFERROR(VLOOKUP(H111,#REF!,2,0)," ")</f>
        <v xml:space="preserve"> </v>
      </c>
      <c r="BM111" s="57" t="str">
        <f>IFERROR(VLOOKUP(K111,#REF!,2,0)," ")</f>
        <v xml:space="preserve"> </v>
      </c>
      <c r="BN111" s="58" t="str">
        <f t="shared" si="46"/>
        <v xml:space="preserve">  </v>
      </c>
      <c r="BO111" s="59" t="str">
        <f>IFERROR(VLOOKUP(BN111,#REF!,5,0)," ")</f>
        <v xml:space="preserve"> </v>
      </c>
      <c r="BP111" s="59" t="str">
        <f t="shared" si="47"/>
        <v xml:space="preserve"> </v>
      </c>
      <c r="BQ111" s="56" t="str">
        <f t="shared" si="48"/>
        <v>0,00</v>
      </c>
      <c r="BR111" s="59" t="str">
        <f t="shared" si="49"/>
        <v>0,00</v>
      </c>
      <c r="BS111" s="59" t="str">
        <f t="shared" si="50"/>
        <v xml:space="preserve"> </v>
      </c>
      <c r="BT111" s="56" t="str">
        <f t="shared" si="43"/>
        <v>01</v>
      </c>
      <c r="BU111" s="56">
        <f t="shared" si="44"/>
        <v>1</v>
      </c>
      <c r="BV111" s="56" t="str">
        <f>IFERROR(BU111*#REF!,"0,00")</f>
        <v>0,00</v>
      </c>
      <c r="BW111" s="59" t="str">
        <f t="shared" si="45"/>
        <v>0,00</v>
      </c>
    </row>
    <row r="112" spans="1:75" ht="62.1" customHeight="1" thickTop="1" thickBot="1">
      <c r="A112" s="90" t="str">
        <f t="shared" si="30"/>
        <v>-</v>
      </c>
      <c r="B112" s="91" t="str">
        <f t="shared" si="31"/>
        <v>-</v>
      </c>
      <c r="C112" s="81" t="str">
        <f t="shared" si="32"/>
        <v>-</v>
      </c>
      <c r="D112" s="79">
        <f t="shared" si="51"/>
        <v>109</v>
      </c>
      <c r="E112" s="125" t="str">
        <f t="shared" si="33"/>
        <v>-</v>
      </c>
      <c r="F112" s="101">
        <v>6225723692</v>
      </c>
      <c r="G112" s="124" t="str">
        <f>IFERROR(VLOOKUP(F112,#REF!,2,0)," ")</f>
        <v xml:space="preserve"> </v>
      </c>
      <c r="H112" s="122" t="str">
        <f>IFERROR(VLOOKUP(F112,#REF!,3,0)," ")</f>
        <v xml:space="preserve"> </v>
      </c>
      <c r="I112" s="103" t="s">
        <v>57</v>
      </c>
      <c r="J112" s="103" t="s">
        <v>122</v>
      </c>
      <c r="K112" s="103" t="s">
        <v>84</v>
      </c>
      <c r="L112" s="104">
        <v>46056</v>
      </c>
      <c r="M112" s="105">
        <v>0.70833333333333337</v>
      </c>
      <c r="N112" s="106">
        <v>46064</v>
      </c>
      <c r="O112" s="107">
        <v>0.5</v>
      </c>
      <c r="P112" s="122" t="s">
        <v>66</v>
      </c>
      <c r="Q112" s="123">
        <v>0</v>
      </c>
      <c r="R112" s="119">
        <v>0</v>
      </c>
      <c r="S112" s="119">
        <v>0</v>
      </c>
      <c r="T112" s="123">
        <f t="shared" si="35"/>
        <v>0</v>
      </c>
      <c r="U112" s="108" t="s">
        <v>229</v>
      </c>
      <c r="V112" s="121" t="str">
        <f t="shared" si="36"/>
        <v>PARTICIPAÇÃO EM REUNIÕES DE TRABALHO E NA 2ª SESSÃO ORDINÁRIA DO CONSELHO SUPERIOR.</v>
      </c>
      <c r="W112" s="37"/>
      <c r="X112" s="132" t="s">
        <v>85</v>
      </c>
      <c r="Y112" s="134" t="s">
        <v>230</v>
      </c>
      <c r="AA112" s="24">
        <v>0</v>
      </c>
      <c r="AB112" s="40"/>
      <c r="AC112" s="24" t="str">
        <f t="shared" si="38"/>
        <v>Publicar</v>
      </c>
      <c r="AE112" s="43" t="s">
        <v>231</v>
      </c>
      <c r="AF112" s="44" t="s">
        <v>64</v>
      </c>
      <c r="AG112" s="45">
        <v>46057</v>
      </c>
      <c r="AH112" s="163" t="s">
        <v>66</v>
      </c>
      <c r="AI112" s="157" t="s">
        <v>66</v>
      </c>
      <c r="AJ112" s="44" t="s">
        <v>114</v>
      </c>
      <c r="AK112" s="46">
        <v>76</v>
      </c>
      <c r="AL112" s="127">
        <v>0</v>
      </c>
      <c r="AM112" s="44" t="s">
        <v>67</v>
      </c>
      <c r="AN112" s="46">
        <v>75</v>
      </c>
      <c r="AO112" s="127">
        <v>276.39</v>
      </c>
      <c r="AP112" s="163" t="s">
        <v>66</v>
      </c>
      <c r="AQ112" s="157" t="s">
        <v>66</v>
      </c>
      <c r="AR112" s="157" t="s">
        <v>66</v>
      </c>
      <c r="AS112" s="46">
        <v>83</v>
      </c>
      <c r="AT112" s="146">
        <v>46064</v>
      </c>
      <c r="AU112" s="157" t="s">
        <v>66</v>
      </c>
      <c r="AV112" s="157" t="s">
        <v>66</v>
      </c>
      <c r="AW112" s="157" t="s">
        <v>66</v>
      </c>
      <c r="AX112" s="157" t="s">
        <v>66</v>
      </c>
      <c r="AY112" s="157" t="s">
        <v>66</v>
      </c>
      <c r="AZ112" s="164" t="s">
        <v>66</v>
      </c>
      <c r="BE112" s="52">
        <f t="shared" si="37"/>
        <v>7.791666666666667</v>
      </c>
      <c r="BF112" s="53" t="str">
        <f t="shared" si="39"/>
        <v>07</v>
      </c>
      <c r="BG112" s="54">
        <f t="shared" si="40"/>
        <v>19.000000000000007</v>
      </c>
      <c r="BH112" s="54">
        <v>6</v>
      </c>
      <c r="BI112" s="54" t="str">
        <f t="shared" si="41"/>
        <v>,5</v>
      </c>
      <c r="BJ112" s="55" t="str">
        <f t="shared" si="42"/>
        <v>07,5</v>
      </c>
      <c r="BL112" s="57" t="str">
        <f>IFERROR(VLOOKUP(H112,#REF!,2,0)," ")</f>
        <v xml:space="preserve"> </v>
      </c>
      <c r="BM112" s="57" t="str">
        <f>IFERROR(VLOOKUP(K112,#REF!,2,0)," ")</f>
        <v xml:space="preserve"> </v>
      </c>
      <c r="BN112" s="58" t="str">
        <f t="shared" si="46"/>
        <v xml:space="preserve">  </v>
      </c>
      <c r="BO112" s="59" t="str">
        <f>IFERROR(VLOOKUP(BN112,#REF!,5,0)," ")</f>
        <v xml:space="preserve"> </v>
      </c>
      <c r="BP112" s="59" t="str">
        <f t="shared" si="47"/>
        <v xml:space="preserve"> </v>
      </c>
      <c r="BQ112" s="56">
        <f t="shared" si="48"/>
        <v>1</v>
      </c>
      <c r="BR112" s="59" t="str">
        <f t="shared" si="49"/>
        <v xml:space="preserve"> </v>
      </c>
      <c r="BS112" s="59" t="str">
        <f t="shared" si="50"/>
        <v xml:space="preserve"> </v>
      </c>
      <c r="BT112" s="56" t="str">
        <f t="shared" si="43"/>
        <v>07</v>
      </c>
      <c r="BU112" s="56">
        <f t="shared" si="44"/>
        <v>8</v>
      </c>
      <c r="BV112" s="56" t="str">
        <f>IFERROR(BU112*#REF!,"0,00")</f>
        <v>0,00</v>
      </c>
      <c r="BW112" s="59" t="str">
        <f t="shared" si="45"/>
        <v>0,00</v>
      </c>
    </row>
    <row r="113" spans="1:75" ht="62.1" customHeight="1" thickTop="1" thickBot="1">
      <c r="A113" s="90" t="str">
        <f t="shared" si="30"/>
        <v>-</v>
      </c>
      <c r="B113" s="91" t="str">
        <f t="shared" si="31"/>
        <v>FEVEREIRO</v>
      </c>
      <c r="C113" s="81" t="str">
        <f t="shared" si="32"/>
        <v>FEVEREIRO</v>
      </c>
      <c r="D113" s="79">
        <f t="shared" si="51"/>
        <v>110</v>
      </c>
      <c r="E113" s="125">
        <f t="shared" si="33"/>
        <v>79</v>
      </c>
      <c r="F113" s="101">
        <v>7390763450</v>
      </c>
      <c r="G113" s="124" t="str">
        <f>IFERROR(VLOOKUP(F113,#REF!,2,0)," ")</f>
        <v xml:space="preserve"> </v>
      </c>
      <c r="H113" s="122" t="str">
        <f>IFERROR(VLOOKUP(F113,#REF!,3,0)," ")</f>
        <v xml:space="preserve"> </v>
      </c>
      <c r="I113" s="103" t="s">
        <v>57</v>
      </c>
      <c r="J113" s="103" t="s">
        <v>138</v>
      </c>
      <c r="K113" s="103" t="s">
        <v>84</v>
      </c>
      <c r="L113" s="104">
        <v>46062</v>
      </c>
      <c r="M113" s="105">
        <v>0.27083333333333331</v>
      </c>
      <c r="N113" s="106">
        <v>46062</v>
      </c>
      <c r="O113" s="107">
        <v>0.54166666666666663</v>
      </c>
      <c r="P113" s="122" t="str">
        <f t="shared" ref="P113:P177" si="54">IFERROR(BJ113," ")</f>
        <v>00,5</v>
      </c>
      <c r="Q113" s="123" t="str">
        <f t="shared" ref="Q113:Q175" si="55">BW113</f>
        <v>0,00</v>
      </c>
      <c r="R113" s="119">
        <v>0</v>
      </c>
      <c r="S113" s="119">
        <v>0</v>
      </c>
      <c r="T113" s="123">
        <f t="shared" si="35"/>
        <v>0</v>
      </c>
      <c r="U113" s="108" t="s">
        <v>60</v>
      </c>
      <c r="V113" s="121" t="str">
        <f t="shared" si="36"/>
        <v>COOPERAÇÃO, CONFORME O ATO Nº: 12.351/2026.</v>
      </c>
      <c r="W113" s="37"/>
      <c r="X113" s="132" t="s">
        <v>61</v>
      </c>
      <c r="Y113" s="134" t="s">
        <v>232</v>
      </c>
      <c r="AA113" s="24">
        <v>0</v>
      </c>
      <c r="AB113" s="40"/>
      <c r="AC113" s="24" t="str">
        <f t="shared" si="38"/>
        <v>Publicar</v>
      </c>
      <c r="AE113" s="43" t="s">
        <v>233</v>
      </c>
      <c r="AF113" s="44" t="s">
        <v>64</v>
      </c>
      <c r="AG113" s="45">
        <v>46057</v>
      </c>
      <c r="AH113" s="45">
        <v>46058</v>
      </c>
      <c r="AI113" s="46">
        <v>79</v>
      </c>
      <c r="AJ113" s="44" t="s">
        <v>65</v>
      </c>
      <c r="AK113" s="46" t="s">
        <v>66</v>
      </c>
      <c r="AL113" s="161">
        <v>0</v>
      </c>
      <c r="AM113" s="44" t="s">
        <v>67</v>
      </c>
      <c r="AN113" s="46">
        <v>80</v>
      </c>
      <c r="AO113" s="127">
        <v>216.9</v>
      </c>
      <c r="AP113" s="45">
        <v>46058</v>
      </c>
      <c r="AQ113" s="46">
        <v>47</v>
      </c>
      <c r="AR113" s="157" t="s">
        <v>66</v>
      </c>
      <c r="AS113" s="46">
        <v>97</v>
      </c>
      <c r="AT113" s="146">
        <v>46063</v>
      </c>
      <c r="AU113" s="145" t="s">
        <v>66</v>
      </c>
      <c r="AV113" s="145" t="s">
        <v>66</v>
      </c>
      <c r="AW113" s="145" t="s">
        <v>66</v>
      </c>
      <c r="AX113" s="145" t="s">
        <v>66</v>
      </c>
      <c r="AY113" s="145" t="s">
        <v>66</v>
      </c>
      <c r="AZ113" s="49">
        <v>15</v>
      </c>
      <c r="BE113" s="52">
        <f t="shared" si="37"/>
        <v>0.27083333333333331</v>
      </c>
      <c r="BF113" s="53" t="str">
        <f t="shared" si="39"/>
        <v>00</v>
      </c>
      <c r="BG113" s="54">
        <f t="shared" si="40"/>
        <v>6.5</v>
      </c>
      <c r="BH113" s="54">
        <v>6</v>
      </c>
      <c r="BI113" s="54" t="str">
        <f t="shared" si="41"/>
        <v>,5</v>
      </c>
      <c r="BJ113" s="55" t="str">
        <f t="shared" si="42"/>
        <v>00,5</v>
      </c>
      <c r="BL113" s="57" t="str">
        <f>IFERROR(VLOOKUP(H113,#REF!,2,0)," ")</f>
        <v xml:space="preserve"> </v>
      </c>
      <c r="BM113" s="57" t="str">
        <f>IFERROR(VLOOKUP(K113,#REF!,2,0)," ")</f>
        <v xml:space="preserve"> </v>
      </c>
      <c r="BN113" s="58" t="str">
        <f t="shared" si="46"/>
        <v xml:space="preserve">  </v>
      </c>
      <c r="BO113" s="59" t="str">
        <f>IFERROR(VLOOKUP(BN113,#REF!,5,0)," ")</f>
        <v xml:space="preserve"> </v>
      </c>
      <c r="BP113" s="59" t="str">
        <f t="shared" si="47"/>
        <v xml:space="preserve"> </v>
      </c>
      <c r="BQ113" s="56">
        <f t="shared" si="48"/>
        <v>1</v>
      </c>
      <c r="BR113" s="59" t="str">
        <f t="shared" si="49"/>
        <v xml:space="preserve"> </v>
      </c>
      <c r="BS113" s="59" t="str">
        <f t="shared" si="50"/>
        <v xml:space="preserve"> </v>
      </c>
      <c r="BT113" s="56" t="str">
        <f t="shared" si="43"/>
        <v>00</v>
      </c>
      <c r="BU113" s="56">
        <f t="shared" si="44"/>
        <v>1</v>
      </c>
      <c r="BV113" s="56" t="str">
        <f>IFERROR(BU113*#REF!,"0,00")</f>
        <v>0,00</v>
      </c>
      <c r="BW113" s="59" t="str">
        <f t="shared" si="45"/>
        <v>0,00</v>
      </c>
    </row>
    <row r="114" spans="1:75" ht="62.1" customHeight="1" thickTop="1" thickBot="1">
      <c r="A114" s="90" t="str">
        <f t="shared" si="30"/>
        <v>-</v>
      </c>
      <c r="B114" s="91" t="str">
        <f t="shared" si="31"/>
        <v>FEVEREIRO</v>
      </c>
      <c r="C114" s="81" t="str">
        <f t="shared" si="32"/>
        <v>FEVEREIRO</v>
      </c>
      <c r="D114" s="79">
        <f t="shared" si="51"/>
        <v>111</v>
      </c>
      <c r="E114" s="125">
        <f t="shared" si="33"/>
        <v>79</v>
      </c>
      <c r="F114" s="101">
        <v>7390763450</v>
      </c>
      <c r="G114" s="124" t="str">
        <f>IFERROR(VLOOKUP(F114,#REF!,2,0)," ")</f>
        <v xml:space="preserve"> </v>
      </c>
      <c r="H114" s="122" t="str">
        <f>IFERROR(VLOOKUP(F114,#REF!,3,0)," ")</f>
        <v xml:space="preserve"> </v>
      </c>
      <c r="I114" s="103" t="s">
        <v>57</v>
      </c>
      <c r="J114" s="103" t="s">
        <v>138</v>
      </c>
      <c r="K114" s="103" t="s">
        <v>84</v>
      </c>
      <c r="L114" s="104">
        <v>46063</v>
      </c>
      <c r="M114" s="105">
        <v>0.27083333333333331</v>
      </c>
      <c r="N114" s="106">
        <v>46063</v>
      </c>
      <c r="O114" s="107">
        <v>0.54166666666666663</v>
      </c>
      <c r="P114" s="122" t="str">
        <f t="shared" si="54"/>
        <v>00,5</v>
      </c>
      <c r="Q114" s="123" t="str">
        <f t="shared" si="55"/>
        <v>0,00</v>
      </c>
      <c r="R114" s="119">
        <v>0</v>
      </c>
      <c r="S114" s="119">
        <v>0</v>
      </c>
      <c r="T114" s="123">
        <f t="shared" si="35"/>
        <v>0</v>
      </c>
      <c r="U114" s="108" t="s">
        <v>60</v>
      </c>
      <c r="V114" s="121" t="str">
        <f t="shared" si="36"/>
        <v>COOPERAÇÃO, CONFORME O ATO Nº: 12.351/2026.</v>
      </c>
      <c r="W114" s="37"/>
      <c r="X114" s="132" t="s">
        <v>61</v>
      </c>
      <c r="Y114" s="134" t="s">
        <v>232</v>
      </c>
      <c r="AA114" s="24">
        <v>0</v>
      </c>
      <c r="AB114" s="40"/>
      <c r="AC114" s="24" t="str">
        <f t="shared" si="38"/>
        <v>Publicar</v>
      </c>
      <c r="AE114" s="43" t="s">
        <v>233</v>
      </c>
      <c r="AF114" s="44" t="s">
        <v>64</v>
      </c>
      <c r="AG114" s="45">
        <v>46057</v>
      </c>
      <c r="AH114" s="45">
        <v>46058</v>
      </c>
      <c r="AI114" s="46">
        <v>79</v>
      </c>
      <c r="AJ114" s="44" t="s">
        <v>65</v>
      </c>
      <c r="AK114" s="46" t="s">
        <v>66</v>
      </c>
      <c r="AL114" s="161">
        <v>0</v>
      </c>
      <c r="AM114" s="44" t="s">
        <v>67</v>
      </c>
      <c r="AN114" s="46">
        <v>80</v>
      </c>
      <c r="AO114" s="127">
        <v>216.9</v>
      </c>
      <c r="AP114" s="45">
        <v>46058</v>
      </c>
      <c r="AQ114" s="46">
        <v>47</v>
      </c>
      <c r="AR114" s="157" t="s">
        <v>66</v>
      </c>
      <c r="AS114" s="46">
        <v>97</v>
      </c>
      <c r="AT114" s="146">
        <v>46063</v>
      </c>
      <c r="AU114" s="145" t="s">
        <v>66</v>
      </c>
      <c r="AV114" s="145" t="s">
        <v>66</v>
      </c>
      <c r="AW114" s="145" t="s">
        <v>66</v>
      </c>
      <c r="AX114" s="145" t="s">
        <v>66</v>
      </c>
      <c r="AY114" s="145" t="s">
        <v>66</v>
      </c>
      <c r="AZ114" s="49">
        <v>15</v>
      </c>
      <c r="BE114" s="52">
        <f t="shared" si="37"/>
        <v>0.27083333333333331</v>
      </c>
      <c r="BF114" s="53" t="str">
        <f t="shared" si="39"/>
        <v>00</v>
      </c>
      <c r="BG114" s="54">
        <f t="shared" si="40"/>
        <v>6.5</v>
      </c>
      <c r="BH114" s="54">
        <v>6</v>
      </c>
      <c r="BI114" s="54" t="str">
        <f t="shared" si="41"/>
        <v>,5</v>
      </c>
      <c r="BJ114" s="55" t="str">
        <f t="shared" si="42"/>
        <v>00,5</v>
      </c>
      <c r="BL114" s="57" t="str">
        <f>IFERROR(VLOOKUP(H114,#REF!,2,0)," ")</f>
        <v xml:space="preserve"> </v>
      </c>
      <c r="BM114" s="57" t="str">
        <f>IFERROR(VLOOKUP(K114,#REF!,2,0)," ")</f>
        <v xml:space="preserve"> </v>
      </c>
      <c r="BN114" s="58" t="str">
        <f t="shared" si="46"/>
        <v xml:space="preserve">  </v>
      </c>
      <c r="BO114" s="59" t="str">
        <f>IFERROR(VLOOKUP(BN114,#REF!,5,0)," ")</f>
        <v xml:space="preserve"> </v>
      </c>
      <c r="BP114" s="59" t="str">
        <f t="shared" si="47"/>
        <v xml:space="preserve"> </v>
      </c>
      <c r="BQ114" s="56">
        <f t="shared" si="48"/>
        <v>1</v>
      </c>
      <c r="BR114" s="59" t="str">
        <f t="shared" si="49"/>
        <v xml:space="preserve"> </v>
      </c>
      <c r="BS114" s="59" t="str">
        <f t="shared" si="50"/>
        <v xml:space="preserve"> </v>
      </c>
      <c r="BT114" s="56" t="str">
        <f t="shared" si="43"/>
        <v>00</v>
      </c>
      <c r="BU114" s="56">
        <f t="shared" si="44"/>
        <v>1</v>
      </c>
      <c r="BV114" s="56" t="str">
        <f>IFERROR(BU114*#REF!,"0,00")</f>
        <v>0,00</v>
      </c>
      <c r="BW114" s="59" t="str">
        <f t="shared" si="45"/>
        <v>0,00</v>
      </c>
    </row>
    <row r="115" spans="1:75" ht="62.1" customHeight="1" thickTop="1" thickBot="1">
      <c r="A115" s="90" t="str">
        <f t="shared" si="30"/>
        <v>-</v>
      </c>
      <c r="B115" s="91" t="str">
        <f t="shared" si="31"/>
        <v>FEVEREIRO</v>
      </c>
      <c r="C115" s="81" t="str">
        <f t="shared" si="32"/>
        <v>FEVEREIRO</v>
      </c>
      <c r="D115" s="79">
        <f t="shared" si="51"/>
        <v>112</v>
      </c>
      <c r="E115" s="125">
        <f t="shared" si="33"/>
        <v>81</v>
      </c>
      <c r="F115" s="101">
        <v>90351940634</v>
      </c>
      <c r="G115" s="124" t="str">
        <f>IFERROR(VLOOKUP(F115,#REF!,2,0)," ")</f>
        <v xml:space="preserve"> </v>
      </c>
      <c r="H115" s="122" t="str">
        <f>IFERROR(VLOOKUP(F115,#REF!,3,0)," ")</f>
        <v xml:space="preserve"> </v>
      </c>
      <c r="I115" s="103" t="s">
        <v>82</v>
      </c>
      <c r="J115" s="103" t="s">
        <v>84</v>
      </c>
      <c r="K115" s="103" t="s">
        <v>234</v>
      </c>
      <c r="L115" s="104">
        <v>46063</v>
      </c>
      <c r="M115" s="105">
        <v>0.3125</v>
      </c>
      <c r="N115" s="106">
        <v>46063</v>
      </c>
      <c r="O115" s="107">
        <v>0.70833333333333337</v>
      </c>
      <c r="P115" s="122" t="str">
        <f t="shared" si="54"/>
        <v>00,5</v>
      </c>
      <c r="Q115" s="123" t="str">
        <f t="shared" si="55"/>
        <v>0,00</v>
      </c>
      <c r="R115" s="119">
        <v>0</v>
      </c>
      <c r="S115" s="119">
        <v>0</v>
      </c>
      <c r="T115" s="123">
        <f t="shared" si="35"/>
        <v>0</v>
      </c>
      <c r="U115" s="108" t="s">
        <v>60</v>
      </c>
      <c r="V115" s="121" t="str">
        <f t="shared" si="36"/>
        <v>CORREIÇÕES ORDINÁRIAS NOS SEGUINTES ÓRGÃOS DE ATUAÇÃO: 1ª E 2ª DEFENSORIAS CÍVEIS E DAS FAMÍLIAS E NAS 1ª E 2ª DEFENSORIAS CRIMINAIS, TODAS DA UNIDADE DE NOVA SERRANA/MG.</v>
      </c>
      <c r="W115" s="37"/>
      <c r="X115" s="132" t="s">
        <v>85</v>
      </c>
      <c r="Y115" s="134" t="s">
        <v>235</v>
      </c>
      <c r="AA115" s="24">
        <v>0</v>
      </c>
      <c r="AB115" s="40"/>
      <c r="AC115" s="24" t="str">
        <f t="shared" si="38"/>
        <v>Publicar</v>
      </c>
      <c r="AE115" s="43" t="s">
        <v>236</v>
      </c>
      <c r="AF115" s="44" t="s">
        <v>64</v>
      </c>
      <c r="AG115" s="45">
        <v>46057</v>
      </c>
      <c r="AH115" s="45">
        <v>46058</v>
      </c>
      <c r="AI115" s="46">
        <v>81</v>
      </c>
      <c r="AJ115" s="44" t="s">
        <v>65</v>
      </c>
      <c r="AK115" s="46" t="s">
        <v>66</v>
      </c>
      <c r="AL115" s="161">
        <v>0</v>
      </c>
      <c r="AM115" s="44" t="s">
        <v>65</v>
      </c>
      <c r="AN115" s="46" t="s">
        <v>66</v>
      </c>
      <c r="AO115" s="161">
        <v>0</v>
      </c>
      <c r="AP115" s="45">
        <v>46058</v>
      </c>
      <c r="AQ115" s="46">
        <v>48</v>
      </c>
      <c r="AR115" s="157" t="s">
        <v>66</v>
      </c>
      <c r="AS115" s="157" t="s">
        <v>66</v>
      </c>
      <c r="AT115" s="45">
        <v>46065</v>
      </c>
      <c r="AU115" s="157" t="s">
        <v>66</v>
      </c>
      <c r="AV115" s="157" t="s">
        <v>66</v>
      </c>
      <c r="AW115" s="157" t="s">
        <v>66</v>
      </c>
      <c r="AX115" s="157" t="s">
        <v>66</v>
      </c>
      <c r="AY115" s="157" t="s">
        <v>66</v>
      </c>
      <c r="AZ115" s="49">
        <v>16</v>
      </c>
      <c r="BE115" s="52">
        <f t="shared" si="37"/>
        <v>0.39583333333333337</v>
      </c>
      <c r="BF115" s="53" t="str">
        <f t="shared" si="39"/>
        <v>00</v>
      </c>
      <c r="BG115" s="54">
        <f t="shared" si="40"/>
        <v>9.5</v>
      </c>
      <c r="BH115" s="54">
        <v>6</v>
      </c>
      <c r="BI115" s="54" t="str">
        <f t="shared" si="41"/>
        <v>,5</v>
      </c>
      <c r="BJ115" s="55" t="str">
        <f t="shared" si="42"/>
        <v>00,5</v>
      </c>
      <c r="BL115" s="57" t="str">
        <f>IFERROR(VLOOKUP(H115,#REF!,2,0)," ")</f>
        <v xml:space="preserve"> </v>
      </c>
      <c r="BM115" s="57" t="str">
        <f>IFERROR(VLOOKUP(K115,#REF!,2,0)," ")</f>
        <v xml:space="preserve"> </v>
      </c>
      <c r="BN115" s="58" t="str">
        <f t="shared" si="46"/>
        <v xml:space="preserve">  </v>
      </c>
      <c r="BO115" s="59" t="str">
        <f>IFERROR(VLOOKUP(BN115,#REF!,5,0)," ")</f>
        <v xml:space="preserve"> </v>
      </c>
      <c r="BP115" s="59" t="str">
        <f t="shared" si="47"/>
        <v xml:space="preserve"> </v>
      </c>
      <c r="BQ115" s="56">
        <f t="shared" si="48"/>
        <v>1</v>
      </c>
      <c r="BR115" s="59" t="str">
        <f t="shared" si="49"/>
        <v xml:space="preserve"> </v>
      </c>
      <c r="BS115" s="59" t="str">
        <f t="shared" si="50"/>
        <v xml:space="preserve"> </v>
      </c>
      <c r="BT115" s="56" t="str">
        <f t="shared" si="43"/>
        <v>00</v>
      </c>
      <c r="BU115" s="56">
        <f t="shared" si="44"/>
        <v>1</v>
      </c>
      <c r="BV115" s="56" t="str">
        <f>IFERROR(BU115*#REF!,"0,00")</f>
        <v>0,00</v>
      </c>
      <c r="BW115" s="59" t="str">
        <f t="shared" si="45"/>
        <v>0,00</v>
      </c>
    </row>
    <row r="116" spans="1:75" ht="62.1" customHeight="1" thickTop="1" thickBot="1">
      <c r="A116" s="90" t="str">
        <f t="shared" si="30"/>
        <v>-</v>
      </c>
      <c r="B116" s="91" t="str">
        <f t="shared" si="31"/>
        <v>FEVEREIRO</v>
      </c>
      <c r="C116" s="81" t="str">
        <f t="shared" si="32"/>
        <v>FEVEREIRO</v>
      </c>
      <c r="D116" s="79">
        <f t="shared" si="51"/>
        <v>113</v>
      </c>
      <c r="E116" s="125">
        <f t="shared" si="33"/>
        <v>87</v>
      </c>
      <c r="F116" s="101">
        <v>30256168814</v>
      </c>
      <c r="G116" s="124" t="str">
        <f>IFERROR(VLOOKUP(F116,#REF!,2,0)," ")</f>
        <v xml:space="preserve"> </v>
      </c>
      <c r="H116" s="122" t="str">
        <f>IFERROR(VLOOKUP(F116,#REF!,3,0)," ")</f>
        <v xml:space="preserve"> </v>
      </c>
      <c r="I116" s="103" t="s">
        <v>82</v>
      </c>
      <c r="J116" s="103" t="s">
        <v>127</v>
      </c>
      <c r="K116" s="103" t="s">
        <v>128</v>
      </c>
      <c r="L116" s="104">
        <v>46059</v>
      </c>
      <c r="M116" s="105">
        <v>0.33333333333333331</v>
      </c>
      <c r="N116" s="106">
        <v>46059</v>
      </c>
      <c r="O116" s="107">
        <v>0.625</v>
      </c>
      <c r="P116" s="122" t="str">
        <f t="shared" si="54"/>
        <v>00,5</v>
      </c>
      <c r="Q116" s="123" t="str">
        <f t="shared" si="55"/>
        <v>0,00</v>
      </c>
      <c r="R116" s="119">
        <v>0</v>
      </c>
      <c r="S116" s="119">
        <v>0</v>
      </c>
      <c r="T116" s="123">
        <f t="shared" si="35"/>
        <v>0</v>
      </c>
      <c r="U116" s="108" t="s">
        <v>60</v>
      </c>
      <c r="V116" s="121" t="str">
        <f t="shared" si="36"/>
        <v>COOPERAÇÃO, CONFORME O ATO Nº: 11.808/2025.</v>
      </c>
      <c r="W116" s="37"/>
      <c r="X116" s="132" t="s">
        <v>61</v>
      </c>
      <c r="Y116" s="134" t="s">
        <v>129</v>
      </c>
      <c r="AA116" s="24">
        <v>0</v>
      </c>
      <c r="AB116" s="40"/>
      <c r="AC116" s="24" t="str">
        <f t="shared" si="38"/>
        <v>Publicar</v>
      </c>
      <c r="AE116" s="43" t="s">
        <v>237</v>
      </c>
      <c r="AF116" s="44" t="s">
        <v>64</v>
      </c>
      <c r="AG116" s="45">
        <v>46057</v>
      </c>
      <c r="AH116" s="45">
        <v>46059</v>
      </c>
      <c r="AI116" s="46">
        <v>87</v>
      </c>
      <c r="AJ116" s="44" t="s">
        <v>65</v>
      </c>
      <c r="AK116" s="46" t="s">
        <v>66</v>
      </c>
      <c r="AL116" s="161">
        <v>0</v>
      </c>
      <c r="AM116" s="44" t="s">
        <v>65</v>
      </c>
      <c r="AN116" s="46" t="s">
        <v>66</v>
      </c>
      <c r="AO116" s="161">
        <v>0</v>
      </c>
      <c r="AP116" s="45">
        <v>46059</v>
      </c>
      <c r="AQ116" s="46">
        <v>61</v>
      </c>
      <c r="AR116" s="157" t="s">
        <v>66</v>
      </c>
      <c r="AS116" s="157" t="s">
        <v>66</v>
      </c>
      <c r="AT116" s="45">
        <v>46086</v>
      </c>
      <c r="AU116" s="157" t="s">
        <v>66</v>
      </c>
      <c r="AV116" s="157" t="s">
        <v>66</v>
      </c>
      <c r="AW116" s="157" t="s">
        <v>66</v>
      </c>
      <c r="AX116" s="157" t="s">
        <v>66</v>
      </c>
      <c r="AY116" s="157" t="s">
        <v>66</v>
      </c>
      <c r="AZ116" s="49">
        <v>39</v>
      </c>
      <c r="BE116" s="52">
        <f t="shared" si="37"/>
        <v>0.29166666666666669</v>
      </c>
      <c r="BF116" s="53" t="str">
        <f t="shared" si="39"/>
        <v>00</v>
      </c>
      <c r="BG116" s="54">
        <f t="shared" si="40"/>
        <v>7</v>
      </c>
      <c r="BH116" s="54">
        <v>6</v>
      </c>
      <c r="BI116" s="54" t="str">
        <f t="shared" si="41"/>
        <v>,5</v>
      </c>
      <c r="BJ116" s="55" t="str">
        <f t="shared" si="42"/>
        <v>00,5</v>
      </c>
      <c r="BL116" s="57" t="str">
        <f>IFERROR(VLOOKUP(H116,#REF!,2,0)," ")</f>
        <v xml:space="preserve"> </v>
      </c>
      <c r="BM116" s="57" t="str">
        <f>IFERROR(VLOOKUP(K116,#REF!,2,0)," ")</f>
        <v xml:space="preserve"> </v>
      </c>
      <c r="BN116" s="58" t="str">
        <f t="shared" si="46"/>
        <v xml:space="preserve">  </v>
      </c>
      <c r="BO116" s="59" t="str">
        <f>IFERROR(VLOOKUP(BN116,#REF!,5,0)," ")</f>
        <v xml:space="preserve"> </v>
      </c>
      <c r="BP116" s="59" t="str">
        <f t="shared" si="47"/>
        <v xml:space="preserve"> </v>
      </c>
      <c r="BQ116" s="56">
        <f t="shared" si="48"/>
        <v>1</v>
      </c>
      <c r="BR116" s="59" t="str">
        <f t="shared" si="49"/>
        <v xml:space="preserve"> </v>
      </c>
      <c r="BS116" s="59" t="str">
        <f t="shared" si="50"/>
        <v xml:space="preserve"> </v>
      </c>
      <c r="BT116" s="56" t="str">
        <f t="shared" si="43"/>
        <v>00</v>
      </c>
      <c r="BU116" s="56">
        <f t="shared" si="44"/>
        <v>1</v>
      </c>
      <c r="BV116" s="56" t="str">
        <f>IFERROR(BU116*#REF!,"0,00")</f>
        <v>0,00</v>
      </c>
      <c r="BW116" s="59" t="str">
        <f t="shared" si="45"/>
        <v>0,00</v>
      </c>
    </row>
    <row r="117" spans="1:75" ht="62.1" customHeight="1" thickTop="1" thickBot="1">
      <c r="A117" s="90" t="str">
        <f t="shared" si="30"/>
        <v>-</v>
      </c>
      <c r="B117" s="91" t="str">
        <f t="shared" si="31"/>
        <v>FEVEREIRO</v>
      </c>
      <c r="C117" s="81" t="str">
        <f t="shared" si="32"/>
        <v>FEVEREIRO</v>
      </c>
      <c r="D117" s="79">
        <f t="shared" si="51"/>
        <v>114</v>
      </c>
      <c r="E117" s="125">
        <f t="shared" si="33"/>
        <v>87</v>
      </c>
      <c r="F117" s="101">
        <v>30256168814</v>
      </c>
      <c r="G117" s="124" t="str">
        <f>IFERROR(VLOOKUP(F117,#REF!,2,0)," ")</f>
        <v xml:space="preserve"> </v>
      </c>
      <c r="H117" s="122" t="str">
        <f>IFERROR(VLOOKUP(F117,#REF!,3,0)," ")</f>
        <v xml:space="preserve"> </v>
      </c>
      <c r="I117" s="103" t="s">
        <v>82</v>
      </c>
      <c r="J117" s="103" t="s">
        <v>127</v>
      </c>
      <c r="K117" s="103" t="s">
        <v>128</v>
      </c>
      <c r="L117" s="104">
        <v>46062</v>
      </c>
      <c r="M117" s="105">
        <v>0.33333333333333331</v>
      </c>
      <c r="N117" s="106">
        <v>46062</v>
      </c>
      <c r="O117" s="107">
        <v>0.625</v>
      </c>
      <c r="P117" s="122" t="str">
        <f t="shared" si="54"/>
        <v>00,5</v>
      </c>
      <c r="Q117" s="123" t="str">
        <f t="shared" si="55"/>
        <v>0,00</v>
      </c>
      <c r="R117" s="119">
        <v>0</v>
      </c>
      <c r="S117" s="119">
        <v>0</v>
      </c>
      <c r="T117" s="123">
        <f t="shared" si="35"/>
        <v>0</v>
      </c>
      <c r="U117" s="108" t="s">
        <v>60</v>
      </c>
      <c r="V117" s="121" t="str">
        <f t="shared" si="36"/>
        <v>COOPERAÇÃO, CONFORME O ATO Nº: 11.808/2025.</v>
      </c>
      <c r="W117" s="37"/>
      <c r="X117" s="132" t="s">
        <v>61</v>
      </c>
      <c r="Y117" s="134" t="s">
        <v>129</v>
      </c>
      <c r="AA117" s="24">
        <v>0</v>
      </c>
      <c r="AB117" s="40"/>
      <c r="AC117" s="24" t="str">
        <f t="shared" si="38"/>
        <v>Publicar</v>
      </c>
      <c r="AE117" s="43" t="s">
        <v>237</v>
      </c>
      <c r="AF117" s="44" t="s">
        <v>64</v>
      </c>
      <c r="AG117" s="45">
        <v>46057</v>
      </c>
      <c r="AH117" s="45">
        <v>46059</v>
      </c>
      <c r="AI117" s="46">
        <v>87</v>
      </c>
      <c r="AJ117" s="44" t="s">
        <v>65</v>
      </c>
      <c r="AK117" s="46" t="s">
        <v>66</v>
      </c>
      <c r="AL117" s="161">
        <v>0</v>
      </c>
      <c r="AM117" s="44" t="s">
        <v>65</v>
      </c>
      <c r="AN117" s="46" t="s">
        <v>66</v>
      </c>
      <c r="AO117" s="161">
        <v>0</v>
      </c>
      <c r="AP117" s="45">
        <v>46059</v>
      </c>
      <c r="AQ117" s="46">
        <v>61</v>
      </c>
      <c r="AR117" s="157" t="s">
        <v>66</v>
      </c>
      <c r="AS117" s="157" t="s">
        <v>66</v>
      </c>
      <c r="AT117" s="45">
        <v>46086</v>
      </c>
      <c r="AU117" s="157" t="s">
        <v>66</v>
      </c>
      <c r="AV117" s="157" t="s">
        <v>66</v>
      </c>
      <c r="AW117" s="157" t="s">
        <v>66</v>
      </c>
      <c r="AX117" s="157" t="s">
        <v>66</v>
      </c>
      <c r="AY117" s="157" t="s">
        <v>66</v>
      </c>
      <c r="AZ117" s="49">
        <v>39</v>
      </c>
      <c r="BE117" s="52">
        <f t="shared" si="37"/>
        <v>0.29166666666666669</v>
      </c>
      <c r="BF117" s="53" t="str">
        <f t="shared" si="39"/>
        <v>00</v>
      </c>
      <c r="BG117" s="54">
        <f t="shared" si="40"/>
        <v>7</v>
      </c>
      <c r="BH117" s="54">
        <v>6</v>
      </c>
      <c r="BI117" s="54" t="str">
        <f t="shared" si="41"/>
        <v>,5</v>
      </c>
      <c r="BJ117" s="55" t="str">
        <f t="shared" si="42"/>
        <v>00,5</v>
      </c>
      <c r="BL117" s="57" t="str">
        <f>IFERROR(VLOOKUP(H117,#REF!,2,0)," ")</f>
        <v xml:space="preserve"> </v>
      </c>
      <c r="BM117" s="57" t="str">
        <f>IFERROR(VLOOKUP(K117,#REF!,2,0)," ")</f>
        <v xml:space="preserve"> </v>
      </c>
      <c r="BN117" s="58" t="str">
        <f t="shared" si="46"/>
        <v xml:space="preserve">  </v>
      </c>
      <c r="BO117" s="59" t="str">
        <f>IFERROR(VLOOKUP(BN117,#REF!,5,0)," ")</f>
        <v xml:space="preserve"> </v>
      </c>
      <c r="BP117" s="59" t="str">
        <f t="shared" si="47"/>
        <v xml:space="preserve"> </v>
      </c>
      <c r="BQ117" s="56">
        <f t="shared" si="48"/>
        <v>1</v>
      </c>
      <c r="BR117" s="59" t="str">
        <f t="shared" si="49"/>
        <v xml:space="preserve"> </v>
      </c>
      <c r="BS117" s="59" t="str">
        <f t="shared" si="50"/>
        <v xml:space="preserve"> </v>
      </c>
      <c r="BT117" s="56" t="str">
        <f t="shared" si="43"/>
        <v>00</v>
      </c>
      <c r="BU117" s="56">
        <f t="shared" si="44"/>
        <v>1</v>
      </c>
      <c r="BV117" s="56" t="str">
        <f>IFERROR(BU117*#REF!,"0,00")</f>
        <v>0,00</v>
      </c>
      <c r="BW117" s="59" t="str">
        <f t="shared" si="45"/>
        <v>0,00</v>
      </c>
    </row>
    <row r="118" spans="1:75" ht="62.1" customHeight="1" thickTop="1" thickBot="1">
      <c r="A118" s="90" t="str">
        <f t="shared" si="30"/>
        <v>-</v>
      </c>
      <c r="B118" s="91" t="str">
        <f t="shared" si="31"/>
        <v>FEVEREIRO</v>
      </c>
      <c r="C118" s="81" t="str">
        <f t="shared" si="32"/>
        <v>FEVEREIRO</v>
      </c>
      <c r="D118" s="79">
        <f t="shared" si="51"/>
        <v>115</v>
      </c>
      <c r="E118" s="125">
        <f t="shared" si="33"/>
        <v>87</v>
      </c>
      <c r="F118" s="101">
        <v>30256168814</v>
      </c>
      <c r="G118" s="124" t="str">
        <f>IFERROR(VLOOKUP(F118,#REF!,2,0)," ")</f>
        <v xml:space="preserve"> </v>
      </c>
      <c r="H118" s="122" t="str">
        <f>IFERROR(VLOOKUP(F118,#REF!,3,0)," ")</f>
        <v xml:space="preserve"> </v>
      </c>
      <c r="I118" s="103" t="s">
        <v>82</v>
      </c>
      <c r="J118" s="103" t="s">
        <v>127</v>
      </c>
      <c r="K118" s="103" t="s">
        <v>128</v>
      </c>
      <c r="L118" s="104">
        <v>46066</v>
      </c>
      <c r="M118" s="105">
        <v>0.33333333333333331</v>
      </c>
      <c r="N118" s="106">
        <v>46066</v>
      </c>
      <c r="O118" s="107">
        <v>0.625</v>
      </c>
      <c r="P118" s="122" t="str">
        <f t="shared" si="54"/>
        <v>00,5</v>
      </c>
      <c r="Q118" s="123" t="str">
        <f t="shared" si="55"/>
        <v>0,00</v>
      </c>
      <c r="R118" s="119">
        <v>0</v>
      </c>
      <c r="S118" s="119">
        <v>0</v>
      </c>
      <c r="T118" s="123">
        <f t="shared" si="35"/>
        <v>0</v>
      </c>
      <c r="U118" s="108" t="s">
        <v>60</v>
      </c>
      <c r="V118" s="121" t="str">
        <f t="shared" si="36"/>
        <v>COOPERAÇÃO, CONFORME O ATO Nº: 11.808/2025.</v>
      </c>
      <c r="W118" s="37"/>
      <c r="X118" s="132" t="s">
        <v>61</v>
      </c>
      <c r="Y118" s="134" t="s">
        <v>129</v>
      </c>
      <c r="AA118" s="24">
        <v>0</v>
      </c>
      <c r="AB118" s="40"/>
      <c r="AC118" s="24" t="str">
        <f t="shared" si="38"/>
        <v>Publicar</v>
      </c>
      <c r="AE118" s="43" t="s">
        <v>237</v>
      </c>
      <c r="AF118" s="44" t="s">
        <v>64</v>
      </c>
      <c r="AG118" s="45">
        <v>46057</v>
      </c>
      <c r="AH118" s="45">
        <v>46059</v>
      </c>
      <c r="AI118" s="46">
        <v>87</v>
      </c>
      <c r="AJ118" s="44" t="s">
        <v>65</v>
      </c>
      <c r="AK118" s="46" t="s">
        <v>66</v>
      </c>
      <c r="AL118" s="161">
        <v>0</v>
      </c>
      <c r="AM118" s="44" t="s">
        <v>65</v>
      </c>
      <c r="AN118" s="46" t="s">
        <v>66</v>
      </c>
      <c r="AO118" s="161">
        <v>0</v>
      </c>
      <c r="AP118" s="45">
        <v>46059</v>
      </c>
      <c r="AQ118" s="46">
        <v>61</v>
      </c>
      <c r="AR118" s="157" t="s">
        <v>66</v>
      </c>
      <c r="AS118" s="157" t="s">
        <v>66</v>
      </c>
      <c r="AT118" s="45">
        <v>46086</v>
      </c>
      <c r="AU118" s="157" t="s">
        <v>66</v>
      </c>
      <c r="AV118" s="157" t="s">
        <v>66</v>
      </c>
      <c r="AW118" s="157" t="s">
        <v>66</v>
      </c>
      <c r="AX118" s="157" t="s">
        <v>66</v>
      </c>
      <c r="AY118" s="157" t="s">
        <v>66</v>
      </c>
      <c r="AZ118" s="49">
        <v>39</v>
      </c>
      <c r="BE118" s="52">
        <f t="shared" si="37"/>
        <v>0.29166666666666669</v>
      </c>
      <c r="BF118" s="53" t="str">
        <f t="shared" si="39"/>
        <v>00</v>
      </c>
      <c r="BG118" s="54">
        <f t="shared" si="40"/>
        <v>7</v>
      </c>
      <c r="BH118" s="54">
        <v>6</v>
      </c>
      <c r="BI118" s="54" t="str">
        <f t="shared" si="41"/>
        <v>,5</v>
      </c>
      <c r="BJ118" s="55" t="str">
        <f t="shared" si="42"/>
        <v>00,5</v>
      </c>
      <c r="BL118" s="57" t="str">
        <f>IFERROR(VLOOKUP(H118,#REF!,2,0)," ")</f>
        <v xml:space="preserve"> </v>
      </c>
      <c r="BM118" s="57" t="str">
        <f>IFERROR(VLOOKUP(K118,#REF!,2,0)," ")</f>
        <v xml:space="preserve"> </v>
      </c>
      <c r="BN118" s="58" t="str">
        <f t="shared" si="46"/>
        <v xml:space="preserve">  </v>
      </c>
      <c r="BO118" s="59" t="str">
        <f>IFERROR(VLOOKUP(BN118,#REF!,5,0)," ")</f>
        <v xml:space="preserve"> </v>
      </c>
      <c r="BP118" s="59" t="str">
        <f t="shared" si="47"/>
        <v xml:space="preserve"> </v>
      </c>
      <c r="BQ118" s="56">
        <f t="shared" si="48"/>
        <v>1</v>
      </c>
      <c r="BR118" s="59" t="str">
        <f t="shared" si="49"/>
        <v xml:space="preserve"> </v>
      </c>
      <c r="BS118" s="59" t="str">
        <f t="shared" si="50"/>
        <v xml:space="preserve"> </v>
      </c>
      <c r="BT118" s="56" t="str">
        <f t="shared" si="43"/>
        <v>00</v>
      </c>
      <c r="BU118" s="56">
        <f t="shared" si="44"/>
        <v>1</v>
      </c>
      <c r="BV118" s="56" t="str">
        <f>IFERROR(BU118*#REF!,"0,00")</f>
        <v>0,00</v>
      </c>
      <c r="BW118" s="59" t="str">
        <f t="shared" si="45"/>
        <v>0,00</v>
      </c>
    </row>
    <row r="119" spans="1:75" ht="62.1" customHeight="1" thickTop="1" thickBot="1">
      <c r="A119" s="90" t="str">
        <f t="shared" si="30"/>
        <v>-</v>
      </c>
      <c r="B119" s="91" t="str">
        <f t="shared" si="31"/>
        <v>FEVEREIRO</v>
      </c>
      <c r="C119" s="81" t="str">
        <f t="shared" si="32"/>
        <v>FEVEREIRO</v>
      </c>
      <c r="D119" s="79">
        <f t="shared" si="51"/>
        <v>116</v>
      </c>
      <c r="E119" s="125">
        <f t="shared" si="33"/>
        <v>87</v>
      </c>
      <c r="F119" s="101">
        <v>30256168814</v>
      </c>
      <c r="G119" s="124" t="str">
        <f>IFERROR(VLOOKUP(F119,#REF!,2,0)," ")</f>
        <v xml:space="preserve"> </v>
      </c>
      <c r="H119" s="122" t="str">
        <f>IFERROR(VLOOKUP(F119,#REF!,3,0)," ")</f>
        <v xml:space="preserve"> </v>
      </c>
      <c r="I119" s="103" t="s">
        <v>82</v>
      </c>
      <c r="J119" s="103" t="s">
        <v>127</v>
      </c>
      <c r="K119" s="103" t="s">
        <v>128</v>
      </c>
      <c r="L119" s="104">
        <v>46080</v>
      </c>
      <c r="M119" s="105">
        <v>0.33333333333333331</v>
      </c>
      <c r="N119" s="106">
        <v>46080</v>
      </c>
      <c r="O119" s="107">
        <v>0.625</v>
      </c>
      <c r="P119" s="122" t="str">
        <f t="shared" si="54"/>
        <v>00,5</v>
      </c>
      <c r="Q119" s="123" t="str">
        <f t="shared" si="55"/>
        <v>0,00</v>
      </c>
      <c r="R119" s="119">
        <v>0</v>
      </c>
      <c r="S119" s="119">
        <v>0</v>
      </c>
      <c r="T119" s="123">
        <f t="shared" si="35"/>
        <v>0</v>
      </c>
      <c r="U119" s="108" t="s">
        <v>60</v>
      </c>
      <c r="V119" s="121" t="str">
        <f t="shared" si="36"/>
        <v>COOPERAÇÃO, CONFORME O ATO Nº: 11.808/2025.</v>
      </c>
      <c r="W119" s="37"/>
      <c r="X119" s="132" t="s">
        <v>61</v>
      </c>
      <c r="Y119" s="134" t="s">
        <v>129</v>
      </c>
      <c r="AA119" s="24">
        <v>0</v>
      </c>
      <c r="AB119" s="40"/>
      <c r="AC119" s="24" t="str">
        <f t="shared" si="38"/>
        <v>Publicar</v>
      </c>
      <c r="AE119" s="43" t="s">
        <v>237</v>
      </c>
      <c r="AF119" s="44" t="s">
        <v>64</v>
      </c>
      <c r="AG119" s="45">
        <v>46057</v>
      </c>
      <c r="AH119" s="45">
        <v>46059</v>
      </c>
      <c r="AI119" s="46">
        <v>87</v>
      </c>
      <c r="AJ119" s="44" t="s">
        <v>65</v>
      </c>
      <c r="AK119" s="46" t="s">
        <v>66</v>
      </c>
      <c r="AL119" s="161">
        <v>0</v>
      </c>
      <c r="AM119" s="44" t="s">
        <v>65</v>
      </c>
      <c r="AN119" s="46" t="s">
        <v>66</v>
      </c>
      <c r="AO119" s="161">
        <v>0</v>
      </c>
      <c r="AP119" s="45">
        <v>46059</v>
      </c>
      <c r="AQ119" s="46">
        <v>61</v>
      </c>
      <c r="AR119" s="157" t="s">
        <v>66</v>
      </c>
      <c r="AS119" s="157" t="s">
        <v>66</v>
      </c>
      <c r="AT119" s="45">
        <v>46086</v>
      </c>
      <c r="AU119" s="157" t="s">
        <v>66</v>
      </c>
      <c r="AV119" s="157" t="s">
        <v>66</v>
      </c>
      <c r="AW119" s="157" t="s">
        <v>66</v>
      </c>
      <c r="AX119" s="157" t="s">
        <v>66</v>
      </c>
      <c r="AY119" s="157" t="s">
        <v>66</v>
      </c>
      <c r="AZ119" s="49">
        <v>39</v>
      </c>
      <c r="BE119" s="52">
        <f t="shared" si="37"/>
        <v>0.29166666666666669</v>
      </c>
      <c r="BF119" s="53" t="str">
        <f t="shared" si="39"/>
        <v>00</v>
      </c>
      <c r="BG119" s="54">
        <f t="shared" si="40"/>
        <v>7</v>
      </c>
      <c r="BH119" s="54">
        <v>6</v>
      </c>
      <c r="BI119" s="54" t="str">
        <f t="shared" si="41"/>
        <v>,5</v>
      </c>
      <c r="BJ119" s="55" t="str">
        <f t="shared" si="42"/>
        <v>00,5</v>
      </c>
      <c r="BL119" s="57" t="str">
        <f>IFERROR(VLOOKUP(H119,#REF!,2,0)," ")</f>
        <v xml:space="preserve"> </v>
      </c>
      <c r="BM119" s="57" t="str">
        <f>IFERROR(VLOOKUP(K119,#REF!,2,0)," ")</f>
        <v xml:space="preserve"> </v>
      </c>
      <c r="BN119" s="58" t="str">
        <f t="shared" si="46"/>
        <v xml:space="preserve">  </v>
      </c>
      <c r="BO119" s="59" t="str">
        <f>IFERROR(VLOOKUP(BN119,#REF!,5,0)," ")</f>
        <v xml:space="preserve"> </v>
      </c>
      <c r="BP119" s="59" t="str">
        <f t="shared" si="47"/>
        <v xml:space="preserve"> </v>
      </c>
      <c r="BQ119" s="56">
        <f t="shared" si="48"/>
        <v>1</v>
      </c>
      <c r="BR119" s="59" t="str">
        <f t="shared" si="49"/>
        <v xml:space="preserve"> </v>
      </c>
      <c r="BS119" s="59" t="str">
        <f t="shared" si="50"/>
        <v xml:space="preserve"> </v>
      </c>
      <c r="BT119" s="56" t="str">
        <f t="shared" si="43"/>
        <v>00</v>
      </c>
      <c r="BU119" s="56">
        <f t="shared" si="44"/>
        <v>1</v>
      </c>
      <c r="BV119" s="56" t="str">
        <f>IFERROR(BU119*#REF!,"0,00")</f>
        <v>0,00</v>
      </c>
      <c r="BW119" s="59" t="str">
        <f t="shared" si="45"/>
        <v>0,00</v>
      </c>
    </row>
    <row r="120" spans="1:75" ht="62.1" customHeight="1" thickTop="1" thickBot="1">
      <c r="A120" s="90" t="str">
        <f t="shared" si="30"/>
        <v>-</v>
      </c>
      <c r="B120" s="91" t="str">
        <f t="shared" si="31"/>
        <v>FEVEREIRO</v>
      </c>
      <c r="C120" s="81" t="str">
        <f t="shared" si="32"/>
        <v>FEVEREIRO</v>
      </c>
      <c r="D120" s="79">
        <f t="shared" si="51"/>
        <v>117</v>
      </c>
      <c r="E120" s="125">
        <f t="shared" si="33"/>
        <v>89</v>
      </c>
      <c r="F120" s="101">
        <v>1338491636</v>
      </c>
      <c r="G120" s="124" t="str">
        <f>IFERROR(VLOOKUP(F120,#REF!,2,0)," ")</f>
        <v xml:space="preserve"> </v>
      </c>
      <c r="H120" s="122" t="str">
        <f>IFERROR(VLOOKUP(F120,#REF!,3,0)," ")</f>
        <v xml:space="preserve"> </v>
      </c>
      <c r="I120" s="103" t="s">
        <v>82</v>
      </c>
      <c r="J120" s="103" t="s">
        <v>84</v>
      </c>
      <c r="K120" s="103" t="s">
        <v>234</v>
      </c>
      <c r="L120" s="104">
        <v>46063</v>
      </c>
      <c r="M120" s="105">
        <v>0.3125</v>
      </c>
      <c r="N120" s="106">
        <v>46063</v>
      </c>
      <c r="O120" s="107">
        <v>0.70833333333333337</v>
      </c>
      <c r="P120" s="122" t="str">
        <f t="shared" si="54"/>
        <v>00,5</v>
      </c>
      <c r="Q120" s="123" t="str">
        <f t="shared" si="55"/>
        <v>0,00</v>
      </c>
      <c r="R120" s="119">
        <v>0</v>
      </c>
      <c r="S120" s="119">
        <v>0</v>
      </c>
      <c r="T120" s="123">
        <f t="shared" si="35"/>
        <v>0</v>
      </c>
      <c r="U120" s="108" t="s">
        <v>60</v>
      </c>
      <c r="V120" s="121" t="str">
        <f t="shared" si="36"/>
        <v>CORREIÇÕES ORDINÁRIAS NOS SEGUINTES ÓRGÃOS DE ATUAÇÃO: 1ª E 2ª DEFENSORIAS CÍVEIS E DAS FAMÍLIAS E NAS 1ª E 2ª DEFENSORIAS CRIMINAIS, TODAS DA UNIDADE DE NOVA SERRANA/MG.</v>
      </c>
      <c r="W120" s="37"/>
      <c r="X120" s="132" t="s">
        <v>85</v>
      </c>
      <c r="Y120" s="134" t="s">
        <v>235</v>
      </c>
      <c r="AA120" s="24">
        <v>0</v>
      </c>
      <c r="AB120" s="40"/>
      <c r="AC120" s="24" t="str">
        <f t="shared" si="38"/>
        <v>Publicar</v>
      </c>
      <c r="AE120" s="43" t="s">
        <v>238</v>
      </c>
      <c r="AF120" s="44" t="s">
        <v>64</v>
      </c>
      <c r="AG120" s="45">
        <v>46058</v>
      </c>
      <c r="AH120" s="45">
        <v>46059</v>
      </c>
      <c r="AI120" s="46">
        <v>89</v>
      </c>
      <c r="AJ120" s="44" t="s">
        <v>65</v>
      </c>
      <c r="AK120" s="46" t="s">
        <v>66</v>
      </c>
      <c r="AL120" s="161">
        <v>0</v>
      </c>
      <c r="AM120" s="44" t="s">
        <v>65</v>
      </c>
      <c r="AN120" s="46" t="s">
        <v>66</v>
      </c>
      <c r="AO120" s="161">
        <v>0</v>
      </c>
      <c r="AP120" s="45">
        <v>46059</v>
      </c>
      <c r="AQ120" s="46">
        <v>63</v>
      </c>
      <c r="AR120" s="46" t="s">
        <v>66</v>
      </c>
      <c r="AS120" s="46" t="s">
        <v>66</v>
      </c>
      <c r="AT120" s="146">
        <v>46064</v>
      </c>
      <c r="AU120" s="145" t="s">
        <v>66</v>
      </c>
      <c r="AV120" s="145" t="s">
        <v>66</v>
      </c>
      <c r="AW120" s="145" t="s">
        <v>66</v>
      </c>
      <c r="AX120" s="145" t="s">
        <v>66</v>
      </c>
      <c r="AY120" s="145" t="s">
        <v>66</v>
      </c>
      <c r="AZ120" s="49">
        <v>19</v>
      </c>
      <c r="BE120" s="52">
        <f t="shared" si="37"/>
        <v>0.39583333333333337</v>
      </c>
      <c r="BF120" s="53" t="str">
        <f t="shared" si="39"/>
        <v>00</v>
      </c>
      <c r="BG120" s="54">
        <f t="shared" si="40"/>
        <v>9.5</v>
      </c>
      <c r="BH120" s="54">
        <v>6</v>
      </c>
      <c r="BI120" s="54" t="str">
        <f t="shared" si="41"/>
        <v>,5</v>
      </c>
      <c r="BJ120" s="55" t="str">
        <f t="shared" si="42"/>
        <v>00,5</v>
      </c>
      <c r="BL120" s="57" t="str">
        <f>IFERROR(VLOOKUP(H120,#REF!,2,0)," ")</f>
        <v xml:space="preserve"> </v>
      </c>
      <c r="BM120" s="57" t="str">
        <f>IFERROR(VLOOKUP(K120,#REF!,2,0)," ")</f>
        <v xml:space="preserve"> </v>
      </c>
      <c r="BN120" s="58" t="str">
        <f t="shared" si="46"/>
        <v xml:space="preserve">  </v>
      </c>
      <c r="BO120" s="59" t="str">
        <f>IFERROR(VLOOKUP(BN120,#REF!,5,0)," ")</f>
        <v xml:space="preserve"> </v>
      </c>
      <c r="BP120" s="59" t="str">
        <f t="shared" si="47"/>
        <v xml:space="preserve"> </v>
      </c>
      <c r="BQ120" s="56">
        <f t="shared" si="48"/>
        <v>1</v>
      </c>
      <c r="BR120" s="59" t="str">
        <f t="shared" si="49"/>
        <v xml:space="preserve"> </v>
      </c>
      <c r="BS120" s="59" t="str">
        <f t="shared" si="50"/>
        <v xml:space="preserve"> </v>
      </c>
      <c r="BT120" s="56" t="str">
        <f t="shared" si="43"/>
        <v>00</v>
      </c>
      <c r="BU120" s="56">
        <f t="shared" si="44"/>
        <v>1</v>
      </c>
      <c r="BV120" s="56" t="str">
        <f>IFERROR(BU120*#REF!,"0,00")</f>
        <v>0,00</v>
      </c>
      <c r="BW120" s="59" t="str">
        <f t="shared" si="45"/>
        <v>0,00</v>
      </c>
    </row>
    <row r="121" spans="1:75" ht="62.1" customHeight="1" thickTop="1" thickBot="1">
      <c r="A121" s="90" t="str">
        <f t="shared" si="30"/>
        <v>-</v>
      </c>
      <c r="B121" s="91" t="str">
        <f t="shared" si="31"/>
        <v>FEVEREIRO</v>
      </c>
      <c r="C121" s="81" t="str">
        <f t="shared" si="32"/>
        <v>FEVEREIRO</v>
      </c>
      <c r="D121" s="79">
        <f t="shared" si="51"/>
        <v>118</v>
      </c>
      <c r="E121" s="125">
        <f t="shared" si="33"/>
        <v>88</v>
      </c>
      <c r="F121" s="101">
        <v>3300639603</v>
      </c>
      <c r="G121" s="124" t="str">
        <f>IFERROR(VLOOKUP(F121,#REF!,2,0)," ")</f>
        <v xml:space="preserve"> </v>
      </c>
      <c r="H121" s="122" t="str">
        <f>IFERROR(VLOOKUP(F121,#REF!,3,0)," ")</f>
        <v xml:space="preserve"> </v>
      </c>
      <c r="I121" s="103" t="s">
        <v>82</v>
      </c>
      <c r="J121" s="103" t="s">
        <v>84</v>
      </c>
      <c r="K121" s="103" t="s">
        <v>234</v>
      </c>
      <c r="L121" s="104">
        <v>46063</v>
      </c>
      <c r="M121" s="105">
        <v>0.3125</v>
      </c>
      <c r="N121" s="106">
        <v>46063</v>
      </c>
      <c r="O121" s="107">
        <v>0.70833333333333337</v>
      </c>
      <c r="P121" s="122" t="str">
        <f t="shared" si="54"/>
        <v>00,5</v>
      </c>
      <c r="Q121" s="123" t="str">
        <f t="shared" si="55"/>
        <v>0,00</v>
      </c>
      <c r="R121" s="119">
        <v>0</v>
      </c>
      <c r="S121" s="119">
        <v>0</v>
      </c>
      <c r="T121" s="123">
        <f t="shared" si="35"/>
        <v>0</v>
      </c>
      <c r="U121" s="108" t="s">
        <v>60</v>
      </c>
      <c r="V121" s="121" t="str">
        <f t="shared" si="36"/>
        <v>CORREIÇÕES ORDINÁRIAS NOS SEGUINTES ÓRGÃOS DE ATUAÇÃO: 1ª E 2ª DEFENSORIAS CÍVEIS E DAS FAMÍLIAS E NAS 1ª E 2ª DEFENSORIAS CRIMINAIS, TODAS DA UNIDADE DE NOVA SERRANA/MG.</v>
      </c>
      <c r="W121" s="37"/>
      <c r="X121" s="132" t="s">
        <v>85</v>
      </c>
      <c r="Y121" s="134" t="s">
        <v>235</v>
      </c>
      <c r="AA121" s="24">
        <v>0</v>
      </c>
      <c r="AB121" s="40"/>
      <c r="AC121" s="24" t="str">
        <f t="shared" si="38"/>
        <v>Publicar</v>
      </c>
      <c r="AE121" s="43" t="s">
        <v>239</v>
      </c>
      <c r="AF121" s="44" t="s">
        <v>64</v>
      </c>
      <c r="AG121" s="45">
        <v>46058</v>
      </c>
      <c r="AH121" s="45">
        <v>46059</v>
      </c>
      <c r="AI121" s="46">
        <v>88</v>
      </c>
      <c r="AJ121" s="44" t="s">
        <v>65</v>
      </c>
      <c r="AK121" s="46" t="s">
        <v>66</v>
      </c>
      <c r="AL121" s="161">
        <v>0</v>
      </c>
      <c r="AM121" s="44" t="s">
        <v>65</v>
      </c>
      <c r="AN121" s="46" t="s">
        <v>66</v>
      </c>
      <c r="AO121" s="161">
        <v>0</v>
      </c>
      <c r="AP121" s="45">
        <v>46059</v>
      </c>
      <c r="AQ121" s="46">
        <v>62</v>
      </c>
      <c r="AR121" s="46" t="s">
        <v>66</v>
      </c>
      <c r="AS121" s="46" t="s">
        <v>66</v>
      </c>
      <c r="AT121" s="146">
        <v>46064</v>
      </c>
      <c r="AU121" s="145" t="s">
        <v>66</v>
      </c>
      <c r="AV121" s="145" t="s">
        <v>66</v>
      </c>
      <c r="AW121" s="145" t="s">
        <v>66</v>
      </c>
      <c r="AX121" s="145" t="s">
        <v>66</v>
      </c>
      <c r="AY121" s="145" t="s">
        <v>66</v>
      </c>
      <c r="AZ121" s="49">
        <v>18</v>
      </c>
      <c r="BE121" s="52">
        <f t="shared" si="37"/>
        <v>0.39583333333333337</v>
      </c>
      <c r="BF121" s="53" t="str">
        <f t="shared" si="39"/>
        <v>00</v>
      </c>
      <c r="BG121" s="54">
        <f t="shared" si="40"/>
        <v>9.5</v>
      </c>
      <c r="BH121" s="54">
        <v>6</v>
      </c>
      <c r="BI121" s="54" t="str">
        <f t="shared" si="41"/>
        <v>,5</v>
      </c>
      <c r="BJ121" s="55" t="str">
        <f t="shared" si="42"/>
        <v>00,5</v>
      </c>
      <c r="BL121" s="57" t="str">
        <f>IFERROR(VLOOKUP(H121,#REF!,2,0)," ")</f>
        <v xml:space="preserve"> </v>
      </c>
      <c r="BM121" s="57" t="str">
        <f>IFERROR(VLOOKUP(K121,#REF!,2,0)," ")</f>
        <v xml:space="preserve"> </v>
      </c>
      <c r="BN121" s="58" t="str">
        <f t="shared" si="46"/>
        <v xml:space="preserve">  </v>
      </c>
      <c r="BO121" s="59" t="str">
        <f>IFERROR(VLOOKUP(BN121,#REF!,5,0)," ")</f>
        <v xml:space="preserve"> </v>
      </c>
      <c r="BP121" s="59" t="str">
        <f t="shared" si="47"/>
        <v xml:space="preserve"> </v>
      </c>
      <c r="BQ121" s="56">
        <f t="shared" si="48"/>
        <v>1</v>
      </c>
      <c r="BR121" s="59" t="str">
        <f t="shared" si="49"/>
        <v xml:space="preserve"> </v>
      </c>
      <c r="BS121" s="59" t="str">
        <f t="shared" si="50"/>
        <v xml:space="preserve"> </v>
      </c>
      <c r="BT121" s="56" t="str">
        <f t="shared" si="43"/>
        <v>00</v>
      </c>
      <c r="BU121" s="56">
        <f t="shared" si="44"/>
        <v>1</v>
      </c>
      <c r="BV121" s="56" t="str">
        <f>IFERROR(BU121*#REF!,"0,00")</f>
        <v>0,00</v>
      </c>
      <c r="BW121" s="59" t="str">
        <f t="shared" si="45"/>
        <v>0,00</v>
      </c>
    </row>
    <row r="122" spans="1:75" ht="62.1" customHeight="1" thickTop="1" thickBot="1">
      <c r="A122" s="90" t="str">
        <f t="shared" si="30"/>
        <v>-</v>
      </c>
      <c r="B122" s="91" t="str">
        <f t="shared" si="31"/>
        <v>FEVEREIRO</v>
      </c>
      <c r="C122" s="81" t="str">
        <f t="shared" si="32"/>
        <v>FEVEREIRO</v>
      </c>
      <c r="D122" s="79">
        <f t="shared" si="51"/>
        <v>119</v>
      </c>
      <c r="E122" s="125">
        <f t="shared" si="33"/>
        <v>94</v>
      </c>
      <c r="F122" s="101">
        <v>62099469687</v>
      </c>
      <c r="G122" s="124" t="str">
        <f>IFERROR(VLOOKUP(F122,#REF!,2,0)," ")</f>
        <v xml:space="preserve"> </v>
      </c>
      <c r="H122" s="122" t="str">
        <f>IFERROR(VLOOKUP(F122,#REF!,3,0)," ")</f>
        <v xml:space="preserve"> </v>
      </c>
      <c r="I122" s="103" t="s">
        <v>57</v>
      </c>
      <c r="J122" s="103" t="s">
        <v>106</v>
      </c>
      <c r="K122" s="103" t="s">
        <v>107</v>
      </c>
      <c r="L122" s="104">
        <v>46066</v>
      </c>
      <c r="M122" s="105">
        <v>0.33333333333333331</v>
      </c>
      <c r="N122" s="106">
        <v>46066</v>
      </c>
      <c r="O122" s="107">
        <v>0.75</v>
      </c>
      <c r="P122" s="122" t="str">
        <f t="shared" si="54"/>
        <v>00,5</v>
      </c>
      <c r="Q122" s="123" t="str">
        <f t="shared" si="55"/>
        <v>0,00</v>
      </c>
      <c r="R122" s="119">
        <v>0</v>
      </c>
      <c r="S122" s="119">
        <v>0</v>
      </c>
      <c r="T122" s="123">
        <f t="shared" si="35"/>
        <v>0</v>
      </c>
      <c r="U122" s="108" t="s">
        <v>60</v>
      </c>
      <c r="V122" s="121" t="str">
        <f t="shared" si="36"/>
        <v>COOPERAÇÃO, CONFORME O ATO Nº: 12.380/2026.</v>
      </c>
      <c r="W122" s="37"/>
      <c r="X122" s="132" t="s">
        <v>61</v>
      </c>
      <c r="Y122" s="134" t="s">
        <v>240</v>
      </c>
      <c r="AA122" s="24">
        <v>0</v>
      </c>
      <c r="AB122" s="40"/>
      <c r="AC122" s="24" t="str">
        <f t="shared" si="38"/>
        <v>Publicar</v>
      </c>
      <c r="AE122" s="43" t="s">
        <v>241</v>
      </c>
      <c r="AF122" s="44" t="s">
        <v>64</v>
      </c>
      <c r="AG122" s="45">
        <v>46062</v>
      </c>
      <c r="AH122" s="45">
        <v>46064</v>
      </c>
      <c r="AI122" s="46">
        <v>94</v>
      </c>
      <c r="AJ122" s="44" t="s">
        <v>65</v>
      </c>
      <c r="AK122" s="46" t="s">
        <v>66</v>
      </c>
      <c r="AL122" s="161">
        <v>0</v>
      </c>
      <c r="AM122" s="44" t="s">
        <v>67</v>
      </c>
      <c r="AN122" s="46">
        <v>95</v>
      </c>
      <c r="AO122" s="127">
        <v>210</v>
      </c>
      <c r="AP122" s="45">
        <v>46064</v>
      </c>
      <c r="AQ122" s="46">
        <v>72</v>
      </c>
      <c r="AR122" s="157" t="s">
        <v>66</v>
      </c>
      <c r="AS122" s="46">
        <v>127</v>
      </c>
      <c r="AT122" s="45">
        <v>46083</v>
      </c>
      <c r="AU122" s="46" t="s">
        <v>66</v>
      </c>
      <c r="AV122" s="46" t="s">
        <v>66</v>
      </c>
      <c r="AW122" s="46" t="s">
        <v>66</v>
      </c>
      <c r="AX122" s="46" t="s">
        <v>66</v>
      </c>
      <c r="AY122" s="46" t="s">
        <v>66</v>
      </c>
      <c r="AZ122" s="49">
        <v>30</v>
      </c>
      <c r="BE122" s="52">
        <f t="shared" si="37"/>
        <v>0.41666666666666669</v>
      </c>
      <c r="BF122" s="53" t="str">
        <f t="shared" si="39"/>
        <v>00</v>
      </c>
      <c r="BG122" s="54">
        <f t="shared" si="40"/>
        <v>10</v>
      </c>
      <c r="BH122" s="54">
        <v>6</v>
      </c>
      <c r="BI122" s="54" t="str">
        <f t="shared" si="41"/>
        <v>,5</v>
      </c>
      <c r="BJ122" s="55" t="str">
        <f t="shared" si="42"/>
        <v>00,5</v>
      </c>
      <c r="BL122" s="57" t="str">
        <f>IFERROR(VLOOKUP(H122,#REF!,2,0)," ")</f>
        <v xml:space="preserve"> </v>
      </c>
      <c r="BM122" s="57" t="str">
        <f>IFERROR(VLOOKUP(K122,#REF!,2,0)," ")</f>
        <v xml:space="preserve"> </v>
      </c>
      <c r="BN122" s="58" t="str">
        <f t="shared" si="46"/>
        <v xml:space="preserve">  </v>
      </c>
      <c r="BO122" s="59" t="str">
        <f>IFERROR(VLOOKUP(BN122,#REF!,5,0)," ")</f>
        <v xml:space="preserve"> </v>
      </c>
      <c r="BP122" s="59" t="str">
        <f t="shared" si="47"/>
        <v xml:space="preserve"> </v>
      </c>
      <c r="BQ122" s="56">
        <f t="shared" si="48"/>
        <v>1</v>
      </c>
      <c r="BR122" s="59" t="str">
        <f t="shared" si="49"/>
        <v xml:space="preserve"> </v>
      </c>
      <c r="BS122" s="59" t="str">
        <f t="shared" si="50"/>
        <v xml:space="preserve"> </v>
      </c>
      <c r="BT122" s="56" t="str">
        <f t="shared" si="43"/>
        <v>00</v>
      </c>
      <c r="BU122" s="56">
        <f t="shared" si="44"/>
        <v>1</v>
      </c>
      <c r="BV122" s="56" t="str">
        <f>IFERROR(BU122*#REF!,"0,00")</f>
        <v>0,00</v>
      </c>
      <c r="BW122" s="59" t="str">
        <f t="shared" si="45"/>
        <v>0,00</v>
      </c>
    </row>
    <row r="123" spans="1:75" ht="62.1" customHeight="1" thickTop="1" thickBot="1">
      <c r="A123" s="90" t="str">
        <f t="shared" si="30"/>
        <v>-</v>
      </c>
      <c r="B123" s="91" t="str">
        <f t="shared" si="31"/>
        <v>FEVEREIRO</v>
      </c>
      <c r="C123" s="81" t="str">
        <f t="shared" si="32"/>
        <v>FEVEREIRO</v>
      </c>
      <c r="D123" s="79">
        <f t="shared" si="51"/>
        <v>120</v>
      </c>
      <c r="E123" s="125">
        <f t="shared" si="33"/>
        <v>94</v>
      </c>
      <c r="F123" s="101">
        <v>62099469687</v>
      </c>
      <c r="G123" s="124" t="str">
        <f>IFERROR(VLOOKUP(F123,#REF!,2,0)," ")</f>
        <v xml:space="preserve"> </v>
      </c>
      <c r="H123" s="122" t="str">
        <f>IFERROR(VLOOKUP(F123,#REF!,3,0)," ")</f>
        <v xml:space="preserve"> </v>
      </c>
      <c r="I123" s="103" t="s">
        <v>57</v>
      </c>
      <c r="J123" s="103" t="s">
        <v>106</v>
      </c>
      <c r="K123" s="103" t="s">
        <v>107</v>
      </c>
      <c r="L123" s="104">
        <v>46073</v>
      </c>
      <c r="M123" s="105">
        <v>0.33333333333333331</v>
      </c>
      <c r="N123" s="106">
        <v>46073</v>
      </c>
      <c r="O123" s="107">
        <v>0.75</v>
      </c>
      <c r="P123" s="122" t="str">
        <f t="shared" si="54"/>
        <v>00,5</v>
      </c>
      <c r="Q123" s="123" t="str">
        <f t="shared" si="55"/>
        <v>0,00</v>
      </c>
      <c r="R123" s="119">
        <v>0</v>
      </c>
      <c r="S123" s="119">
        <v>0</v>
      </c>
      <c r="T123" s="123">
        <f t="shared" si="35"/>
        <v>0</v>
      </c>
      <c r="U123" s="108" t="s">
        <v>60</v>
      </c>
      <c r="V123" s="121" t="str">
        <f t="shared" si="36"/>
        <v>COOPERAÇÃO, CONFORME O ATO Nº: 12.380/2026.</v>
      </c>
      <c r="W123" s="37"/>
      <c r="X123" s="132" t="s">
        <v>61</v>
      </c>
      <c r="Y123" s="134" t="s">
        <v>240</v>
      </c>
      <c r="AA123" s="24">
        <v>0</v>
      </c>
      <c r="AB123" s="40"/>
      <c r="AC123" s="24" t="str">
        <f t="shared" si="38"/>
        <v>Publicar</v>
      </c>
      <c r="AE123" s="43" t="s">
        <v>241</v>
      </c>
      <c r="AF123" s="44" t="s">
        <v>64</v>
      </c>
      <c r="AG123" s="45">
        <v>46062</v>
      </c>
      <c r="AH123" s="45">
        <v>46064</v>
      </c>
      <c r="AI123" s="46">
        <v>94</v>
      </c>
      <c r="AJ123" s="44" t="s">
        <v>65</v>
      </c>
      <c r="AK123" s="46" t="s">
        <v>66</v>
      </c>
      <c r="AL123" s="161">
        <v>0</v>
      </c>
      <c r="AM123" s="44" t="s">
        <v>67</v>
      </c>
      <c r="AN123" s="46">
        <v>95</v>
      </c>
      <c r="AO123" s="127">
        <v>210</v>
      </c>
      <c r="AP123" s="45">
        <v>46064</v>
      </c>
      <c r="AQ123" s="46">
        <v>72</v>
      </c>
      <c r="AR123" s="157" t="s">
        <v>66</v>
      </c>
      <c r="AS123" s="46">
        <v>127</v>
      </c>
      <c r="AT123" s="45">
        <v>46083</v>
      </c>
      <c r="AU123" s="46" t="s">
        <v>66</v>
      </c>
      <c r="AV123" s="46" t="s">
        <v>66</v>
      </c>
      <c r="AW123" s="46" t="s">
        <v>66</v>
      </c>
      <c r="AX123" s="46" t="s">
        <v>66</v>
      </c>
      <c r="AY123" s="46" t="s">
        <v>66</v>
      </c>
      <c r="AZ123" s="49">
        <v>30</v>
      </c>
      <c r="BE123" s="52">
        <f t="shared" si="37"/>
        <v>0.41666666666666669</v>
      </c>
      <c r="BF123" s="53" t="str">
        <f t="shared" si="39"/>
        <v>00</v>
      </c>
      <c r="BG123" s="54">
        <f t="shared" si="40"/>
        <v>10</v>
      </c>
      <c r="BH123" s="54">
        <v>6</v>
      </c>
      <c r="BI123" s="54" t="str">
        <f t="shared" si="41"/>
        <v>,5</v>
      </c>
      <c r="BJ123" s="55" t="str">
        <f t="shared" si="42"/>
        <v>00,5</v>
      </c>
      <c r="BL123" s="57" t="str">
        <f>IFERROR(VLOOKUP(H123,#REF!,2,0)," ")</f>
        <v xml:space="preserve"> </v>
      </c>
      <c r="BM123" s="57" t="str">
        <f>IFERROR(VLOOKUP(K123,#REF!,2,0)," ")</f>
        <v xml:space="preserve"> </v>
      </c>
      <c r="BN123" s="58" t="str">
        <f t="shared" si="46"/>
        <v xml:space="preserve">  </v>
      </c>
      <c r="BO123" s="59" t="str">
        <f>IFERROR(VLOOKUP(BN123,#REF!,5,0)," ")</f>
        <v xml:space="preserve"> </v>
      </c>
      <c r="BP123" s="59" t="str">
        <f t="shared" si="47"/>
        <v xml:space="preserve"> </v>
      </c>
      <c r="BQ123" s="56">
        <f t="shared" si="48"/>
        <v>1</v>
      </c>
      <c r="BR123" s="59" t="str">
        <f t="shared" si="49"/>
        <v xml:space="preserve"> </v>
      </c>
      <c r="BS123" s="59" t="str">
        <f t="shared" si="50"/>
        <v xml:space="preserve"> </v>
      </c>
      <c r="BT123" s="56" t="str">
        <f t="shared" si="43"/>
        <v>00</v>
      </c>
      <c r="BU123" s="56">
        <f t="shared" si="44"/>
        <v>1</v>
      </c>
      <c r="BV123" s="56" t="str">
        <f>IFERROR(BU123*#REF!,"0,00")</f>
        <v>0,00</v>
      </c>
      <c r="BW123" s="59" t="str">
        <f t="shared" si="45"/>
        <v>0,00</v>
      </c>
    </row>
    <row r="124" spans="1:75" ht="62.1" customHeight="1" thickTop="1" thickBot="1">
      <c r="A124" s="90" t="str">
        <f t="shared" si="30"/>
        <v>-</v>
      </c>
      <c r="B124" s="91" t="str">
        <f t="shared" si="31"/>
        <v>FEVEREIRO</v>
      </c>
      <c r="C124" s="81" t="str">
        <f t="shared" si="32"/>
        <v>FEVEREIRO</v>
      </c>
      <c r="D124" s="79">
        <f t="shared" si="51"/>
        <v>121</v>
      </c>
      <c r="E124" s="125">
        <f t="shared" si="33"/>
        <v>94</v>
      </c>
      <c r="F124" s="101">
        <v>62099469687</v>
      </c>
      <c r="G124" s="124" t="str">
        <f>IFERROR(VLOOKUP(F124,#REF!,2,0)," ")</f>
        <v xml:space="preserve"> </v>
      </c>
      <c r="H124" s="122" t="str">
        <f>IFERROR(VLOOKUP(F124,#REF!,3,0)," ")</f>
        <v xml:space="preserve"> </v>
      </c>
      <c r="I124" s="103" t="s">
        <v>57</v>
      </c>
      <c r="J124" s="103" t="s">
        <v>106</v>
      </c>
      <c r="K124" s="103" t="s">
        <v>107</v>
      </c>
      <c r="L124" s="104">
        <v>46078</v>
      </c>
      <c r="M124" s="105">
        <v>0.33333333333333331</v>
      </c>
      <c r="N124" s="106">
        <v>46078</v>
      </c>
      <c r="O124" s="107">
        <v>0.75</v>
      </c>
      <c r="P124" s="122" t="str">
        <f t="shared" si="54"/>
        <v>00,5</v>
      </c>
      <c r="Q124" s="123" t="str">
        <f t="shared" si="55"/>
        <v>0,00</v>
      </c>
      <c r="R124" s="119">
        <v>0</v>
      </c>
      <c r="S124" s="119">
        <v>0</v>
      </c>
      <c r="T124" s="123">
        <f t="shared" si="35"/>
        <v>0</v>
      </c>
      <c r="U124" s="108" t="s">
        <v>60</v>
      </c>
      <c r="V124" s="121" t="str">
        <f t="shared" si="36"/>
        <v>COOPERAÇÃO, CONFORME O ATO Nº: 12.380/2026.</v>
      </c>
      <c r="W124" s="37"/>
      <c r="X124" s="132" t="s">
        <v>61</v>
      </c>
      <c r="Y124" s="134" t="s">
        <v>240</v>
      </c>
      <c r="AA124" s="24">
        <v>0</v>
      </c>
      <c r="AB124" s="40"/>
      <c r="AC124" s="24" t="str">
        <f t="shared" si="38"/>
        <v>Publicar</v>
      </c>
      <c r="AE124" s="43" t="s">
        <v>241</v>
      </c>
      <c r="AF124" s="44" t="s">
        <v>64</v>
      </c>
      <c r="AG124" s="45">
        <v>46062</v>
      </c>
      <c r="AH124" s="45">
        <v>46064</v>
      </c>
      <c r="AI124" s="46">
        <v>94</v>
      </c>
      <c r="AJ124" s="44" t="s">
        <v>65</v>
      </c>
      <c r="AK124" s="46" t="s">
        <v>66</v>
      </c>
      <c r="AL124" s="161">
        <v>0</v>
      </c>
      <c r="AM124" s="44" t="s">
        <v>67</v>
      </c>
      <c r="AN124" s="46">
        <v>95</v>
      </c>
      <c r="AO124" s="127">
        <v>210</v>
      </c>
      <c r="AP124" s="45">
        <v>46064</v>
      </c>
      <c r="AQ124" s="46">
        <v>72</v>
      </c>
      <c r="AR124" s="157" t="s">
        <v>66</v>
      </c>
      <c r="AS124" s="46">
        <v>127</v>
      </c>
      <c r="AT124" s="45">
        <v>46083</v>
      </c>
      <c r="AU124" s="46" t="s">
        <v>66</v>
      </c>
      <c r="AV124" s="46" t="s">
        <v>66</v>
      </c>
      <c r="AW124" s="46" t="s">
        <v>66</v>
      </c>
      <c r="AX124" s="46" t="s">
        <v>66</v>
      </c>
      <c r="AY124" s="46" t="s">
        <v>66</v>
      </c>
      <c r="AZ124" s="49">
        <v>30</v>
      </c>
      <c r="BE124" s="52">
        <f t="shared" si="37"/>
        <v>0.41666666666666669</v>
      </c>
      <c r="BF124" s="53" t="str">
        <f t="shared" si="39"/>
        <v>00</v>
      </c>
      <c r="BG124" s="54">
        <f t="shared" si="40"/>
        <v>10</v>
      </c>
      <c r="BH124" s="54">
        <v>6</v>
      </c>
      <c r="BI124" s="54" t="str">
        <f t="shared" si="41"/>
        <v>,5</v>
      </c>
      <c r="BJ124" s="55" t="str">
        <f t="shared" si="42"/>
        <v>00,5</v>
      </c>
      <c r="BL124" s="57" t="str">
        <f>IFERROR(VLOOKUP(H124,#REF!,2,0)," ")</f>
        <v xml:space="preserve"> </v>
      </c>
      <c r="BM124" s="57" t="str">
        <f>IFERROR(VLOOKUP(K124,#REF!,2,0)," ")</f>
        <v xml:space="preserve"> </v>
      </c>
      <c r="BN124" s="58" t="str">
        <f t="shared" si="46"/>
        <v xml:space="preserve">  </v>
      </c>
      <c r="BO124" s="59" t="str">
        <f>IFERROR(VLOOKUP(BN124,#REF!,5,0)," ")</f>
        <v xml:space="preserve"> </v>
      </c>
      <c r="BP124" s="59" t="str">
        <f t="shared" si="47"/>
        <v xml:space="preserve"> </v>
      </c>
      <c r="BQ124" s="56">
        <f t="shared" si="48"/>
        <v>1</v>
      </c>
      <c r="BR124" s="59" t="str">
        <f t="shared" si="49"/>
        <v xml:space="preserve"> </v>
      </c>
      <c r="BS124" s="59" t="str">
        <f t="shared" si="50"/>
        <v xml:space="preserve"> </v>
      </c>
      <c r="BT124" s="56" t="str">
        <f t="shared" si="43"/>
        <v>00</v>
      </c>
      <c r="BU124" s="56">
        <f t="shared" si="44"/>
        <v>1</v>
      </c>
      <c r="BV124" s="56" t="str">
        <f>IFERROR(BU124*#REF!,"0,00")</f>
        <v>0,00</v>
      </c>
      <c r="BW124" s="59" t="str">
        <f t="shared" si="45"/>
        <v>0,00</v>
      </c>
    </row>
    <row r="125" spans="1:75" ht="62.1" customHeight="1" thickTop="1" thickBot="1">
      <c r="A125" s="90" t="str">
        <f t="shared" si="30"/>
        <v>-</v>
      </c>
      <c r="B125" s="91" t="str">
        <f t="shared" si="31"/>
        <v>FEVEREIRO</v>
      </c>
      <c r="C125" s="81" t="str">
        <f t="shared" si="32"/>
        <v>FEVEREIRO</v>
      </c>
      <c r="D125" s="79">
        <f t="shared" si="51"/>
        <v>122</v>
      </c>
      <c r="E125" s="125">
        <f t="shared" si="33"/>
        <v>94</v>
      </c>
      <c r="F125" s="101">
        <v>62099469687</v>
      </c>
      <c r="G125" s="124" t="str">
        <f>IFERROR(VLOOKUP(F125,#REF!,2,0)," ")</f>
        <v xml:space="preserve"> </v>
      </c>
      <c r="H125" s="122" t="str">
        <f>IFERROR(VLOOKUP(F125,#REF!,3,0)," ")</f>
        <v xml:space="preserve"> </v>
      </c>
      <c r="I125" s="103" t="s">
        <v>57</v>
      </c>
      <c r="J125" s="103" t="s">
        <v>106</v>
      </c>
      <c r="K125" s="103" t="s">
        <v>107</v>
      </c>
      <c r="L125" s="104">
        <v>46080</v>
      </c>
      <c r="M125" s="105">
        <v>0.33333333333333331</v>
      </c>
      <c r="N125" s="106">
        <v>46080</v>
      </c>
      <c r="O125" s="107">
        <v>0.75</v>
      </c>
      <c r="P125" s="122" t="str">
        <f t="shared" si="54"/>
        <v>00,5</v>
      </c>
      <c r="Q125" s="123" t="str">
        <f t="shared" si="55"/>
        <v>0,00</v>
      </c>
      <c r="R125" s="119">
        <v>0</v>
      </c>
      <c r="S125" s="119">
        <v>0</v>
      </c>
      <c r="T125" s="123">
        <f t="shared" si="35"/>
        <v>0</v>
      </c>
      <c r="U125" s="108" t="s">
        <v>60</v>
      </c>
      <c r="V125" s="121" t="str">
        <f t="shared" si="36"/>
        <v>COOPERAÇÃO, CONFORME O ATO Nº: 12.380/2026.</v>
      </c>
      <c r="W125" s="37"/>
      <c r="X125" s="132" t="s">
        <v>61</v>
      </c>
      <c r="Y125" s="134" t="s">
        <v>240</v>
      </c>
      <c r="AA125" s="24">
        <v>0</v>
      </c>
      <c r="AB125" s="40"/>
      <c r="AC125" s="24" t="str">
        <f t="shared" si="38"/>
        <v>Publicar</v>
      </c>
      <c r="AE125" s="43" t="s">
        <v>241</v>
      </c>
      <c r="AF125" s="44" t="s">
        <v>64</v>
      </c>
      <c r="AG125" s="45">
        <v>46062</v>
      </c>
      <c r="AH125" s="45">
        <v>46064</v>
      </c>
      <c r="AI125" s="46">
        <v>94</v>
      </c>
      <c r="AJ125" s="44" t="s">
        <v>65</v>
      </c>
      <c r="AK125" s="46" t="s">
        <v>66</v>
      </c>
      <c r="AL125" s="161">
        <v>0</v>
      </c>
      <c r="AM125" s="44" t="s">
        <v>67</v>
      </c>
      <c r="AN125" s="46">
        <v>95</v>
      </c>
      <c r="AO125" s="127">
        <v>210</v>
      </c>
      <c r="AP125" s="45">
        <v>46064</v>
      </c>
      <c r="AQ125" s="46">
        <v>72</v>
      </c>
      <c r="AR125" s="157" t="s">
        <v>66</v>
      </c>
      <c r="AS125" s="46">
        <v>127</v>
      </c>
      <c r="AT125" s="45">
        <v>46083</v>
      </c>
      <c r="AU125" s="46" t="s">
        <v>66</v>
      </c>
      <c r="AV125" s="46" t="s">
        <v>66</v>
      </c>
      <c r="AW125" s="46" t="s">
        <v>66</v>
      </c>
      <c r="AX125" s="46" t="s">
        <v>66</v>
      </c>
      <c r="AY125" s="46" t="s">
        <v>66</v>
      </c>
      <c r="AZ125" s="49">
        <v>30</v>
      </c>
      <c r="BE125" s="52">
        <f t="shared" si="37"/>
        <v>0.41666666666666669</v>
      </c>
      <c r="BF125" s="53" t="str">
        <f t="shared" si="39"/>
        <v>00</v>
      </c>
      <c r="BG125" s="54">
        <f t="shared" si="40"/>
        <v>10</v>
      </c>
      <c r="BH125" s="54">
        <v>6</v>
      </c>
      <c r="BI125" s="54" t="str">
        <f t="shared" si="41"/>
        <v>,5</v>
      </c>
      <c r="BJ125" s="55" t="str">
        <f t="shared" si="42"/>
        <v>00,5</v>
      </c>
      <c r="BL125" s="57" t="str">
        <f>IFERROR(VLOOKUP(H125,#REF!,2,0)," ")</f>
        <v xml:space="preserve"> </v>
      </c>
      <c r="BM125" s="57" t="str">
        <f>IFERROR(VLOOKUP(K125,#REF!,2,0)," ")</f>
        <v xml:space="preserve"> </v>
      </c>
      <c r="BN125" s="58" t="str">
        <f t="shared" si="46"/>
        <v xml:space="preserve">  </v>
      </c>
      <c r="BO125" s="59" t="str">
        <f>IFERROR(VLOOKUP(BN125,#REF!,5,0)," ")</f>
        <v xml:space="preserve"> </v>
      </c>
      <c r="BP125" s="59" t="str">
        <f t="shared" si="47"/>
        <v xml:space="preserve"> </v>
      </c>
      <c r="BQ125" s="56">
        <f t="shared" si="48"/>
        <v>1</v>
      </c>
      <c r="BR125" s="59" t="str">
        <f t="shared" si="49"/>
        <v xml:space="preserve"> </v>
      </c>
      <c r="BS125" s="59" t="str">
        <f t="shared" si="50"/>
        <v xml:space="preserve"> </v>
      </c>
      <c r="BT125" s="56" t="str">
        <f t="shared" si="43"/>
        <v>00</v>
      </c>
      <c r="BU125" s="56">
        <f t="shared" si="44"/>
        <v>1</v>
      </c>
      <c r="BV125" s="56" t="str">
        <f>IFERROR(BU125*#REF!,"0,00")</f>
        <v>0,00</v>
      </c>
      <c r="BW125" s="59" t="str">
        <f t="shared" si="45"/>
        <v>0,00</v>
      </c>
    </row>
    <row r="126" spans="1:75" ht="62.1" customHeight="1" thickTop="1" thickBot="1">
      <c r="A126" s="90" t="str">
        <f t="shared" si="30"/>
        <v>-</v>
      </c>
      <c r="B126" s="91" t="str">
        <f t="shared" si="31"/>
        <v>FEVEREIRO</v>
      </c>
      <c r="C126" s="81" t="str">
        <f t="shared" si="32"/>
        <v>FEVEREIRO</v>
      </c>
      <c r="D126" s="79">
        <f t="shared" si="51"/>
        <v>123</v>
      </c>
      <c r="E126" s="125">
        <f t="shared" si="33"/>
        <v>99</v>
      </c>
      <c r="F126" s="101">
        <v>79484336604</v>
      </c>
      <c r="G126" s="124" t="str">
        <f>IFERROR(VLOOKUP(F126,#REF!,2,0)," ")</f>
        <v xml:space="preserve"> </v>
      </c>
      <c r="H126" s="122" t="str">
        <f>IFERROR(VLOOKUP(F126,#REF!,3,0)," ")</f>
        <v xml:space="preserve"> </v>
      </c>
      <c r="I126" s="103" t="s">
        <v>82</v>
      </c>
      <c r="J126" s="103" t="s">
        <v>84</v>
      </c>
      <c r="K126" s="103" t="s">
        <v>122</v>
      </c>
      <c r="L126" s="104">
        <v>46064</v>
      </c>
      <c r="M126" s="105">
        <v>0.27083333333333331</v>
      </c>
      <c r="N126" s="106">
        <v>46064</v>
      </c>
      <c r="O126" s="107">
        <v>0.8125</v>
      </c>
      <c r="P126" s="122" t="str">
        <f t="shared" si="54"/>
        <v>00,5</v>
      </c>
      <c r="Q126" s="123" t="str">
        <f t="shared" si="55"/>
        <v>0,00</v>
      </c>
      <c r="R126" s="119">
        <v>0</v>
      </c>
      <c r="S126" s="119">
        <v>0</v>
      </c>
      <c r="T126" s="123">
        <f t="shared" si="35"/>
        <v>0</v>
      </c>
      <c r="U126" s="108" t="s">
        <v>60</v>
      </c>
      <c r="V126" s="121" t="str">
        <f t="shared" si="36"/>
        <v>ATENDIMENTO AOS ATINGIDOS PELO DESLIZAMENTO DE PILHA DE REJEITOS DA MINERADORA JAGUAR MINING, NA COMUNIDADE DE CASQUILHO DE CIMA, CONCEIÇÃO DO PARÁ, NA SEDE DA DPMG EM PITANGUI/MG.</v>
      </c>
      <c r="W126" s="37"/>
      <c r="X126" s="132" t="s">
        <v>85</v>
      </c>
      <c r="Y126" s="134" t="s">
        <v>242</v>
      </c>
      <c r="AA126" s="24">
        <v>0</v>
      </c>
      <c r="AB126" s="40"/>
      <c r="AC126" s="24" t="str">
        <f t="shared" si="38"/>
        <v>Publicar</v>
      </c>
      <c r="AE126" s="43" t="s">
        <v>243</v>
      </c>
      <c r="AF126" s="44" t="s">
        <v>64</v>
      </c>
      <c r="AG126" s="45">
        <v>46062</v>
      </c>
      <c r="AH126" s="45">
        <v>46064</v>
      </c>
      <c r="AI126" s="46">
        <v>99</v>
      </c>
      <c r="AJ126" s="44" t="s">
        <v>65</v>
      </c>
      <c r="AK126" s="46" t="s">
        <v>66</v>
      </c>
      <c r="AL126" s="161">
        <v>0</v>
      </c>
      <c r="AM126" s="44" t="s">
        <v>65</v>
      </c>
      <c r="AN126" s="46" t="s">
        <v>66</v>
      </c>
      <c r="AO126" s="161">
        <v>0</v>
      </c>
      <c r="AP126" s="45">
        <v>46066</v>
      </c>
      <c r="AQ126" s="46">
        <v>82</v>
      </c>
      <c r="AR126" s="157" t="s">
        <v>66</v>
      </c>
      <c r="AS126" s="157" t="s">
        <v>66</v>
      </c>
      <c r="AT126" s="45">
        <v>46065</v>
      </c>
      <c r="AU126" s="157" t="s">
        <v>66</v>
      </c>
      <c r="AV126" s="157" t="s">
        <v>66</v>
      </c>
      <c r="AW126" s="157" t="s">
        <v>66</v>
      </c>
      <c r="AX126" s="157" t="s">
        <v>66</v>
      </c>
      <c r="AY126" s="157" t="s">
        <v>66</v>
      </c>
      <c r="AZ126" s="164" t="s">
        <v>66</v>
      </c>
      <c r="BE126" s="52">
        <f t="shared" si="37"/>
        <v>0.54166666666666674</v>
      </c>
      <c r="BF126" s="53" t="str">
        <f t="shared" si="39"/>
        <v>00</v>
      </c>
      <c r="BG126" s="54">
        <f t="shared" si="40"/>
        <v>13.000000000000002</v>
      </c>
      <c r="BH126" s="54">
        <v>6</v>
      </c>
      <c r="BI126" s="54" t="str">
        <f t="shared" si="41"/>
        <v>,5</v>
      </c>
      <c r="BJ126" s="55" t="str">
        <f t="shared" si="42"/>
        <v>00,5</v>
      </c>
      <c r="BL126" s="57" t="str">
        <f>IFERROR(VLOOKUP(H126,#REF!,2,0)," ")</f>
        <v xml:space="preserve"> </v>
      </c>
      <c r="BM126" s="57" t="str">
        <f>IFERROR(VLOOKUP(K126,#REF!,2,0)," ")</f>
        <v xml:space="preserve"> </v>
      </c>
      <c r="BN126" s="58" t="str">
        <f t="shared" si="46"/>
        <v xml:space="preserve">  </v>
      </c>
      <c r="BO126" s="59" t="str">
        <f>IFERROR(VLOOKUP(BN126,#REF!,5,0)," ")</f>
        <v xml:space="preserve"> </v>
      </c>
      <c r="BP126" s="59" t="str">
        <f t="shared" si="47"/>
        <v xml:space="preserve"> </v>
      </c>
      <c r="BQ126" s="56">
        <f t="shared" si="48"/>
        <v>1</v>
      </c>
      <c r="BR126" s="59" t="str">
        <f t="shared" si="49"/>
        <v xml:space="preserve"> </v>
      </c>
      <c r="BS126" s="59" t="str">
        <f t="shared" si="50"/>
        <v xml:space="preserve"> </v>
      </c>
      <c r="BT126" s="56" t="str">
        <f t="shared" si="43"/>
        <v>00</v>
      </c>
      <c r="BU126" s="56">
        <f t="shared" si="44"/>
        <v>1</v>
      </c>
      <c r="BV126" s="56" t="str">
        <f>IFERROR(BU126*#REF!,"0,00")</f>
        <v>0,00</v>
      </c>
      <c r="BW126" s="59" t="str">
        <f t="shared" si="45"/>
        <v>0,00</v>
      </c>
    </row>
    <row r="127" spans="1:75" ht="62.1" customHeight="1" thickTop="1" thickBot="1">
      <c r="A127" s="90" t="str">
        <f t="shared" si="30"/>
        <v>-</v>
      </c>
      <c r="B127" s="91" t="str">
        <f t="shared" si="31"/>
        <v>FEVEREIRO</v>
      </c>
      <c r="C127" s="81" t="str">
        <f t="shared" si="32"/>
        <v>FEVEREIRO</v>
      </c>
      <c r="D127" s="79">
        <f t="shared" si="51"/>
        <v>124</v>
      </c>
      <c r="E127" s="125">
        <f t="shared" si="33"/>
        <v>98</v>
      </c>
      <c r="F127" s="101">
        <v>1577647610</v>
      </c>
      <c r="G127" s="124" t="str">
        <f>IFERROR(VLOOKUP(F127,#REF!,2,0)," ")</f>
        <v xml:space="preserve"> </v>
      </c>
      <c r="H127" s="122" t="str">
        <f>IFERROR(VLOOKUP(F127,#REF!,3,0)," ")</f>
        <v xml:space="preserve"> </v>
      </c>
      <c r="I127" s="103" t="s">
        <v>82</v>
      </c>
      <c r="J127" s="103" t="s">
        <v>84</v>
      </c>
      <c r="K127" s="103" t="s">
        <v>122</v>
      </c>
      <c r="L127" s="104">
        <v>46064</v>
      </c>
      <c r="M127" s="105">
        <v>0.29166666666666669</v>
      </c>
      <c r="N127" s="106">
        <v>46064</v>
      </c>
      <c r="O127" s="107">
        <v>0.79166666666666663</v>
      </c>
      <c r="P127" s="122" t="str">
        <f t="shared" si="54"/>
        <v>00,5</v>
      </c>
      <c r="Q127" s="123" t="str">
        <f t="shared" si="55"/>
        <v>0,00</v>
      </c>
      <c r="R127" s="119">
        <v>0</v>
      </c>
      <c r="S127" s="119">
        <v>0</v>
      </c>
      <c r="T127" s="123">
        <f t="shared" si="35"/>
        <v>0</v>
      </c>
      <c r="U127" s="108" t="s">
        <v>60</v>
      </c>
      <c r="V127" s="121" t="str">
        <f t="shared" si="36"/>
        <v>REALIZAR ATENDIMENTO AOS ATINGIDOS PELO DESLIZAMENTO DE ESTÉREIS DA JAGUAR MINING S.A.</v>
      </c>
      <c r="W127" s="37"/>
      <c r="X127" s="132" t="s">
        <v>85</v>
      </c>
      <c r="Y127" s="134" t="s">
        <v>213</v>
      </c>
      <c r="AA127" s="24">
        <v>0</v>
      </c>
      <c r="AB127" s="40"/>
      <c r="AC127" s="24" t="str">
        <f t="shared" si="38"/>
        <v>Publicar</v>
      </c>
      <c r="AE127" s="43" t="s">
        <v>244</v>
      </c>
      <c r="AF127" s="44" t="s">
        <v>64</v>
      </c>
      <c r="AG127" s="45">
        <v>46062</v>
      </c>
      <c r="AH127" s="45">
        <v>46064</v>
      </c>
      <c r="AI127" s="46">
        <v>98</v>
      </c>
      <c r="AJ127" s="44" t="s">
        <v>65</v>
      </c>
      <c r="AK127" s="46" t="s">
        <v>66</v>
      </c>
      <c r="AL127" s="161">
        <v>0</v>
      </c>
      <c r="AM127" s="44" t="s">
        <v>65</v>
      </c>
      <c r="AN127" s="46" t="s">
        <v>66</v>
      </c>
      <c r="AO127" s="161">
        <v>0</v>
      </c>
      <c r="AP127" s="45">
        <v>46066</v>
      </c>
      <c r="AQ127" s="46">
        <v>81</v>
      </c>
      <c r="AR127" s="157" t="s">
        <v>66</v>
      </c>
      <c r="AS127" s="157" t="s">
        <v>66</v>
      </c>
      <c r="AT127" s="45">
        <v>46065</v>
      </c>
      <c r="AU127" s="157" t="s">
        <v>66</v>
      </c>
      <c r="AV127" s="157" t="s">
        <v>66</v>
      </c>
      <c r="AW127" s="163" t="s">
        <v>66</v>
      </c>
      <c r="AX127" s="157" t="s">
        <v>66</v>
      </c>
      <c r="AY127" s="157" t="s">
        <v>66</v>
      </c>
      <c r="AZ127" s="164" t="s">
        <v>66</v>
      </c>
      <c r="BE127" s="52">
        <f t="shared" si="37"/>
        <v>0.49999999999999994</v>
      </c>
      <c r="BF127" s="53" t="str">
        <f t="shared" si="39"/>
        <v>00</v>
      </c>
      <c r="BG127" s="54">
        <f t="shared" si="40"/>
        <v>11.999999999999998</v>
      </c>
      <c r="BH127" s="54">
        <v>6</v>
      </c>
      <c r="BI127" s="54" t="str">
        <f t="shared" si="41"/>
        <v>,5</v>
      </c>
      <c r="BJ127" s="55" t="str">
        <f t="shared" si="42"/>
        <v>00,5</v>
      </c>
      <c r="BL127" s="57" t="str">
        <f>IFERROR(VLOOKUP(H127,#REF!,2,0)," ")</f>
        <v xml:space="preserve"> </v>
      </c>
      <c r="BM127" s="57" t="str">
        <f>IFERROR(VLOOKUP(K127,#REF!,2,0)," ")</f>
        <v xml:space="preserve"> </v>
      </c>
      <c r="BN127" s="58" t="str">
        <f t="shared" si="46"/>
        <v xml:space="preserve">  </v>
      </c>
      <c r="BO127" s="59" t="str">
        <f>IFERROR(VLOOKUP(BN127,#REF!,5,0)," ")</f>
        <v xml:space="preserve"> </v>
      </c>
      <c r="BP127" s="59" t="str">
        <f t="shared" si="47"/>
        <v xml:space="preserve"> </v>
      </c>
      <c r="BQ127" s="56">
        <f t="shared" si="48"/>
        <v>1</v>
      </c>
      <c r="BR127" s="59" t="str">
        <f t="shared" si="49"/>
        <v xml:space="preserve"> </v>
      </c>
      <c r="BS127" s="59" t="str">
        <f t="shared" si="50"/>
        <v xml:space="preserve"> </v>
      </c>
      <c r="BT127" s="56" t="str">
        <f t="shared" si="43"/>
        <v>00</v>
      </c>
      <c r="BU127" s="56">
        <f t="shared" si="44"/>
        <v>1</v>
      </c>
      <c r="BV127" s="56" t="str">
        <f>IFERROR(BU127*#REF!,"0,00")</f>
        <v>0,00</v>
      </c>
      <c r="BW127" s="59" t="str">
        <f t="shared" si="45"/>
        <v>0,00</v>
      </c>
    </row>
    <row r="128" spans="1:75" ht="62.1" customHeight="1" thickTop="1" thickBot="1">
      <c r="A128" s="90" t="str">
        <f t="shared" si="30"/>
        <v>-</v>
      </c>
      <c r="B128" s="91" t="str">
        <f t="shared" si="31"/>
        <v>FEVEREIRO</v>
      </c>
      <c r="C128" s="81" t="str">
        <f t="shared" si="32"/>
        <v>FEVEREIRO</v>
      </c>
      <c r="D128" s="79">
        <f t="shared" si="51"/>
        <v>125</v>
      </c>
      <c r="E128" s="125">
        <f t="shared" si="33"/>
        <v>90</v>
      </c>
      <c r="F128" s="101">
        <v>54702119320</v>
      </c>
      <c r="G128" s="124" t="str">
        <f>IFERROR(VLOOKUP(F128,#REF!,2,0)," ")</f>
        <v xml:space="preserve"> </v>
      </c>
      <c r="H128" s="122" t="str">
        <f>IFERROR(VLOOKUP(F128,#REF!,3,0)," ")</f>
        <v xml:space="preserve"> </v>
      </c>
      <c r="I128" s="103" t="s">
        <v>57</v>
      </c>
      <c r="J128" s="103" t="s">
        <v>97</v>
      </c>
      <c r="K128" s="103" t="s">
        <v>78</v>
      </c>
      <c r="L128" s="104">
        <v>46058</v>
      </c>
      <c r="M128" s="105">
        <v>0.5</v>
      </c>
      <c r="N128" s="106">
        <v>46058</v>
      </c>
      <c r="O128" s="107">
        <v>0.79166666666666663</v>
      </c>
      <c r="P128" s="122" t="str">
        <f t="shared" si="54"/>
        <v>00,5</v>
      </c>
      <c r="Q128" s="123" t="str">
        <f t="shared" si="55"/>
        <v>0,00</v>
      </c>
      <c r="R128" s="119">
        <v>0</v>
      </c>
      <c r="S128" s="119">
        <v>0</v>
      </c>
      <c r="T128" s="123">
        <f t="shared" si="35"/>
        <v>0</v>
      </c>
      <c r="U128" s="108" t="s">
        <v>60</v>
      </c>
      <c r="V128" s="121" t="str">
        <f t="shared" si="36"/>
        <v>COOPERAÇÃO, CONFORME O ATO Nº: 11.954/2025.</v>
      </c>
      <c r="W128" s="37"/>
      <c r="X128" s="132" t="s">
        <v>61</v>
      </c>
      <c r="Y128" s="134" t="s">
        <v>98</v>
      </c>
      <c r="AA128" s="24">
        <v>0</v>
      </c>
      <c r="AB128" s="40"/>
      <c r="AC128" s="24" t="str">
        <f t="shared" si="38"/>
        <v>Publicar</v>
      </c>
      <c r="AE128" s="43" t="s">
        <v>245</v>
      </c>
      <c r="AF128" s="44" t="s">
        <v>64</v>
      </c>
      <c r="AG128" s="45">
        <v>46062</v>
      </c>
      <c r="AH128" s="45">
        <v>46064</v>
      </c>
      <c r="AI128" s="46">
        <v>90</v>
      </c>
      <c r="AJ128" s="44" t="s">
        <v>65</v>
      </c>
      <c r="AK128" s="46" t="s">
        <v>66</v>
      </c>
      <c r="AL128" s="161">
        <v>0</v>
      </c>
      <c r="AM128" s="44" t="s">
        <v>67</v>
      </c>
      <c r="AN128" s="46">
        <v>91</v>
      </c>
      <c r="AO128" s="127">
        <v>470.64</v>
      </c>
      <c r="AP128" s="45">
        <v>46064</v>
      </c>
      <c r="AQ128" s="46">
        <v>70</v>
      </c>
      <c r="AR128" s="157" t="s">
        <v>66</v>
      </c>
      <c r="AS128" s="46">
        <v>156</v>
      </c>
      <c r="AT128" s="45">
        <v>46090</v>
      </c>
      <c r="AU128" s="46" t="s">
        <v>66</v>
      </c>
      <c r="AV128" s="46" t="s">
        <v>66</v>
      </c>
      <c r="AW128" s="46" t="s">
        <v>66</v>
      </c>
      <c r="AX128" s="46" t="s">
        <v>66</v>
      </c>
      <c r="AY128" s="46" t="s">
        <v>66</v>
      </c>
      <c r="AZ128" s="49">
        <v>47</v>
      </c>
      <c r="BE128" s="52">
        <f t="shared" si="37"/>
        <v>0.29166666666666663</v>
      </c>
      <c r="BF128" s="53" t="str">
        <f t="shared" si="39"/>
        <v>00</v>
      </c>
      <c r="BG128" s="54">
        <f t="shared" si="40"/>
        <v>6.9999999999999991</v>
      </c>
      <c r="BH128" s="54">
        <v>6</v>
      </c>
      <c r="BI128" s="54" t="str">
        <f t="shared" si="41"/>
        <v>,5</v>
      </c>
      <c r="BJ128" s="55" t="str">
        <f t="shared" si="42"/>
        <v>00,5</v>
      </c>
      <c r="BL128" s="57" t="str">
        <f>IFERROR(VLOOKUP(H128,#REF!,2,0)," ")</f>
        <v xml:space="preserve"> </v>
      </c>
      <c r="BM128" s="57" t="str">
        <f>IFERROR(VLOOKUP(K128,#REF!,2,0)," ")</f>
        <v xml:space="preserve"> </v>
      </c>
      <c r="BN128" s="58" t="str">
        <f t="shared" si="46"/>
        <v xml:space="preserve">  </v>
      </c>
      <c r="BO128" s="59" t="str">
        <f>IFERROR(VLOOKUP(BN128,#REF!,5,0)," ")</f>
        <v xml:space="preserve"> </v>
      </c>
      <c r="BP128" s="59" t="str">
        <f t="shared" si="47"/>
        <v xml:space="preserve"> </v>
      </c>
      <c r="BQ128" s="56">
        <f t="shared" si="48"/>
        <v>1</v>
      </c>
      <c r="BR128" s="59" t="str">
        <f t="shared" si="49"/>
        <v xml:space="preserve"> </v>
      </c>
      <c r="BS128" s="59" t="str">
        <f t="shared" si="50"/>
        <v xml:space="preserve"> </v>
      </c>
      <c r="BT128" s="56" t="str">
        <f t="shared" si="43"/>
        <v>00</v>
      </c>
      <c r="BU128" s="56">
        <f t="shared" si="44"/>
        <v>1</v>
      </c>
      <c r="BV128" s="56" t="str">
        <f>IFERROR(BU128*#REF!,"0,00")</f>
        <v>0,00</v>
      </c>
      <c r="BW128" s="59" t="str">
        <f t="shared" si="45"/>
        <v>0,00</v>
      </c>
    </row>
    <row r="129" spans="1:75" ht="62.1" customHeight="1" thickTop="1" thickBot="1">
      <c r="A129" s="90" t="str">
        <f t="shared" si="30"/>
        <v>-</v>
      </c>
      <c r="B129" s="91" t="str">
        <f t="shared" si="31"/>
        <v>FEVEREIRO</v>
      </c>
      <c r="C129" s="81" t="str">
        <f t="shared" si="32"/>
        <v>FEVEREIRO</v>
      </c>
      <c r="D129" s="79">
        <f t="shared" si="51"/>
        <v>126</v>
      </c>
      <c r="E129" s="125">
        <f t="shared" si="33"/>
        <v>90</v>
      </c>
      <c r="F129" s="101">
        <v>54702119320</v>
      </c>
      <c r="G129" s="124" t="str">
        <f>IFERROR(VLOOKUP(F129,#REF!,2,0)," ")</f>
        <v xml:space="preserve"> </v>
      </c>
      <c r="H129" s="122" t="str">
        <f>IFERROR(VLOOKUP(F129,#REF!,3,0)," ")</f>
        <v xml:space="preserve"> </v>
      </c>
      <c r="I129" s="103" t="s">
        <v>57</v>
      </c>
      <c r="J129" s="103" t="s">
        <v>97</v>
      </c>
      <c r="K129" s="103" t="s">
        <v>78</v>
      </c>
      <c r="L129" s="104">
        <v>46065</v>
      </c>
      <c r="M129" s="105">
        <v>0.5</v>
      </c>
      <c r="N129" s="106">
        <v>46065</v>
      </c>
      <c r="O129" s="107">
        <v>0.79166666666666663</v>
      </c>
      <c r="P129" s="122" t="str">
        <f t="shared" si="54"/>
        <v>00,5</v>
      </c>
      <c r="Q129" s="123" t="str">
        <f t="shared" si="55"/>
        <v>0,00</v>
      </c>
      <c r="R129" s="119">
        <v>0</v>
      </c>
      <c r="S129" s="119">
        <v>0</v>
      </c>
      <c r="T129" s="123">
        <f t="shared" si="35"/>
        <v>0</v>
      </c>
      <c r="U129" s="108" t="s">
        <v>60</v>
      </c>
      <c r="V129" s="121" t="str">
        <f t="shared" si="36"/>
        <v>COOPERAÇÃO, CONFORME O ATO Nº: 11.954/2025.</v>
      </c>
      <c r="W129" s="37"/>
      <c r="X129" s="132" t="s">
        <v>61</v>
      </c>
      <c r="Y129" s="134" t="s">
        <v>98</v>
      </c>
      <c r="AA129" s="24">
        <v>0</v>
      </c>
      <c r="AB129" s="40"/>
      <c r="AC129" s="24" t="str">
        <f t="shared" si="38"/>
        <v>Publicar</v>
      </c>
      <c r="AE129" s="43" t="s">
        <v>245</v>
      </c>
      <c r="AF129" s="44" t="s">
        <v>64</v>
      </c>
      <c r="AG129" s="45">
        <v>46062</v>
      </c>
      <c r="AH129" s="45">
        <v>46064</v>
      </c>
      <c r="AI129" s="46">
        <v>90</v>
      </c>
      <c r="AJ129" s="44" t="s">
        <v>65</v>
      </c>
      <c r="AK129" s="46" t="s">
        <v>66</v>
      </c>
      <c r="AL129" s="161">
        <v>0</v>
      </c>
      <c r="AM129" s="44" t="s">
        <v>67</v>
      </c>
      <c r="AN129" s="46">
        <v>91</v>
      </c>
      <c r="AO129" s="127">
        <v>470.64</v>
      </c>
      <c r="AP129" s="45">
        <v>46064</v>
      </c>
      <c r="AQ129" s="46">
        <v>70</v>
      </c>
      <c r="AR129" s="157" t="s">
        <v>66</v>
      </c>
      <c r="AS129" s="46">
        <v>156</v>
      </c>
      <c r="AT129" s="45">
        <v>46090</v>
      </c>
      <c r="AU129" s="46" t="s">
        <v>66</v>
      </c>
      <c r="AV129" s="46" t="s">
        <v>66</v>
      </c>
      <c r="AW129" s="46" t="s">
        <v>66</v>
      </c>
      <c r="AX129" s="46" t="s">
        <v>66</v>
      </c>
      <c r="AY129" s="46" t="s">
        <v>66</v>
      </c>
      <c r="AZ129" s="49">
        <v>47</v>
      </c>
      <c r="BE129" s="52">
        <f t="shared" si="37"/>
        <v>0.29166666666666663</v>
      </c>
      <c r="BF129" s="53" t="str">
        <f t="shared" si="39"/>
        <v>00</v>
      </c>
      <c r="BG129" s="54">
        <f t="shared" si="40"/>
        <v>6.9999999999999991</v>
      </c>
      <c r="BH129" s="54">
        <v>6</v>
      </c>
      <c r="BI129" s="54" t="str">
        <f t="shared" si="41"/>
        <v>,5</v>
      </c>
      <c r="BJ129" s="55" t="str">
        <f t="shared" si="42"/>
        <v>00,5</v>
      </c>
      <c r="BL129" s="57" t="str">
        <f>IFERROR(VLOOKUP(H129,#REF!,2,0)," ")</f>
        <v xml:space="preserve"> </v>
      </c>
      <c r="BM129" s="57" t="str">
        <f>IFERROR(VLOOKUP(K129,#REF!,2,0)," ")</f>
        <v xml:space="preserve"> </v>
      </c>
      <c r="BN129" s="58" t="str">
        <f t="shared" si="46"/>
        <v xml:space="preserve">  </v>
      </c>
      <c r="BO129" s="59" t="str">
        <f>IFERROR(VLOOKUP(BN129,#REF!,5,0)," ")</f>
        <v xml:space="preserve"> </v>
      </c>
      <c r="BP129" s="59" t="str">
        <f t="shared" si="47"/>
        <v xml:space="preserve"> </v>
      </c>
      <c r="BQ129" s="56">
        <f t="shared" si="48"/>
        <v>1</v>
      </c>
      <c r="BR129" s="59" t="str">
        <f t="shared" si="49"/>
        <v xml:space="preserve"> </v>
      </c>
      <c r="BS129" s="59" t="str">
        <f t="shared" si="50"/>
        <v xml:space="preserve"> </v>
      </c>
      <c r="BT129" s="56" t="str">
        <f t="shared" si="43"/>
        <v>00</v>
      </c>
      <c r="BU129" s="56">
        <f t="shared" si="44"/>
        <v>1</v>
      </c>
      <c r="BV129" s="56" t="str">
        <f>IFERROR(BU129*#REF!,"0,00")</f>
        <v>0,00</v>
      </c>
      <c r="BW129" s="59" t="str">
        <f t="shared" si="45"/>
        <v>0,00</v>
      </c>
    </row>
    <row r="130" spans="1:75" ht="62.1" customHeight="1" thickTop="1" thickBot="1">
      <c r="A130" s="90" t="str">
        <f t="shared" si="30"/>
        <v>-</v>
      </c>
      <c r="B130" s="91" t="str">
        <f t="shared" si="31"/>
        <v>FEVEREIRO</v>
      </c>
      <c r="C130" s="81" t="str">
        <f t="shared" si="32"/>
        <v>FEVEREIRO</v>
      </c>
      <c r="D130" s="79">
        <f t="shared" si="51"/>
        <v>127</v>
      </c>
      <c r="E130" s="125">
        <f t="shared" si="33"/>
        <v>90</v>
      </c>
      <c r="F130" s="101">
        <v>54702119320</v>
      </c>
      <c r="G130" s="124" t="str">
        <f>IFERROR(VLOOKUP(F130,#REF!,2,0)," ")</f>
        <v xml:space="preserve"> </v>
      </c>
      <c r="H130" s="122" t="str">
        <f>IFERROR(VLOOKUP(F130,#REF!,3,0)," ")</f>
        <v xml:space="preserve"> </v>
      </c>
      <c r="I130" s="103" t="s">
        <v>57</v>
      </c>
      <c r="J130" s="103" t="s">
        <v>97</v>
      </c>
      <c r="K130" s="103" t="s">
        <v>78</v>
      </c>
      <c r="L130" s="104">
        <v>46073</v>
      </c>
      <c r="M130" s="105">
        <v>0.5</v>
      </c>
      <c r="N130" s="106">
        <v>46073</v>
      </c>
      <c r="O130" s="107">
        <v>0.79166666666666663</v>
      </c>
      <c r="P130" s="122" t="str">
        <f t="shared" si="54"/>
        <v>00,5</v>
      </c>
      <c r="Q130" s="123" t="str">
        <f t="shared" si="55"/>
        <v>0,00</v>
      </c>
      <c r="R130" s="119">
        <v>0</v>
      </c>
      <c r="S130" s="119">
        <v>0</v>
      </c>
      <c r="T130" s="123">
        <f t="shared" si="35"/>
        <v>0</v>
      </c>
      <c r="U130" s="108" t="s">
        <v>60</v>
      </c>
      <c r="V130" s="121" t="str">
        <f t="shared" si="36"/>
        <v>COOPERAÇÃO, CONFORME O ATO Nº: 11.954/2025.</v>
      </c>
      <c r="W130" s="37"/>
      <c r="X130" s="132" t="s">
        <v>61</v>
      </c>
      <c r="Y130" s="134" t="s">
        <v>98</v>
      </c>
      <c r="AA130" s="24">
        <v>0</v>
      </c>
      <c r="AB130" s="40"/>
      <c r="AC130" s="24" t="str">
        <f t="shared" si="38"/>
        <v>Publicar</v>
      </c>
      <c r="AE130" s="43" t="s">
        <v>245</v>
      </c>
      <c r="AF130" s="44" t="s">
        <v>64</v>
      </c>
      <c r="AG130" s="45">
        <v>46062</v>
      </c>
      <c r="AH130" s="45">
        <v>46064</v>
      </c>
      <c r="AI130" s="46">
        <v>90</v>
      </c>
      <c r="AJ130" s="44" t="s">
        <v>65</v>
      </c>
      <c r="AK130" s="46" t="s">
        <v>66</v>
      </c>
      <c r="AL130" s="161">
        <v>0</v>
      </c>
      <c r="AM130" s="44" t="s">
        <v>67</v>
      </c>
      <c r="AN130" s="46">
        <v>91</v>
      </c>
      <c r="AO130" s="127">
        <v>470.64</v>
      </c>
      <c r="AP130" s="45">
        <v>46064</v>
      </c>
      <c r="AQ130" s="46">
        <v>70</v>
      </c>
      <c r="AR130" s="157" t="s">
        <v>66</v>
      </c>
      <c r="AS130" s="46">
        <v>156</v>
      </c>
      <c r="AT130" s="45">
        <v>46090</v>
      </c>
      <c r="AU130" s="46" t="s">
        <v>66</v>
      </c>
      <c r="AV130" s="46" t="s">
        <v>66</v>
      </c>
      <c r="AW130" s="46" t="s">
        <v>66</v>
      </c>
      <c r="AX130" s="46" t="s">
        <v>66</v>
      </c>
      <c r="AY130" s="46" t="s">
        <v>66</v>
      </c>
      <c r="AZ130" s="49">
        <v>47</v>
      </c>
      <c r="BE130" s="52">
        <f t="shared" si="37"/>
        <v>0.29166666666666663</v>
      </c>
      <c r="BF130" s="53" t="str">
        <f t="shared" si="39"/>
        <v>00</v>
      </c>
      <c r="BG130" s="54">
        <f t="shared" si="40"/>
        <v>6.9999999999999991</v>
      </c>
      <c r="BH130" s="54">
        <v>6</v>
      </c>
      <c r="BI130" s="54" t="str">
        <f t="shared" si="41"/>
        <v>,5</v>
      </c>
      <c r="BJ130" s="55" t="str">
        <f t="shared" si="42"/>
        <v>00,5</v>
      </c>
      <c r="BL130" s="57" t="str">
        <f>IFERROR(VLOOKUP(H130,#REF!,2,0)," ")</f>
        <v xml:space="preserve"> </v>
      </c>
      <c r="BM130" s="57" t="str">
        <f>IFERROR(VLOOKUP(K130,#REF!,2,0)," ")</f>
        <v xml:space="preserve"> </v>
      </c>
      <c r="BN130" s="58" t="str">
        <f t="shared" si="46"/>
        <v xml:space="preserve">  </v>
      </c>
      <c r="BO130" s="59" t="str">
        <f>IFERROR(VLOOKUP(BN130,#REF!,5,0)," ")</f>
        <v xml:space="preserve"> </v>
      </c>
      <c r="BP130" s="59" t="str">
        <f t="shared" si="47"/>
        <v xml:space="preserve"> </v>
      </c>
      <c r="BQ130" s="56">
        <f t="shared" si="48"/>
        <v>1</v>
      </c>
      <c r="BR130" s="59" t="str">
        <f t="shared" si="49"/>
        <v xml:space="preserve"> </v>
      </c>
      <c r="BS130" s="59" t="str">
        <f t="shared" si="50"/>
        <v xml:space="preserve"> </v>
      </c>
      <c r="BT130" s="56" t="str">
        <f t="shared" si="43"/>
        <v>00</v>
      </c>
      <c r="BU130" s="56">
        <f t="shared" si="44"/>
        <v>1</v>
      </c>
      <c r="BV130" s="56" t="str">
        <f>IFERROR(BU130*#REF!,"0,00")</f>
        <v>0,00</v>
      </c>
      <c r="BW130" s="59" t="str">
        <f t="shared" si="45"/>
        <v>0,00</v>
      </c>
    </row>
    <row r="131" spans="1:75" ht="62.1" customHeight="1" thickTop="1" thickBot="1">
      <c r="A131" s="90" t="str">
        <f t="shared" si="30"/>
        <v>-</v>
      </c>
      <c r="B131" s="91" t="str">
        <f t="shared" si="31"/>
        <v>FEVEREIRO</v>
      </c>
      <c r="C131" s="81" t="str">
        <f t="shared" si="32"/>
        <v>FEVEREIRO</v>
      </c>
      <c r="D131" s="79">
        <f t="shared" si="51"/>
        <v>128</v>
      </c>
      <c r="E131" s="125">
        <f t="shared" si="33"/>
        <v>90</v>
      </c>
      <c r="F131" s="101">
        <v>54702119320</v>
      </c>
      <c r="G131" s="124" t="str">
        <f>IFERROR(VLOOKUP(F131,#REF!,2,0)," ")</f>
        <v xml:space="preserve"> </v>
      </c>
      <c r="H131" s="122" t="str">
        <f>IFERROR(VLOOKUP(F131,#REF!,3,0)," ")</f>
        <v xml:space="preserve"> </v>
      </c>
      <c r="I131" s="103" t="s">
        <v>57</v>
      </c>
      <c r="J131" s="103" t="s">
        <v>97</v>
      </c>
      <c r="K131" s="103" t="s">
        <v>78</v>
      </c>
      <c r="L131" s="104">
        <v>46079</v>
      </c>
      <c r="M131" s="105">
        <v>0.5</v>
      </c>
      <c r="N131" s="106">
        <v>46079</v>
      </c>
      <c r="O131" s="107">
        <v>0.79166666666666663</v>
      </c>
      <c r="P131" s="122" t="str">
        <f t="shared" si="54"/>
        <v>00,5</v>
      </c>
      <c r="Q131" s="123" t="str">
        <f t="shared" si="55"/>
        <v>0,00</v>
      </c>
      <c r="R131" s="119">
        <v>0</v>
      </c>
      <c r="S131" s="119">
        <v>0</v>
      </c>
      <c r="T131" s="123">
        <f t="shared" si="35"/>
        <v>0</v>
      </c>
      <c r="U131" s="108" t="s">
        <v>60</v>
      </c>
      <c r="V131" s="121" t="str">
        <f t="shared" si="36"/>
        <v>COOPERAÇÃO, CONFORME O ATO Nº: 11.954/2025.</v>
      </c>
      <c r="W131" s="37"/>
      <c r="X131" s="132" t="s">
        <v>61</v>
      </c>
      <c r="Y131" s="134" t="s">
        <v>98</v>
      </c>
      <c r="AA131" s="24">
        <v>0</v>
      </c>
      <c r="AB131" s="40"/>
      <c r="AC131" s="24" t="str">
        <f t="shared" si="38"/>
        <v>Publicar</v>
      </c>
      <c r="AE131" s="43" t="s">
        <v>245</v>
      </c>
      <c r="AF131" s="44" t="s">
        <v>64</v>
      </c>
      <c r="AG131" s="45">
        <v>46062</v>
      </c>
      <c r="AH131" s="45">
        <v>46064</v>
      </c>
      <c r="AI131" s="46">
        <v>90</v>
      </c>
      <c r="AJ131" s="44" t="s">
        <v>65</v>
      </c>
      <c r="AK131" s="46" t="s">
        <v>66</v>
      </c>
      <c r="AL131" s="161">
        <v>0</v>
      </c>
      <c r="AM131" s="44" t="s">
        <v>67</v>
      </c>
      <c r="AN131" s="46">
        <v>91</v>
      </c>
      <c r="AO131" s="127">
        <v>470.64</v>
      </c>
      <c r="AP131" s="45">
        <v>46064</v>
      </c>
      <c r="AQ131" s="46">
        <v>70</v>
      </c>
      <c r="AR131" s="157" t="s">
        <v>66</v>
      </c>
      <c r="AS131" s="46">
        <v>156</v>
      </c>
      <c r="AT131" s="45">
        <v>46090</v>
      </c>
      <c r="AU131" s="46" t="s">
        <v>66</v>
      </c>
      <c r="AV131" s="46" t="s">
        <v>66</v>
      </c>
      <c r="AW131" s="46" t="s">
        <v>66</v>
      </c>
      <c r="AX131" s="46" t="s">
        <v>66</v>
      </c>
      <c r="AY131" s="46" t="s">
        <v>66</v>
      </c>
      <c r="AZ131" s="49">
        <v>47</v>
      </c>
      <c r="BE131" s="52">
        <f t="shared" si="37"/>
        <v>0.29166666666666663</v>
      </c>
      <c r="BF131" s="53" t="str">
        <f t="shared" si="39"/>
        <v>00</v>
      </c>
      <c r="BG131" s="54">
        <f t="shared" si="40"/>
        <v>6.9999999999999991</v>
      </c>
      <c r="BH131" s="54">
        <v>6</v>
      </c>
      <c r="BI131" s="54" t="str">
        <f t="shared" si="41"/>
        <v>,5</v>
      </c>
      <c r="BJ131" s="55" t="str">
        <f t="shared" si="42"/>
        <v>00,5</v>
      </c>
      <c r="BL131" s="57" t="str">
        <f>IFERROR(VLOOKUP(H131,#REF!,2,0)," ")</f>
        <v xml:space="preserve"> </v>
      </c>
      <c r="BM131" s="57" t="str">
        <f>IFERROR(VLOOKUP(K131,#REF!,2,0)," ")</f>
        <v xml:space="preserve"> </v>
      </c>
      <c r="BN131" s="58" t="str">
        <f t="shared" si="46"/>
        <v xml:space="preserve">  </v>
      </c>
      <c r="BO131" s="59" t="str">
        <f>IFERROR(VLOOKUP(BN131,#REF!,5,0)," ")</f>
        <v xml:space="preserve"> </v>
      </c>
      <c r="BP131" s="59" t="str">
        <f t="shared" si="47"/>
        <v xml:space="preserve"> </v>
      </c>
      <c r="BQ131" s="56">
        <f t="shared" si="48"/>
        <v>1</v>
      </c>
      <c r="BR131" s="59" t="str">
        <f t="shared" si="49"/>
        <v xml:space="preserve"> </v>
      </c>
      <c r="BS131" s="59" t="str">
        <f t="shared" si="50"/>
        <v xml:space="preserve"> </v>
      </c>
      <c r="BT131" s="56" t="str">
        <f t="shared" si="43"/>
        <v>00</v>
      </c>
      <c r="BU131" s="56">
        <f t="shared" si="44"/>
        <v>1</v>
      </c>
      <c r="BV131" s="56" t="str">
        <f>IFERROR(BU131*#REF!,"0,00")</f>
        <v>0,00</v>
      </c>
      <c r="BW131" s="59" t="str">
        <f t="shared" si="45"/>
        <v>0,00</v>
      </c>
    </row>
    <row r="132" spans="1:75" ht="62.1" customHeight="1" thickTop="1" thickBot="1">
      <c r="A132" s="90" t="str">
        <f t="shared" ref="A132:A194" si="56">IF(AW132="", "INSERIR DATA",UPPER(TEXT(AW132,"MMMM")))</f>
        <v>-</v>
      </c>
      <c r="B132" s="91" t="str">
        <f t="shared" ref="B132:B194" si="57">IF(AP132="", "INSERIR DATA",UPPER(TEXT(AP132,"MMMM")))</f>
        <v>FEVEREIRO</v>
      </c>
      <c r="C132" s="81" t="str">
        <f t="shared" ref="C132:C194" si="58">IF(AH132="", "INSERIR DATA",UPPER(TEXT(AH132,"MMMM")))</f>
        <v>FEVEREIRO</v>
      </c>
      <c r="D132" s="79">
        <f t="shared" si="51"/>
        <v>129</v>
      </c>
      <c r="E132" s="125">
        <f t="shared" ref="E132:E194" si="59">AI132</f>
        <v>97</v>
      </c>
      <c r="F132" s="101">
        <v>3467603645</v>
      </c>
      <c r="G132" s="124" t="str">
        <f>IFERROR(VLOOKUP(F132,#REF!,2,0)," ")</f>
        <v xml:space="preserve"> </v>
      </c>
      <c r="H132" s="122" t="str">
        <f>IFERROR(VLOOKUP(F132,#REF!,3,0)," ")</f>
        <v xml:space="preserve"> </v>
      </c>
      <c r="I132" s="103" t="s">
        <v>82</v>
      </c>
      <c r="J132" s="103" t="s">
        <v>58</v>
      </c>
      <c r="K132" s="103" t="s">
        <v>246</v>
      </c>
      <c r="L132" s="104">
        <v>46076</v>
      </c>
      <c r="M132" s="105">
        <v>0.5</v>
      </c>
      <c r="N132" s="106">
        <v>46078</v>
      </c>
      <c r="O132" s="107">
        <v>0.45833333333333331</v>
      </c>
      <c r="P132" s="122">
        <v>0</v>
      </c>
      <c r="Q132" s="123">
        <v>0</v>
      </c>
      <c r="R132" s="119">
        <v>0</v>
      </c>
      <c r="S132" s="119">
        <v>0</v>
      </c>
      <c r="T132" s="123">
        <v>0</v>
      </c>
      <c r="U132" s="108" t="s">
        <v>247</v>
      </c>
      <c r="V132" s="121" t="str">
        <f t="shared" ref="V132:V194" si="60">UPPER(Y132)</f>
        <v>COOPERAÇÃO, CONFORME O ATO Nº: 12.421/2026.</v>
      </c>
      <c r="W132" s="37"/>
      <c r="X132" s="132" t="s">
        <v>61</v>
      </c>
      <c r="Y132" s="134" t="s">
        <v>248</v>
      </c>
      <c r="AA132" s="24">
        <v>0</v>
      </c>
      <c r="AB132" s="40"/>
      <c r="AC132" s="24" t="str">
        <f t="shared" si="38"/>
        <v>Publicar</v>
      </c>
      <c r="AE132" s="43" t="s">
        <v>249</v>
      </c>
      <c r="AF132" s="44" t="s">
        <v>64</v>
      </c>
      <c r="AG132" s="45">
        <v>46063</v>
      </c>
      <c r="AH132" s="45">
        <v>46064</v>
      </c>
      <c r="AI132" s="46">
        <v>97</v>
      </c>
      <c r="AJ132" s="44" t="s">
        <v>65</v>
      </c>
      <c r="AK132" s="46" t="s">
        <v>66</v>
      </c>
      <c r="AL132" s="161">
        <v>0</v>
      </c>
      <c r="AM132" s="44" t="s">
        <v>65</v>
      </c>
      <c r="AN132" s="46" t="s">
        <v>66</v>
      </c>
      <c r="AO132" s="161">
        <v>0</v>
      </c>
      <c r="AP132" s="45">
        <v>46064</v>
      </c>
      <c r="AQ132" s="46" t="s">
        <v>250</v>
      </c>
      <c r="AR132" s="46" t="s">
        <v>66</v>
      </c>
      <c r="AS132" s="46" t="s">
        <v>66</v>
      </c>
      <c r="AT132" s="45">
        <v>46066</v>
      </c>
      <c r="AU132" s="46" t="s">
        <v>66</v>
      </c>
      <c r="AV132" s="46" t="s">
        <v>66</v>
      </c>
      <c r="AW132" s="46" t="s">
        <v>66</v>
      </c>
      <c r="AX132" s="46" t="s">
        <v>66</v>
      </c>
      <c r="AY132" s="46" t="s">
        <v>66</v>
      </c>
      <c r="AZ132" s="49" t="s">
        <v>66</v>
      </c>
      <c r="BE132" s="52">
        <f t="shared" ref="BE132:BE194" si="61">(O132-M132)+(N132-L132)</f>
        <v>1.9583333333333333</v>
      </c>
      <c r="BF132" s="53" t="str">
        <f t="shared" si="39"/>
        <v>01</v>
      </c>
      <c r="BG132" s="54">
        <f t="shared" si="40"/>
        <v>23</v>
      </c>
      <c r="BH132" s="54">
        <v>6</v>
      </c>
      <c r="BI132" s="54" t="str">
        <f t="shared" si="41"/>
        <v>,5</v>
      </c>
      <c r="BJ132" s="55" t="str">
        <f t="shared" si="42"/>
        <v>01,5</v>
      </c>
      <c r="BL132" s="57" t="str">
        <f>IFERROR(VLOOKUP(H132,#REF!,2,0)," ")</f>
        <v xml:space="preserve"> </v>
      </c>
      <c r="BM132" s="57" t="str">
        <f>IFERROR(VLOOKUP(K132,#REF!,2,0)," ")</f>
        <v xml:space="preserve"> </v>
      </c>
      <c r="BN132" s="58" t="str">
        <f t="shared" si="46"/>
        <v xml:space="preserve">  </v>
      </c>
      <c r="BO132" s="59" t="str">
        <f>IFERROR(VLOOKUP(BN132,#REF!,5,0)," ")</f>
        <v xml:space="preserve"> </v>
      </c>
      <c r="BP132" s="59" t="str">
        <f t="shared" si="47"/>
        <v xml:space="preserve"> </v>
      </c>
      <c r="BQ132" s="56">
        <f t="shared" si="48"/>
        <v>1</v>
      </c>
      <c r="BR132" s="59" t="str">
        <f t="shared" si="49"/>
        <v xml:space="preserve"> </v>
      </c>
      <c r="BS132" s="59" t="str">
        <f t="shared" si="50"/>
        <v xml:space="preserve"> </v>
      </c>
      <c r="BT132" s="56" t="str">
        <f t="shared" si="43"/>
        <v>01</v>
      </c>
      <c r="BU132" s="56">
        <f t="shared" si="44"/>
        <v>2</v>
      </c>
      <c r="BV132" s="56" t="str">
        <f>IFERROR(BU132*#REF!,"0,00")</f>
        <v>0,00</v>
      </c>
      <c r="BW132" s="59" t="str">
        <f t="shared" si="45"/>
        <v>0,00</v>
      </c>
    </row>
    <row r="133" spans="1:75" ht="62.1" customHeight="1" thickTop="1" thickBot="1">
      <c r="A133" s="90" t="str">
        <f t="shared" si="56"/>
        <v>-</v>
      </c>
      <c r="B133" s="91" t="str">
        <f t="shared" si="57"/>
        <v>FEVEREIRO</v>
      </c>
      <c r="C133" s="81" t="str">
        <f t="shared" si="58"/>
        <v>FEVEREIRO</v>
      </c>
      <c r="D133" s="79">
        <f t="shared" si="51"/>
        <v>130</v>
      </c>
      <c r="E133" s="125">
        <f t="shared" si="59"/>
        <v>96</v>
      </c>
      <c r="F133" s="101">
        <v>3467603645</v>
      </c>
      <c r="G133" s="124" t="str">
        <f>IFERROR(VLOOKUP(F133,#REF!,2,0)," ")</f>
        <v xml:space="preserve"> </v>
      </c>
      <c r="H133" s="122" t="str">
        <f>IFERROR(VLOOKUP(F133,#REF!,3,0)," ")</f>
        <v xml:space="preserve"> </v>
      </c>
      <c r="I133" s="103" t="s">
        <v>82</v>
      </c>
      <c r="J133" s="103" t="s">
        <v>58</v>
      </c>
      <c r="K133" s="103" t="s">
        <v>251</v>
      </c>
      <c r="L133" s="104">
        <v>46071</v>
      </c>
      <c r="M133" s="105">
        <v>0.47916666666666669</v>
      </c>
      <c r="N133" s="106">
        <v>46073</v>
      </c>
      <c r="O133" s="107">
        <v>0.47916666666666669</v>
      </c>
      <c r="P133" s="122" t="str">
        <f t="shared" si="54"/>
        <v>02,00</v>
      </c>
      <c r="Q133" s="123" t="str">
        <f t="shared" si="55"/>
        <v>0,00</v>
      </c>
      <c r="R133" s="119">
        <v>0</v>
      </c>
      <c r="S133" s="119">
        <v>0</v>
      </c>
      <c r="T133" s="123">
        <f t="shared" ref="T133:T194" si="62">IFERROR(Q133+R133-S133," ")</f>
        <v>0</v>
      </c>
      <c r="U133" s="108" t="s">
        <v>60</v>
      </c>
      <c r="V133" s="121" t="str">
        <f t="shared" si="60"/>
        <v>COOPERAÇÃO, CONFORME O ATO Nº: 12.423/2026.</v>
      </c>
      <c r="W133" s="37"/>
      <c r="X133" s="132" t="s">
        <v>61</v>
      </c>
      <c r="Y133" s="134" t="s">
        <v>252</v>
      </c>
      <c r="AA133" s="24">
        <v>0</v>
      </c>
      <c r="AB133" s="40"/>
      <c r="AC133" s="24" t="str">
        <f t="shared" ref="AC133:AC195" si="63">IF(COUNTIFS(AE133:AZ133,"&lt;&gt;"&amp;"")=22,"Publicar","Pendente")</f>
        <v>Publicar</v>
      </c>
      <c r="AE133" s="43" t="s">
        <v>253</v>
      </c>
      <c r="AF133" s="44" t="s">
        <v>64</v>
      </c>
      <c r="AG133" s="45">
        <v>46063</v>
      </c>
      <c r="AH133" s="45">
        <v>46064</v>
      </c>
      <c r="AI133" s="46">
        <v>96</v>
      </c>
      <c r="AJ133" s="44" t="s">
        <v>65</v>
      </c>
      <c r="AK133" s="46" t="s">
        <v>66</v>
      </c>
      <c r="AL133" s="161">
        <v>0</v>
      </c>
      <c r="AM133" s="44" t="s">
        <v>65</v>
      </c>
      <c r="AN133" s="46" t="s">
        <v>66</v>
      </c>
      <c r="AO133" s="161">
        <v>0</v>
      </c>
      <c r="AP133" s="45">
        <v>46064</v>
      </c>
      <c r="AQ133" s="46">
        <v>73</v>
      </c>
      <c r="AR133" s="46" t="s">
        <v>66</v>
      </c>
      <c r="AS133" s="46" t="s">
        <v>66</v>
      </c>
      <c r="AT133" s="45">
        <v>46073</v>
      </c>
      <c r="AU133" s="157" t="s">
        <v>66</v>
      </c>
      <c r="AV133" s="157" t="s">
        <v>66</v>
      </c>
      <c r="AW133" s="157" t="s">
        <v>66</v>
      </c>
      <c r="AX133" s="157" t="s">
        <v>66</v>
      </c>
      <c r="AY133" s="157" t="s">
        <v>66</v>
      </c>
      <c r="AZ133" s="49">
        <v>23</v>
      </c>
      <c r="BE133" s="52">
        <f t="shared" si="61"/>
        <v>2</v>
      </c>
      <c r="BF133" s="53" t="str">
        <f t="shared" ref="BF133:BF195" si="64">LEFT(TEXT(BE133,"00,#####"),2)</f>
        <v>02</v>
      </c>
      <c r="BG133" s="54">
        <f t="shared" ref="BG133:BG195" si="65">(BE133-BF133)*24</f>
        <v>0</v>
      </c>
      <c r="BH133" s="54">
        <v>6</v>
      </c>
      <c r="BI133" s="54" t="str">
        <f t="shared" ref="BI133:BI195" si="66">IF(BG133&lt;BH133,",00",",5")</f>
        <v>,00</v>
      </c>
      <c r="BJ133" s="55" t="str">
        <f t="shared" ref="BJ133:BJ195" si="67">BF133&amp;BI133</f>
        <v>02,00</v>
      </c>
      <c r="BL133" s="57" t="str">
        <f>IFERROR(VLOOKUP(H133,#REF!,2,0)," ")</f>
        <v xml:space="preserve"> </v>
      </c>
      <c r="BM133" s="57" t="str">
        <f>IFERROR(VLOOKUP(K133,#REF!,2,0)," ")</f>
        <v xml:space="preserve"> </v>
      </c>
      <c r="BN133" s="58" t="str">
        <f t="shared" si="46"/>
        <v xml:space="preserve">  </v>
      </c>
      <c r="BO133" s="59" t="str">
        <f>IFERROR(VLOOKUP(BN133,#REF!,5,0)," ")</f>
        <v xml:space="preserve"> </v>
      </c>
      <c r="BP133" s="59" t="str">
        <f t="shared" si="47"/>
        <v xml:space="preserve"> </v>
      </c>
      <c r="BQ133" s="56" t="str">
        <f t="shared" si="48"/>
        <v>0,00</v>
      </c>
      <c r="BR133" s="59" t="str">
        <f t="shared" si="49"/>
        <v>0,00</v>
      </c>
      <c r="BS133" s="59" t="str">
        <f t="shared" si="50"/>
        <v xml:space="preserve"> </v>
      </c>
      <c r="BT133" s="56" t="str">
        <f t="shared" ref="BT133:BT195" si="68">BF133</f>
        <v>02</v>
      </c>
      <c r="BU133" s="56">
        <f t="shared" ref="BU133:BU195" si="69">IFERROR(BT133+BQ133,"0,00")-AA133</f>
        <v>2</v>
      </c>
      <c r="BV133" s="56" t="str">
        <f>IFERROR(BU133*#REF!,"0,00")</f>
        <v>0,00</v>
      </c>
      <c r="BW133" s="59" t="str">
        <f t="shared" ref="BW133:BW195" si="70">IFERROR(BS133-BV133,"0,00")</f>
        <v>0,00</v>
      </c>
    </row>
    <row r="134" spans="1:75" ht="62.1" customHeight="1" thickTop="1" thickBot="1">
      <c r="A134" s="90" t="str">
        <f t="shared" si="56"/>
        <v>-</v>
      </c>
      <c r="B134" s="91" t="str">
        <f t="shared" si="57"/>
        <v>FEVEREIRO</v>
      </c>
      <c r="C134" s="81" t="str">
        <f t="shared" si="58"/>
        <v>FEVEREIRO</v>
      </c>
      <c r="D134" s="79">
        <f t="shared" si="51"/>
        <v>131</v>
      </c>
      <c r="E134" s="125">
        <f t="shared" si="59"/>
        <v>92</v>
      </c>
      <c r="F134" s="101">
        <v>176282610</v>
      </c>
      <c r="G134" s="124" t="str">
        <f>IFERROR(VLOOKUP(F134,#REF!,2,0)," ")</f>
        <v xml:space="preserve"> </v>
      </c>
      <c r="H134" s="122" t="str">
        <f>IFERROR(VLOOKUP(F134,#REF!,3,0)," ")</f>
        <v xml:space="preserve"> </v>
      </c>
      <c r="I134" s="103" t="s">
        <v>57</v>
      </c>
      <c r="J134" s="103" t="s">
        <v>254</v>
      </c>
      <c r="K134" s="103" t="s">
        <v>94</v>
      </c>
      <c r="L134" s="104">
        <v>46066</v>
      </c>
      <c r="M134" s="105">
        <v>0.33333333333333331</v>
      </c>
      <c r="N134" s="106">
        <v>46066</v>
      </c>
      <c r="O134" s="107">
        <v>0.69791666666666663</v>
      </c>
      <c r="P134" s="122" t="str">
        <f t="shared" si="54"/>
        <v>00,5</v>
      </c>
      <c r="Q134" s="123" t="str">
        <f t="shared" si="55"/>
        <v>0,00</v>
      </c>
      <c r="R134" s="119">
        <v>0</v>
      </c>
      <c r="S134" s="119">
        <v>0</v>
      </c>
      <c r="T134" s="123">
        <f t="shared" si="62"/>
        <v>0</v>
      </c>
      <c r="U134" s="108" t="s">
        <v>60</v>
      </c>
      <c r="V134" s="121" t="str">
        <f t="shared" si="60"/>
        <v>COOPERAÇÃO, CONFORME O ATO Nº: 12.219/26.</v>
      </c>
      <c r="W134" s="37"/>
      <c r="X134" s="132" t="s">
        <v>61</v>
      </c>
      <c r="Y134" s="134" t="s">
        <v>255</v>
      </c>
      <c r="AA134" s="24">
        <v>0</v>
      </c>
      <c r="AB134" s="40"/>
      <c r="AC134" s="24" t="str">
        <f t="shared" si="63"/>
        <v>Publicar</v>
      </c>
      <c r="AE134" s="43" t="s">
        <v>256</v>
      </c>
      <c r="AF134" s="44" t="s">
        <v>64</v>
      </c>
      <c r="AG134" s="45">
        <v>46063</v>
      </c>
      <c r="AH134" s="45">
        <v>46064</v>
      </c>
      <c r="AI134" s="46">
        <v>92</v>
      </c>
      <c r="AJ134" s="44" t="s">
        <v>65</v>
      </c>
      <c r="AK134" s="46" t="s">
        <v>66</v>
      </c>
      <c r="AL134" s="161">
        <v>0</v>
      </c>
      <c r="AM134" s="44" t="s">
        <v>67</v>
      </c>
      <c r="AN134" s="46">
        <v>93</v>
      </c>
      <c r="AO134" s="127">
        <v>469.53</v>
      </c>
      <c r="AP134" s="45">
        <v>46064</v>
      </c>
      <c r="AQ134" s="46">
        <v>71</v>
      </c>
      <c r="AR134" s="46" t="s">
        <v>66</v>
      </c>
      <c r="AS134" s="46">
        <v>164</v>
      </c>
      <c r="AT134" s="45">
        <v>46084</v>
      </c>
      <c r="AU134" s="46" t="s">
        <v>66</v>
      </c>
      <c r="AV134" s="46" t="s">
        <v>66</v>
      </c>
      <c r="AW134" s="46" t="s">
        <v>66</v>
      </c>
      <c r="AX134" s="46" t="s">
        <v>66</v>
      </c>
      <c r="AY134" s="46" t="s">
        <v>66</v>
      </c>
      <c r="AZ134" s="49">
        <v>42</v>
      </c>
      <c r="BE134" s="52">
        <f t="shared" si="61"/>
        <v>0.36458333333333331</v>
      </c>
      <c r="BF134" s="53" t="str">
        <f t="shared" si="64"/>
        <v>00</v>
      </c>
      <c r="BG134" s="54">
        <f t="shared" si="65"/>
        <v>8.75</v>
      </c>
      <c r="BH134" s="54">
        <v>6</v>
      </c>
      <c r="BI134" s="54" t="str">
        <f t="shared" si="66"/>
        <v>,5</v>
      </c>
      <c r="BJ134" s="55" t="str">
        <f t="shared" si="67"/>
        <v>00,5</v>
      </c>
      <c r="BL134" s="57" t="str">
        <f>IFERROR(VLOOKUP(H134,#REF!,2,0)," ")</f>
        <v xml:space="preserve"> </v>
      </c>
      <c r="BM134" s="57" t="str">
        <f>IFERROR(VLOOKUP(K134,#REF!,2,0)," ")</f>
        <v xml:space="preserve"> </v>
      </c>
      <c r="BN134" s="58" t="str">
        <f t="shared" si="46"/>
        <v xml:space="preserve">  </v>
      </c>
      <c r="BO134" s="59" t="str">
        <f>IFERROR(VLOOKUP(BN134,#REF!,5,0)," ")</f>
        <v xml:space="preserve"> </v>
      </c>
      <c r="BP134" s="59" t="str">
        <f t="shared" si="47"/>
        <v xml:space="preserve"> </v>
      </c>
      <c r="BQ134" s="56">
        <f t="shared" si="48"/>
        <v>1</v>
      </c>
      <c r="BR134" s="59" t="str">
        <f t="shared" si="49"/>
        <v xml:space="preserve"> </v>
      </c>
      <c r="BS134" s="59" t="str">
        <f t="shared" si="50"/>
        <v xml:space="preserve"> </v>
      </c>
      <c r="BT134" s="56" t="str">
        <f t="shared" si="68"/>
        <v>00</v>
      </c>
      <c r="BU134" s="56">
        <f t="shared" si="69"/>
        <v>1</v>
      </c>
      <c r="BV134" s="56" t="str">
        <f>IFERROR(BU134*#REF!,"0,00")</f>
        <v>0,00</v>
      </c>
      <c r="BW134" s="59" t="str">
        <f t="shared" si="70"/>
        <v>0,00</v>
      </c>
    </row>
    <row r="135" spans="1:75" ht="62.1" customHeight="1" thickTop="1" thickBot="1">
      <c r="A135" s="90" t="str">
        <f t="shared" si="56"/>
        <v>-</v>
      </c>
      <c r="B135" s="91" t="str">
        <f t="shared" si="57"/>
        <v>FEVEREIRO</v>
      </c>
      <c r="C135" s="81" t="str">
        <f t="shared" si="58"/>
        <v>FEVEREIRO</v>
      </c>
      <c r="D135" s="79">
        <f t="shared" si="51"/>
        <v>132</v>
      </c>
      <c r="E135" s="125">
        <f t="shared" si="59"/>
        <v>92</v>
      </c>
      <c r="F135" s="101">
        <v>176282610</v>
      </c>
      <c r="G135" s="124" t="str">
        <f>IFERROR(VLOOKUP(F135,#REF!,2,0)," ")</f>
        <v xml:space="preserve"> </v>
      </c>
      <c r="H135" s="122" t="str">
        <f>IFERROR(VLOOKUP(F135,#REF!,3,0)," ")</f>
        <v xml:space="preserve"> </v>
      </c>
      <c r="I135" s="103" t="s">
        <v>57</v>
      </c>
      <c r="J135" s="103" t="s">
        <v>254</v>
      </c>
      <c r="K135" s="103" t="s">
        <v>94</v>
      </c>
      <c r="L135" s="104">
        <v>46073</v>
      </c>
      <c r="M135" s="105">
        <v>0.33333333333333331</v>
      </c>
      <c r="N135" s="106">
        <v>46073</v>
      </c>
      <c r="O135" s="107">
        <v>0.69791666666666663</v>
      </c>
      <c r="P135" s="122" t="str">
        <f t="shared" si="54"/>
        <v>00,5</v>
      </c>
      <c r="Q135" s="123" t="str">
        <f t="shared" si="55"/>
        <v>0,00</v>
      </c>
      <c r="R135" s="119">
        <v>0</v>
      </c>
      <c r="S135" s="119">
        <v>0</v>
      </c>
      <c r="T135" s="123">
        <f t="shared" si="62"/>
        <v>0</v>
      </c>
      <c r="U135" s="108" t="s">
        <v>60</v>
      </c>
      <c r="V135" s="121" t="str">
        <f t="shared" si="60"/>
        <v>COOPERAÇÃO, CONFORME O ATO Nº: 12.219/26.</v>
      </c>
      <c r="W135" s="37"/>
      <c r="X135" s="132" t="s">
        <v>61</v>
      </c>
      <c r="Y135" s="134" t="s">
        <v>255</v>
      </c>
      <c r="AA135" s="24">
        <v>0</v>
      </c>
      <c r="AB135" s="40"/>
      <c r="AC135" s="24" t="str">
        <f t="shared" si="63"/>
        <v>Publicar</v>
      </c>
      <c r="AE135" s="43" t="s">
        <v>256</v>
      </c>
      <c r="AF135" s="44" t="s">
        <v>64</v>
      </c>
      <c r="AG135" s="45">
        <v>46063</v>
      </c>
      <c r="AH135" s="45">
        <v>46064</v>
      </c>
      <c r="AI135" s="46">
        <v>92</v>
      </c>
      <c r="AJ135" s="44" t="s">
        <v>65</v>
      </c>
      <c r="AK135" s="46" t="s">
        <v>66</v>
      </c>
      <c r="AL135" s="161">
        <v>0</v>
      </c>
      <c r="AM135" s="44" t="s">
        <v>67</v>
      </c>
      <c r="AN135" s="46">
        <v>93</v>
      </c>
      <c r="AO135" s="127">
        <v>469.53</v>
      </c>
      <c r="AP135" s="45">
        <v>46064</v>
      </c>
      <c r="AQ135" s="46">
        <v>71</v>
      </c>
      <c r="AR135" s="46" t="s">
        <v>66</v>
      </c>
      <c r="AS135" s="46">
        <v>164</v>
      </c>
      <c r="AT135" s="45">
        <v>46084</v>
      </c>
      <c r="AU135" s="46" t="s">
        <v>66</v>
      </c>
      <c r="AV135" s="46" t="s">
        <v>66</v>
      </c>
      <c r="AW135" s="46" t="s">
        <v>66</v>
      </c>
      <c r="AX135" s="46" t="s">
        <v>66</v>
      </c>
      <c r="AY135" s="46" t="s">
        <v>66</v>
      </c>
      <c r="AZ135" s="49">
        <v>42</v>
      </c>
      <c r="BE135" s="52">
        <f t="shared" si="61"/>
        <v>0.36458333333333331</v>
      </c>
      <c r="BF135" s="53" t="str">
        <f t="shared" si="64"/>
        <v>00</v>
      </c>
      <c r="BG135" s="54">
        <f t="shared" si="65"/>
        <v>8.75</v>
      </c>
      <c r="BH135" s="54">
        <v>6</v>
      </c>
      <c r="BI135" s="54" t="str">
        <f t="shared" si="66"/>
        <v>,5</v>
      </c>
      <c r="BJ135" s="55" t="str">
        <f t="shared" si="67"/>
        <v>00,5</v>
      </c>
      <c r="BL135" s="57" t="str">
        <f>IFERROR(VLOOKUP(H135,#REF!,2,0)," ")</f>
        <v xml:space="preserve"> </v>
      </c>
      <c r="BM135" s="57" t="str">
        <f>IFERROR(VLOOKUP(K135,#REF!,2,0)," ")</f>
        <v xml:space="preserve"> </v>
      </c>
      <c r="BN135" s="58" t="str">
        <f t="shared" si="46"/>
        <v xml:space="preserve">  </v>
      </c>
      <c r="BO135" s="59" t="str">
        <f>IFERROR(VLOOKUP(BN135,#REF!,5,0)," ")</f>
        <v xml:space="preserve"> </v>
      </c>
      <c r="BP135" s="59" t="str">
        <f t="shared" si="47"/>
        <v xml:space="preserve"> </v>
      </c>
      <c r="BQ135" s="56">
        <f t="shared" si="48"/>
        <v>1</v>
      </c>
      <c r="BR135" s="59" t="str">
        <f t="shared" si="49"/>
        <v xml:space="preserve"> </v>
      </c>
      <c r="BS135" s="59" t="str">
        <f t="shared" si="50"/>
        <v xml:space="preserve"> </v>
      </c>
      <c r="BT135" s="56" t="str">
        <f t="shared" si="68"/>
        <v>00</v>
      </c>
      <c r="BU135" s="56">
        <f t="shared" si="69"/>
        <v>1</v>
      </c>
      <c r="BV135" s="56" t="str">
        <f>IFERROR(BU135*#REF!,"0,00")</f>
        <v>0,00</v>
      </c>
      <c r="BW135" s="59" t="str">
        <f t="shared" si="70"/>
        <v>0,00</v>
      </c>
    </row>
    <row r="136" spans="1:75" ht="62.1" customHeight="1" thickTop="1" thickBot="1">
      <c r="A136" s="90" t="str">
        <f t="shared" si="56"/>
        <v>-</v>
      </c>
      <c r="B136" s="91" t="str">
        <f t="shared" si="57"/>
        <v>FEVEREIRO</v>
      </c>
      <c r="C136" s="81" t="str">
        <f t="shared" si="58"/>
        <v>FEVEREIRO</v>
      </c>
      <c r="D136" s="79">
        <f t="shared" si="51"/>
        <v>133</v>
      </c>
      <c r="E136" s="125">
        <f t="shared" si="59"/>
        <v>92</v>
      </c>
      <c r="F136" s="101">
        <v>176282610</v>
      </c>
      <c r="G136" s="124" t="str">
        <f>IFERROR(VLOOKUP(F136,#REF!,2,0)," ")</f>
        <v xml:space="preserve"> </v>
      </c>
      <c r="H136" s="122" t="str">
        <f>IFERROR(VLOOKUP(F136,#REF!,3,0)," ")</f>
        <v xml:space="preserve"> </v>
      </c>
      <c r="I136" s="103" t="s">
        <v>57</v>
      </c>
      <c r="J136" s="103" t="s">
        <v>254</v>
      </c>
      <c r="K136" s="103" t="s">
        <v>94</v>
      </c>
      <c r="L136" s="104">
        <v>46080</v>
      </c>
      <c r="M136" s="105">
        <v>0.33333333333333331</v>
      </c>
      <c r="N136" s="106">
        <v>46080</v>
      </c>
      <c r="O136" s="107">
        <v>0.69791666666666663</v>
      </c>
      <c r="P136" s="122" t="str">
        <f t="shared" si="54"/>
        <v>00,5</v>
      </c>
      <c r="Q136" s="123" t="str">
        <f t="shared" si="55"/>
        <v>0,00</v>
      </c>
      <c r="R136" s="119">
        <v>0</v>
      </c>
      <c r="S136" s="119">
        <v>0</v>
      </c>
      <c r="T136" s="123">
        <f t="shared" si="62"/>
        <v>0</v>
      </c>
      <c r="U136" s="108" t="s">
        <v>60</v>
      </c>
      <c r="V136" s="121" t="str">
        <f t="shared" si="60"/>
        <v>COOPERAÇÃO, CONFORME O ATO Nº: 12.219/26.</v>
      </c>
      <c r="W136" s="37"/>
      <c r="X136" s="132" t="s">
        <v>61</v>
      </c>
      <c r="Y136" s="134" t="s">
        <v>255</v>
      </c>
      <c r="AA136" s="24">
        <v>0</v>
      </c>
      <c r="AB136" s="40"/>
      <c r="AC136" s="24" t="str">
        <f t="shared" si="63"/>
        <v>Publicar</v>
      </c>
      <c r="AE136" s="43" t="s">
        <v>256</v>
      </c>
      <c r="AF136" s="44" t="s">
        <v>64</v>
      </c>
      <c r="AG136" s="45">
        <v>46063</v>
      </c>
      <c r="AH136" s="45">
        <v>46064</v>
      </c>
      <c r="AI136" s="46">
        <v>92</v>
      </c>
      <c r="AJ136" s="44" t="s">
        <v>65</v>
      </c>
      <c r="AK136" s="46" t="s">
        <v>66</v>
      </c>
      <c r="AL136" s="161">
        <v>0</v>
      </c>
      <c r="AM136" s="44" t="s">
        <v>67</v>
      </c>
      <c r="AN136" s="46">
        <v>93</v>
      </c>
      <c r="AO136" s="127">
        <v>469.53</v>
      </c>
      <c r="AP136" s="45">
        <v>46064</v>
      </c>
      <c r="AQ136" s="46">
        <v>71</v>
      </c>
      <c r="AR136" s="46" t="s">
        <v>66</v>
      </c>
      <c r="AS136" s="46">
        <v>164</v>
      </c>
      <c r="AT136" s="45">
        <v>46084</v>
      </c>
      <c r="AU136" s="46" t="s">
        <v>66</v>
      </c>
      <c r="AV136" s="46" t="s">
        <v>66</v>
      </c>
      <c r="AW136" s="46" t="s">
        <v>66</v>
      </c>
      <c r="AX136" s="46" t="s">
        <v>66</v>
      </c>
      <c r="AY136" s="46" t="s">
        <v>66</v>
      </c>
      <c r="AZ136" s="49">
        <v>42</v>
      </c>
      <c r="BE136" s="52">
        <f t="shared" si="61"/>
        <v>0.36458333333333331</v>
      </c>
      <c r="BF136" s="53" t="str">
        <f t="shared" si="64"/>
        <v>00</v>
      </c>
      <c r="BG136" s="54">
        <f t="shared" si="65"/>
        <v>8.75</v>
      </c>
      <c r="BH136" s="54">
        <v>6</v>
      </c>
      <c r="BI136" s="54" t="str">
        <f t="shared" si="66"/>
        <v>,5</v>
      </c>
      <c r="BJ136" s="55" t="str">
        <f t="shared" si="67"/>
        <v>00,5</v>
      </c>
      <c r="BL136" s="57" t="str">
        <f>IFERROR(VLOOKUP(H136,#REF!,2,0)," ")</f>
        <v xml:space="preserve"> </v>
      </c>
      <c r="BM136" s="57" t="str">
        <f>IFERROR(VLOOKUP(K136,#REF!,2,0)," ")</f>
        <v xml:space="preserve"> </v>
      </c>
      <c r="BN136" s="58" t="str">
        <f t="shared" si="46"/>
        <v xml:space="preserve">  </v>
      </c>
      <c r="BO136" s="59" t="str">
        <f>IFERROR(VLOOKUP(BN136,#REF!,5,0)," ")</f>
        <v xml:space="preserve"> </v>
      </c>
      <c r="BP136" s="59" t="str">
        <f t="shared" si="47"/>
        <v xml:space="preserve"> </v>
      </c>
      <c r="BQ136" s="56">
        <f t="shared" si="48"/>
        <v>1</v>
      </c>
      <c r="BR136" s="59" t="str">
        <f t="shared" si="49"/>
        <v xml:space="preserve"> </v>
      </c>
      <c r="BS136" s="59" t="str">
        <f t="shared" si="50"/>
        <v xml:space="preserve"> </v>
      </c>
      <c r="BT136" s="56" t="str">
        <f t="shared" si="68"/>
        <v>00</v>
      </c>
      <c r="BU136" s="56">
        <f t="shared" si="69"/>
        <v>1</v>
      </c>
      <c r="BV136" s="56" t="str">
        <f>IFERROR(BU136*#REF!,"0,00")</f>
        <v>0,00</v>
      </c>
      <c r="BW136" s="59" t="str">
        <f t="shared" si="70"/>
        <v>0,00</v>
      </c>
    </row>
    <row r="137" spans="1:75" ht="62.1" customHeight="1" thickTop="1" thickBot="1">
      <c r="A137" s="90" t="str">
        <f t="shared" si="56"/>
        <v>-</v>
      </c>
      <c r="B137" s="91" t="str">
        <f t="shared" si="57"/>
        <v>FEVEREIRO</v>
      </c>
      <c r="C137" s="81" t="str">
        <f t="shared" si="58"/>
        <v>FEVEREIRO</v>
      </c>
      <c r="D137" s="79">
        <f t="shared" si="51"/>
        <v>134</v>
      </c>
      <c r="E137" s="125">
        <f t="shared" si="59"/>
        <v>100</v>
      </c>
      <c r="F137" s="101">
        <v>38922703687</v>
      </c>
      <c r="G137" s="124" t="str">
        <f>IFERROR(VLOOKUP(F137,[1]Dados_RH!$B$6:$D$9674,2,0)," ")</f>
        <v>VINICIO ANTONIO DE SOUZA</v>
      </c>
      <c r="H137" s="122" t="str">
        <f>IFERROR(VLOOKUP(F137,[1]Dados_RH!$B$6:$D$9674,3,0)," ")</f>
        <v>CAD-14</v>
      </c>
      <c r="I137" s="103" t="s">
        <v>82</v>
      </c>
      <c r="J137" s="103" t="s">
        <v>84</v>
      </c>
      <c r="K137" s="103" t="s">
        <v>100</v>
      </c>
      <c r="L137" s="104">
        <v>46076</v>
      </c>
      <c r="M137" s="105">
        <v>0.33333333333333331</v>
      </c>
      <c r="N137" s="106">
        <v>46080</v>
      </c>
      <c r="O137" s="107">
        <v>0.70833333333333337</v>
      </c>
      <c r="P137" s="122" t="str">
        <f t="shared" si="54"/>
        <v>04,5</v>
      </c>
      <c r="Q137" s="123" t="str">
        <f t="shared" si="55"/>
        <v>0,00</v>
      </c>
      <c r="R137" s="119">
        <v>0</v>
      </c>
      <c r="S137" s="119">
        <v>0</v>
      </c>
      <c r="T137" s="123">
        <f t="shared" si="62"/>
        <v>0</v>
      </c>
      <c r="U137" s="108" t="s">
        <v>60</v>
      </c>
      <c r="V137" s="121" t="str">
        <f t="shared" si="60"/>
        <v>INÍCIO DA ESTRUTURAÇÃO DA UNIDADE DA DEFENSORIA EM BOCAIUVA</v>
      </c>
      <c r="W137" s="37"/>
      <c r="X137" s="149" t="s">
        <v>85</v>
      </c>
      <c r="Y137" s="150" t="s">
        <v>257</v>
      </c>
      <c r="AA137" s="24">
        <v>0</v>
      </c>
      <c r="AB137" s="40"/>
      <c r="AC137" s="24" t="str">
        <f t="shared" si="63"/>
        <v>Publicar</v>
      </c>
      <c r="AE137" s="151" t="s">
        <v>258</v>
      </c>
      <c r="AF137" s="103" t="s">
        <v>64</v>
      </c>
      <c r="AG137" s="146">
        <v>46065</v>
      </c>
      <c r="AH137" s="146">
        <v>46065</v>
      </c>
      <c r="AI137" s="145">
        <v>100</v>
      </c>
      <c r="AJ137" s="103" t="s">
        <v>65</v>
      </c>
      <c r="AK137" s="145" t="s">
        <v>66</v>
      </c>
      <c r="AL137" s="148">
        <v>0</v>
      </c>
      <c r="AM137" s="103" t="s">
        <v>65</v>
      </c>
      <c r="AN137" s="145" t="s">
        <v>66</v>
      </c>
      <c r="AO137" s="148">
        <v>0</v>
      </c>
      <c r="AP137" s="45">
        <v>46066</v>
      </c>
      <c r="AQ137" s="46">
        <v>80</v>
      </c>
      <c r="AR137" s="157" t="s">
        <v>66</v>
      </c>
      <c r="AS137" s="157" t="s">
        <v>66</v>
      </c>
      <c r="AT137" s="45">
        <v>46085</v>
      </c>
      <c r="AU137" s="46" t="s">
        <v>66</v>
      </c>
      <c r="AV137" s="46" t="s">
        <v>66</v>
      </c>
      <c r="AW137" s="46" t="s">
        <v>66</v>
      </c>
      <c r="AX137" s="46" t="s">
        <v>66</v>
      </c>
      <c r="AY137" s="46" t="s">
        <v>66</v>
      </c>
      <c r="AZ137" s="49">
        <v>38</v>
      </c>
      <c r="BE137" s="52">
        <f t="shared" si="61"/>
        <v>4.375</v>
      </c>
      <c r="BF137" s="53" t="str">
        <f t="shared" si="64"/>
        <v>04</v>
      </c>
      <c r="BG137" s="54">
        <f t="shared" si="65"/>
        <v>9</v>
      </c>
      <c r="BH137" s="54">
        <v>6</v>
      </c>
      <c r="BI137" s="54" t="str">
        <f t="shared" si="66"/>
        <v>,5</v>
      </c>
      <c r="BJ137" s="55" t="str">
        <f t="shared" si="67"/>
        <v>04,5</v>
      </c>
      <c r="BL137" s="57" t="str">
        <f>IFERROR(VLOOKUP(H137,#REF!,2,0)," ")</f>
        <v xml:space="preserve"> </v>
      </c>
      <c r="BM137" s="57" t="str">
        <f>IFERROR(VLOOKUP(K137,#REF!,2,0)," ")</f>
        <v xml:space="preserve"> </v>
      </c>
      <c r="BN137" s="58" t="str">
        <f t="shared" ref="BN137:BN196" si="71">IFERROR(BL137&amp;BM137," ")</f>
        <v xml:space="preserve">  </v>
      </c>
      <c r="BO137" s="59" t="str">
        <f>IFERROR(VLOOKUP(BN137,#REF!,5,0)," ")</f>
        <v xml:space="preserve"> </v>
      </c>
      <c r="BP137" s="59" t="str">
        <f t="shared" ref="BP137:BP196" si="72">IFERROR(BF137*BO137," ")</f>
        <v xml:space="preserve"> </v>
      </c>
      <c r="BQ137" s="56">
        <f t="shared" ref="BQ137:BQ196" si="73">IF(BI137=$BQ$3,1,"0,00")</f>
        <v>1</v>
      </c>
      <c r="BR137" s="59" t="str">
        <f t="shared" ref="BR137:BR196" si="74">IFERROR(IF(BQ137=1,BO137/2,"0,00")," ")</f>
        <v xml:space="preserve"> </v>
      </c>
      <c r="BS137" s="59" t="str">
        <f t="shared" ref="BS137:BS196" si="75">IFERROR(BR137+BP137," ")</f>
        <v xml:space="preserve"> </v>
      </c>
      <c r="BT137" s="56" t="str">
        <f t="shared" si="68"/>
        <v>04</v>
      </c>
      <c r="BU137" s="56">
        <f t="shared" si="69"/>
        <v>5</v>
      </c>
      <c r="BV137" s="56" t="str">
        <f>IFERROR(BU137*#REF!,"0,00")</f>
        <v>0,00</v>
      </c>
      <c r="BW137" s="59" t="str">
        <f t="shared" si="70"/>
        <v>0,00</v>
      </c>
    </row>
    <row r="138" spans="1:75" ht="62.1" customHeight="1" thickTop="1" thickBot="1">
      <c r="A138" s="90" t="str">
        <f t="shared" si="56"/>
        <v>-</v>
      </c>
      <c r="B138" s="91" t="str">
        <f t="shared" si="57"/>
        <v>FEVEREIRO</v>
      </c>
      <c r="C138" s="81" t="str">
        <f t="shared" si="58"/>
        <v>FEVEREIRO</v>
      </c>
      <c r="D138" s="79">
        <f t="shared" si="51"/>
        <v>135</v>
      </c>
      <c r="E138" s="125">
        <f t="shared" si="59"/>
        <v>108</v>
      </c>
      <c r="F138" s="101">
        <v>32487025832</v>
      </c>
      <c r="G138" s="124" t="str">
        <f>IFERROR(VLOOKUP(F138,#REF!,2,0)," ")</f>
        <v xml:space="preserve"> </v>
      </c>
      <c r="H138" s="122" t="str">
        <f>IFERROR(VLOOKUP(F138,#REF!,3,0)," ")</f>
        <v xml:space="preserve"> </v>
      </c>
      <c r="I138" s="103" t="s">
        <v>82</v>
      </c>
      <c r="J138" s="103" t="s">
        <v>84</v>
      </c>
      <c r="K138" s="103" t="s">
        <v>262</v>
      </c>
      <c r="L138" s="104">
        <v>46075</v>
      </c>
      <c r="M138" s="105">
        <v>0.25</v>
      </c>
      <c r="N138" s="104">
        <v>46087</v>
      </c>
      <c r="O138" s="107">
        <v>0.625</v>
      </c>
      <c r="P138" s="122" t="str">
        <f t="shared" si="54"/>
        <v>12,5</v>
      </c>
      <c r="Q138" s="123" t="str">
        <f t="shared" si="55"/>
        <v>0,00</v>
      </c>
      <c r="R138" s="119">
        <v>0</v>
      </c>
      <c r="S138" s="119">
        <v>0</v>
      </c>
      <c r="T138" s="123">
        <f t="shared" si="62"/>
        <v>0</v>
      </c>
      <c r="U138" s="108" t="s">
        <v>60</v>
      </c>
      <c r="V138" s="121" t="s">
        <v>263</v>
      </c>
      <c r="W138" s="37"/>
      <c r="X138" s="132" t="s">
        <v>223</v>
      </c>
      <c r="Y138" s="134" t="s">
        <v>264</v>
      </c>
      <c r="AA138" s="24">
        <v>3</v>
      </c>
      <c r="AB138" s="40"/>
      <c r="AC138" s="24" t="str">
        <f t="shared" si="63"/>
        <v>Publicar</v>
      </c>
      <c r="AE138" s="43" t="s">
        <v>265</v>
      </c>
      <c r="AF138" s="44" t="s">
        <v>64</v>
      </c>
      <c r="AG138" s="45">
        <v>46070</v>
      </c>
      <c r="AH138" s="45">
        <v>46072</v>
      </c>
      <c r="AI138" s="46">
        <v>108</v>
      </c>
      <c r="AJ138" s="44" t="s">
        <v>65</v>
      </c>
      <c r="AK138" s="46" t="s">
        <v>66</v>
      </c>
      <c r="AL138" s="161">
        <v>0</v>
      </c>
      <c r="AM138" s="44" t="s">
        <v>65</v>
      </c>
      <c r="AN138" s="46" t="s">
        <v>66</v>
      </c>
      <c r="AO138" s="161">
        <v>0</v>
      </c>
      <c r="AP138" s="45">
        <v>46073</v>
      </c>
      <c r="AQ138" s="46">
        <v>90</v>
      </c>
      <c r="AR138" s="46" t="s">
        <v>66</v>
      </c>
      <c r="AS138" s="46" t="s">
        <v>66</v>
      </c>
      <c r="AT138" s="45">
        <v>46100</v>
      </c>
      <c r="AU138" s="46" t="s">
        <v>66</v>
      </c>
      <c r="AV138" s="46" t="s">
        <v>66</v>
      </c>
      <c r="AW138" s="46" t="s">
        <v>66</v>
      </c>
      <c r="AX138" s="46" t="s">
        <v>66</v>
      </c>
      <c r="AY138" s="46" t="s">
        <v>66</v>
      </c>
      <c r="AZ138" s="49">
        <v>90</v>
      </c>
      <c r="BE138" s="52">
        <f t="shared" si="61"/>
        <v>12.375</v>
      </c>
      <c r="BF138" s="53" t="str">
        <f t="shared" si="64"/>
        <v>12</v>
      </c>
      <c r="BG138" s="54">
        <f t="shared" si="65"/>
        <v>9</v>
      </c>
      <c r="BH138" s="54">
        <v>6</v>
      </c>
      <c r="BI138" s="54" t="str">
        <f t="shared" si="66"/>
        <v>,5</v>
      </c>
      <c r="BJ138" s="55" t="str">
        <f t="shared" si="67"/>
        <v>12,5</v>
      </c>
      <c r="BL138" s="57" t="str">
        <f>IFERROR(VLOOKUP(H138,#REF!,2,0)," ")</f>
        <v xml:space="preserve"> </v>
      </c>
      <c r="BM138" s="57" t="str">
        <f>IFERROR(VLOOKUP(K138,#REF!,2,0)," ")</f>
        <v xml:space="preserve"> </v>
      </c>
      <c r="BN138" s="58" t="str">
        <f t="shared" si="71"/>
        <v xml:space="preserve">  </v>
      </c>
      <c r="BO138" s="59" t="str">
        <f>IFERROR(VLOOKUP(BN138,#REF!,5,0)," ")</f>
        <v xml:space="preserve"> </v>
      </c>
      <c r="BP138" s="59" t="str">
        <f t="shared" si="72"/>
        <v xml:space="preserve"> </v>
      </c>
      <c r="BQ138" s="56">
        <f t="shared" si="73"/>
        <v>1</v>
      </c>
      <c r="BR138" s="59" t="str">
        <f t="shared" si="74"/>
        <v xml:space="preserve"> </v>
      </c>
      <c r="BS138" s="59" t="str">
        <f t="shared" si="75"/>
        <v xml:space="preserve"> </v>
      </c>
      <c r="BT138" s="56" t="str">
        <f t="shared" si="68"/>
        <v>12</v>
      </c>
      <c r="BU138" s="56">
        <f t="shared" si="69"/>
        <v>10</v>
      </c>
      <c r="BV138" s="56" t="str">
        <f>IFERROR(BU138*#REF!,"0,00")</f>
        <v>0,00</v>
      </c>
      <c r="BW138" s="59" t="str">
        <f t="shared" si="70"/>
        <v>0,00</v>
      </c>
    </row>
    <row r="139" spans="1:75" ht="62.1" customHeight="1" thickTop="1" thickBot="1">
      <c r="A139" s="90" t="str">
        <f t="shared" si="56"/>
        <v>-</v>
      </c>
      <c r="B139" s="91" t="str">
        <f t="shared" si="57"/>
        <v>FEVEREIRO</v>
      </c>
      <c r="C139" s="81" t="str">
        <f t="shared" si="58"/>
        <v>FEVEREIRO</v>
      </c>
      <c r="D139" s="79">
        <f t="shared" si="51"/>
        <v>136</v>
      </c>
      <c r="E139" s="125">
        <f t="shared" si="59"/>
        <v>106</v>
      </c>
      <c r="F139" s="101">
        <v>59889128691</v>
      </c>
      <c r="G139" s="124" t="str">
        <f>IFERROR(VLOOKUP(F139,#REF!,2,0)," ")</f>
        <v xml:space="preserve"> </v>
      </c>
      <c r="H139" s="122" t="str">
        <f>IFERROR(VLOOKUP(F139,#REF!,3,0)," ")</f>
        <v xml:space="preserve"> </v>
      </c>
      <c r="I139" s="103" t="s">
        <v>88</v>
      </c>
      <c r="J139" s="103" t="s">
        <v>84</v>
      </c>
      <c r="K139" s="103" t="s">
        <v>259</v>
      </c>
      <c r="L139" s="106">
        <v>46078</v>
      </c>
      <c r="M139" s="105">
        <v>0.62152777777777779</v>
      </c>
      <c r="N139" s="106">
        <v>46080</v>
      </c>
      <c r="O139" s="107">
        <v>0.86111111111111116</v>
      </c>
      <c r="P139" s="122" t="str">
        <f t="shared" si="54"/>
        <v>02,00</v>
      </c>
      <c r="Q139" s="123" t="str">
        <f t="shared" si="55"/>
        <v>0,00</v>
      </c>
      <c r="R139" s="119">
        <v>0</v>
      </c>
      <c r="S139" s="119">
        <v>0</v>
      </c>
      <c r="T139" s="123">
        <f t="shared" si="62"/>
        <v>0</v>
      </c>
      <c r="U139" s="108" t="s">
        <v>60</v>
      </c>
      <c r="V139" s="121" t="s">
        <v>266</v>
      </c>
      <c r="W139" s="37"/>
      <c r="X139" s="132" t="s">
        <v>85</v>
      </c>
      <c r="Y139" s="134" t="s">
        <v>266</v>
      </c>
      <c r="AA139" s="24">
        <v>0</v>
      </c>
      <c r="AB139" s="40"/>
      <c r="AC139" s="24" t="str">
        <f t="shared" si="63"/>
        <v>Publicar</v>
      </c>
      <c r="AE139" s="43" t="s">
        <v>260</v>
      </c>
      <c r="AF139" s="44" t="s">
        <v>64</v>
      </c>
      <c r="AG139" s="45">
        <v>46066</v>
      </c>
      <c r="AH139" s="45">
        <v>46072</v>
      </c>
      <c r="AI139" s="46">
        <v>106</v>
      </c>
      <c r="AJ139" s="44" t="s">
        <v>114</v>
      </c>
      <c r="AK139" s="46">
        <v>107</v>
      </c>
      <c r="AL139" s="161">
        <v>0</v>
      </c>
      <c r="AM139" s="44" t="s">
        <v>65</v>
      </c>
      <c r="AN139" s="46" t="s">
        <v>66</v>
      </c>
      <c r="AO139" s="161">
        <v>0</v>
      </c>
      <c r="AP139" s="45">
        <v>46073</v>
      </c>
      <c r="AQ139" s="46">
        <v>89</v>
      </c>
      <c r="AR139" s="46" t="s">
        <v>66</v>
      </c>
      <c r="AS139" s="157" t="s">
        <v>66</v>
      </c>
      <c r="AT139" s="45">
        <v>46084</v>
      </c>
      <c r="AU139" s="157" t="s">
        <v>66</v>
      </c>
      <c r="AV139" s="157" t="s">
        <v>66</v>
      </c>
      <c r="AW139" s="157" t="s">
        <v>66</v>
      </c>
      <c r="AX139" s="157" t="s">
        <v>66</v>
      </c>
      <c r="AY139" s="157" t="s">
        <v>66</v>
      </c>
      <c r="AZ139" s="49">
        <v>37</v>
      </c>
      <c r="BE139" s="52">
        <f t="shared" si="61"/>
        <v>2.2395833333333335</v>
      </c>
      <c r="BF139" s="53" t="str">
        <f t="shared" si="64"/>
        <v>02</v>
      </c>
      <c r="BG139" s="54">
        <f t="shared" si="65"/>
        <v>5.7500000000000036</v>
      </c>
      <c r="BH139" s="54">
        <v>6</v>
      </c>
      <c r="BI139" s="54" t="str">
        <f t="shared" si="66"/>
        <v>,00</v>
      </c>
      <c r="BJ139" s="55" t="str">
        <f t="shared" si="67"/>
        <v>02,00</v>
      </c>
      <c r="BL139" s="57" t="str">
        <f>IFERROR(VLOOKUP(H139,#REF!,2,0)," ")</f>
        <v xml:space="preserve"> </v>
      </c>
      <c r="BM139" s="57" t="str">
        <f>IFERROR(VLOOKUP(K139,#REF!,2,0)," ")</f>
        <v xml:space="preserve"> </v>
      </c>
      <c r="BN139" s="58" t="str">
        <f t="shared" si="71"/>
        <v xml:space="preserve">  </v>
      </c>
      <c r="BO139" s="59" t="str">
        <f>IFERROR(VLOOKUP(BN139,#REF!,5,0)," ")</f>
        <v xml:space="preserve"> </v>
      </c>
      <c r="BP139" s="59" t="str">
        <f t="shared" si="72"/>
        <v xml:space="preserve"> </v>
      </c>
      <c r="BQ139" s="56" t="str">
        <f t="shared" si="73"/>
        <v>0,00</v>
      </c>
      <c r="BR139" s="59" t="str">
        <f t="shared" si="74"/>
        <v>0,00</v>
      </c>
      <c r="BS139" s="59" t="str">
        <f t="shared" si="75"/>
        <v xml:space="preserve"> </v>
      </c>
      <c r="BT139" s="56" t="str">
        <f t="shared" si="68"/>
        <v>02</v>
      </c>
      <c r="BU139" s="56">
        <f t="shared" si="69"/>
        <v>2</v>
      </c>
      <c r="BV139" s="56" t="str">
        <f>IFERROR(BU139*#REF!,"0,00")</f>
        <v>0,00</v>
      </c>
      <c r="BW139" s="59" t="str">
        <f t="shared" si="70"/>
        <v>0,00</v>
      </c>
    </row>
    <row r="140" spans="1:75" ht="62.1" customHeight="1" thickTop="1" thickBot="1">
      <c r="A140" s="90" t="str">
        <f t="shared" si="56"/>
        <v>-</v>
      </c>
      <c r="B140" s="91" t="str">
        <f t="shared" si="57"/>
        <v>FEVEREIRO</v>
      </c>
      <c r="C140" s="81" t="str">
        <f t="shared" si="58"/>
        <v>FEVEREIRO</v>
      </c>
      <c r="D140" s="79">
        <f t="shared" si="51"/>
        <v>137</v>
      </c>
      <c r="E140" s="125">
        <f t="shared" si="59"/>
        <v>105</v>
      </c>
      <c r="F140" s="101">
        <v>3300639603</v>
      </c>
      <c r="G140" s="124" t="str">
        <f>IFERROR(VLOOKUP(F140,#REF!,2,0)," ")</f>
        <v xml:space="preserve"> </v>
      </c>
      <c r="H140" s="122" t="str">
        <f>IFERROR(VLOOKUP(F140,#REF!,3,0)," ")</f>
        <v xml:space="preserve"> </v>
      </c>
      <c r="I140" s="103" t="s">
        <v>82</v>
      </c>
      <c r="J140" s="103" t="s">
        <v>84</v>
      </c>
      <c r="K140" s="103" t="s">
        <v>267</v>
      </c>
      <c r="L140" s="104">
        <v>46077</v>
      </c>
      <c r="M140" s="105">
        <v>0.3125</v>
      </c>
      <c r="N140" s="104">
        <v>46078</v>
      </c>
      <c r="O140" s="107">
        <v>0.77083333333333337</v>
      </c>
      <c r="P140" s="122" t="str">
        <f t="shared" si="54"/>
        <v>01,5</v>
      </c>
      <c r="Q140" s="123" t="str">
        <f t="shared" si="55"/>
        <v>0,00</v>
      </c>
      <c r="R140" s="119">
        <v>0</v>
      </c>
      <c r="S140" s="119">
        <v>0</v>
      </c>
      <c r="T140" s="123">
        <f t="shared" si="62"/>
        <v>0</v>
      </c>
      <c r="U140" s="108" t="s">
        <v>268</v>
      </c>
      <c r="V140" s="121" t="s">
        <v>269</v>
      </c>
      <c r="W140" s="37"/>
      <c r="X140" s="132" t="s">
        <v>85</v>
      </c>
      <c r="Y140" s="134" t="s">
        <v>269</v>
      </c>
      <c r="AA140" s="24">
        <v>0</v>
      </c>
      <c r="AB140" s="40"/>
      <c r="AC140" s="24" t="str">
        <f t="shared" si="63"/>
        <v>Publicar</v>
      </c>
      <c r="AE140" s="43" t="s">
        <v>270</v>
      </c>
      <c r="AF140" s="44" t="s">
        <v>64</v>
      </c>
      <c r="AG140" s="45">
        <v>46072</v>
      </c>
      <c r="AH140" s="45">
        <v>46072</v>
      </c>
      <c r="AI140" s="46">
        <v>105</v>
      </c>
      <c r="AJ140" s="44" t="s">
        <v>65</v>
      </c>
      <c r="AK140" s="46" t="s">
        <v>66</v>
      </c>
      <c r="AL140" s="161">
        <v>0</v>
      </c>
      <c r="AM140" s="46" t="s">
        <v>66</v>
      </c>
      <c r="AN140" s="44" t="s">
        <v>65</v>
      </c>
      <c r="AO140" s="161">
        <v>0</v>
      </c>
      <c r="AP140" s="45">
        <v>46073</v>
      </c>
      <c r="AQ140" s="46">
        <v>88</v>
      </c>
      <c r="AR140" s="157" t="s">
        <v>66</v>
      </c>
      <c r="AS140" s="157" t="s">
        <v>66</v>
      </c>
      <c r="AT140" s="45">
        <v>46084</v>
      </c>
      <c r="AU140" s="157" t="s">
        <v>66</v>
      </c>
      <c r="AV140" s="157" t="s">
        <v>66</v>
      </c>
      <c r="AW140" s="163" t="s">
        <v>66</v>
      </c>
      <c r="AX140" s="157" t="s">
        <v>66</v>
      </c>
      <c r="AY140" s="157" t="s">
        <v>66</v>
      </c>
      <c r="AZ140" s="49">
        <v>36</v>
      </c>
      <c r="BE140" s="52">
        <f t="shared" si="61"/>
        <v>1.4583333333333335</v>
      </c>
      <c r="BF140" s="53" t="str">
        <f t="shared" si="64"/>
        <v>01</v>
      </c>
      <c r="BG140" s="54">
        <f t="shared" si="65"/>
        <v>11.000000000000004</v>
      </c>
      <c r="BH140" s="54">
        <v>6</v>
      </c>
      <c r="BI140" s="54" t="str">
        <f t="shared" si="66"/>
        <v>,5</v>
      </c>
      <c r="BJ140" s="55" t="str">
        <f t="shared" si="67"/>
        <v>01,5</v>
      </c>
      <c r="BL140" s="57" t="str">
        <f>IFERROR(VLOOKUP(H140,#REF!,2,0)," ")</f>
        <v xml:space="preserve"> </v>
      </c>
      <c r="BM140" s="57" t="str">
        <f>IFERROR(VLOOKUP(K140,#REF!,2,0)," ")</f>
        <v xml:space="preserve"> </v>
      </c>
      <c r="BN140" s="58" t="str">
        <f t="shared" si="71"/>
        <v xml:space="preserve">  </v>
      </c>
      <c r="BO140" s="59" t="str">
        <f>IFERROR(VLOOKUP(BN140,#REF!,5,0)," ")</f>
        <v xml:space="preserve"> </v>
      </c>
      <c r="BP140" s="59" t="str">
        <f t="shared" si="72"/>
        <v xml:space="preserve"> </v>
      </c>
      <c r="BQ140" s="56">
        <f t="shared" si="73"/>
        <v>1</v>
      </c>
      <c r="BR140" s="59" t="str">
        <f t="shared" si="74"/>
        <v xml:space="preserve"> </v>
      </c>
      <c r="BS140" s="59" t="str">
        <f t="shared" si="75"/>
        <v xml:space="preserve"> </v>
      </c>
      <c r="BT140" s="56" t="str">
        <f t="shared" si="68"/>
        <v>01</v>
      </c>
      <c r="BU140" s="56">
        <f t="shared" si="69"/>
        <v>2</v>
      </c>
      <c r="BV140" s="56" t="str">
        <f>IFERROR(BU140*#REF!,"0,00")</f>
        <v>0,00</v>
      </c>
      <c r="BW140" s="59" t="str">
        <f t="shared" si="70"/>
        <v>0,00</v>
      </c>
    </row>
    <row r="141" spans="1:75" ht="62.1" customHeight="1" thickTop="1" thickBot="1">
      <c r="A141" s="90" t="str">
        <f t="shared" si="56"/>
        <v>-</v>
      </c>
      <c r="B141" s="91" t="str">
        <f t="shared" si="57"/>
        <v>FEVEREIRO</v>
      </c>
      <c r="C141" s="81" t="str">
        <f t="shared" si="58"/>
        <v>FEVEREIRO</v>
      </c>
      <c r="D141" s="79">
        <f t="shared" si="51"/>
        <v>138</v>
      </c>
      <c r="E141" s="125">
        <f t="shared" si="59"/>
        <v>104</v>
      </c>
      <c r="F141" s="101">
        <v>1338491636</v>
      </c>
      <c r="G141" s="124" t="str">
        <f>IFERROR(VLOOKUP(F141,#REF!,2,0)," ")</f>
        <v xml:space="preserve"> </v>
      </c>
      <c r="H141" s="122" t="str">
        <f>IFERROR(VLOOKUP(F141,#REF!,3,0)," ")</f>
        <v xml:space="preserve"> </v>
      </c>
      <c r="I141" s="103" t="s">
        <v>82</v>
      </c>
      <c r="J141" s="103" t="s">
        <v>84</v>
      </c>
      <c r="K141" s="103" t="s">
        <v>267</v>
      </c>
      <c r="L141" s="104">
        <v>46077</v>
      </c>
      <c r="M141" s="105">
        <v>0.3125</v>
      </c>
      <c r="N141" s="104">
        <v>46078</v>
      </c>
      <c r="O141" s="107">
        <v>0.77083333333333337</v>
      </c>
      <c r="P141" s="122" t="str">
        <f t="shared" ref="P141:P143" si="76">IFERROR(BJ141," ")</f>
        <v>01,5</v>
      </c>
      <c r="Q141" s="123" t="str">
        <f t="shared" ref="Q141:Q143" si="77">BW141</f>
        <v>0,00</v>
      </c>
      <c r="R141" s="119">
        <v>0</v>
      </c>
      <c r="S141" s="119">
        <v>0</v>
      </c>
      <c r="T141" s="123">
        <f t="shared" ref="T141:T143" si="78">IFERROR(Q141+R141-S141," ")</f>
        <v>0</v>
      </c>
      <c r="U141" s="108" t="s">
        <v>268</v>
      </c>
      <c r="V141" s="121" t="s">
        <v>269</v>
      </c>
      <c r="W141" s="37"/>
      <c r="X141" s="132" t="s">
        <v>85</v>
      </c>
      <c r="Y141" s="134" t="s">
        <v>269</v>
      </c>
      <c r="AA141" s="24">
        <v>0</v>
      </c>
      <c r="AB141" s="40"/>
      <c r="AC141" s="24" t="str">
        <f t="shared" si="63"/>
        <v>Publicar</v>
      </c>
      <c r="AE141" s="43" t="s">
        <v>271</v>
      </c>
      <c r="AF141" s="44" t="s">
        <v>64</v>
      </c>
      <c r="AG141" s="45">
        <v>46072</v>
      </c>
      <c r="AH141" s="45">
        <v>46072</v>
      </c>
      <c r="AI141" s="46">
        <v>104</v>
      </c>
      <c r="AJ141" s="44" t="s">
        <v>65</v>
      </c>
      <c r="AK141" s="46" t="s">
        <v>66</v>
      </c>
      <c r="AL141" s="161">
        <v>0</v>
      </c>
      <c r="AM141" s="46" t="s">
        <v>66</v>
      </c>
      <c r="AN141" s="44" t="s">
        <v>65</v>
      </c>
      <c r="AO141" s="161">
        <v>0</v>
      </c>
      <c r="AP141" s="45">
        <v>46073</v>
      </c>
      <c r="AQ141" s="46">
        <v>87</v>
      </c>
      <c r="AR141" s="157" t="s">
        <v>66</v>
      </c>
      <c r="AS141" s="157" t="s">
        <v>66</v>
      </c>
      <c r="AT141" s="45">
        <v>46084</v>
      </c>
      <c r="AU141" s="157" t="s">
        <v>66</v>
      </c>
      <c r="AV141" s="157" t="s">
        <v>66</v>
      </c>
      <c r="AW141" s="163" t="s">
        <v>66</v>
      </c>
      <c r="AX141" s="157" t="s">
        <v>66</v>
      </c>
      <c r="AY141" s="157" t="s">
        <v>66</v>
      </c>
      <c r="AZ141" s="49">
        <v>35</v>
      </c>
      <c r="BE141" s="52">
        <f t="shared" si="61"/>
        <v>1.4583333333333335</v>
      </c>
      <c r="BF141" s="53" t="str">
        <f t="shared" si="64"/>
        <v>01</v>
      </c>
      <c r="BG141" s="54">
        <f t="shared" si="65"/>
        <v>11.000000000000004</v>
      </c>
      <c r="BH141" s="54">
        <v>6</v>
      </c>
      <c r="BI141" s="54" t="str">
        <f t="shared" si="66"/>
        <v>,5</v>
      </c>
      <c r="BJ141" s="55" t="str">
        <f t="shared" si="67"/>
        <v>01,5</v>
      </c>
      <c r="BL141" s="57" t="str">
        <f>IFERROR(VLOOKUP(H141,#REF!,2,0)," ")</f>
        <v xml:space="preserve"> </v>
      </c>
      <c r="BM141" s="57" t="str">
        <f>IFERROR(VLOOKUP(K141,#REF!,2,0)," ")</f>
        <v xml:space="preserve"> </v>
      </c>
      <c r="BN141" s="58" t="str">
        <f t="shared" si="71"/>
        <v xml:space="preserve">  </v>
      </c>
      <c r="BO141" s="59" t="str">
        <f>IFERROR(VLOOKUP(BN141,#REF!,5,0)," ")</f>
        <v xml:space="preserve"> </v>
      </c>
      <c r="BP141" s="59" t="str">
        <f t="shared" si="72"/>
        <v xml:space="preserve"> </v>
      </c>
      <c r="BQ141" s="56">
        <f t="shared" si="73"/>
        <v>1</v>
      </c>
      <c r="BR141" s="59" t="str">
        <f t="shared" si="74"/>
        <v xml:space="preserve"> </v>
      </c>
      <c r="BS141" s="59" t="str">
        <f t="shared" si="75"/>
        <v xml:space="preserve"> </v>
      </c>
      <c r="BT141" s="56" t="str">
        <f t="shared" si="68"/>
        <v>01</v>
      </c>
      <c r="BU141" s="56">
        <f t="shared" si="69"/>
        <v>2</v>
      </c>
      <c r="BV141" s="56" t="str">
        <f>IFERROR(BU141*#REF!,"0,00")</f>
        <v>0,00</v>
      </c>
      <c r="BW141" s="59" t="str">
        <f t="shared" si="70"/>
        <v>0,00</v>
      </c>
    </row>
    <row r="142" spans="1:75" ht="62.1" customHeight="1" thickTop="1" thickBot="1">
      <c r="A142" s="90" t="str">
        <f t="shared" si="56"/>
        <v>-</v>
      </c>
      <c r="B142" s="91" t="str">
        <f t="shared" si="57"/>
        <v>FEVEREIRO</v>
      </c>
      <c r="C142" s="81" t="str">
        <f t="shared" si="58"/>
        <v>FEVEREIRO</v>
      </c>
      <c r="D142" s="79">
        <f t="shared" si="51"/>
        <v>139</v>
      </c>
      <c r="E142" s="125">
        <f t="shared" si="59"/>
        <v>103</v>
      </c>
      <c r="F142" s="101">
        <v>90351940634</v>
      </c>
      <c r="G142" s="124" t="str">
        <f>IFERROR(VLOOKUP(F142,#REF!,2,0)," ")</f>
        <v xml:space="preserve"> </v>
      </c>
      <c r="H142" s="122" t="str">
        <f>IFERROR(VLOOKUP(F142,#REF!,3,0)," ")</f>
        <v xml:space="preserve"> </v>
      </c>
      <c r="I142" s="103" t="s">
        <v>82</v>
      </c>
      <c r="J142" s="103" t="s">
        <v>84</v>
      </c>
      <c r="K142" s="103" t="s">
        <v>267</v>
      </c>
      <c r="L142" s="104">
        <v>46077</v>
      </c>
      <c r="M142" s="105">
        <v>0.3125</v>
      </c>
      <c r="N142" s="104">
        <v>46078</v>
      </c>
      <c r="O142" s="107">
        <v>0.77083333333333337</v>
      </c>
      <c r="P142" s="122" t="str">
        <f t="shared" si="76"/>
        <v>01,5</v>
      </c>
      <c r="Q142" s="123" t="str">
        <f t="shared" si="77"/>
        <v>0,00</v>
      </c>
      <c r="R142" s="119">
        <v>0</v>
      </c>
      <c r="S142" s="119">
        <v>0</v>
      </c>
      <c r="T142" s="123">
        <f t="shared" si="78"/>
        <v>0</v>
      </c>
      <c r="U142" s="108" t="s">
        <v>268</v>
      </c>
      <c r="V142" s="121" t="s">
        <v>269</v>
      </c>
      <c r="W142" s="37"/>
      <c r="X142" s="132" t="s">
        <v>85</v>
      </c>
      <c r="Y142" s="134" t="s">
        <v>269</v>
      </c>
      <c r="AA142" s="24">
        <v>0</v>
      </c>
      <c r="AB142" s="40"/>
      <c r="AC142" s="24" t="str">
        <f t="shared" si="63"/>
        <v>Publicar</v>
      </c>
      <c r="AE142" s="43" t="s">
        <v>272</v>
      </c>
      <c r="AF142" s="44" t="s">
        <v>64</v>
      </c>
      <c r="AG142" s="45">
        <v>46072</v>
      </c>
      <c r="AH142" s="45">
        <v>46072</v>
      </c>
      <c r="AI142" s="46">
        <v>103</v>
      </c>
      <c r="AJ142" s="44" t="s">
        <v>65</v>
      </c>
      <c r="AK142" s="46" t="s">
        <v>66</v>
      </c>
      <c r="AL142" s="161">
        <v>0</v>
      </c>
      <c r="AM142" s="46" t="s">
        <v>66</v>
      </c>
      <c r="AN142" s="44" t="s">
        <v>65</v>
      </c>
      <c r="AO142" s="161">
        <v>0</v>
      </c>
      <c r="AP142" s="45">
        <v>46073</v>
      </c>
      <c r="AQ142" s="46">
        <v>86</v>
      </c>
      <c r="AR142" s="157" t="s">
        <v>66</v>
      </c>
      <c r="AS142" s="157" t="s">
        <v>66</v>
      </c>
      <c r="AT142" s="45">
        <v>46084</v>
      </c>
      <c r="AU142" s="157" t="s">
        <v>66</v>
      </c>
      <c r="AV142" s="157" t="s">
        <v>66</v>
      </c>
      <c r="AW142" s="163" t="s">
        <v>66</v>
      </c>
      <c r="AX142" s="157" t="s">
        <v>66</v>
      </c>
      <c r="AY142" s="157" t="s">
        <v>66</v>
      </c>
      <c r="AZ142" s="49">
        <v>34</v>
      </c>
      <c r="BE142" s="52">
        <f t="shared" si="61"/>
        <v>1.4583333333333335</v>
      </c>
      <c r="BF142" s="53" t="str">
        <f t="shared" si="64"/>
        <v>01</v>
      </c>
      <c r="BG142" s="54">
        <f t="shared" si="65"/>
        <v>11.000000000000004</v>
      </c>
      <c r="BH142" s="54">
        <v>6</v>
      </c>
      <c r="BI142" s="54" t="str">
        <f t="shared" si="66"/>
        <v>,5</v>
      </c>
      <c r="BJ142" s="55" t="str">
        <f t="shared" si="67"/>
        <v>01,5</v>
      </c>
      <c r="BL142" s="57" t="str">
        <f>IFERROR(VLOOKUP(H142,#REF!,2,0)," ")</f>
        <v xml:space="preserve"> </v>
      </c>
      <c r="BM142" s="57" t="str">
        <f>IFERROR(VLOOKUP(K142,#REF!,2,0)," ")</f>
        <v xml:space="preserve"> </v>
      </c>
      <c r="BN142" s="58" t="str">
        <f t="shared" si="71"/>
        <v xml:space="preserve">  </v>
      </c>
      <c r="BO142" s="59" t="str">
        <f>IFERROR(VLOOKUP(BN142,#REF!,5,0)," ")</f>
        <v xml:space="preserve"> </v>
      </c>
      <c r="BP142" s="59" t="str">
        <f t="shared" si="72"/>
        <v xml:space="preserve"> </v>
      </c>
      <c r="BQ142" s="56">
        <f t="shared" si="73"/>
        <v>1</v>
      </c>
      <c r="BR142" s="59" t="str">
        <f t="shared" si="74"/>
        <v xml:space="preserve"> </v>
      </c>
      <c r="BS142" s="59" t="str">
        <f t="shared" si="75"/>
        <v xml:space="preserve"> </v>
      </c>
      <c r="BT142" s="56" t="str">
        <f t="shared" si="68"/>
        <v>01</v>
      </c>
      <c r="BU142" s="56">
        <f t="shared" si="69"/>
        <v>2</v>
      </c>
      <c r="BV142" s="56" t="str">
        <f>IFERROR(BU142*#REF!,"0,00")</f>
        <v>0,00</v>
      </c>
      <c r="BW142" s="59" t="str">
        <f t="shared" si="70"/>
        <v>0,00</v>
      </c>
    </row>
    <row r="143" spans="1:75" ht="62.1" customHeight="1" thickTop="1" thickBot="1">
      <c r="A143" s="90" t="str">
        <f t="shared" si="56"/>
        <v>-</v>
      </c>
      <c r="B143" s="91" t="str">
        <f t="shared" si="57"/>
        <v>MARÇO</v>
      </c>
      <c r="C143" s="81" t="str">
        <f t="shared" si="58"/>
        <v>FEVEREIRO</v>
      </c>
      <c r="D143" s="79">
        <f t="shared" si="51"/>
        <v>140</v>
      </c>
      <c r="E143" s="125">
        <f t="shared" si="59"/>
        <v>109</v>
      </c>
      <c r="F143" s="101">
        <v>95802150653</v>
      </c>
      <c r="G143" s="124" t="str">
        <f>IFERROR(VLOOKUP(F143,#REF!,2,0)," ")</f>
        <v xml:space="preserve"> </v>
      </c>
      <c r="H143" s="122" t="str">
        <f>IFERROR(VLOOKUP(F143,#REF!,3,0)," ")</f>
        <v xml:space="preserve"> </v>
      </c>
      <c r="I143" s="103" t="s">
        <v>57</v>
      </c>
      <c r="J143" s="103" t="s">
        <v>93</v>
      </c>
      <c r="K143" s="103" t="s">
        <v>94</v>
      </c>
      <c r="L143" s="104">
        <v>46055</v>
      </c>
      <c r="M143" s="105">
        <v>0.47916666666666669</v>
      </c>
      <c r="N143" s="104">
        <v>46055</v>
      </c>
      <c r="O143" s="107">
        <v>0.78472222222222221</v>
      </c>
      <c r="P143" s="122" t="str">
        <f t="shared" si="76"/>
        <v>00,5</v>
      </c>
      <c r="Q143" s="123" t="str">
        <f t="shared" si="77"/>
        <v>0,00</v>
      </c>
      <c r="R143" s="119">
        <v>0</v>
      </c>
      <c r="S143" s="119">
        <v>0</v>
      </c>
      <c r="T143" s="123">
        <f t="shared" si="78"/>
        <v>0</v>
      </c>
      <c r="U143" s="108" t="s">
        <v>273</v>
      </c>
      <c r="V143" s="121" t="str">
        <f t="shared" si="60"/>
        <v>COOPERAÇÃO, CONFORME O ATO Nº: 11.049/2025.</v>
      </c>
      <c r="W143" s="37"/>
      <c r="X143" s="132" t="s">
        <v>61</v>
      </c>
      <c r="Y143" s="134" t="s">
        <v>95</v>
      </c>
      <c r="AA143" s="24">
        <v>0</v>
      </c>
      <c r="AB143" s="40"/>
      <c r="AC143" s="24" t="str">
        <f t="shared" si="63"/>
        <v>Publicar</v>
      </c>
      <c r="AE143" s="43" t="s">
        <v>274</v>
      </c>
      <c r="AF143" s="44" t="s">
        <v>64</v>
      </c>
      <c r="AG143" s="45">
        <v>46072</v>
      </c>
      <c r="AH143" s="45">
        <v>46072</v>
      </c>
      <c r="AI143" s="46">
        <v>109</v>
      </c>
      <c r="AJ143" s="44" t="s">
        <v>65</v>
      </c>
      <c r="AK143" s="46" t="s">
        <v>66</v>
      </c>
      <c r="AL143" s="161">
        <v>0</v>
      </c>
      <c r="AM143" s="44" t="s">
        <v>67</v>
      </c>
      <c r="AN143" s="46">
        <v>110</v>
      </c>
      <c r="AO143" s="127">
        <v>237.77</v>
      </c>
      <c r="AP143" s="45">
        <v>46086</v>
      </c>
      <c r="AQ143" s="46">
        <v>131</v>
      </c>
      <c r="AR143" s="46" t="s">
        <v>66</v>
      </c>
      <c r="AS143" s="46">
        <v>132</v>
      </c>
      <c r="AT143" s="45">
        <v>46083</v>
      </c>
      <c r="AU143" s="157" t="s">
        <v>66</v>
      </c>
      <c r="AV143" s="157" t="s">
        <v>66</v>
      </c>
      <c r="AW143" s="157" t="s">
        <v>66</v>
      </c>
      <c r="AX143" s="157" t="s">
        <v>66</v>
      </c>
      <c r="AY143" s="157" t="s">
        <v>66</v>
      </c>
      <c r="AZ143" s="157" t="s">
        <v>66</v>
      </c>
      <c r="BE143" s="52">
        <f t="shared" si="61"/>
        <v>0.30555555555555552</v>
      </c>
      <c r="BF143" s="53" t="str">
        <f t="shared" si="64"/>
        <v>00</v>
      </c>
      <c r="BG143" s="54">
        <f t="shared" si="65"/>
        <v>7.3333333333333321</v>
      </c>
      <c r="BH143" s="54">
        <v>6</v>
      </c>
      <c r="BI143" s="54" t="str">
        <f t="shared" si="66"/>
        <v>,5</v>
      </c>
      <c r="BJ143" s="55" t="str">
        <f t="shared" si="67"/>
        <v>00,5</v>
      </c>
      <c r="BL143" s="57" t="str">
        <f>IFERROR(VLOOKUP(H143,#REF!,2,0)," ")</f>
        <v xml:space="preserve"> </v>
      </c>
      <c r="BM143" s="57" t="str">
        <f>IFERROR(VLOOKUP(K143,#REF!,2,0)," ")</f>
        <v xml:space="preserve"> </v>
      </c>
      <c r="BN143" s="58" t="str">
        <f t="shared" si="71"/>
        <v xml:space="preserve">  </v>
      </c>
      <c r="BO143" s="59" t="str">
        <f>IFERROR(VLOOKUP(BN143,#REF!,5,0)," ")</f>
        <v xml:space="preserve"> </v>
      </c>
      <c r="BP143" s="59" t="str">
        <f t="shared" si="72"/>
        <v xml:space="preserve"> </v>
      </c>
      <c r="BQ143" s="56">
        <f t="shared" si="73"/>
        <v>1</v>
      </c>
      <c r="BR143" s="59" t="str">
        <f t="shared" si="74"/>
        <v xml:space="preserve"> </v>
      </c>
      <c r="BS143" s="59" t="str">
        <f t="shared" si="75"/>
        <v xml:space="preserve"> </v>
      </c>
      <c r="BT143" s="56" t="str">
        <f t="shared" si="68"/>
        <v>00</v>
      </c>
      <c r="BU143" s="56">
        <f t="shared" si="69"/>
        <v>1</v>
      </c>
      <c r="BV143" s="56" t="str">
        <f>IFERROR(BU143*#REF!,"0,00")</f>
        <v>0,00</v>
      </c>
      <c r="BW143" s="59" t="str">
        <f t="shared" si="70"/>
        <v>0,00</v>
      </c>
    </row>
    <row r="144" spans="1:75" ht="62.1" customHeight="1" thickTop="1" thickBot="1">
      <c r="A144" s="90" t="str">
        <f t="shared" si="56"/>
        <v>-</v>
      </c>
      <c r="B144" s="91" t="str">
        <f t="shared" si="57"/>
        <v>MARÇO</v>
      </c>
      <c r="C144" s="81" t="str">
        <f t="shared" si="58"/>
        <v>FEVEREIRO</v>
      </c>
      <c r="D144" s="79">
        <f t="shared" si="51"/>
        <v>141</v>
      </c>
      <c r="E144" s="125">
        <f t="shared" si="59"/>
        <v>109</v>
      </c>
      <c r="F144" s="101">
        <v>95802150653</v>
      </c>
      <c r="G144" s="124" t="str">
        <f>IFERROR(VLOOKUP(F144,#REF!,2,0)," ")</f>
        <v xml:space="preserve"> </v>
      </c>
      <c r="H144" s="122" t="str">
        <f>IFERROR(VLOOKUP(F144,#REF!,3,0)," ")</f>
        <v xml:space="preserve"> </v>
      </c>
      <c r="I144" s="103" t="s">
        <v>57</v>
      </c>
      <c r="J144" s="103" t="s">
        <v>93</v>
      </c>
      <c r="K144" s="103" t="s">
        <v>94</v>
      </c>
      <c r="L144" s="104">
        <v>46064</v>
      </c>
      <c r="M144" s="105">
        <v>0.47916666666666669</v>
      </c>
      <c r="N144" s="106">
        <v>46064</v>
      </c>
      <c r="O144" s="107">
        <v>0.78472222222222221</v>
      </c>
      <c r="P144" s="122" t="str">
        <f t="shared" si="54"/>
        <v>00,5</v>
      </c>
      <c r="Q144" s="123" t="str">
        <f t="shared" si="55"/>
        <v>0,00</v>
      </c>
      <c r="R144" s="119">
        <v>0</v>
      </c>
      <c r="S144" s="119">
        <v>0</v>
      </c>
      <c r="T144" s="123">
        <f t="shared" si="62"/>
        <v>0</v>
      </c>
      <c r="U144" s="108" t="s">
        <v>60</v>
      </c>
      <c r="V144" s="121" t="str">
        <f t="shared" si="60"/>
        <v>COOPERAÇÃO, CONFORME O ATO Nº: 11.049/2025.</v>
      </c>
      <c r="W144" s="37"/>
      <c r="X144" s="132" t="s">
        <v>61</v>
      </c>
      <c r="Y144" s="134" t="s">
        <v>95</v>
      </c>
      <c r="AA144" s="24">
        <v>0</v>
      </c>
      <c r="AB144" s="40"/>
      <c r="AC144" s="24" t="str">
        <f t="shared" si="63"/>
        <v>Publicar</v>
      </c>
      <c r="AE144" s="43" t="s">
        <v>274</v>
      </c>
      <c r="AF144" s="44" t="s">
        <v>64</v>
      </c>
      <c r="AG144" s="45">
        <v>46072</v>
      </c>
      <c r="AH144" s="45">
        <v>46072</v>
      </c>
      <c r="AI144" s="46">
        <v>109</v>
      </c>
      <c r="AJ144" s="44" t="s">
        <v>65</v>
      </c>
      <c r="AK144" s="46" t="s">
        <v>66</v>
      </c>
      <c r="AL144" s="161">
        <v>0</v>
      </c>
      <c r="AM144" s="44" t="s">
        <v>67</v>
      </c>
      <c r="AN144" s="46">
        <v>110</v>
      </c>
      <c r="AO144" s="127">
        <v>237.77</v>
      </c>
      <c r="AP144" s="45">
        <v>46086</v>
      </c>
      <c r="AQ144" s="46">
        <v>131</v>
      </c>
      <c r="AR144" s="46" t="s">
        <v>66</v>
      </c>
      <c r="AS144" s="46">
        <v>132</v>
      </c>
      <c r="AT144" s="45">
        <v>46083</v>
      </c>
      <c r="AU144" s="157" t="s">
        <v>66</v>
      </c>
      <c r="AV144" s="157" t="s">
        <v>66</v>
      </c>
      <c r="AW144" s="157" t="s">
        <v>66</v>
      </c>
      <c r="AX144" s="157" t="s">
        <v>66</v>
      </c>
      <c r="AY144" s="157" t="s">
        <v>66</v>
      </c>
      <c r="AZ144" s="157" t="s">
        <v>66</v>
      </c>
      <c r="BE144" s="52">
        <f t="shared" si="61"/>
        <v>0.30555555555555552</v>
      </c>
      <c r="BF144" s="53" t="str">
        <f t="shared" si="64"/>
        <v>00</v>
      </c>
      <c r="BG144" s="54">
        <f t="shared" si="65"/>
        <v>7.3333333333333321</v>
      </c>
      <c r="BH144" s="54">
        <v>6</v>
      </c>
      <c r="BI144" s="54" t="str">
        <f t="shared" si="66"/>
        <v>,5</v>
      </c>
      <c r="BJ144" s="55" t="str">
        <f t="shared" si="67"/>
        <v>00,5</v>
      </c>
      <c r="BL144" s="57" t="str">
        <f>IFERROR(VLOOKUP(H144,#REF!,2,0)," ")</f>
        <v xml:space="preserve"> </v>
      </c>
      <c r="BM144" s="57" t="str">
        <f>IFERROR(VLOOKUP(K144,#REF!,2,0)," ")</f>
        <v xml:space="preserve"> </v>
      </c>
      <c r="BN144" s="58" t="str">
        <f t="shared" si="71"/>
        <v xml:space="preserve">  </v>
      </c>
      <c r="BO144" s="59" t="str">
        <f>IFERROR(VLOOKUP(BN144,#REF!,5,0)," ")</f>
        <v xml:space="preserve"> </v>
      </c>
      <c r="BP144" s="59" t="str">
        <f t="shared" si="72"/>
        <v xml:space="preserve"> </v>
      </c>
      <c r="BQ144" s="56">
        <f t="shared" si="73"/>
        <v>1</v>
      </c>
      <c r="BR144" s="59" t="str">
        <f t="shared" si="74"/>
        <v xml:space="preserve"> </v>
      </c>
      <c r="BS144" s="59" t="str">
        <f t="shared" si="75"/>
        <v xml:space="preserve"> </v>
      </c>
      <c r="BT144" s="56" t="str">
        <f t="shared" si="68"/>
        <v>00</v>
      </c>
      <c r="BU144" s="56">
        <f t="shared" si="69"/>
        <v>1</v>
      </c>
      <c r="BV144" s="56" t="str">
        <f>IFERROR(BU144*#REF!,"0,00")</f>
        <v>0,00</v>
      </c>
      <c r="BW144" s="59" t="str">
        <f t="shared" si="70"/>
        <v>0,00</v>
      </c>
    </row>
    <row r="145" spans="1:75" ht="62.1" customHeight="1" thickTop="1" thickBot="1">
      <c r="A145" s="90" t="str">
        <f t="shared" si="56"/>
        <v>-</v>
      </c>
      <c r="B145" s="91" t="str">
        <f t="shared" si="57"/>
        <v>MARÇO</v>
      </c>
      <c r="C145" s="81" t="str">
        <f t="shared" si="58"/>
        <v>FEVEREIRO</v>
      </c>
      <c r="D145" s="79">
        <f t="shared" si="51"/>
        <v>142</v>
      </c>
      <c r="E145" s="125">
        <f t="shared" si="59"/>
        <v>109</v>
      </c>
      <c r="F145" s="101">
        <v>95802150653</v>
      </c>
      <c r="G145" s="124" t="str">
        <f>IFERROR(VLOOKUP(F145,#REF!,2,0)," ")</f>
        <v xml:space="preserve"> </v>
      </c>
      <c r="H145" s="122" t="str">
        <f>IFERROR(VLOOKUP(F145,#REF!,3,0)," ")</f>
        <v xml:space="preserve"> </v>
      </c>
      <c r="I145" s="103" t="s">
        <v>57</v>
      </c>
      <c r="J145" s="103" t="s">
        <v>93</v>
      </c>
      <c r="K145" s="103" t="s">
        <v>94</v>
      </c>
      <c r="L145" s="104">
        <v>46078</v>
      </c>
      <c r="M145" s="105">
        <v>0.47916666666666669</v>
      </c>
      <c r="N145" s="106">
        <v>46078</v>
      </c>
      <c r="O145" s="107">
        <v>0.78472222222222221</v>
      </c>
      <c r="P145" s="122" t="str">
        <f t="shared" si="54"/>
        <v>00,5</v>
      </c>
      <c r="Q145" s="123" t="str">
        <f t="shared" si="55"/>
        <v>0,00</v>
      </c>
      <c r="R145" s="119">
        <v>0</v>
      </c>
      <c r="S145" s="119">
        <v>0</v>
      </c>
      <c r="T145" s="123">
        <f t="shared" si="62"/>
        <v>0</v>
      </c>
      <c r="U145" s="108" t="s">
        <v>60</v>
      </c>
      <c r="V145" s="121" t="str">
        <f t="shared" si="60"/>
        <v>COOPERAÇÃO, CONFORME O ATO Nº: 11.049/2025.</v>
      </c>
      <c r="W145" s="37"/>
      <c r="X145" s="132" t="s">
        <v>61</v>
      </c>
      <c r="Y145" s="134" t="s">
        <v>95</v>
      </c>
      <c r="AA145" s="24">
        <v>0</v>
      </c>
      <c r="AB145" s="40"/>
      <c r="AC145" s="24" t="str">
        <f t="shared" si="63"/>
        <v>Publicar</v>
      </c>
      <c r="AE145" s="43" t="s">
        <v>274</v>
      </c>
      <c r="AF145" s="44" t="s">
        <v>64</v>
      </c>
      <c r="AG145" s="45">
        <v>46072</v>
      </c>
      <c r="AH145" s="45">
        <v>46072</v>
      </c>
      <c r="AI145" s="46">
        <v>109</v>
      </c>
      <c r="AJ145" s="44" t="s">
        <v>65</v>
      </c>
      <c r="AK145" s="46" t="s">
        <v>66</v>
      </c>
      <c r="AL145" s="161">
        <v>0</v>
      </c>
      <c r="AM145" s="44" t="s">
        <v>67</v>
      </c>
      <c r="AN145" s="46">
        <v>110</v>
      </c>
      <c r="AO145" s="127">
        <v>237.77</v>
      </c>
      <c r="AP145" s="45">
        <v>46086</v>
      </c>
      <c r="AQ145" s="46">
        <v>131</v>
      </c>
      <c r="AR145" s="46" t="s">
        <v>66</v>
      </c>
      <c r="AS145" s="46">
        <v>132</v>
      </c>
      <c r="AT145" s="45">
        <v>46083</v>
      </c>
      <c r="AU145" s="157" t="s">
        <v>66</v>
      </c>
      <c r="AV145" s="157" t="s">
        <v>66</v>
      </c>
      <c r="AW145" s="157" t="s">
        <v>66</v>
      </c>
      <c r="AX145" s="157" t="s">
        <v>66</v>
      </c>
      <c r="AY145" s="157" t="s">
        <v>66</v>
      </c>
      <c r="AZ145" s="157" t="s">
        <v>66</v>
      </c>
      <c r="BE145" s="52">
        <f t="shared" si="61"/>
        <v>0.30555555555555552</v>
      </c>
      <c r="BF145" s="53" t="str">
        <f t="shared" si="64"/>
        <v>00</v>
      </c>
      <c r="BG145" s="54">
        <f t="shared" si="65"/>
        <v>7.3333333333333321</v>
      </c>
      <c r="BH145" s="54">
        <v>6</v>
      </c>
      <c r="BI145" s="54" t="str">
        <f t="shared" si="66"/>
        <v>,5</v>
      </c>
      <c r="BJ145" s="55" t="str">
        <f t="shared" si="67"/>
        <v>00,5</v>
      </c>
      <c r="BL145" s="57" t="str">
        <f>IFERROR(VLOOKUP(H145,#REF!,2,0)," ")</f>
        <v xml:space="preserve"> </v>
      </c>
      <c r="BM145" s="57" t="str">
        <f>IFERROR(VLOOKUP(K145,#REF!,2,0)," ")</f>
        <v xml:space="preserve"> </v>
      </c>
      <c r="BN145" s="58" t="str">
        <f t="shared" si="71"/>
        <v xml:space="preserve">  </v>
      </c>
      <c r="BO145" s="59" t="str">
        <f>IFERROR(VLOOKUP(BN145,#REF!,5,0)," ")</f>
        <v xml:space="preserve"> </v>
      </c>
      <c r="BP145" s="59" t="str">
        <f t="shared" si="72"/>
        <v xml:space="preserve"> </v>
      </c>
      <c r="BQ145" s="56">
        <f t="shared" si="73"/>
        <v>1</v>
      </c>
      <c r="BR145" s="59" t="str">
        <f t="shared" si="74"/>
        <v xml:space="preserve"> </v>
      </c>
      <c r="BS145" s="59" t="str">
        <f t="shared" si="75"/>
        <v xml:space="preserve"> </v>
      </c>
      <c r="BT145" s="56" t="str">
        <f t="shared" si="68"/>
        <v>00</v>
      </c>
      <c r="BU145" s="56">
        <f t="shared" si="69"/>
        <v>1</v>
      </c>
      <c r="BV145" s="56" t="str">
        <f>IFERROR(BU145*#REF!,"0,00")</f>
        <v>0,00</v>
      </c>
      <c r="BW145" s="59" t="str">
        <f t="shared" si="70"/>
        <v>0,00</v>
      </c>
    </row>
    <row r="146" spans="1:75" ht="62.1" customHeight="1" thickTop="1" thickBot="1">
      <c r="A146" s="90" t="str">
        <f t="shared" si="56"/>
        <v>-</v>
      </c>
      <c r="B146" s="91" t="str">
        <f t="shared" si="57"/>
        <v>MARÇO</v>
      </c>
      <c r="C146" s="81" t="str">
        <f t="shared" si="58"/>
        <v>MARÇO</v>
      </c>
      <c r="D146" s="79">
        <f t="shared" si="51"/>
        <v>143</v>
      </c>
      <c r="E146" s="125">
        <f t="shared" si="59"/>
        <v>1</v>
      </c>
      <c r="F146" s="101">
        <v>61925268500</v>
      </c>
      <c r="G146" s="124" t="str">
        <f>IFERROR(VLOOKUP(F146,#REF!,2,0)," ")</f>
        <v xml:space="preserve"> </v>
      </c>
      <c r="H146" s="122" t="str">
        <f>IFERROR(VLOOKUP(F146,#REF!,3,0)," ")</f>
        <v xml:space="preserve"> </v>
      </c>
      <c r="I146" s="103" t="s">
        <v>88</v>
      </c>
      <c r="J146" s="103" t="s">
        <v>222</v>
      </c>
      <c r="K146" s="103" t="s">
        <v>84</v>
      </c>
      <c r="L146" s="104">
        <v>46085</v>
      </c>
      <c r="M146" s="105">
        <v>0.76041666666666663</v>
      </c>
      <c r="N146" s="106">
        <v>46087</v>
      </c>
      <c r="O146" s="107">
        <v>0.81944444444444442</v>
      </c>
      <c r="P146" s="122">
        <v>1</v>
      </c>
      <c r="Q146" s="123">
        <v>1048</v>
      </c>
      <c r="R146" s="119">
        <v>0</v>
      </c>
      <c r="S146" s="119">
        <v>0</v>
      </c>
      <c r="T146" s="123">
        <f t="shared" si="62"/>
        <v>1048</v>
      </c>
      <c r="U146" s="108" t="s">
        <v>60</v>
      </c>
      <c r="V146" s="121" t="str">
        <f t="shared" si="60"/>
        <v>PALESTRAR NA SEMANA DAS MULHERES, NO DIA 06 DE MARÇO DE 2026, ÀS 10H, NO AUDITÓRIO DA DPMG.</v>
      </c>
      <c r="W146" s="37"/>
      <c r="X146" s="132" t="s">
        <v>85</v>
      </c>
      <c r="Y146" s="134" t="s">
        <v>275</v>
      </c>
      <c r="AA146" s="44">
        <v>0</v>
      </c>
      <c r="AB146" s="40"/>
      <c r="AC146" s="24" t="str">
        <f t="shared" si="63"/>
        <v>Publicar</v>
      </c>
      <c r="AE146" s="43" t="s">
        <v>276</v>
      </c>
      <c r="AF146" s="44" t="s">
        <v>277</v>
      </c>
      <c r="AG146" s="45">
        <v>46073</v>
      </c>
      <c r="AH146" s="45">
        <v>46083</v>
      </c>
      <c r="AI146" s="46">
        <v>1</v>
      </c>
      <c r="AJ146" s="156" t="s">
        <v>278</v>
      </c>
      <c r="AK146" s="157">
        <v>1</v>
      </c>
      <c r="AL146" s="161">
        <v>0</v>
      </c>
      <c r="AM146" s="44" t="s">
        <v>65</v>
      </c>
      <c r="AN146" s="46" t="s">
        <v>66</v>
      </c>
      <c r="AO146" s="161">
        <v>0</v>
      </c>
      <c r="AP146" s="45">
        <v>46083</v>
      </c>
      <c r="AQ146" s="46">
        <v>5</v>
      </c>
      <c r="AR146" s="157" t="s">
        <v>66</v>
      </c>
      <c r="AS146" s="157" t="s">
        <v>66</v>
      </c>
      <c r="AT146" s="45">
        <v>46090</v>
      </c>
      <c r="AU146" s="157" t="s">
        <v>66</v>
      </c>
      <c r="AV146" s="157" t="s">
        <v>66</v>
      </c>
      <c r="AW146" s="157" t="s">
        <v>66</v>
      </c>
      <c r="AX146" s="157" t="s">
        <v>66</v>
      </c>
      <c r="AY146" s="157" t="s">
        <v>66</v>
      </c>
      <c r="AZ146" s="164" t="s">
        <v>66</v>
      </c>
      <c r="BE146" s="52">
        <f t="shared" si="61"/>
        <v>2.0590277777777777</v>
      </c>
      <c r="BF146" s="53" t="str">
        <f t="shared" si="64"/>
        <v>02</v>
      </c>
      <c r="BG146" s="54">
        <f t="shared" si="65"/>
        <v>1.4166666666666643</v>
      </c>
      <c r="BH146" s="54">
        <v>6</v>
      </c>
      <c r="BI146" s="54" t="str">
        <f t="shared" si="66"/>
        <v>,00</v>
      </c>
      <c r="BJ146" s="55" t="str">
        <f t="shared" si="67"/>
        <v>02,00</v>
      </c>
      <c r="BL146" s="57" t="str">
        <f>IFERROR(VLOOKUP(H146,#REF!,2,0)," ")</f>
        <v xml:space="preserve"> </v>
      </c>
      <c r="BM146" s="57" t="str">
        <f>IFERROR(VLOOKUP(K146,#REF!,2,0)," ")</f>
        <v xml:space="preserve"> </v>
      </c>
      <c r="BN146" s="58" t="str">
        <f t="shared" si="71"/>
        <v xml:space="preserve">  </v>
      </c>
      <c r="BO146" s="59" t="str">
        <f>IFERROR(VLOOKUP(BN146,#REF!,5,0)," ")</f>
        <v xml:space="preserve"> </v>
      </c>
      <c r="BP146" s="59" t="str">
        <f t="shared" si="72"/>
        <v xml:space="preserve"> </v>
      </c>
      <c r="BQ146" s="56" t="str">
        <f t="shared" si="73"/>
        <v>0,00</v>
      </c>
      <c r="BR146" s="59" t="str">
        <f t="shared" si="74"/>
        <v>0,00</v>
      </c>
      <c r="BS146" s="59" t="str">
        <f t="shared" si="75"/>
        <v xml:space="preserve"> </v>
      </c>
      <c r="BT146" s="56" t="str">
        <f t="shared" si="68"/>
        <v>02</v>
      </c>
      <c r="BU146" s="56">
        <f t="shared" si="69"/>
        <v>2</v>
      </c>
      <c r="BV146" s="56" t="str">
        <f>IFERROR(BU146*#REF!,"0,00")</f>
        <v>0,00</v>
      </c>
      <c r="BW146" s="59" t="str">
        <f t="shared" si="70"/>
        <v>0,00</v>
      </c>
    </row>
    <row r="147" spans="1:75" ht="62.1" customHeight="1" thickTop="1" thickBot="1">
      <c r="A147" s="90" t="str">
        <f t="shared" si="56"/>
        <v>MARÇO</v>
      </c>
      <c r="B147" s="91" t="str">
        <f t="shared" si="57"/>
        <v>FEVEREIRO</v>
      </c>
      <c r="C147" s="81" t="str">
        <f t="shared" si="58"/>
        <v>FEVEREIRO</v>
      </c>
      <c r="D147" s="79">
        <f t="shared" si="51"/>
        <v>144</v>
      </c>
      <c r="E147" s="125">
        <f t="shared" si="59"/>
        <v>111</v>
      </c>
      <c r="F147" s="101">
        <v>3467603645</v>
      </c>
      <c r="G147" s="124" t="str">
        <f>IFERROR(VLOOKUP(F147,#REF!,2,0)," ")</f>
        <v xml:space="preserve"> </v>
      </c>
      <c r="H147" s="122" t="str">
        <f>IFERROR(VLOOKUP(F147,#REF!,3,0)," ")</f>
        <v xml:space="preserve"> </v>
      </c>
      <c r="I147" s="103" t="s">
        <v>82</v>
      </c>
      <c r="J147" s="103" t="s">
        <v>58</v>
      </c>
      <c r="K147" s="103" t="s">
        <v>138</v>
      </c>
      <c r="L147" s="104">
        <v>46076</v>
      </c>
      <c r="M147" s="105">
        <v>0.58333333333333337</v>
      </c>
      <c r="N147" s="106">
        <v>46078</v>
      </c>
      <c r="O147" s="107">
        <v>0.375</v>
      </c>
      <c r="P147" s="122" t="str">
        <f t="shared" si="54"/>
        <v>01,5</v>
      </c>
      <c r="Q147" s="123" t="str">
        <f t="shared" si="55"/>
        <v>0,00</v>
      </c>
      <c r="R147" s="119">
        <v>360.5</v>
      </c>
      <c r="S147" s="119">
        <v>0</v>
      </c>
      <c r="T147" s="123">
        <f t="shared" si="62"/>
        <v>360.5</v>
      </c>
      <c r="U147" s="154" t="s">
        <v>279</v>
      </c>
      <c r="V147" s="121" t="str">
        <f t="shared" si="60"/>
        <v>COOPERAÇÃO, CONFORME O ATO Nº: 12.487/2026.</v>
      </c>
      <c r="W147" s="37"/>
      <c r="X147" s="132" t="s">
        <v>61</v>
      </c>
      <c r="Y147" s="134" t="s">
        <v>280</v>
      </c>
      <c r="AA147" s="24">
        <v>0</v>
      </c>
      <c r="AB147" s="40"/>
      <c r="AC147" s="24" t="str">
        <f t="shared" si="63"/>
        <v>Publicar</v>
      </c>
      <c r="AE147" s="43" t="s">
        <v>281</v>
      </c>
      <c r="AF147" s="44" t="s">
        <v>64</v>
      </c>
      <c r="AG147" s="45">
        <v>46073</v>
      </c>
      <c r="AH147" s="45">
        <v>46076</v>
      </c>
      <c r="AI147" s="46">
        <v>111</v>
      </c>
      <c r="AJ147" s="44" t="s">
        <v>65</v>
      </c>
      <c r="AK147" s="46" t="s">
        <v>66</v>
      </c>
      <c r="AL147" s="161">
        <v>0</v>
      </c>
      <c r="AM147" s="44" t="s">
        <v>65</v>
      </c>
      <c r="AN147" s="46" t="s">
        <v>66</v>
      </c>
      <c r="AO147" s="161">
        <v>0</v>
      </c>
      <c r="AP147" s="45">
        <v>46076</v>
      </c>
      <c r="AQ147" s="46">
        <v>93</v>
      </c>
      <c r="AR147" s="46" t="s">
        <v>66</v>
      </c>
      <c r="AS147" s="46" t="s">
        <v>66</v>
      </c>
      <c r="AT147" s="45">
        <v>46079</v>
      </c>
      <c r="AU147" s="46">
        <v>1</v>
      </c>
      <c r="AV147" s="45">
        <v>46083</v>
      </c>
      <c r="AW147" s="45">
        <v>46083</v>
      </c>
      <c r="AX147" s="46">
        <v>110</v>
      </c>
      <c r="AY147" s="157" t="s">
        <v>66</v>
      </c>
      <c r="AZ147" s="49">
        <v>28</v>
      </c>
      <c r="BE147" s="52">
        <f t="shared" si="61"/>
        <v>1.7916666666666665</v>
      </c>
      <c r="BF147" s="53" t="str">
        <f t="shared" si="64"/>
        <v>01</v>
      </c>
      <c r="BG147" s="54">
        <f t="shared" si="65"/>
        <v>18.999999999999996</v>
      </c>
      <c r="BH147" s="54">
        <v>6</v>
      </c>
      <c r="BI147" s="54" t="str">
        <f t="shared" si="66"/>
        <v>,5</v>
      </c>
      <c r="BJ147" s="55" t="str">
        <f t="shared" si="67"/>
        <v>01,5</v>
      </c>
      <c r="BL147" s="57" t="str">
        <f>IFERROR(VLOOKUP(H147,#REF!,2,0)," ")</f>
        <v xml:space="preserve"> </v>
      </c>
      <c r="BM147" s="57" t="str">
        <f>IFERROR(VLOOKUP(K147,#REF!,2,0)," ")</f>
        <v xml:space="preserve"> </v>
      </c>
      <c r="BN147" s="58" t="str">
        <f t="shared" si="71"/>
        <v xml:space="preserve">  </v>
      </c>
      <c r="BO147" s="59" t="str">
        <f>IFERROR(VLOOKUP(BN147,#REF!,5,0)," ")</f>
        <v xml:space="preserve"> </v>
      </c>
      <c r="BP147" s="59" t="str">
        <f t="shared" si="72"/>
        <v xml:space="preserve"> </v>
      </c>
      <c r="BQ147" s="56">
        <f t="shared" si="73"/>
        <v>1</v>
      </c>
      <c r="BR147" s="59" t="str">
        <f t="shared" si="74"/>
        <v xml:space="preserve"> </v>
      </c>
      <c r="BS147" s="59" t="str">
        <f t="shared" si="75"/>
        <v xml:space="preserve"> </v>
      </c>
      <c r="BT147" s="56" t="str">
        <f t="shared" si="68"/>
        <v>01</v>
      </c>
      <c r="BU147" s="56">
        <f t="shared" si="69"/>
        <v>2</v>
      </c>
      <c r="BV147" s="56" t="str">
        <f>IFERROR(BU147*#REF!,"0,00")</f>
        <v>0,00</v>
      </c>
      <c r="BW147" s="59" t="str">
        <f t="shared" si="70"/>
        <v>0,00</v>
      </c>
    </row>
    <row r="148" spans="1:75" ht="62.1" customHeight="1" thickTop="1" thickBot="1">
      <c r="A148" s="90" t="str">
        <f t="shared" si="56"/>
        <v>-</v>
      </c>
      <c r="B148" s="91" t="str">
        <f t="shared" si="57"/>
        <v>FEVEREIRO</v>
      </c>
      <c r="C148" s="81" t="str">
        <f t="shared" si="58"/>
        <v>FEVEREIRO</v>
      </c>
      <c r="D148" s="79">
        <f t="shared" si="51"/>
        <v>145</v>
      </c>
      <c r="E148" s="125">
        <f t="shared" si="59"/>
        <v>112</v>
      </c>
      <c r="F148" s="101">
        <v>55692540649</v>
      </c>
      <c r="G148" s="124" t="str">
        <f>IFERROR(VLOOKUP(F148,#REF!,2,0)," ")</f>
        <v xml:space="preserve"> </v>
      </c>
      <c r="H148" s="122" t="str">
        <f>IFERROR(VLOOKUP(F148,#REF!,3,0)," ")</f>
        <v xml:space="preserve"> </v>
      </c>
      <c r="I148" s="103" t="s">
        <v>82</v>
      </c>
      <c r="J148" s="103" t="s">
        <v>282</v>
      </c>
      <c r="K148" s="103" t="s">
        <v>84</v>
      </c>
      <c r="L148" s="104">
        <v>46077</v>
      </c>
      <c r="M148" s="105">
        <v>0.64583333333333337</v>
      </c>
      <c r="N148" s="106">
        <v>46079</v>
      </c>
      <c r="O148" s="107">
        <v>0.75</v>
      </c>
      <c r="P148" s="122" t="str">
        <f t="shared" si="54"/>
        <v>02,00</v>
      </c>
      <c r="Q148" s="123" t="str">
        <f t="shared" si="55"/>
        <v>0,00</v>
      </c>
      <c r="R148" s="119">
        <v>0</v>
      </c>
      <c r="S148" s="119">
        <v>0</v>
      </c>
      <c r="T148" s="123">
        <f t="shared" si="62"/>
        <v>0</v>
      </c>
      <c r="U148" s="108" t="s">
        <v>283</v>
      </c>
      <c r="V148" s="121" t="str">
        <f t="shared" si="60"/>
        <v>REUNIÃO COORDENAÇÃO REGIONAL TRIÃNGULO II  E GABINETE DEFENSORIA PÚBLICA GERAL .</v>
      </c>
      <c r="W148" s="37"/>
      <c r="X148" s="132" t="s">
        <v>85</v>
      </c>
      <c r="Y148" s="134" t="s">
        <v>284</v>
      </c>
      <c r="AA148" s="24">
        <v>0</v>
      </c>
      <c r="AB148" s="40"/>
      <c r="AC148" s="24" t="str">
        <f t="shared" si="63"/>
        <v>Publicar</v>
      </c>
      <c r="AE148" s="43" t="s">
        <v>285</v>
      </c>
      <c r="AF148" s="44" t="s">
        <v>64</v>
      </c>
      <c r="AG148" s="45">
        <v>46073</v>
      </c>
      <c r="AH148" s="45">
        <v>46076</v>
      </c>
      <c r="AI148" s="46">
        <v>112</v>
      </c>
      <c r="AJ148" s="44" t="s">
        <v>65</v>
      </c>
      <c r="AK148" s="46" t="s">
        <v>66</v>
      </c>
      <c r="AL148" s="161">
        <v>0</v>
      </c>
      <c r="AM148" s="44" t="s">
        <v>65</v>
      </c>
      <c r="AN148" s="46" t="s">
        <v>66</v>
      </c>
      <c r="AO148" s="161">
        <v>0</v>
      </c>
      <c r="AP148" s="45">
        <v>46076</v>
      </c>
      <c r="AQ148" s="46">
        <v>94</v>
      </c>
      <c r="AR148" s="46" t="s">
        <v>66</v>
      </c>
      <c r="AS148" s="46" t="s">
        <v>66</v>
      </c>
      <c r="AT148" s="45">
        <v>46087</v>
      </c>
      <c r="AU148" s="46" t="s">
        <v>66</v>
      </c>
      <c r="AV148" s="46" t="s">
        <v>66</v>
      </c>
      <c r="AW148" s="46" t="s">
        <v>66</v>
      </c>
      <c r="AX148" s="46" t="s">
        <v>66</v>
      </c>
      <c r="AY148" s="46" t="s">
        <v>66</v>
      </c>
      <c r="AZ148" s="49">
        <v>45</v>
      </c>
      <c r="BE148" s="52">
        <f t="shared" si="61"/>
        <v>2.1041666666666665</v>
      </c>
      <c r="BF148" s="53" t="str">
        <f t="shared" si="64"/>
        <v>02</v>
      </c>
      <c r="BG148" s="54">
        <f t="shared" si="65"/>
        <v>2.4999999999999964</v>
      </c>
      <c r="BH148" s="54">
        <v>6</v>
      </c>
      <c r="BI148" s="54" t="str">
        <f t="shared" si="66"/>
        <v>,00</v>
      </c>
      <c r="BJ148" s="55" t="str">
        <f t="shared" si="67"/>
        <v>02,00</v>
      </c>
      <c r="BL148" s="57" t="str">
        <f>IFERROR(VLOOKUP(H148,#REF!,2,0)," ")</f>
        <v xml:space="preserve"> </v>
      </c>
      <c r="BM148" s="57" t="str">
        <f>IFERROR(VLOOKUP(K148,#REF!,2,0)," ")</f>
        <v xml:space="preserve"> </v>
      </c>
      <c r="BN148" s="58" t="str">
        <f t="shared" si="71"/>
        <v xml:space="preserve">  </v>
      </c>
      <c r="BO148" s="59" t="str">
        <f>IFERROR(VLOOKUP(BN148,#REF!,5,0)," ")</f>
        <v xml:space="preserve"> </v>
      </c>
      <c r="BP148" s="59" t="str">
        <f t="shared" si="72"/>
        <v xml:space="preserve"> </v>
      </c>
      <c r="BQ148" s="56" t="str">
        <f t="shared" si="73"/>
        <v>0,00</v>
      </c>
      <c r="BR148" s="59" t="str">
        <f t="shared" si="74"/>
        <v>0,00</v>
      </c>
      <c r="BS148" s="59" t="str">
        <f t="shared" si="75"/>
        <v xml:space="preserve"> </v>
      </c>
      <c r="BT148" s="56" t="str">
        <f t="shared" si="68"/>
        <v>02</v>
      </c>
      <c r="BU148" s="56">
        <f t="shared" si="69"/>
        <v>2</v>
      </c>
      <c r="BV148" s="56" t="str">
        <f>IFERROR(BU148*#REF!,"0,00")</f>
        <v>0,00</v>
      </c>
      <c r="BW148" s="59" t="str">
        <f t="shared" si="70"/>
        <v>0,00</v>
      </c>
    </row>
    <row r="149" spans="1:75" ht="62.1" customHeight="1" thickTop="1" thickBot="1">
      <c r="A149" s="90" t="str">
        <f t="shared" si="56"/>
        <v>MARÇO</v>
      </c>
      <c r="B149" s="91" t="str">
        <f t="shared" si="57"/>
        <v>MARÇO</v>
      </c>
      <c r="C149" s="81" t="str">
        <f t="shared" si="58"/>
        <v>MARÇO</v>
      </c>
      <c r="D149" s="79">
        <f t="shared" si="51"/>
        <v>146</v>
      </c>
      <c r="E149" s="125">
        <f t="shared" si="59"/>
        <v>126</v>
      </c>
      <c r="F149" s="101">
        <v>3264888637</v>
      </c>
      <c r="G149" s="124" t="str">
        <f>IFERROR(VLOOKUP(F149,#REF!,2,0)," ")</f>
        <v xml:space="preserve"> </v>
      </c>
      <c r="H149" s="122" t="str">
        <f>IFERROR(VLOOKUP(F149,#REF!,3,0)," ")</f>
        <v xml:space="preserve"> </v>
      </c>
      <c r="I149" s="103" t="s">
        <v>88</v>
      </c>
      <c r="J149" s="103" t="s">
        <v>84</v>
      </c>
      <c r="K149" s="103" t="s">
        <v>218</v>
      </c>
      <c r="L149" s="104">
        <v>46084</v>
      </c>
      <c r="M149" s="105">
        <v>0.71875</v>
      </c>
      <c r="N149" s="106">
        <v>46085</v>
      </c>
      <c r="O149" s="107">
        <v>0.67361111111111116</v>
      </c>
      <c r="P149" s="122" t="str">
        <f t="shared" si="54"/>
        <v>00,5</v>
      </c>
      <c r="Q149" s="123" t="str">
        <f t="shared" si="55"/>
        <v>0,00</v>
      </c>
      <c r="R149" s="119">
        <v>524</v>
      </c>
      <c r="S149" s="119">
        <v>0</v>
      </c>
      <c r="T149" s="123">
        <f t="shared" si="62"/>
        <v>524</v>
      </c>
      <c r="U149" s="108" t="s">
        <v>286</v>
      </c>
      <c r="V149" s="121" t="str">
        <f t="shared" si="60"/>
        <v>PARTICIPAR DA 106ª REUNIÃO ORDINÁRIA DO CONDEGE.</v>
      </c>
      <c r="W149" s="37"/>
      <c r="X149" s="132" t="s">
        <v>85</v>
      </c>
      <c r="Y149" s="134" t="s">
        <v>287</v>
      </c>
      <c r="AA149" s="24">
        <v>0</v>
      </c>
      <c r="AB149" s="40"/>
      <c r="AC149" s="24" t="str">
        <f t="shared" si="63"/>
        <v>Publicar</v>
      </c>
      <c r="AE149" s="43" t="s">
        <v>288</v>
      </c>
      <c r="AF149" s="44" t="s">
        <v>64</v>
      </c>
      <c r="AG149" s="45">
        <v>46073</v>
      </c>
      <c r="AH149" s="45">
        <v>46083</v>
      </c>
      <c r="AI149" s="46">
        <v>126</v>
      </c>
      <c r="AJ149" s="44" t="s">
        <v>114</v>
      </c>
      <c r="AK149" s="46">
        <v>127</v>
      </c>
      <c r="AL149" s="161">
        <v>0</v>
      </c>
      <c r="AM149" s="44" t="s">
        <v>65</v>
      </c>
      <c r="AN149" s="46" t="s">
        <v>66</v>
      </c>
      <c r="AO149" s="161">
        <v>0</v>
      </c>
      <c r="AP149" s="45">
        <v>46083</v>
      </c>
      <c r="AQ149" s="46">
        <v>100</v>
      </c>
      <c r="AR149" s="46" t="s">
        <v>66</v>
      </c>
      <c r="AS149" s="46" t="s">
        <v>66</v>
      </c>
      <c r="AT149" s="45">
        <v>46087</v>
      </c>
      <c r="AU149" s="46">
        <v>1</v>
      </c>
      <c r="AV149" s="45">
        <v>46091</v>
      </c>
      <c r="AW149" s="45">
        <v>46092</v>
      </c>
      <c r="AX149" s="46">
        <v>155</v>
      </c>
      <c r="AY149" s="46" t="s">
        <v>66</v>
      </c>
      <c r="AZ149" s="49">
        <v>46</v>
      </c>
      <c r="BE149" s="52">
        <f t="shared" si="61"/>
        <v>0.95486111111111116</v>
      </c>
      <c r="BF149" s="53" t="str">
        <f t="shared" si="64"/>
        <v>00</v>
      </c>
      <c r="BG149" s="54">
        <f t="shared" si="65"/>
        <v>22.916666666666668</v>
      </c>
      <c r="BH149" s="54">
        <v>6</v>
      </c>
      <c r="BI149" s="54" t="str">
        <f t="shared" si="66"/>
        <v>,5</v>
      </c>
      <c r="BJ149" s="55" t="str">
        <f t="shared" si="67"/>
        <v>00,5</v>
      </c>
      <c r="BL149" s="57" t="str">
        <f>IFERROR(VLOOKUP(H149,#REF!,2,0)," ")</f>
        <v xml:space="preserve"> </v>
      </c>
      <c r="BM149" s="57" t="str">
        <f>IFERROR(VLOOKUP(K149,#REF!,2,0)," ")</f>
        <v xml:space="preserve"> </v>
      </c>
      <c r="BN149" s="58" t="str">
        <f t="shared" si="71"/>
        <v xml:space="preserve">  </v>
      </c>
      <c r="BO149" s="59" t="str">
        <f>IFERROR(VLOOKUP(BN149,#REF!,5,0)," ")</f>
        <v xml:space="preserve"> </v>
      </c>
      <c r="BP149" s="59" t="str">
        <f t="shared" si="72"/>
        <v xml:space="preserve"> </v>
      </c>
      <c r="BQ149" s="56">
        <f t="shared" si="73"/>
        <v>1</v>
      </c>
      <c r="BR149" s="59" t="str">
        <f t="shared" si="74"/>
        <v xml:space="preserve"> </v>
      </c>
      <c r="BS149" s="59" t="str">
        <f t="shared" si="75"/>
        <v xml:space="preserve"> </v>
      </c>
      <c r="BT149" s="56" t="str">
        <f t="shared" si="68"/>
        <v>00</v>
      </c>
      <c r="BU149" s="56">
        <f t="shared" si="69"/>
        <v>1</v>
      </c>
      <c r="BV149" s="56" t="str">
        <f>IFERROR(BU149*#REF!,"0,00")</f>
        <v>0,00</v>
      </c>
      <c r="BW149" s="59" t="str">
        <f t="shared" si="70"/>
        <v>0,00</v>
      </c>
    </row>
    <row r="150" spans="1:75" ht="62.1" customHeight="1" thickTop="1" thickBot="1">
      <c r="A150" s="90" t="str">
        <f t="shared" si="56"/>
        <v>MARÇO</v>
      </c>
      <c r="B150" s="91" t="str">
        <f t="shared" si="57"/>
        <v>MARÇO</v>
      </c>
      <c r="C150" s="81" t="str">
        <f t="shared" si="58"/>
        <v>FEVEREIRO</v>
      </c>
      <c r="D150" s="79">
        <f t="shared" si="51"/>
        <v>147</v>
      </c>
      <c r="E150" s="125">
        <f t="shared" si="59"/>
        <v>113</v>
      </c>
      <c r="F150" s="101">
        <v>88378110397</v>
      </c>
      <c r="G150" s="124" t="str">
        <f>IFERROR(VLOOKUP(F150,#REF!,2,0)," ")</f>
        <v xml:space="preserve"> </v>
      </c>
      <c r="H150" s="122" t="str">
        <f>IFERROR(VLOOKUP(F150,#REF!,3,0)," ")</f>
        <v xml:space="preserve"> </v>
      </c>
      <c r="I150" s="103" t="s">
        <v>57</v>
      </c>
      <c r="J150" s="103" t="s">
        <v>84</v>
      </c>
      <c r="K150" s="103" t="s">
        <v>127</v>
      </c>
      <c r="L150" s="104">
        <v>46075</v>
      </c>
      <c r="M150" s="105">
        <v>0.54166666666666663</v>
      </c>
      <c r="N150" s="106">
        <v>46077</v>
      </c>
      <c r="O150" s="107">
        <v>0.58333333333333337</v>
      </c>
      <c r="P150" s="122" t="str">
        <f t="shared" si="54"/>
        <v>02,00</v>
      </c>
      <c r="Q150" s="123" t="str">
        <f t="shared" si="55"/>
        <v>0,00</v>
      </c>
      <c r="R150" s="119">
        <v>360.5</v>
      </c>
      <c r="S150" s="119">
        <v>0</v>
      </c>
      <c r="T150" s="123">
        <f t="shared" si="62"/>
        <v>360.5</v>
      </c>
      <c r="U150" s="108" t="s">
        <v>286</v>
      </c>
      <c r="V150" s="121" t="str">
        <f t="shared" si="60"/>
        <v>IMPLANTAÇÃO SOLAR.</v>
      </c>
      <c r="W150" s="37"/>
      <c r="X150" s="132" t="s">
        <v>85</v>
      </c>
      <c r="Y150" s="134" t="s">
        <v>289</v>
      </c>
      <c r="AA150" s="24">
        <v>0</v>
      </c>
      <c r="AB150" s="40"/>
      <c r="AC150" s="24" t="str">
        <f t="shared" si="63"/>
        <v>Publicar</v>
      </c>
      <c r="AE150" s="43" t="s">
        <v>290</v>
      </c>
      <c r="AF150" s="44" t="s">
        <v>64</v>
      </c>
      <c r="AG150" s="45">
        <v>46073</v>
      </c>
      <c r="AH150" s="45">
        <v>46076</v>
      </c>
      <c r="AI150" s="46">
        <v>113</v>
      </c>
      <c r="AJ150" s="44" t="s">
        <v>65</v>
      </c>
      <c r="AK150" s="46" t="s">
        <v>66</v>
      </c>
      <c r="AL150" s="161">
        <v>0</v>
      </c>
      <c r="AM150" s="44" t="s">
        <v>67</v>
      </c>
      <c r="AN150" s="46">
        <v>114</v>
      </c>
      <c r="AO150" s="127">
        <v>770.34</v>
      </c>
      <c r="AP150" s="45">
        <v>46091</v>
      </c>
      <c r="AQ150" s="46">
        <v>145</v>
      </c>
      <c r="AR150" s="46" t="s">
        <v>66</v>
      </c>
      <c r="AS150" s="46">
        <v>146</v>
      </c>
      <c r="AT150" s="45">
        <v>46083</v>
      </c>
      <c r="AU150" s="46">
        <v>1</v>
      </c>
      <c r="AV150" s="45">
        <v>46090</v>
      </c>
      <c r="AW150" s="45">
        <v>46091</v>
      </c>
      <c r="AX150" s="46">
        <v>145</v>
      </c>
      <c r="AY150" s="46" t="s">
        <v>66</v>
      </c>
      <c r="AZ150" s="49" t="s">
        <v>66</v>
      </c>
      <c r="BE150" s="52">
        <f t="shared" si="61"/>
        <v>2.041666666666667</v>
      </c>
      <c r="BF150" s="53" t="str">
        <f t="shared" si="64"/>
        <v>02</v>
      </c>
      <c r="BG150" s="54">
        <f t="shared" si="65"/>
        <v>1.0000000000000071</v>
      </c>
      <c r="BH150" s="54">
        <v>6</v>
      </c>
      <c r="BI150" s="54" t="str">
        <f t="shared" si="66"/>
        <v>,00</v>
      </c>
      <c r="BJ150" s="55" t="str">
        <f t="shared" si="67"/>
        <v>02,00</v>
      </c>
      <c r="BL150" s="57" t="str">
        <f>IFERROR(VLOOKUP(H150,#REF!,2,0)," ")</f>
        <v xml:space="preserve"> </v>
      </c>
      <c r="BM150" s="57" t="str">
        <f>IFERROR(VLOOKUP(K150,#REF!,2,0)," ")</f>
        <v xml:space="preserve"> </v>
      </c>
      <c r="BN150" s="58" t="str">
        <f t="shared" si="71"/>
        <v xml:space="preserve">  </v>
      </c>
      <c r="BO150" s="59" t="str">
        <f>IFERROR(VLOOKUP(BN150,#REF!,5,0)," ")</f>
        <v xml:space="preserve"> </v>
      </c>
      <c r="BP150" s="59" t="str">
        <f t="shared" si="72"/>
        <v xml:space="preserve"> </v>
      </c>
      <c r="BQ150" s="56" t="str">
        <f t="shared" si="73"/>
        <v>0,00</v>
      </c>
      <c r="BR150" s="59" t="str">
        <f t="shared" si="74"/>
        <v>0,00</v>
      </c>
      <c r="BS150" s="59" t="str">
        <f t="shared" si="75"/>
        <v xml:space="preserve"> </v>
      </c>
      <c r="BT150" s="56" t="str">
        <f t="shared" si="68"/>
        <v>02</v>
      </c>
      <c r="BU150" s="56">
        <f t="shared" si="69"/>
        <v>2</v>
      </c>
      <c r="BV150" s="56" t="str">
        <f>IFERROR(BU150*#REF!,"0,00")</f>
        <v>0,00</v>
      </c>
      <c r="BW150" s="59" t="str">
        <f t="shared" si="70"/>
        <v>0,00</v>
      </c>
    </row>
    <row r="151" spans="1:75" ht="62.1" customHeight="1" thickTop="1" thickBot="1">
      <c r="A151" s="90" t="str">
        <f t="shared" si="56"/>
        <v>MARÇO</v>
      </c>
      <c r="B151" s="91" t="str">
        <f t="shared" si="57"/>
        <v>MARÇO</v>
      </c>
      <c r="C151" s="81" t="str">
        <f t="shared" si="58"/>
        <v>FEVEREIRO</v>
      </c>
      <c r="D151" s="79">
        <f t="shared" si="51"/>
        <v>148</v>
      </c>
      <c r="E151" s="125">
        <f t="shared" si="59"/>
        <v>115</v>
      </c>
      <c r="F151" s="101">
        <v>2228108669</v>
      </c>
      <c r="G151" s="124" t="str">
        <f>IFERROR(VLOOKUP(F151,#REF!,2,0)," ")</f>
        <v xml:space="preserve"> </v>
      </c>
      <c r="H151" s="122" t="str">
        <f>IFERROR(VLOOKUP(F151,#REF!,3,0)," ")</f>
        <v xml:space="preserve"> </v>
      </c>
      <c r="I151" s="103" t="s">
        <v>82</v>
      </c>
      <c r="J151" s="103" t="s">
        <v>84</v>
      </c>
      <c r="K151" s="103" t="s">
        <v>291</v>
      </c>
      <c r="L151" s="104">
        <v>46076</v>
      </c>
      <c r="M151" s="105">
        <v>0.54166666666666663</v>
      </c>
      <c r="N151" s="106">
        <v>46077</v>
      </c>
      <c r="O151" s="107">
        <v>0.79166666666666663</v>
      </c>
      <c r="P151" s="122">
        <v>2.5</v>
      </c>
      <c r="Q151" s="123">
        <v>423</v>
      </c>
      <c r="R151" s="119">
        <v>319.5</v>
      </c>
      <c r="S151" s="119">
        <v>0</v>
      </c>
      <c r="T151" s="123">
        <f t="shared" si="62"/>
        <v>742.5</v>
      </c>
      <c r="U151" s="108" t="s">
        <v>292</v>
      </c>
      <c r="V151" s="121" t="str">
        <f t="shared" si="60"/>
        <v>ATENDIMENTO ITINERANTE EM TERITÓRIO QUILOMBOLA.</v>
      </c>
      <c r="W151" s="37"/>
      <c r="X151" s="132" t="s">
        <v>85</v>
      </c>
      <c r="Y151" s="134" t="s">
        <v>293</v>
      </c>
      <c r="AA151" s="24">
        <v>0</v>
      </c>
      <c r="AB151" s="40"/>
      <c r="AC151" s="24" t="str">
        <f t="shared" si="63"/>
        <v>Publicar</v>
      </c>
      <c r="AE151" s="43" t="s">
        <v>294</v>
      </c>
      <c r="AF151" s="44" t="s">
        <v>64</v>
      </c>
      <c r="AG151" s="45">
        <v>46073</v>
      </c>
      <c r="AH151" s="45">
        <v>46076</v>
      </c>
      <c r="AI151" s="46">
        <v>115</v>
      </c>
      <c r="AJ151" s="44" t="s">
        <v>65</v>
      </c>
      <c r="AK151" s="46" t="s">
        <v>66</v>
      </c>
      <c r="AL151" s="161">
        <v>0</v>
      </c>
      <c r="AM151" s="44" t="s">
        <v>65</v>
      </c>
      <c r="AN151" s="46" t="s">
        <v>66</v>
      </c>
      <c r="AO151" s="161">
        <v>0</v>
      </c>
      <c r="AP151" s="45">
        <v>46086</v>
      </c>
      <c r="AQ151" s="46">
        <v>129</v>
      </c>
      <c r="AR151" s="46" t="s">
        <v>66</v>
      </c>
      <c r="AS151" s="46" t="s">
        <v>66</v>
      </c>
      <c r="AT151" s="45">
        <v>46083</v>
      </c>
      <c r="AU151" s="46">
        <v>1</v>
      </c>
      <c r="AV151" s="45">
        <v>46086</v>
      </c>
      <c r="AW151" s="45">
        <v>46086</v>
      </c>
      <c r="AX151" s="46">
        <v>129</v>
      </c>
      <c r="AY151" s="46" t="s">
        <v>66</v>
      </c>
      <c r="AZ151" s="49" t="s">
        <v>66</v>
      </c>
      <c r="BE151" s="52">
        <f t="shared" si="61"/>
        <v>1.25</v>
      </c>
      <c r="BF151" s="53" t="str">
        <f t="shared" si="64"/>
        <v>01</v>
      </c>
      <c r="BG151" s="54">
        <f t="shared" si="65"/>
        <v>6</v>
      </c>
      <c r="BH151" s="54">
        <v>6</v>
      </c>
      <c r="BI151" s="54" t="str">
        <f t="shared" si="66"/>
        <v>,5</v>
      </c>
      <c r="BJ151" s="55" t="str">
        <f t="shared" si="67"/>
        <v>01,5</v>
      </c>
      <c r="BL151" s="57" t="str">
        <f>IFERROR(VLOOKUP(H151,#REF!,2,0)," ")</f>
        <v xml:space="preserve"> </v>
      </c>
      <c r="BM151" s="57" t="str">
        <f>IFERROR(VLOOKUP(K151,#REF!,2,0)," ")</f>
        <v xml:space="preserve"> </v>
      </c>
      <c r="BN151" s="58" t="str">
        <f t="shared" si="71"/>
        <v xml:space="preserve">  </v>
      </c>
      <c r="BO151" s="59" t="str">
        <f>IFERROR(VLOOKUP(BN151,#REF!,5,0)," ")</f>
        <v xml:space="preserve"> </v>
      </c>
      <c r="BP151" s="59" t="str">
        <f t="shared" si="72"/>
        <v xml:space="preserve"> </v>
      </c>
      <c r="BQ151" s="56">
        <f t="shared" si="73"/>
        <v>1</v>
      </c>
      <c r="BR151" s="59" t="str">
        <f t="shared" si="74"/>
        <v xml:space="preserve"> </v>
      </c>
      <c r="BS151" s="59" t="str">
        <f t="shared" si="75"/>
        <v xml:space="preserve"> </v>
      </c>
      <c r="BT151" s="56" t="str">
        <f t="shared" si="68"/>
        <v>01</v>
      </c>
      <c r="BU151" s="56">
        <f t="shared" si="69"/>
        <v>2</v>
      </c>
      <c r="BV151" s="56" t="str">
        <f>IFERROR(BU151*#REF!,"0,00")</f>
        <v>0,00</v>
      </c>
      <c r="BW151" s="59" t="str">
        <f t="shared" si="70"/>
        <v>0,00</v>
      </c>
    </row>
    <row r="152" spans="1:75" ht="62.1" customHeight="1" thickTop="1" thickBot="1">
      <c r="A152" s="90" t="str">
        <f t="shared" si="56"/>
        <v>MARÇO</v>
      </c>
      <c r="B152" s="91" t="str">
        <f t="shared" si="57"/>
        <v>MARÇO</v>
      </c>
      <c r="C152" s="81" t="str">
        <f t="shared" si="58"/>
        <v>FEVEREIRO</v>
      </c>
      <c r="D152" s="79">
        <f t="shared" ref="D152:D215" si="79">D151+1</f>
        <v>149</v>
      </c>
      <c r="E152" s="125">
        <f t="shared" si="59"/>
        <v>116</v>
      </c>
      <c r="F152" s="101">
        <v>13106861657</v>
      </c>
      <c r="G152" s="124" t="str">
        <f>IFERROR(VLOOKUP(F152,#REF!,2,0)," ")</f>
        <v xml:space="preserve"> </v>
      </c>
      <c r="H152" s="122" t="str">
        <f>IFERROR(VLOOKUP(F152,#REF!,3,0)," ")</f>
        <v xml:space="preserve"> </v>
      </c>
      <c r="I152" s="103" t="s">
        <v>82</v>
      </c>
      <c r="J152" s="103" t="s">
        <v>84</v>
      </c>
      <c r="K152" s="103" t="s">
        <v>291</v>
      </c>
      <c r="L152" s="104">
        <v>46076</v>
      </c>
      <c r="M152" s="105">
        <v>0.54166666666666663</v>
      </c>
      <c r="N152" s="106">
        <v>46077</v>
      </c>
      <c r="O152" s="107">
        <v>0.79166666666666663</v>
      </c>
      <c r="P152" s="122">
        <v>2.5</v>
      </c>
      <c r="Q152" s="123">
        <v>423</v>
      </c>
      <c r="R152" s="119">
        <v>319.5</v>
      </c>
      <c r="S152" s="119">
        <v>0</v>
      </c>
      <c r="T152" s="123">
        <f t="shared" si="62"/>
        <v>742.5</v>
      </c>
      <c r="U152" s="108" t="s">
        <v>295</v>
      </c>
      <c r="V152" s="121" t="str">
        <f t="shared" si="60"/>
        <v>ATENDIMENTO ITINERANTE EM TERITÓRIO QUILOMBOLA.</v>
      </c>
      <c r="W152" s="37"/>
      <c r="X152" s="132" t="s">
        <v>85</v>
      </c>
      <c r="Y152" s="134" t="s">
        <v>293</v>
      </c>
      <c r="AA152" s="24">
        <v>0</v>
      </c>
      <c r="AB152" s="40"/>
      <c r="AC152" s="24" t="str">
        <f t="shared" si="63"/>
        <v>Publicar</v>
      </c>
      <c r="AE152" s="43" t="s">
        <v>296</v>
      </c>
      <c r="AF152" s="44" t="s">
        <v>64</v>
      </c>
      <c r="AG152" s="45">
        <v>46073</v>
      </c>
      <c r="AH152" s="45">
        <v>46076</v>
      </c>
      <c r="AI152" s="46">
        <v>116</v>
      </c>
      <c r="AJ152" s="44" t="s">
        <v>65</v>
      </c>
      <c r="AK152" s="46" t="s">
        <v>66</v>
      </c>
      <c r="AL152" s="161">
        <v>0</v>
      </c>
      <c r="AM152" s="44" t="s">
        <v>65</v>
      </c>
      <c r="AN152" s="46" t="s">
        <v>66</v>
      </c>
      <c r="AO152" s="161">
        <v>0</v>
      </c>
      <c r="AP152" s="45">
        <v>46086</v>
      </c>
      <c r="AQ152" s="46">
        <v>133</v>
      </c>
      <c r="AR152" s="46" t="s">
        <v>66</v>
      </c>
      <c r="AS152" s="46" t="s">
        <v>66</v>
      </c>
      <c r="AT152" s="45">
        <v>46083</v>
      </c>
      <c r="AU152" s="46">
        <v>1</v>
      </c>
      <c r="AV152" s="45">
        <v>46086</v>
      </c>
      <c r="AW152" s="45">
        <v>46086</v>
      </c>
      <c r="AX152" s="46">
        <v>133</v>
      </c>
      <c r="AY152" s="46" t="s">
        <v>66</v>
      </c>
      <c r="AZ152" s="49" t="s">
        <v>66</v>
      </c>
      <c r="BE152" s="52">
        <f t="shared" si="61"/>
        <v>1.25</v>
      </c>
      <c r="BF152" s="53" t="str">
        <f t="shared" si="64"/>
        <v>01</v>
      </c>
      <c r="BG152" s="54">
        <f t="shared" si="65"/>
        <v>6</v>
      </c>
      <c r="BH152" s="54">
        <v>6</v>
      </c>
      <c r="BI152" s="54" t="str">
        <f t="shared" si="66"/>
        <v>,5</v>
      </c>
      <c r="BJ152" s="55" t="str">
        <f t="shared" si="67"/>
        <v>01,5</v>
      </c>
      <c r="BL152" s="57" t="str">
        <f>IFERROR(VLOOKUP(H152,#REF!,2,0)," ")</f>
        <v xml:space="preserve"> </v>
      </c>
      <c r="BM152" s="57" t="str">
        <f>IFERROR(VLOOKUP(K152,#REF!,2,0)," ")</f>
        <v xml:space="preserve"> </v>
      </c>
      <c r="BN152" s="58" t="str">
        <f t="shared" si="71"/>
        <v xml:space="preserve">  </v>
      </c>
      <c r="BO152" s="59" t="str">
        <f>IFERROR(VLOOKUP(BN152,#REF!,5,0)," ")</f>
        <v xml:space="preserve"> </v>
      </c>
      <c r="BP152" s="59" t="str">
        <f t="shared" si="72"/>
        <v xml:space="preserve"> </v>
      </c>
      <c r="BQ152" s="56">
        <f t="shared" si="73"/>
        <v>1</v>
      </c>
      <c r="BR152" s="59" t="str">
        <f t="shared" si="74"/>
        <v xml:space="preserve"> </v>
      </c>
      <c r="BS152" s="59" t="str">
        <f t="shared" si="75"/>
        <v xml:space="preserve"> </v>
      </c>
      <c r="BT152" s="56" t="str">
        <f t="shared" si="68"/>
        <v>01</v>
      </c>
      <c r="BU152" s="56">
        <f t="shared" si="69"/>
        <v>2</v>
      </c>
      <c r="BV152" s="56" t="str">
        <f>IFERROR(BU152*#REF!,"0,00")</f>
        <v>0,00</v>
      </c>
      <c r="BW152" s="59" t="str">
        <f t="shared" si="70"/>
        <v>0,00</v>
      </c>
    </row>
    <row r="153" spans="1:75" ht="62.1" customHeight="1" thickTop="1" thickBot="1">
      <c r="A153" s="90" t="str">
        <f t="shared" si="56"/>
        <v>MARÇO</v>
      </c>
      <c r="B153" s="91" t="str">
        <f t="shared" si="57"/>
        <v>MARÇO</v>
      </c>
      <c r="C153" s="81" t="str">
        <f t="shared" si="58"/>
        <v>FEVEREIRO</v>
      </c>
      <c r="D153" s="79">
        <f t="shared" si="79"/>
        <v>150</v>
      </c>
      <c r="E153" s="125">
        <f t="shared" si="59"/>
        <v>117</v>
      </c>
      <c r="F153" s="101">
        <v>13227088606</v>
      </c>
      <c r="G153" s="124" t="str">
        <f>IFERROR(VLOOKUP(F153,#REF!,2,0)," ")</f>
        <v xml:space="preserve"> </v>
      </c>
      <c r="H153" s="122" t="str">
        <f>IFERROR(VLOOKUP(F153,#REF!,3,0)," ")</f>
        <v xml:space="preserve"> </v>
      </c>
      <c r="I153" s="103" t="s">
        <v>82</v>
      </c>
      <c r="J153" s="103" t="s">
        <v>84</v>
      </c>
      <c r="K153" s="103" t="s">
        <v>291</v>
      </c>
      <c r="L153" s="104">
        <v>46076</v>
      </c>
      <c r="M153" s="105">
        <v>0.33333333333333331</v>
      </c>
      <c r="N153" s="106">
        <v>46077</v>
      </c>
      <c r="O153" s="107">
        <v>0.83333333333333337</v>
      </c>
      <c r="P153" s="122">
        <v>2.5</v>
      </c>
      <c r="Q153" s="123">
        <v>423</v>
      </c>
      <c r="R153" s="119">
        <v>319.5</v>
      </c>
      <c r="S153" s="119">
        <v>0</v>
      </c>
      <c r="T153" s="123">
        <f t="shared" si="62"/>
        <v>742.5</v>
      </c>
      <c r="U153" s="108" t="s">
        <v>297</v>
      </c>
      <c r="V153" s="121" t="str">
        <f t="shared" si="60"/>
        <v>COBERTURA DE EVENTO PROMOVIDO PELA DPMG.</v>
      </c>
      <c r="W153" s="37"/>
      <c r="X153" s="132" t="s">
        <v>85</v>
      </c>
      <c r="Y153" s="134" t="s">
        <v>298</v>
      </c>
      <c r="AA153" s="24">
        <v>0</v>
      </c>
      <c r="AB153" s="40"/>
      <c r="AC153" s="24" t="str">
        <f t="shared" si="63"/>
        <v>Publicar</v>
      </c>
      <c r="AE153" s="43" t="s">
        <v>299</v>
      </c>
      <c r="AF153" s="44" t="s">
        <v>64</v>
      </c>
      <c r="AG153" s="45">
        <v>46073</v>
      </c>
      <c r="AH153" s="45">
        <v>46076</v>
      </c>
      <c r="AI153" s="46">
        <v>117</v>
      </c>
      <c r="AJ153" s="44" t="s">
        <v>65</v>
      </c>
      <c r="AK153" s="46" t="s">
        <v>66</v>
      </c>
      <c r="AL153" s="161">
        <v>0</v>
      </c>
      <c r="AM153" s="44" t="s">
        <v>65</v>
      </c>
      <c r="AN153" s="46" t="s">
        <v>66</v>
      </c>
      <c r="AO153" s="161">
        <v>0</v>
      </c>
      <c r="AP153" s="45">
        <v>46086</v>
      </c>
      <c r="AQ153" s="46">
        <v>134</v>
      </c>
      <c r="AR153" s="46" t="s">
        <v>66</v>
      </c>
      <c r="AS153" s="46" t="s">
        <v>66</v>
      </c>
      <c r="AT153" s="45">
        <v>46083</v>
      </c>
      <c r="AU153" s="46">
        <v>1</v>
      </c>
      <c r="AV153" s="45">
        <v>46086</v>
      </c>
      <c r="AW153" s="45">
        <v>46086</v>
      </c>
      <c r="AX153" s="46">
        <v>134</v>
      </c>
      <c r="AY153" s="46" t="s">
        <v>66</v>
      </c>
      <c r="AZ153" s="49" t="s">
        <v>66</v>
      </c>
      <c r="BE153" s="52">
        <f t="shared" si="61"/>
        <v>1.5</v>
      </c>
      <c r="BF153" s="53" t="str">
        <f t="shared" si="64"/>
        <v>01</v>
      </c>
      <c r="BG153" s="54">
        <f t="shared" si="65"/>
        <v>12</v>
      </c>
      <c r="BH153" s="54">
        <v>6</v>
      </c>
      <c r="BI153" s="54" t="str">
        <f t="shared" si="66"/>
        <v>,5</v>
      </c>
      <c r="BJ153" s="55" t="str">
        <f t="shared" si="67"/>
        <v>01,5</v>
      </c>
      <c r="BL153" s="57" t="str">
        <f>IFERROR(VLOOKUP(H153,#REF!,2,0)," ")</f>
        <v xml:space="preserve"> </v>
      </c>
      <c r="BM153" s="57" t="str">
        <f>IFERROR(VLOOKUP(K153,#REF!,2,0)," ")</f>
        <v xml:space="preserve"> </v>
      </c>
      <c r="BN153" s="58" t="str">
        <f t="shared" si="71"/>
        <v xml:space="preserve">  </v>
      </c>
      <c r="BO153" s="59" t="str">
        <f>IFERROR(VLOOKUP(BN153,#REF!,5,0)," ")</f>
        <v xml:space="preserve"> </v>
      </c>
      <c r="BP153" s="59" t="str">
        <f t="shared" si="72"/>
        <v xml:space="preserve"> </v>
      </c>
      <c r="BQ153" s="56">
        <f t="shared" si="73"/>
        <v>1</v>
      </c>
      <c r="BR153" s="59" t="str">
        <f t="shared" si="74"/>
        <v xml:space="preserve"> </v>
      </c>
      <c r="BS153" s="59" t="str">
        <f t="shared" si="75"/>
        <v xml:space="preserve"> </v>
      </c>
      <c r="BT153" s="56" t="str">
        <f t="shared" si="68"/>
        <v>01</v>
      </c>
      <c r="BU153" s="56">
        <f t="shared" si="69"/>
        <v>2</v>
      </c>
      <c r="BV153" s="56" t="str">
        <f>IFERROR(BU153*#REF!,"0,00")</f>
        <v>0,00</v>
      </c>
      <c r="BW153" s="59" t="str">
        <f t="shared" si="70"/>
        <v>0,00</v>
      </c>
    </row>
    <row r="154" spans="1:75" ht="62.1" customHeight="1" thickTop="1" thickBot="1">
      <c r="A154" s="90" t="str">
        <f t="shared" si="56"/>
        <v>-</v>
      </c>
      <c r="B154" s="91" t="str">
        <f t="shared" si="57"/>
        <v>MARÇO</v>
      </c>
      <c r="C154" s="81" t="str">
        <f t="shared" si="58"/>
        <v>MARÇO</v>
      </c>
      <c r="D154" s="79">
        <f t="shared" si="79"/>
        <v>151</v>
      </c>
      <c r="E154" s="125">
        <f t="shared" si="59"/>
        <v>138</v>
      </c>
      <c r="F154" s="101">
        <v>99845199615</v>
      </c>
      <c r="G154" s="124" t="str">
        <f>IFERROR(VLOOKUP(F154,#REF!,2,0)," ")</f>
        <v xml:space="preserve"> </v>
      </c>
      <c r="H154" s="122" t="str">
        <f>IFERROR(VLOOKUP(F154,#REF!,3,0)," ")</f>
        <v xml:space="preserve"> </v>
      </c>
      <c r="I154" s="103" t="s">
        <v>57</v>
      </c>
      <c r="J154" s="103" t="s">
        <v>93</v>
      </c>
      <c r="K154" s="103" t="s">
        <v>94</v>
      </c>
      <c r="L154" s="104">
        <v>46084</v>
      </c>
      <c r="M154" s="105">
        <v>0.47916666666666669</v>
      </c>
      <c r="N154" s="106">
        <v>46084</v>
      </c>
      <c r="O154" s="107">
        <v>0.75</v>
      </c>
      <c r="P154" s="122" t="str">
        <f t="shared" si="54"/>
        <v>00,5</v>
      </c>
      <c r="Q154" s="123" t="str">
        <f t="shared" si="55"/>
        <v>0,00</v>
      </c>
      <c r="R154" s="119">
        <v>0</v>
      </c>
      <c r="S154" s="119">
        <v>0</v>
      </c>
      <c r="T154" s="123">
        <f t="shared" si="62"/>
        <v>0</v>
      </c>
      <c r="U154" s="108" t="s">
        <v>60</v>
      </c>
      <c r="V154" s="121" t="str">
        <f t="shared" si="60"/>
        <v>COOPERAÇÃO, CONFORME O ATO Nº: 11.049/2025 E 12.576/2026.</v>
      </c>
      <c r="W154" s="37"/>
      <c r="X154" s="132" t="s">
        <v>61</v>
      </c>
      <c r="Y154" s="134" t="s">
        <v>760</v>
      </c>
      <c r="AA154" s="24">
        <v>0</v>
      </c>
      <c r="AB154" s="40"/>
      <c r="AC154" s="24" t="str">
        <f t="shared" si="63"/>
        <v>Publicar</v>
      </c>
      <c r="AE154" s="43" t="s">
        <v>300</v>
      </c>
      <c r="AF154" s="44" t="s">
        <v>64</v>
      </c>
      <c r="AG154" s="45">
        <v>46073</v>
      </c>
      <c r="AH154" s="45">
        <v>46083</v>
      </c>
      <c r="AI154" s="46">
        <v>138</v>
      </c>
      <c r="AJ154" s="44" t="s">
        <v>65</v>
      </c>
      <c r="AK154" s="46" t="s">
        <v>66</v>
      </c>
      <c r="AL154" s="161">
        <v>0</v>
      </c>
      <c r="AM154" s="44" t="s">
        <v>67</v>
      </c>
      <c r="AN154" s="46">
        <v>139</v>
      </c>
      <c r="AO154" s="127">
        <v>310.36</v>
      </c>
      <c r="AP154" s="45">
        <v>46083</v>
      </c>
      <c r="AQ154" s="46">
        <v>106</v>
      </c>
      <c r="AR154" s="46" t="s">
        <v>66</v>
      </c>
      <c r="AS154" s="46">
        <v>244</v>
      </c>
      <c r="AT154" s="45">
        <v>46118</v>
      </c>
      <c r="AU154" s="46" t="s">
        <v>66</v>
      </c>
      <c r="AV154" s="46" t="s">
        <v>66</v>
      </c>
      <c r="AW154" s="46" t="s">
        <v>66</v>
      </c>
      <c r="AX154" s="46" t="s">
        <v>66</v>
      </c>
      <c r="AY154" s="46" t="s">
        <v>66</v>
      </c>
      <c r="AZ154" s="49">
        <v>83</v>
      </c>
      <c r="BE154" s="52">
        <f t="shared" si="61"/>
        <v>0.27083333333333331</v>
      </c>
      <c r="BF154" s="53" t="str">
        <f t="shared" si="64"/>
        <v>00</v>
      </c>
      <c r="BG154" s="54">
        <f t="shared" si="65"/>
        <v>6.5</v>
      </c>
      <c r="BH154" s="54">
        <v>6</v>
      </c>
      <c r="BI154" s="54" t="str">
        <f t="shared" si="66"/>
        <v>,5</v>
      </c>
      <c r="BJ154" s="55" t="str">
        <f t="shared" si="67"/>
        <v>00,5</v>
      </c>
      <c r="BL154" s="57" t="str">
        <f>IFERROR(VLOOKUP(H154,#REF!,2,0)," ")</f>
        <v xml:space="preserve"> </v>
      </c>
      <c r="BM154" s="57" t="str">
        <f>IFERROR(VLOOKUP(K154,#REF!,2,0)," ")</f>
        <v xml:space="preserve"> </v>
      </c>
      <c r="BN154" s="58" t="str">
        <f t="shared" si="71"/>
        <v xml:space="preserve">  </v>
      </c>
      <c r="BO154" s="59" t="str">
        <f>IFERROR(VLOOKUP(BN154,#REF!,5,0)," ")</f>
        <v xml:space="preserve"> </v>
      </c>
      <c r="BP154" s="59" t="str">
        <f t="shared" si="72"/>
        <v xml:space="preserve"> </v>
      </c>
      <c r="BQ154" s="56">
        <f t="shared" si="73"/>
        <v>1</v>
      </c>
      <c r="BR154" s="59" t="str">
        <f t="shared" si="74"/>
        <v xml:space="preserve"> </v>
      </c>
      <c r="BS154" s="59" t="str">
        <f t="shared" si="75"/>
        <v xml:space="preserve"> </v>
      </c>
      <c r="BT154" s="56" t="str">
        <f t="shared" si="68"/>
        <v>00</v>
      </c>
      <c r="BU154" s="56">
        <f t="shared" si="69"/>
        <v>1</v>
      </c>
      <c r="BV154" s="56" t="str">
        <f>IFERROR(BU154*#REF!,"0,00")</f>
        <v>0,00</v>
      </c>
      <c r="BW154" s="59" t="str">
        <f t="shared" si="70"/>
        <v>0,00</v>
      </c>
    </row>
    <row r="155" spans="1:75" ht="62.1" customHeight="1" thickTop="1" thickBot="1">
      <c r="A155" s="90" t="str">
        <f t="shared" si="56"/>
        <v>-</v>
      </c>
      <c r="B155" s="91" t="str">
        <f t="shared" si="57"/>
        <v>MARÇO</v>
      </c>
      <c r="C155" s="81" t="str">
        <f t="shared" si="58"/>
        <v>MARÇO</v>
      </c>
      <c r="D155" s="79">
        <f t="shared" si="79"/>
        <v>152</v>
      </c>
      <c r="E155" s="125">
        <f t="shared" si="59"/>
        <v>138</v>
      </c>
      <c r="F155" s="101">
        <v>99845199615</v>
      </c>
      <c r="G155" s="124" t="str">
        <f>IFERROR(VLOOKUP(F155,#REF!,2,0)," ")</f>
        <v xml:space="preserve"> </v>
      </c>
      <c r="H155" s="122" t="str">
        <f>IFERROR(VLOOKUP(F155,#REF!,3,0)," ")</f>
        <v xml:space="preserve"> </v>
      </c>
      <c r="I155" s="103" t="s">
        <v>57</v>
      </c>
      <c r="J155" s="103" t="s">
        <v>93</v>
      </c>
      <c r="K155" s="103" t="s">
        <v>94</v>
      </c>
      <c r="L155" s="104">
        <v>46091</v>
      </c>
      <c r="M155" s="105">
        <v>0.47916666666666669</v>
      </c>
      <c r="N155" s="106">
        <v>46091</v>
      </c>
      <c r="O155" s="107">
        <v>0.75</v>
      </c>
      <c r="P155" s="122" t="str">
        <f t="shared" si="54"/>
        <v>00,5</v>
      </c>
      <c r="Q155" s="123" t="str">
        <f t="shared" si="55"/>
        <v>0,00</v>
      </c>
      <c r="R155" s="119">
        <v>0</v>
      </c>
      <c r="S155" s="119">
        <v>0</v>
      </c>
      <c r="T155" s="123">
        <f t="shared" si="62"/>
        <v>0</v>
      </c>
      <c r="U155" s="108" t="s">
        <v>60</v>
      </c>
      <c r="V155" s="121" t="str">
        <f t="shared" si="60"/>
        <v>COOPERAÇÃO, CONFORME O ATO Nº: 11.049/2025 E 12.576/2026.</v>
      </c>
      <c r="W155" s="37"/>
      <c r="X155" s="132" t="s">
        <v>61</v>
      </c>
      <c r="Y155" s="134" t="s">
        <v>760</v>
      </c>
      <c r="AA155" s="24">
        <v>0</v>
      </c>
      <c r="AB155" s="40"/>
      <c r="AC155" s="24" t="str">
        <f t="shared" si="63"/>
        <v>Publicar</v>
      </c>
      <c r="AE155" s="43" t="s">
        <v>300</v>
      </c>
      <c r="AF155" s="44" t="s">
        <v>64</v>
      </c>
      <c r="AG155" s="45">
        <v>46073</v>
      </c>
      <c r="AH155" s="45">
        <v>46083</v>
      </c>
      <c r="AI155" s="46">
        <v>138</v>
      </c>
      <c r="AJ155" s="44" t="s">
        <v>65</v>
      </c>
      <c r="AK155" s="46" t="s">
        <v>66</v>
      </c>
      <c r="AL155" s="161">
        <v>0</v>
      </c>
      <c r="AM155" s="44" t="s">
        <v>67</v>
      </c>
      <c r="AN155" s="46">
        <v>139</v>
      </c>
      <c r="AO155" s="127">
        <v>310.36</v>
      </c>
      <c r="AP155" s="45">
        <v>46083</v>
      </c>
      <c r="AQ155" s="153">
        <v>106</v>
      </c>
      <c r="AR155" s="46" t="s">
        <v>66</v>
      </c>
      <c r="AS155" s="46">
        <v>244</v>
      </c>
      <c r="AT155" s="45">
        <v>46118</v>
      </c>
      <c r="AU155" s="46" t="s">
        <v>66</v>
      </c>
      <c r="AV155" s="46" t="s">
        <v>66</v>
      </c>
      <c r="AW155" s="46" t="s">
        <v>66</v>
      </c>
      <c r="AX155" s="46" t="s">
        <v>66</v>
      </c>
      <c r="AY155" s="46" t="s">
        <v>66</v>
      </c>
      <c r="AZ155" s="49">
        <v>83</v>
      </c>
      <c r="BE155" s="52">
        <f t="shared" si="61"/>
        <v>0.27083333333333331</v>
      </c>
      <c r="BF155" s="53" t="str">
        <f t="shared" si="64"/>
        <v>00</v>
      </c>
      <c r="BG155" s="54">
        <f t="shared" si="65"/>
        <v>6.5</v>
      </c>
      <c r="BH155" s="54">
        <v>6</v>
      </c>
      <c r="BI155" s="54" t="str">
        <f t="shared" si="66"/>
        <v>,5</v>
      </c>
      <c r="BJ155" s="55" t="str">
        <f t="shared" si="67"/>
        <v>00,5</v>
      </c>
      <c r="BL155" s="57" t="str">
        <f>IFERROR(VLOOKUP(H155,#REF!,2,0)," ")</f>
        <v xml:space="preserve"> </v>
      </c>
      <c r="BM155" s="57" t="str">
        <f>IFERROR(VLOOKUP(K155,#REF!,2,0)," ")</f>
        <v xml:space="preserve"> </v>
      </c>
      <c r="BN155" s="58" t="str">
        <f t="shared" si="71"/>
        <v xml:space="preserve">  </v>
      </c>
      <c r="BO155" s="59" t="str">
        <f>IFERROR(VLOOKUP(BN155,#REF!,5,0)," ")</f>
        <v xml:space="preserve"> </v>
      </c>
      <c r="BP155" s="59" t="str">
        <f t="shared" si="72"/>
        <v xml:space="preserve"> </v>
      </c>
      <c r="BQ155" s="56">
        <f t="shared" si="73"/>
        <v>1</v>
      </c>
      <c r="BR155" s="59" t="str">
        <f t="shared" si="74"/>
        <v xml:space="preserve"> </v>
      </c>
      <c r="BS155" s="59" t="str">
        <f t="shared" si="75"/>
        <v xml:space="preserve"> </v>
      </c>
      <c r="BT155" s="56" t="str">
        <f t="shared" si="68"/>
        <v>00</v>
      </c>
      <c r="BU155" s="56">
        <f t="shared" si="69"/>
        <v>1</v>
      </c>
      <c r="BV155" s="56" t="str">
        <f>IFERROR(BU155*#REF!,"0,00")</f>
        <v>0,00</v>
      </c>
      <c r="BW155" s="59" t="str">
        <f t="shared" si="70"/>
        <v>0,00</v>
      </c>
    </row>
    <row r="156" spans="1:75" ht="62.1" customHeight="1" thickTop="1" thickBot="1">
      <c r="A156" s="90" t="str">
        <f t="shared" si="56"/>
        <v>-</v>
      </c>
      <c r="B156" s="91" t="str">
        <f t="shared" si="57"/>
        <v>MARÇO</v>
      </c>
      <c r="C156" s="81" t="str">
        <f t="shared" si="58"/>
        <v>MARÇO</v>
      </c>
      <c r="D156" s="79">
        <f t="shared" si="79"/>
        <v>153</v>
      </c>
      <c r="E156" s="125">
        <f t="shared" si="59"/>
        <v>138</v>
      </c>
      <c r="F156" s="101">
        <v>99845199615</v>
      </c>
      <c r="G156" s="124" t="str">
        <f>IFERROR(VLOOKUP(F156,#REF!,2,0)," ")</f>
        <v xml:space="preserve"> </v>
      </c>
      <c r="H156" s="122" t="str">
        <f>IFERROR(VLOOKUP(F156,#REF!,3,0)," ")</f>
        <v xml:space="preserve"> </v>
      </c>
      <c r="I156" s="103" t="s">
        <v>57</v>
      </c>
      <c r="J156" s="103" t="s">
        <v>93</v>
      </c>
      <c r="K156" s="103" t="s">
        <v>94</v>
      </c>
      <c r="L156" s="104">
        <v>46098</v>
      </c>
      <c r="M156" s="105">
        <v>0.47916666666666669</v>
      </c>
      <c r="N156" s="106">
        <v>46098</v>
      </c>
      <c r="O156" s="107">
        <v>0.75</v>
      </c>
      <c r="P156" s="122" t="str">
        <f t="shared" si="54"/>
        <v>00,5</v>
      </c>
      <c r="Q156" s="123" t="str">
        <f t="shared" si="55"/>
        <v>0,00</v>
      </c>
      <c r="R156" s="119">
        <v>0</v>
      </c>
      <c r="S156" s="119">
        <v>0</v>
      </c>
      <c r="T156" s="123">
        <f t="shared" si="62"/>
        <v>0</v>
      </c>
      <c r="U156" s="108" t="s">
        <v>60</v>
      </c>
      <c r="V156" s="121" t="str">
        <f t="shared" si="60"/>
        <v>COOPERAÇÃO, CONFORME O ATO Nº: 11.049/2025 E 12.576/2026.</v>
      </c>
      <c r="W156" s="37"/>
      <c r="X156" s="132" t="s">
        <v>61</v>
      </c>
      <c r="Y156" s="134" t="s">
        <v>760</v>
      </c>
      <c r="AA156" s="24">
        <v>0</v>
      </c>
      <c r="AB156" s="40"/>
      <c r="AC156" s="24" t="str">
        <f t="shared" si="63"/>
        <v>Publicar</v>
      </c>
      <c r="AE156" s="43" t="s">
        <v>300</v>
      </c>
      <c r="AF156" s="44" t="s">
        <v>64</v>
      </c>
      <c r="AG156" s="45">
        <v>46073</v>
      </c>
      <c r="AH156" s="45">
        <v>46083</v>
      </c>
      <c r="AI156" s="46">
        <v>138</v>
      </c>
      <c r="AJ156" s="44" t="s">
        <v>65</v>
      </c>
      <c r="AK156" s="46" t="s">
        <v>66</v>
      </c>
      <c r="AL156" s="161">
        <v>0</v>
      </c>
      <c r="AM156" s="44" t="s">
        <v>67</v>
      </c>
      <c r="AN156" s="46">
        <v>139</v>
      </c>
      <c r="AO156" s="127">
        <v>310.36</v>
      </c>
      <c r="AP156" s="45">
        <v>46083</v>
      </c>
      <c r="AQ156" s="153">
        <v>106</v>
      </c>
      <c r="AR156" s="46" t="s">
        <v>66</v>
      </c>
      <c r="AS156" s="46">
        <v>244</v>
      </c>
      <c r="AT156" s="45">
        <v>46118</v>
      </c>
      <c r="AU156" s="46" t="s">
        <v>66</v>
      </c>
      <c r="AV156" s="46" t="s">
        <v>66</v>
      </c>
      <c r="AW156" s="46" t="s">
        <v>66</v>
      </c>
      <c r="AX156" s="46" t="s">
        <v>66</v>
      </c>
      <c r="AY156" s="46" t="s">
        <v>66</v>
      </c>
      <c r="AZ156" s="49">
        <v>83</v>
      </c>
      <c r="BE156" s="52">
        <f t="shared" si="61"/>
        <v>0.27083333333333331</v>
      </c>
      <c r="BF156" s="53" t="str">
        <f t="shared" si="64"/>
        <v>00</v>
      </c>
      <c r="BG156" s="54">
        <f t="shared" si="65"/>
        <v>6.5</v>
      </c>
      <c r="BH156" s="54">
        <v>6</v>
      </c>
      <c r="BI156" s="54" t="str">
        <f t="shared" si="66"/>
        <v>,5</v>
      </c>
      <c r="BJ156" s="55" t="str">
        <f t="shared" si="67"/>
        <v>00,5</v>
      </c>
      <c r="BL156" s="57" t="str">
        <f>IFERROR(VLOOKUP(H156,#REF!,2,0)," ")</f>
        <v xml:space="preserve"> </v>
      </c>
      <c r="BM156" s="57" t="str">
        <f>IFERROR(VLOOKUP(K156,#REF!,2,0)," ")</f>
        <v xml:space="preserve"> </v>
      </c>
      <c r="BN156" s="58" t="str">
        <f t="shared" si="71"/>
        <v xml:space="preserve">  </v>
      </c>
      <c r="BO156" s="59" t="str">
        <f>IFERROR(VLOOKUP(BN156,#REF!,5,0)," ")</f>
        <v xml:space="preserve"> </v>
      </c>
      <c r="BP156" s="59" t="str">
        <f t="shared" si="72"/>
        <v xml:space="preserve"> </v>
      </c>
      <c r="BQ156" s="56">
        <f t="shared" si="73"/>
        <v>1</v>
      </c>
      <c r="BR156" s="59" t="str">
        <f t="shared" si="74"/>
        <v xml:space="preserve"> </v>
      </c>
      <c r="BS156" s="59" t="str">
        <f t="shared" si="75"/>
        <v xml:space="preserve"> </v>
      </c>
      <c r="BT156" s="56" t="str">
        <f t="shared" si="68"/>
        <v>00</v>
      </c>
      <c r="BU156" s="56">
        <f t="shared" si="69"/>
        <v>1</v>
      </c>
      <c r="BV156" s="56" t="str">
        <f>IFERROR(BU156*#REF!,"0,00")</f>
        <v>0,00</v>
      </c>
      <c r="BW156" s="59" t="str">
        <f t="shared" si="70"/>
        <v>0,00</v>
      </c>
    </row>
    <row r="157" spans="1:75" ht="62.1" customHeight="1" thickTop="1" thickBot="1">
      <c r="A157" s="90" t="str">
        <f t="shared" si="56"/>
        <v>-</v>
      </c>
      <c r="B157" s="91" t="str">
        <f t="shared" si="57"/>
        <v>MARÇO</v>
      </c>
      <c r="C157" s="81" t="str">
        <f t="shared" si="58"/>
        <v>MARÇO</v>
      </c>
      <c r="D157" s="79">
        <f t="shared" si="79"/>
        <v>154</v>
      </c>
      <c r="E157" s="125">
        <f t="shared" si="59"/>
        <v>138</v>
      </c>
      <c r="F157" s="101">
        <v>99845199615</v>
      </c>
      <c r="G157" s="124" t="str">
        <f>IFERROR(VLOOKUP(F157,#REF!,2,0)," ")</f>
        <v xml:space="preserve"> </v>
      </c>
      <c r="H157" s="122" t="str">
        <f>IFERROR(VLOOKUP(F157,#REF!,3,0)," ")</f>
        <v xml:space="preserve"> </v>
      </c>
      <c r="I157" s="103" t="s">
        <v>57</v>
      </c>
      <c r="J157" s="103" t="s">
        <v>93</v>
      </c>
      <c r="K157" s="103" t="s">
        <v>94</v>
      </c>
      <c r="L157" s="104">
        <v>46105</v>
      </c>
      <c r="M157" s="105">
        <v>0.47916666666666669</v>
      </c>
      <c r="N157" s="106">
        <v>46105</v>
      </c>
      <c r="O157" s="107">
        <v>0.75</v>
      </c>
      <c r="P157" s="122" t="str">
        <f t="shared" si="54"/>
        <v>00,5</v>
      </c>
      <c r="Q157" s="123" t="str">
        <f t="shared" si="55"/>
        <v>0,00</v>
      </c>
      <c r="R157" s="119">
        <v>0</v>
      </c>
      <c r="S157" s="119">
        <v>0</v>
      </c>
      <c r="T157" s="123">
        <f t="shared" si="62"/>
        <v>0</v>
      </c>
      <c r="U157" s="108" t="s">
        <v>60</v>
      </c>
      <c r="V157" s="121" t="str">
        <f t="shared" si="60"/>
        <v>COOPERAÇÃO, CONFORME O ATO Nº: 11.049/2025 E 12.576/2026.</v>
      </c>
      <c r="W157" s="37"/>
      <c r="X157" s="132" t="s">
        <v>61</v>
      </c>
      <c r="Y157" s="134" t="s">
        <v>760</v>
      </c>
      <c r="AA157" s="24">
        <v>0</v>
      </c>
      <c r="AB157" s="40"/>
      <c r="AC157" s="24" t="str">
        <f t="shared" si="63"/>
        <v>Publicar</v>
      </c>
      <c r="AE157" s="43" t="s">
        <v>300</v>
      </c>
      <c r="AF157" s="44" t="s">
        <v>64</v>
      </c>
      <c r="AG157" s="45">
        <v>46073</v>
      </c>
      <c r="AH157" s="45">
        <v>46083</v>
      </c>
      <c r="AI157" s="46">
        <v>138</v>
      </c>
      <c r="AJ157" s="44" t="s">
        <v>65</v>
      </c>
      <c r="AK157" s="46" t="s">
        <v>66</v>
      </c>
      <c r="AL157" s="161">
        <v>0</v>
      </c>
      <c r="AM157" s="44" t="s">
        <v>67</v>
      </c>
      <c r="AN157" s="46">
        <v>139</v>
      </c>
      <c r="AO157" s="127">
        <v>310.36</v>
      </c>
      <c r="AP157" s="45">
        <v>46083</v>
      </c>
      <c r="AQ157" s="153">
        <v>106</v>
      </c>
      <c r="AR157" s="46" t="s">
        <v>66</v>
      </c>
      <c r="AS157" s="46">
        <v>244</v>
      </c>
      <c r="AT157" s="45">
        <v>46118</v>
      </c>
      <c r="AU157" s="46" t="s">
        <v>66</v>
      </c>
      <c r="AV157" s="46" t="s">
        <v>66</v>
      </c>
      <c r="AW157" s="46" t="s">
        <v>66</v>
      </c>
      <c r="AX157" s="46" t="s">
        <v>66</v>
      </c>
      <c r="AY157" s="46" t="s">
        <v>66</v>
      </c>
      <c r="AZ157" s="49">
        <v>83</v>
      </c>
      <c r="BE157" s="52">
        <f t="shared" si="61"/>
        <v>0.27083333333333331</v>
      </c>
      <c r="BF157" s="53" t="str">
        <f t="shared" si="64"/>
        <v>00</v>
      </c>
      <c r="BG157" s="54">
        <f t="shared" si="65"/>
        <v>6.5</v>
      </c>
      <c r="BH157" s="54">
        <v>6</v>
      </c>
      <c r="BI157" s="54" t="str">
        <f t="shared" si="66"/>
        <v>,5</v>
      </c>
      <c r="BJ157" s="55" t="str">
        <f t="shared" si="67"/>
        <v>00,5</v>
      </c>
      <c r="BL157" s="57" t="str">
        <f>IFERROR(VLOOKUP(H157,#REF!,2,0)," ")</f>
        <v xml:space="preserve"> </v>
      </c>
      <c r="BM157" s="57" t="str">
        <f>IFERROR(VLOOKUP(K157,#REF!,2,0)," ")</f>
        <v xml:space="preserve"> </v>
      </c>
      <c r="BN157" s="58" t="str">
        <f t="shared" si="71"/>
        <v xml:space="preserve">  </v>
      </c>
      <c r="BO157" s="59" t="str">
        <f>IFERROR(VLOOKUP(BN157,#REF!,5,0)," ")</f>
        <v xml:space="preserve"> </v>
      </c>
      <c r="BP157" s="59" t="str">
        <f t="shared" si="72"/>
        <v xml:space="preserve"> </v>
      </c>
      <c r="BQ157" s="56">
        <f t="shared" si="73"/>
        <v>1</v>
      </c>
      <c r="BR157" s="59" t="str">
        <f t="shared" si="74"/>
        <v xml:space="preserve"> </v>
      </c>
      <c r="BS157" s="59" t="str">
        <f t="shared" si="75"/>
        <v xml:space="preserve"> </v>
      </c>
      <c r="BT157" s="56" t="str">
        <f t="shared" si="68"/>
        <v>00</v>
      </c>
      <c r="BU157" s="56">
        <f t="shared" si="69"/>
        <v>1</v>
      </c>
      <c r="BV157" s="56" t="str">
        <f>IFERROR(BU157*#REF!,"0,00")</f>
        <v>0,00</v>
      </c>
      <c r="BW157" s="59" t="str">
        <f t="shared" si="70"/>
        <v>0,00</v>
      </c>
    </row>
    <row r="158" spans="1:75" ht="62.1" customHeight="1" thickTop="1" thickBot="1">
      <c r="A158" s="90" t="str">
        <f t="shared" si="56"/>
        <v>-</v>
      </c>
      <c r="B158" s="91" t="str">
        <f t="shared" si="57"/>
        <v>FEVEREIRO</v>
      </c>
      <c r="C158" s="81" t="str">
        <f t="shared" si="58"/>
        <v>FEVEREIRO</v>
      </c>
      <c r="D158" s="79">
        <f t="shared" si="79"/>
        <v>155</v>
      </c>
      <c r="E158" s="125">
        <f t="shared" si="59"/>
        <v>118</v>
      </c>
      <c r="F158" s="101">
        <v>8060780654</v>
      </c>
      <c r="G158" s="124" t="str">
        <f>IFERROR(VLOOKUP(F158,#REF!,2,0)," ")</f>
        <v xml:space="preserve"> </v>
      </c>
      <c r="H158" s="122" t="str">
        <f>IFERROR(VLOOKUP(F158,#REF!,3,0)," ")</f>
        <v xml:space="preserve"> </v>
      </c>
      <c r="I158" s="103" t="s">
        <v>57</v>
      </c>
      <c r="J158" s="103" t="s">
        <v>155</v>
      </c>
      <c r="K158" s="103" t="s">
        <v>301</v>
      </c>
      <c r="L158" s="104">
        <v>46078</v>
      </c>
      <c r="M158" s="105">
        <v>0.29166666666666669</v>
      </c>
      <c r="N158" s="106">
        <v>46080</v>
      </c>
      <c r="O158" s="107">
        <v>0.54166666666666663</v>
      </c>
      <c r="P158" s="122" t="str">
        <f t="shared" si="54"/>
        <v>02,5</v>
      </c>
      <c r="Q158" s="123" t="str">
        <f t="shared" si="55"/>
        <v>0,00</v>
      </c>
      <c r="R158" s="119">
        <v>0</v>
      </c>
      <c r="S158" s="119">
        <v>0</v>
      </c>
      <c r="T158" s="123">
        <f t="shared" si="62"/>
        <v>0</v>
      </c>
      <c r="U158" s="108" t="s">
        <v>60</v>
      </c>
      <c r="V158" s="121" t="str">
        <f t="shared" si="60"/>
        <v>COOPERAÇÃO, CONFORME O ATO Nº: 12.498/2026.</v>
      </c>
      <c r="W158" s="37"/>
      <c r="X158" s="132" t="s">
        <v>61</v>
      </c>
      <c r="Y158" s="134" t="s">
        <v>302</v>
      </c>
      <c r="AA158" s="24">
        <v>0</v>
      </c>
      <c r="AB158" s="40"/>
      <c r="AC158" s="24" t="str">
        <f t="shared" si="63"/>
        <v>Publicar</v>
      </c>
      <c r="AE158" s="43" t="s">
        <v>303</v>
      </c>
      <c r="AF158" s="44" t="s">
        <v>64</v>
      </c>
      <c r="AG158" s="45">
        <v>46076</v>
      </c>
      <c r="AH158" s="45">
        <v>46076</v>
      </c>
      <c r="AI158" s="46">
        <v>118</v>
      </c>
      <c r="AJ158" s="44" t="s">
        <v>65</v>
      </c>
      <c r="AK158" s="46" t="s">
        <v>66</v>
      </c>
      <c r="AL158" s="161">
        <v>0</v>
      </c>
      <c r="AM158" s="44" t="s">
        <v>67</v>
      </c>
      <c r="AN158" s="46">
        <v>119</v>
      </c>
      <c r="AO158" s="127">
        <v>415.14</v>
      </c>
      <c r="AP158" s="45">
        <v>46077</v>
      </c>
      <c r="AQ158" s="46">
        <v>95</v>
      </c>
      <c r="AR158" s="46">
        <v>128</v>
      </c>
      <c r="AS158" s="45">
        <v>46086</v>
      </c>
      <c r="AT158" s="45">
        <v>46082</v>
      </c>
      <c r="AU158" s="46" t="s">
        <v>66</v>
      </c>
      <c r="AV158" s="46" t="s">
        <v>66</v>
      </c>
      <c r="AW158" s="46" t="s">
        <v>66</v>
      </c>
      <c r="AX158" s="46" t="s">
        <v>66</v>
      </c>
      <c r="AY158" s="46" t="s">
        <v>66</v>
      </c>
      <c r="AZ158" s="49">
        <v>31</v>
      </c>
      <c r="BE158" s="52">
        <f t="shared" si="61"/>
        <v>2.25</v>
      </c>
      <c r="BF158" s="53" t="str">
        <f t="shared" si="64"/>
        <v>02</v>
      </c>
      <c r="BG158" s="54">
        <f t="shared" si="65"/>
        <v>6</v>
      </c>
      <c r="BH158" s="54">
        <v>6</v>
      </c>
      <c r="BI158" s="54" t="str">
        <f t="shared" si="66"/>
        <v>,5</v>
      </c>
      <c r="BJ158" s="55" t="str">
        <f t="shared" si="67"/>
        <v>02,5</v>
      </c>
      <c r="BL158" s="57" t="str">
        <f>IFERROR(VLOOKUP(H158,#REF!,2,0)," ")</f>
        <v xml:space="preserve"> </v>
      </c>
      <c r="BM158" s="57" t="str">
        <f>IFERROR(VLOOKUP(K158,#REF!,2,0)," ")</f>
        <v xml:space="preserve"> </v>
      </c>
      <c r="BN158" s="58" t="str">
        <f t="shared" si="71"/>
        <v xml:space="preserve">  </v>
      </c>
      <c r="BO158" s="59" t="str">
        <f>IFERROR(VLOOKUP(BN158,#REF!,5,0)," ")</f>
        <v xml:space="preserve"> </v>
      </c>
      <c r="BP158" s="59" t="str">
        <f t="shared" si="72"/>
        <v xml:space="preserve"> </v>
      </c>
      <c r="BQ158" s="56">
        <f t="shared" si="73"/>
        <v>1</v>
      </c>
      <c r="BR158" s="59" t="str">
        <f t="shared" si="74"/>
        <v xml:space="preserve"> </v>
      </c>
      <c r="BS158" s="59" t="str">
        <f t="shared" si="75"/>
        <v xml:space="preserve"> </v>
      </c>
      <c r="BT158" s="56" t="str">
        <f t="shared" si="68"/>
        <v>02</v>
      </c>
      <c r="BU158" s="56">
        <f t="shared" si="69"/>
        <v>3</v>
      </c>
      <c r="BV158" s="56" t="str">
        <f>IFERROR(BU158*#REF!,"0,00")</f>
        <v>0,00</v>
      </c>
      <c r="BW158" s="59" t="str">
        <f t="shared" si="70"/>
        <v>0,00</v>
      </c>
    </row>
    <row r="159" spans="1:75" ht="62.1" customHeight="1" thickTop="1" thickBot="1">
      <c r="A159" s="90" t="str">
        <f t="shared" si="56"/>
        <v>-</v>
      </c>
      <c r="B159" s="91" t="str">
        <f t="shared" si="57"/>
        <v>MARÇO</v>
      </c>
      <c r="C159" s="81" t="str">
        <f t="shared" si="58"/>
        <v>FEVEREIRO</v>
      </c>
      <c r="D159" s="79">
        <f t="shared" si="79"/>
        <v>156</v>
      </c>
      <c r="E159" s="125">
        <f t="shared" si="59"/>
        <v>120</v>
      </c>
      <c r="F159" s="101">
        <v>81189583615</v>
      </c>
      <c r="G159" s="124" t="str">
        <f>IFERROR(VLOOKUP(F159,#REF!,2,0)," ")</f>
        <v xml:space="preserve"> </v>
      </c>
      <c r="H159" s="122" t="str">
        <f>IFERROR(VLOOKUP(F159,#REF!,3,0)," ")</f>
        <v xml:space="preserve"> </v>
      </c>
      <c r="I159" s="103" t="s">
        <v>88</v>
      </c>
      <c r="J159" s="103" t="s">
        <v>84</v>
      </c>
      <c r="K159" s="103" t="s">
        <v>191</v>
      </c>
      <c r="L159" s="104">
        <v>46077</v>
      </c>
      <c r="M159" s="105">
        <v>0.375</v>
      </c>
      <c r="N159" s="106">
        <v>46079</v>
      </c>
      <c r="O159" s="107">
        <v>0.54513888888888884</v>
      </c>
      <c r="P159" s="122" t="str">
        <f t="shared" si="54"/>
        <v>02,00</v>
      </c>
      <c r="Q159" s="123" t="str">
        <f t="shared" si="55"/>
        <v>0,00</v>
      </c>
      <c r="R159" s="119">
        <v>0</v>
      </c>
      <c r="S159" s="119">
        <v>0</v>
      </c>
      <c r="T159" s="123">
        <f t="shared" si="62"/>
        <v>0</v>
      </c>
      <c r="U159" s="108" t="s">
        <v>652</v>
      </c>
      <c r="V159" s="121" t="str">
        <f t="shared" si="60"/>
        <v>PARTICIPAR DE EVENTO NO QUILOMBO VILA SÃO JOÃO EM BERIZAL/MG COMO ATIVIDADE ORDINÁRIO EM RAZÃO DA ATRIBUIÇÃO DA 3º DPDH.</v>
      </c>
      <c r="W159" s="37"/>
      <c r="X159" s="132" t="s">
        <v>85</v>
      </c>
      <c r="Y159" s="134" t="s">
        <v>304</v>
      </c>
      <c r="AA159" s="24">
        <v>0</v>
      </c>
      <c r="AB159" s="40"/>
      <c r="AC159" s="24" t="str">
        <f t="shared" si="63"/>
        <v>Publicar</v>
      </c>
      <c r="AE159" s="43" t="s">
        <v>305</v>
      </c>
      <c r="AF159" s="44" t="s">
        <v>64</v>
      </c>
      <c r="AG159" s="45">
        <v>46077</v>
      </c>
      <c r="AH159" s="45">
        <v>46078</v>
      </c>
      <c r="AI159" s="46">
        <v>120</v>
      </c>
      <c r="AJ159" s="44" t="s">
        <v>114</v>
      </c>
      <c r="AK159" s="46">
        <v>121</v>
      </c>
      <c r="AL159" s="127" t="s">
        <v>66</v>
      </c>
      <c r="AM159" s="44" t="s">
        <v>65</v>
      </c>
      <c r="AN159" s="46" t="s">
        <v>66</v>
      </c>
      <c r="AO159" s="161">
        <v>0</v>
      </c>
      <c r="AP159" s="45">
        <v>46100</v>
      </c>
      <c r="AQ159" s="46">
        <v>194</v>
      </c>
      <c r="AR159" s="46" t="s">
        <v>66</v>
      </c>
      <c r="AS159" s="46" t="s">
        <v>66</v>
      </c>
      <c r="AT159" s="45">
        <v>46084</v>
      </c>
      <c r="AU159" s="46" t="s">
        <v>66</v>
      </c>
      <c r="AV159" s="46" t="s">
        <v>66</v>
      </c>
      <c r="AW159" s="46" t="s">
        <v>66</v>
      </c>
      <c r="AX159" s="46" t="s">
        <v>66</v>
      </c>
      <c r="AY159" s="46" t="s">
        <v>66</v>
      </c>
      <c r="AZ159" s="49" t="s">
        <v>66</v>
      </c>
      <c r="BE159" s="52">
        <f t="shared" si="61"/>
        <v>2.1701388888888888</v>
      </c>
      <c r="BF159" s="53" t="str">
        <f t="shared" si="64"/>
        <v>02</v>
      </c>
      <c r="BG159" s="54">
        <f t="shared" si="65"/>
        <v>4.0833333333333321</v>
      </c>
      <c r="BH159" s="54">
        <v>6</v>
      </c>
      <c r="BI159" s="54" t="str">
        <f t="shared" si="66"/>
        <v>,00</v>
      </c>
      <c r="BJ159" s="55" t="str">
        <f t="shared" si="67"/>
        <v>02,00</v>
      </c>
      <c r="BL159" s="57" t="str">
        <f>IFERROR(VLOOKUP(H159,#REF!,2,0)," ")</f>
        <v xml:space="preserve"> </v>
      </c>
      <c r="BM159" s="57" t="str">
        <f>IFERROR(VLOOKUP(K159,#REF!,2,0)," ")</f>
        <v xml:space="preserve"> </v>
      </c>
      <c r="BN159" s="58" t="str">
        <f t="shared" si="71"/>
        <v xml:space="preserve">  </v>
      </c>
      <c r="BO159" s="59" t="str">
        <f>IFERROR(VLOOKUP(BN159,#REF!,5,0)," ")</f>
        <v xml:space="preserve"> </v>
      </c>
      <c r="BP159" s="59" t="str">
        <f t="shared" si="72"/>
        <v xml:space="preserve"> </v>
      </c>
      <c r="BQ159" s="56" t="str">
        <f t="shared" si="73"/>
        <v>0,00</v>
      </c>
      <c r="BR159" s="59" t="str">
        <f t="shared" si="74"/>
        <v>0,00</v>
      </c>
      <c r="BS159" s="59" t="str">
        <f t="shared" si="75"/>
        <v xml:space="preserve"> </v>
      </c>
      <c r="BT159" s="56" t="str">
        <f t="shared" si="68"/>
        <v>02</v>
      </c>
      <c r="BU159" s="56">
        <f t="shared" si="69"/>
        <v>2</v>
      </c>
      <c r="BV159" s="56" t="str">
        <f>IFERROR(BU159*#REF!,"0,00")</f>
        <v>0,00</v>
      </c>
      <c r="BW159" s="59" t="str">
        <f t="shared" si="70"/>
        <v>0,00</v>
      </c>
    </row>
    <row r="160" spans="1:75" ht="62.1" customHeight="1" thickTop="1" thickBot="1">
      <c r="A160" s="90" t="str">
        <f t="shared" si="56"/>
        <v>-</v>
      </c>
      <c r="B160" s="91" t="str">
        <f t="shared" si="57"/>
        <v>FEVEREIRO</v>
      </c>
      <c r="C160" s="81" t="str">
        <f t="shared" si="58"/>
        <v>FEVEREIRO</v>
      </c>
      <c r="D160" s="79">
        <f t="shared" si="79"/>
        <v>157</v>
      </c>
      <c r="E160" s="125">
        <f t="shared" si="59"/>
        <v>122</v>
      </c>
      <c r="F160" s="101">
        <v>38922703687</v>
      </c>
      <c r="G160" s="124" t="str">
        <f>IFERROR(VLOOKUP(F160,#REF!,2,0)," ")</f>
        <v xml:space="preserve"> </v>
      </c>
      <c r="H160" s="122" t="str">
        <f>IFERROR(VLOOKUP(F160,#REF!,3,0)," ")</f>
        <v xml:space="preserve"> </v>
      </c>
      <c r="I160" s="103" t="s">
        <v>82</v>
      </c>
      <c r="J160" s="103" t="s">
        <v>84</v>
      </c>
      <c r="K160" s="103" t="s">
        <v>100</v>
      </c>
      <c r="L160" s="104">
        <v>46083</v>
      </c>
      <c r="M160" s="105">
        <v>0.33333333333333331</v>
      </c>
      <c r="N160" s="106">
        <v>46087</v>
      </c>
      <c r="O160" s="107">
        <v>0.70833333333333337</v>
      </c>
      <c r="P160" s="122" t="str">
        <f t="shared" si="54"/>
        <v>04,5</v>
      </c>
      <c r="Q160" s="123" t="str">
        <f t="shared" si="55"/>
        <v>0,00</v>
      </c>
      <c r="R160" s="119">
        <v>0</v>
      </c>
      <c r="S160" s="119">
        <v>0</v>
      </c>
      <c r="T160" s="123">
        <f t="shared" si="62"/>
        <v>0</v>
      </c>
      <c r="U160" s="108" t="s">
        <v>60</v>
      </c>
      <c r="V160" s="121" t="str">
        <f t="shared" si="60"/>
        <v>CONTINUAÇÃO DA ESTRUTURAÇÃO DA NOVA UNIDADE DE BOCAIUVA.</v>
      </c>
      <c r="W160" s="37"/>
      <c r="X160" s="132" t="s">
        <v>85</v>
      </c>
      <c r="Y160" s="134" t="s">
        <v>306</v>
      </c>
      <c r="AA160" s="24">
        <v>0</v>
      </c>
      <c r="AB160" s="40"/>
      <c r="AC160" s="24" t="str">
        <f t="shared" si="63"/>
        <v>Publicar</v>
      </c>
      <c r="AE160" s="43" t="s">
        <v>307</v>
      </c>
      <c r="AF160" s="44" t="s">
        <v>64</v>
      </c>
      <c r="AG160" s="45">
        <v>46077</v>
      </c>
      <c r="AH160" s="45">
        <v>46079</v>
      </c>
      <c r="AI160" s="46">
        <v>122</v>
      </c>
      <c r="AJ160" s="44" t="s">
        <v>65</v>
      </c>
      <c r="AK160" s="46" t="s">
        <v>66</v>
      </c>
      <c r="AL160" s="161">
        <v>0</v>
      </c>
      <c r="AM160" s="44" t="s">
        <v>65</v>
      </c>
      <c r="AN160" s="46" t="s">
        <v>66</v>
      </c>
      <c r="AO160" s="161">
        <v>0</v>
      </c>
      <c r="AP160" s="45">
        <v>46079</v>
      </c>
      <c r="AQ160" s="46">
        <v>99</v>
      </c>
      <c r="AR160" s="46" t="s">
        <v>66</v>
      </c>
      <c r="AS160" s="46" t="s">
        <v>66</v>
      </c>
      <c r="AT160" s="45">
        <v>46097</v>
      </c>
      <c r="AU160" s="46" t="s">
        <v>66</v>
      </c>
      <c r="AV160" s="46" t="s">
        <v>66</v>
      </c>
      <c r="AW160" s="46" t="s">
        <v>66</v>
      </c>
      <c r="AX160" s="46" t="s">
        <v>66</v>
      </c>
      <c r="AY160" s="46" t="s">
        <v>66</v>
      </c>
      <c r="AZ160" s="49">
        <v>51</v>
      </c>
      <c r="BE160" s="52">
        <f t="shared" si="61"/>
        <v>4.375</v>
      </c>
      <c r="BF160" s="53" t="str">
        <f t="shared" si="64"/>
        <v>04</v>
      </c>
      <c r="BG160" s="54">
        <f t="shared" si="65"/>
        <v>9</v>
      </c>
      <c r="BH160" s="54">
        <v>6</v>
      </c>
      <c r="BI160" s="54" t="str">
        <f t="shared" si="66"/>
        <v>,5</v>
      </c>
      <c r="BJ160" s="55" t="str">
        <f t="shared" si="67"/>
        <v>04,5</v>
      </c>
      <c r="BL160" s="57" t="str">
        <f>IFERROR(VLOOKUP(H160,#REF!,2,0)," ")</f>
        <v xml:space="preserve"> </v>
      </c>
      <c r="BM160" s="57" t="str">
        <f>IFERROR(VLOOKUP(K160,#REF!,2,0)," ")</f>
        <v xml:space="preserve"> </v>
      </c>
      <c r="BN160" s="58" t="str">
        <f t="shared" si="71"/>
        <v xml:space="preserve">  </v>
      </c>
      <c r="BO160" s="59" t="str">
        <f>IFERROR(VLOOKUP(BN160,#REF!,5,0)," ")</f>
        <v xml:space="preserve"> </v>
      </c>
      <c r="BP160" s="59" t="str">
        <f t="shared" si="72"/>
        <v xml:space="preserve"> </v>
      </c>
      <c r="BQ160" s="56">
        <f t="shared" si="73"/>
        <v>1</v>
      </c>
      <c r="BR160" s="59" t="str">
        <f t="shared" si="74"/>
        <v xml:space="preserve"> </v>
      </c>
      <c r="BS160" s="59" t="str">
        <f t="shared" si="75"/>
        <v xml:space="preserve"> </v>
      </c>
      <c r="BT160" s="56" t="str">
        <f t="shared" si="68"/>
        <v>04</v>
      </c>
      <c r="BU160" s="56">
        <f t="shared" si="69"/>
        <v>5</v>
      </c>
      <c r="BV160" s="56" t="str">
        <f>IFERROR(BU160*#REF!,"0,00")</f>
        <v>0,00</v>
      </c>
      <c r="BW160" s="59" t="str">
        <f t="shared" si="70"/>
        <v>0,00</v>
      </c>
    </row>
    <row r="161" spans="1:75" ht="62.1" customHeight="1" thickTop="1" thickBot="1">
      <c r="A161" s="90" t="str">
        <f t="shared" si="56"/>
        <v>-</v>
      </c>
      <c r="B161" s="91" t="str">
        <f t="shared" si="57"/>
        <v>MARÇO</v>
      </c>
      <c r="C161" s="81" t="str">
        <f t="shared" si="58"/>
        <v>MARÇO</v>
      </c>
      <c r="D161" s="79">
        <f t="shared" si="79"/>
        <v>158</v>
      </c>
      <c r="E161" s="125">
        <f t="shared" si="59"/>
        <v>130</v>
      </c>
      <c r="F161" s="101">
        <v>9599099664</v>
      </c>
      <c r="G161" s="124" t="str">
        <f>IFERROR(VLOOKUP(F161,#REF!,2,0)," ")</f>
        <v xml:space="preserve"> </v>
      </c>
      <c r="H161" s="122" t="str">
        <f>IFERROR(VLOOKUP(F161,#REF!,3,0)," ")</f>
        <v xml:space="preserve"> </v>
      </c>
      <c r="I161" s="103" t="s">
        <v>88</v>
      </c>
      <c r="J161" s="103" t="s">
        <v>84</v>
      </c>
      <c r="K161" s="103" t="s">
        <v>308</v>
      </c>
      <c r="L161" s="104">
        <v>46084</v>
      </c>
      <c r="M161" s="105">
        <v>0.67361111111111116</v>
      </c>
      <c r="N161" s="106">
        <v>46088</v>
      </c>
      <c r="O161" s="107">
        <v>0.79861111111111116</v>
      </c>
      <c r="P161" s="122" t="str">
        <f t="shared" si="54"/>
        <v>04,00</v>
      </c>
      <c r="Q161" s="123" t="str">
        <f t="shared" si="55"/>
        <v>0,00</v>
      </c>
      <c r="R161" s="119">
        <v>0</v>
      </c>
      <c r="S161" s="119">
        <v>0</v>
      </c>
      <c r="T161" s="123">
        <f t="shared" si="62"/>
        <v>0</v>
      </c>
      <c r="U161" s="108" t="s">
        <v>60</v>
      </c>
      <c r="V161" s="121" t="str">
        <f t="shared" si="60"/>
        <v>REUNIÃO COMITÊ GESTOR DO SOLAR E V WORKSHOP DE DESENVOLVIMENTO COLABORATIVO.</v>
      </c>
      <c r="W161" s="37"/>
      <c r="X161" s="132" t="s">
        <v>85</v>
      </c>
      <c r="Y161" s="134" t="s">
        <v>309</v>
      </c>
      <c r="AA161" s="24">
        <v>0</v>
      </c>
      <c r="AB161" s="40"/>
      <c r="AC161" s="24" t="str">
        <f t="shared" si="63"/>
        <v>Publicar</v>
      </c>
      <c r="AE161" s="43" t="s">
        <v>310</v>
      </c>
      <c r="AF161" s="44" t="s">
        <v>64</v>
      </c>
      <c r="AG161" s="45">
        <v>46078</v>
      </c>
      <c r="AH161" s="45">
        <v>46083</v>
      </c>
      <c r="AI161" s="46">
        <v>130</v>
      </c>
      <c r="AJ161" s="44" t="s">
        <v>114</v>
      </c>
      <c r="AK161" s="46">
        <v>131</v>
      </c>
      <c r="AL161" s="127">
        <v>396.75</v>
      </c>
      <c r="AM161" s="44" t="s">
        <v>65</v>
      </c>
      <c r="AN161" s="46" t="s">
        <v>66</v>
      </c>
      <c r="AO161" s="161">
        <v>0</v>
      </c>
      <c r="AP161" s="45">
        <v>46083</v>
      </c>
      <c r="AQ161" s="46">
        <v>102</v>
      </c>
      <c r="AR161" s="46">
        <v>228</v>
      </c>
      <c r="AS161" s="157" t="s">
        <v>66</v>
      </c>
      <c r="AT161" s="45">
        <v>46066</v>
      </c>
      <c r="AU161" s="46" t="s">
        <v>66</v>
      </c>
      <c r="AV161" s="46" t="s">
        <v>66</v>
      </c>
      <c r="AW161" s="46" t="s">
        <v>66</v>
      </c>
      <c r="AX161" s="46" t="s">
        <v>66</v>
      </c>
      <c r="AY161" s="46" t="s">
        <v>66</v>
      </c>
      <c r="AZ161" s="49">
        <v>58</v>
      </c>
      <c r="BE161" s="52">
        <f t="shared" si="61"/>
        <v>4.125</v>
      </c>
      <c r="BF161" s="53" t="str">
        <f t="shared" si="64"/>
        <v>04</v>
      </c>
      <c r="BG161" s="54">
        <f t="shared" si="65"/>
        <v>3</v>
      </c>
      <c r="BH161" s="54">
        <v>6</v>
      </c>
      <c r="BI161" s="54" t="str">
        <f t="shared" si="66"/>
        <v>,00</v>
      </c>
      <c r="BJ161" s="55" t="str">
        <f t="shared" si="67"/>
        <v>04,00</v>
      </c>
      <c r="BL161" s="57" t="str">
        <f>IFERROR(VLOOKUP(H161,#REF!,2,0)," ")</f>
        <v xml:space="preserve"> </v>
      </c>
      <c r="BM161" s="57" t="str">
        <f>IFERROR(VLOOKUP(K161,#REF!,2,0)," ")</f>
        <v xml:space="preserve"> </v>
      </c>
      <c r="BN161" s="58" t="str">
        <f t="shared" si="71"/>
        <v xml:space="preserve">  </v>
      </c>
      <c r="BO161" s="59" t="str">
        <f>IFERROR(VLOOKUP(BN161,#REF!,5,0)," ")</f>
        <v xml:space="preserve"> </v>
      </c>
      <c r="BP161" s="59" t="str">
        <f t="shared" si="72"/>
        <v xml:space="preserve"> </v>
      </c>
      <c r="BQ161" s="56" t="str">
        <f t="shared" si="73"/>
        <v>0,00</v>
      </c>
      <c r="BR161" s="59" t="str">
        <f t="shared" si="74"/>
        <v>0,00</v>
      </c>
      <c r="BS161" s="59" t="str">
        <f t="shared" si="75"/>
        <v xml:space="preserve"> </v>
      </c>
      <c r="BT161" s="56" t="str">
        <f t="shared" si="68"/>
        <v>04</v>
      </c>
      <c r="BU161" s="56">
        <f t="shared" si="69"/>
        <v>4</v>
      </c>
      <c r="BV161" s="56" t="str">
        <f>IFERROR(BU161*#REF!,"0,00")</f>
        <v>0,00</v>
      </c>
      <c r="BW161" s="59" t="str">
        <f t="shared" si="70"/>
        <v>0,00</v>
      </c>
    </row>
    <row r="162" spans="1:75" ht="62.1" customHeight="1" thickTop="1" thickBot="1">
      <c r="A162" s="90" t="str">
        <f t="shared" si="56"/>
        <v>-</v>
      </c>
      <c r="B162" s="91" t="str">
        <f t="shared" si="57"/>
        <v>MARÇO</v>
      </c>
      <c r="C162" s="81" t="str">
        <f t="shared" si="58"/>
        <v>FEVEREIRO</v>
      </c>
      <c r="D162" s="79">
        <f t="shared" si="79"/>
        <v>159</v>
      </c>
      <c r="E162" s="125">
        <f t="shared" si="59"/>
        <v>123</v>
      </c>
      <c r="F162" s="101">
        <v>3405845726</v>
      </c>
      <c r="G162" s="124" t="str">
        <f>IFERROR(VLOOKUP(F162,#REF!,2,0)," ")</f>
        <v xml:space="preserve"> </v>
      </c>
      <c r="H162" s="122" t="str">
        <f>IFERROR(VLOOKUP(F162,#REF!,3,0)," ")</f>
        <v xml:space="preserve"> </v>
      </c>
      <c r="I162" s="103" t="s">
        <v>82</v>
      </c>
      <c r="J162" s="103" t="s">
        <v>84</v>
      </c>
      <c r="K162" s="103" t="s">
        <v>311</v>
      </c>
      <c r="L162" s="104">
        <v>46079</v>
      </c>
      <c r="M162" s="105">
        <v>0.25</v>
      </c>
      <c r="N162" s="106">
        <v>46079</v>
      </c>
      <c r="O162" s="107">
        <v>0.875</v>
      </c>
      <c r="P162" s="122" t="str">
        <f t="shared" si="54"/>
        <v>00,5</v>
      </c>
      <c r="Q162" s="123" t="str">
        <f t="shared" si="55"/>
        <v>0,00</v>
      </c>
      <c r="R162" s="119">
        <v>0</v>
      </c>
      <c r="S162" s="119">
        <v>0</v>
      </c>
      <c r="T162" s="123">
        <f t="shared" si="62"/>
        <v>0</v>
      </c>
      <c r="U162" s="108" t="s">
        <v>60</v>
      </c>
      <c r="V162" s="121" t="str">
        <f t="shared" si="60"/>
        <v>REUNIÃO DA INSTÂNCIA MINEIRA DE PARTICIPAÇÃO SOCIAL REFERENTE A TRAGÉDIA DE MARIANA.</v>
      </c>
      <c r="W162" s="37"/>
      <c r="X162" s="132" t="s">
        <v>85</v>
      </c>
      <c r="Y162" s="134" t="s">
        <v>312</v>
      </c>
      <c r="AA162" s="24">
        <v>0</v>
      </c>
      <c r="AB162" s="40"/>
      <c r="AC162" s="24" t="str">
        <f t="shared" si="63"/>
        <v>Publicar</v>
      </c>
      <c r="AE162" s="43" t="s">
        <v>313</v>
      </c>
      <c r="AF162" s="44" t="s">
        <v>64</v>
      </c>
      <c r="AG162" s="45">
        <v>46079</v>
      </c>
      <c r="AH162" s="45">
        <v>46079</v>
      </c>
      <c r="AI162" s="46">
        <v>123</v>
      </c>
      <c r="AJ162" s="44" t="s">
        <v>65</v>
      </c>
      <c r="AK162" s="46" t="s">
        <v>66</v>
      </c>
      <c r="AL162" s="161">
        <v>0</v>
      </c>
      <c r="AM162" s="44" t="s">
        <v>65</v>
      </c>
      <c r="AN162" s="46" t="s">
        <v>66</v>
      </c>
      <c r="AO162" s="161">
        <v>0</v>
      </c>
      <c r="AP162" s="45">
        <v>46092</v>
      </c>
      <c r="AQ162" s="46">
        <v>157</v>
      </c>
      <c r="AR162" s="46" t="s">
        <v>66</v>
      </c>
      <c r="AS162" s="46" t="s">
        <v>66</v>
      </c>
      <c r="AT162" s="45">
        <v>46086</v>
      </c>
      <c r="AU162" s="46" t="s">
        <v>66</v>
      </c>
      <c r="AV162" s="46" t="s">
        <v>66</v>
      </c>
      <c r="AW162" s="46" t="s">
        <v>66</v>
      </c>
      <c r="AX162" s="46" t="s">
        <v>66</v>
      </c>
      <c r="AY162" s="46" t="s">
        <v>66</v>
      </c>
      <c r="AZ162" s="49" t="s">
        <v>66</v>
      </c>
      <c r="BE162" s="52">
        <f t="shared" si="61"/>
        <v>0.625</v>
      </c>
      <c r="BF162" s="53" t="str">
        <f t="shared" si="64"/>
        <v>00</v>
      </c>
      <c r="BG162" s="54">
        <f t="shared" si="65"/>
        <v>15</v>
      </c>
      <c r="BH162" s="54">
        <v>6</v>
      </c>
      <c r="BI162" s="54" t="str">
        <f t="shared" si="66"/>
        <v>,5</v>
      </c>
      <c r="BJ162" s="55" t="str">
        <f t="shared" si="67"/>
        <v>00,5</v>
      </c>
      <c r="BL162" s="57" t="str">
        <f>IFERROR(VLOOKUP(H162,#REF!,2,0)," ")</f>
        <v xml:space="preserve"> </v>
      </c>
      <c r="BM162" s="57" t="str">
        <f>IFERROR(VLOOKUP(K162,#REF!,2,0)," ")</f>
        <v xml:space="preserve"> </v>
      </c>
      <c r="BN162" s="58" t="str">
        <f t="shared" si="71"/>
        <v xml:space="preserve">  </v>
      </c>
      <c r="BO162" s="59" t="str">
        <f>IFERROR(VLOOKUP(BN162,#REF!,5,0)," ")</f>
        <v xml:space="preserve"> </v>
      </c>
      <c r="BP162" s="59" t="str">
        <f t="shared" si="72"/>
        <v xml:space="preserve"> </v>
      </c>
      <c r="BQ162" s="56">
        <f t="shared" si="73"/>
        <v>1</v>
      </c>
      <c r="BR162" s="59" t="str">
        <f t="shared" si="74"/>
        <v xml:space="preserve"> </v>
      </c>
      <c r="BS162" s="59" t="str">
        <f t="shared" si="75"/>
        <v xml:space="preserve"> </v>
      </c>
      <c r="BT162" s="56" t="str">
        <f t="shared" si="68"/>
        <v>00</v>
      </c>
      <c r="BU162" s="56">
        <f t="shared" si="69"/>
        <v>1</v>
      </c>
      <c r="BV162" s="56" t="str">
        <f>IFERROR(BU162*#REF!,"0,00")</f>
        <v>0,00</v>
      </c>
      <c r="BW162" s="59" t="str">
        <f t="shared" si="70"/>
        <v>0,00</v>
      </c>
    </row>
    <row r="163" spans="1:75" ht="62.1" customHeight="1" thickTop="1" thickBot="1">
      <c r="A163" s="90" t="str">
        <f t="shared" si="56"/>
        <v>-</v>
      </c>
      <c r="B163" s="91" t="str">
        <f t="shared" si="57"/>
        <v>MARÇO</v>
      </c>
      <c r="C163" s="81" t="str">
        <f t="shared" si="58"/>
        <v>MARÇO</v>
      </c>
      <c r="D163" s="79">
        <f t="shared" si="79"/>
        <v>160</v>
      </c>
      <c r="E163" s="125">
        <f t="shared" si="59"/>
        <v>136</v>
      </c>
      <c r="F163" s="101">
        <v>3467603645</v>
      </c>
      <c r="G163" s="124" t="str">
        <f>IFERROR(VLOOKUP(F163,#REF!,2,0)," ")</f>
        <v xml:space="preserve"> </v>
      </c>
      <c r="H163" s="122" t="str">
        <f>IFERROR(VLOOKUP(F163,#REF!,3,0)," ")</f>
        <v xml:space="preserve"> </v>
      </c>
      <c r="I163" s="103" t="s">
        <v>57</v>
      </c>
      <c r="J163" s="103" t="s">
        <v>58</v>
      </c>
      <c r="K163" s="103" t="s">
        <v>59</v>
      </c>
      <c r="L163" s="104">
        <v>46084</v>
      </c>
      <c r="M163" s="105">
        <v>0.5</v>
      </c>
      <c r="N163" s="104">
        <v>46084</v>
      </c>
      <c r="O163" s="107">
        <v>0.77083333333333337</v>
      </c>
      <c r="P163" s="122" t="str">
        <f t="shared" si="54"/>
        <v>00,5</v>
      </c>
      <c r="Q163" s="123" t="str">
        <f t="shared" si="55"/>
        <v>0,00</v>
      </c>
      <c r="R163" s="119">
        <v>0</v>
      </c>
      <c r="S163" s="119">
        <v>0</v>
      </c>
      <c r="T163" s="123">
        <f t="shared" si="62"/>
        <v>0</v>
      </c>
      <c r="U163" s="108" t="s">
        <v>60</v>
      </c>
      <c r="V163" s="121" t="str">
        <f t="shared" si="60"/>
        <v>COOPERAÇÃO, CONFORME O ATO Nº:  12.237/2026.</v>
      </c>
      <c r="W163" s="37"/>
      <c r="X163" s="132" t="s">
        <v>61</v>
      </c>
      <c r="Y163" s="134" t="s">
        <v>314</v>
      </c>
      <c r="AA163" s="24">
        <v>0</v>
      </c>
      <c r="AB163" s="40"/>
      <c r="AC163" s="24" t="str">
        <f t="shared" si="63"/>
        <v>Publicar</v>
      </c>
      <c r="AE163" s="43" t="s">
        <v>315</v>
      </c>
      <c r="AF163" s="44" t="s">
        <v>64</v>
      </c>
      <c r="AG163" s="45">
        <v>46079</v>
      </c>
      <c r="AH163" s="45">
        <v>46083</v>
      </c>
      <c r="AI163" s="46">
        <v>136</v>
      </c>
      <c r="AJ163" s="44" t="s">
        <v>65</v>
      </c>
      <c r="AK163" s="46" t="s">
        <v>66</v>
      </c>
      <c r="AL163" s="161">
        <v>0</v>
      </c>
      <c r="AM163" s="44" t="s">
        <v>67</v>
      </c>
      <c r="AN163" s="46">
        <v>137</v>
      </c>
      <c r="AO163" s="127">
        <v>217.55</v>
      </c>
      <c r="AP163" s="45">
        <v>46083</v>
      </c>
      <c r="AQ163" s="46">
        <v>105</v>
      </c>
      <c r="AR163" s="46" t="s">
        <v>66</v>
      </c>
      <c r="AS163" s="46">
        <v>243</v>
      </c>
      <c r="AT163" s="45">
        <v>46118</v>
      </c>
      <c r="AU163" s="46" t="s">
        <v>66</v>
      </c>
      <c r="AV163" s="46" t="s">
        <v>66</v>
      </c>
      <c r="AW163" s="46" t="s">
        <v>66</v>
      </c>
      <c r="AX163" s="46" t="s">
        <v>66</v>
      </c>
      <c r="AY163" s="46" t="s">
        <v>66</v>
      </c>
      <c r="AZ163" s="49">
        <v>84</v>
      </c>
      <c r="BE163" s="52">
        <f t="shared" si="61"/>
        <v>0.27083333333333337</v>
      </c>
      <c r="BF163" s="53" t="str">
        <f t="shared" si="64"/>
        <v>00</v>
      </c>
      <c r="BG163" s="54">
        <f t="shared" si="65"/>
        <v>6.5000000000000009</v>
      </c>
      <c r="BH163" s="54">
        <v>6</v>
      </c>
      <c r="BI163" s="54" t="str">
        <f t="shared" si="66"/>
        <v>,5</v>
      </c>
      <c r="BJ163" s="55" t="str">
        <f t="shared" si="67"/>
        <v>00,5</v>
      </c>
      <c r="BL163" s="57" t="str">
        <f>IFERROR(VLOOKUP(H163,#REF!,2,0)," ")</f>
        <v xml:space="preserve"> </v>
      </c>
      <c r="BM163" s="57" t="str">
        <f>IFERROR(VLOOKUP(K163,#REF!,2,0)," ")</f>
        <v xml:space="preserve"> </v>
      </c>
      <c r="BN163" s="58" t="str">
        <f t="shared" si="71"/>
        <v xml:space="preserve">  </v>
      </c>
      <c r="BO163" s="59" t="str">
        <f>IFERROR(VLOOKUP(BN163,#REF!,5,0)," ")</f>
        <v xml:space="preserve"> </v>
      </c>
      <c r="BP163" s="59" t="str">
        <f t="shared" si="72"/>
        <v xml:space="preserve"> </v>
      </c>
      <c r="BQ163" s="56">
        <f t="shared" si="73"/>
        <v>1</v>
      </c>
      <c r="BR163" s="59" t="str">
        <f t="shared" si="74"/>
        <v xml:space="preserve"> </v>
      </c>
      <c r="BS163" s="59" t="str">
        <f t="shared" si="75"/>
        <v xml:space="preserve"> </v>
      </c>
      <c r="BT163" s="56" t="str">
        <f t="shared" si="68"/>
        <v>00</v>
      </c>
      <c r="BU163" s="56">
        <f t="shared" si="69"/>
        <v>1</v>
      </c>
      <c r="BV163" s="56" t="str">
        <f>IFERROR(BU163*#REF!,"0,00")</f>
        <v>0,00</v>
      </c>
      <c r="BW163" s="59" t="str">
        <f t="shared" si="70"/>
        <v>0,00</v>
      </c>
    </row>
    <row r="164" spans="1:75" ht="62.1" customHeight="1" thickTop="1" thickBot="1">
      <c r="A164" s="90" t="str">
        <f t="shared" si="56"/>
        <v>-</v>
      </c>
      <c r="B164" s="91" t="str">
        <f t="shared" si="57"/>
        <v>MARÇO</v>
      </c>
      <c r="C164" s="81" t="str">
        <f t="shared" si="58"/>
        <v>MARÇO</v>
      </c>
      <c r="D164" s="79">
        <f t="shared" si="79"/>
        <v>161</v>
      </c>
      <c r="E164" s="125">
        <f t="shared" si="59"/>
        <v>136</v>
      </c>
      <c r="F164" s="101">
        <v>3467603645</v>
      </c>
      <c r="G164" s="124" t="str">
        <f>IFERROR(VLOOKUP(F164,#REF!,2,0)," ")</f>
        <v xml:space="preserve"> </v>
      </c>
      <c r="H164" s="122" t="str">
        <f>IFERROR(VLOOKUP(F164,#REF!,3,0)," ")</f>
        <v xml:space="preserve"> </v>
      </c>
      <c r="I164" s="103" t="s">
        <v>57</v>
      </c>
      <c r="J164" s="103" t="s">
        <v>58</v>
      </c>
      <c r="K164" s="103" t="s">
        <v>59</v>
      </c>
      <c r="L164" s="104">
        <v>46091</v>
      </c>
      <c r="M164" s="105">
        <v>0.5</v>
      </c>
      <c r="N164" s="104">
        <v>46091</v>
      </c>
      <c r="O164" s="107">
        <v>0.77083333333333337</v>
      </c>
      <c r="P164" s="122" t="str">
        <f t="shared" si="54"/>
        <v>00,5</v>
      </c>
      <c r="Q164" s="123" t="str">
        <f t="shared" si="55"/>
        <v>0,00</v>
      </c>
      <c r="R164" s="119">
        <v>0</v>
      </c>
      <c r="S164" s="119">
        <v>0</v>
      </c>
      <c r="T164" s="123">
        <f t="shared" si="62"/>
        <v>0</v>
      </c>
      <c r="U164" s="108" t="s">
        <v>60</v>
      </c>
      <c r="V164" s="121" t="str">
        <f t="shared" si="60"/>
        <v>COOPERAÇÃO, CONFORME O ATO Nº:  12.237/2026.</v>
      </c>
      <c r="W164" s="37"/>
      <c r="X164" s="132" t="s">
        <v>61</v>
      </c>
      <c r="Y164" s="134" t="s">
        <v>314</v>
      </c>
      <c r="AA164" s="24">
        <v>0</v>
      </c>
      <c r="AB164" s="40"/>
      <c r="AC164" s="24" t="str">
        <f t="shared" si="63"/>
        <v>Publicar</v>
      </c>
      <c r="AE164" s="43" t="s">
        <v>315</v>
      </c>
      <c r="AF164" s="44" t="s">
        <v>64</v>
      </c>
      <c r="AG164" s="45">
        <v>46079</v>
      </c>
      <c r="AH164" s="45">
        <v>46083</v>
      </c>
      <c r="AI164" s="46">
        <v>136</v>
      </c>
      <c r="AJ164" s="44" t="s">
        <v>65</v>
      </c>
      <c r="AK164" s="46" t="s">
        <v>66</v>
      </c>
      <c r="AL164" s="161">
        <v>0</v>
      </c>
      <c r="AM164" s="44" t="s">
        <v>67</v>
      </c>
      <c r="AN164" s="46">
        <v>137</v>
      </c>
      <c r="AO164" s="127">
        <v>217.55</v>
      </c>
      <c r="AP164" s="45">
        <v>46083</v>
      </c>
      <c r="AQ164" s="46">
        <v>105</v>
      </c>
      <c r="AR164" s="46" t="s">
        <v>66</v>
      </c>
      <c r="AS164" s="46">
        <v>243</v>
      </c>
      <c r="AT164" s="45">
        <v>46118</v>
      </c>
      <c r="AU164" s="46" t="s">
        <v>66</v>
      </c>
      <c r="AV164" s="46" t="s">
        <v>66</v>
      </c>
      <c r="AW164" s="46" t="s">
        <v>66</v>
      </c>
      <c r="AX164" s="46" t="s">
        <v>66</v>
      </c>
      <c r="AY164" s="46" t="s">
        <v>66</v>
      </c>
      <c r="AZ164" s="49">
        <v>84</v>
      </c>
      <c r="BE164" s="52">
        <f t="shared" si="61"/>
        <v>0.27083333333333337</v>
      </c>
      <c r="BF164" s="53" t="str">
        <f t="shared" si="64"/>
        <v>00</v>
      </c>
      <c r="BG164" s="54">
        <f t="shared" si="65"/>
        <v>6.5000000000000009</v>
      </c>
      <c r="BH164" s="54">
        <v>6</v>
      </c>
      <c r="BI164" s="54" t="str">
        <f t="shared" si="66"/>
        <v>,5</v>
      </c>
      <c r="BJ164" s="55" t="str">
        <f t="shared" si="67"/>
        <v>00,5</v>
      </c>
      <c r="BL164" s="57" t="str">
        <f>IFERROR(VLOOKUP(H164,#REF!,2,0)," ")</f>
        <v xml:space="preserve"> </v>
      </c>
      <c r="BM164" s="57" t="str">
        <f>IFERROR(VLOOKUP(K164,#REF!,2,0)," ")</f>
        <v xml:space="preserve"> </v>
      </c>
      <c r="BN164" s="58" t="str">
        <f t="shared" si="71"/>
        <v xml:space="preserve">  </v>
      </c>
      <c r="BO164" s="59" t="str">
        <f>IFERROR(VLOOKUP(BN164,#REF!,5,0)," ")</f>
        <v xml:space="preserve"> </v>
      </c>
      <c r="BP164" s="59" t="str">
        <f t="shared" si="72"/>
        <v xml:space="preserve"> </v>
      </c>
      <c r="BQ164" s="56">
        <f t="shared" si="73"/>
        <v>1</v>
      </c>
      <c r="BR164" s="59" t="str">
        <f t="shared" si="74"/>
        <v xml:space="preserve"> </v>
      </c>
      <c r="BS164" s="59" t="str">
        <f t="shared" si="75"/>
        <v xml:space="preserve"> </v>
      </c>
      <c r="BT164" s="56" t="str">
        <f t="shared" si="68"/>
        <v>00</v>
      </c>
      <c r="BU164" s="56">
        <f t="shared" si="69"/>
        <v>1</v>
      </c>
      <c r="BV164" s="56" t="str">
        <f>IFERROR(BU164*#REF!,"0,00")</f>
        <v>0,00</v>
      </c>
      <c r="BW164" s="59" t="str">
        <f t="shared" si="70"/>
        <v>0,00</v>
      </c>
    </row>
    <row r="165" spans="1:75" ht="62.1" customHeight="1" thickTop="1" thickBot="1">
      <c r="A165" s="90" t="str">
        <f t="shared" si="56"/>
        <v>-</v>
      </c>
      <c r="B165" s="91" t="str">
        <f t="shared" si="57"/>
        <v>MARÇO</v>
      </c>
      <c r="C165" s="81" t="str">
        <f t="shared" si="58"/>
        <v>MARÇO</v>
      </c>
      <c r="D165" s="79">
        <f t="shared" si="79"/>
        <v>162</v>
      </c>
      <c r="E165" s="125">
        <f t="shared" si="59"/>
        <v>136</v>
      </c>
      <c r="F165" s="101">
        <v>3467603645</v>
      </c>
      <c r="G165" s="124" t="str">
        <f>IFERROR(VLOOKUP(F165,#REF!,2,0)," ")</f>
        <v xml:space="preserve"> </v>
      </c>
      <c r="H165" s="122" t="str">
        <f>IFERROR(VLOOKUP(F165,#REF!,3,0)," ")</f>
        <v xml:space="preserve"> </v>
      </c>
      <c r="I165" s="103" t="s">
        <v>57</v>
      </c>
      <c r="J165" s="103" t="s">
        <v>58</v>
      </c>
      <c r="K165" s="103" t="s">
        <v>59</v>
      </c>
      <c r="L165" s="104">
        <v>46099</v>
      </c>
      <c r="M165" s="105">
        <v>0.5</v>
      </c>
      <c r="N165" s="104">
        <v>46099</v>
      </c>
      <c r="O165" s="107">
        <v>0.77083333333333337</v>
      </c>
      <c r="P165" s="122" t="str">
        <f t="shared" si="54"/>
        <v>00,5</v>
      </c>
      <c r="Q165" s="123" t="str">
        <f t="shared" si="55"/>
        <v>0,00</v>
      </c>
      <c r="R165" s="119">
        <v>0</v>
      </c>
      <c r="S165" s="119">
        <v>0</v>
      </c>
      <c r="T165" s="123">
        <f t="shared" si="62"/>
        <v>0</v>
      </c>
      <c r="U165" s="108" t="s">
        <v>60</v>
      </c>
      <c r="V165" s="121" t="str">
        <f t="shared" si="60"/>
        <v>COOPERAÇÃO, CONFORME O ATO Nº:  12.237/2026.</v>
      </c>
      <c r="W165" s="37"/>
      <c r="X165" s="132" t="s">
        <v>61</v>
      </c>
      <c r="Y165" s="134" t="s">
        <v>314</v>
      </c>
      <c r="AA165" s="24">
        <v>0</v>
      </c>
      <c r="AB165" s="40"/>
      <c r="AC165" s="24" t="str">
        <f t="shared" si="63"/>
        <v>Publicar</v>
      </c>
      <c r="AE165" s="43" t="s">
        <v>315</v>
      </c>
      <c r="AF165" s="44" t="s">
        <v>64</v>
      </c>
      <c r="AG165" s="45">
        <v>46079</v>
      </c>
      <c r="AH165" s="45">
        <v>46083</v>
      </c>
      <c r="AI165" s="46">
        <v>136</v>
      </c>
      <c r="AJ165" s="44" t="s">
        <v>65</v>
      </c>
      <c r="AK165" s="46" t="s">
        <v>66</v>
      </c>
      <c r="AL165" s="161">
        <v>0</v>
      </c>
      <c r="AM165" s="44" t="s">
        <v>67</v>
      </c>
      <c r="AN165" s="46">
        <v>137</v>
      </c>
      <c r="AO165" s="127">
        <v>217.55</v>
      </c>
      <c r="AP165" s="45">
        <v>46083</v>
      </c>
      <c r="AQ165" s="46">
        <v>105</v>
      </c>
      <c r="AR165" s="46" t="s">
        <v>66</v>
      </c>
      <c r="AS165" s="46">
        <v>243</v>
      </c>
      <c r="AT165" s="45">
        <v>46118</v>
      </c>
      <c r="AU165" s="46" t="s">
        <v>66</v>
      </c>
      <c r="AV165" s="46" t="s">
        <v>66</v>
      </c>
      <c r="AW165" s="46" t="s">
        <v>66</v>
      </c>
      <c r="AX165" s="46" t="s">
        <v>66</v>
      </c>
      <c r="AY165" s="46" t="s">
        <v>66</v>
      </c>
      <c r="AZ165" s="49">
        <v>84</v>
      </c>
      <c r="BE165" s="52">
        <f t="shared" si="61"/>
        <v>0.27083333333333337</v>
      </c>
      <c r="BF165" s="53" t="str">
        <f t="shared" si="64"/>
        <v>00</v>
      </c>
      <c r="BG165" s="54">
        <f t="shared" si="65"/>
        <v>6.5000000000000009</v>
      </c>
      <c r="BH165" s="54">
        <v>6</v>
      </c>
      <c r="BI165" s="54" t="str">
        <f t="shared" si="66"/>
        <v>,5</v>
      </c>
      <c r="BJ165" s="55" t="str">
        <f t="shared" si="67"/>
        <v>00,5</v>
      </c>
      <c r="BL165" s="57" t="str">
        <f>IFERROR(VLOOKUP(H165,#REF!,2,0)," ")</f>
        <v xml:space="preserve"> </v>
      </c>
      <c r="BM165" s="57" t="str">
        <f>IFERROR(VLOOKUP(K165,#REF!,2,0)," ")</f>
        <v xml:space="preserve"> </v>
      </c>
      <c r="BN165" s="58" t="str">
        <f t="shared" si="71"/>
        <v xml:space="preserve">  </v>
      </c>
      <c r="BO165" s="59" t="str">
        <f>IFERROR(VLOOKUP(BN165,#REF!,5,0)," ")</f>
        <v xml:space="preserve"> </v>
      </c>
      <c r="BP165" s="59" t="str">
        <f t="shared" si="72"/>
        <v xml:space="preserve"> </v>
      </c>
      <c r="BQ165" s="56">
        <f t="shared" si="73"/>
        <v>1</v>
      </c>
      <c r="BR165" s="59" t="str">
        <f t="shared" si="74"/>
        <v xml:space="preserve"> </v>
      </c>
      <c r="BS165" s="59" t="str">
        <f t="shared" si="75"/>
        <v xml:space="preserve"> </v>
      </c>
      <c r="BT165" s="56" t="str">
        <f t="shared" si="68"/>
        <v>00</v>
      </c>
      <c r="BU165" s="56">
        <f t="shared" si="69"/>
        <v>1</v>
      </c>
      <c r="BV165" s="56" t="str">
        <f>IFERROR(BU165*#REF!,"0,00")</f>
        <v>0,00</v>
      </c>
      <c r="BW165" s="59" t="str">
        <f t="shared" si="70"/>
        <v>0,00</v>
      </c>
    </row>
    <row r="166" spans="1:75" ht="62.1" customHeight="1" thickTop="1" thickBot="1">
      <c r="A166" s="90" t="str">
        <f t="shared" si="56"/>
        <v>-</v>
      </c>
      <c r="B166" s="91" t="str">
        <f t="shared" si="57"/>
        <v>MARÇO</v>
      </c>
      <c r="C166" s="81" t="str">
        <f t="shared" si="58"/>
        <v>MARÇO</v>
      </c>
      <c r="D166" s="79">
        <f t="shared" si="79"/>
        <v>163</v>
      </c>
      <c r="E166" s="125">
        <f t="shared" si="59"/>
        <v>136</v>
      </c>
      <c r="F166" s="101">
        <v>3467603645</v>
      </c>
      <c r="G166" s="124" t="str">
        <f>IFERROR(VLOOKUP(F166,#REF!,2,0)," ")</f>
        <v xml:space="preserve"> </v>
      </c>
      <c r="H166" s="122" t="str">
        <f>IFERROR(VLOOKUP(F166,#REF!,3,0)," ")</f>
        <v xml:space="preserve"> </v>
      </c>
      <c r="I166" s="103" t="s">
        <v>57</v>
      </c>
      <c r="J166" s="103" t="s">
        <v>58</v>
      </c>
      <c r="K166" s="103" t="s">
        <v>59</v>
      </c>
      <c r="L166" s="104">
        <v>46105</v>
      </c>
      <c r="M166" s="105">
        <v>0.5</v>
      </c>
      <c r="N166" s="104">
        <v>46105</v>
      </c>
      <c r="O166" s="107">
        <v>0.77083333333333337</v>
      </c>
      <c r="P166" s="122" t="str">
        <f t="shared" si="54"/>
        <v>00,5</v>
      </c>
      <c r="Q166" s="123" t="str">
        <f t="shared" si="55"/>
        <v>0,00</v>
      </c>
      <c r="R166" s="119">
        <v>0</v>
      </c>
      <c r="S166" s="119">
        <v>0</v>
      </c>
      <c r="T166" s="123">
        <f t="shared" si="62"/>
        <v>0</v>
      </c>
      <c r="U166" s="108" t="s">
        <v>758</v>
      </c>
      <c r="V166" s="121" t="str">
        <f t="shared" si="60"/>
        <v>COOPERAÇÃO, CONFORME O ATO Nº:  12.237/2026.</v>
      </c>
      <c r="W166" s="37"/>
      <c r="X166" s="132" t="s">
        <v>61</v>
      </c>
      <c r="Y166" s="134" t="s">
        <v>314</v>
      </c>
      <c r="AA166" s="24">
        <v>0</v>
      </c>
      <c r="AB166" s="40"/>
      <c r="AC166" s="24" t="str">
        <f t="shared" si="63"/>
        <v>Publicar</v>
      </c>
      <c r="AE166" s="43" t="s">
        <v>315</v>
      </c>
      <c r="AF166" s="44" t="s">
        <v>64</v>
      </c>
      <c r="AG166" s="45">
        <v>46079</v>
      </c>
      <c r="AH166" s="45">
        <v>46083</v>
      </c>
      <c r="AI166" s="46">
        <v>136</v>
      </c>
      <c r="AJ166" s="44" t="s">
        <v>65</v>
      </c>
      <c r="AK166" s="46" t="s">
        <v>66</v>
      </c>
      <c r="AL166" s="161">
        <v>0</v>
      </c>
      <c r="AM166" s="44" t="s">
        <v>67</v>
      </c>
      <c r="AN166" s="46">
        <v>137</v>
      </c>
      <c r="AO166" s="127">
        <v>217.55</v>
      </c>
      <c r="AP166" s="45">
        <v>46083</v>
      </c>
      <c r="AQ166" s="46">
        <v>105</v>
      </c>
      <c r="AR166" s="46" t="s">
        <v>66</v>
      </c>
      <c r="AS166" s="46">
        <v>243</v>
      </c>
      <c r="AT166" s="45">
        <v>46118</v>
      </c>
      <c r="AU166" s="46" t="s">
        <v>66</v>
      </c>
      <c r="AV166" s="46" t="s">
        <v>66</v>
      </c>
      <c r="AW166" s="46" t="s">
        <v>66</v>
      </c>
      <c r="AX166" s="46" t="s">
        <v>66</v>
      </c>
      <c r="AY166" s="46" t="s">
        <v>66</v>
      </c>
      <c r="AZ166" s="49">
        <v>84</v>
      </c>
      <c r="BE166" s="52">
        <f t="shared" si="61"/>
        <v>0.27083333333333337</v>
      </c>
      <c r="BF166" s="53" t="str">
        <f t="shared" si="64"/>
        <v>00</v>
      </c>
      <c r="BG166" s="54">
        <f t="shared" si="65"/>
        <v>6.5000000000000009</v>
      </c>
      <c r="BH166" s="54">
        <v>6</v>
      </c>
      <c r="BI166" s="54" t="str">
        <f t="shared" si="66"/>
        <v>,5</v>
      </c>
      <c r="BJ166" s="55" t="str">
        <f t="shared" si="67"/>
        <v>00,5</v>
      </c>
      <c r="BL166" s="57" t="str">
        <f>IFERROR(VLOOKUP(H166,#REF!,2,0)," ")</f>
        <v xml:space="preserve"> </v>
      </c>
      <c r="BM166" s="57" t="str">
        <f>IFERROR(VLOOKUP(K166,#REF!,2,0)," ")</f>
        <v xml:space="preserve"> </v>
      </c>
      <c r="BN166" s="58" t="str">
        <f t="shared" si="71"/>
        <v xml:space="preserve">  </v>
      </c>
      <c r="BO166" s="59" t="str">
        <f>IFERROR(VLOOKUP(BN166,#REF!,5,0)," ")</f>
        <v xml:space="preserve"> </v>
      </c>
      <c r="BP166" s="59" t="str">
        <f t="shared" si="72"/>
        <v xml:space="preserve"> </v>
      </c>
      <c r="BQ166" s="56">
        <f t="shared" si="73"/>
        <v>1</v>
      </c>
      <c r="BR166" s="59" t="str">
        <f t="shared" si="74"/>
        <v xml:space="preserve"> </v>
      </c>
      <c r="BS166" s="59" t="str">
        <f t="shared" si="75"/>
        <v xml:space="preserve"> </v>
      </c>
      <c r="BT166" s="56" t="str">
        <f t="shared" si="68"/>
        <v>00</v>
      </c>
      <c r="BU166" s="56">
        <f t="shared" si="69"/>
        <v>1</v>
      </c>
      <c r="BV166" s="56" t="str">
        <f>IFERROR(BU166*#REF!,"0,00")</f>
        <v>0,00</v>
      </c>
      <c r="BW166" s="59" t="str">
        <f t="shared" si="70"/>
        <v>0,00</v>
      </c>
    </row>
    <row r="167" spans="1:75" ht="62.1" customHeight="1" thickTop="1" thickBot="1">
      <c r="A167" s="90" t="str">
        <f t="shared" si="56"/>
        <v>-</v>
      </c>
      <c r="B167" s="91" t="str">
        <f t="shared" si="57"/>
        <v>MARÇO</v>
      </c>
      <c r="C167" s="81" t="str">
        <f t="shared" si="58"/>
        <v>MARÇO</v>
      </c>
      <c r="D167" s="79">
        <f t="shared" si="79"/>
        <v>164</v>
      </c>
      <c r="E167" s="125">
        <f t="shared" si="59"/>
        <v>136</v>
      </c>
      <c r="F167" s="101">
        <v>3467603645</v>
      </c>
      <c r="G167" s="124" t="str">
        <f>IFERROR(VLOOKUP(F167,#REF!,2,0)," ")</f>
        <v xml:space="preserve"> </v>
      </c>
      <c r="H167" s="122" t="str">
        <f>IFERROR(VLOOKUP(F167,#REF!,3,0)," ")</f>
        <v xml:space="preserve"> </v>
      </c>
      <c r="I167" s="103" t="s">
        <v>57</v>
      </c>
      <c r="J167" s="103" t="s">
        <v>58</v>
      </c>
      <c r="K167" s="103" t="s">
        <v>59</v>
      </c>
      <c r="L167" s="104">
        <v>46112</v>
      </c>
      <c r="M167" s="105">
        <v>0.5</v>
      </c>
      <c r="N167" s="104">
        <v>46112</v>
      </c>
      <c r="O167" s="107">
        <v>0.77083333333333337</v>
      </c>
      <c r="P167" s="122" t="str">
        <f t="shared" si="54"/>
        <v>00,5</v>
      </c>
      <c r="Q167" s="123" t="str">
        <f t="shared" si="55"/>
        <v>0,00</v>
      </c>
      <c r="R167" s="119">
        <v>0</v>
      </c>
      <c r="S167" s="119">
        <v>0</v>
      </c>
      <c r="T167" s="123">
        <f t="shared" si="62"/>
        <v>0</v>
      </c>
      <c r="U167" s="108" t="s">
        <v>60</v>
      </c>
      <c r="V167" s="121" t="str">
        <f t="shared" si="60"/>
        <v>COOPERAÇÃO, CONFORME O ATO Nº: 12.237/2026.</v>
      </c>
      <c r="W167" s="37"/>
      <c r="X167" s="132" t="s">
        <v>61</v>
      </c>
      <c r="Y167" s="134" t="s">
        <v>316</v>
      </c>
      <c r="AA167" s="24">
        <v>0</v>
      </c>
      <c r="AB167" s="40"/>
      <c r="AC167" s="24" t="str">
        <f t="shared" si="63"/>
        <v>Publicar</v>
      </c>
      <c r="AE167" s="43" t="s">
        <v>315</v>
      </c>
      <c r="AF167" s="44" t="s">
        <v>64</v>
      </c>
      <c r="AG167" s="45">
        <v>46079</v>
      </c>
      <c r="AH167" s="45">
        <v>46083</v>
      </c>
      <c r="AI167" s="46">
        <v>136</v>
      </c>
      <c r="AJ167" s="44" t="s">
        <v>65</v>
      </c>
      <c r="AK167" s="46" t="s">
        <v>66</v>
      </c>
      <c r="AL167" s="161">
        <v>0</v>
      </c>
      <c r="AM167" s="44" t="s">
        <v>67</v>
      </c>
      <c r="AN167" s="46">
        <v>137</v>
      </c>
      <c r="AO167" s="127">
        <v>217.55</v>
      </c>
      <c r="AP167" s="45">
        <v>46083</v>
      </c>
      <c r="AQ167" s="46">
        <v>105</v>
      </c>
      <c r="AR167" s="46" t="s">
        <v>66</v>
      </c>
      <c r="AS167" s="46">
        <v>243</v>
      </c>
      <c r="AT167" s="45">
        <v>46118</v>
      </c>
      <c r="AU167" s="46" t="s">
        <v>66</v>
      </c>
      <c r="AV167" s="46" t="s">
        <v>66</v>
      </c>
      <c r="AW167" s="46" t="s">
        <v>66</v>
      </c>
      <c r="AX167" s="46" t="s">
        <v>66</v>
      </c>
      <c r="AY167" s="46" t="s">
        <v>66</v>
      </c>
      <c r="AZ167" s="49">
        <v>84</v>
      </c>
      <c r="BE167" s="52">
        <f t="shared" si="61"/>
        <v>0.27083333333333337</v>
      </c>
      <c r="BF167" s="53" t="str">
        <f t="shared" si="64"/>
        <v>00</v>
      </c>
      <c r="BG167" s="54">
        <f t="shared" si="65"/>
        <v>6.5000000000000009</v>
      </c>
      <c r="BH167" s="54">
        <v>6</v>
      </c>
      <c r="BI167" s="54" t="str">
        <f t="shared" si="66"/>
        <v>,5</v>
      </c>
      <c r="BJ167" s="55" t="str">
        <f t="shared" si="67"/>
        <v>00,5</v>
      </c>
      <c r="BL167" s="57" t="str">
        <f>IFERROR(VLOOKUP(H167,#REF!,2,0)," ")</f>
        <v xml:space="preserve"> </v>
      </c>
      <c r="BM167" s="57" t="str">
        <f>IFERROR(VLOOKUP(K167,#REF!,2,0)," ")</f>
        <v xml:space="preserve"> </v>
      </c>
      <c r="BN167" s="58" t="str">
        <f t="shared" si="71"/>
        <v xml:space="preserve">  </v>
      </c>
      <c r="BO167" s="59" t="str">
        <f>IFERROR(VLOOKUP(BN167,#REF!,5,0)," ")</f>
        <v xml:space="preserve"> </v>
      </c>
      <c r="BP167" s="59" t="str">
        <f t="shared" si="72"/>
        <v xml:space="preserve"> </v>
      </c>
      <c r="BQ167" s="56">
        <f t="shared" si="73"/>
        <v>1</v>
      </c>
      <c r="BR167" s="59" t="str">
        <f t="shared" si="74"/>
        <v xml:space="preserve"> </v>
      </c>
      <c r="BS167" s="59" t="str">
        <f t="shared" si="75"/>
        <v xml:space="preserve"> </v>
      </c>
      <c r="BT167" s="56" t="str">
        <f t="shared" si="68"/>
        <v>00</v>
      </c>
      <c r="BU167" s="56">
        <f t="shared" si="69"/>
        <v>1</v>
      </c>
      <c r="BV167" s="56" t="str">
        <f>IFERROR(BU167*#REF!,"0,00")</f>
        <v>0,00</v>
      </c>
      <c r="BW167" s="59" t="str">
        <f t="shared" si="70"/>
        <v>0,00</v>
      </c>
    </row>
    <row r="168" spans="1:75" ht="62.1" customHeight="1" thickTop="1" thickBot="1">
      <c r="A168" s="90" t="str">
        <f t="shared" si="56"/>
        <v>-</v>
      </c>
      <c r="B168" s="91" t="str">
        <f t="shared" si="57"/>
        <v>MARÇO</v>
      </c>
      <c r="C168" s="81" t="str">
        <f t="shared" si="58"/>
        <v>MARÇO</v>
      </c>
      <c r="D168" s="79">
        <f t="shared" si="79"/>
        <v>165</v>
      </c>
      <c r="E168" s="125">
        <f t="shared" si="59"/>
        <v>135</v>
      </c>
      <c r="F168" s="101">
        <v>30256168814</v>
      </c>
      <c r="G168" s="124" t="str">
        <f>IFERROR(VLOOKUP(F168,#REF!,2,0)," ")</f>
        <v xml:space="preserve"> </v>
      </c>
      <c r="H168" s="122" t="str">
        <f>IFERROR(VLOOKUP(F168,#REF!,3,0)," ")</f>
        <v xml:space="preserve"> </v>
      </c>
      <c r="I168" s="103" t="s">
        <v>82</v>
      </c>
      <c r="J168" s="103" t="s">
        <v>127</v>
      </c>
      <c r="K168" s="103" t="s">
        <v>128</v>
      </c>
      <c r="L168" s="104">
        <v>46083</v>
      </c>
      <c r="M168" s="105">
        <v>0.33333333333333331</v>
      </c>
      <c r="N168" s="104">
        <v>46083</v>
      </c>
      <c r="O168" s="107">
        <v>0.625</v>
      </c>
      <c r="P168" s="122" t="str">
        <f t="shared" si="54"/>
        <v>00,5</v>
      </c>
      <c r="Q168" s="123" t="str">
        <f t="shared" si="55"/>
        <v>0,00</v>
      </c>
      <c r="R168" s="119">
        <v>0</v>
      </c>
      <c r="S168" s="119">
        <v>0</v>
      </c>
      <c r="T168" s="123">
        <f t="shared" si="62"/>
        <v>0</v>
      </c>
      <c r="U168" s="108" t="s">
        <v>60</v>
      </c>
      <c r="V168" s="121" t="str">
        <f t="shared" si="60"/>
        <v>COOPERAÇÃO, CONFORME O ATO Nº: 11.808/2025</v>
      </c>
      <c r="W168" s="37"/>
      <c r="X168" s="132" t="s">
        <v>61</v>
      </c>
      <c r="Y168" s="134" t="s">
        <v>317</v>
      </c>
      <c r="AA168" s="24">
        <v>0</v>
      </c>
      <c r="AB168" s="40"/>
      <c r="AC168" s="24" t="str">
        <f t="shared" si="63"/>
        <v>Publicar</v>
      </c>
      <c r="AE168" s="43" t="s">
        <v>318</v>
      </c>
      <c r="AF168" s="44" t="s">
        <v>64</v>
      </c>
      <c r="AG168" s="45">
        <v>46079</v>
      </c>
      <c r="AH168" s="45">
        <v>46083</v>
      </c>
      <c r="AI168" s="46">
        <v>135</v>
      </c>
      <c r="AJ168" s="44" t="s">
        <v>65</v>
      </c>
      <c r="AK168" s="46" t="s">
        <v>66</v>
      </c>
      <c r="AL168" s="161">
        <v>0</v>
      </c>
      <c r="AM168" s="44" t="s">
        <v>65</v>
      </c>
      <c r="AN168" s="46" t="s">
        <v>66</v>
      </c>
      <c r="AO168" s="161">
        <v>0</v>
      </c>
      <c r="AP168" s="45">
        <v>46083</v>
      </c>
      <c r="AQ168" s="46">
        <v>103</v>
      </c>
      <c r="AR168" s="46" t="s">
        <v>66</v>
      </c>
      <c r="AS168" s="46" t="s">
        <v>66</v>
      </c>
      <c r="AT168" s="45">
        <v>46115</v>
      </c>
      <c r="AU168" s="46" t="s">
        <v>66</v>
      </c>
      <c r="AV168" s="46" t="s">
        <v>66</v>
      </c>
      <c r="AW168" s="46" t="s">
        <v>66</v>
      </c>
      <c r="AX168" s="46" t="s">
        <v>66</v>
      </c>
      <c r="AY168" s="46" t="s">
        <v>66</v>
      </c>
      <c r="AZ168" s="49">
        <v>92</v>
      </c>
      <c r="BE168" s="52">
        <f t="shared" si="61"/>
        <v>0.29166666666666669</v>
      </c>
      <c r="BF168" s="53" t="str">
        <f t="shared" si="64"/>
        <v>00</v>
      </c>
      <c r="BG168" s="54">
        <f t="shared" si="65"/>
        <v>7</v>
      </c>
      <c r="BH168" s="54">
        <v>6</v>
      </c>
      <c r="BI168" s="54" t="str">
        <f t="shared" si="66"/>
        <v>,5</v>
      </c>
      <c r="BJ168" s="55" t="str">
        <f t="shared" si="67"/>
        <v>00,5</v>
      </c>
      <c r="BL168" s="57" t="str">
        <f>IFERROR(VLOOKUP(H168,#REF!,2,0)," ")</f>
        <v xml:space="preserve"> </v>
      </c>
      <c r="BM168" s="57" t="str">
        <f>IFERROR(VLOOKUP(K168,#REF!,2,0)," ")</f>
        <v xml:space="preserve"> </v>
      </c>
      <c r="BN168" s="58" t="str">
        <f t="shared" si="71"/>
        <v xml:space="preserve">  </v>
      </c>
      <c r="BO168" s="59" t="str">
        <f>IFERROR(VLOOKUP(BN168,#REF!,5,0)," ")</f>
        <v xml:space="preserve"> </v>
      </c>
      <c r="BP168" s="59" t="str">
        <f t="shared" si="72"/>
        <v xml:space="preserve"> </v>
      </c>
      <c r="BQ168" s="56">
        <f t="shared" si="73"/>
        <v>1</v>
      </c>
      <c r="BR168" s="59" t="str">
        <f t="shared" si="74"/>
        <v xml:space="preserve"> </v>
      </c>
      <c r="BS168" s="59" t="str">
        <f t="shared" si="75"/>
        <v xml:space="preserve"> </v>
      </c>
      <c r="BT168" s="56" t="str">
        <f t="shared" si="68"/>
        <v>00</v>
      </c>
      <c r="BU168" s="56">
        <f t="shared" si="69"/>
        <v>1</v>
      </c>
      <c r="BV168" s="56" t="str">
        <f>IFERROR(BU168*#REF!,"0,00")</f>
        <v>0,00</v>
      </c>
      <c r="BW168" s="59" t="str">
        <f t="shared" si="70"/>
        <v>0,00</v>
      </c>
    </row>
    <row r="169" spans="1:75" ht="62.1" customHeight="1" thickTop="1" thickBot="1">
      <c r="A169" s="90" t="str">
        <f t="shared" si="56"/>
        <v>-</v>
      </c>
      <c r="B169" s="91" t="str">
        <f t="shared" si="57"/>
        <v>MARÇO</v>
      </c>
      <c r="C169" s="81" t="str">
        <f t="shared" si="58"/>
        <v>MARÇO</v>
      </c>
      <c r="D169" s="79">
        <f t="shared" si="79"/>
        <v>166</v>
      </c>
      <c r="E169" s="125">
        <f t="shared" si="59"/>
        <v>135</v>
      </c>
      <c r="F169" s="101">
        <v>30256168814</v>
      </c>
      <c r="G169" s="124" t="str">
        <f>IFERROR(VLOOKUP(F169,#REF!,2,0)," ")</f>
        <v xml:space="preserve"> </v>
      </c>
      <c r="H169" s="122" t="str">
        <f>IFERROR(VLOOKUP(F169,#REF!,3,0)," ")</f>
        <v xml:space="preserve"> </v>
      </c>
      <c r="I169" s="103" t="s">
        <v>82</v>
      </c>
      <c r="J169" s="103" t="s">
        <v>127</v>
      </c>
      <c r="K169" s="103" t="s">
        <v>128</v>
      </c>
      <c r="L169" s="104">
        <v>46087</v>
      </c>
      <c r="M169" s="105">
        <v>0.33333333333333331</v>
      </c>
      <c r="N169" s="104">
        <v>46087</v>
      </c>
      <c r="O169" s="107">
        <v>0.625</v>
      </c>
      <c r="P169" s="122" t="str">
        <f t="shared" si="54"/>
        <v>00,5</v>
      </c>
      <c r="Q169" s="123" t="str">
        <f t="shared" si="55"/>
        <v>0,00</v>
      </c>
      <c r="R169" s="119">
        <v>0</v>
      </c>
      <c r="S169" s="119">
        <v>0</v>
      </c>
      <c r="T169" s="123">
        <f t="shared" si="62"/>
        <v>0</v>
      </c>
      <c r="U169" s="108" t="s">
        <v>60</v>
      </c>
      <c r="V169" s="121" t="str">
        <f t="shared" si="60"/>
        <v>COOPERAÇÃO, CONFORME O ATO Nº: 11.808/2025</v>
      </c>
      <c r="W169" s="37"/>
      <c r="X169" s="132" t="s">
        <v>61</v>
      </c>
      <c r="Y169" s="134" t="s">
        <v>317</v>
      </c>
      <c r="AA169" s="24">
        <v>0</v>
      </c>
      <c r="AB169" s="40"/>
      <c r="AC169" s="24" t="str">
        <f t="shared" si="63"/>
        <v>Publicar</v>
      </c>
      <c r="AE169" s="43" t="s">
        <v>318</v>
      </c>
      <c r="AF169" s="44" t="s">
        <v>64</v>
      </c>
      <c r="AG169" s="45">
        <v>46079</v>
      </c>
      <c r="AH169" s="45">
        <v>46083</v>
      </c>
      <c r="AI169" s="46">
        <v>135</v>
      </c>
      <c r="AJ169" s="44" t="s">
        <v>65</v>
      </c>
      <c r="AK169" s="46" t="s">
        <v>66</v>
      </c>
      <c r="AL169" s="161">
        <v>0</v>
      </c>
      <c r="AM169" s="44" t="s">
        <v>65</v>
      </c>
      <c r="AN169" s="46" t="s">
        <v>66</v>
      </c>
      <c r="AO169" s="161">
        <v>0</v>
      </c>
      <c r="AP169" s="45">
        <v>46083</v>
      </c>
      <c r="AQ169" s="46">
        <v>103</v>
      </c>
      <c r="AR169" s="46" t="s">
        <v>66</v>
      </c>
      <c r="AS169" s="46" t="s">
        <v>66</v>
      </c>
      <c r="AT169" s="45">
        <v>46115</v>
      </c>
      <c r="AU169" s="46" t="s">
        <v>66</v>
      </c>
      <c r="AV169" s="46" t="s">
        <v>66</v>
      </c>
      <c r="AW169" s="46" t="s">
        <v>66</v>
      </c>
      <c r="AX169" s="46" t="s">
        <v>66</v>
      </c>
      <c r="AY169" s="46" t="s">
        <v>66</v>
      </c>
      <c r="AZ169" s="49">
        <v>92</v>
      </c>
      <c r="BE169" s="52">
        <f t="shared" si="61"/>
        <v>0.29166666666666669</v>
      </c>
      <c r="BF169" s="53" t="str">
        <f t="shared" si="64"/>
        <v>00</v>
      </c>
      <c r="BG169" s="54">
        <f t="shared" si="65"/>
        <v>7</v>
      </c>
      <c r="BH169" s="54">
        <v>6</v>
      </c>
      <c r="BI169" s="54" t="str">
        <f t="shared" si="66"/>
        <v>,5</v>
      </c>
      <c r="BJ169" s="55" t="str">
        <f t="shared" si="67"/>
        <v>00,5</v>
      </c>
      <c r="BL169" s="57" t="str">
        <f>IFERROR(VLOOKUP(H169,#REF!,2,0)," ")</f>
        <v xml:space="preserve"> </v>
      </c>
      <c r="BM169" s="57" t="str">
        <f>IFERROR(VLOOKUP(K169,#REF!,2,0)," ")</f>
        <v xml:space="preserve"> </v>
      </c>
      <c r="BN169" s="58" t="str">
        <f t="shared" si="71"/>
        <v xml:space="preserve">  </v>
      </c>
      <c r="BO169" s="59" t="str">
        <f>IFERROR(VLOOKUP(BN169,#REF!,5,0)," ")</f>
        <v xml:space="preserve"> </v>
      </c>
      <c r="BP169" s="59" t="str">
        <f t="shared" si="72"/>
        <v xml:space="preserve"> </v>
      </c>
      <c r="BQ169" s="56">
        <f t="shared" si="73"/>
        <v>1</v>
      </c>
      <c r="BR169" s="59" t="str">
        <f t="shared" si="74"/>
        <v xml:space="preserve"> </v>
      </c>
      <c r="BS169" s="59" t="str">
        <f t="shared" si="75"/>
        <v xml:space="preserve"> </v>
      </c>
      <c r="BT169" s="56" t="str">
        <f t="shared" si="68"/>
        <v>00</v>
      </c>
      <c r="BU169" s="56">
        <f t="shared" si="69"/>
        <v>1</v>
      </c>
      <c r="BV169" s="56" t="str">
        <f>IFERROR(BU169*#REF!,"0,00")</f>
        <v>0,00</v>
      </c>
      <c r="BW169" s="59" t="str">
        <f t="shared" si="70"/>
        <v>0,00</v>
      </c>
    </row>
    <row r="170" spans="1:75" ht="62.1" customHeight="1" thickTop="1" thickBot="1">
      <c r="A170" s="90" t="str">
        <f t="shared" si="56"/>
        <v>-</v>
      </c>
      <c r="B170" s="91" t="str">
        <f t="shared" si="57"/>
        <v>MARÇO</v>
      </c>
      <c r="C170" s="81" t="str">
        <f t="shared" si="58"/>
        <v>MARÇO</v>
      </c>
      <c r="D170" s="79">
        <f t="shared" si="79"/>
        <v>167</v>
      </c>
      <c r="E170" s="125">
        <f t="shared" si="59"/>
        <v>135</v>
      </c>
      <c r="F170" s="101">
        <v>30256168814</v>
      </c>
      <c r="G170" s="124" t="str">
        <f>IFERROR(VLOOKUP(F170,#REF!,2,0)," ")</f>
        <v xml:space="preserve"> </v>
      </c>
      <c r="H170" s="122" t="str">
        <f>IFERROR(VLOOKUP(F170,#REF!,3,0)," ")</f>
        <v xml:space="preserve"> </v>
      </c>
      <c r="I170" s="103" t="s">
        <v>82</v>
      </c>
      <c r="J170" s="103" t="s">
        <v>127</v>
      </c>
      <c r="K170" s="103" t="s">
        <v>128</v>
      </c>
      <c r="L170" s="104">
        <v>46090</v>
      </c>
      <c r="M170" s="105">
        <v>0.33333333333333331</v>
      </c>
      <c r="N170" s="104">
        <v>46090</v>
      </c>
      <c r="O170" s="107">
        <v>0.625</v>
      </c>
      <c r="P170" s="122" t="str">
        <f t="shared" si="54"/>
        <v>00,5</v>
      </c>
      <c r="Q170" s="123" t="str">
        <f t="shared" si="55"/>
        <v>0,00</v>
      </c>
      <c r="R170" s="119">
        <v>0</v>
      </c>
      <c r="S170" s="119">
        <v>0</v>
      </c>
      <c r="T170" s="123">
        <f t="shared" si="62"/>
        <v>0</v>
      </c>
      <c r="U170" s="108" t="s">
        <v>60</v>
      </c>
      <c r="V170" s="121" t="str">
        <f t="shared" si="60"/>
        <v>COOPERAÇÃO, CONFORME O ATO Nº: 11.808/2025</v>
      </c>
      <c r="W170" s="37"/>
      <c r="X170" s="132" t="s">
        <v>61</v>
      </c>
      <c r="Y170" s="134" t="s">
        <v>317</v>
      </c>
      <c r="AA170" s="24">
        <v>0</v>
      </c>
      <c r="AB170" s="40"/>
      <c r="AC170" s="24" t="str">
        <f t="shared" si="63"/>
        <v>Publicar</v>
      </c>
      <c r="AE170" s="43" t="s">
        <v>318</v>
      </c>
      <c r="AF170" s="44" t="s">
        <v>64</v>
      </c>
      <c r="AG170" s="45">
        <v>46079</v>
      </c>
      <c r="AH170" s="45">
        <v>46083</v>
      </c>
      <c r="AI170" s="46">
        <v>135</v>
      </c>
      <c r="AJ170" s="44" t="s">
        <v>65</v>
      </c>
      <c r="AK170" s="46" t="s">
        <v>66</v>
      </c>
      <c r="AL170" s="161">
        <v>0</v>
      </c>
      <c r="AM170" s="44" t="s">
        <v>65</v>
      </c>
      <c r="AN170" s="46" t="s">
        <v>66</v>
      </c>
      <c r="AO170" s="161">
        <v>0</v>
      </c>
      <c r="AP170" s="45">
        <v>46083</v>
      </c>
      <c r="AQ170" s="46">
        <v>103</v>
      </c>
      <c r="AR170" s="46" t="s">
        <v>66</v>
      </c>
      <c r="AS170" s="46" t="s">
        <v>66</v>
      </c>
      <c r="AT170" s="45">
        <v>46115</v>
      </c>
      <c r="AU170" s="46" t="s">
        <v>66</v>
      </c>
      <c r="AV170" s="46" t="s">
        <v>66</v>
      </c>
      <c r="AW170" s="46" t="s">
        <v>66</v>
      </c>
      <c r="AX170" s="46" t="s">
        <v>66</v>
      </c>
      <c r="AY170" s="46" t="s">
        <v>66</v>
      </c>
      <c r="AZ170" s="49">
        <v>92</v>
      </c>
      <c r="BE170" s="52">
        <f t="shared" si="61"/>
        <v>0.29166666666666669</v>
      </c>
      <c r="BF170" s="53" t="str">
        <f t="shared" si="64"/>
        <v>00</v>
      </c>
      <c r="BG170" s="54">
        <f t="shared" si="65"/>
        <v>7</v>
      </c>
      <c r="BH170" s="54">
        <v>6</v>
      </c>
      <c r="BI170" s="54" t="str">
        <f t="shared" si="66"/>
        <v>,5</v>
      </c>
      <c r="BJ170" s="55" t="str">
        <f t="shared" si="67"/>
        <v>00,5</v>
      </c>
      <c r="BL170" s="57" t="str">
        <f>IFERROR(VLOOKUP(H170,#REF!,2,0)," ")</f>
        <v xml:space="preserve"> </v>
      </c>
      <c r="BM170" s="57" t="str">
        <f>IFERROR(VLOOKUP(K170,#REF!,2,0)," ")</f>
        <v xml:space="preserve"> </v>
      </c>
      <c r="BN170" s="58" t="str">
        <f t="shared" si="71"/>
        <v xml:space="preserve">  </v>
      </c>
      <c r="BO170" s="59" t="str">
        <f>IFERROR(VLOOKUP(BN170,#REF!,5,0)," ")</f>
        <v xml:space="preserve"> </v>
      </c>
      <c r="BP170" s="59" t="str">
        <f t="shared" si="72"/>
        <v xml:space="preserve"> </v>
      </c>
      <c r="BQ170" s="56">
        <f t="shared" si="73"/>
        <v>1</v>
      </c>
      <c r="BR170" s="59" t="str">
        <f t="shared" si="74"/>
        <v xml:space="preserve"> </v>
      </c>
      <c r="BS170" s="59" t="str">
        <f t="shared" si="75"/>
        <v xml:space="preserve"> </v>
      </c>
      <c r="BT170" s="56" t="str">
        <f t="shared" si="68"/>
        <v>00</v>
      </c>
      <c r="BU170" s="56">
        <f t="shared" si="69"/>
        <v>1</v>
      </c>
      <c r="BV170" s="56" t="str">
        <f>IFERROR(BU170*#REF!,"0,00")</f>
        <v>0,00</v>
      </c>
      <c r="BW170" s="59" t="str">
        <f t="shared" si="70"/>
        <v>0,00</v>
      </c>
    </row>
    <row r="171" spans="1:75" ht="62.1" customHeight="1" thickTop="1" thickBot="1">
      <c r="A171" s="90" t="str">
        <f t="shared" si="56"/>
        <v>-</v>
      </c>
      <c r="B171" s="91" t="str">
        <f t="shared" si="57"/>
        <v>MARÇO</v>
      </c>
      <c r="C171" s="81" t="str">
        <f t="shared" si="58"/>
        <v>MARÇO</v>
      </c>
      <c r="D171" s="79">
        <f t="shared" si="79"/>
        <v>168</v>
      </c>
      <c r="E171" s="125">
        <f t="shared" si="59"/>
        <v>135</v>
      </c>
      <c r="F171" s="101">
        <v>30256168814</v>
      </c>
      <c r="G171" s="124" t="str">
        <f>IFERROR(VLOOKUP(F171,#REF!,2,0)," ")</f>
        <v xml:space="preserve"> </v>
      </c>
      <c r="H171" s="122" t="str">
        <f>IFERROR(VLOOKUP(F171,#REF!,3,0)," ")</f>
        <v xml:space="preserve"> </v>
      </c>
      <c r="I171" s="103" t="s">
        <v>82</v>
      </c>
      <c r="J171" s="103" t="s">
        <v>127</v>
      </c>
      <c r="K171" s="103" t="s">
        <v>128</v>
      </c>
      <c r="L171" s="104">
        <v>46094</v>
      </c>
      <c r="M171" s="105">
        <v>0.33333333333333331</v>
      </c>
      <c r="N171" s="104">
        <v>46094</v>
      </c>
      <c r="O171" s="107">
        <v>0.625</v>
      </c>
      <c r="P171" s="122" t="str">
        <f t="shared" si="54"/>
        <v>00,5</v>
      </c>
      <c r="Q171" s="123" t="str">
        <f t="shared" si="55"/>
        <v>0,00</v>
      </c>
      <c r="R171" s="119">
        <v>0</v>
      </c>
      <c r="S171" s="119">
        <v>0</v>
      </c>
      <c r="T171" s="123">
        <f t="shared" si="62"/>
        <v>0</v>
      </c>
      <c r="U171" s="108" t="s">
        <v>60</v>
      </c>
      <c r="V171" s="121" t="str">
        <f t="shared" si="60"/>
        <v>COOPERAÇÃO, CONFORME O ATO Nº: 11.808/2025</v>
      </c>
      <c r="W171" s="37"/>
      <c r="X171" s="132" t="s">
        <v>61</v>
      </c>
      <c r="Y171" s="134" t="s">
        <v>317</v>
      </c>
      <c r="AA171" s="24">
        <v>0</v>
      </c>
      <c r="AB171" s="40"/>
      <c r="AC171" s="24" t="str">
        <f t="shared" si="63"/>
        <v>Publicar</v>
      </c>
      <c r="AE171" s="43" t="s">
        <v>318</v>
      </c>
      <c r="AF171" s="44" t="s">
        <v>64</v>
      </c>
      <c r="AG171" s="45">
        <v>46079</v>
      </c>
      <c r="AH171" s="45">
        <v>46083</v>
      </c>
      <c r="AI171" s="46">
        <v>135</v>
      </c>
      <c r="AJ171" s="44" t="s">
        <v>65</v>
      </c>
      <c r="AK171" s="46" t="s">
        <v>66</v>
      </c>
      <c r="AL171" s="161">
        <v>0</v>
      </c>
      <c r="AM171" s="44" t="s">
        <v>65</v>
      </c>
      <c r="AN171" s="46" t="s">
        <v>66</v>
      </c>
      <c r="AO171" s="161">
        <v>0</v>
      </c>
      <c r="AP171" s="45">
        <v>46083</v>
      </c>
      <c r="AQ171" s="46">
        <v>103</v>
      </c>
      <c r="AR171" s="46" t="s">
        <v>66</v>
      </c>
      <c r="AS171" s="46" t="s">
        <v>66</v>
      </c>
      <c r="AT171" s="45">
        <v>46115</v>
      </c>
      <c r="AU171" s="46" t="s">
        <v>66</v>
      </c>
      <c r="AV171" s="46" t="s">
        <v>66</v>
      </c>
      <c r="AW171" s="46" t="s">
        <v>66</v>
      </c>
      <c r="AX171" s="46" t="s">
        <v>66</v>
      </c>
      <c r="AY171" s="46" t="s">
        <v>66</v>
      </c>
      <c r="AZ171" s="49">
        <v>92</v>
      </c>
      <c r="BE171" s="52">
        <f t="shared" si="61"/>
        <v>0.29166666666666669</v>
      </c>
      <c r="BF171" s="53" t="str">
        <f t="shared" si="64"/>
        <v>00</v>
      </c>
      <c r="BG171" s="54">
        <f t="shared" si="65"/>
        <v>7</v>
      </c>
      <c r="BH171" s="54">
        <v>6</v>
      </c>
      <c r="BI171" s="54" t="str">
        <f t="shared" si="66"/>
        <v>,5</v>
      </c>
      <c r="BJ171" s="55" t="str">
        <f t="shared" si="67"/>
        <v>00,5</v>
      </c>
      <c r="BL171" s="57" t="str">
        <f>IFERROR(VLOOKUP(H171,#REF!,2,0)," ")</f>
        <v xml:space="preserve"> </v>
      </c>
      <c r="BM171" s="57" t="str">
        <f>IFERROR(VLOOKUP(K171,#REF!,2,0)," ")</f>
        <v xml:space="preserve"> </v>
      </c>
      <c r="BN171" s="58" t="str">
        <f t="shared" si="71"/>
        <v xml:space="preserve">  </v>
      </c>
      <c r="BO171" s="59" t="str">
        <f>IFERROR(VLOOKUP(BN171,#REF!,5,0)," ")</f>
        <v xml:space="preserve"> </v>
      </c>
      <c r="BP171" s="59" t="str">
        <f t="shared" si="72"/>
        <v xml:space="preserve"> </v>
      </c>
      <c r="BQ171" s="56">
        <f t="shared" si="73"/>
        <v>1</v>
      </c>
      <c r="BR171" s="59" t="str">
        <f t="shared" si="74"/>
        <v xml:space="preserve"> </v>
      </c>
      <c r="BS171" s="59" t="str">
        <f t="shared" si="75"/>
        <v xml:space="preserve"> </v>
      </c>
      <c r="BT171" s="56" t="str">
        <f t="shared" si="68"/>
        <v>00</v>
      </c>
      <c r="BU171" s="56">
        <f t="shared" si="69"/>
        <v>1</v>
      </c>
      <c r="BV171" s="56" t="str">
        <f>IFERROR(BU171*#REF!,"0,00")</f>
        <v>0,00</v>
      </c>
      <c r="BW171" s="59" t="str">
        <f t="shared" si="70"/>
        <v>0,00</v>
      </c>
    </row>
    <row r="172" spans="1:75" ht="62.1" customHeight="1" thickTop="1" thickBot="1">
      <c r="A172" s="90" t="str">
        <f t="shared" si="56"/>
        <v>-</v>
      </c>
      <c r="B172" s="91" t="str">
        <f t="shared" si="57"/>
        <v>MARÇO</v>
      </c>
      <c r="C172" s="81" t="str">
        <f t="shared" si="58"/>
        <v>MARÇO</v>
      </c>
      <c r="D172" s="79">
        <f t="shared" si="79"/>
        <v>169</v>
      </c>
      <c r="E172" s="125">
        <f t="shared" si="59"/>
        <v>135</v>
      </c>
      <c r="F172" s="101">
        <v>30256168814</v>
      </c>
      <c r="G172" s="124" t="str">
        <f>IFERROR(VLOOKUP(F172,#REF!,2,0)," ")</f>
        <v xml:space="preserve"> </v>
      </c>
      <c r="H172" s="122" t="str">
        <f>IFERROR(VLOOKUP(F172,#REF!,3,0)," ")</f>
        <v xml:space="preserve"> </v>
      </c>
      <c r="I172" s="103" t="s">
        <v>82</v>
      </c>
      <c r="J172" s="103" t="s">
        <v>127</v>
      </c>
      <c r="K172" s="103" t="s">
        <v>128</v>
      </c>
      <c r="L172" s="104">
        <v>46097</v>
      </c>
      <c r="M172" s="105">
        <v>0.33333333333333331</v>
      </c>
      <c r="N172" s="104">
        <v>46097</v>
      </c>
      <c r="O172" s="107">
        <v>0.625</v>
      </c>
      <c r="P172" s="122" t="str">
        <f t="shared" si="54"/>
        <v>00,5</v>
      </c>
      <c r="Q172" s="123" t="str">
        <f t="shared" si="55"/>
        <v>0,00</v>
      </c>
      <c r="R172" s="119">
        <v>0</v>
      </c>
      <c r="S172" s="119">
        <v>0</v>
      </c>
      <c r="T172" s="123">
        <f t="shared" si="62"/>
        <v>0</v>
      </c>
      <c r="U172" s="108" t="s">
        <v>60</v>
      </c>
      <c r="V172" s="121" t="str">
        <f t="shared" si="60"/>
        <v>COOPERAÇÃO, CONFORME O ATO Nº: 11.808/2025</v>
      </c>
      <c r="W172" s="37"/>
      <c r="X172" s="132" t="s">
        <v>61</v>
      </c>
      <c r="Y172" s="134" t="s">
        <v>317</v>
      </c>
      <c r="AA172" s="24">
        <v>0</v>
      </c>
      <c r="AB172" s="40"/>
      <c r="AC172" s="24" t="str">
        <f t="shared" si="63"/>
        <v>Publicar</v>
      </c>
      <c r="AE172" s="43" t="s">
        <v>318</v>
      </c>
      <c r="AF172" s="44" t="s">
        <v>64</v>
      </c>
      <c r="AG172" s="45">
        <v>46079</v>
      </c>
      <c r="AH172" s="45">
        <v>46083</v>
      </c>
      <c r="AI172" s="46">
        <v>135</v>
      </c>
      <c r="AJ172" s="44" t="s">
        <v>65</v>
      </c>
      <c r="AK172" s="46" t="s">
        <v>66</v>
      </c>
      <c r="AL172" s="161">
        <v>0</v>
      </c>
      <c r="AM172" s="44" t="s">
        <v>65</v>
      </c>
      <c r="AN172" s="46" t="s">
        <v>66</v>
      </c>
      <c r="AO172" s="161">
        <v>0</v>
      </c>
      <c r="AP172" s="45">
        <v>46083</v>
      </c>
      <c r="AQ172" s="46">
        <v>103</v>
      </c>
      <c r="AR172" s="46" t="s">
        <v>66</v>
      </c>
      <c r="AS172" s="46" t="s">
        <v>66</v>
      </c>
      <c r="AT172" s="45">
        <v>46115</v>
      </c>
      <c r="AU172" s="46" t="s">
        <v>66</v>
      </c>
      <c r="AV172" s="46" t="s">
        <v>66</v>
      </c>
      <c r="AW172" s="46" t="s">
        <v>66</v>
      </c>
      <c r="AX172" s="46" t="s">
        <v>66</v>
      </c>
      <c r="AY172" s="46" t="s">
        <v>66</v>
      </c>
      <c r="AZ172" s="49">
        <v>92</v>
      </c>
      <c r="BE172" s="52">
        <f t="shared" si="61"/>
        <v>0.29166666666666669</v>
      </c>
      <c r="BF172" s="53" t="str">
        <f t="shared" si="64"/>
        <v>00</v>
      </c>
      <c r="BG172" s="54">
        <f t="shared" si="65"/>
        <v>7</v>
      </c>
      <c r="BH172" s="54">
        <v>6</v>
      </c>
      <c r="BI172" s="54" t="str">
        <f t="shared" si="66"/>
        <v>,5</v>
      </c>
      <c r="BJ172" s="55" t="str">
        <f t="shared" si="67"/>
        <v>00,5</v>
      </c>
      <c r="BL172" s="57" t="str">
        <f>IFERROR(VLOOKUP(H172,#REF!,2,0)," ")</f>
        <v xml:space="preserve"> </v>
      </c>
      <c r="BM172" s="57" t="str">
        <f>IFERROR(VLOOKUP(K172,#REF!,2,0)," ")</f>
        <v xml:space="preserve"> </v>
      </c>
      <c r="BN172" s="58" t="str">
        <f t="shared" si="71"/>
        <v xml:space="preserve">  </v>
      </c>
      <c r="BO172" s="59" t="str">
        <f>IFERROR(VLOOKUP(BN172,#REF!,5,0)," ")</f>
        <v xml:space="preserve"> </v>
      </c>
      <c r="BP172" s="59" t="str">
        <f t="shared" si="72"/>
        <v xml:space="preserve"> </v>
      </c>
      <c r="BQ172" s="56">
        <f t="shared" si="73"/>
        <v>1</v>
      </c>
      <c r="BR172" s="59" t="str">
        <f t="shared" si="74"/>
        <v xml:space="preserve"> </v>
      </c>
      <c r="BS172" s="59" t="str">
        <f t="shared" si="75"/>
        <v xml:space="preserve"> </v>
      </c>
      <c r="BT172" s="56" t="str">
        <f t="shared" si="68"/>
        <v>00</v>
      </c>
      <c r="BU172" s="56">
        <f t="shared" si="69"/>
        <v>1</v>
      </c>
      <c r="BV172" s="56" t="str">
        <f>IFERROR(BU172*#REF!,"0,00")</f>
        <v>0,00</v>
      </c>
      <c r="BW172" s="59" t="str">
        <f t="shared" si="70"/>
        <v>0,00</v>
      </c>
    </row>
    <row r="173" spans="1:75" ht="62.1" customHeight="1" thickTop="1" thickBot="1">
      <c r="A173" s="90" t="str">
        <f t="shared" si="56"/>
        <v>-</v>
      </c>
      <c r="B173" s="91" t="str">
        <f t="shared" si="57"/>
        <v>MARÇO</v>
      </c>
      <c r="C173" s="81" t="str">
        <f t="shared" si="58"/>
        <v>MARÇO</v>
      </c>
      <c r="D173" s="79">
        <f t="shared" si="79"/>
        <v>170</v>
      </c>
      <c r="E173" s="125">
        <f t="shared" si="59"/>
        <v>135</v>
      </c>
      <c r="F173" s="101">
        <v>30256168814</v>
      </c>
      <c r="G173" s="124" t="str">
        <f>IFERROR(VLOOKUP(F173,#REF!,2,0)," ")</f>
        <v xml:space="preserve"> </v>
      </c>
      <c r="H173" s="122" t="str">
        <f>IFERROR(VLOOKUP(F173,#REF!,3,0)," ")</f>
        <v xml:space="preserve"> </v>
      </c>
      <c r="I173" s="103" t="s">
        <v>82</v>
      </c>
      <c r="J173" s="103" t="s">
        <v>127</v>
      </c>
      <c r="K173" s="103" t="s">
        <v>128</v>
      </c>
      <c r="L173" s="104">
        <v>46101</v>
      </c>
      <c r="M173" s="105">
        <v>0.33333333333333331</v>
      </c>
      <c r="N173" s="104">
        <v>46101</v>
      </c>
      <c r="O173" s="107">
        <v>0.625</v>
      </c>
      <c r="P173" s="122" t="str">
        <f t="shared" si="54"/>
        <v>00,5</v>
      </c>
      <c r="Q173" s="123" t="str">
        <f t="shared" si="55"/>
        <v>0,00</v>
      </c>
      <c r="R173" s="119">
        <v>0</v>
      </c>
      <c r="S173" s="119">
        <v>0</v>
      </c>
      <c r="T173" s="123">
        <f t="shared" si="62"/>
        <v>0</v>
      </c>
      <c r="U173" s="108" t="s">
        <v>60</v>
      </c>
      <c r="V173" s="121" t="str">
        <f t="shared" si="60"/>
        <v>COOPERAÇÃO, CONFORME O ATO Nº: 11.808/2025</v>
      </c>
      <c r="W173" s="37"/>
      <c r="X173" s="132" t="s">
        <v>61</v>
      </c>
      <c r="Y173" s="134" t="s">
        <v>317</v>
      </c>
      <c r="AA173" s="24">
        <v>0</v>
      </c>
      <c r="AB173" s="40"/>
      <c r="AC173" s="24" t="str">
        <f t="shared" si="63"/>
        <v>Publicar</v>
      </c>
      <c r="AE173" s="43" t="s">
        <v>318</v>
      </c>
      <c r="AF173" s="44" t="s">
        <v>64</v>
      </c>
      <c r="AG173" s="45">
        <v>46079</v>
      </c>
      <c r="AH173" s="45">
        <v>46083</v>
      </c>
      <c r="AI173" s="46">
        <v>135</v>
      </c>
      <c r="AJ173" s="44" t="s">
        <v>65</v>
      </c>
      <c r="AK173" s="46" t="s">
        <v>66</v>
      </c>
      <c r="AL173" s="161">
        <v>0</v>
      </c>
      <c r="AM173" s="44" t="s">
        <v>65</v>
      </c>
      <c r="AN173" s="46" t="s">
        <v>66</v>
      </c>
      <c r="AO173" s="161">
        <v>0</v>
      </c>
      <c r="AP173" s="45">
        <v>46083</v>
      </c>
      <c r="AQ173" s="46">
        <v>103</v>
      </c>
      <c r="AR173" s="46" t="s">
        <v>66</v>
      </c>
      <c r="AS173" s="46" t="s">
        <v>66</v>
      </c>
      <c r="AT173" s="45">
        <v>46115</v>
      </c>
      <c r="AU173" s="46" t="s">
        <v>66</v>
      </c>
      <c r="AV173" s="46" t="s">
        <v>66</v>
      </c>
      <c r="AW173" s="46" t="s">
        <v>66</v>
      </c>
      <c r="AX173" s="46" t="s">
        <v>66</v>
      </c>
      <c r="AY173" s="46" t="s">
        <v>66</v>
      </c>
      <c r="AZ173" s="49">
        <v>92</v>
      </c>
      <c r="BE173" s="52">
        <f t="shared" si="61"/>
        <v>0.29166666666666669</v>
      </c>
      <c r="BF173" s="53" t="str">
        <f t="shared" si="64"/>
        <v>00</v>
      </c>
      <c r="BG173" s="54">
        <f t="shared" si="65"/>
        <v>7</v>
      </c>
      <c r="BH173" s="54">
        <v>6</v>
      </c>
      <c r="BI173" s="54" t="str">
        <f t="shared" si="66"/>
        <v>,5</v>
      </c>
      <c r="BJ173" s="55" t="str">
        <f t="shared" si="67"/>
        <v>00,5</v>
      </c>
      <c r="BL173" s="57" t="str">
        <f>IFERROR(VLOOKUP(H173,#REF!,2,0)," ")</f>
        <v xml:space="preserve"> </v>
      </c>
      <c r="BM173" s="57" t="str">
        <f>IFERROR(VLOOKUP(K173,#REF!,2,0)," ")</f>
        <v xml:space="preserve"> </v>
      </c>
      <c r="BN173" s="58" t="str">
        <f t="shared" si="71"/>
        <v xml:space="preserve">  </v>
      </c>
      <c r="BO173" s="59" t="str">
        <f>IFERROR(VLOOKUP(BN173,#REF!,5,0)," ")</f>
        <v xml:space="preserve"> </v>
      </c>
      <c r="BP173" s="59" t="str">
        <f t="shared" si="72"/>
        <v xml:space="preserve"> </v>
      </c>
      <c r="BQ173" s="56">
        <f t="shared" si="73"/>
        <v>1</v>
      </c>
      <c r="BR173" s="59" t="str">
        <f t="shared" si="74"/>
        <v xml:space="preserve"> </v>
      </c>
      <c r="BS173" s="59" t="str">
        <f t="shared" si="75"/>
        <v xml:space="preserve"> </v>
      </c>
      <c r="BT173" s="56" t="str">
        <f t="shared" si="68"/>
        <v>00</v>
      </c>
      <c r="BU173" s="56">
        <f t="shared" si="69"/>
        <v>1</v>
      </c>
      <c r="BV173" s="56" t="str">
        <f>IFERROR(BU173*#REF!,"0,00")</f>
        <v>0,00</v>
      </c>
      <c r="BW173" s="59" t="str">
        <f t="shared" si="70"/>
        <v>0,00</v>
      </c>
    </row>
    <row r="174" spans="1:75" ht="62.1" customHeight="1" thickTop="1" thickBot="1">
      <c r="A174" s="90" t="str">
        <f t="shared" si="56"/>
        <v>-</v>
      </c>
      <c r="B174" s="91" t="str">
        <f t="shared" si="57"/>
        <v>MARÇO</v>
      </c>
      <c r="C174" s="81" t="str">
        <f t="shared" si="58"/>
        <v>MARÇO</v>
      </c>
      <c r="D174" s="79">
        <f t="shared" si="79"/>
        <v>171</v>
      </c>
      <c r="E174" s="125">
        <f t="shared" si="59"/>
        <v>135</v>
      </c>
      <c r="F174" s="101">
        <v>30256168814</v>
      </c>
      <c r="G174" s="124" t="str">
        <f>IFERROR(VLOOKUP(F174,#REF!,2,0)," ")</f>
        <v xml:space="preserve"> </v>
      </c>
      <c r="H174" s="122" t="str">
        <f>IFERROR(VLOOKUP(F174,#REF!,3,0)," ")</f>
        <v xml:space="preserve"> </v>
      </c>
      <c r="I174" s="103" t="s">
        <v>82</v>
      </c>
      <c r="J174" s="103" t="s">
        <v>127</v>
      </c>
      <c r="K174" s="103" t="s">
        <v>128</v>
      </c>
      <c r="L174" s="104">
        <v>46104</v>
      </c>
      <c r="M174" s="105">
        <v>0.33333333333333331</v>
      </c>
      <c r="N174" s="104">
        <v>46104</v>
      </c>
      <c r="O174" s="107">
        <v>0.625</v>
      </c>
      <c r="P174" s="122" t="str">
        <f t="shared" si="54"/>
        <v>00,5</v>
      </c>
      <c r="Q174" s="123" t="str">
        <f t="shared" si="55"/>
        <v>0,00</v>
      </c>
      <c r="R174" s="119">
        <v>0</v>
      </c>
      <c r="S174" s="119">
        <v>0</v>
      </c>
      <c r="T174" s="123">
        <f t="shared" si="62"/>
        <v>0</v>
      </c>
      <c r="U174" s="108" t="s">
        <v>60</v>
      </c>
      <c r="V174" s="121" t="str">
        <f t="shared" si="60"/>
        <v>COOPERAÇÃO, CONFORME O ATO Nº: 11.808/2025</v>
      </c>
      <c r="W174" s="37"/>
      <c r="X174" s="132" t="s">
        <v>61</v>
      </c>
      <c r="Y174" s="134" t="s">
        <v>317</v>
      </c>
      <c r="AA174" s="24">
        <v>0</v>
      </c>
      <c r="AB174" s="40"/>
      <c r="AC174" s="24" t="str">
        <f t="shared" si="63"/>
        <v>Publicar</v>
      </c>
      <c r="AE174" s="43" t="s">
        <v>318</v>
      </c>
      <c r="AF174" s="44" t="s">
        <v>64</v>
      </c>
      <c r="AG174" s="45">
        <v>46079</v>
      </c>
      <c r="AH174" s="45">
        <v>46083</v>
      </c>
      <c r="AI174" s="46">
        <v>135</v>
      </c>
      <c r="AJ174" s="44" t="s">
        <v>65</v>
      </c>
      <c r="AK174" s="46" t="s">
        <v>66</v>
      </c>
      <c r="AL174" s="161">
        <v>0</v>
      </c>
      <c r="AM174" s="44" t="s">
        <v>65</v>
      </c>
      <c r="AN174" s="46" t="s">
        <v>66</v>
      </c>
      <c r="AO174" s="161">
        <v>0</v>
      </c>
      <c r="AP174" s="45">
        <v>46083</v>
      </c>
      <c r="AQ174" s="46">
        <v>103</v>
      </c>
      <c r="AR174" s="46" t="s">
        <v>66</v>
      </c>
      <c r="AS174" s="46" t="s">
        <v>66</v>
      </c>
      <c r="AT174" s="45">
        <v>46115</v>
      </c>
      <c r="AU174" s="46" t="s">
        <v>66</v>
      </c>
      <c r="AV174" s="46" t="s">
        <v>66</v>
      </c>
      <c r="AW174" s="46" t="s">
        <v>66</v>
      </c>
      <c r="AX174" s="46" t="s">
        <v>66</v>
      </c>
      <c r="AY174" s="46" t="s">
        <v>66</v>
      </c>
      <c r="AZ174" s="49">
        <v>92</v>
      </c>
      <c r="BE174" s="52">
        <f t="shared" si="61"/>
        <v>0.29166666666666669</v>
      </c>
      <c r="BF174" s="53" t="str">
        <f t="shared" si="64"/>
        <v>00</v>
      </c>
      <c r="BG174" s="54">
        <f t="shared" si="65"/>
        <v>7</v>
      </c>
      <c r="BH174" s="54">
        <v>6</v>
      </c>
      <c r="BI174" s="54" t="str">
        <f t="shared" si="66"/>
        <v>,5</v>
      </c>
      <c r="BJ174" s="55" t="str">
        <f t="shared" si="67"/>
        <v>00,5</v>
      </c>
      <c r="BL174" s="57" t="str">
        <f>IFERROR(VLOOKUP(H174,#REF!,2,0)," ")</f>
        <v xml:space="preserve"> </v>
      </c>
      <c r="BM174" s="57" t="str">
        <f>IFERROR(VLOOKUP(K174,#REF!,2,0)," ")</f>
        <v xml:space="preserve"> </v>
      </c>
      <c r="BN174" s="58" t="str">
        <f t="shared" si="71"/>
        <v xml:space="preserve">  </v>
      </c>
      <c r="BO174" s="59" t="str">
        <f>IFERROR(VLOOKUP(BN174,#REF!,5,0)," ")</f>
        <v xml:space="preserve"> </v>
      </c>
      <c r="BP174" s="59" t="str">
        <f t="shared" si="72"/>
        <v xml:space="preserve"> </v>
      </c>
      <c r="BQ174" s="56">
        <f t="shared" si="73"/>
        <v>1</v>
      </c>
      <c r="BR174" s="59" t="str">
        <f t="shared" si="74"/>
        <v xml:space="preserve"> </v>
      </c>
      <c r="BS174" s="59" t="str">
        <f t="shared" si="75"/>
        <v xml:space="preserve"> </v>
      </c>
      <c r="BT174" s="56" t="str">
        <f t="shared" si="68"/>
        <v>00</v>
      </c>
      <c r="BU174" s="56">
        <f t="shared" si="69"/>
        <v>1</v>
      </c>
      <c r="BV174" s="56" t="str">
        <f>IFERROR(BU174*#REF!,"0,00")</f>
        <v>0,00</v>
      </c>
      <c r="BW174" s="59" t="str">
        <f t="shared" si="70"/>
        <v>0,00</v>
      </c>
    </row>
    <row r="175" spans="1:75" ht="62.1" customHeight="1" thickTop="1" thickBot="1">
      <c r="A175" s="90" t="str">
        <f t="shared" si="56"/>
        <v>-</v>
      </c>
      <c r="B175" s="91" t="str">
        <f t="shared" si="57"/>
        <v>MARÇO</v>
      </c>
      <c r="C175" s="81" t="str">
        <f t="shared" si="58"/>
        <v>MARÇO</v>
      </c>
      <c r="D175" s="79">
        <f t="shared" si="79"/>
        <v>172</v>
      </c>
      <c r="E175" s="125">
        <f t="shared" si="59"/>
        <v>135</v>
      </c>
      <c r="F175" s="101">
        <v>30256168814</v>
      </c>
      <c r="G175" s="124" t="str">
        <f>IFERROR(VLOOKUP(F175,#REF!,2,0)," ")</f>
        <v xml:space="preserve"> </v>
      </c>
      <c r="H175" s="122" t="str">
        <f>IFERROR(VLOOKUP(F175,#REF!,3,0)," ")</f>
        <v xml:space="preserve"> </v>
      </c>
      <c r="I175" s="103" t="s">
        <v>82</v>
      </c>
      <c r="J175" s="103" t="s">
        <v>127</v>
      </c>
      <c r="K175" s="103" t="s">
        <v>128</v>
      </c>
      <c r="L175" s="104">
        <v>46108</v>
      </c>
      <c r="M175" s="105">
        <v>0.33333333333333331</v>
      </c>
      <c r="N175" s="104">
        <v>46108</v>
      </c>
      <c r="O175" s="107">
        <v>0.625</v>
      </c>
      <c r="P175" s="122" t="str">
        <f t="shared" si="54"/>
        <v>00,5</v>
      </c>
      <c r="Q175" s="123" t="str">
        <f t="shared" si="55"/>
        <v>0,00</v>
      </c>
      <c r="R175" s="119">
        <v>0</v>
      </c>
      <c r="S175" s="119">
        <v>0</v>
      </c>
      <c r="T175" s="123">
        <f t="shared" si="62"/>
        <v>0</v>
      </c>
      <c r="U175" s="108" t="s">
        <v>60</v>
      </c>
      <c r="V175" s="121" t="str">
        <f t="shared" si="60"/>
        <v>COOPERAÇÃO, CONFORME O ATO Nº: 11.808/2025</v>
      </c>
      <c r="W175" s="37"/>
      <c r="X175" s="132" t="s">
        <v>61</v>
      </c>
      <c r="Y175" s="134" t="s">
        <v>317</v>
      </c>
      <c r="AA175" s="24">
        <v>0</v>
      </c>
      <c r="AB175" s="40"/>
      <c r="AC175" s="24" t="str">
        <f t="shared" si="63"/>
        <v>Publicar</v>
      </c>
      <c r="AE175" s="43" t="s">
        <v>318</v>
      </c>
      <c r="AF175" s="44" t="s">
        <v>64</v>
      </c>
      <c r="AG175" s="45">
        <v>46079</v>
      </c>
      <c r="AH175" s="45">
        <v>46083</v>
      </c>
      <c r="AI175" s="46">
        <v>135</v>
      </c>
      <c r="AJ175" s="44" t="s">
        <v>65</v>
      </c>
      <c r="AK175" s="46" t="s">
        <v>66</v>
      </c>
      <c r="AL175" s="161">
        <v>0</v>
      </c>
      <c r="AM175" s="44" t="s">
        <v>65</v>
      </c>
      <c r="AN175" s="46" t="s">
        <v>66</v>
      </c>
      <c r="AO175" s="161">
        <v>0</v>
      </c>
      <c r="AP175" s="45">
        <v>46083</v>
      </c>
      <c r="AQ175" s="46">
        <v>103</v>
      </c>
      <c r="AR175" s="46" t="s">
        <v>66</v>
      </c>
      <c r="AS175" s="46" t="s">
        <v>66</v>
      </c>
      <c r="AT175" s="45">
        <v>46115</v>
      </c>
      <c r="AU175" s="46" t="s">
        <v>66</v>
      </c>
      <c r="AV175" s="46" t="s">
        <v>66</v>
      </c>
      <c r="AW175" s="46" t="s">
        <v>66</v>
      </c>
      <c r="AX175" s="46" t="s">
        <v>66</v>
      </c>
      <c r="AY175" s="46" t="s">
        <v>66</v>
      </c>
      <c r="AZ175" s="49">
        <v>92</v>
      </c>
      <c r="BE175" s="52">
        <f t="shared" si="61"/>
        <v>0.29166666666666669</v>
      </c>
      <c r="BF175" s="53" t="str">
        <f t="shared" si="64"/>
        <v>00</v>
      </c>
      <c r="BG175" s="54">
        <f t="shared" si="65"/>
        <v>7</v>
      </c>
      <c r="BH175" s="54">
        <v>6</v>
      </c>
      <c r="BI175" s="54" t="str">
        <f t="shared" si="66"/>
        <v>,5</v>
      </c>
      <c r="BJ175" s="55" t="str">
        <f t="shared" si="67"/>
        <v>00,5</v>
      </c>
      <c r="BL175" s="57" t="str">
        <f>IFERROR(VLOOKUP(H175,#REF!,2,0)," ")</f>
        <v xml:space="preserve"> </v>
      </c>
      <c r="BM175" s="57" t="str">
        <f>IFERROR(VLOOKUP(K175,#REF!,2,0)," ")</f>
        <v xml:space="preserve"> </v>
      </c>
      <c r="BN175" s="58" t="str">
        <f t="shared" si="71"/>
        <v xml:space="preserve">  </v>
      </c>
      <c r="BO175" s="59" t="str">
        <f>IFERROR(VLOOKUP(BN175,#REF!,5,0)," ")</f>
        <v xml:space="preserve"> </v>
      </c>
      <c r="BP175" s="59" t="str">
        <f t="shared" si="72"/>
        <v xml:space="preserve"> </v>
      </c>
      <c r="BQ175" s="56">
        <f t="shared" si="73"/>
        <v>1</v>
      </c>
      <c r="BR175" s="59" t="str">
        <f t="shared" si="74"/>
        <v xml:space="preserve"> </v>
      </c>
      <c r="BS175" s="59" t="str">
        <f t="shared" si="75"/>
        <v xml:space="preserve"> </v>
      </c>
      <c r="BT175" s="56" t="str">
        <f t="shared" si="68"/>
        <v>00</v>
      </c>
      <c r="BU175" s="56">
        <f t="shared" si="69"/>
        <v>1</v>
      </c>
      <c r="BV175" s="56" t="str">
        <f>IFERROR(BU175*#REF!,"0,00")</f>
        <v>0,00</v>
      </c>
      <c r="BW175" s="59" t="str">
        <f t="shared" si="70"/>
        <v>0,00</v>
      </c>
    </row>
    <row r="176" spans="1:75" ht="62.1" customHeight="1" thickTop="1" thickBot="1">
      <c r="A176" s="90" t="str">
        <f t="shared" si="56"/>
        <v>-</v>
      </c>
      <c r="B176" s="91" t="str">
        <f t="shared" si="57"/>
        <v>MARÇO</v>
      </c>
      <c r="C176" s="81" t="str">
        <f t="shared" si="58"/>
        <v>MARÇO</v>
      </c>
      <c r="D176" s="79">
        <f t="shared" si="79"/>
        <v>173</v>
      </c>
      <c r="E176" s="125">
        <f t="shared" si="59"/>
        <v>135</v>
      </c>
      <c r="F176" s="101">
        <v>30256168814</v>
      </c>
      <c r="G176" s="124" t="str">
        <f>IFERROR(VLOOKUP(F176,#REF!,2,0)," ")</f>
        <v xml:space="preserve"> </v>
      </c>
      <c r="H176" s="122" t="str">
        <f>IFERROR(VLOOKUP(F176,#REF!,3,0)," ")</f>
        <v xml:space="preserve"> </v>
      </c>
      <c r="I176" s="103" t="s">
        <v>82</v>
      </c>
      <c r="J176" s="103" t="s">
        <v>127</v>
      </c>
      <c r="K176" s="103" t="s">
        <v>128</v>
      </c>
      <c r="L176" s="104">
        <v>46111</v>
      </c>
      <c r="M176" s="105">
        <v>0.33333333333333331</v>
      </c>
      <c r="N176" s="104">
        <v>46111</v>
      </c>
      <c r="O176" s="107">
        <v>0.625</v>
      </c>
      <c r="P176" s="122" t="str">
        <f t="shared" ref="P176:P239" si="80">IFERROR(BJ176," ")</f>
        <v>00,5</v>
      </c>
      <c r="Q176" s="123" t="str">
        <f t="shared" ref="Q176:Q239" si="81">BW176</f>
        <v>0,00</v>
      </c>
      <c r="R176" s="119">
        <v>0</v>
      </c>
      <c r="S176" s="119">
        <v>0</v>
      </c>
      <c r="T176" s="123">
        <f t="shared" si="62"/>
        <v>0</v>
      </c>
      <c r="U176" s="108" t="s">
        <v>60</v>
      </c>
      <c r="V176" s="121" t="str">
        <f t="shared" si="60"/>
        <v>COOPERAÇÃO, CONFORME O ATO Nº: 11.808/2025</v>
      </c>
      <c r="W176" s="37"/>
      <c r="X176" s="132" t="s">
        <v>61</v>
      </c>
      <c r="Y176" s="134" t="s">
        <v>317</v>
      </c>
      <c r="AA176" s="24">
        <v>0</v>
      </c>
      <c r="AB176" s="40"/>
      <c r="AC176" s="24" t="str">
        <f t="shared" si="63"/>
        <v>Publicar</v>
      </c>
      <c r="AE176" s="43" t="s">
        <v>318</v>
      </c>
      <c r="AF176" s="44" t="s">
        <v>64</v>
      </c>
      <c r="AG176" s="45">
        <v>46079</v>
      </c>
      <c r="AH176" s="45">
        <v>46083</v>
      </c>
      <c r="AI176" s="46">
        <v>135</v>
      </c>
      <c r="AJ176" s="44" t="s">
        <v>65</v>
      </c>
      <c r="AK176" s="46" t="s">
        <v>66</v>
      </c>
      <c r="AL176" s="161">
        <v>0</v>
      </c>
      <c r="AM176" s="44" t="s">
        <v>65</v>
      </c>
      <c r="AN176" s="46" t="s">
        <v>66</v>
      </c>
      <c r="AO176" s="161">
        <v>0</v>
      </c>
      <c r="AP176" s="45">
        <v>46083</v>
      </c>
      <c r="AQ176" s="46">
        <v>103</v>
      </c>
      <c r="AR176" s="46" t="s">
        <v>66</v>
      </c>
      <c r="AS176" s="46" t="s">
        <v>66</v>
      </c>
      <c r="AT176" s="45">
        <v>46115</v>
      </c>
      <c r="AU176" s="46" t="s">
        <v>66</v>
      </c>
      <c r="AV176" s="46" t="s">
        <v>66</v>
      </c>
      <c r="AW176" s="46" t="s">
        <v>66</v>
      </c>
      <c r="AX176" s="46" t="s">
        <v>66</v>
      </c>
      <c r="AY176" s="46" t="s">
        <v>66</v>
      </c>
      <c r="AZ176" s="49">
        <v>92</v>
      </c>
      <c r="BE176" s="52">
        <f t="shared" si="61"/>
        <v>0.29166666666666669</v>
      </c>
      <c r="BF176" s="53" t="str">
        <f t="shared" si="64"/>
        <v>00</v>
      </c>
      <c r="BG176" s="54">
        <f t="shared" si="65"/>
        <v>7</v>
      </c>
      <c r="BH176" s="54">
        <v>6</v>
      </c>
      <c r="BI176" s="54" t="str">
        <f t="shared" si="66"/>
        <v>,5</v>
      </c>
      <c r="BJ176" s="55" t="str">
        <f t="shared" si="67"/>
        <v>00,5</v>
      </c>
      <c r="BL176" s="57" t="str">
        <f>IFERROR(VLOOKUP(H176,#REF!,2,0)," ")</f>
        <v xml:space="preserve"> </v>
      </c>
      <c r="BM176" s="57" t="str">
        <f>IFERROR(VLOOKUP(K176,#REF!,2,0)," ")</f>
        <v xml:space="preserve"> </v>
      </c>
      <c r="BN176" s="58" t="str">
        <f t="shared" si="71"/>
        <v xml:space="preserve">  </v>
      </c>
      <c r="BO176" s="59" t="str">
        <f>IFERROR(VLOOKUP(BN176,#REF!,5,0)," ")</f>
        <v xml:space="preserve"> </v>
      </c>
      <c r="BP176" s="59" t="str">
        <f t="shared" si="72"/>
        <v xml:space="preserve"> </v>
      </c>
      <c r="BQ176" s="56">
        <f t="shared" si="73"/>
        <v>1</v>
      </c>
      <c r="BR176" s="59" t="str">
        <f t="shared" si="74"/>
        <v xml:space="preserve"> </v>
      </c>
      <c r="BS176" s="59" t="str">
        <f t="shared" si="75"/>
        <v xml:space="preserve"> </v>
      </c>
      <c r="BT176" s="56" t="str">
        <f t="shared" si="68"/>
        <v>00</v>
      </c>
      <c r="BU176" s="56">
        <f t="shared" si="69"/>
        <v>1</v>
      </c>
      <c r="BV176" s="56" t="str">
        <f>IFERROR(BU176*#REF!,"0,00")</f>
        <v>0,00</v>
      </c>
      <c r="BW176" s="59" t="str">
        <f t="shared" si="70"/>
        <v>0,00</v>
      </c>
    </row>
    <row r="177" spans="1:75" ht="62.1" customHeight="1" thickTop="1" thickBot="1">
      <c r="A177" s="90" t="str">
        <f t="shared" si="56"/>
        <v>-</v>
      </c>
      <c r="B177" s="91" t="str">
        <f t="shared" si="57"/>
        <v>MARÇO</v>
      </c>
      <c r="C177" s="81" t="str">
        <f t="shared" si="58"/>
        <v>MARÇO</v>
      </c>
      <c r="D177" s="79">
        <f t="shared" si="79"/>
        <v>174</v>
      </c>
      <c r="E177" s="125">
        <f t="shared" si="59"/>
        <v>128</v>
      </c>
      <c r="F177" s="101">
        <v>260102164</v>
      </c>
      <c r="G177" s="124" t="str">
        <f>IFERROR(VLOOKUP(F177,#REF!,2,0)," ")</f>
        <v xml:space="preserve"> </v>
      </c>
      <c r="H177" s="122" t="str">
        <f>IFERROR(VLOOKUP(F177,#REF!,3,0)," ")</f>
        <v xml:space="preserve"> </v>
      </c>
      <c r="I177" s="103" t="s">
        <v>88</v>
      </c>
      <c r="J177" s="103" t="s">
        <v>84</v>
      </c>
      <c r="K177" s="103" t="s">
        <v>308</v>
      </c>
      <c r="L177" s="104">
        <v>46083</v>
      </c>
      <c r="M177" s="105">
        <v>0.69097222222222221</v>
      </c>
      <c r="N177" s="106">
        <v>46086</v>
      </c>
      <c r="O177" s="107">
        <v>0.3576388888888889</v>
      </c>
      <c r="P177" s="122" t="str">
        <f t="shared" si="54"/>
        <v>02,5</v>
      </c>
      <c r="Q177" s="123" t="str">
        <f t="shared" si="81"/>
        <v>0,00</v>
      </c>
      <c r="R177" s="119">
        <v>0</v>
      </c>
      <c r="S177" s="119">
        <v>0</v>
      </c>
      <c r="T177" s="123">
        <f t="shared" si="62"/>
        <v>0</v>
      </c>
      <c r="U177" s="108" t="s">
        <v>60</v>
      </c>
      <c r="V177" s="121" t="str">
        <f t="shared" si="60"/>
        <v>REUNIÃO COMITÊ GESTOR DO SOLAR E V WORKSHOP DE DESENVOLVIMENTO COLABORATIVO.</v>
      </c>
      <c r="W177" s="37"/>
      <c r="X177" s="132" t="s">
        <v>85</v>
      </c>
      <c r="Y177" s="134" t="s">
        <v>309</v>
      </c>
      <c r="AA177" s="24">
        <v>0</v>
      </c>
      <c r="AB177" s="40"/>
      <c r="AC177" s="24" t="str">
        <f t="shared" si="63"/>
        <v>Publicar</v>
      </c>
      <c r="AE177" s="43" t="s">
        <v>319</v>
      </c>
      <c r="AF177" s="44" t="s">
        <v>64</v>
      </c>
      <c r="AG177" s="45">
        <v>46079</v>
      </c>
      <c r="AH177" s="45">
        <v>46083</v>
      </c>
      <c r="AI177" s="46">
        <v>128</v>
      </c>
      <c r="AJ177" s="44" t="s">
        <v>114</v>
      </c>
      <c r="AK177" s="46">
        <v>129</v>
      </c>
      <c r="AL177" s="161">
        <v>455.81</v>
      </c>
      <c r="AM177" s="44" t="s">
        <v>65</v>
      </c>
      <c r="AN177" s="46" t="s">
        <v>66</v>
      </c>
      <c r="AO177" s="161">
        <v>0</v>
      </c>
      <c r="AP177" s="45">
        <v>46083</v>
      </c>
      <c r="AQ177" s="46">
        <v>101</v>
      </c>
      <c r="AR177" s="46">
        <v>530</v>
      </c>
      <c r="AS177" s="46" t="s">
        <v>66</v>
      </c>
      <c r="AT177" s="45">
        <v>46171</v>
      </c>
      <c r="AU177" s="46" t="s">
        <v>66</v>
      </c>
      <c r="AV177" s="46" t="s">
        <v>66</v>
      </c>
      <c r="AW177" s="46" t="s">
        <v>66</v>
      </c>
      <c r="AX177" s="46" t="s">
        <v>66</v>
      </c>
      <c r="AY177" s="46" t="s">
        <v>66</v>
      </c>
      <c r="AZ177" s="49">
        <v>242</v>
      </c>
      <c r="BE177" s="52">
        <f t="shared" si="61"/>
        <v>2.6666666666666665</v>
      </c>
      <c r="BF177" s="53" t="str">
        <f t="shared" si="64"/>
        <v>02</v>
      </c>
      <c r="BG177" s="54">
        <f t="shared" si="65"/>
        <v>15.999999999999996</v>
      </c>
      <c r="BH177" s="54">
        <v>6</v>
      </c>
      <c r="BI177" s="54" t="str">
        <f t="shared" si="66"/>
        <v>,5</v>
      </c>
      <c r="BJ177" s="55" t="str">
        <f t="shared" si="67"/>
        <v>02,5</v>
      </c>
      <c r="BL177" s="57" t="str">
        <f>IFERROR(VLOOKUP(H177,#REF!,2,0)," ")</f>
        <v xml:space="preserve"> </v>
      </c>
      <c r="BM177" s="57" t="str">
        <f>IFERROR(VLOOKUP(K177,#REF!,2,0)," ")</f>
        <v xml:space="preserve"> </v>
      </c>
      <c r="BN177" s="58" t="str">
        <f t="shared" si="71"/>
        <v xml:space="preserve">  </v>
      </c>
      <c r="BO177" s="59" t="str">
        <f>IFERROR(VLOOKUP(BN177,#REF!,5,0)," ")</f>
        <v xml:space="preserve"> </v>
      </c>
      <c r="BP177" s="59" t="str">
        <f t="shared" si="72"/>
        <v xml:space="preserve"> </v>
      </c>
      <c r="BQ177" s="56">
        <f t="shared" si="73"/>
        <v>1</v>
      </c>
      <c r="BR177" s="59" t="str">
        <f t="shared" si="74"/>
        <v xml:space="preserve"> </v>
      </c>
      <c r="BS177" s="59" t="str">
        <f t="shared" si="75"/>
        <v xml:space="preserve"> </v>
      </c>
      <c r="BT177" s="56" t="str">
        <f t="shared" si="68"/>
        <v>02</v>
      </c>
      <c r="BU177" s="56">
        <f t="shared" si="69"/>
        <v>3</v>
      </c>
      <c r="BV177" s="56" t="str">
        <f>IFERROR(BU177*#REF!,"0,00")</f>
        <v>0,00</v>
      </c>
      <c r="BW177" s="59" t="str">
        <f t="shared" si="70"/>
        <v>0,00</v>
      </c>
    </row>
    <row r="178" spans="1:75" ht="62.1" customHeight="1" thickTop="1" thickBot="1">
      <c r="A178" s="90" t="str">
        <f t="shared" si="56"/>
        <v>-</v>
      </c>
      <c r="B178" s="91" t="str">
        <f t="shared" si="57"/>
        <v>MARÇO</v>
      </c>
      <c r="C178" s="81" t="str">
        <f t="shared" si="58"/>
        <v>MARÇO</v>
      </c>
      <c r="D178" s="79">
        <f t="shared" si="79"/>
        <v>175</v>
      </c>
      <c r="E178" s="125">
        <f t="shared" si="59"/>
        <v>124</v>
      </c>
      <c r="F178" s="101">
        <v>3264888637</v>
      </c>
      <c r="G178" s="124" t="str">
        <f>IFERROR(VLOOKUP(F178,#REF!,2,0)," ")</f>
        <v xml:space="preserve"> </v>
      </c>
      <c r="H178" s="122" t="str">
        <f>IFERROR(VLOOKUP(F178,#REF!,3,0)," ")</f>
        <v xml:space="preserve"> </v>
      </c>
      <c r="I178" s="103" t="s">
        <v>82</v>
      </c>
      <c r="J178" s="103" t="s">
        <v>84</v>
      </c>
      <c r="K178" s="103" t="s">
        <v>83</v>
      </c>
      <c r="L178" s="104">
        <v>46082</v>
      </c>
      <c r="M178" s="105">
        <v>0.25</v>
      </c>
      <c r="N178" s="106">
        <v>46083</v>
      </c>
      <c r="O178" s="107">
        <v>0.54166666666666663</v>
      </c>
      <c r="P178" s="122" t="str">
        <f>IFERROR(BJ178," ")</f>
        <v>01,5</v>
      </c>
      <c r="Q178" s="123" t="str">
        <f t="shared" si="81"/>
        <v>0,00</v>
      </c>
      <c r="R178" s="119">
        <v>0</v>
      </c>
      <c r="S178" s="119">
        <v>0</v>
      </c>
      <c r="T178" s="123">
        <f t="shared" si="62"/>
        <v>0</v>
      </c>
      <c r="U178" s="108" t="s">
        <v>320</v>
      </c>
      <c r="V178" s="121" t="str">
        <f t="shared" si="60"/>
        <v>VISITA INSTITUCIONAL EM JUIZ DE FORA EM VIRTUDE DAS FORTES CHUVAS QUE AFETARAM O MUNICÍPIO.</v>
      </c>
      <c r="W178" s="37"/>
      <c r="X178" s="132" t="s">
        <v>85</v>
      </c>
      <c r="Y178" s="134" t="s">
        <v>321</v>
      </c>
      <c r="AA178" s="24">
        <v>1</v>
      </c>
      <c r="AB178" s="40"/>
      <c r="AC178" s="24" t="str">
        <f t="shared" si="63"/>
        <v>Publicar</v>
      </c>
      <c r="AE178" s="43" t="s">
        <v>322</v>
      </c>
      <c r="AF178" s="44" t="s">
        <v>64</v>
      </c>
      <c r="AG178" s="45">
        <v>46080</v>
      </c>
      <c r="AH178" s="45">
        <v>46083</v>
      </c>
      <c r="AI178" s="46">
        <v>124</v>
      </c>
      <c r="AJ178" s="44" t="s">
        <v>65</v>
      </c>
      <c r="AK178" s="46" t="s">
        <v>66</v>
      </c>
      <c r="AL178" s="161">
        <v>0</v>
      </c>
      <c r="AM178" s="44" t="s">
        <v>65</v>
      </c>
      <c r="AN178" s="46" t="s">
        <v>66</v>
      </c>
      <c r="AO178" s="161">
        <v>0</v>
      </c>
      <c r="AP178" s="45">
        <v>46092</v>
      </c>
      <c r="AQ178" s="46">
        <v>154</v>
      </c>
      <c r="AR178" s="46" t="s">
        <v>66</v>
      </c>
      <c r="AS178" s="46" t="s">
        <v>66</v>
      </c>
      <c r="AT178" s="45">
        <v>46087</v>
      </c>
      <c r="AU178" s="46" t="s">
        <v>66</v>
      </c>
      <c r="AV178" s="46" t="s">
        <v>66</v>
      </c>
      <c r="AW178" s="46" t="s">
        <v>66</v>
      </c>
      <c r="AX178" s="46" t="s">
        <v>66</v>
      </c>
      <c r="AY178" s="46" t="s">
        <v>66</v>
      </c>
      <c r="AZ178" s="49" t="s">
        <v>66</v>
      </c>
      <c r="BE178" s="52">
        <f t="shared" si="61"/>
        <v>1.2916666666666665</v>
      </c>
      <c r="BF178" s="53" t="str">
        <f t="shared" si="64"/>
        <v>01</v>
      </c>
      <c r="BG178" s="54">
        <f t="shared" si="65"/>
        <v>6.9999999999999964</v>
      </c>
      <c r="BH178" s="54">
        <v>6</v>
      </c>
      <c r="BI178" s="54" t="str">
        <f t="shared" si="66"/>
        <v>,5</v>
      </c>
      <c r="BJ178" s="55" t="str">
        <f t="shared" si="67"/>
        <v>01,5</v>
      </c>
      <c r="BL178" s="57" t="str">
        <f>IFERROR(VLOOKUP(H178,#REF!,2,0)," ")</f>
        <v xml:space="preserve"> </v>
      </c>
      <c r="BM178" s="57" t="str">
        <f>IFERROR(VLOOKUP(K178,#REF!,2,0)," ")</f>
        <v xml:space="preserve"> </v>
      </c>
      <c r="BN178" s="58" t="str">
        <f t="shared" si="71"/>
        <v xml:space="preserve">  </v>
      </c>
      <c r="BO178" s="59" t="str">
        <f>IFERROR(VLOOKUP(BN178,#REF!,5,0)," ")</f>
        <v xml:space="preserve"> </v>
      </c>
      <c r="BP178" s="59" t="str">
        <f t="shared" si="72"/>
        <v xml:space="preserve"> </v>
      </c>
      <c r="BQ178" s="56">
        <f t="shared" si="73"/>
        <v>1</v>
      </c>
      <c r="BR178" s="59" t="str">
        <f t="shared" si="74"/>
        <v xml:space="preserve"> </v>
      </c>
      <c r="BS178" s="59" t="str">
        <f t="shared" si="75"/>
        <v xml:space="preserve"> </v>
      </c>
      <c r="BT178" s="56" t="str">
        <f t="shared" si="68"/>
        <v>01</v>
      </c>
      <c r="BU178" s="56">
        <f t="shared" si="69"/>
        <v>1</v>
      </c>
      <c r="BV178" s="56" t="str">
        <f>IFERROR(BU178*#REF!,"0,00")</f>
        <v>0,00</v>
      </c>
      <c r="BW178" s="59" t="str">
        <f t="shared" si="70"/>
        <v>0,00</v>
      </c>
    </row>
    <row r="179" spans="1:75" ht="62.1" customHeight="1" thickTop="1" thickBot="1">
      <c r="A179" s="90" t="str">
        <f t="shared" si="56"/>
        <v>-</v>
      </c>
      <c r="B179" s="91" t="str">
        <f t="shared" si="57"/>
        <v>MARÇO</v>
      </c>
      <c r="C179" s="81" t="str">
        <f t="shared" si="58"/>
        <v>MARÇO</v>
      </c>
      <c r="D179" s="79">
        <f t="shared" si="79"/>
        <v>176</v>
      </c>
      <c r="E179" s="125">
        <f t="shared" si="59"/>
        <v>125</v>
      </c>
      <c r="F179" s="101">
        <v>81210060078</v>
      </c>
      <c r="G179" s="124" t="str">
        <f>IFERROR(VLOOKUP(F179,#REF!,2,0)," ")</f>
        <v xml:space="preserve"> </v>
      </c>
      <c r="H179" s="122" t="str">
        <f>IFERROR(VLOOKUP(F179,#REF!,3,0)," ")</f>
        <v xml:space="preserve"> </v>
      </c>
      <c r="I179" s="103" t="s">
        <v>82</v>
      </c>
      <c r="J179" s="103" t="s">
        <v>84</v>
      </c>
      <c r="K179" s="103" t="s">
        <v>83</v>
      </c>
      <c r="L179" s="104">
        <v>46082</v>
      </c>
      <c r="M179" s="105">
        <v>0.25</v>
      </c>
      <c r="N179" s="106">
        <v>46083</v>
      </c>
      <c r="O179" s="107">
        <v>0.54166666666666663</v>
      </c>
      <c r="P179" s="122" t="str">
        <f t="shared" si="80"/>
        <v>01,5</v>
      </c>
      <c r="Q179" s="123" t="str">
        <f t="shared" si="81"/>
        <v>0,00</v>
      </c>
      <c r="R179" s="119">
        <v>0</v>
      </c>
      <c r="S179" s="119">
        <v>0</v>
      </c>
      <c r="T179" s="123">
        <f t="shared" si="62"/>
        <v>0</v>
      </c>
      <c r="U179" s="108" t="s">
        <v>323</v>
      </c>
      <c r="V179" s="121" t="str">
        <f t="shared" si="60"/>
        <v>VISITA INSTITUCIONAL EM JUIZ DE FORA EM VIRTUDE DAS FORTES CHUVAS QUE AFETARAM O MUNICÍPIO.</v>
      </c>
      <c r="W179" s="37"/>
      <c r="X179" s="132" t="s">
        <v>85</v>
      </c>
      <c r="Y179" s="134" t="s">
        <v>321</v>
      </c>
      <c r="AA179" s="24">
        <v>1</v>
      </c>
      <c r="AB179" s="40"/>
      <c r="AC179" s="24" t="str">
        <f t="shared" si="63"/>
        <v>Publicar</v>
      </c>
      <c r="AE179" s="43" t="s">
        <v>324</v>
      </c>
      <c r="AF179" s="44" t="s">
        <v>64</v>
      </c>
      <c r="AG179" s="45">
        <v>46080</v>
      </c>
      <c r="AH179" s="45">
        <v>46083</v>
      </c>
      <c r="AI179" s="46">
        <v>125</v>
      </c>
      <c r="AJ179" s="44" t="s">
        <v>65</v>
      </c>
      <c r="AK179" s="46" t="s">
        <v>66</v>
      </c>
      <c r="AL179" s="161">
        <v>0</v>
      </c>
      <c r="AM179" s="44" t="s">
        <v>65</v>
      </c>
      <c r="AN179" s="46" t="s">
        <v>66</v>
      </c>
      <c r="AO179" s="161">
        <v>0</v>
      </c>
      <c r="AP179" s="45">
        <v>46092</v>
      </c>
      <c r="AQ179" s="46">
        <v>153</v>
      </c>
      <c r="AR179" s="46" t="s">
        <v>66</v>
      </c>
      <c r="AS179" s="46" t="s">
        <v>66</v>
      </c>
      <c r="AT179" s="45">
        <v>46087</v>
      </c>
      <c r="AU179" s="46" t="s">
        <v>66</v>
      </c>
      <c r="AV179" s="46" t="s">
        <v>66</v>
      </c>
      <c r="AW179" s="46" t="s">
        <v>66</v>
      </c>
      <c r="AX179" s="46" t="s">
        <v>66</v>
      </c>
      <c r="AY179" s="46" t="s">
        <v>66</v>
      </c>
      <c r="AZ179" s="49" t="s">
        <v>66</v>
      </c>
      <c r="BE179" s="52">
        <f t="shared" si="61"/>
        <v>1.2916666666666665</v>
      </c>
      <c r="BF179" s="53" t="str">
        <f t="shared" si="64"/>
        <v>01</v>
      </c>
      <c r="BG179" s="54">
        <f t="shared" si="65"/>
        <v>6.9999999999999964</v>
      </c>
      <c r="BH179" s="54">
        <v>6</v>
      </c>
      <c r="BI179" s="54" t="str">
        <f t="shared" si="66"/>
        <v>,5</v>
      </c>
      <c r="BJ179" s="55" t="str">
        <f t="shared" si="67"/>
        <v>01,5</v>
      </c>
      <c r="BL179" s="57" t="str">
        <f>IFERROR(VLOOKUP(H179,#REF!,2,0)," ")</f>
        <v xml:space="preserve"> </v>
      </c>
      <c r="BM179" s="57" t="str">
        <f>IFERROR(VLOOKUP(K179,#REF!,2,0)," ")</f>
        <v xml:space="preserve"> </v>
      </c>
      <c r="BN179" s="58" t="str">
        <f t="shared" si="71"/>
        <v xml:space="preserve">  </v>
      </c>
      <c r="BO179" s="59" t="str">
        <f>IFERROR(VLOOKUP(BN179,#REF!,5,0)," ")</f>
        <v xml:space="preserve"> </v>
      </c>
      <c r="BP179" s="59" t="str">
        <f t="shared" si="72"/>
        <v xml:space="preserve"> </v>
      </c>
      <c r="BQ179" s="56">
        <f t="shared" si="73"/>
        <v>1</v>
      </c>
      <c r="BR179" s="59" t="str">
        <f t="shared" si="74"/>
        <v xml:space="preserve"> </v>
      </c>
      <c r="BS179" s="59" t="str">
        <f t="shared" si="75"/>
        <v xml:space="preserve"> </v>
      </c>
      <c r="BT179" s="56" t="str">
        <f t="shared" si="68"/>
        <v>01</v>
      </c>
      <c r="BU179" s="56">
        <f t="shared" si="69"/>
        <v>1</v>
      </c>
      <c r="BV179" s="56" t="str">
        <f>IFERROR(BU179*#REF!,"0,00")</f>
        <v>0,00</v>
      </c>
      <c r="BW179" s="59" t="str">
        <f t="shared" si="70"/>
        <v>0,00</v>
      </c>
    </row>
    <row r="180" spans="1:75" ht="62.1" customHeight="1" thickTop="1" thickBot="1">
      <c r="A180" s="90" t="str">
        <f t="shared" si="56"/>
        <v>-</v>
      </c>
      <c r="B180" s="91" t="str">
        <f t="shared" si="57"/>
        <v>MARÇO</v>
      </c>
      <c r="C180" s="81" t="str">
        <f t="shared" si="58"/>
        <v>MARÇO</v>
      </c>
      <c r="D180" s="79">
        <f t="shared" si="79"/>
        <v>177</v>
      </c>
      <c r="E180" s="125">
        <f t="shared" si="59"/>
        <v>132</v>
      </c>
      <c r="F180" s="101" t="s">
        <v>325</v>
      </c>
      <c r="G180" s="124" t="str">
        <f>IFERROR(VLOOKUP(F180,#REF!,2,0)," ")</f>
        <v xml:space="preserve"> </v>
      </c>
      <c r="H180" s="122" t="str">
        <f>IFERROR(VLOOKUP(F180,#REF!,3,0)," ")</f>
        <v xml:space="preserve"> </v>
      </c>
      <c r="I180" s="103" t="s">
        <v>82</v>
      </c>
      <c r="J180" s="103" t="s">
        <v>84</v>
      </c>
      <c r="K180" s="103" t="s">
        <v>83</v>
      </c>
      <c r="L180" s="104">
        <v>46082</v>
      </c>
      <c r="M180" s="105">
        <v>0.25</v>
      </c>
      <c r="N180" s="106">
        <v>46083</v>
      </c>
      <c r="O180" s="107">
        <v>0.85416666666666663</v>
      </c>
      <c r="P180" s="122" t="str">
        <f t="shared" si="80"/>
        <v>01,5</v>
      </c>
      <c r="Q180" s="123" t="str">
        <f t="shared" si="81"/>
        <v>0,00</v>
      </c>
      <c r="R180" s="119">
        <v>0</v>
      </c>
      <c r="S180" s="119">
        <v>0</v>
      </c>
      <c r="T180" s="123">
        <f t="shared" si="62"/>
        <v>0</v>
      </c>
      <c r="U180" s="108" t="s">
        <v>320</v>
      </c>
      <c r="V180" s="121" t="str">
        <f t="shared" si="60"/>
        <v>ACOMPANHAR, PROMOVER, PRESTAR APOIO POLICIAL-MILITAR, ASSESSORAMENTO TÉCNICO À DEFENSORA PÚBLICA GERAL E À CHEFE DE GABINETE DA DP, NA VISITA INSTITUCIONAL NAS CIDADES SUPRACITADAS EM VIRTUDE DAS FORTES CHUVAS QUE AFETARAM OS MUNICÍPIOS.</v>
      </c>
      <c r="W180" s="37"/>
      <c r="X180" s="132" t="s">
        <v>85</v>
      </c>
      <c r="Y180" s="134" t="s">
        <v>326</v>
      </c>
      <c r="AA180" s="24">
        <v>1</v>
      </c>
      <c r="AB180" s="40"/>
      <c r="AC180" s="24" t="str">
        <f t="shared" si="63"/>
        <v>Publicar</v>
      </c>
      <c r="AE180" s="43" t="s">
        <v>327</v>
      </c>
      <c r="AF180" s="44" t="s">
        <v>328</v>
      </c>
      <c r="AG180" s="45">
        <v>46080</v>
      </c>
      <c r="AH180" s="45">
        <v>46083</v>
      </c>
      <c r="AI180" s="46">
        <v>132</v>
      </c>
      <c r="AJ180" s="44" t="s">
        <v>65</v>
      </c>
      <c r="AK180" s="46" t="s">
        <v>66</v>
      </c>
      <c r="AL180" s="161">
        <v>0</v>
      </c>
      <c r="AM180" s="44" t="s">
        <v>65</v>
      </c>
      <c r="AN180" s="46" t="s">
        <v>66</v>
      </c>
      <c r="AO180" s="161">
        <v>0</v>
      </c>
      <c r="AP180" s="45">
        <v>46092</v>
      </c>
      <c r="AQ180" s="46">
        <v>158</v>
      </c>
      <c r="AR180" s="46" t="s">
        <v>66</v>
      </c>
      <c r="AS180" s="46" t="s">
        <v>66</v>
      </c>
      <c r="AT180" s="45">
        <v>46086</v>
      </c>
      <c r="AU180" s="46" t="s">
        <v>66</v>
      </c>
      <c r="AV180" s="46" t="s">
        <v>66</v>
      </c>
      <c r="AW180" s="46" t="s">
        <v>66</v>
      </c>
      <c r="AX180" s="46" t="s">
        <v>66</v>
      </c>
      <c r="AY180" s="46" t="s">
        <v>66</v>
      </c>
      <c r="AZ180" s="49" t="s">
        <v>66</v>
      </c>
      <c r="BE180" s="52">
        <f t="shared" si="61"/>
        <v>1.6041666666666665</v>
      </c>
      <c r="BF180" s="53" t="str">
        <f t="shared" si="64"/>
        <v>01</v>
      </c>
      <c r="BG180" s="54">
        <f t="shared" si="65"/>
        <v>14.499999999999996</v>
      </c>
      <c r="BH180" s="54">
        <v>6</v>
      </c>
      <c r="BI180" s="54" t="str">
        <f t="shared" si="66"/>
        <v>,5</v>
      </c>
      <c r="BJ180" s="55" t="str">
        <f t="shared" si="67"/>
        <v>01,5</v>
      </c>
      <c r="BL180" s="57" t="str">
        <f>IFERROR(VLOOKUP(H180,#REF!,2,0)," ")</f>
        <v xml:space="preserve"> </v>
      </c>
      <c r="BM180" s="57" t="str">
        <f>IFERROR(VLOOKUP(K180,#REF!,2,0)," ")</f>
        <v xml:space="preserve"> </v>
      </c>
      <c r="BN180" s="58" t="str">
        <f t="shared" si="71"/>
        <v xml:space="preserve">  </v>
      </c>
      <c r="BO180" s="59" t="str">
        <f>IFERROR(VLOOKUP(BN180,#REF!,5,0)," ")</f>
        <v xml:space="preserve"> </v>
      </c>
      <c r="BP180" s="59" t="str">
        <f t="shared" si="72"/>
        <v xml:space="preserve"> </v>
      </c>
      <c r="BQ180" s="56">
        <f t="shared" si="73"/>
        <v>1</v>
      </c>
      <c r="BR180" s="59" t="str">
        <f t="shared" si="74"/>
        <v xml:space="preserve"> </v>
      </c>
      <c r="BS180" s="59" t="str">
        <f t="shared" si="75"/>
        <v xml:space="preserve"> </v>
      </c>
      <c r="BT180" s="56" t="str">
        <f t="shared" si="68"/>
        <v>01</v>
      </c>
      <c r="BU180" s="56">
        <f t="shared" si="69"/>
        <v>1</v>
      </c>
      <c r="BV180" s="56" t="str">
        <f>IFERROR(BU180*#REF!,"0,00")</f>
        <v>0,00</v>
      </c>
      <c r="BW180" s="59" t="str">
        <f t="shared" si="70"/>
        <v>0,00</v>
      </c>
    </row>
    <row r="181" spans="1:75" ht="62.1" customHeight="1" thickTop="1" thickBot="1">
      <c r="A181" s="90" t="str">
        <f t="shared" si="56"/>
        <v>-</v>
      </c>
      <c r="B181" s="91" t="str">
        <f t="shared" si="57"/>
        <v>MARÇO</v>
      </c>
      <c r="C181" s="81" t="str">
        <f t="shared" si="58"/>
        <v>MARÇO</v>
      </c>
      <c r="D181" s="79">
        <f t="shared" si="79"/>
        <v>178</v>
      </c>
      <c r="E181" s="125">
        <f t="shared" si="59"/>
        <v>187</v>
      </c>
      <c r="F181" s="101" t="s">
        <v>329</v>
      </c>
      <c r="G181" s="124" t="str">
        <f>IFERROR(VLOOKUP(F181,#REF!,2,0)," ")</f>
        <v xml:space="preserve"> </v>
      </c>
      <c r="H181" s="122" t="str">
        <f>IFERROR(VLOOKUP(F181,#REF!,3,0)," ")</f>
        <v xml:space="preserve"> </v>
      </c>
      <c r="I181" s="103" t="s">
        <v>82</v>
      </c>
      <c r="J181" s="103" t="s">
        <v>84</v>
      </c>
      <c r="K181" s="103" t="s">
        <v>83</v>
      </c>
      <c r="L181" s="104">
        <v>46082</v>
      </c>
      <c r="M181" s="105">
        <v>0.25</v>
      </c>
      <c r="N181" s="152">
        <v>46083</v>
      </c>
      <c r="O181" s="107">
        <v>0.85416666666666663</v>
      </c>
      <c r="P181" s="122" t="str">
        <f t="shared" si="80"/>
        <v>01,5</v>
      </c>
      <c r="Q181" s="123" t="str">
        <f t="shared" si="81"/>
        <v>0,00</v>
      </c>
      <c r="R181" s="119">
        <v>0</v>
      </c>
      <c r="S181" s="119">
        <v>0</v>
      </c>
      <c r="T181" s="123">
        <f t="shared" si="62"/>
        <v>0</v>
      </c>
      <c r="U181" s="108" t="s">
        <v>60</v>
      </c>
      <c r="V181" s="121" t="str">
        <f t="shared" si="60"/>
        <v>ACOMPANHAR, PROMOVER, PRESTAR APOIO POLICIAL MILITAR, ASSESSORAMENTO TÉCNICO À DEFENSORIA PÚBLICA GERAL E À CHEFE DE GABINETE DA DP, NA VISITA INSTITUCIONAL NAS CIDADES SUPRACITADAS EM VIRTUDE DAS FORTES CHUVAS QUE AFETARAM OS MUNICÍPIOS.</v>
      </c>
      <c r="W181" s="37"/>
      <c r="X181" s="132" t="s">
        <v>85</v>
      </c>
      <c r="Y181" s="134" t="s">
        <v>330</v>
      </c>
      <c r="AA181" s="24">
        <v>1</v>
      </c>
      <c r="AB181" s="40"/>
      <c r="AC181" s="24" t="str">
        <f t="shared" si="63"/>
        <v>Publicar</v>
      </c>
      <c r="AD181" s="60"/>
      <c r="AE181" s="43" t="s">
        <v>331</v>
      </c>
      <c r="AF181" s="44" t="s">
        <v>328</v>
      </c>
      <c r="AG181" s="45">
        <v>46080</v>
      </c>
      <c r="AH181" s="45">
        <v>46091</v>
      </c>
      <c r="AI181" s="46">
        <v>187</v>
      </c>
      <c r="AJ181" s="44" t="s">
        <v>65</v>
      </c>
      <c r="AK181" s="46" t="s">
        <v>66</v>
      </c>
      <c r="AL181" s="161">
        <v>0</v>
      </c>
      <c r="AM181" s="44" t="s">
        <v>65</v>
      </c>
      <c r="AN181" s="46" t="s">
        <v>66</v>
      </c>
      <c r="AO181" s="161">
        <v>0</v>
      </c>
      <c r="AP181" s="45">
        <v>46092</v>
      </c>
      <c r="AQ181" s="46">
        <v>163</v>
      </c>
      <c r="AR181" s="46" t="s">
        <v>66</v>
      </c>
      <c r="AS181" s="46" t="s">
        <v>66</v>
      </c>
      <c r="AT181" s="45">
        <v>46085</v>
      </c>
      <c r="AU181" s="46" t="s">
        <v>66</v>
      </c>
      <c r="AV181" s="46" t="s">
        <v>66</v>
      </c>
      <c r="AW181" s="46" t="s">
        <v>66</v>
      </c>
      <c r="AX181" s="46" t="s">
        <v>66</v>
      </c>
      <c r="AY181" s="46" t="s">
        <v>66</v>
      </c>
      <c r="AZ181" s="49" t="s">
        <v>66</v>
      </c>
      <c r="BA181" s="62"/>
      <c r="BE181" s="52">
        <f t="shared" si="61"/>
        <v>1.6041666666666665</v>
      </c>
      <c r="BF181" s="53" t="str">
        <f t="shared" si="64"/>
        <v>01</v>
      </c>
      <c r="BG181" s="54">
        <f t="shared" si="65"/>
        <v>14.499999999999996</v>
      </c>
      <c r="BH181" s="54">
        <v>6</v>
      </c>
      <c r="BI181" s="54" t="str">
        <f t="shared" si="66"/>
        <v>,5</v>
      </c>
      <c r="BJ181" s="55" t="str">
        <f t="shared" si="67"/>
        <v>01,5</v>
      </c>
      <c r="BL181" s="57" t="str">
        <f>IFERROR(VLOOKUP(H181,#REF!,2,0)," ")</f>
        <v xml:space="preserve"> </v>
      </c>
      <c r="BM181" s="57" t="str">
        <f>IFERROR(VLOOKUP(K181,#REF!,2,0)," ")</f>
        <v xml:space="preserve"> </v>
      </c>
      <c r="BN181" s="58" t="str">
        <f t="shared" si="71"/>
        <v xml:space="preserve">  </v>
      </c>
      <c r="BO181" s="59" t="str">
        <f>IFERROR(VLOOKUP(BN181,#REF!,5,0)," ")</f>
        <v xml:space="preserve"> </v>
      </c>
      <c r="BP181" s="59" t="str">
        <f t="shared" si="72"/>
        <v xml:space="preserve"> </v>
      </c>
      <c r="BQ181" s="56">
        <f t="shared" si="73"/>
        <v>1</v>
      </c>
      <c r="BR181" s="59" t="str">
        <f t="shared" si="74"/>
        <v xml:space="preserve"> </v>
      </c>
      <c r="BS181" s="59" t="str">
        <f t="shared" si="75"/>
        <v xml:space="preserve"> </v>
      </c>
      <c r="BT181" s="56" t="str">
        <f t="shared" si="68"/>
        <v>01</v>
      </c>
      <c r="BU181" s="56">
        <f t="shared" si="69"/>
        <v>1</v>
      </c>
      <c r="BV181" s="56" t="str">
        <f>IFERROR(BU181*#REF!,"0,00")</f>
        <v>0,00</v>
      </c>
      <c r="BW181" s="59" t="str">
        <f t="shared" si="70"/>
        <v>0,00</v>
      </c>
    </row>
    <row r="182" spans="1:75" ht="62.1" customHeight="1" thickTop="1" thickBot="1">
      <c r="A182" s="90" t="str">
        <f t="shared" si="56"/>
        <v>-</v>
      </c>
      <c r="B182" s="91" t="str">
        <f t="shared" si="57"/>
        <v>MARÇO</v>
      </c>
      <c r="C182" s="81" t="str">
        <f t="shared" si="58"/>
        <v>MARÇO</v>
      </c>
      <c r="D182" s="79">
        <f t="shared" si="79"/>
        <v>179</v>
      </c>
      <c r="E182" s="125">
        <f t="shared" si="59"/>
        <v>133</v>
      </c>
      <c r="F182" s="101">
        <v>95729895615</v>
      </c>
      <c r="G182" s="124" t="str">
        <f>IFERROR(VLOOKUP(F182,#REF!,2,0)," ")</f>
        <v xml:space="preserve"> </v>
      </c>
      <c r="H182" s="122" t="str">
        <f>IFERROR(VLOOKUP(F182,#REF!,3,0)," ")</f>
        <v xml:space="preserve"> </v>
      </c>
      <c r="I182" s="103" t="s">
        <v>57</v>
      </c>
      <c r="J182" s="103" t="s">
        <v>58</v>
      </c>
      <c r="K182" s="103" t="s">
        <v>59</v>
      </c>
      <c r="L182" s="104">
        <v>46083</v>
      </c>
      <c r="M182" s="105">
        <v>0.5</v>
      </c>
      <c r="N182" s="104">
        <v>46083</v>
      </c>
      <c r="O182" s="107">
        <v>0.77083333333333337</v>
      </c>
      <c r="P182" s="122" t="str">
        <f t="shared" si="80"/>
        <v>00,5</v>
      </c>
      <c r="Q182" s="123" t="str">
        <f t="shared" si="81"/>
        <v>0,00</v>
      </c>
      <c r="R182" s="119">
        <v>0</v>
      </c>
      <c r="S182" s="119">
        <v>0</v>
      </c>
      <c r="T182" s="123">
        <f t="shared" si="62"/>
        <v>0</v>
      </c>
      <c r="U182" s="108" t="s">
        <v>60</v>
      </c>
      <c r="V182" s="121" t="str">
        <f t="shared" si="60"/>
        <v>COOPERAÇÃO, CONFORME O ATO Nº: 12.237/2026.</v>
      </c>
      <c r="W182" s="37"/>
      <c r="X182" s="132" t="s">
        <v>61</v>
      </c>
      <c r="Y182" s="134" t="s">
        <v>316</v>
      </c>
      <c r="AA182" s="24">
        <v>0</v>
      </c>
      <c r="AB182" s="40"/>
      <c r="AC182" s="24" t="str">
        <f t="shared" si="63"/>
        <v>Publicar</v>
      </c>
      <c r="AE182" s="43" t="s">
        <v>332</v>
      </c>
      <c r="AF182" s="44" t="s">
        <v>64</v>
      </c>
      <c r="AG182" s="45">
        <v>46079</v>
      </c>
      <c r="AH182" s="45">
        <v>46083</v>
      </c>
      <c r="AI182" s="46">
        <v>133</v>
      </c>
      <c r="AJ182" s="44" t="s">
        <v>65</v>
      </c>
      <c r="AK182" s="46" t="s">
        <v>66</v>
      </c>
      <c r="AL182" s="161">
        <v>0</v>
      </c>
      <c r="AM182" s="44" t="s">
        <v>67</v>
      </c>
      <c r="AN182" s="46">
        <v>134</v>
      </c>
      <c r="AO182" s="127">
        <v>217.55</v>
      </c>
      <c r="AP182" s="45">
        <v>46083</v>
      </c>
      <c r="AQ182" s="46">
        <v>104</v>
      </c>
      <c r="AR182" s="46" t="s">
        <v>66</v>
      </c>
      <c r="AS182" s="46">
        <v>220</v>
      </c>
      <c r="AT182" s="45">
        <v>46112</v>
      </c>
      <c r="AU182" s="173" t="s">
        <v>66</v>
      </c>
      <c r="AV182" s="173" t="s">
        <v>66</v>
      </c>
      <c r="AW182" s="173" t="s">
        <v>66</v>
      </c>
      <c r="AX182" s="173" t="s">
        <v>66</v>
      </c>
      <c r="AY182" s="173" t="s">
        <v>66</v>
      </c>
      <c r="AZ182" s="49">
        <v>78</v>
      </c>
      <c r="BA182" s="62"/>
      <c r="BE182" s="52">
        <f t="shared" si="61"/>
        <v>0.27083333333333337</v>
      </c>
      <c r="BF182" s="53" t="str">
        <f t="shared" si="64"/>
        <v>00</v>
      </c>
      <c r="BG182" s="54">
        <f t="shared" si="65"/>
        <v>6.5000000000000009</v>
      </c>
      <c r="BH182" s="54">
        <v>6</v>
      </c>
      <c r="BI182" s="54" t="str">
        <f t="shared" si="66"/>
        <v>,5</v>
      </c>
      <c r="BJ182" s="55" t="str">
        <f t="shared" si="67"/>
        <v>00,5</v>
      </c>
      <c r="BL182" s="57" t="str">
        <f>IFERROR(VLOOKUP(H182,#REF!,2,0)," ")</f>
        <v xml:space="preserve"> </v>
      </c>
      <c r="BM182" s="57" t="str">
        <f>IFERROR(VLOOKUP(K182,#REF!,2,0)," ")</f>
        <v xml:space="preserve"> </v>
      </c>
      <c r="BN182" s="58" t="str">
        <f t="shared" si="71"/>
        <v xml:space="preserve">  </v>
      </c>
      <c r="BO182" s="59" t="str">
        <f>IFERROR(VLOOKUP(BN182,#REF!,5,0)," ")</f>
        <v xml:space="preserve"> </v>
      </c>
      <c r="BP182" s="59" t="str">
        <f t="shared" si="72"/>
        <v xml:space="preserve"> </v>
      </c>
      <c r="BQ182" s="56">
        <f t="shared" si="73"/>
        <v>1</v>
      </c>
      <c r="BR182" s="59" t="str">
        <f t="shared" si="74"/>
        <v xml:space="preserve"> </v>
      </c>
      <c r="BS182" s="59" t="str">
        <f t="shared" si="75"/>
        <v xml:space="preserve"> </v>
      </c>
      <c r="BT182" s="56" t="str">
        <f t="shared" si="68"/>
        <v>00</v>
      </c>
      <c r="BU182" s="56">
        <f t="shared" si="69"/>
        <v>1</v>
      </c>
      <c r="BV182" s="56" t="str">
        <f>IFERROR(BU182*#REF!,"0,00")</f>
        <v>0,00</v>
      </c>
      <c r="BW182" s="59" t="str">
        <f t="shared" si="70"/>
        <v>0,00</v>
      </c>
    </row>
    <row r="183" spans="1:75" ht="62.1" customHeight="1" thickTop="1" thickBot="1">
      <c r="A183" s="90" t="str">
        <f t="shared" si="56"/>
        <v>-</v>
      </c>
      <c r="B183" s="91" t="str">
        <f t="shared" si="57"/>
        <v>MARÇO</v>
      </c>
      <c r="C183" s="81" t="str">
        <f t="shared" si="58"/>
        <v>MARÇO</v>
      </c>
      <c r="D183" s="79">
        <f t="shared" si="79"/>
        <v>180</v>
      </c>
      <c r="E183" s="125">
        <f t="shared" si="59"/>
        <v>133</v>
      </c>
      <c r="F183" s="101">
        <v>95729895615</v>
      </c>
      <c r="G183" s="124" t="str">
        <f>IFERROR(VLOOKUP(F183,#REF!,2,0)," ")</f>
        <v xml:space="preserve"> </v>
      </c>
      <c r="H183" s="122" t="str">
        <f>IFERROR(VLOOKUP(F183,#REF!,3,0)," ")</f>
        <v xml:space="preserve"> </v>
      </c>
      <c r="I183" s="103" t="s">
        <v>57</v>
      </c>
      <c r="J183" s="103" t="s">
        <v>58</v>
      </c>
      <c r="K183" s="103" t="s">
        <v>59</v>
      </c>
      <c r="L183" s="104">
        <v>46090</v>
      </c>
      <c r="M183" s="105">
        <v>0.5</v>
      </c>
      <c r="N183" s="104">
        <v>46090</v>
      </c>
      <c r="O183" s="107">
        <v>0.77083333333333337</v>
      </c>
      <c r="P183" s="122" t="str">
        <f t="shared" si="80"/>
        <v>00,5</v>
      </c>
      <c r="Q183" s="123" t="str">
        <f t="shared" si="81"/>
        <v>0,00</v>
      </c>
      <c r="R183" s="119">
        <v>0</v>
      </c>
      <c r="S183" s="119">
        <v>0</v>
      </c>
      <c r="T183" s="123">
        <f t="shared" si="62"/>
        <v>0</v>
      </c>
      <c r="U183" s="108" t="s">
        <v>60</v>
      </c>
      <c r="V183" s="121" t="str">
        <f t="shared" si="60"/>
        <v>COOPERAÇÃO, CONFORME O ATO Nº: 12.237/2026.</v>
      </c>
      <c r="W183" s="37"/>
      <c r="X183" s="132" t="s">
        <v>61</v>
      </c>
      <c r="Y183" s="134" t="s">
        <v>316</v>
      </c>
      <c r="AA183" s="24">
        <v>0</v>
      </c>
      <c r="AB183" s="40"/>
      <c r="AC183" s="24" t="str">
        <f t="shared" si="63"/>
        <v>Publicar</v>
      </c>
      <c r="AE183" s="43" t="s">
        <v>332</v>
      </c>
      <c r="AF183" s="44" t="s">
        <v>64</v>
      </c>
      <c r="AG183" s="45">
        <v>46079</v>
      </c>
      <c r="AH183" s="45">
        <v>46083</v>
      </c>
      <c r="AI183" s="46">
        <v>133</v>
      </c>
      <c r="AJ183" s="44" t="s">
        <v>65</v>
      </c>
      <c r="AK183" s="46" t="s">
        <v>66</v>
      </c>
      <c r="AL183" s="161">
        <v>0</v>
      </c>
      <c r="AM183" s="44" t="s">
        <v>67</v>
      </c>
      <c r="AN183" s="46">
        <v>134</v>
      </c>
      <c r="AO183" s="127">
        <v>217.55</v>
      </c>
      <c r="AP183" s="45">
        <v>46083</v>
      </c>
      <c r="AQ183" s="46">
        <v>104</v>
      </c>
      <c r="AR183" s="46" t="s">
        <v>66</v>
      </c>
      <c r="AS183" s="46">
        <v>220</v>
      </c>
      <c r="AT183" s="45">
        <v>46112</v>
      </c>
      <c r="AU183" s="173" t="s">
        <v>66</v>
      </c>
      <c r="AV183" s="173" t="s">
        <v>66</v>
      </c>
      <c r="AW183" s="173" t="s">
        <v>66</v>
      </c>
      <c r="AX183" s="173" t="s">
        <v>66</v>
      </c>
      <c r="AY183" s="173" t="s">
        <v>66</v>
      </c>
      <c r="AZ183" s="49">
        <v>78</v>
      </c>
      <c r="BA183" s="62"/>
      <c r="BE183" s="52">
        <f t="shared" si="61"/>
        <v>0.27083333333333337</v>
      </c>
      <c r="BF183" s="53" t="str">
        <f t="shared" si="64"/>
        <v>00</v>
      </c>
      <c r="BG183" s="54">
        <f t="shared" si="65"/>
        <v>6.5000000000000009</v>
      </c>
      <c r="BH183" s="54">
        <v>6</v>
      </c>
      <c r="BI183" s="54" t="str">
        <f t="shared" si="66"/>
        <v>,5</v>
      </c>
      <c r="BJ183" s="55" t="str">
        <f t="shared" si="67"/>
        <v>00,5</v>
      </c>
      <c r="BL183" s="57" t="str">
        <f>IFERROR(VLOOKUP(H183,#REF!,2,0)," ")</f>
        <v xml:space="preserve"> </v>
      </c>
      <c r="BM183" s="57" t="str">
        <f>IFERROR(VLOOKUP(K183,#REF!,2,0)," ")</f>
        <v xml:space="preserve"> </v>
      </c>
      <c r="BN183" s="58" t="str">
        <f t="shared" si="71"/>
        <v xml:space="preserve">  </v>
      </c>
      <c r="BO183" s="59" t="str">
        <f>IFERROR(VLOOKUP(BN183,#REF!,5,0)," ")</f>
        <v xml:space="preserve"> </v>
      </c>
      <c r="BP183" s="59" t="str">
        <f t="shared" si="72"/>
        <v xml:space="preserve"> </v>
      </c>
      <c r="BQ183" s="56">
        <f t="shared" si="73"/>
        <v>1</v>
      </c>
      <c r="BR183" s="59" t="str">
        <f t="shared" si="74"/>
        <v xml:space="preserve"> </v>
      </c>
      <c r="BS183" s="59" t="str">
        <f t="shared" si="75"/>
        <v xml:space="preserve"> </v>
      </c>
      <c r="BT183" s="56" t="str">
        <f t="shared" si="68"/>
        <v>00</v>
      </c>
      <c r="BU183" s="56">
        <f t="shared" si="69"/>
        <v>1</v>
      </c>
      <c r="BV183" s="56" t="str">
        <f>IFERROR(BU183*#REF!,"0,00")</f>
        <v>0,00</v>
      </c>
      <c r="BW183" s="59" t="str">
        <f t="shared" si="70"/>
        <v>0,00</v>
      </c>
    </row>
    <row r="184" spans="1:75" ht="62.1" customHeight="1" thickTop="1" thickBot="1">
      <c r="A184" s="90" t="str">
        <f t="shared" si="56"/>
        <v>-</v>
      </c>
      <c r="B184" s="91" t="str">
        <f t="shared" si="57"/>
        <v>MARÇO</v>
      </c>
      <c r="C184" s="81" t="str">
        <f t="shared" si="58"/>
        <v>MARÇO</v>
      </c>
      <c r="D184" s="79">
        <f t="shared" si="79"/>
        <v>181</v>
      </c>
      <c r="E184" s="125">
        <f t="shared" si="59"/>
        <v>133</v>
      </c>
      <c r="F184" s="101">
        <v>95729895615</v>
      </c>
      <c r="G184" s="124" t="str">
        <f>IFERROR(VLOOKUP(F184,#REF!,2,0)," ")</f>
        <v xml:space="preserve"> </v>
      </c>
      <c r="H184" s="122" t="str">
        <f>IFERROR(VLOOKUP(F184,#REF!,3,0)," ")</f>
        <v xml:space="preserve"> </v>
      </c>
      <c r="I184" s="103" t="s">
        <v>57</v>
      </c>
      <c r="J184" s="103" t="s">
        <v>58</v>
      </c>
      <c r="K184" s="103" t="s">
        <v>59</v>
      </c>
      <c r="L184" s="104">
        <v>46097</v>
      </c>
      <c r="M184" s="105">
        <v>0.5</v>
      </c>
      <c r="N184" s="104">
        <v>46097</v>
      </c>
      <c r="O184" s="107">
        <v>0.77083333333333337</v>
      </c>
      <c r="P184" s="122" t="str">
        <f t="shared" si="80"/>
        <v>00,5</v>
      </c>
      <c r="Q184" s="123" t="str">
        <f t="shared" si="81"/>
        <v>0,00</v>
      </c>
      <c r="R184" s="119">
        <v>0</v>
      </c>
      <c r="S184" s="119">
        <v>0</v>
      </c>
      <c r="T184" s="123">
        <f t="shared" si="62"/>
        <v>0</v>
      </c>
      <c r="U184" s="108" t="s">
        <v>60</v>
      </c>
      <c r="V184" s="121" t="str">
        <f t="shared" si="60"/>
        <v>COOPERAÇÃO, CONFORME O ATO Nº: 12.237/2026.</v>
      </c>
      <c r="W184" s="37"/>
      <c r="X184" s="132" t="s">
        <v>61</v>
      </c>
      <c r="Y184" s="134" t="s">
        <v>316</v>
      </c>
      <c r="AA184" s="24">
        <v>0</v>
      </c>
      <c r="AB184" s="40"/>
      <c r="AC184" s="24" t="str">
        <f t="shared" si="63"/>
        <v>Publicar</v>
      </c>
      <c r="AE184" s="43" t="s">
        <v>332</v>
      </c>
      <c r="AF184" s="44" t="s">
        <v>64</v>
      </c>
      <c r="AG184" s="45">
        <v>46079</v>
      </c>
      <c r="AH184" s="45">
        <v>46083</v>
      </c>
      <c r="AI184" s="46">
        <v>133</v>
      </c>
      <c r="AJ184" s="44" t="s">
        <v>65</v>
      </c>
      <c r="AK184" s="46" t="s">
        <v>66</v>
      </c>
      <c r="AL184" s="161">
        <v>0</v>
      </c>
      <c r="AM184" s="44" t="s">
        <v>67</v>
      </c>
      <c r="AN184" s="46">
        <v>134</v>
      </c>
      <c r="AO184" s="127">
        <v>217.55</v>
      </c>
      <c r="AP184" s="45">
        <v>46083</v>
      </c>
      <c r="AQ184" s="46">
        <v>104</v>
      </c>
      <c r="AR184" s="46" t="s">
        <v>66</v>
      </c>
      <c r="AS184" s="46">
        <v>220</v>
      </c>
      <c r="AT184" s="45">
        <v>46112</v>
      </c>
      <c r="AU184" s="173" t="s">
        <v>66</v>
      </c>
      <c r="AV184" s="173" t="s">
        <v>66</v>
      </c>
      <c r="AW184" s="173" t="s">
        <v>66</v>
      </c>
      <c r="AX184" s="173" t="s">
        <v>66</v>
      </c>
      <c r="AY184" s="173" t="s">
        <v>66</v>
      </c>
      <c r="AZ184" s="49">
        <v>78</v>
      </c>
      <c r="BA184" s="62"/>
      <c r="BE184" s="52">
        <f t="shared" si="61"/>
        <v>0.27083333333333337</v>
      </c>
      <c r="BF184" s="53" t="str">
        <f t="shared" si="64"/>
        <v>00</v>
      </c>
      <c r="BG184" s="54">
        <f t="shared" si="65"/>
        <v>6.5000000000000009</v>
      </c>
      <c r="BH184" s="54">
        <v>6</v>
      </c>
      <c r="BI184" s="54" t="str">
        <f t="shared" si="66"/>
        <v>,5</v>
      </c>
      <c r="BJ184" s="55" t="str">
        <f t="shared" si="67"/>
        <v>00,5</v>
      </c>
      <c r="BL184" s="57" t="str">
        <f>IFERROR(VLOOKUP(H184,#REF!,2,0)," ")</f>
        <v xml:space="preserve"> </v>
      </c>
      <c r="BM184" s="57" t="str">
        <f>IFERROR(VLOOKUP(K184,#REF!,2,0)," ")</f>
        <v xml:space="preserve"> </v>
      </c>
      <c r="BN184" s="58" t="str">
        <f t="shared" si="71"/>
        <v xml:space="preserve">  </v>
      </c>
      <c r="BO184" s="59" t="str">
        <f>IFERROR(VLOOKUP(BN184,#REF!,5,0)," ")</f>
        <v xml:space="preserve"> </v>
      </c>
      <c r="BP184" s="59" t="str">
        <f t="shared" si="72"/>
        <v xml:space="preserve"> </v>
      </c>
      <c r="BQ184" s="56">
        <f t="shared" si="73"/>
        <v>1</v>
      </c>
      <c r="BR184" s="59" t="str">
        <f t="shared" si="74"/>
        <v xml:space="preserve"> </v>
      </c>
      <c r="BS184" s="59" t="str">
        <f t="shared" si="75"/>
        <v xml:space="preserve"> </v>
      </c>
      <c r="BT184" s="56" t="str">
        <f t="shared" si="68"/>
        <v>00</v>
      </c>
      <c r="BU184" s="56">
        <f t="shared" si="69"/>
        <v>1</v>
      </c>
      <c r="BV184" s="56" t="str">
        <f>IFERROR(BU184*#REF!,"0,00")</f>
        <v>0,00</v>
      </c>
      <c r="BW184" s="59" t="str">
        <f t="shared" si="70"/>
        <v>0,00</v>
      </c>
    </row>
    <row r="185" spans="1:75" ht="62.1" customHeight="1" thickTop="1" thickBot="1">
      <c r="A185" s="90" t="str">
        <f t="shared" si="56"/>
        <v>-</v>
      </c>
      <c r="B185" s="91" t="str">
        <f t="shared" si="57"/>
        <v>MARÇO</v>
      </c>
      <c r="C185" s="81" t="str">
        <f t="shared" si="58"/>
        <v>MARÇO</v>
      </c>
      <c r="D185" s="79">
        <f t="shared" si="79"/>
        <v>182</v>
      </c>
      <c r="E185" s="125">
        <f t="shared" si="59"/>
        <v>133</v>
      </c>
      <c r="F185" s="101">
        <v>95729895615</v>
      </c>
      <c r="G185" s="124" t="str">
        <f>IFERROR(VLOOKUP(F185,#REF!,2,0)," ")</f>
        <v xml:space="preserve"> </v>
      </c>
      <c r="H185" s="122" t="str">
        <f>IFERROR(VLOOKUP(F185,#REF!,3,0)," ")</f>
        <v xml:space="preserve"> </v>
      </c>
      <c r="I185" s="103" t="s">
        <v>57</v>
      </c>
      <c r="J185" s="103" t="s">
        <v>58</v>
      </c>
      <c r="K185" s="103" t="s">
        <v>59</v>
      </c>
      <c r="L185" s="104">
        <v>46104</v>
      </c>
      <c r="M185" s="105">
        <v>0.5</v>
      </c>
      <c r="N185" s="104">
        <v>46104</v>
      </c>
      <c r="O185" s="107">
        <v>0.77083333333333337</v>
      </c>
      <c r="P185" s="122" t="str">
        <f t="shared" si="80"/>
        <v>00,5</v>
      </c>
      <c r="Q185" s="123" t="str">
        <f t="shared" si="81"/>
        <v>0,00</v>
      </c>
      <c r="R185" s="119">
        <v>0</v>
      </c>
      <c r="S185" s="119">
        <v>0</v>
      </c>
      <c r="T185" s="123">
        <f t="shared" si="62"/>
        <v>0</v>
      </c>
      <c r="U185" s="108" t="s">
        <v>60</v>
      </c>
      <c r="V185" s="121" t="str">
        <f t="shared" si="60"/>
        <v>COOPERAÇÃO, CONFORME O ATO Nº: 12.237/2026.</v>
      </c>
      <c r="W185" s="37"/>
      <c r="X185" s="132" t="s">
        <v>61</v>
      </c>
      <c r="Y185" s="134" t="s">
        <v>316</v>
      </c>
      <c r="AA185" s="24">
        <v>0</v>
      </c>
      <c r="AB185" s="40"/>
      <c r="AC185" s="24" t="str">
        <f t="shared" si="63"/>
        <v>Publicar</v>
      </c>
      <c r="AE185" s="43" t="s">
        <v>332</v>
      </c>
      <c r="AF185" s="44" t="s">
        <v>64</v>
      </c>
      <c r="AG185" s="45">
        <v>46079</v>
      </c>
      <c r="AH185" s="45">
        <v>46083</v>
      </c>
      <c r="AI185" s="46">
        <v>133</v>
      </c>
      <c r="AJ185" s="44" t="s">
        <v>65</v>
      </c>
      <c r="AK185" s="46" t="s">
        <v>66</v>
      </c>
      <c r="AL185" s="161">
        <v>0</v>
      </c>
      <c r="AM185" s="44" t="s">
        <v>67</v>
      </c>
      <c r="AN185" s="46">
        <v>134</v>
      </c>
      <c r="AO185" s="127">
        <v>217.55</v>
      </c>
      <c r="AP185" s="45">
        <v>46083</v>
      </c>
      <c r="AQ185" s="46">
        <v>104</v>
      </c>
      <c r="AR185" s="46" t="s">
        <v>66</v>
      </c>
      <c r="AS185" s="46">
        <v>220</v>
      </c>
      <c r="AT185" s="45">
        <v>46112</v>
      </c>
      <c r="AU185" s="173" t="s">
        <v>66</v>
      </c>
      <c r="AV185" s="173" t="s">
        <v>66</v>
      </c>
      <c r="AW185" s="173" t="s">
        <v>66</v>
      </c>
      <c r="AX185" s="173" t="s">
        <v>66</v>
      </c>
      <c r="AY185" s="173" t="s">
        <v>66</v>
      </c>
      <c r="AZ185" s="49">
        <v>78</v>
      </c>
      <c r="BA185" s="62"/>
      <c r="BE185" s="52">
        <f t="shared" si="61"/>
        <v>0.27083333333333337</v>
      </c>
      <c r="BF185" s="53" t="str">
        <f t="shared" si="64"/>
        <v>00</v>
      </c>
      <c r="BG185" s="54">
        <f t="shared" si="65"/>
        <v>6.5000000000000009</v>
      </c>
      <c r="BH185" s="54">
        <v>6</v>
      </c>
      <c r="BI185" s="54" t="str">
        <f t="shared" si="66"/>
        <v>,5</v>
      </c>
      <c r="BJ185" s="55" t="str">
        <f t="shared" si="67"/>
        <v>00,5</v>
      </c>
      <c r="BL185" s="57" t="str">
        <f>IFERROR(VLOOKUP(H185,#REF!,2,0)," ")</f>
        <v xml:space="preserve"> </v>
      </c>
      <c r="BM185" s="57" t="str">
        <f>IFERROR(VLOOKUP(K185,#REF!,2,0)," ")</f>
        <v xml:space="preserve"> </v>
      </c>
      <c r="BN185" s="58" t="str">
        <f t="shared" si="71"/>
        <v xml:space="preserve">  </v>
      </c>
      <c r="BO185" s="59" t="str">
        <f>IFERROR(VLOOKUP(BN185,#REF!,5,0)," ")</f>
        <v xml:space="preserve"> </v>
      </c>
      <c r="BP185" s="59" t="str">
        <f t="shared" si="72"/>
        <v xml:space="preserve"> </v>
      </c>
      <c r="BQ185" s="56">
        <f t="shared" si="73"/>
        <v>1</v>
      </c>
      <c r="BR185" s="59" t="str">
        <f t="shared" si="74"/>
        <v xml:space="preserve"> </v>
      </c>
      <c r="BS185" s="59" t="str">
        <f t="shared" si="75"/>
        <v xml:space="preserve"> </v>
      </c>
      <c r="BT185" s="56" t="str">
        <f t="shared" si="68"/>
        <v>00</v>
      </c>
      <c r="BU185" s="56">
        <f t="shared" si="69"/>
        <v>1</v>
      </c>
      <c r="BV185" s="56" t="str">
        <f>IFERROR(BU185*#REF!,"0,00")</f>
        <v>0,00</v>
      </c>
      <c r="BW185" s="59" t="str">
        <f t="shared" si="70"/>
        <v>0,00</v>
      </c>
    </row>
    <row r="186" spans="1:75" ht="62.1" customHeight="1" thickTop="1" thickBot="1">
      <c r="A186" s="90" t="str">
        <f t="shared" si="56"/>
        <v>-</v>
      </c>
      <c r="B186" s="91" t="str">
        <f t="shared" si="57"/>
        <v>MARÇO</v>
      </c>
      <c r="C186" s="81" t="str">
        <f t="shared" si="58"/>
        <v>MARÇO</v>
      </c>
      <c r="D186" s="79">
        <f t="shared" si="79"/>
        <v>183</v>
      </c>
      <c r="E186" s="125">
        <f t="shared" si="59"/>
        <v>133</v>
      </c>
      <c r="F186" s="101">
        <v>95729895615</v>
      </c>
      <c r="G186" s="124" t="str">
        <f>IFERROR(VLOOKUP(F186,#REF!,2,0)," ")</f>
        <v xml:space="preserve"> </v>
      </c>
      <c r="H186" s="122" t="str">
        <f>IFERROR(VLOOKUP(F186,#REF!,3,0)," ")</f>
        <v xml:space="preserve"> </v>
      </c>
      <c r="I186" s="103" t="s">
        <v>57</v>
      </c>
      <c r="J186" s="103" t="s">
        <v>58</v>
      </c>
      <c r="K186" s="103" t="s">
        <v>59</v>
      </c>
      <c r="L186" s="104">
        <v>46111</v>
      </c>
      <c r="M186" s="105">
        <v>0.5</v>
      </c>
      <c r="N186" s="104">
        <v>46111</v>
      </c>
      <c r="O186" s="107">
        <v>0.77083333333333337</v>
      </c>
      <c r="P186" s="122" t="str">
        <f t="shared" si="80"/>
        <v>00,5</v>
      </c>
      <c r="Q186" s="123" t="str">
        <f t="shared" si="81"/>
        <v>0,00</v>
      </c>
      <c r="R186" s="119">
        <v>0</v>
      </c>
      <c r="S186" s="119">
        <v>0</v>
      </c>
      <c r="T186" s="123">
        <f t="shared" si="62"/>
        <v>0</v>
      </c>
      <c r="U186" s="108" t="s">
        <v>60</v>
      </c>
      <c r="V186" s="121" t="str">
        <f t="shared" si="60"/>
        <v>COOPERAÇÃO, CONFORME O ATO Nº: 12.237/2026.</v>
      </c>
      <c r="W186" s="37"/>
      <c r="X186" s="132" t="s">
        <v>61</v>
      </c>
      <c r="Y186" s="134" t="s">
        <v>316</v>
      </c>
      <c r="AA186" s="24">
        <v>0</v>
      </c>
      <c r="AB186" s="40"/>
      <c r="AC186" s="24" t="str">
        <f t="shared" si="63"/>
        <v>Publicar</v>
      </c>
      <c r="AE186" s="43" t="s">
        <v>332</v>
      </c>
      <c r="AF186" s="44" t="s">
        <v>64</v>
      </c>
      <c r="AG186" s="45">
        <v>46079</v>
      </c>
      <c r="AH186" s="45">
        <v>46083</v>
      </c>
      <c r="AI186" s="46">
        <v>133</v>
      </c>
      <c r="AJ186" s="44" t="s">
        <v>65</v>
      </c>
      <c r="AK186" s="46" t="s">
        <v>66</v>
      </c>
      <c r="AL186" s="161">
        <v>0</v>
      </c>
      <c r="AM186" s="44" t="s">
        <v>67</v>
      </c>
      <c r="AN186" s="46">
        <v>134</v>
      </c>
      <c r="AO186" s="127">
        <v>217.55</v>
      </c>
      <c r="AP186" s="45">
        <v>46083</v>
      </c>
      <c r="AQ186" s="46">
        <v>104</v>
      </c>
      <c r="AR186" s="46" t="s">
        <v>66</v>
      </c>
      <c r="AS186" s="46">
        <v>220</v>
      </c>
      <c r="AT186" s="45">
        <v>46112</v>
      </c>
      <c r="AU186" s="173" t="s">
        <v>66</v>
      </c>
      <c r="AV186" s="173" t="s">
        <v>66</v>
      </c>
      <c r="AW186" s="173" t="s">
        <v>66</v>
      </c>
      <c r="AX186" s="173" t="s">
        <v>66</v>
      </c>
      <c r="AY186" s="173" t="s">
        <v>66</v>
      </c>
      <c r="AZ186" s="49">
        <v>78</v>
      </c>
      <c r="BA186" s="62"/>
      <c r="BE186" s="52">
        <f t="shared" si="61"/>
        <v>0.27083333333333337</v>
      </c>
      <c r="BF186" s="53" t="str">
        <f t="shared" si="64"/>
        <v>00</v>
      </c>
      <c r="BG186" s="54">
        <f t="shared" si="65"/>
        <v>6.5000000000000009</v>
      </c>
      <c r="BH186" s="54">
        <v>6</v>
      </c>
      <c r="BI186" s="54" t="str">
        <f t="shared" si="66"/>
        <v>,5</v>
      </c>
      <c r="BJ186" s="55" t="str">
        <f t="shared" si="67"/>
        <v>00,5</v>
      </c>
      <c r="BL186" s="57" t="str">
        <f>IFERROR(VLOOKUP(H186,#REF!,2,0)," ")</f>
        <v xml:space="preserve"> </v>
      </c>
      <c r="BM186" s="57" t="str">
        <f>IFERROR(VLOOKUP(K186,#REF!,2,0)," ")</f>
        <v xml:space="preserve"> </v>
      </c>
      <c r="BN186" s="58" t="str">
        <f t="shared" si="71"/>
        <v xml:space="preserve">  </v>
      </c>
      <c r="BO186" s="59" t="str">
        <f>IFERROR(VLOOKUP(BN186,#REF!,5,0)," ")</f>
        <v xml:space="preserve"> </v>
      </c>
      <c r="BP186" s="59" t="str">
        <f t="shared" si="72"/>
        <v xml:space="preserve"> </v>
      </c>
      <c r="BQ186" s="56">
        <f t="shared" si="73"/>
        <v>1</v>
      </c>
      <c r="BR186" s="59" t="str">
        <f t="shared" si="74"/>
        <v xml:space="preserve"> </v>
      </c>
      <c r="BS186" s="59" t="str">
        <f t="shared" si="75"/>
        <v xml:space="preserve"> </v>
      </c>
      <c r="BT186" s="56" t="str">
        <f t="shared" si="68"/>
        <v>00</v>
      </c>
      <c r="BU186" s="56">
        <f t="shared" si="69"/>
        <v>1</v>
      </c>
      <c r="BV186" s="56" t="str">
        <f>IFERROR(BU186*#REF!,"0,00")</f>
        <v>0,00</v>
      </c>
      <c r="BW186" s="59" t="str">
        <f t="shared" si="70"/>
        <v>0,00</v>
      </c>
    </row>
    <row r="187" spans="1:75" ht="62.1" customHeight="1" thickTop="1" thickBot="1">
      <c r="A187" s="90" t="str">
        <f t="shared" si="56"/>
        <v>-</v>
      </c>
      <c r="B187" s="91" t="str">
        <f t="shared" si="57"/>
        <v>MARÇO</v>
      </c>
      <c r="C187" s="81" t="str">
        <f t="shared" si="58"/>
        <v>MARÇO</v>
      </c>
      <c r="D187" s="79">
        <f t="shared" si="79"/>
        <v>184</v>
      </c>
      <c r="E187" s="125">
        <f t="shared" si="59"/>
        <v>147</v>
      </c>
      <c r="F187" s="101">
        <v>54702119320</v>
      </c>
      <c r="G187" s="124" t="str">
        <f>IFERROR(VLOOKUP(F187,#REF!,2,0)," ")</f>
        <v xml:space="preserve"> </v>
      </c>
      <c r="H187" s="122" t="str">
        <f>IFERROR(VLOOKUP(F187,#REF!,3,0)," ")</f>
        <v xml:space="preserve"> </v>
      </c>
      <c r="I187" s="103" t="s">
        <v>57</v>
      </c>
      <c r="J187" s="103" t="s">
        <v>97</v>
      </c>
      <c r="K187" s="103" t="s">
        <v>78</v>
      </c>
      <c r="L187" s="104">
        <v>46086</v>
      </c>
      <c r="M187" s="105">
        <v>0.5</v>
      </c>
      <c r="N187" s="104">
        <v>46086</v>
      </c>
      <c r="O187" s="107">
        <v>0.75</v>
      </c>
      <c r="P187" s="122" t="str">
        <f t="shared" si="80"/>
        <v>00,5</v>
      </c>
      <c r="Q187" s="123" t="str">
        <f t="shared" si="81"/>
        <v>0,00</v>
      </c>
      <c r="R187" s="119">
        <v>0</v>
      </c>
      <c r="S187" s="119">
        <v>0</v>
      </c>
      <c r="T187" s="123">
        <f t="shared" si="62"/>
        <v>0</v>
      </c>
      <c r="U187" s="108" t="s">
        <v>60</v>
      </c>
      <c r="V187" s="121" t="str">
        <f t="shared" si="60"/>
        <v>COOPERAÇÃO, CONFORME O ATO Nº: 11.954/2025.</v>
      </c>
      <c r="W187" s="37"/>
      <c r="X187" s="132" t="s">
        <v>61</v>
      </c>
      <c r="Y187" s="134" t="s">
        <v>98</v>
      </c>
      <c r="AA187" s="24">
        <v>0</v>
      </c>
      <c r="AB187" s="40"/>
      <c r="AC187" s="24" t="str">
        <f t="shared" si="63"/>
        <v>Publicar</v>
      </c>
      <c r="AE187" s="43" t="s">
        <v>333</v>
      </c>
      <c r="AF187" s="44" t="s">
        <v>64</v>
      </c>
      <c r="AG187" s="45">
        <v>46083</v>
      </c>
      <c r="AH187" s="45">
        <v>46084</v>
      </c>
      <c r="AI187" s="46">
        <v>147</v>
      </c>
      <c r="AJ187" s="44" t="s">
        <v>65</v>
      </c>
      <c r="AK187" s="46" t="s">
        <v>66</v>
      </c>
      <c r="AL187" s="161">
        <v>0</v>
      </c>
      <c r="AM187" s="44" t="s">
        <v>67</v>
      </c>
      <c r="AN187" s="46">
        <v>148</v>
      </c>
      <c r="AO187" s="127">
        <v>470.64</v>
      </c>
      <c r="AP187" s="45">
        <v>46084</v>
      </c>
      <c r="AQ187" s="46">
        <v>116</v>
      </c>
      <c r="AR187" s="157" t="s">
        <v>66</v>
      </c>
      <c r="AS187" s="46">
        <v>289</v>
      </c>
      <c r="AT187" s="45">
        <v>46120</v>
      </c>
      <c r="AU187" s="46" t="s">
        <v>66</v>
      </c>
      <c r="AV187" s="46" t="s">
        <v>66</v>
      </c>
      <c r="AW187" s="46" t="s">
        <v>66</v>
      </c>
      <c r="AX187" s="46" t="s">
        <v>66</v>
      </c>
      <c r="AY187" s="46" t="s">
        <v>66</v>
      </c>
      <c r="AZ187" s="49">
        <v>108</v>
      </c>
      <c r="BA187" s="62"/>
      <c r="BE187" s="52">
        <f t="shared" si="61"/>
        <v>0.25</v>
      </c>
      <c r="BF187" s="53" t="str">
        <f t="shared" si="64"/>
        <v>00</v>
      </c>
      <c r="BG187" s="54">
        <f t="shared" si="65"/>
        <v>6</v>
      </c>
      <c r="BH187" s="54">
        <v>6</v>
      </c>
      <c r="BI187" s="54" t="str">
        <f t="shared" si="66"/>
        <v>,5</v>
      </c>
      <c r="BJ187" s="55" t="str">
        <f t="shared" si="67"/>
        <v>00,5</v>
      </c>
      <c r="BL187" s="57" t="str">
        <f>IFERROR(VLOOKUP(H187,#REF!,2,0)," ")</f>
        <v xml:space="preserve"> </v>
      </c>
      <c r="BM187" s="57" t="str">
        <f>IFERROR(VLOOKUP(K187,#REF!,2,0)," ")</f>
        <v xml:space="preserve"> </v>
      </c>
      <c r="BN187" s="58" t="str">
        <f t="shared" si="71"/>
        <v xml:space="preserve">  </v>
      </c>
      <c r="BO187" s="59" t="str">
        <f>IFERROR(VLOOKUP(BN187,#REF!,5,0)," ")</f>
        <v xml:space="preserve"> </v>
      </c>
      <c r="BP187" s="59" t="str">
        <f t="shared" si="72"/>
        <v xml:space="preserve"> </v>
      </c>
      <c r="BQ187" s="56">
        <f t="shared" si="73"/>
        <v>1</v>
      </c>
      <c r="BR187" s="59" t="str">
        <f t="shared" si="74"/>
        <v xml:space="preserve"> </v>
      </c>
      <c r="BS187" s="59" t="str">
        <f t="shared" si="75"/>
        <v xml:space="preserve"> </v>
      </c>
      <c r="BT187" s="56" t="str">
        <f t="shared" si="68"/>
        <v>00</v>
      </c>
      <c r="BU187" s="56">
        <f t="shared" si="69"/>
        <v>1</v>
      </c>
      <c r="BV187" s="56" t="str">
        <f>IFERROR(BU187*#REF!,"0,00")</f>
        <v>0,00</v>
      </c>
      <c r="BW187" s="59" t="str">
        <f t="shared" si="70"/>
        <v>0,00</v>
      </c>
    </row>
    <row r="188" spans="1:75" ht="62.1" customHeight="1" thickTop="1" thickBot="1">
      <c r="A188" s="90" t="str">
        <f t="shared" si="56"/>
        <v>-</v>
      </c>
      <c r="B188" s="91" t="str">
        <f t="shared" si="57"/>
        <v>MARÇO</v>
      </c>
      <c r="C188" s="81" t="str">
        <f t="shared" si="58"/>
        <v>MARÇO</v>
      </c>
      <c r="D188" s="79">
        <f t="shared" si="79"/>
        <v>185</v>
      </c>
      <c r="E188" s="125">
        <f t="shared" si="59"/>
        <v>147</v>
      </c>
      <c r="F188" s="101">
        <v>54702119320</v>
      </c>
      <c r="G188" s="124" t="str">
        <f>IFERROR(VLOOKUP(F188,#REF!,2,0)," ")</f>
        <v xml:space="preserve"> </v>
      </c>
      <c r="H188" s="122" t="str">
        <f>IFERROR(VLOOKUP(F188,#REF!,3,0)," ")</f>
        <v xml:space="preserve"> </v>
      </c>
      <c r="I188" s="103" t="s">
        <v>57</v>
      </c>
      <c r="J188" s="103" t="s">
        <v>97</v>
      </c>
      <c r="K188" s="103" t="s">
        <v>78</v>
      </c>
      <c r="L188" s="104">
        <v>46093</v>
      </c>
      <c r="M188" s="105">
        <v>0.5</v>
      </c>
      <c r="N188" s="104">
        <v>46093</v>
      </c>
      <c r="O188" s="107">
        <v>0.75</v>
      </c>
      <c r="P188" s="122" t="str">
        <f t="shared" si="80"/>
        <v>00,5</v>
      </c>
      <c r="Q188" s="123" t="str">
        <f t="shared" si="81"/>
        <v>0,00</v>
      </c>
      <c r="R188" s="119">
        <v>0</v>
      </c>
      <c r="S188" s="119">
        <v>0</v>
      </c>
      <c r="T188" s="123">
        <f t="shared" si="62"/>
        <v>0</v>
      </c>
      <c r="U188" s="108" t="s">
        <v>60</v>
      </c>
      <c r="V188" s="121" t="str">
        <f t="shared" si="60"/>
        <v>COOPERAÇÃO, CONFORME O ATO Nº: 11.954/2025.</v>
      </c>
      <c r="W188" s="37"/>
      <c r="X188" s="132" t="s">
        <v>61</v>
      </c>
      <c r="Y188" s="134" t="s">
        <v>98</v>
      </c>
      <c r="AA188" s="24">
        <v>0</v>
      </c>
      <c r="AB188" s="40"/>
      <c r="AC188" s="24" t="str">
        <f t="shared" si="63"/>
        <v>Publicar</v>
      </c>
      <c r="AE188" s="43" t="s">
        <v>333</v>
      </c>
      <c r="AF188" s="44" t="s">
        <v>64</v>
      </c>
      <c r="AG188" s="45">
        <v>46083</v>
      </c>
      <c r="AH188" s="45">
        <v>46084</v>
      </c>
      <c r="AI188" s="46">
        <v>147</v>
      </c>
      <c r="AJ188" s="44" t="s">
        <v>65</v>
      </c>
      <c r="AK188" s="46" t="s">
        <v>66</v>
      </c>
      <c r="AL188" s="161">
        <v>0</v>
      </c>
      <c r="AM188" s="44" t="s">
        <v>67</v>
      </c>
      <c r="AN188" s="46">
        <v>148</v>
      </c>
      <c r="AO188" s="127">
        <v>470.64</v>
      </c>
      <c r="AP188" s="45">
        <v>46084</v>
      </c>
      <c r="AQ188" s="46">
        <v>116</v>
      </c>
      <c r="AR188" s="157" t="s">
        <v>66</v>
      </c>
      <c r="AS188" s="46">
        <v>289</v>
      </c>
      <c r="AT188" s="45">
        <v>46120</v>
      </c>
      <c r="AU188" s="46" t="s">
        <v>66</v>
      </c>
      <c r="AV188" s="46" t="s">
        <v>66</v>
      </c>
      <c r="AW188" s="46" t="s">
        <v>66</v>
      </c>
      <c r="AX188" s="46" t="s">
        <v>66</v>
      </c>
      <c r="AY188" s="46" t="s">
        <v>66</v>
      </c>
      <c r="AZ188" s="49">
        <v>108</v>
      </c>
      <c r="BA188" s="62"/>
      <c r="BE188" s="52">
        <f t="shared" si="61"/>
        <v>0.25</v>
      </c>
      <c r="BF188" s="53" t="str">
        <f t="shared" si="64"/>
        <v>00</v>
      </c>
      <c r="BG188" s="54">
        <f t="shared" si="65"/>
        <v>6</v>
      </c>
      <c r="BH188" s="54">
        <v>6</v>
      </c>
      <c r="BI188" s="54" t="str">
        <f t="shared" si="66"/>
        <v>,5</v>
      </c>
      <c r="BJ188" s="55" t="str">
        <f t="shared" si="67"/>
        <v>00,5</v>
      </c>
      <c r="BL188" s="57" t="str">
        <f>IFERROR(VLOOKUP(H188,#REF!,2,0)," ")</f>
        <v xml:space="preserve"> </v>
      </c>
      <c r="BM188" s="57" t="str">
        <f>IFERROR(VLOOKUP(K188,#REF!,2,0)," ")</f>
        <v xml:space="preserve"> </v>
      </c>
      <c r="BN188" s="58" t="str">
        <f t="shared" si="71"/>
        <v xml:space="preserve">  </v>
      </c>
      <c r="BO188" s="59" t="str">
        <f>IFERROR(VLOOKUP(BN188,#REF!,5,0)," ")</f>
        <v xml:space="preserve"> </v>
      </c>
      <c r="BP188" s="59" t="str">
        <f t="shared" si="72"/>
        <v xml:space="preserve"> </v>
      </c>
      <c r="BQ188" s="56">
        <f t="shared" si="73"/>
        <v>1</v>
      </c>
      <c r="BR188" s="59" t="str">
        <f t="shared" si="74"/>
        <v xml:space="preserve"> </v>
      </c>
      <c r="BS188" s="59" t="str">
        <f t="shared" si="75"/>
        <v xml:space="preserve"> </v>
      </c>
      <c r="BT188" s="56" t="str">
        <f t="shared" si="68"/>
        <v>00</v>
      </c>
      <c r="BU188" s="56">
        <f t="shared" si="69"/>
        <v>1</v>
      </c>
      <c r="BV188" s="56" t="str">
        <f>IFERROR(BU188*#REF!,"0,00")</f>
        <v>0,00</v>
      </c>
      <c r="BW188" s="59" t="str">
        <f t="shared" si="70"/>
        <v>0,00</v>
      </c>
    </row>
    <row r="189" spans="1:75" ht="62.1" customHeight="1" thickTop="1" thickBot="1">
      <c r="A189" s="90" t="str">
        <f t="shared" si="56"/>
        <v>-</v>
      </c>
      <c r="B189" s="91" t="str">
        <f t="shared" si="57"/>
        <v>MARÇO</v>
      </c>
      <c r="C189" s="81" t="str">
        <f t="shared" si="58"/>
        <v>MARÇO</v>
      </c>
      <c r="D189" s="79">
        <f t="shared" si="79"/>
        <v>186</v>
      </c>
      <c r="E189" s="125">
        <f t="shared" si="59"/>
        <v>147</v>
      </c>
      <c r="F189" s="101">
        <v>54702119320</v>
      </c>
      <c r="G189" s="124" t="str">
        <f>IFERROR(VLOOKUP(F189,#REF!,2,0)," ")</f>
        <v xml:space="preserve"> </v>
      </c>
      <c r="H189" s="122" t="str">
        <f>IFERROR(VLOOKUP(F189,#REF!,3,0)," ")</f>
        <v xml:space="preserve"> </v>
      </c>
      <c r="I189" s="103" t="s">
        <v>57</v>
      </c>
      <c r="J189" s="103" t="s">
        <v>97</v>
      </c>
      <c r="K189" s="103" t="s">
        <v>78</v>
      </c>
      <c r="L189" s="104">
        <v>46100</v>
      </c>
      <c r="M189" s="105">
        <v>0.5</v>
      </c>
      <c r="N189" s="104">
        <v>46100</v>
      </c>
      <c r="O189" s="107">
        <v>0.75</v>
      </c>
      <c r="P189" s="122" t="str">
        <f t="shared" si="80"/>
        <v>00,5</v>
      </c>
      <c r="Q189" s="123" t="str">
        <f t="shared" si="81"/>
        <v>0,00</v>
      </c>
      <c r="R189" s="119">
        <v>0</v>
      </c>
      <c r="S189" s="119">
        <v>0</v>
      </c>
      <c r="T189" s="123">
        <f t="shared" si="62"/>
        <v>0</v>
      </c>
      <c r="U189" s="108" t="s">
        <v>60</v>
      </c>
      <c r="V189" s="121" t="str">
        <f t="shared" si="60"/>
        <v>COOPERAÇÃO, CONFORME O ATO Nº: 11.954/2025.</v>
      </c>
      <c r="W189" s="37"/>
      <c r="X189" s="132" t="s">
        <v>61</v>
      </c>
      <c r="Y189" s="134" t="s">
        <v>98</v>
      </c>
      <c r="AA189" s="24">
        <v>0</v>
      </c>
      <c r="AB189" s="40"/>
      <c r="AC189" s="24" t="str">
        <f t="shared" si="63"/>
        <v>Publicar</v>
      </c>
      <c r="AE189" s="43" t="s">
        <v>333</v>
      </c>
      <c r="AF189" s="44" t="s">
        <v>64</v>
      </c>
      <c r="AG189" s="45">
        <v>46083</v>
      </c>
      <c r="AH189" s="45">
        <v>46084</v>
      </c>
      <c r="AI189" s="46">
        <v>147</v>
      </c>
      <c r="AJ189" s="44" t="s">
        <v>65</v>
      </c>
      <c r="AK189" s="46" t="s">
        <v>66</v>
      </c>
      <c r="AL189" s="161">
        <v>0</v>
      </c>
      <c r="AM189" s="44" t="s">
        <v>67</v>
      </c>
      <c r="AN189" s="46">
        <v>148</v>
      </c>
      <c r="AO189" s="127">
        <v>470.64</v>
      </c>
      <c r="AP189" s="45">
        <v>46084</v>
      </c>
      <c r="AQ189" s="46">
        <v>116</v>
      </c>
      <c r="AR189" s="157" t="s">
        <v>66</v>
      </c>
      <c r="AS189" s="46">
        <v>289</v>
      </c>
      <c r="AT189" s="45">
        <v>46120</v>
      </c>
      <c r="AU189" s="46" t="s">
        <v>66</v>
      </c>
      <c r="AV189" s="46" t="s">
        <v>66</v>
      </c>
      <c r="AW189" s="46" t="s">
        <v>66</v>
      </c>
      <c r="AX189" s="46" t="s">
        <v>66</v>
      </c>
      <c r="AY189" s="46" t="s">
        <v>66</v>
      </c>
      <c r="AZ189" s="49">
        <v>108</v>
      </c>
      <c r="BA189" s="62"/>
      <c r="BE189" s="52">
        <f t="shared" si="61"/>
        <v>0.25</v>
      </c>
      <c r="BF189" s="53" t="str">
        <f t="shared" si="64"/>
        <v>00</v>
      </c>
      <c r="BG189" s="54">
        <f t="shared" si="65"/>
        <v>6</v>
      </c>
      <c r="BH189" s="54">
        <v>6</v>
      </c>
      <c r="BI189" s="54" t="str">
        <f t="shared" si="66"/>
        <v>,5</v>
      </c>
      <c r="BJ189" s="55" t="str">
        <f t="shared" si="67"/>
        <v>00,5</v>
      </c>
      <c r="BL189" s="57" t="str">
        <f>IFERROR(VLOOKUP(H189,#REF!,2,0)," ")</f>
        <v xml:space="preserve"> </v>
      </c>
      <c r="BM189" s="57" t="str">
        <f>IFERROR(VLOOKUP(K189,#REF!,2,0)," ")</f>
        <v xml:space="preserve"> </v>
      </c>
      <c r="BN189" s="58" t="str">
        <f t="shared" si="71"/>
        <v xml:space="preserve">  </v>
      </c>
      <c r="BO189" s="59" t="str">
        <f>IFERROR(VLOOKUP(BN189,#REF!,5,0)," ")</f>
        <v xml:space="preserve"> </v>
      </c>
      <c r="BP189" s="59" t="str">
        <f t="shared" si="72"/>
        <v xml:space="preserve"> </v>
      </c>
      <c r="BQ189" s="56">
        <f t="shared" si="73"/>
        <v>1</v>
      </c>
      <c r="BR189" s="59" t="str">
        <f t="shared" si="74"/>
        <v xml:space="preserve"> </v>
      </c>
      <c r="BS189" s="59" t="str">
        <f t="shared" si="75"/>
        <v xml:space="preserve"> </v>
      </c>
      <c r="BT189" s="56" t="str">
        <f t="shared" si="68"/>
        <v>00</v>
      </c>
      <c r="BU189" s="56">
        <f t="shared" si="69"/>
        <v>1</v>
      </c>
      <c r="BV189" s="56" t="str">
        <f>IFERROR(BU189*#REF!,"0,00")</f>
        <v>0,00</v>
      </c>
      <c r="BW189" s="59" t="str">
        <f t="shared" si="70"/>
        <v>0,00</v>
      </c>
    </row>
    <row r="190" spans="1:75" ht="62.1" customHeight="1" thickTop="1" thickBot="1">
      <c r="A190" s="90" t="str">
        <f t="shared" si="56"/>
        <v>-</v>
      </c>
      <c r="B190" s="91" t="str">
        <f t="shared" si="57"/>
        <v>MARÇO</v>
      </c>
      <c r="C190" s="81" t="str">
        <f t="shared" si="58"/>
        <v>MARÇO</v>
      </c>
      <c r="D190" s="79">
        <f t="shared" si="79"/>
        <v>187</v>
      </c>
      <c r="E190" s="125">
        <f t="shared" si="59"/>
        <v>147</v>
      </c>
      <c r="F190" s="101">
        <v>54702119320</v>
      </c>
      <c r="G190" s="124" t="str">
        <f>IFERROR(VLOOKUP(F190,#REF!,2,0)," ")</f>
        <v xml:space="preserve"> </v>
      </c>
      <c r="H190" s="122" t="str">
        <f>IFERROR(VLOOKUP(F190,#REF!,3,0)," ")</f>
        <v xml:space="preserve"> </v>
      </c>
      <c r="I190" s="103" t="s">
        <v>57</v>
      </c>
      <c r="J190" s="103" t="s">
        <v>97</v>
      </c>
      <c r="K190" s="103" t="s">
        <v>78</v>
      </c>
      <c r="L190" s="104">
        <v>46107</v>
      </c>
      <c r="M190" s="105">
        <v>0.5</v>
      </c>
      <c r="N190" s="104">
        <v>46107</v>
      </c>
      <c r="O190" s="107">
        <v>0.75</v>
      </c>
      <c r="P190" s="122" t="str">
        <f t="shared" si="80"/>
        <v>00,5</v>
      </c>
      <c r="Q190" s="123" t="str">
        <f t="shared" si="81"/>
        <v>0,00</v>
      </c>
      <c r="R190" s="119">
        <v>0</v>
      </c>
      <c r="S190" s="119">
        <v>0</v>
      </c>
      <c r="T190" s="123">
        <f t="shared" si="62"/>
        <v>0</v>
      </c>
      <c r="U190" s="108" t="s">
        <v>60</v>
      </c>
      <c r="V190" s="121" t="str">
        <f t="shared" si="60"/>
        <v>COOPERAÇÃO, CONFORME O ATO Nº: 11.954/2025.</v>
      </c>
      <c r="W190" s="37"/>
      <c r="X190" s="132" t="s">
        <v>61</v>
      </c>
      <c r="Y190" s="134" t="s">
        <v>98</v>
      </c>
      <c r="AA190" s="24">
        <v>0</v>
      </c>
      <c r="AB190" s="40"/>
      <c r="AC190" s="24" t="str">
        <f t="shared" si="63"/>
        <v>Publicar</v>
      </c>
      <c r="AE190" s="43" t="s">
        <v>333</v>
      </c>
      <c r="AF190" s="44" t="s">
        <v>64</v>
      </c>
      <c r="AG190" s="45">
        <v>46083</v>
      </c>
      <c r="AH190" s="45">
        <v>46084</v>
      </c>
      <c r="AI190" s="46">
        <v>147</v>
      </c>
      <c r="AJ190" s="44" t="s">
        <v>65</v>
      </c>
      <c r="AK190" s="46" t="s">
        <v>66</v>
      </c>
      <c r="AL190" s="161">
        <v>0</v>
      </c>
      <c r="AM190" s="44" t="s">
        <v>67</v>
      </c>
      <c r="AN190" s="46">
        <v>148</v>
      </c>
      <c r="AO190" s="127">
        <v>470.64</v>
      </c>
      <c r="AP190" s="45">
        <v>46084</v>
      </c>
      <c r="AQ190" s="46">
        <v>116</v>
      </c>
      <c r="AR190" s="157" t="s">
        <v>66</v>
      </c>
      <c r="AS190" s="46">
        <v>289</v>
      </c>
      <c r="AT190" s="45">
        <v>46120</v>
      </c>
      <c r="AU190" s="46" t="s">
        <v>66</v>
      </c>
      <c r="AV190" s="46" t="s">
        <v>66</v>
      </c>
      <c r="AW190" s="46" t="s">
        <v>66</v>
      </c>
      <c r="AX190" s="46" t="s">
        <v>66</v>
      </c>
      <c r="AY190" s="46" t="s">
        <v>66</v>
      </c>
      <c r="AZ190" s="49">
        <v>108</v>
      </c>
      <c r="BA190" s="62"/>
      <c r="BE190" s="52">
        <f t="shared" si="61"/>
        <v>0.25</v>
      </c>
      <c r="BF190" s="53" t="str">
        <f t="shared" si="64"/>
        <v>00</v>
      </c>
      <c r="BG190" s="54">
        <f t="shared" si="65"/>
        <v>6</v>
      </c>
      <c r="BH190" s="54">
        <v>6</v>
      </c>
      <c r="BI190" s="54" t="str">
        <f t="shared" si="66"/>
        <v>,5</v>
      </c>
      <c r="BJ190" s="55" t="str">
        <f t="shared" si="67"/>
        <v>00,5</v>
      </c>
      <c r="BL190" s="57" t="str">
        <f>IFERROR(VLOOKUP(H190,#REF!,2,0)," ")</f>
        <v xml:space="preserve"> </v>
      </c>
      <c r="BM190" s="57" t="str">
        <f>IFERROR(VLOOKUP(K190,#REF!,2,0)," ")</f>
        <v xml:space="preserve"> </v>
      </c>
      <c r="BN190" s="58" t="str">
        <f t="shared" si="71"/>
        <v xml:space="preserve">  </v>
      </c>
      <c r="BO190" s="59" t="str">
        <f>IFERROR(VLOOKUP(BN190,#REF!,5,0)," ")</f>
        <v xml:space="preserve"> </v>
      </c>
      <c r="BP190" s="59" t="str">
        <f t="shared" si="72"/>
        <v xml:space="preserve"> </v>
      </c>
      <c r="BQ190" s="56">
        <f t="shared" si="73"/>
        <v>1</v>
      </c>
      <c r="BR190" s="59" t="str">
        <f t="shared" si="74"/>
        <v xml:space="preserve"> </v>
      </c>
      <c r="BS190" s="59" t="str">
        <f t="shared" si="75"/>
        <v xml:space="preserve"> </v>
      </c>
      <c r="BT190" s="56" t="str">
        <f t="shared" si="68"/>
        <v>00</v>
      </c>
      <c r="BU190" s="56">
        <f t="shared" si="69"/>
        <v>1</v>
      </c>
      <c r="BV190" s="56" t="str">
        <f>IFERROR(BU190*#REF!,"0,00")</f>
        <v>0,00</v>
      </c>
      <c r="BW190" s="59" t="str">
        <f t="shared" si="70"/>
        <v>0,00</v>
      </c>
    </row>
    <row r="191" spans="1:75" ht="62.1" customHeight="1" thickTop="1" thickBot="1">
      <c r="A191" s="90" t="str">
        <f t="shared" si="56"/>
        <v>-</v>
      </c>
      <c r="B191" s="91" t="str">
        <f t="shared" si="57"/>
        <v>MARÇO</v>
      </c>
      <c r="C191" s="81" t="str">
        <f t="shared" si="58"/>
        <v>MARÇO</v>
      </c>
      <c r="D191" s="79">
        <f t="shared" si="79"/>
        <v>188</v>
      </c>
      <c r="E191" s="125">
        <f t="shared" si="59"/>
        <v>149</v>
      </c>
      <c r="F191" s="101">
        <v>13609622636</v>
      </c>
      <c r="G191" s="124" t="str">
        <f>IFERROR(VLOOKUP(F191,#REF!,2,0)," ")</f>
        <v xml:space="preserve"> </v>
      </c>
      <c r="H191" s="122" t="str">
        <f>IFERROR(VLOOKUP(F191,#REF!,3,0)," ")</f>
        <v xml:space="preserve"> </v>
      </c>
      <c r="I191" s="103" t="s">
        <v>82</v>
      </c>
      <c r="J191" s="103" t="s">
        <v>84</v>
      </c>
      <c r="K191" s="103" t="s">
        <v>167</v>
      </c>
      <c r="L191" s="104">
        <v>46104</v>
      </c>
      <c r="M191" s="105">
        <v>0.33333333333333331</v>
      </c>
      <c r="N191" s="106">
        <v>46108</v>
      </c>
      <c r="O191" s="107">
        <v>0.60416666666666663</v>
      </c>
      <c r="P191" s="122" t="str">
        <f t="shared" si="80"/>
        <v>04,5</v>
      </c>
      <c r="Q191" s="123" t="str">
        <f t="shared" si="81"/>
        <v>0,00</v>
      </c>
      <c r="R191" s="119">
        <v>0</v>
      </c>
      <c r="S191" s="119">
        <v>0</v>
      </c>
      <c r="T191" s="123">
        <f t="shared" si="62"/>
        <v>0</v>
      </c>
      <c r="U191" s="108" t="s">
        <v>60</v>
      </c>
      <c r="V191" s="121" t="str">
        <f t="shared" si="60"/>
        <v>ORGANIZAÇÃO E DESTINAÇÃO DO ARQUIVO.</v>
      </c>
      <c r="W191" s="37"/>
      <c r="X191" s="132" t="s">
        <v>85</v>
      </c>
      <c r="Y191" s="134" t="s">
        <v>334</v>
      </c>
      <c r="AA191" s="24">
        <v>0</v>
      </c>
      <c r="AB191" s="40"/>
      <c r="AC191" s="24" t="str">
        <f t="shared" si="63"/>
        <v>Publicar</v>
      </c>
      <c r="AD191" s="61"/>
      <c r="AE191" s="43" t="s">
        <v>335</v>
      </c>
      <c r="AF191" s="44" t="s">
        <v>64</v>
      </c>
      <c r="AG191" s="45">
        <v>46083</v>
      </c>
      <c r="AH191" s="45">
        <v>46084</v>
      </c>
      <c r="AI191" s="46">
        <v>149</v>
      </c>
      <c r="AJ191" s="44" t="s">
        <v>65</v>
      </c>
      <c r="AK191" s="46" t="s">
        <v>66</v>
      </c>
      <c r="AL191" s="161">
        <v>0</v>
      </c>
      <c r="AM191" s="44" t="s">
        <v>65</v>
      </c>
      <c r="AN191" s="46" t="s">
        <v>66</v>
      </c>
      <c r="AO191" s="161">
        <v>0</v>
      </c>
      <c r="AP191" s="45">
        <v>46084</v>
      </c>
      <c r="AQ191" s="46">
        <v>117</v>
      </c>
      <c r="AR191" s="157" t="s">
        <v>66</v>
      </c>
      <c r="AS191" s="157" t="s">
        <v>66</v>
      </c>
      <c r="AT191" s="45">
        <v>46111</v>
      </c>
      <c r="AU191" s="46" t="s">
        <v>66</v>
      </c>
      <c r="AV191" s="46" t="s">
        <v>66</v>
      </c>
      <c r="AW191" s="46" t="s">
        <v>66</v>
      </c>
      <c r="AX191" s="46" t="s">
        <v>66</v>
      </c>
      <c r="AY191" s="46" t="s">
        <v>66</v>
      </c>
      <c r="AZ191" s="49">
        <v>87</v>
      </c>
      <c r="BA191" s="62"/>
      <c r="BE191" s="52">
        <f t="shared" si="61"/>
        <v>4.270833333333333</v>
      </c>
      <c r="BF191" s="53" t="str">
        <f t="shared" si="64"/>
        <v>04</v>
      </c>
      <c r="BG191" s="54">
        <f t="shared" si="65"/>
        <v>6.4999999999999929</v>
      </c>
      <c r="BH191" s="54">
        <v>6</v>
      </c>
      <c r="BI191" s="54" t="str">
        <f t="shared" si="66"/>
        <v>,5</v>
      </c>
      <c r="BJ191" s="55" t="str">
        <f t="shared" si="67"/>
        <v>04,5</v>
      </c>
      <c r="BL191" s="57" t="str">
        <f>IFERROR(VLOOKUP(H191,#REF!,2,0)," ")</f>
        <v xml:space="preserve"> </v>
      </c>
      <c r="BM191" s="57" t="str">
        <f>IFERROR(VLOOKUP(K191,#REF!,2,0)," ")</f>
        <v xml:space="preserve"> </v>
      </c>
      <c r="BN191" s="58" t="str">
        <f t="shared" si="71"/>
        <v xml:space="preserve">  </v>
      </c>
      <c r="BO191" s="59" t="str">
        <f>IFERROR(VLOOKUP(BN191,#REF!,5,0)," ")</f>
        <v xml:space="preserve"> </v>
      </c>
      <c r="BP191" s="59" t="str">
        <f t="shared" si="72"/>
        <v xml:space="preserve"> </v>
      </c>
      <c r="BQ191" s="56">
        <f t="shared" si="73"/>
        <v>1</v>
      </c>
      <c r="BR191" s="59" t="str">
        <f t="shared" si="74"/>
        <v xml:space="preserve"> </v>
      </c>
      <c r="BS191" s="59" t="str">
        <f t="shared" si="75"/>
        <v xml:space="preserve"> </v>
      </c>
      <c r="BT191" s="56" t="str">
        <f t="shared" si="68"/>
        <v>04</v>
      </c>
      <c r="BU191" s="56">
        <f t="shared" si="69"/>
        <v>5</v>
      </c>
      <c r="BV191" s="56" t="str">
        <f>IFERROR(BU191*#REF!,"0,00")</f>
        <v>0,00</v>
      </c>
      <c r="BW191" s="59" t="str">
        <f t="shared" si="70"/>
        <v>0,00</v>
      </c>
    </row>
    <row r="192" spans="1:75" ht="62.1" customHeight="1" thickTop="1" thickBot="1">
      <c r="A192" s="90" t="str">
        <f t="shared" si="56"/>
        <v>-</v>
      </c>
      <c r="B192" s="91" t="str">
        <f t="shared" si="57"/>
        <v>MARÇO</v>
      </c>
      <c r="C192" s="81" t="str">
        <f t="shared" si="58"/>
        <v>MARÇO</v>
      </c>
      <c r="D192" s="79">
        <f t="shared" si="79"/>
        <v>189</v>
      </c>
      <c r="E192" s="125">
        <f t="shared" si="59"/>
        <v>145</v>
      </c>
      <c r="F192" s="101">
        <v>62099469687</v>
      </c>
      <c r="G192" s="124" t="str">
        <f>IFERROR(VLOOKUP(F192,#REF!,2,0)," ")</f>
        <v xml:space="preserve"> </v>
      </c>
      <c r="H192" s="122" t="str">
        <f>IFERROR(VLOOKUP(F192,#REF!,3,0)," ")</f>
        <v xml:space="preserve"> </v>
      </c>
      <c r="I192" s="103" t="s">
        <v>57</v>
      </c>
      <c r="J192" s="103" t="s">
        <v>106</v>
      </c>
      <c r="K192" s="103" t="s">
        <v>107</v>
      </c>
      <c r="L192" s="104">
        <v>46085</v>
      </c>
      <c r="M192" s="105">
        <v>0.33333333333333331</v>
      </c>
      <c r="N192" s="104">
        <v>46085</v>
      </c>
      <c r="O192" s="107">
        <v>0.75</v>
      </c>
      <c r="P192" s="122" t="str">
        <f t="shared" si="80"/>
        <v>00,5</v>
      </c>
      <c r="Q192" s="123" t="str">
        <f t="shared" si="81"/>
        <v>0,00</v>
      </c>
      <c r="R192" s="119">
        <v>0</v>
      </c>
      <c r="S192" s="119">
        <v>0</v>
      </c>
      <c r="T192" s="123">
        <f t="shared" si="62"/>
        <v>0</v>
      </c>
      <c r="U192" s="108" t="s">
        <v>60</v>
      </c>
      <c r="V192" s="121" t="str">
        <f t="shared" si="60"/>
        <v>COOPERAÇÃO, CONFORME O ATO Nº: 12.380/2026.</v>
      </c>
      <c r="W192" s="37"/>
      <c r="X192" s="132" t="s">
        <v>61</v>
      </c>
      <c r="Y192" s="134" t="s">
        <v>240</v>
      </c>
      <c r="AA192" s="24">
        <v>0</v>
      </c>
      <c r="AB192" s="40"/>
      <c r="AC192" s="24" t="str">
        <f t="shared" si="63"/>
        <v>Publicar</v>
      </c>
      <c r="AE192" s="43" t="s">
        <v>336</v>
      </c>
      <c r="AF192" s="44" t="s">
        <v>64</v>
      </c>
      <c r="AG192" s="45">
        <v>46083</v>
      </c>
      <c r="AH192" s="45">
        <v>46084</v>
      </c>
      <c r="AI192" s="46">
        <v>145</v>
      </c>
      <c r="AJ192" s="44" t="s">
        <v>65</v>
      </c>
      <c r="AK192" s="46" t="s">
        <v>66</v>
      </c>
      <c r="AL192" s="161">
        <v>0</v>
      </c>
      <c r="AM192" s="44" t="s">
        <v>67</v>
      </c>
      <c r="AN192" s="46">
        <v>146</v>
      </c>
      <c r="AO192" s="127">
        <v>420</v>
      </c>
      <c r="AP192" s="45">
        <v>46084</v>
      </c>
      <c r="AQ192" s="46">
        <v>115</v>
      </c>
      <c r="AR192" s="157" t="s">
        <v>66</v>
      </c>
      <c r="AS192" s="46">
        <v>246</v>
      </c>
      <c r="AT192" s="179">
        <v>46118</v>
      </c>
      <c r="AU192" s="178" t="s">
        <v>66</v>
      </c>
      <c r="AV192" s="178" t="s">
        <v>66</v>
      </c>
      <c r="AW192" s="178" t="s">
        <v>66</v>
      </c>
      <c r="AX192" s="178" t="s">
        <v>66</v>
      </c>
      <c r="AY192" s="178" t="s">
        <v>66</v>
      </c>
      <c r="AZ192" s="49">
        <v>81</v>
      </c>
      <c r="BA192" s="62"/>
      <c r="BE192" s="52">
        <f t="shared" si="61"/>
        <v>0.41666666666666669</v>
      </c>
      <c r="BF192" s="53" t="str">
        <f t="shared" si="64"/>
        <v>00</v>
      </c>
      <c r="BG192" s="54">
        <f t="shared" si="65"/>
        <v>10</v>
      </c>
      <c r="BH192" s="54">
        <v>6</v>
      </c>
      <c r="BI192" s="54" t="str">
        <f t="shared" si="66"/>
        <v>,5</v>
      </c>
      <c r="BJ192" s="55" t="str">
        <f t="shared" si="67"/>
        <v>00,5</v>
      </c>
      <c r="BL192" s="57" t="str">
        <f>IFERROR(VLOOKUP(H192,#REF!,2,0)," ")</f>
        <v xml:space="preserve"> </v>
      </c>
      <c r="BM192" s="57" t="str">
        <f>IFERROR(VLOOKUP(K192,#REF!,2,0)," ")</f>
        <v xml:space="preserve"> </v>
      </c>
      <c r="BN192" s="58" t="str">
        <f t="shared" si="71"/>
        <v xml:space="preserve">  </v>
      </c>
      <c r="BO192" s="59" t="str">
        <f>IFERROR(VLOOKUP(BN192,#REF!,5,0)," ")</f>
        <v xml:space="preserve"> </v>
      </c>
      <c r="BP192" s="59" t="str">
        <f t="shared" si="72"/>
        <v xml:space="preserve"> </v>
      </c>
      <c r="BQ192" s="56">
        <f t="shared" si="73"/>
        <v>1</v>
      </c>
      <c r="BR192" s="59" t="str">
        <f t="shared" si="74"/>
        <v xml:space="preserve"> </v>
      </c>
      <c r="BS192" s="59" t="str">
        <f t="shared" si="75"/>
        <v xml:space="preserve"> </v>
      </c>
      <c r="BT192" s="56" t="str">
        <f t="shared" si="68"/>
        <v>00</v>
      </c>
      <c r="BU192" s="56">
        <f t="shared" si="69"/>
        <v>1</v>
      </c>
      <c r="BV192" s="56" t="str">
        <f>IFERROR(BU192*#REF!,"0,00")</f>
        <v>0,00</v>
      </c>
      <c r="BW192" s="59" t="str">
        <f t="shared" si="70"/>
        <v>0,00</v>
      </c>
    </row>
    <row r="193" spans="1:75" ht="62.1" customHeight="1" thickTop="1" thickBot="1">
      <c r="A193" s="90" t="str">
        <f t="shared" si="56"/>
        <v>-</v>
      </c>
      <c r="B193" s="91" t="str">
        <f t="shared" si="57"/>
        <v>MARÇO</v>
      </c>
      <c r="C193" s="81" t="str">
        <f t="shared" si="58"/>
        <v>MARÇO</v>
      </c>
      <c r="D193" s="79">
        <f t="shared" si="79"/>
        <v>190</v>
      </c>
      <c r="E193" s="125">
        <f t="shared" si="59"/>
        <v>145</v>
      </c>
      <c r="F193" s="101">
        <v>62099469687</v>
      </c>
      <c r="G193" s="124" t="str">
        <f>IFERROR(VLOOKUP(F193,#REF!,2,0)," ")</f>
        <v xml:space="preserve"> </v>
      </c>
      <c r="H193" s="122" t="str">
        <f>IFERROR(VLOOKUP(F193,#REF!,3,0)," ")</f>
        <v xml:space="preserve"> </v>
      </c>
      <c r="I193" s="103" t="s">
        <v>57</v>
      </c>
      <c r="J193" s="103" t="s">
        <v>106</v>
      </c>
      <c r="K193" s="103" t="s">
        <v>107</v>
      </c>
      <c r="L193" s="104">
        <v>46087</v>
      </c>
      <c r="M193" s="105">
        <v>0.33333333333333331</v>
      </c>
      <c r="N193" s="104">
        <v>46087</v>
      </c>
      <c r="O193" s="107">
        <v>0.75</v>
      </c>
      <c r="P193" s="122" t="str">
        <f t="shared" si="80"/>
        <v>00,5</v>
      </c>
      <c r="Q193" s="123" t="str">
        <f t="shared" si="81"/>
        <v>0,00</v>
      </c>
      <c r="R193" s="119">
        <v>0</v>
      </c>
      <c r="S193" s="119">
        <v>0</v>
      </c>
      <c r="T193" s="123">
        <f t="shared" si="62"/>
        <v>0</v>
      </c>
      <c r="U193" s="108" t="s">
        <v>60</v>
      </c>
      <c r="V193" s="121" t="str">
        <f t="shared" si="60"/>
        <v>COOPERAÇÃO, CONFORME O ATO Nº: 12.380/2026.</v>
      </c>
      <c r="W193" s="37"/>
      <c r="X193" s="132" t="s">
        <v>61</v>
      </c>
      <c r="Y193" s="134" t="s">
        <v>240</v>
      </c>
      <c r="AA193" s="24">
        <v>0</v>
      </c>
      <c r="AB193" s="40"/>
      <c r="AC193" s="24" t="str">
        <f t="shared" si="63"/>
        <v>Publicar</v>
      </c>
      <c r="AE193" s="43" t="s">
        <v>336</v>
      </c>
      <c r="AF193" s="44" t="s">
        <v>64</v>
      </c>
      <c r="AG193" s="45">
        <v>46083</v>
      </c>
      <c r="AH193" s="45">
        <v>46084</v>
      </c>
      <c r="AI193" s="46">
        <v>145</v>
      </c>
      <c r="AJ193" s="44" t="s">
        <v>65</v>
      </c>
      <c r="AK193" s="46" t="s">
        <v>66</v>
      </c>
      <c r="AL193" s="161">
        <v>0</v>
      </c>
      <c r="AM193" s="44" t="s">
        <v>67</v>
      </c>
      <c r="AN193" s="46">
        <v>146</v>
      </c>
      <c r="AO193" s="127">
        <v>420</v>
      </c>
      <c r="AP193" s="45">
        <v>46084</v>
      </c>
      <c r="AQ193" s="46">
        <v>115</v>
      </c>
      <c r="AR193" s="157" t="s">
        <v>66</v>
      </c>
      <c r="AS193" s="46">
        <v>246</v>
      </c>
      <c r="AT193" s="179">
        <v>46118</v>
      </c>
      <c r="AU193" s="178" t="s">
        <v>66</v>
      </c>
      <c r="AV193" s="178" t="s">
        <v>66</v>
      </c>
      <c r="AW193" s="178" t="s">
        <v>66</v>
      </c>
      <c r="AX193" s="178" t="s">
        <v>66</v>
      </c>
      <c r="AY193" s="178" t="s">
        <v>66</v>
      </c>
      <c r="AZ193" s="49">
        <v>81</v>
      </c>
      <c r="BA193" s="62"/>
      <c r="BE193" s="52">
        <f t="shared" si="61"/>
        <v>0.41666666666666669</v>
      </c>
      <c r="BF193" s="53" t="str">
        <f t="shared" si="64"/>
        <v>00</v>
      </c>
      <c r="BG193" s="54">
        <f t="shared" si="65"/>
        <v>10</v>
      </c>
      <c r="BH193" s="54">
        <v>6</v>
      </c>
      <c r="BI193" s="54" t="str">
        <f t="shared" si="66"/>
        <v>,5</v>
      </c>
      <c r="BJ193" s="55" t="str">
        <f t="shared" si="67"/>
        <v>00,5</v>
      </c>
      <c r="BL193" s="57" t="str">
        <f>IFERROR(VLOOKUP(H193,#REF!,2,0)," ")</f>
        <v xml:space="preserve"> </v>
      </c>
      <c r="BM193" s="57" t="str">
        <f>IFERROR(VLOOKUP(K193,#REF!,2,0)," ")</f>
        <v xml:space="preserve"> </v>
      </c>
      <c r="BN193" s="58" t="str">
        <f t="shared" si="71"/>
        <v xml:space="preserve">  </v>
      </c>
      <c r="BO193" s="59" t="str">
        <f>IFERROR(VLOOKUP(BN193,#REF!,5,0)," ")</f>
        <v xml:space="preserve"> </v>
      </c>
      <c r="BP193" s="59" t="str">
        <f t="shared" si="72"/>
        <v xml:space="preserve"> </v>
      </c>
      <c r="BQ193" s="56">
        <f t="shared" si="73"/>
        <v>1</v>
      </c>
      <c r="BR193" s="59" t="str">
        <f t="shared" si="74"/>
        <v xml:space="preserve"> </v>
      </c>
      <c r="BS193" s="59" t="str">
        <f t="shared" si="75"/>
        <v xml:space="preserve"> </v>
      </c>
      <c r="BT193" s="56" t="str">
        <f t="shared" si="68"/>
        <v>00</v>
      </c>
      <c r="BU193" s="56">
        <f t="shared" si="69"/>
        <v>1</v>
      </c>
      <c r="BV193" s="56" t="str">
        <f>IFERROR(BU193*#REF!,"0,00")</f>
        <v>0,00</v>
      </c>
      <c r="BW193" s="59" t="str">
        <f t="shared" si="70"/>
        <v>0,00</v>
      </c>
    </row>
    <row r="194" spans="1:75" ht="62.1" customHeight="1" thickTop="1" thickBot="1">
      <c r="A194" s="90" t="str">
        <f t="shared" si="56"/>
        <v>-</v>
      </c>
      <c r="B194" s="91" t="str">
        <f t="shared" si="57"/>
        <v>MARÇO</v>
      </c>
      <c r="C194" s="81" t="str">
        <f t="shared" si="58"/>
        <v>MARÇO</v>
      </c>
      <c r="D194" s="79">
        <f t="shared" si="79"/>
        <v>191</v>
      </c>
      <c r="E194" s="125">
        <f t="shared" si="59"/>
        <v>145</v>
      </c>
      <c r="F194" s="101">
        <v>62099469687</v>
      </c>
      <c r="G194" s="124" t="str">
        <f>IFERROR(VLOOKUP(F194,#REF!,2,0)," ")</f>
        <v xml:space="preserve"> </v>
      </c>
      <c r="H194" s="122" t="str">
        <f>IFERROR(VLOOKUP(F194,#REF!,3,0)," ")</f>
        <v xml:space="preserve"> </v>
      </c>
      <c r="I194" s="103" t="s">
        <v>57</v>
      </c>
      <c r="J194" s="103" t="s">
        <v>106</v>
      </c>
      <c r="K194" s="103" t="s">
        <v>107</v>
      </c>
      <c r="L194" s="104">
        <v>46092</v>
      </c>
      <c r="M194" s="105">
        <v>0.33333333333333331</v>
      </c>
      <c r="N194" s="104">
        <v>46092</v>
      </c>
      <c r="O194" s="107">
        <v>0.75</v>
      </c>
      <c r="P194" s="122" t="str">
        <f t="shared" si="80"/>
        <v>00,5</v>
      </c>
      <c r="Q194" s="123" t="str">
        <f t="shared" si="81"/>
        <v>0,00</v>
      </c>
      <c r="R194" s="119">
        <v>0</v>
      </c>
      <c r="S194" s="119">
        <v>0</v>
      </c>
      <c r="T194" s="123">
        <f t="shared" si="62"/>
        <v>0</v>
      </c>
      <c r="U194" s="108" t="s">
        <v>60</v>
      </c>
      <c r="V194" s="121" t="str">
        <f t="shared" si="60"/>
        <v>COOPERAÇÃO, CONFORME O ATO Nº: 12.380/2026.</v>
      </c>
      <c r="W194" s="37"/>
      <c r="X194" s="132" t="s">
        <v>61</v>
      </c>
      <c r="Y194" s="134" t="s">
        <v>240</v>
      </c>
      <c r="AA194" s="24">
        <v>0</v>
      </c>
      <c r="AB194" s="40"/>
      <c r="AC194" s="24" t="str">
        <f t="shared" si="63"/>
        <v>Publicar</v>
      </c>
      <c r="AE194" s="43" t="s">
        <v>336</v>
      </c>
      <c r="AF194" s="44" t="s">
        <v>64</v>
      </c>
      <c r="AG194" s="45">
        <v>46083</v>
      </c>
      <c r="AH194" s="45">
        <v>46084</v>
      </c>
      <c r="AI194" s="46">
        <v>145</v>
      </c>
      <c r="AJ194" s="44" t="s">
        <v>65</v>
      </c>
      <c r="AK194" s="46" t="s">
        <v>66</v>
      </c>
      <c r="AL194" s="161">
        <v>0</v>
      </c>
      <c r="AM194" s="44" t="s">
        <v>67</v>
      </c>
      <c r="AN194" s="46">
        <v>146</v>
      </c>
      <c r="AO194" s="127">
        <v>420</v>
      </c>
      <c r="AP194" s="45">
        <v>46084</v>
      </c>
      <c r="AQ194" s="46">
        <v>115</v>
      </c>
      <c r="AR194" s="157" t="s">
        <v>66</v>
      </c>
      <c r="AS194" s="46">
        <v>246</v>
      </c>
      <c r="AT194" s="179">
        <v>46118</v>
      </c>
      <c r="AU194" s="178" t="s">
        <v>66</v>
      </c>
      <c r="AV194" s="178" t="s">
        <v>66</v>
      </c>
      <c r="AW194" s="178" t="s">
        <v>66</v>
      </c>
      <c r="AX194" s="178" t="s">
        <v>66</v>
      </c>
      <c r="AY194" s="178" t="s">
        <v>66</v>
      </c>
      <c r="AZ194" s="49">
        <v>81</v>
      </c>
      <c r="BA194" s="62"/>
      <c r="BE194" s="52">
        <f t="shared" si="61"/>
        <v>0.41666666666666669</v>
      </c>
      <c r="BF194" s="53" t="str">
        <f t="shared" si="64"/>
        <v>00</v>
      </c>
      <c r="BG194" s="54">
        <f t="shared" si="65"/>
        <v>10</v>
      </c>
      <c r="BH194" s="54">
        <v>6</v>
      </c>
      <c r="BI194" s="54" t="str">
        <f t="shared" si="66"/>
        <v>,5</v>
      </c>
      <c r="BJ194" s="55" t="str">
        <f t="shared" si="67"/>
        <v>00,5</v>
      </c>
      <c r="BL194" s="57" t="str">
        <f>IFERROR(VLOOKUP(H194,#REF!,2,0)," ")</f>
        <v xml:space="preserve"> </v>
      </c>
      <c r="BM194" s="57" t="str">
        <f>IFERROR(VLOOKUP(K194,#REF!,2,0)," ")</f>
        <v xml:space="preserve"> </v>
      </c>
      <c r="BN194" s="58" t="str">
        <f t="shared" si="71"/>
        <v xml:space="preserve">  </v>
      </c>
      <c r="BO194" s="59" t="str">
        <f>IFERROR(VLOOKUP(BN194,#REF!,5,0)," ")</f>
        <v xml:space="preserve"> </v>
      </c>
      <c r="BP194" s="59" t="str">
        <f t="shared" si="72"/>
        <v xml:space="preserve"> </v>
      </c>
      <c r="BQ194" s="56">
        <f t="shared" si="73"/>
        <v>1</v>
      </c>
      <c r="BR194" s="59" t="str">
        <f t="shared" si="74"/>
        <v xml:space="preserve"> </v>
      </c>
      <c r="BS194" s="59" t="str">
        <f t="shared" si="75"/>
        <v xml:space="preserve"> </v>
      </c>
      <c r="BT194" s="56" t="str">
        <f t="shared" si="68"/>
        <v>00</v>
      </c>
      <c r="BU194" s="56">
        <f t="shared" si="69"/>
        <v>1</v>
      </c>
      <c r="BV194" s="56" t="str">
        <f>IFERROR(BU194*#REF!,"0,00")</f>
        <v>0,00</v>
      </c>
      <c r="BW194" s="59" t="str">
        <f t="shared" si="70"/>
        <v>0,00</v>
      </c>
    </row>
    <row r="195" spans="1:75" ht="62.1" customHeight="1" thickTop="1" thickBot="1">
      <c r="A195" s="90" t="str">
        <f t="shared" ref="A195:A258" si="82">IF(AW195="", "INSERIR DATA",UPPER(TEXT(AW195,"MMMM")))</f>
        <v>-</v>
      </c>
      <c r="B195" s="91" t="str">
        <f t="shared" ref="B195:B258" si="83">IF(AP195="", "INSERIR DATA",UPPER(TEXT(AP195,"MMMM")))</f>
        <v>MARÇO</v>
      </c>
      <c r="C195" s="81" t="str">
        <f t="shared" ref="C195:C258" si="84">IF(AH195="", "INSERIR DATA",UPPER(TEXT(AH195,"MMMM")))</f>
        <v>MARÇO</v>
      </c>
      <c r="D195" s="79">
        <f t="shared" si="79"/>
        <v>192</v>
      </c>
      <c r="E195" s="125">
        <f t="shared" ref="E195:E258" si="85">AI195</f>
        <v>145</v>
      </c>
      <c r="F195" s="101">
        <v>62099469687</v>
      </c>
      <c r="G195" s="124" t="str">
        <f>IFERROR(VLOOKUP(F195,#REF!,2,0)," ")</f>
        <v xml:space="preserve"> </v>
      </c>
      <c r="H195" s="122" t="str">
        <f>IFERROR(VLOOKUP(F195,#REF!,3,0)," ")</f>
        <v xml:space="preserve"> </v>
      </c>
      <c r="I195" s="103" t="s">
        <v>57</v>
      </c>
      <c r="J195" s="103" t="s">
        <v>106</v>
      </c>
      <c r="K195" s="103" t="s">
        <v>107</v>
      </c>
      <c r="L195" s="104">
        <v>46094</v>
      </c>
      <c r="M195" s="105">
        <v>0.33333333333333331</v>
      </c>
      <c r="N195" s="104">
        <v>46094</v>
      </c>
      <c r="O195" s="107">
        <v>0.75</v>
      </c>
      <c r="P195" s="122" t="str">
        <f t="shared" si="80"/>
        <v>00,5</v>
      </c>
      <c r="Q195" s="123" t="str">
        <f t="shared" si="81"/>
        <v>0,00</v>
      </c>
      <c r="R195" s="119">
        <v>0</v>
      </c>
      <c r="S195" s="119">
        <v>0</v>
      </c>
      <c r="T195" s="123">
        <f t="shared" ref="T195:T258" si="86">IFERROR(Q195+R195-S195," ")</f>
        <v>0</v>
      </c>
      <c r="U195" s="108" t="s">
        <v>60</v>
      </c>
      <c r="V195" s="121" t="str">
        <f t="shared" ref="V195:V258" si="87">UPPER(Y195)</f>
        <v>COOPERAÇÃO, CONFORME O ATO Nº: 12.380/2026.</v>
      </c>
      <c r="W195" s="37"/>
      <c r="X195" s="132" t="s">
        <v>61</v>
      </c>
      <c r="Y195" s="134" t="s">
        <v>240</v>
      </c>
      <c r="AA195" s="24">
        <v>0</v>
      </c>
      <c r="AB195" s="40"/>
      <c r="AC195" s="24" t="str">
        <f t="shared" si="63"/>
        <v>Publicar</v>
      </c>
      <c r="AE195" s="43" t="s">
        <v>336</v>
      </c>
      <c r="AF195" s="44" t="s">
        <v>64</v>
      </c>
      <c r="AG195" s="45">
        <v>46083</v>
      </c>
      <c r="AH195" s="45">
        <v>46084</v>
      </c>
      <c r="AI195" s="46">
        <v>145</v>
      </c>
      <c r="AJ195" s="44" t="s">
        <v>65</v>
      </c>
      <c r="AK195" s="46" t="s">
        <v>66</v>
      </c>
      <c r="AL195" s="161">
        <v>0</v>
      </c>
      <c r="AM195" s="44" t="s">
        <v>67</v>
      </c>
      <c r="AN195" s="46">
        <v>146</v>
      </c>
      <c r="AO195" s="127">
        <v>420</v>
      </c>
      <c r="AP195" s="45">
        <v>46084</v>
      </c>
      <c r="AQ195" s="46">
        <v>115</v>
      </c>
      <c r="AR195" s="157" t="s">
        <v>66</v>
      </c>
      <c r="AS195" s="46">
        <v>246</v>
      </c>
      <c r="AT195" s="179">
        <v>46118</v>
      </c>
      <c r="AU195" s="178" t="s">
        <v>66</v>
      </c>
      <c r="AV195" s="178" t="s">
        <v>66</v>
      </c>
      <c r="AW195" s="178" t="s">
        <v>66</v>
      </c>
      <c r="AX195" s="178" t="s">
        <v>66</v>
      </c>
      <c r="AY195" s="178" t="s">
        <v>66</v>
      </c>
      <c r="AZ195" s="49">
        <v>81</v>
      </c>
      <c r="BA195" s="62"/>
      <c r="BE195" s="52">
        <f t="shared" ref="BE195:BE258" si="88">(O195-M195)+(N195-L195)</f>
        <v>0.41666666666666669</v>
      </c>
      <c r="BF195" s="53" t="str">
        <f t="shared" si="64"/>
        <v>00</v>
      </c>
      <c r="BG195" s="54">
        <f t="shared" si="65"/>
        <v>10</v>
      </c>
      <c r="BH195" s="54">
        <v>6</v>
      </c>
      <c r="BI195" s="54" t="str">
        <f t="shared" si="66"/>
        <v>,5</v>
      </c>
      <c r="BJ195" s="55" t="str">
        <f t="shared" si="67"/>
        <v>00,5</v>
      </c>
      <c r="BL195" s="57" t="str">
        <f>IFERROR(VLOOKUP(H195,#REF!,2,0)," ")</f>
        <v xml:space="preserve"> </v>
      </c>
      <c r="BM195" s="57" t="str">
        <f>IFERROR(VLOOKUP(K195,#REF!,2,0)," ")</f>
        <v xml:space="preserve"> </v>
      </c>
      <c r="BN195" s="58" t="str">
        <f t="shared" si="71"/>
        <v xml:space="preserve">  </v>
      </c>
      <c r="BO195" s="59" t="str">
        <f>IFERROR(VLOOKUP(BN195,#REF!,5,0)," ")</f>
        <v xml:space="preserve"> </v>
      </c>
      <c r="BP195" s="59" t="str">
        <f t="shared" si="72"/>
        <v xml:space="preserve"> </v>
      </c>
      <c r="BQ195" s="56">
        <f t="shared" si="73"/>
        <v>1</v>
      </c>
      <c r="BR195" s="59" t="str">
        <f t="shared" si="74"/>
        <v xml:space="preserve"> </v>
      </c>
      <c r="BS195" s="59" t="str">
        <f t="shared" si="75"/>
        <v xml:space="preserve"> </v>
      </c>
      <c r="BT195" s="56" t="str">
        <f t="shared" si="68"/>
        <v>00</v>
      </c>
      <c r="BU195" s="56">
        <f t="shared" si="69"/>
        <v>1</v>
      </c>
      <c r="BV195" s="56" t="str">
        <f>IFERROR(BU195*#REF!,"0,00")</f>
        <v>0,00</v>
      </c>
      <c r="BW195" s="59" t="str">
        <f t="shared" si="70"/>
        <v>0,00</v>
      </c>
    </row>
    <row r="196" spans="1:75" ht="62.1" customHeight="1" thickTop="1" thickBot="1">
      <c r="A196" s="90" t="str">
        <f t="shared" si="82"/>
        <v>-</v>
      </c>
      <c r="B196" s="91" t="str">
        <f t="shared" si="83"/>
        <v>MARÇO</v>
      </c>
      <c r="C196" s="81" t="str">
        <f t="shared" si="84"/>
        <v>MARÇO</v>
      </c>
      <c r="D196" s="79">
        <f t="shared" si="79"/>
        <v>193</v>
      </c>
      <c r="E196" s="125">
        <f t="shared" si="85"/>
        <v>145</v>
      </c>
      <c r="F196" s="101">
        <v>62099469687</v>
      </c>
      <c r="G196" s="124" t="str">
        <f>IFERROR(VLOOKUP(F196,#REF!,2,0)," ")</f>
        <v xml:space="preserve"> </v>
      </c>
      <c r="H196" s="122" t="str">
        <f>IFERROR(VLOOKUP(F196,#REF!,3,0)," ")</f>
        <v xml:space="preserve"> </v>
      </c>
      <c r="I196" s="103" t="s">
        <v>57</v>
      </c>
      <c r="J196" s="103" t="s">
        <v>106</v>
      </c>
      <c r="K196" s="103" t="s">
        <v>107</v>
      </c>
      <c r="L196" s="104">
        <v>46099</v>
      </c>
      <c r="M196" s="105">
        <v>0.33333333333333331</v>
      </c>
      <c r="N196" s="104">
        <v>46099</v>
      </c>
      <c r="O196" s="107">
        <v>0.75</v>
      </c>
      <c r="P196" s="122" t="str">
        <f t="shared" si="80"/>
        <v>00,5</v>
      </c>
      <c r="Q196" s="123" t="str">
        <f t="shared" si="81"/>
        <v>0,00</v>
      </c>
      <c r="R196" s="119">
        <v>0</v>
      </c>
      <c r="S196" s="119">
        <v>0</v>
      </c>
      <c r="T196" s="123">
        <f t="shared" si="86"/>
        <v>0</v>
      </c>
      <c r="U196" s="108" t="s">
        <v>60</v>
      </c>
      <c r="V196" s="121" t="str">
        <f t="shared" si="87"/>
        <v>COOPERAÇÃO, CONFORME O ATO Nº: 12.380/2026.</v>
      </c>
      <c r="W196" s="37"/>
      <c r="X196" s="132" t="s">
        <v>61</v>
      </c>
      <c r="Y196" s="134" t="s">
        <v>240</v>
      </c>
      <c r="AA196" s="24">
        <v>0</v>
      </c>
      <c r="AB196" s="40"/>
      <c r="AC196" s="24" t="str">
        <f t="shared" ref="AC196:AC259" si="89">IF(COUNTIFS(AE196:AZ196,"&lt;&gt;"&amp;"")=22,"Publicar","Pendente")</f>
        <v>Publicar</v>
      </c>
      <c r="AE196" s="43" t="s">
        <v>336</v>
      </c>
      <c r="AF196" s="44" t="s">
        <v>64</v>
      </c>
      <c r="AG196" s="45">
        <v>46083</v>
      </c>
      <c r="AH196" s="45">
        <v>46084</v>
      </c>
      <c r="AI196" s="46">
        <v>145</v>
      </c>
      <c r="AJ196" s="44" t="s">
        <v>65</v>
      </c>
      <c r="AK196" s="46" t="s">
        <v>66</v>
      </c>
      <c r="AL196" s="161">
        <v>0</v>
      </c>
      <c r="AM196" s="44" t="s">
        <v>67</v>
      </c>
      <c r="AN196" s="46">
        <v>146</v>
      </c>
      <c r="AO196" s="127">
        <v>420</v>
      </c>
      <c r="AP196" s="45">
        <v>46084</v>
      </c>
      <c r="AQ196" s="46">
        <v>115</v>
      </c>
      <c r="AR196" s="157" t="s">
        <v>66</v>
      </c>
      <c r="AS196" s="46">
        <v>246</v>
      </c>
      <c r="AT196" s="179">
        <v>46118</v>
      </c>
      <c r="AU196" s="178" t="s">
        <v>66</v>
      </c>
      <c r="AV196" s="178" t="s">
        <v>66</v>
      </c>
      <c r="AW196" s="178" t="s">
        <v>66</v>
      </c>
      <c r="AX196" s="178" t="s">
        <v>66</v>
      </c>
      <c r="AY196" s="178" t="s">
        <v>66</v>
      </c>
      <c r="AZ196" s="49">
        <v>81</v>
      </c>
      <c r="BA196" s="62"/>
      <c r="BE196" s="52">
        <f t="shared" si="88"/>
        <v>0.41666666666666669</v>
      </c>
      <c r="BF196" s="53" t="str">
        <f t="shared" ref="BF196:BF259" si="90">LEFT(TEXT(BE196,"00,#####"),2)</f>
        <v>00</v>
      </c>
      <c r="BG196" s="54">
        <f t="shared" ref="BG196:BG259" si="91">(BE196-BF196)*24</f>
        <v>10</v>
      </c>
      <c r="BH196" s="54">
        <v>6</v>
      </c>
      <c r="BI196" s="54" t="str">
        <f t="shared" ref="BI196:BI259" si="92">IF(BG196&lt;BH196,",00",",5")</f>
        <v>,5</v>
      </c>
      <c r="BJ196" s="55" t="str">
        <f t="shared" ref="BJ196:BJ259" si="93">BF196&amp;BI196</f>
        <v>00,5</v>
      </c>
      <c r="BL196" s="57" t="str">
        <f>IFERROR(VLOOKUP(H196,#REF!,2,0)," ")</f>
        <v xml:space="preserve"> </v>
      </c>
      <c r="BM196" s="57" t="str">
        <f>IFERROR(VLOOKUP(K196,#REF!,2,0)," ")</f>
        <v xml:space="preserve"> </v>
      </c>
      <c r="BN196" s="58" t="str">
        <f t="shared" si="71"/>
        <v xml:space="preserve">  </v>
      </c>
      <c r="BO196" s="59" t="str">
        <f>IFERROR(VLOOKUP(BN196,#REF!,5,0)," ")</f>
        <v xml:space="preserve"> </v>
      </c>
      <c r="BP196" s="59" t="str">
        <f t="shared" si="72"/>
        <v xml:space="preserve"> </v>
      </c>
      <c r="BQ196" s="56">
        <f t="shared" si="73"/>
        <v>1</v>
      </c>
      <c r="BR196" s="59" t="str">
        <f t="shared" si="74"/>
        <v xml:space="preserve"> </v>
      </c>
      <c r="BS196" s="59" t="str">
        <f t="shared" si="75"/>
        <v xml:space="preserve"> </v>
      </c>
      <c r="BT196" s="56" t="str">
        <f t="shared" ref="BT196:BT259" si="94">BF196</f>
        <v>00</v>
      </c>
      <c r="BU196" s="56">
        <f t="shared" ref="BU196:BU259" si="95">IFERROR(BT196+BQ196,"0,00")-AA196</f>
        <v>1</v>
      </c>
      <c r="BV196" s="56" t="str">
        <f>IFERROR(BU196*#REF!,"0,00")</f>
        <v>0,00</v>
      </c>
      <c r="BW196" s="59" t="str">
        <f t="shared" ref="BW196:BW259" si="96">IFERROR(BS196-BV196,"0,00")</f>
        <v>0,00</v>
      </c>
    </row>
    <row r="197" spans="1:75" ht="62.1" customHeight="1" thickTop="1" thickBot="1">
      <c r="A197" s="90" t="str">
        <f t="shared" si="82"/>
        <v>-</v>
      </c>
      <c r="B197" s="91" t="str">
        <f t="shared" si="83"/>
        <v>MARÇO</v>
      </c>
      <c r="C197" s="81" t="str">
        <f t="shared" si="84"/>
        <v>MARÇO</v>
      </c>
      <c r="D197" s="79">
        <f t="shared" si="79"/>
        <v>194</v>
      </c>
      <c r="E197" s="125">
        <f t="shared" si="85"/>
        <v>145</v>
      </c>
      <c r="F197" s="101">
        <v>62099469687</v>
      </c>
      <c r="G197" s="124" t="str">
        <f>IFERROR(VLOOKUP(F197,#REF!,2,0)," ")</f>
        <v xml:space="preserve"> </v>
      </c>
      <c r="H197" s="122" t="str">
        <f>IFERROR(VLOOKUP(F197,#REF!,3,0)," ")</f>
        <v xml:space="preserve"> </v>
      </c>
      <c r="I197" s="103" t="s">
        <v>57</v>
      </c>
      <c r="J197" s="103" t="s">
        <v>106</v>
      </c>
      <c r="K197" s="103" t="s">
        <v>107</v>
      </c>
      <c r="L197" s="104">
        <v>46101</v>
      </c>
      <c r="M197" s="105">
        <v>0.33333333333333331</v>
      </c>
      <c r="N197" s="104">
        <v>46101</v>
      </c>
      <c r="O197" s="107">
        <v>0.75</v>
      </c>
      <c r="P197" s="122" t="str">
        <f t="shared" si="80"/>
        <v>00,5</v>
      </c>
      <c r="Q197" s="123" t="str">
        <f t="shared" si="81"/>
        <v>0,00</v>
      </c>
      <c r="R197" s="119">
        <v>0</v>
      </c>
      <c r="S197" s="119">
        <v>0</v>
      </c>
      <c r="T197" s="123">
        <f t="shared" si="86"/>
        <v>0</v>
      </c>
      <c r="U197" s="108" t="s">
        <v>60</v>
      </c>
      <c r="V197" s="121" t="str">
        <f t="shared" si="87"/>
        <v>COOPERAÇÃO, CONFORME O ATO Nº: 12.380/2026.</v>
      </c>
      <c r="W197" s="37"/>
      <c r="X197" s="132" t="s">
        <v>61</v>
      </c>
      <c r="Y197" s="134" t="s">
        <v>240</v>
      </c>
      <c r="AA197" s="24">
        <v>0</v>
      </c>
      <c r="AB197" s="40"/>
      <c r="AC197" s="24" t="str">
        <f t="shared" si="89"/>
        <v>Publicar</v>
      </c>
      <c r="AE197" s="43" t="s">
        <v>336</v>
      </c>
      <c r="AF197" s="44" t="s">
        <v>64</v>
      </c>
      <c r="AG197" s="45">
        <v>46083</v>
      </c>
      <c r="AH197" s="45">
        <v>46084</v>
      </c>
      <c r="AI197" s="46">
        <v>145</v>
      </c>
      <c r="AJ197" s="44" t="s">
        <v>65</v>
      </c>
      <c r="AK197" s="46" t="s">
        <v>66</v>
      </c>
      <c r="AL197" s="161">
        <v>0</v>
      </c>
      <c r="AM197" s="44" t="s">
        <v>67</v>
      </c>
      <c r="AN197" s="46">
        <v>146</v>
      </c>
      <c r="AO197" s="127">
        <v>420</v>
      </c>
      <c r="AP197" s="45">
        <v>46084</v>
      </c>
      <c r="AQ197" s="46">
        <v>115</v>
      </c>
      <c r="AR197" s="157" t="s">
        <v>66</v>
      </c>
      <c r="AS197" s="46">
        <v>246</v>
      </c>
      <c r="AT197" s="179">
        <v>46118</v>
      </c>
      <c r="AU197" s="178" t="s">
        <v>66</v>
      </c>
      <c r="AV197" s="178" t="s">
        <v>66</v>
      </c>
      <c r="AW197" s="178" t="s">
        <v>66</v>
      </c>
      <c r="AX197" s="178" t="s">
        <v>66</v>
      </c>
      <c r="AY197" s="178" t="s">
        <v>66</v>
      </c>
      <c r="AZ197" s="49">
        <v>81</v>
      </c>
      <c r="BA197" s="62"/>
      <c r="BE197" s="52">
        <f t="shared" si="88"/>
        <v>0.41666666666666669</v>
      </c>
      <c r="BF197" s="53" t="str">
        <f t="shared" si="90"/>
        <v>00</v>
      </c>
      <c r="BG197" s="54">
        <f t="shared" si="91"/>
        <v>10</v>
      </c>
      <c r="BH197" s="54">
        <v>6</v>
      </c>
      <c r="BI197" s="54" t="str">
        <f t="shared" si="92"/>
        <v>,5</v>
      </c>
      <c r="BJ197" s="55" t="str">
        <f t="shared" si="93"/>
        <v>00,5</v>
      </c>
      <c r="BL197" s="57" t="str">
        <f>IFERROR(VLOOKUP(H197,#REF!,2,0)," ")</f>
        <v xml:space="preserve"> </v>
      </c>
      <c r="BM197" s="57" t="str">
        <f>IFERROR(VLOOKUP(K197,#REF!,2,0)," ")</f>
        <v xml:space="preserve"> </v>
      </c>
      <c r="BN197" s="58" t="str">
        <f t="shared" ref="BN197:BN258" si="97">IFERROR(BL197&amp;BM197," ")</f>
        <v xml:space="preserve">  </v>
      </c>
      <c r="BO197" s="59" t="str">
        <f>IFERROR(VLOOKUP(BN197,#REF!,5,0)," ")</f>
        <v xml:space="preserve"> </v>
      </c>
      <c r="BP197" s="59" t="str">
        <f t="shared" ref="BP197:BP258" si="98">IFERROR(BF197*BO197," ")</f>
        <v xml:space="preserve"> </v>
      </c>
      <c r="BQ197" s="56">
        <f t="shared" ref="BQ197:BQ258" si="99">IF(BI197=$BQ$3,1,"0,00")</f>
        <v>1</v>
      </c>
      <c r="BR197" s="59" t="str">
        <f t="shared" ref="BR197:BR258" si="100">IFERROR(IF(BQ197=1,BO197/2,"0,00")," ")</f>
        <v xml:space="preserve"> </v>
      </c>
      <c r="BS197" s="59" t="str">
        <f t="shared" ref="BS197:BS258" si="101">IFERROR(BR197+BP197," ")</f>
        <v xml:space="preserve"> </v>
      </c>
      <c r="BT197" s="56" t="str">
        <f t="shared" si="94"/>
        <v>00</v>
      </c>
      <c r="BU197" s="56">
        <f t="shared" si="95"/>
        <v>1</v>
      </c>
      <c r="BV197" s="56" t="str">
        <f>IFERROR(BU197*#REF!,"0,00")</f>
        <v>0,00</v>
      </c>
      <c r="BW197" s="59" t="str">
        <f t="shared" si="96"/>
        <v>0,00</v>
      </c>
    </row>
    <row r="198" spans="1:75" ht="62.1" customHeight="1" thickTop="1" thickBot="1">
      <c r="A198" s="90" t="str">
        <f t="shared" si="82"/>
        <v>-</v>
      </c>
      <c r="B198" s="91" t="str">
        <f t="shared" si="83"/>
        <v>MARÇO</v>
      </c>
      <c r="C198" s="81" t="str">
        <f t="shared" si="84"/>
        <v>MARÇO</v>
      </c>
      <c r="D198" s="79">
        <f t="shared" si="79"/>
        <v>195</v>
      </c>
      <c r="E198" s="125">
        <f t="shared" si="85"/>
        <v>145</v>
      </c>
      <c r="F198" s="101">
        <v>62099469687</v>
      </c>
      <c r="G198" s="124" t="str">
        <f>IFERROR(VLOOKUP(F198,#REF!,2,0)," ")</f>
        <v xml:space="preserve"> </v>
      </c>
      <c r="H198" s="122" t="str">
        <f>IFERROR(VLOOKUP(F198,#REF!,3,0)," ")</f>
        <v xml:space="preserve"> </v>
      </c>
      <c r="I198" s="103" t="s">
        <v>57</v>
      </c>
      <c r="J198" s="103" t="s">
        <v>106</v>
      </c>
      <c r="K198" s="103" t="s">
        <v>107</v>
      </c>
      <c r="L198" s="104">
        <v>46106</v>
      </c>
      <c r="M198" s="105">
        <v>0.33333333333333331</v>
      </c>
      <c r="N198" s="104">
        <v>46106</v>
      </c>
      <c r="O198" s="107">
        <v>0.75</v>
      </c>
      <c r="P198" s="122" t="str">
        <f t="shared" si="80"/>
        <v>00,5</v>
      </c>
      <c r="Q198" s="123" t="str">
        <f t="shared" si="81"/>
        <v>0,00</v>
      </c>
      <c r="R198" s="119">
        <v>0</v>
      </c>
      <c r="S198" s="119">
        <v>0</v>
      </c>
      <c r="T198" s="123">
        <f t="shared" si="86"/>
        <v>0</v>
      </c>
      <c r="U198" s="108" t="s">
        <v>60</v>
      </c>
      <c r="V198" s="121" t="str">
        <f t="shared" si="87"/>
        <v>COOPERAÇÃO, CONFORME O ATO Nº: 12.380/2026.</v>
      </c>
      <c r="W198" s="37"/>
      <c r="X198" s="132" t="s">
        <v>61</v>
      </c>
      <c r="Y198" s="134" t="s">
        <v>240</v>
      </c>
      <c r="AA198" s="24">
        <v>0</v>
      </c>
      <c r="AB198" s="40"/>
      <c r="AC198" s="24" t="str">
        <f t="shared" si="89"/>
        <v>Publicar</v>
      </c>
      <c r="AE198" s="43" t="s">
        <v>336</v>
      </c>
      <c r="AF198" s="44" t="s">
        <v>64</v>
      </c>
      <c r="AG198" s="45">
        <v>46083</v>
      </c>
      <c r="AH198" s="45">
        <v>46084</v>
      </c>
      <c r="AI198" s="46">
        <v>145</v>
      </c>
      <c r="AJ198" s="44" t="s">
        <v>65</v>
      </c>
      <c r="AK198" s="46" t="s">
        <v>66</v>
      </c>
      <c r="AL198" s="161">
        <v>0</v>
      </c>
      <c r="AM198" s="44" t="s">
        <v>67</v>
      </c>
      <c r="AN198" s="46">
        <v>146</v>
      </c>
      <c r="AO198" s="127">
        <v>420</v>
      </c>
      <c r="AP198" s="45">
        <v>46084</v>
      </c>
      <c r="AQ198" s="46">
        <v>115</v>
      </c>
      <c r="AR198" s="157" t="s">
        <v>66</v>
      </c>
      <c r="AS198" s="46">
        <v>246</v>
      </c>
      <c r="AT198" s="179">
        <v>46118</v>
      </c>
      <c r="AU198" s="178" t="s">
        <v>66</v>
      </c>
      <c r="AV198" s="178" t="s">
        <v>66</v>
      </c>
      <c r="AW198" s="178" t="s">
        <v>66</v>
      </c>
      <c r="AX198" s="178" t="s">
        <v>66</v>
      </c>
      <c r="AY198" s="178" t="s">
        <v>66</v>
      </c>
      <c r="AZ198" s="49">
        <v>81</v>
      </c>
      <c r="BA198" s="62"/>
      <c r="BE198" s="52">
        <f t="shared" si="88"/>
        <v>0.41666666666666669</v>
      </c>
      <c r="BF198" s="53" t="str">
        <f t="shared" si="90"/>
        <v>00</v>
      </c>
      <c r="BG198" s="54">
        <f t="shared" si="91"/>
        <v>10</v>
      </c>
      <c r="BH198" s="54">
        <v>6</v>
      </c>
      <c r="BI198" s="54" t="str">
        <f t="shared" si="92"/>
        <v>,5</v>
      </c>
      <c r="BJ198" s="55" t="str">
        <f t="shared" si="93"/>
        <v>00,5</v>
      </c>
      <c r="BL198" s="57" t="str">
        <f>IFERROR(VLOOKUP(H198,#REF!,2,0)," ")</f>
        <v xml:space="preserve"> </v>
      </c>
      <c r="BM198" s="57" t="str">
        <f>IFERROR(VLOOKUP(K198,#REF!,2,0)," ")</f>
        <v xml:space="preserve"> </v>
      </c>
      <c r="BN198" s="58" t="str">
        <f t="shared" si="97"/>
        <v xml:space="preserve">  </v>
      </c>
      <c r="BO198" s="59" t="str">
        <f>IFERROR(VLOOKUP(BN198,#REF!,5,0)," ")</f>
        <v xml:space="preserve"> </v>
      </c>
      <c r="BP198" s="59" t="str">
        <f t="shared" si="98"/>
        <v xml:space="preserve"> </v>
      </c>
      <c r="BQ198" s="56">
        <f t="shared" si="99"/>
        <v>1</v>
      </c>
      <c r="BR198" s="59" t="str">
        <f t="shared" si="100"/>
        <v xml:space="preserve"> </v>
      </c>
      <c r="BS198" s="59" t="str">
        <f t="shared" si="101"/>
        <v xml:space="preserve"> </v>
      </c>
      <c r="BT198" s="56" t="str">
        <f t="shared" si="94"/>
        <v>00</v>
      </c>
      <c r="BU198" s="56">
        <f t="shared" si="95"/>
        <v>1</v>
      </c>
      <c r="BV198" s="56" t="str">
        <f>IFERROR(BU198*#REF!,"0,00")</f>
        <v>0,00</v>
      </c>
      <c r="BW198" s="59" t="str">
        <f t="shared" si="96"/>
        <v>0,00</v>
      </c>
    </row>
    <row r="199" spans="1:75" ht="62.1" customHeight="1" thickTop="1" thickBot="1">
      <c r="A199" s="90" t="str">
        <f t="shared" si="82"/>
        <v>-</v>
      </c>
      <c r="B199" s="91" t="str">
        <f t="shared" si="83"/>
        <v>MARÇO</v>
      </c>
      <c r="C199" s="81" t="str">
        <f t="shared" si="84"/>
        <v>MARÇO</v>
      </c>
      <c r="D199" s="79">
        <f t="shared" si="79"/>
        <v>196</v>
      </c>
      <c r="E199" s="125">
        <f t="shared" si="85"/>
        <v>145</v>
      </c>
      <c r="F199" s="101">
        <v>62099469687</v>
      </c>
      <c r="G199" s="124" t="str">
        <f>IFERROR(VLOOKUP(F199,#REF!,2,0)," ")</f>
        <v xml:space="preserve"> </v>
      </c>
      <c r="H199" s="122" t="str">
        <f>IFERROR(VLOOKUP(F199,#REF!,3,0)," ")</f>
        <v xml:space="preserve"> </v>
      </c>
      <c r="I199" s="103" t="s">
        <v>57</v>
      </c>
      <c r="J199" s="103" t="s">
        <v>106</v>
      </c>
      <c r="K199" s="103" t="s">
        <v>107</v>
      </c>
      <c r="L199" s="104">
        <v>46108</v>
      </c>
      <c r="M199" s="105">
        <v>0.33333333333333331</v>
      </c>
      <c r="N199" s="104">
        <v>46108</v>
      </c>
      <c r="O199" s="107">
        <v>0.75</v>
      </c>
      <c r="P199" s="122" t="str">
        <f t="shared" si="80"/>
        <v>00,5</v>
      </c>
      <c r="Q199" s="123" t="str">
        <f t="shared" si="81"/>
        <v>0,00</v>
      </c>
      <c r="R199" s="119">
        <v>0</v>
      </c>
      <c r="S199" s="119">
        <v>0</v>
      </c>
      <c r="T199" s="123">
        <f t="shared" si="86"/>
        <v>0</v>
      </c>
      <c r="U199" s="108" t="s">
        <v>60</v>
      </c>
      <c r="V199" s="121" t="str">
        <f t="shared" si="87"/>
        <v>COOPERAÇÃO, CONFORME O ATO Nº: 12.380/2026.</v>
      </c>
      <c r="W199" s="37"/>
      <c r="X199" s="132" t="s">
        <v>61</v>
      </c>
      <c r="Y199" s="134" t="s">
        <v>240</v>
      </c>
      <c r="AA199" s="24">
        <v>0</v>
      </c>
      <c r="AB199" s="40"/>
      <c r="AC199" s="24" t="str">
        <f t="shared" si="89"/>
        <v>Publicar</v>
      </c>
      <c r="AE199" s="43" t="s">
        <v>336</v>
      </c>
      <c r="AF199" s="44" t="s">
        <v>64</v>
      </c>
      <c r="AG199" s="45">
        <v>46083</v>
      </c>
      <c r="AH199" s="45">
        <v>46084</v>
      </c>
      <c r="AI199" s="46">
        <v>145</v>
      </c>
      <c r="AJ199" s="44" t="s">
        <v>65</v>
      </c>
      <c r="AK199" s="46" t="s">
        <v>66</v>
      </c>
      <c r="AL199" s="161">
        <v>0</v>
      </c>
      <c r="AM199" s="44" t="s">
        <v>67</v>
      </c>
      <c r="AN199" s="46">
        <v>146</v>
      </c>
      <c r="AO199" s="127">
        <v>420</v>
      </c>
      <c r="AP199" s="45">
        <v>46084</v>
      </c>
      <c r="AQ199" s="46">
        <v>115</v>
      </c>
      <c r="AR199" s="157" t="s">
        <v>66</v>
      </c>
      <c r="AS199" s="46">
        <v>246</v>
      </c>
      <c r="AT199" s="179">
        <v>46118</v>
      </c>
      <c r="AU199" s="178" t="s">
        <v>66</v>
      </c>
      <c r="AV199" s="178" t="s">
        <v>66</v>
      </c>
      <c r="AW199" s="178" t="s">
        <v>66</v>
      </c>
      <c r="AX199" s="178" t="s">
        <v>66</v>
      </c>
      <c r="AY199" s="178" t="s">
        <v>66</v>
      </c>
      <c r="AZ199" s="49">
        <v>81</v>
      </c>
      <c r="BA199" s="62"/>
      <c r="BE199" s="52">
        <f t="shared" si="88"/>
        <v>0.41666666666666669</v>
      </c>
      <c r="BF199" s="53" t="str">
        <f t="shared" si="90"/>
        <v>00</v>
      </c>
      <c r="BG199" s="54">
        <f t="shared" si="91"/>
        <v>10</v>
      </c>
      <c r="BH199" s="54">
        <v>6</v>
      </c>
      <c r="BI199" s="54" t="str">
        <f t="shared" si="92"/>
        <v>,5</v>
      </c>
      <c r="BJ199" s="55" t="str">
        <f t="shared" si="93"/>
        <v>00,5</v>
      </c>
      <c r="BL199" s="57" t="str">
        <f>IFERROR(VLOOKUP(H199,#REF!,2,0)," ")</f>
        <v xml:space="preserve"> </v>
      </c>
      <c r="BM199" s="57" t="str">
        <f>IFERROR(VLOOKUP(K199,#REF!,2,0)," ")</f>
        <v xml:space="preserve"> </v>
      </c>
      <c r="BN199" s="58" t="str">
        <f t="shared" si="97"/>
        <v xml:space="preserve">  </v>
      </c>
      <c r="BO199" s="59" t="str">
        <f>IFERROR(VLOOKUP(BN199,#REF!,5,0)," ")</f>
        <v xml:space="preserve"> </v>
      </c>
      <c r="BP199" s="59" t="str">
        <f t="shared" si="98"/>
        <v xml:space="preserve"> </v>
      </c>
      <c r="BQ199" s="56">
        <f t="shared" si="99"/>
        <v>1</v>
      </c>
      <c r="BR199" s="59" t="str">
        <f t="shared" si="100"/>
        <v xml:space="preserve"> </v>
      </c>
      <c r="BS199" s="59" t="str">
        <f t="shared" si="101"/>
        <v xml:space="preserve"> </v>
      </c>
      <c r="BT199" s="56" t="str">
        <f t="shared" si="94"/>
        <v>00</v>
      </c>
      <c r="BU199" s="56">
        <f t="shared" si="95"/>
        <v>1</v>
      </c>
      <c r="BV199" s="56" t="str">
        <f>IFERROR(BU199*#REF!,"0,00")</f>
        <v>0,00</v>
      </c>
      <c r="BW199" s="59" t="str">
        <f t="shared" si="96"/>
        <v>0,00</v>
      </c>
    </row>
    <row r="200" spans="1:75" ht="62.1" customHeight="1" thickTop="1" thickBot="1">
      <c r="A200" s="90" t="str">
        <f t="shared" si="82"/>
        <v>-</v>
      </c>
      <c r="B200" s="91" t="str">
        <f t="shared" si="83"/>
        <v>MARÇO</v>
      </c>
      <c r="C200" s="81" t="str">
        <f t="shared" si="84"/>
        <v>MARÇO</v>
      </c>
      <c r="D200" s="79">
        <f t="shared" si="79"/>
        <v>197</v>
      </c>
      <c r="E200" s="125">
        <f t="shared" si="85"/>
        <v>143</v>
      </c>
      <c r="F200" s="101">
        <v>4899054637</v>
      </c>
      <c r="G200" s="124" t="str">
        <f>IFERROR(VLOOKUP(F200,#REF!,2,0)," ")</f>
        <v xml:space="preserve"> </v>
      </c>
      <c r="H200" s="122" t="str">
        <f>IFERROR(VLOOKUP(F200,#REF!,3,0)," ")</f>
        <v xml:space="preserve"> </v>
      </c>
      <c r="I200" s="103" t="s">
        <v>57</v>
      </c>
      <c r="J200" s="103" t="s">
        <v>77</v>
      </c>
      <c r="K200" s="103" t="s">
        <v>78</v>
      </c>
      <c r="L200" s="104">
        <v>46084</v>
      </c>
      <c r="M200" s="105">
        <v>0.45833333333333331</v>
      </c>
      <c r="N200" s="104">
        <v>46084</v>
      </c>
      <c r="O200" s="107">
        <v>0.75</v>
      </c>
      <c r="P200" s="122" t="str">
        <f t="shared" si="80"/>
        <v>00,5</v>
      </c>
      <c r="Q200" s="123" t="str">
        <f t="shared" si="81"/>
        <v>0,00</v>
      </c>
      <c r="R200" s="119">
        <v>0</v>
      </c>
      <c r="S200" s="119">
        <v>0</v>
      </c>
      <c r="T200" s="123">
        <f t="shared" si="86"/>
        <v>0</v>
      </c>
      <c r="U200" s="108" t="s">
        <v>60</v>
      </c>
      <c r="V200" s="121" t="str">
        <f t="shared" si="87"/>
        <v>COOPERAÇÃO, CONFORME O ATO Nº: 11.954/25.</v>
      </c>
      <c r="W200" s="37"/>
      <c r="X200" s="132" t="s">
        <v>61</v>
      </c>
      <c r="Y200" s="134" t="s">
        <v>79</v>
      </c>
      <c r="AA200" s="24">
        <v>0</v>
      </c>
      <c r="AB200" s="40"/>
      <c r="AC200" s="24" t="str">
        <f t="shared" si="89"/>
        <v>Publicar</v>
      </c>
      <c r="AE200" s="43" t="s">
        <v>337</v>
      </c>
      <c r="AF200" s="44" t="s">
        <v>64</v>
      </c>
      <c r="AG200" s="45">
        <v>46083</v>
      </c>
      <c r="AH200" s="45">
        <v>46084</v>
      </c>
      <c r="AI200" s="46">
        <v>143</v>
      </c>
      <c r="AJ200" s="44" t="s">
        <v>65</v>
      </c>
      <c r="AK200" s="46" t="s">
        <v>66</v>
      </c>
      <c r="AL200" s="161">
        <v>0</v>
      </c>
      <c r="AM200" s="44" t="s">
        <v>67</v>
      </c>
      <c r="AN200" s="46">
        <v>144</v>
      </c>
      <c r="AO200" s="127">
        <v>278.05</v>
      </c>
      <c r="AP200" s="45">
        <v>46084</v>
      </c>
      <c r="AQ200" s="46">
        <v>114</v>
      </c>
      <c r="AR200" s="157" t="s">
        <v>66</v>
      </c>
      <c r="AS200" s="46">
        <v>245</v>
      </c>
      <c r="AT200" s="45">
        <v>46118</v>
      </c>
      <c r="AU200" s="178" t="s">
        <v>66</v>
      </c>
      <c r="AV200" s="178" t="s">
        <v>66</v>
      </c>
      <c r="AW200" s="178" t="s">
        <v>66</v>
      </c>
      <c r="AX200" s="178" t="s">
        <v>66</v>
      </c>
      <c r="AY200" s="178" t="s">
        <v>66</v>
      </c>
      <c r="AZ200" s="49">
        <v>82</v>
      </c>
      <c r="BA200" s="62"/>
      <c r="BE200" s="52">
        <f t="shared" si="88"/>
        <v>0.29166666666666669</v>
      </c>
      <c r="BF200" s="53" t="str">
        <f t="shared" si="90"/>
        <v>00</v>
      </c>
      <c r="BG200" s="54">
        <f t="shared" si="91"/>
        <v>7</v>
      </c>
      <c r="BH200" s="54">
        <v>6</v>
      </c>
      <c r="BI200" s="54" t="str">
        <f t="shared" si="92"/>
        <v>,5</v>
      </c>
      <c r="BJ200" s="55" t="str">
        <f t="shared" si="93"/>
        <v>00,5</v>
      </c>
      <c r="BL200" s="57" t="str">
        <f>IFERROR(VLOOKUP(H200,#REF!,2,0)," ")</f>
        <v xml:space="preserve"> </v>
      </c>
      <c r="BM200" s="57" t="str">
        <f>IFERROR(VLOOKUP(K200,#REF!,2,0)," ")</f>
        <v xml:space="preserve"> </v>
      </c>
      <c r="BN200" s="58" t="str">
        <f t="shared" si="97"/>
        <v xml:space="preserve">  </v>
      </c>
      <c r="BO200" s="59" t="str">
        <f>IFERROR(VLOOKUP(BN200,#REF!,5,0)," ")</f>
        <v xml:space="preserve"> </v>
      </c>
      <c r="BP200" s="59" t="str">
        <f t="shared" si="98"/>
        <v xml:space="preserve"> </v>
      </c>
      <c r="BQ200" s="56">
        <f t="shared" si="99"/>
        <v>1</v>
      </c>
      <c r="BR200" s="59" t="str">
        <f t="shared" si="100"/>
        <v xml:space="preserve"> </v>
      </c>
      <c r="BS200" s="59" t="str">
        <f t="shared" si="101"/>
        <v xml:space="preserve"> </v>
      </c>
      <c r="BT200" s="56" t="str">
        <f t="shared" si="94"/>
        <v>00</v>
      </c>
      <c r="BU200" s="56">
        <f t="shared" si="95"/>
        <v>1</v>
      </c>
      <c r="BV200" s="56" t="str">
        <f>IFERROR(BU200*#REF!,"0,00")</f>
        <v>0,00</v>
      </c>
      <c r="BW200" s="59" t="str">
        <f t="shared" si="96"/>
        <v>0,00</v>
      </c>
    </row>
    <row r="201" spans="1:75" ht="62.1" customHeight="1" thickTop="1" thickBot="1">
      <c r="A201" s="90" t="str">
        <f t="shared" si="82"/>
        <v>-</v>
      </c>
      <c r="B201" s="91" t="str">
        <f t="shared" si="83"/>
        <v>MARÇO</v>
      </c>
      <c r="C201" s="81" t="str">
        <f t="shared" si="84"/>
        <v>MARÇO</v>
      </c>
      <c r="D201" s="79">
        <f t="shared" si="79"/>
        <v>198</v>
      </c>
      <c r="E201" s="125">
        <f t="shared" si="85"/>
        <v>143</v>
      </c>
      <c r="F201" s="101">
        <v>4899054637</v>
      </c>
      <c r="G201" s="124" t="str">
        <f>IFERROR(VLOOKUP(F201,#REF!,2,0)," ")</f>
        <v xml:space="preserve"> </v>
      </c>
      <c r="H201" s="122" t="str">
        <f>IFERROR(VLOOKUP(F201,#REF!,3,0)," ")</f>
        <v xml:space="preserve"> </v>
      </c>
      <c r="I201" s="103" t="s">
        <v>57</v>
      </c>
      <c r="J201" s="103" t="s">
        <v>77</v>
      </c>
      <c r="K201" s="103" t="s">
        <v>78</v>
      </c>
      <c r="L201" s="104">
        <v>46091</v>
      </c>
      <c r="M201" s="105">
        <v>0.45833333333333331</v>
      </c>
      <c r="N201" s="104">
        <v>46091</v>
      </c>
      <c r="O201" s="107">
        <v>0.75</v>
      </c>
      <c r="P201" s="122" t="str">
        <f t="shared" si="80"/>
        <v>00,5</v>
      </c>
      <c r="Q201" s="123" t="str">
        <f t="shared" si="81"/>
        <v>0,00</v>
      </c>
      <c r="R201" s="119">
        <v>0</v>
      </c>
      <c r="S201" s="119">
        <v>0</v>
      </c>
      <c r="T201" s="123">
        <f t="shared" si="86"/>
        <v>0</v>
      </c>
      <c r="U201" s="108" t="s">
        <v>60</v>
      </c>
      <c r="V201" s="121" t="str">
        <f t="shared" si="87"/>
        <v>COOPERAÇÃO, CONFORME O ATO Nº: 11.954/25.</v>
      </c>
      <c r="W201" s="37"/>
      <c r="X201" s="132" t="s">
        <v>61</v>
      </c>
      <c r="Y201" s="134" t="s">
        <v>79</v>
      </c>
      <c r="AA201" s="24">
        <v>0</v>
      </c>
      <c r="AB201" s="40"/>
      <c r="AC201" s="24" t="str">
        <f t="shared" si="89"/>
        <v>Publicar</v>
      </c>
      <c r="AE201" s="43" t="s">
        <v>337</v>
      </c>
      <c r="AF201" s="44" t="s">
        <v>64</v>
      </c>
      <c r="AG201" s="45">
        <v>46083</v>
      </c>
      <c r="AH201" s="45">
        <v>46084</v>
      </c>
      <c r="AI201" s="46">
        <v>143</v>
      </c>
      <c r="AJ201" s="44" t="s">
        <v>65</v>
      </c>
      <c r="AK201" s="46" t="s">
        <v>66</v>
      </c>
      <c r="AL201" s="161">
        <v>0</v>
      </c>
      <c r="AM201" s="44" t="s">
        <v>67</v>
      </c>
      <c r="AN201" s="46">
        <v>144</v>
      </c>
      <c r="AO201" s="127">
        <v>278.05</v>
      </c>
      <c r="AP201" s="45">
        <v>46084</v>
      </c>
      <c r="AQ201" s="46">
        <v>114</v>
      </c>
      <c r="AR201" s="157" t="s">
        <v>66</v>
      </c>
      <c r="AS201" s="46">
        <v>245</v>
      </c>
      <c r="AT201" s="45">
        <v>46118</v>
      </c>
      <c r="AU201" s="178" t="s">
        <v>66</v>
      </c>
      <c r="AV201" s="178" t="s">
        <v>66</v>
      </c>
      <c r="AW201" s="178" t="s">
        <v>66</v>
      </c>
      <c r="AX201" s="178" t="s">
        <v>66</v>
      </c>
      <c r="AY201" s="178" t="s">
        <v>66</v>
      </c>
      <c r="AZ201" s="49">
        <v>82</v>
      </c>
      <c r="BA201" s="62"/>
      <c r="BE201" s="52">
        <f t="shared" si="88"/>
        <v>0.29166666666666669</v>
      </c>
      <c r="BF201" s="53" t="str">
        <f t="shared" si="90"/>
        <v>00</v>
      </c>
      <c r="BG201" s="54">
        <f t="shared" si="91"/>
        <v>7</v>
      </c>
      <c r="BH201" s="54">
        <v>6</v>
      </c>
      <c r="BI201" s="54" t="str">
        <f t="shared" si="92"/>
        <v>,5</v>
      </c>
      <c r="BJ201" s="55" t="str">
        <f t="shared" si="93"/>
        <v>00,5</v>
      </c>
      <c r="BL201" s="57" t="str">
        <f>IFERROR(VLOOKUP(H201,#REF!,2,0)," ")</f>
        <v xml:space="preserve"> </v>
      </c>
      <c r="BM201" s="57" t="str">
        <f>IFERROR(VLOOKUP(K201,#REF!,2,0)," ")</f>
        <v xml:space="preserve"> </v>
      </c>
      <c r="BN201" s="58" t="str">
        <f t="shared" si="97"/>
        <v xml:space="preserve">  </v>
      </c>
      <c r="BO201" s="59" t="str">
        <f>IFERROR(VLOOKUP(BN201,#REF!,5,0)," ")</f>
        <v xml:space="preserve"> </v>
      </c>
      <c r="BP201" s="59" t="str">
        <f t="shared" si="98"/>
        <v xml:space="preserve"> </v>
      </c>
      <c r="BQ201" s="56">
        <f t="shared" si="99"/>
        <v>1</v>
      </c>
      <c r="BR201" s="59" t="str">
        <f t="shared" si="100"/>
        <v xml:space="preserve"> </v>
      </c>
      <c r="BS201" s="59" t="str">
        <f t="shared" si="101"/>
        <v xml:space="preserve"> </v>
      </c>
      <c r="BT201" s="56" t="str">
        <f t="shared" si="94"/>
        <v>00</v>
      </c>
      <c r="BU201" s="56">
        <f t="shared" si="95"/>
        <v>1</v>
      </c>
      <c r="BV201" s="56" t="str">
        <f>IFERROR(BU201*#REF!,"0,00")</f>
        <v>0,00</v>
      </c>
      <c r="BW201" s="59" t="str">
        <f t="shared" si="96"/>
        <v>0,00</v>
      </c>
    </row>
    <row r="202" spans="1:75" ht="62.1" customHeight="1" thickTop="1" thickBot="1">
      <c r="A202" s="90" t="str">
        <f t="shared" si="82"/>
        <v>-</v>
      </c>
      <c r="B202" s="91" t="str">
        <f t="shared" si="83"/>
        <v>MARÇO</v>
      </c>
      <c r="C202" s="81" t="str">
        <f t="shared" si="84"/>
        <v>MARÇO</v>
      </c>
      <c r="D202" s="79">
        <f t="shared" si="79"/>
        <v>199</v>
      </c>
      <c r="E202" s="125">
        <f t="shared" si="85"/>
        <v>143</v>
      </c>
      <c r="F202" s="101">
        <v>4899054637</v>
      </c>
      <c r="G202" s="124" t="str">
        <f>IFERROR(VLOOKUP(F202,#REF!,2,0)," ")</f>
        <v xml:space="preserve"> </v>
      </c>
      <c r="H202" s="122" t="str">
        <f>IFERROR(VLOOKUP(F202,#REF!,3,0)," ")</f>
        <v xml:space="preserve"> </v>
      </c>
      <c r="I202" s="103" t="s">
        <v>57</v>
      </c>
      <c r="J202" s="103" t="s">
        <v>77</v>
      </c>
      <c r="K202" s="103" t="s">
        <v>78</v>
      </c>
      <c r="L202" s="104">
        <v>46098</v>
      </c>
      <c r="M202" s="105">
        <v>0.45833333333333331</v>
      </c>
      <c r="N202" s="104">
        <v>46098</v>
      </c>
      <c r="O202" s="107">
        <v>0.75</v>
      </c>
      <c r="P202" s="122" t="str">
        <f t="shared" si="80"/>
        <v>00,5</v>
      </c>
      <c r="Q202" s="123" t="str">
        <f t="shared" si="81"/>
        <v>0,00</v>
      </c>
      <c r="R202" s="119">
        <v>0</v>
      </c>
      <c r="S202" s="119">
        <v>0</v>
      </c>
      <c r="T202" s="123">
        <f t="shared" si="86"/>
        <v>0</v>
      </c>
      <c r="U202" s="108" t="s">
        <v>60</v>
      </c>
      <c r="V202" s="121" t="str">
        <f t="shared" si="87"/>
        <v>COOPERAÇÃO, CONFORME O ATO Nº: 11.954/25.</v>
      </c>
      <c r="W202" s="37"/>
      <c r="X202" s="132" t="s">
        <v>61</v>
      </c>
      <c r="Y202" s="134" t="s">
        <v>79</v>
      </c>
      <c r="AA202" s="24">
        <v>0</v>
      </c>
      <c r="AB202" s="40"/>
      <c r="AC202" s="24" t="str">
        <f t="shared" si="89"/>
        <v>Publicar</v>
      </c>
      <c r="AE202" s="43" t="s">
        <v>337</v>
      </c>
      <c r="AF202" s="44" t="s">
        <v>64</v>
      </c>
      <c r="AG202" s="45">
        <v>46083</v>
      </c>
      <c r="AH202" s="45">
        <v>46084</v>
      </c>
      <c r="AI202" s="46">
        <v>143</v>
      </c>
      <c r="AJ202" s="44" t="s">
        <v>65</v>
      </c>
      <c r="AK202" s="46" t="s">
        <v>66</v>
      </c>
      <c r="AL202" s="161">
        <v>0</v>
      </c>
      <c r="AM202" s="44" t="s">
        <v>67</v>
      </c>
      <c r="AN202" s="46">
        <v>144</v>
      </c>
      <c r="AO202" s="127">
        <v>278.05</v>
      </c>
      <c r="AP202" s="45">
        <v>46084</v>
      </c>
      <c r="AQ202" s="46">
        <v>114</v>
      </c>
      <c r="AR202" s="157" t="s">
        <v>66</v>
      </c>
      <c r="AS202" s="46">
        <v>245</v>
      </c>
      <c r="AT202" s="45">
        <v>46118</v>
      </c>
      <c r="AU202" s="178" t="s">
        <v>66</v>
      </c>
      <c r="AV202" s="178" t="s">
        <v>66</v>
      </c>
      <c r="AW202" s="178" t="s">
        <v>66</v>
      </c>
      <c r="AX202" s="178" t="s">
        <v>66</v>
      </c>
      <c r="AY202" s="178" t="s">
        <v>66</v>
      </c>
      <c r="AZ202" s="49">
        <v>82</v>
      </c>
      <c r="BA202" s="62"/>
      <c r="BE202" s="52">
        <f t="shared" si="88"/>
        <v>0.29166666666666669</v>
      </c>
      <c r="BF202" s="53" t="str">
        <f t="shared" si="90"/>
        <v>00</v>
      </c>
      <c r="BG202" s="54">
        <f t="shared" si="91"/>
        <v>7</v>
      </c>
      <c r="BH202" s="54">
        <v>6</v>
      </c>
      <c r="BI202" s="54" t="str">
        <f t="shared" si="92"/>
        <v>,5</v>
      </c>
      <c r="BJ202" s="55" t="str">
        <f t="shared" si="93"/>
        <v>00,5</v>
      </c>
      <c r="BL202" s="57" t="str">
        <f>IFERROR(VLOOKUP(H202,#REF!,2,0)," ")</f>
        <v xml:space="preserve"> </v>
      </c>
      <c r="BM202" s="57" t="str">
        <f>IFERROR(VLOOKUP(K202,#REF!,2,0)," ")</f>
        <v xml:space="preserve"> </v>
      </c>
      <c r="BN202" s="58" t="str">
        <f t="shared" si="97"/>
        <v xml:space="preserve">  </v>
      </c>
      <c r="BO202" s="59" t="str">
        <f>IFERROR(VLOOKUP(BN202,#REF!,5,0)," ")</f>
        <v xml:space="preserve"> </v>
      </c>
      <c r="BP202" s="59" t="str">
        <f t="shared" si="98"/>
        <v xml:space="preserve"> </v>
      </c>
      <c r="BQ202" s="56">
        <f t="shared" si="99"/>
        <v>1</v>
      </c>
      <c r="BR202" s="59" t="str">
        <f t="shared" si="100"/>
        <v xml:space="preserve"> </v>
      </c>
      <c r="BS202" s="59" t="str">
        <f t="shared" si="101"/>
        <v xml:space="preserve"> </v>
      </c>
      <c r="BT202" s="56" t="str">
        <f t="shared" si="94"/>
        <v>00</v>
      </c>
      <c r="BU202" s="56">
        <f t="shared" si="95"/>
        <v>1</v>
      </c>
      <c r="BV202" s="56" t="str">
        <f>IFERROR(BU202*#REF!,"0,00")</f>
        <v>0,00</v>
      </c>
      <c r="BW202" s="59" t="str">
        <f t="shared" si="96"/>
        <v>0,00</v>
      </c>
    </row>
    <row r="203" spans="1:75" ht="62.1" customHeight="1" thickTop="1" thickBot="1">
      <c r="A203" s="90" t="str">
        <f t="shared" si="82"/>
        <v>-</v>
      </c>
      <c r="B203" s="91" t="str">
        <f t="shared" si="83"/>
        <v>MARÇO</v>
      </c>
      <c r="C203" s="81" t="str">
        <f t="shared" si="84"/>
        <v>MARÇO</v>
      </c>
      <c r="D203" s="79">
        <f t="shared" si="79"/>
        <v>200</v>
      </c>
      <c r="E203" s="125">
        <f t="shared" si="85"/>
        <v>143</v>
      </c>
      <c r="F203" s="101">
        <v>4899054637</v>
      </c>
      <c r="G203" s="124" t="str">
        <f>IFERROR(VLOOKUP(F203,#REF!,2,0)," ")</f>
        <v xml:space="preserve"> </v>
      </c>
      <c r="H203" s="122" t="str">
        <f>IFERROR(VLOOKUP(F203,#REF!,3,0)," ")</f>
        <v xml:space="preserve"> </v>
      </c>
      <c r="I203" s="103" t="s">
        <v>57</v>
      </c>
      <c r="J203" s="103" t="s">
        <v>77</v>
      </c>
      <c r="K203" s="103" t="s">
        <v>78</v>
      </c>
      <c r="L203" s="104">
        <v>46105</v>
      </c>
      <c r="M203" s="105">
        <v>0.45833333333333331</v>
      </c>
      <c r="N203" s="104">
        <v>46105</v>
      </c>
      <c r="O203" s="107">
        <v>0.75</v>
      </c>
      <c r="P203" s="122" t="str">
        <f t="shared" si="80"/>
        <v>00,5</v>
      </c>
      <c r="Q203" s="123" t="str">
        <f t="shared" si="81"/>
        <v>0,00</v>
      </c>
      <c r="R203" s="119">
        <v>0</v>
      </c>
      <c r="S203" s="119">
        <v>0</v>
      </c>
      <c r="T203" s="123">
        <f t="shared" si="86"/>
        <v>0</v>
      </c>
      <c r="U203" s="108" t="s">
        <v>60</v>
      </c>
      <c r="V203" s="121" t="str">
        <f t="shared" si="87"/>
        <v>COOPERAÇÃO, CONFORME O ATO Nº: 11.954/25.</v>
      </c>
      <c r="W203" s="37"/>
      <c r="X203" s="132" t="s">
        <v>61</v>
      </c>
      <c r="Y203" s="134" t="s">
        <v>79</v>
      </c>
      <c r="AA203" s="24">
        <v>0</v>
      </c>
      <c r="AB203" s="40"/>
      <c r="AC203" s="24" t="str">
        <f t="shared" si="89"/>
        <v>Publicar</v>
      </c>
      <c r="AE203" s="43" t="s">
        <v>337</v>
      </c>
      <c r="AF203" s="44" t="s">
        <v>64</v>
      </c>
      <c r="AG203" s="45">
        <v>46083</v>
      </c>
      <c r="AH203" s="45">
        <v>46084</v>
      </c>
      <c r="AI203" s="46">
        <v>143</v>
      </c>
      <c r="AJ203" s="44" t="s">
        <v>65</v>
      </c>
      <c r="AK203" s="46" t="s">
        <v>66</v>
      </c>
      <c r="AL203" s="161">
        <v>0</v>
      </c>
      <c r="AM203" s="44" t="s">
        <v>67</v>
      </c>
      <c r="AN203" s="46">
        <v>144</v>
      </c>
      <c r="AO203" s="127">
        <v>278.05</v>
      </c>
      <c r="AP203" s="45">
        <v>46084</v>
      </c>
      <c r="AQ203" s="46">
        <v>114</v>
      </c>
      <c r="AR203" s="157" t="s">
        <v>66</v>
      </c>
      <c r="AS203" s="46">
        <v>245</v>
      </c>
      <c r="AT203" s="45">
        <v>46118</v>
      </c>
      <c r="AU203" s="178" t="s">
        <v>66</v>
      </c>
      <c r="AV203" s="178" t="s">
        <v>66</v>
      </c>
      <c r="AW203" s="178" t="s">
        <v>66</v>
      </c>
      <c r="AX203" s="178" t="s">
        <v>66</v>
      </c>
      <c r="AY203" s="178" t="s">
        <v>66</v>
      </c>
      <c r="AZ203" s="49">
        <v>82</v>
      </c>
      <c r="BA203" s="62"/>
      <c r="BE203" s="52">
        <f t="shared" si="88"/>
        <v>0.29166666666666669</v>
      </c>
      <c r="BF203" s="53" t="str">
        <f t="shared" si="90"/>
        <v>00</v>
      </c>
      <c r="BG203" s="54">
        <f t="shared" si="91"/>
        <v>7</v>
      </c>
      <c r="BH203" s="54">
        <v>6</v>
      </c>
      <c r="BI203" s="54" t="str">
        <f t="shared" si="92"/>
        <v>,5</v>
      </c>
      <c r="BJ203" s="55" t="str">
        <f t="shared" si="93"/>
        <v>00,5</v>
      </c>
      <c r="BL203" s="57" t="str">
        <f>IFERROR(VLOOKUP(H203,#REF!,2,0)," ")</f>
        <v xml:space="preserve"> </v>
      </c>
      <c r="BM203" s="57" t="str">
        <f>IFERROR(VLOOKUP(K203,#REF!,2,0)," ")</f>
        <v xml:space="preserve"> </v>
      </c>
      <c r="BN203" s="58" t="str">
        <f t="shared" si="97"/>
        <v xml:space="preserve">  </v>
      </c>
      <c r="BO203" s="59" t="str">
        <f>IFERROR(VLOOKUP(BN203,#REF!,5,0)," ")</f>
        <v xml:space="preserve"> </v>
      </c>
      <c r="BP203" s="59" t="str">
        <f t="shared" si="98"/>
        <v xml:space="preserve"> </v>
      </c>
      <c r="BQ203" s="56">
        <f t="shared" si="99"/>
        <v>1</v>
      </c>
      <c r="BR203" s="59" t="str">
        <f t="shared" si="100"/>
        <v xml:space="preserve"> </v>
      </c>
      <c r="BS203" s="59" t="str">
        <f t="shared" si="101"/>
        <v xml:space="preserve"> </v>
      </c>
      <c r="BT203" s="56" t="str">
        <f t="shared" si="94"/>
        <v>00</v>
      </c>
      <c r="BU203" s="56">
        <f t="shared" si="95"/>
        <v>1</v>
      </c>
      <c r="BV203" s="56" t="str">
        <f>IFERROR(BU203*#REF!,"0,00")</f>
        <v>0,00</v>
      </c>
      <c r="BW203" s="59" t="str">
        <f t="shared" si="96"/>
        <v>0,00</v>
      </c>
    </row>
    <row r="204" spans="1:75" ht="62.1" customHeight="1" thickTop="1" thickBot="1">
      <c r="A204" s="90" t="str">
        <f t="shared" si="82"/>
        <v>-</v>
      </c>
      <c r="B204" s="91" t="str">
        <f t="shared" si="83"/>
        <v>MARÇO</v>
      </c>
      <c r="C204" s="81" t="str">
        <f t="shared" si="84"/>
        <v>MARÇO</v>
      </c>
      <c r="D204" s="79">
        <f t="shared" si="79"/>
        <v>201</v>
      </c>
      <c r="E204" s="125">
        <f t="shared" si="85"/>
        <v>143</v>
      </c>
      <c r="F204" s="101">
        <v>4899054637</v>
      </c>
      <c r="G204" s="124" t="str">
        <f>IFERROR(VLOOKUP(F204,#REF!,2,0)," ")</f>
        <v xml:space="preserve"> </v>
      </c>
      <c r="H204" s="122" t="str">
        <f>IFERROR(VLOOKUP(F204,#REF!,3,0)," ")</f>
        <v xml:space="preserve"> </v>
      </c>
      <c r="I204" s="103" t="s">
        <v>57</v>
      </c>
      <c r="J204" s="103" t="s">
        <v>77</v>
      </c>
      <c r="K204" s="103" t="s">
        <v>78</v>
      </c>
      <c r="L204" s="104">
        <v>46112</v>
      </c>
      <c r="M204" s="105">
        <v>0.45833333333333331</v>
      </c>
      <c r="N204" s="104">
        <v>46112</v>
      </c>
      <c r="O204" s="107">
        <v>0.75</v>
      </c>
      <c r="P204" s="122" t="str">
        <f t="shared" si="80"/>
        <v>00,5</v>
      </c>
      <c r="Q204" s="123" t="str">
        <f t="shared" si="81"/>
        <v>0,00</v>
      </c>
      <c r="R204" s="119">
        <v>0</v>
      </c>
      <c r="S204" s="119">
        <v>0</v>
      </c>
      <c r="T204" s="123">
        <f t="shared" si="86"/>
        <v>0</v>
      </c>
      <c r="U204" s="108" t="s">
        <v>60</v>
      </c>
      <c r="V204" s="121" t="str">
        <f t="shared" si="87"/>
        <v>COOPERAÇÃO, CONFORME O ATO Nº: 11.954/25.</v>
      </c>
      <c r="W204" s="37"/>
      <c r="X204" s="132" t="s">
        <v>61</v>
      </c>
      <c r="Y204" s="134" t="s">
        <v>79</v>
      </c>
      <c r="AA204" s="24">
        <v>0</v>
      </c>
      <c r="AB204" s="40"/>
      <c r="AC204" s="24" t="str">
        <f t="shared" si="89"/>
        <v>Publicar</v>
      </c>
      <c r="AE204" s="43" t="s">
        <v>337</v>
      </c>
      <c r="AF204" s="44" t="s">
        <v>64</v>
      </c>
      <c r="AG204" s="45">
        <v>46083</v>
      </c>
      <c r="AH204" s="45">
        <v>46084</v>
      </c>
      <c r="AI204" s="46">
        <v>143</v>
      </c>
      <c r="AJ204" s="44" t="s">
        <v>65</v>
      </c>
      <c r="AK204" s="46" t="s">
        <v>66</v>
      </c>
      <c r="AL204" s="161">
        <v>0</v>
      </c>
      <c r="AM204" s="44" t="s">
        <v>67</v>
      </c>
      <c r="AN204" s="46">
        <v>144</v>
      </c>
      <c r="AO204" s="127">
        <v>278.05</v>
      </c>
      <c r="AP204" s="45">
        <v>46084</v>
      </c>
      <c r="AQ204" s="46">
        <v>114</v>
      </c>
      <c r="AR204" s="157" t="s">
        <v>66</v>
      </c>
      <c r="AS204" s="46">
        <v>245</v>
      </c>
      <c r="AT204" s="45">
        <v>46118</v>
      </c>
      <c r="AU204" s="178" t="s">
        <v>66</v>
      </c>
      <c r="AV204" s="178" t="s">
        <v>66</v>
      </c>
      <c r="AW204" s="178" t="s">
        <v>66</v>
      </c>
      <c r="AX204" s="178" t="s">
        <v>66</v>
      </c>
      <c r="AY204" s="178" t="s">
        <v>66</v>
      </c>
      <c r="AZ204" s="49">
        <v>82</v>
      </c>
      <c r="BA204" s="62"/>
      <c r="BE204" s="52">
        <f t="shared" si="88"/>
        <v>0.29166666666666669</v>
      </c>
      <c r="BF204" s="53" t="str">
        <f t="shared" si="90"/>
        <v>00</v>
      </c>
      <c r="BG204" s="54">
        <f t="shared" si="91"/>
        <v>7</v>
      </c>
      <c r="BH204" s="54">
        <v>6</v>
      </c>
      <c r="BI204" s="54" t="str">
        <f t="shared" si="92"/>
        <v>,5</v>
      </c>
      <c r="BJ204" s="55" t="str">
        <f t="shared" si="93"/>
        <v>00,5</v>
      </c>
      <c r="BL204" s="57" t="str">
        <f>IFERROR(VLOOKUP(H204,#REF!,2,0)," ")</f>
        <v xml:space="preserve"> </v>
      </c>
      <c r="BM204" s="57" t="str">
        <f>IFERROR(VLOOKUP(K204,#REF!,2,0)," ")</f>
        <v xml:space="preserve"> </v>
      </c>
      <c r="BN204" s="58" t="str">
        <f t="shared" si="97"/>
        <v xml:space="preserve">  </v>
      </c>
      <c r="BO204" s="59" t="str">
        <f>IFERROR(VLOOKUP(BN204,#REF!,5,0)," ")</f>
        <v xml:space="preserve"> </v>
      </c>
      <c r="BP204" s="59" t="str">
        <f t="shared" si="98"/>
        <v xml:space="preserve"> </v>
      </c>
      <c r="BQ204" s="56">
        <f t="shared" si="99"/>
        <v>1</v>
      </c>
      <c r="BR204" s="59" t="str">
        <f t="shared" si="100"/>
        <v xml:space="preserve"> </v>
      </c>
      <c r="BS204" s="59" t="str">
        <f t="shared" si="101"/>
        <v xml:space="preserve"> </v>
      </c>
      <c r="BT204" s="56" t="str">
        <f t="shared" si="94"/>
        <v>00</v>
      </c>
      <c r="BU204" s="56">
        <f t="shared" si="95"/>
        <v>1</v>
      </c>
      <c r="BV204" s="56" t="str">
        <f>IFERROR(BU204*#REF!,"0,00")</f>
        <v>0,00</v>
      </c>
      <c r="BW204" s="59" t="str">
        <f t="shared" si="96"/>
        <v>0,00</v>
      </c>
    </row>
    <row r="205" spans="1:75" ht="62.1" customHeight="1" thickTop="1" thickBot="1">
      <c r="A205" s="90" t="str">
        <f t="shared" si="82"/>
        <v>-</v>
      </c>
      <c r="B205" s="91" t="str">
        <f t="shared" si="83"/>
        <v>MARÇO</v>
      </c>
      <c r="C205" s="81" t="str">
        <f t="shared" si="84"/>
        <v>MARÇO</v>
      </c>
      <c r="D205" s="79">
        <f t="shared" si="79"/>
        <v>202</v>
      </c>
      <c r="E205" s="125">
        <f t="shared" si="85"/>
        <v>140</v>
      </c>
      <c r="F205" s="101">
        <v>7390763450</v>
      </c>
      <c r="G205" s="124" t="str">
        <f>IFERROR(VLOOKUP(F205,#REF!,2,0)," ")</f>
        <v xml:space="preserve"> </v>
      </c>
      <c r="H205" s="122" t="str">
        <f>IFERROR(VLOOKUP(F205,#REF!,3,0)," ")</f>
        <v xml:space="preserve"> </v>
      </c>
      <c r="I205" s="103" t="s">
        <v>57</v>
      </c>
      <c r="J205" s="103" t="s">
        <v>138</v>
      </c>
      <c r="K205" s="103" t="s">
        <v>84</v>
      </c>
      <c r="L205" s="104">
        <v>46087</v>
      </c>
      <c r="M205" s="105">
        <v>0.33333333333333331</v>
      </c>
      <c r="N205" s="106">
        <v>46087</v>
      </c>
      <c r="O205" s="107">
        <v>0.60416666666666663</v>
      </c>
      <c r="P205" s="122" t="str">
        <f t="shared" si="80"/>
        <v>00,5</v>
      </c>
      <c r="Q205" s="123" t="str">
        <f t="shared" si="81"/>
        <v>0,00</v>
      </c>
      <c r="R205" s="119">
        <v>0</v>
      </c>
      <c r="S205" s="119">
        <v>0</v>
      </c>
      <c r="T205" s="123">
        <f t="shared" si="86"/>
        <v>0</v>
      </c>
      <c r="U205" s="108" t="s">
        <v>638</v>
      </c>
      <c r="V205" s="121" t="str">
        <f t="shared" si="87"/>
        <v>COOPERAÇÃO, CONFORME O ATO Nº: 12.441/2026.</v>
      </c>
      <c r="W205" s="37"/>
      <c r="X205" s="132" t="s">
        <v>61</v>
      </c>
      <c r="Y205" s="134" t="s">
        <v>338</v>
      </c>
      <c r="AA205" s="24">
        <v>0</v>
      </c>
      <c r="AB205" s="40"/>
      <c r="AC205" s="24" t="str">
        <f t="shared" si="89"/>
        <v>Publicar</v>
      </c>
      <c r="AE205" s="43" t="s">
        <v>339</v>
      </c>
      <c r="AF205" s="44" t="s">
        <v>64</v>
      </c>
      <c r="AG205" s="45">
        <v>46079</v>
      </c>
      <c r="AH205" s="45">
        <v>46083</v>
      </c>
      <c r="AI205" s="46">
        <v>140</v>
      </c>
      <c r="AJ205" s="44" t="s">
        <v>65</v>
      </c>
      <c r="AK205" s="46" t="s">
        <v>66</v>
      </c>
      <c r="AL205" s="161">
        <v>0</v>
      </c>
      <c r="AM205" s="44" t="s">
        <v>67</v>
      </c>
      <c r="AN205" s="46">
        <v>141</v>
      </c>
      <c r="AO205" s="127">
        <v>108.45</v>
      </c>
      <c r="AP205" s="45">
        <v>46084</v>
      </c>
      <c r="AQ205" s="46">
        <v>113</v>
      </c>
      <c r="AR205" s="46" t="s">
        <v>66</v>
      </c>
      <c r="AS205" s="46">
        <v>278</v>
      </c>
      <c r="AT205" s="45">
        <v>46094</v>
      </c>
      <c r="AU205" s="46" t="s">
        <v>66</v>
      </c>
      <c r="AV205" s="46" t="s">
        <v>66</v>
      </c>
      <c r="AW205" s="46" t="s">
        <v>66</v>
      </c>
      <c r="AX205" s="46" t="s">
        <v>66</v>
      </c>
      <c r="AY205" s="46" t="s">
        <v>66</v>
      </c>
      <c r="AZ205" s="49">
        <v>55</v>
      </c>
      <c r="BA205" s="62"/>
      <c r="BE205" s="52">
        <f t="shared" si="88"/>
        <v>0.27083333333333331</v>
      </c>
      <c r="BF205" s="53" t="str">
        <f t="shared" si="90"/>
        <v>00</v>
      </c>
      <c r="BG205" s="54">
        <f t="shared" si="91"/>
        <v>6.5</v>
      </c>
      <c r="BH205" s="54">
        <v>6</v>
      </c>
      <c r="BI205" s="54" t="str">
        <f t="shared" si="92"/>
        <v>,5</v>
      </c>
      <c r="BJ205" s="55" t="str">
        <f t="shared" si="93"/>
        <v>00,5</v>
      </c>
      <c r="BL205" s="57" t="str">
        <f>IFERROR(VLOOKUP(H205,#REF!,2,0)," ")</f>
        <v xml:space="preserve"> </v>
      </c>
      <c r="BM205" s="57" t="str">
        <f>IFERROR(VLOOKUP(K205,#REF!,2,0)," ")</f>
        <v xml:space="preserve"> </v>
      </c>
      <c r="BN205" s="58" t="str">
        <f t="shared" si="97"/>
        <v xml:space="preserve">  </v>
      </c>
      <c r="BO205" s="59" t="str">
        <f>IFERROR(VLOOKUP(BN205,#REF!,5,0)," ")</f>
        <v xml:space="preserve"> </v>
      </c>
      <c r="BP205" s="59" t="str">
        <f t="shared" si="98"/>
        <v xml:space="preserve"> </v>
      </c>
      <c r="BQ205" s="56">
        <f t="shared" si="99"/>
        <v>1</v>
      </c>
      <c r="BR205" s="59" t="str">
        <f t="shared" si="100"/>
        <v xml:space="preserve"> </v>
      </c>
      <c r="BS205" s="59" t="str">
        <f t="shared" si="101"/>
        <v xml:space="preserve"> </v>
      </c>
      <c r="BT205" s="56" t="str">
        <f t="shared" si="94"/>
        <v>00</v>
      </c>
      <c r="BU205" s="56">
        <f t="shared" si="95"/>
        <v>1</v>
      </c>
      <c r="BV205" s="56" t="str">
        <f>IFERROR(BU205*#REF!,"0,00")</f>
        <v>0,00</v>
      </c>
      <c r="BW205" s="59" t="str">
        <f t="shared" si="96"/>
        <v>0,00</v>
      </c>
    </row>
    <row r="206" spans="1:75" ht="62.1" customHeight="1" thickTop="1" thickBot="1">
      <c r="A206" s="90" t="str">
        <f t="shared" si="82"/>
        <v>-</v>
      </c>
      <c r="B206" s="91" t="str">
        <f t="shared" si="83"/>
        <v>MARÇO</v>
      </c>
      <c r="C206" s="81" t="str">
        <f t="shared" si="84"/>
        <v>MARÇO</v>
      </c>
      <c r="D206" s="79">
        <f t="shared" si="79"/>
        <v>203</v>
      </c>
      <c r="E206" s="125">
        <f t="shared" si="85"/>
        <v>180</v>
      </c>
      <c r="F206" s="101">
        <v>1577647610</v>
      </c>
      <c r="G206" s="124" t="str">
        <f>IFERROR(VLOOKUP(F206,#REF!,2,0)," ")</f>
        <v xml:space="preserve"> </v>
      </c>
      <c r="H206" s="122" t="str">
        <f>IFERROR(VLOOKUP(F206,#REF!,3,0)," ")</f>
        <v xml:space="preserve"> </v>
      </c>
      <c r="I206" s="103" t="s">
        <v>82</v>
      </c>
      <c r="J206" s="103" t="s">
        <v>84</v>
      </c>
      <c r="K206" s="103" t="s">
        <v>340</v>
      </c>
      <c r="L206" s="104">
        <v>46081</v>
      </c>
      <c r="M206" s="105">
        <v>0.3125</v>
      </c>
      <c r="N206" s="106">
        <v>46082</v>
      </c>
      <c r="O206" s="107">
        <v>0.91666666666666663</v>
      </c>
      <c r="P206" s="122" t="str">
        <f t="shared" si="80"/>
        <v>01,5</v>
      </c>
      <c r="Q206" s="123" t="str">
        <f t="shared" si="81"/>
        <v>0,00</v>
      </c>
      <c r="R206" s="119">
        <v>0</v>
      </c>
      <c r="S206" s="119">
        <v>0</v>
      </c>
      <c r="T206" s="123">
        <f t="shared" si="86"/>
        <v>0</v>
      </c>
      <c r="U206" s="108" t="s">
        <v>341</v>
      </c>
      <c r="V206" s="121" t="str">
        <f t="shared" si="87"/>
        <v>VISITAR O COLEGA GUILHERME BARCHETTI DE UBÁ PARA PRESTAR APOIO NO ENFRENTAMENTO DA CRISE DAS CHUVAS. VISITAR MATIAS BARBOSA E VISITAR JUIZ DE FORA A FIM DE CONTRIBUIR COM O ENFRENTAMENTO DA CRISE EM RAZÃO DAS FORTES CHUVAS.</v>
      </c>
      <c r="W206" s="37"/>
      <c r="X206" s="132" t="s">
        <v>85</v>
      </c>
      <c r="Y206" s="134" t="s">
        <v>342</v>
      </c>
      <c r="AA206" s="24">
        <v>2</v>
      </c>
      <c r="AB206" s="40"/>
      <c r="AC206" s="24" t="str">
        <f t="shared" si="89"/>
        <v>Publicar</v>
      </c>
      <c r="AE206" s="43" t="s">
        <v>343</v>
      </c>
      <c r="AF206" s="44" t="s">
        <v>64</v>
      </c>
      <c r="AG206" s="45">
        <v>46083</v>
      </c>
      <c r="AH206" s="45">
        <v>46090</v>
      </c>
      <c r="AI206" s="46">
        <v>180</v>
      </c>
      <c r="AJ206" s="44" t="s">
        <v>65</v>
      </c>
      <c r="AK206" s="46" t="s">
        <v>66</v>
      </c>
      <c r="AL206" s="161">
        <v>0</v>
      </c>
      <c r="AM206" s="44" t="s">
        <v>65</v>
      </c>
      <c r="AN206" s="46" t="s">
        <v>66</v>
      </c>
      <c r="AO206" s="161">
        <v>0</v>
      </c>
      <c r="AP206" s="45">
        <v>46091</v>
      </c>
      <c r="AQ206" s="46">
        <v>147</v>
      </c>
      <c r="AR206" s="46" t="s">
        <v>66</v>
      </c>
      <c r="AS206" s="46" t="s">
        <v>66</v>
      </c>
      <c r="AT206" s="45">
        <v>46083</v>
      </c>
      <c r="AU206" s="46" t="s">
        <v>66</v>
      </c>
      <c r="AV206" s="46" t="s">
        <v>66</v>
      </c>
      <c r="AW206" s="46" t="s">
        <v>66</v>
      </c>
      <c r="AX206" s="46" t="s">
        <v>66</v>
      </c>
      <c r="AY206" s="46" t="s">
        <v>66</v>
      </c>
      <c r="AZ206" s="49" t="s">
        <v>66</v>
      </c>
      <c r="BA206" s="62"/>
      <c r="BE206" s="52">
        <f t="shared" si="88"/>
        <v>1.6041666666666665</v>
      </c>
      <c r="BF206" s="53" t="str">
        <f t="shared" si="90"/>
        <v>01</v>
      </c>
      <c r="BG206" s="54">
        <f t="shared" si="91"/>
        <v>14.499999999999996</v>
      </c>
      <c r="BH206" s="54">
        <v>6</v>
      </c>
      <c r="BI206" s="54" t="str">
        <f t="shared" si="92"/>
        <v>,5</v>
      </c>
      <c r="BJ206" s="55" t="str">
        <f t="shared" si="93"/>
        <v>01,5</v>
      </c>
      <c r="BL206" s="57" t="str">
        <f>IFERROR(VLOOKUP(H206,#REF!,2,0)," ")</f>
        <v xml:space="preserve"> </v>
      </c>
      <c r="BM206" s="57" t="str">
        <f>IFERROR(VLOOKUP(K206,#REF!,2,0)," ")</f>
        <v xml:space="preserve"> </v>
      </c>
      <c r="BN206" s="58" t="str">
        <f t="shared" si="97"/>
        <v xml:space="preserve">  </v>
      </c>
      <c r="BO206" s="59" t="str">
        <f>IFERROR(VLOOKUP(BN206,#REF!,5,0)," ")</f>
        <v xml:space="preserve"> </v>
      </c>
      <c r="BP206" s="59" t="str">
        <f t="shared" si="98"/>
        <v xml:space="preserve"> </v>
      </c>
      <c r="BQ206" s="56">
        <f t="shared" si="99"/>
        <v>1</v>
      </c>
      <c r="BR206" s="59" t="str">
        <f t="shared" si="100"/>
        <v xml:space="preserve"> </v>
      </c>
      <c r="BS206" s="59" t="str">
        <f t="shared" si="101"/>
        <v xml:space="preserve"> </v>
      </c>
      <c r="BT206" s="56" t="str">
        <f t="shared" si="94"/>
        <v>01</v>
      </c>
      <c r="BU206" s="56">
        <f t="shared" si="95"/>
        <v>0</v>
      </c>
      <c r="BV206" s="56" t="str">
        <f>IFERROR(BU206*#REF!,"0,00")</f>
        <v>0,00</v>
      </c>
      <c r="BW206" s="59" t="str">
        <f t="shared" si="96"/>
        <v>0,00</v>
      </c>
    </row>
    <row r="207" spans="1:75" ht="62.1" customHeight="1" thickTop="1" thickBot="1">
      <c r="A207" s="90" t="str">
        <f t="shared" si="82"/>
        <v>-</v>
      </c>
      <c r="B207" s="91" t="str">
        <f t="shared" si="83"/>
        <v>MARÇO</v>
      </c>
      <c r="C207" s="81" t="str">
        <f t="shared" si="84"/>
        <v>MARÇO</v>
      </c>
      <c r="D207" s="79">
        <f t="shared" si="79"/>
        <v>204</v>
      </c>
      <c r="E207" s="125">
        <f t="shared" si="85"/>
        <v>158</v>
      </c>
      <c r="F207" s="101">
        <v>4309145639</v>
      </c>
      <c r="G207" s="124" t="str">
        <f>IFERROR(VLOOKUP(F207,#REF!,2,0)," ")</f>
        <v xml:space="preserve"> </v>
      </c>
      <c r="H207" s="122" t="str">
        <f>IFERROR(VLOOKUP(F207,#REF!,3,0)," ")</f>
        <v xml:space="preserve"> </v>
      </c>
      <c r="I207" s="103" t="s">
        <v>57</v>
      </c>
      <c r="J207" s="103" t="s">
        <v>84</v>
      </c>
      <c r="K207" s="103" t="s">
        <v>148</v>
      </c>
      <c r="L207" s="104">
        <v>46091</v>
      </c>
      <c r="M207" s="105">
        <v>0.25</v>
      </c>
      <c r="N207" s="106">
        <v>46093</v>
      </c>
      <c r="O207" s="107">
        <v>0.58333333333333337</v>
      </c>
      <c r="P207" s="122" t="str">
        <f t="shared" si="80"/>
        <v>02,5</v>
      </c>
      <c r="Q207" s="123" t="str">
        <f t="shared" si="81"/>
        <v>0,00</v>
      </c>
      <c r="R207" s="119">
        <v>0</v>
      </c>
      <c r="S207" s="119">
        <v>0</v>
      </c>
      <c r="T207" s="123">
        <f t="shared" si="86"/>
        <v>0</v>
      </c>
      <c r="U207" s="108" t="s">
        <v>60</v>
      </c>
      <c r="V207" s="121" t="str">
        <f t="shared" si="87"/>
        <v>COOPERAÇÃO, CONFORME O ATO Nº: 12.496/2026.</v>
      </c>
      <c r="W207" s="37"/>
      <c r="X207" s="132" t="s">
        <v>61</v>
      </c>
      <c r="Y207" s="134" t="s">
        <v>637</v>
      </c>
      <c r="AA207" s="24">
        <v>0</v>
      </c>
      <c r="AB207" s="40"/>
      <c r="AC207" s="24" t="str">
        <f t="shared" si="89"/>
        <v>Publicar</v>
      </c>
      <c r="AE207" s="43" t="s">
        <v>344</v>
      </c>
      <c r="AF207" s="44" t="s">
        <v>64</v>
      </c>
      <c r="AG207" s="45">
        <v>46084</v>
      </c>
      <c r="AH207" s="45">
        <v>46084</v>
      </c>
      <c r="AI207" s="46">
        <v>158</v>
      </c>
      <c r="AJ207" s="44" t="s">
        <v>65</v>
      </c>
      <c r="AK207" s="46" t="s">
        <v>66</v>
      </c>
      <c r="AL207" s="161">
        <v>0</v>
      </c>
      <c r="AM207" s="44" t="s">
        <v>67</v>
      </c>
      <c r="AN207" s="46">
        <v>159</v>
      </c>
      <c r="AO207" s="127">
        <v>366.3</v>
      </c>
      <c r="AP207" s="45">
        <v>46085</v>
      </c>
      <c r="AQ207" s="46">
        <v>123</v>
      </c>
      <c r="AR207" s="46" t="s">
        <v>66</v>
      </c>
      <c r="AS207" s="46">
        <v>187</v>
      </c>
      <c r="AT207" s="45">
        <v>46097</v>
      </c>
      <c r="AU207" s="46" t="s">
        <v>66</v>
      </c>
      <c r="AV207" s="46" t="s">
        <v>66</v>
      </c>
      <c r="AW207" s="46" t="s">
        <v>66</v>
      </c>
      <c r="AX207" s="46" t="s">
        <v>66</v>
      </c>
      <c r="AY207" s="46" t="s">
        <v>66</v>
      </c>
      <c r="AZ207" s="49">
        <v>53</v>
      </c>
      <c r="BA207" s="62"/>
      <c r="BE207" s="52">
        <f t="shared" si="88"/>
        <v>2.3333333333333335</v>
      </c>
      <c r="BF207" s="53" t="str">
        <f t="shared" si="90"/>
        <v>02</v>
      </c>
      <c r="BG207" s="54">
        <f t="shared" si="91"/>
        <v>8.0000000000000036</v>
      </c>
      <c r="BH207" s="54">
        <v>6</v>
      </c>
      <c r="BI207" s="54" t="str">
        <f t="shared" si="92"/>
        <v>,5</v>
      </c>
      <c r="BJ207" s="55" t="str">
        <f t="shared" si="93"/>
        <v>02,5</v>
      </c>
      <c r="BL207" s="57" t="str">
        <f>IFERROR(VLOOKUP(H207,#REF!,2,0)," ")</f>
        <v xml:space="preserve"> </v>
      </c>
      <c r="BM207" s="57" t="str">
        <f>IFERROR(VLOOKUP(K207,#REF!,2,0)," ")</f>
        <v xml:space="preserve"> </v>
      </c>
      <c r="BN207" s="58" t="str">
        <f t="shared" si="97"/>
        <v xml:space="preserve">  </v>
      </c>
      <c r="BO207" s="59" t="str">
        <f>IFERROR(VLOOKUP(BN207,#REF!,5,0)," ")</f>
        <v xml:space="preserve"> </v>
      </c>
      <c r="BP207" s="59" t="str">
        <f t="shared" si="98"/>
        <v xml:space="preserve"> </v>
      </c>
      <c r="BQ207" s="56">
        <f t="shared" si="99"/>
        <v>1</v>
      </c>
      <c r="BR207" s="59" t="str">
        <f t="shared" si="100"/>
        <v xml:space="preserve"> </v>
      </c>
      <c r="BS207" s="59" t="str">
        <f t="shared" si="101"/>
        <v xml:space="preserve"> </v>
      </c>
      <c r="BT207" s="56" t="str">
        <f t="shared" si="94"/>
        <v>02</v>
      </c>
      <c r="BU207" s="56">
        <f t="shared" si="95"/>
        <v>3</v>
      </c>
      <c r="BV207" s="56" t="str">
        <f>IFERROR(BU207*#REF!,"0,00")</f>
        <v>0,00</v>
      </c>
      <c r="BW207" s="59" t="str">
        <f t="shared" si="96"/>
        <v>0,00</v>
      </c>
    </row>
    <row r="208" spans="1:75" ht="62.1" customHeight="1" thickTop="1" thickBot="1">
      <c r="A208" s="90" t="str">
        <f t="shared" si="82"/>
        <v>-</v>
      </c>
      <c r="B208" s="91" t="str">
        <f t="shared" si="83"/>
        <v>ABRIL</v>
      </c>
      <c r="C208" s="81" t="str">
        <f t="shared" si="84"/>
        <v>MARÇO</v>
      </c>
      <c r="D208" s="79">
        <f t="shared" si="79"/>
        <v>205</v>
      </c>
      <c r="E208" s="125">
        <f t="shared" si="85"/>
        <v>186</v>
      </c>
      <c r="F208" s="101">
        <v>3405845726</v>
      </c>
      <c r="G208" s="124" t="str">
        <f>IFERROR(VLOOKUP(F208,#REF!,2,0)," ")</f>
        <v xml:space="preserve"> </v>
      </c>
      <c r="H208" s="122" t="str">
        <f>IFERROR(VLOOKUP(F208,#REF!,3,0)," ")</f>
        <v xml:space="preserve"> </v>
      </c>
      <c r="I208" s="103" t="s">
        <v>82</v>
      </c>
      <c r="J208" s="103" t="s">
        <v>84</v>
      </c>
      <c r="K208" s="103" t="s">
        <v>340</v>
      </c>
      <c r="L208" s="104">
        <v>46081</v>
      </c>
      <c r="M208" s="105">
        <v>0.24166666666666667</v>
      </c>
      <c r="N208" s="106">
        <v>46082</v>
      </c>
      <c r="O208" s="107">
        <v>0.9243055555555556</v>
      </c>
      <c r="P208" s="122" t="str">
        <f t="shared" si="80"/>
        <v>01,5</v>
      </c>
      <c r="Q208" s="123" t="str">
        <f t="shared" si="81"/>
        <v>0,00</v>
      </c>
      <c r="R208" s="119">
        <v>0</v>
      </c>
      <c r="S208" s="119">
        <v>0</v>
      </c>
      <c r="T208" s="123">
        <f t="shared" si="86"/>
        <v>0</v>
      </c>
      <c r="U208" s="108" t="s">
        <v>757</v>
      </c>
      <c r="V208" s="121" t="str">
        <f t="shared" si="87"/>
        <v>REUNIÃO COM DEFENSORA PÚBLICA GERAL E CHEFE DE GABINETE E DEFENSORES DE UBÁ, MATIAS BARBOSA E JUIZ DE FORA SOBRE INUNDAÇÕES.</v>
      </c>
      <c r="W208" s="37"/>
      <c r="X208" s="132" t="s">
        <v>85</v>
      </c>
      <c r="Y208" s="134" t="s">
        <v>345</v>
      </c>
      <c r="AA208" s="24">
        <v>2</v>
      </c>
      <c r="AB208" s="40"/>
      <c r="AC208" s="24" t="str">
        <f t="shared" si="89"/>
        <v>Publicar</v>
      </c>
      <c r="AE208" s="43" t="s">
        <v>346</v>
      </c>
      <c r="AF208" s="44" t="s">
        <v>64</v>
      </c>
      <c r="AG208" s="45">
        <v>46083</v>
      </c>
      <c r="AH208" s="45">
        <v>46091</v>
      </c>
      <c r="AI208" s="46">
        <v>186</v>
      </c>
      <c r="AJ208" s="44" t="s">
        <v>65</v>
      </c>
      <c r="AK208" s="46" t="s">
        <v>66</v>
      </c>
      <c r="AL208" s="161">
        <v>0</v>
      </c>
      <c r="AM208" s="44" t="s">
        <v>65</v>
      </c>
      <c r="AN208" s="46" t="s">
        <v>66</v>
      </c>
      <c r="AO208" s="161">
        <v>0</v>
      </c>
      <c r="AP208" s="45">
        <v>46118</v>
      </c>
      <c r="AQ208" s="46">
        <v>227</v>
      </c>
      <c r="AR208" s="157" t="s">
        <v>66</v>
      </c>
      <c r="AS208" s="157" t="s">
        <v>66</v>
      </c>
      <c r="AT208" s="45">
        <v>46085</v>
      </c>
      <c r="AU208" s="46" t="s">
        <v>66</v>
      </c>
      <c r="AV208" s="46" t="s">
        <v>66</v>
      </c>
      <c r="AW208" s="46" t="s">
        <v>66</v>
      </c>
      <c r="AX208" s="46" t="s">
        <v>66</v>
      </c>
      <c r="AY208" s="46" t="s">
        <v>66</v>
      </c>
      <c r="AZ208" s="49" t="s">
        <v>66</v>
      </c>
      <c r="BA208" s="62"/>
      <c r="BE208" s="52">
        <f t="shared" si="88"/>
        <v>1.682638888888889</v>
      </c>
      <c r="BF208" s="53" t="str">
        <f t="shared" si="90"/>
        <v>01</v>
      </c>
      <c r="BG208" s="54">
        <f t="shared" si="91"/>
        <v>16.383333333333336</v>
      </c>
      <c r="BH208" s="54">
        <v>6</v>
      </c>
      <c r="BI208" s="54" t="str">
        <f t="shared" si="92"/>
        <v>,5</v>
      </c>
      <c r="BJ208" s="55" t="str">
        <f t="shared" si="93"/>
        <v>01,5</v>
      </c>
      <c r="BL208" s="57" t="str">
        <f>IFERROR(VLOOKUP(H208,#REF!,2,0)," ")</f>
        <v xml:space="preserve"> </v>
      </c>
      <c r="BM208" s="57" t="str">
        <f>IFERROR(VLOOKUP(K208,#REF!,2,0)," ")</f>
        <v xml:space="preserve"> </v>
      </c>
      <c r="BN208" s="58" t="str">
        <f t="shared" si="97"/>
        <v xml:space="preserve">  </v>
      </c>
      <c r="BO208" s="59" t="str">
        <f>IFERROR(VLOOKUP(BN208,#REF!,5,0)," ")</f>
        <v xml:space="preserve"> </v>
      </c>
      <c r="BP208" s="59" t="str">
        <f t="shared" si="98"/>
        <v xml:space="preserve"> </v>
      </c>
      <c r="BQ208" s="56">
        <f t="shared" si="99"/>
        <v>1</v>
      </c>
      <c r="BR208" s="59" t="str">
        <f t="shared" si="100"/>
        <v xml:space="preserve"> </v>
      </c>
      <c r="BS208" s="59" t="str">
        <f t="shared" si="101"/>
        <v xml:space="preserve"> </v>
      </c>
      <c r="BT208" s="56" t="str">
        <f t="shared" si="94"/>
        <v>01</v>
      </c>
      <c r="BU208" s="56">
        <f t="shared" si="95"/>
        <v>0</v>
      </c>
      <c r="BV208" s="56" t="str">
        <f>IFERROR(BU208*#REF!,"0,00")</f>
        <v>0,00</v>
      </c>
      <c r="BW208" s="59" t="str">
        <f t="shared" si="96"/>
        <v>0,00</v>
      </c>
    </row>
    <row r="209" spans="1:75" ht="62.1" customHeight="1" thickTop="1" thickBot="1">
      <c r="A209" s="90" t="str">
        <f t="shared" si="82"/>
        <v>-</v>
      </c>
      <c r="B209" s="91" t="str">
        <f t="shared" si="83"/>
        <v>MARÇO</v>
      </c>
      <c r="C209" s="81" t="str">
        <f t="shared" si="84"/>
        <v>MARÇO</v>
      </c>
      <c r="D209" s="79">
        <f t="shared" si="79"/>
        <v>206</v>
      </c>
      <c r="E209" s="125">
        <f t="shared" si="85"/>
        <v>160</v>
      </c>
      <c r="F209" s="101">
        <v>81189583615</v>
      </c>
      <c r="G209" s="124" t="str">
        <f>IFERROR(VLOOKUP(F209,#REF!,2,0)," ")</f>
        <v xml:space="preserve"> </v>
      </c>
      <c r="H209" s="122" t="str">
        <f>IFERROR(VLOOKUP(F209,#REF!,3,0)," ")</f>
        <v xml:space="preserve"> </v>
      </c>
      <c r="I209" s="103" t="s">
        <v>88</v>
      </c>
      <c r="J209" s="103" t="s">
        <v>84</v>
      </c>
      <c r="K209" s="103" t="s">
        <v>89</v>
      </c>
      <c r="L209" s="104">
        <v>46087</v>
      </c>
      <c r="M209" s="105">
        <v>0.55208333333333337</v>
      </c>
      <c r="N209" s="106">
        <v>46089</v>
      </c>
      <c r="O209" s="107">
        <v>0.66666666666666663</v>
      </c>
      <c r="P209" s="122" t="str">
        <f t="shared" si="80"/>
        <v>02,00</v>
      </c>
      <c r="Q209" s="123" t="str">
        <f t="shared" si="81"/>
        <v>0,00</v>
      </c>
      <c r="R209" s="119">
        <v>0</v>
      </c>
      <c r="S209" s="119">
        <v>0</v>
      </c>
      <c r="T209" s="123">
        <f t="shared" si="86"/>
        <v>0</v>
      </c>
      <c r="U209" s="108" t="s">
        <v>641</v>
      </c>
      <c r="V209" s="121" t="str">
        <f t="shared" si="87"/>
        <v>PARTICIPAR DE EVENTO NO ASSENTAMENTO JOSÉ BANDEIRA /FAZENDA DA PRATA EM PIRAPORA/MG RELACIONADO A ATRIBUIÇÃO DE CONFLITOS AGRÁRIOS.</v>
      </c>
      <c r="W209" s="37"/>
      <c r="X209" s="132" t="s">
        <v>85</v>
      </c>
      <c r="Y209" s="134" t="s">
        <v>347</v>
      </c>
      <c r="AA209" s="24">
        <v>1</v>
      </c>
      <c r="AB209" s="40"/>
      <c r="AC209" s="24" t="str">
        <f t="shared" si="89"/>
        <v>Publicar</v>
      </c>
      <c r="AE209" s="43" t="s">
        <v>348</v>
      </c>
      <c r="AF209" s="44" t="s">
        <v>64</v>
      </c>
      <c r="AG209" s="45">
        <v>46084</v>
      </c>
      <c r="AH209" s="45">
        <v>46084</v>
      </c>
      <c r="AI209" s="46">
        <v>160</v>
      </c>
      <c r="AJ209" s="44" t="s">
        <v>114</v>
      </c>
      <c r="AK209" s="46">
        <v>161</v>
      </c>
      <c r="AL209" s="127">
        <v>115.94</v>
      </c>
      <c r="AM209" s="44" t="s">
        <v>65</v>
      </c>
      <c r="AN209" s="46" t="s">
        <v>66</v>
      </c>
      <c r="AO209" s="161">
        <v>0</v>
      </c>
      <c r="AP209" s="45">
        <v>46085</v>
      </c>
      <c r="AQ209" s="46">
        <v>122</v>
      </c>
      <c r="AR209" s="46">
        <v>201</v>
      </c>
      <c r="AS209" s="157" t="s">
        <v>66</v>
      </c>
      <c r="AT209" s="45">
        <v>46092</v>
      </c>
      <c r="AU209" s="46" t="s">
        <v>66</v>
      </c>
      <c r="AV209" s="46" t="s">
        <v>66</v>
      </c>
      <c r="AW209" s="46" t="s">
        <v>66</v>
      </c>
      <c r="AX209" s="46" t="s">
        <v>66</v>
      </c>
      <c r="AY209" s="46" t="s">
        <v>66</v>
      </c>
      <c r="AZ209" s="49">
        <v>62</v>
      </c>
      <c r="BA209" s="62"/>
      <c r="BE209" s="52">
        <f t="shared" si="88"/>
        <v>2.114583333333333</v>
      </c>
      <c r="BF209" s="53" t="str">
        <f t="shared" si="90"/>
        <v>02</v>
      </c>
      <c r="BG209" s="54">
        <f t="shared" si="91"/>
        <v>2.7499999999999929</v>
      </c>
      <c r="BH209" s="54">
        <v>6</v>
      </c>
      <c r="BI209" s="54" t="str">
        <f t="shared" si="92"/>
        <v>,00</v>
      </c>
      <c r="BJ209" s="55" t="str">
        <f t="shared" si="93"/>
        <v>02,00</v>
      </c>
      <c r="BL209" s="57" t="str">
        <f>IFERROR(VLOOKUP(H209,#REF!,2,0)," ")</f>
        <v xml:space="preserve"> </v>
      </c>
      <c r="BM209" s="57" t="str">
        <f>IFERROR(VLOOKUP(K209,#REF!,2,0)," ")</f>
        <v xml:space="preserve"> </v>
      </c>
      <c r="BN209" s="58" t="str">
        <f t="shared" si="97"/>
        <v xml:space="preserve">  </v>
      </c>
      <c r="BO209" s="59" t="str">
        <f>IFERROR(VLOOKUP(BN209,#REF!,5,0)," ")</f>
        <v xml:space="preserve"> </v>
      </c>
      <c r="BP209" s="59" t="str">
        <f t="shared" si="98"/>
        <v xml:space="preserve"> </v>
      </c>
      <c r="BQ209" s="56" t="str">
        <f t="shared" si="99"/>
        <v>0,00</v>
      </c>
      <c r="BR209" s="59" t="str">
        <f t="shared" si="100"/>
        <v>0,00</v>
      </c>
      <c r="BS209" s="59" t="str">
        <f t="shared" si="101"/>
        <v xml:space="preserve"> </v>
      </c>
      <c r="BT209" s="56" t="str">
        <f t="shared" si="94"/>
        <v>02</v>
      </c>
      <c r="BU209" s="56">
        <f t="shared" si="95"/>
        <v>1</v>
      </c>
      <c r="BV209" s="56" t="str">
        <f>IFERROR(BU209*#REF!,"0,00")</f>
        <v>0,00</v>
      </c>
      <c r="BW209" s="59" t="str">
        <f t="shared" si="96"/>
        <v>0,00</v>
      </c>
    </row>
    <row r="210" spans="1:75" ht="62.1" customHeight="1" thickTop="1" thickBot="1">
      <c r="A210" s="90" t="str">
        <f t="shared" si="82"/>
        <v>-</v>
      </c>
      <c r="B210" s="91" t="str">
        <f t="shared" si="83"/>
        <v>MARÇO</v>
      </c>
      <c r="C210" s="81" t="str">
        <f t="shared" si="84"/>
        <v>MARÇO</v>
      </c>
      <c r="D210" s="79">
        <f t="shared" si="79"/>
        <v>207</v>
      </c>
      <c r="E210" s="125">
        <f t="shared" si="85"/>
        <v>150</v>
      </c>
      <c r="F210" s="101" t="s">
        <v>349</v>
      </c>
      <c r="G210" s="124" t="str">
        <f>IFERROR(VLOOKUP(F210,#REF!,2,0)," ")</f>
        <v xml:space="preserve"> </v>
      </c>
      <c r="H210" s="122" t="str">
        <f>IFERROR(VLOOKUP(F210,#REF!,3,0)," ")</f>
        <v xml:space="preserve"> </v>
      </c>
      <c r="I210" s="103" t="s">
        <v>82</v>
      </c>
      <c r="J210" s="103" t="s">
        <v>84</v>
      </c>
      <c r="K210" s="103" t="s">
        <v>350</v>
      </c>
      <c r="L210" s="104">
        <v>46086</v>
      </c>
      <c r="M210" s="105">
        <v>0.33333333333333331</v>
      </c>
      <c r="N210" s="106">
        <v>46086</v>
      </c>
      <c r="O210" s="107">
        <v>0.875</v>
      </c>
      <c r="P210" s="122" t="str">
        <f t="shared" si="80"/>
        <v>00,5</v>
      </c>
      <c r="Q210" s="123" t="str">
        <f t="shared" si="81"/>
        <v>0,00</v>
      </c>
      <c r="R210" s="119">
        <v>0</v>
      </c>
      <c r="S210" s="119">
        <v>0</v>
      </c>
      <c r="T210" s="123">
        <f t="shared" si="86"/>
        <v>0</v>
      </c>
      <c r="U210" s="108" t="s">
        <v>60</v>
      </c>
      <c r="V210" s="121" t="str">
        <f t="shared" si="87"/>
        <v>VISTORIA DE IMÓVEL PARA ELABORAÇÃO DE LAUDO TÉCNICO PARA FINS DE CONTRATAÇÃO E INSTALAÇÃO DE VIGILÂNCIA ARMADA.</v>
      </c>
      <c r="W210" s="37"/>
      <c r="X210" s="132" t="s">
        <v>85</v>
      </c>
      <c r="Y210" s="134" t="s">
        <v>351</v>
      </c>
      <c r="AA210" s="24">
        <v>0</v>
      </c>
      <c r="AB210" s="40"/>
      <c r="AC210" s="24" t="str">
        <f t="shared" si="89"/>
        <v>Publicar</v>
      </c>
      <c r="AE210" s="43" t="s">
        <v>352</v>
      </c>
      <c r="AF210" s="44" t="s">
        <v>328</v>
      </c>
      <c r="AG210" s="45">
        <v>46084</v>
      </c>
      <c r="AH210" s="45">
        <v>46084</v>
      </c>
      <c r="AI210" s="46">
        <v>150</v>
      </c>
      <c r="AJ210" s="44" t="s">
        <v>65</v>
      </c>
      <c r="AK210" s="46" t="s">
        <v>66</v>
      </c>
      <c r="AL210" s="161">
        <v>0</v>
      </c>
      <c r="AM210" s="44" t="s">
        <v>65</v>
      </c>
      <c r="AN210" s="46" t="s">
        <v>66</v>
      </c>
      <c r="AO210" s="161">
        <v>0</v>
      </c>
      <c r="AP210" s="45">
        <v>46085</v>
      </c>
      <c r="AQ210" s="46">
        <v>118</v>
      </c>
      <c r="AR210" s="157" t="s">
        <v>66</v>
      </c>
      <c r="AS210" s="157" t="s">
        <v>66</v>
      </c>
      <c r="AT210" s="45">
        <v>46087</v>
      </c>
      <c r="AU210" s="157" t="s">
        <v>66</v>
      </c>
      <c r="AV210" s="157" t="s">
        <v>66</v>
      </c>
      <c r="AW210" s="157" t="s">
        <v>66</v>
      </c>
      <c r="AX210" s="157" t="s">
        <v>66</v>
      </c>
      <c r="AY210" s="157" t="s">
        <v>66</v>
      </c>
      <c r="AZ210" s="49">
        <v>43</v>
      </c>
      <c r="BA210" s="62"/>
      <c r="BE210" s="52">
        <f t="shared" si="88"/>
        <v>0.54166666666666674</v>
      </c>
      <c r="BF210" s="53" t="str">
        <f t="shared" si="90"/>
        <v>00</v>
      </c>
      <c r="BG210" s="54">
        <f t="shared" si="91"/>
        <v>13.000000000000002</v>
      </c>
      <c r="BH210" s="54">
        <v>6</v>
      </c>
      <c r="BI210" s="54" t="str">
        <f t="shared" si="92"/>
        <v>,5</v>
      </c>
      <c r="BJ210" s="55" t="str">
        <f t="shared" si="93"/>
        <v>00,5</v>
      </c>
      <c r="BL210" s="57" t="str">
        <f>IFERROR(VLOOKUP(H210,#REF!,2,0)," ")</f>
        <v xml:space="preserve"> </v>
      </c>
      <c r="BM210" s="57" t="str">
        <f>IFERROR(VLOOKUP(K210,#REF!,2,0)," ")</f>
        <v xml:space="preserve"> </v>
      </c>
      <c r="BN210" s="58" t="str">
        <f t="shared" si="97"/>
        <v xml:space="preserve">  </v>
      </c>
      <c r="BO210" s="59" t="str">
        <f>IFERROR(VLOOKUP(BN210,#REF!,5,0)," ")</f>
        <v xml:space="preserve"> </v>
      </c>
      <c r="BP210" s="59" t="str">
        <f t="shared" si="98"/>
        <v xml:space="preserve"> </v>
      </c>
      <c r="BQ210" s="56">
        <f t="shared" si="99"/>
        <v>1</v>
      </c>
      <c r="BR210" s="59" t="str">
        <f t="shared" si="100"/>
        <v xml:space="preserve"> </v>
      </c>
      <c r="BS210" s="59" t="str">
        <f t="shared" si="101"/>
        <v xml:space="preserve"> </v>
      </c>
      <c r="BT210" s="56" t="str">
        <f t="shared" si="94"/>
        <v>00</v>
      </c>
      <c r="BU210" s="56">
        <f t="shared" si="95"/>
        <v>1</v>
      </c>
      <c r="BV210" s="56" t="str">
        <f>IFERROR(BU210*#REF!,"0,00")</f>
        <v>0,00</v>
      </c>
      <c r="BW210" s="59" t="str">
        <f t="shared" si="96"/>
        <v>0,00</v>
      </c>
    </row>
    <row r="211" spans="1:75" ht="62.1" customHeight="1" thickTop="1" thickBot="1">
      <c r="A211" s="90" t="str">
        <f t="shared" si="82"/>
        <v>-</v>
      </c>
      <c r="B211" s="91" t="str">
        <f t="shared" si="83"/>
        <v>MARÇO</v>
      </c>
      <c r="C211" s="81" t="str">
        <f t="shared" si="84"/>
        <v>MARÇO</v>
      </c>
      <c r="D211" s="79">
        <f t="shared" si="79"/>
        <v>208</v>
      </c>
      <c r="E211" s="125">
        <f t="shared" si="85"/>
        <v>152</v>
      </c>
      <c r="F211" s="101">
        <v>88378110397</v>
      </c>
      <c r="G211" s="124" t="str">
        <f>IFERROR(VLOOKUP(F211,#REF!,2,0)," ")</f>
        <v xml:space="preserve"> </v>
      </c>
      <c r="H211" s="122" t="str">
        <f>IFERROR(VLOOKUP(F211,#REF!,3,0)," ")</f>
        <v xml:space="preserve"> </v>
      </c>
      <c r="I211" s="103" t="s">
        <v>88</v>
      </c>
      <c r="J211" s="103" t="s">
        <v>84</v>
      </c>
      <c r="K211" s="103" t="s">
        <v>308</v>
      </c>
      <c r="L211" s="104">
        <v>46083</v>
      </c>
      <c r="M211" s="105">
        <v>0.79861111111111116</v>
      </c>
      <c r="N211" s="106">
        <v>46085</v>
      </c>
      <c r="O211" s="107">
        <v>0.99652777777777779</v>
      </c>
      <c r="P211" s="122" t="str">
        <f t="shared" si="80"/>
        <v>02,00</v>
      </c>
      <c r="Q211" s="123" t="str">
        <f t="shared" si="81"/>
        <v>0,00</v>
      </c>
      <c r="R211" s="119">
        <v>0</v>
      </c>
      <c r="S211" s="119">
        <v>0</v>
      </c>
      <c r="T211" s="123">
        <f t="shared" si="86"/>
        <v>0</v>
      </c>
      <c r="U211" s="108" t="s">
        <v>60</v>
      </c>
      <c r="V211" s="121" t="str">
        <f t="shared" si="87"/>
        <v>PARTICIPAR DA 2ª REUNIÃO ORDINÁRIA DO COMITÊ GESTOR DO SOLAR E V WORKSHOP DE DESENVOLVIMENTO COLABORATIVO.</v>
      </c>
      <c r="W211" s="37"/>
      <c r="X211" s="132" t="s">
        <v>85</v>
      </c>
      <c r="Y211" s="134" t="s">
        <v>353</v>
      </c>
      <c r="AA211" s="24">
        <v>0</v>
      </c>
      <c r="AB211" s="40"/>
      <c r="AC211" s="24" t="str">
        <f t="shared" si="89"/>
        <v>Publicar</v>
      </c>
      <c r="AE211" s="43" t="s">
        <v>354</v>
      </c>
      <c r="AF211" s="44" t="s">
        <v>64</v>
      </c>
      <c r="AG211" s="45">
        <v>46084</v>
      </c>
      <c r="AH211" s="45">
        <v>46084</v>
      </c>
      <c r="AI211" s="46">
        <v>152</v>
      </c>
      <c r="AJ211" s="44" t="s">
        <v>114</v>
      </c>
      <c r="AK211" s="46">
        <v>153</v>
      </c>
      <c r="AL211" s="127">
        <v>95.9</v>
      </c>
      <c r="AM211" s="44" t="s">
        <v>65</v>
      </c>
      <c r="AN211" s="46" t="s">
        <v>66</v>
      </c>
      <c r="AO211" s="161">
        <v>0</v>
      </c>
      <c r="AP211" s="45">
        <v>46092</v>
      </c>
      <c r="AQ211" s="46">
        <v>161</v>
      </c>
      <c r="AR211" s="46">
        <v>162</v>
      </c>
      <c r="AS211" s="46" t="s">
        <v>66</v>
      </c>
      <c r="AT211" s="45">
        <v>46087</v>
      </c>
      <c r="AU211" s="46" t="s">
        <v>66</v>
      </c>
      <c r="AV211" s="46" t="s">
        <v>66</v>
      </c>
      <c r="AW211" s="46" t="s">
        <v>66</v>
      </c>
      <c r="AX211" s="46" t="s">
        <v>66</v>
      </c>
      <c r="AY211" s="46" t="s">
        <v>66</v>
      </c>
      <c r="AZ211" s="49" t="s">
        <v>66</v>
      </c>
      <c r="BA211" s="62"/>
      <c r="BE211" s="52">
        <f t="shared" si="88"/>
        <v>2.1979166666666665</v>
      </c>
      <c r="BF211" s="53" t="str">
        <f t="shared" si="90"/>
        <v>02</v>
      </c>
      <c r="BG211" s="54">
        <f t="shared" si="91"/>
        <v>4.7499999999999964</v>
      </c>
      <c r="BH211" s="54">
        <v>6</v>
      </c>
      <c r="BI211" s="54" t="str">
        <f t="shared" si="92"/>
        <v>,00</v>
      </c>
      <c r="BJ211" s="55" t="str">
        <f t="shared" si="93"/>
        <v>02,00</v>
      </c>
      <c r="BL211" s="57" t="str">
        <f>IFERROR(VLOOKUP(H211,#REF!,2,0)," ")</f>
        <v xml:space="preserve"> </v>
      </c>
      <c r="BM211" s="57" t="str">
        <f>IFERROR(VLOOKUP(K211,#REF!,2,0)," ")</f>
        <v xml:space="preserve"> </v>
      </c>
      <c r="BN211" s="58" t="str">
        <f t="shared" si="97"/>
        <v xml:space="preserve">  </v>
      </c>
      <c r="BO211" s="59" t="str">
        <f>IFERROR(VLOOKUP(BN211,#REF!,5,0)," ")</f>
        <v xml:space="preserve"> </v>
      </c>
      <c r="BP211" s="59" t="str">
        <f t="shared" si="98"/>
        <v xml:space="preserve"> </v>
      </c>
      <c r="BQ211" s="56" t="str">
        <f t="shared" si="99"/>
        <v>0,00</v>
      </c>
      <c r="BR211" s="59" t="str">
        <f t="shared" si="100"/>
        <v>0,00</v>
      </c>
      <c r="BS211" s="59" t="str">
        <f t="shared" si="101"/>
        <v xml:space="preserve"> </v>
      </c>
      <c r="BT211" s="56" t="str">
        <f t="shared" si="94"/>
        <v>02</v>
      </c>
      <c r="BU211" s="56">
        <f t="shared" si="95"/>
        <v>2</v>
      </c>
      <c r="BV211" s="56" t="str">
        <f>IFERROR(BU211*#REF!,"0,00")</f>
        <v>0,00</v>
      </c>
      <c r="BW211" s="59" t="str">
        <f t="shared" si="96"/>
        <v>0,00</v>
      </c>
    </row>
    <row r="212" spans="1:75" ht="62.1" customHeight="1" thickTop="1" thickBot="1">
      <c r="A212" s="90" t="str">
        <f t="shared" si="82"/>
        <v>-</v>
      </c>
      <c r="B212" s="91" t="str">
        <f t="shared" si="83"/>
        <v>MARÇO</v>
      </c>
      <c r="C212" s="81" t="str">
        <f t="shared" si="84"/>
        <v>MARÇO</v>
      </c>
      <c r="D212" s="79">
        <f t="shared" si="79"/>
        <v>209</v>
      </c>
      <c r="E212" s="125">
        <f t="shared" si="85"/>
        <v>156</v>
      </c>
      <c r="F212" s="101">
        <v>40631986855</v>
      </c>
      <c r="G212" s="124" t="str">
        <f>IFERROR(VLOOKUP(F212,#REF!,2,0)," ")</f>
        <v xml:space="preserve"> </v>
      </c>
      <c r="H212" s="122" t="str">
        <f>IFERROR(VLOOKUP(F212,#REF!,3,0)," ")</f>
        <v xml:space="preserve"> </v>
      </c>
      <c r="I212" s="103" t="s">
        <v>82</v>
      </c>
      <c r="J212" s="103" t="s">
        <v>71</v>
      </c>
      <c r="K212" s="103" t="s">
        <v>72</v>
      </c>
      <c r="L212" s="104">
        <v>46087</v>
      </c>
      <c r="M212" s="105">
        <v>0.52083333333333337</v>
      </c>
      <c r="N212" s="104">
        <v>46087</v>
      </c>
      <c r="O212" s="107">
        <v>0.77083333333333337</v>
      </c>
      <c r="P212" s="122" t="str">
        <f t="shared" si="80"/>
        <v>00,5</v>
      </c>
      <c r="Q212" s="123" t="str">
        <f t="shared" si="81"/>
        <v>0,00</v>
      </c>
      <c r="R212" s="119">
        <v>0</v>
      </c>
      <c r="S212" s="119">
        <v>0</v>
      </c>
      <c r="T212" s="123">
        <f t="shared" si="86"/>
        <v>0</v>
      </c>
      <c r="U212" s="108" t="s">
        <v>60</v>
      </c>
      <c r="V212" s="121" t="str">
        <f t="shared" si="87"/>
        <v>COOPERAÇÃO, CONFORME O ATO Nº: 11.655/2025.</v>
      </c>
      <c r="W212" s="37"/>
      <c r="X212" s="132" t="s">
        <v>61</v>
      </c>
      <c r="Y212" s="134" t="s">
        <v>73</v>
      </c>
      <c r="AA212" s="24">
        <v>0</v>
      </c>
      <c r="AB212" s="40"/>
      <c r="AC212" s="24" t="str">
        <f t="shared" si="89"/>
        <v>Publicar</v>
      </c>
      <c r="AE212" s="43" t="s">
        <v>355</v>
      </c>
      <c r="AF212" s="44" t="s">
        <v>64</v>
      </c>
      <c r="AG212" s="45">
        <v>46084</v>
      </c>
      <c r="AH212" s="45">
        <v>46084</v>
      </c>
      <c r="AI212" s="46">
        <v>156</v>
      </c>
      <c r="AJ212" s="44" t="s">
        <v>65</v>
      </c>
      <c r="AK212" s="46" t="s">
        <v>66</v>
      </c>
      <c r="AL212" s="161">
        <v>0</v>
      </c>
      <c r="AM212" s="44" t="s">
        <v>67</v>
      </c>
      <c r="AN212" s="46">
        <v>157</v>
      </c>
      <c r="AO212" s="127">
        <v>267.72000000000003</v>
      </c>
      <c r="AP212" s="45">
        <v>46085</v>
      </c>
      <c r="AQ212" s="46">
        <v>121</v>
      </c>
      <c r="AR212" s="157" t="s">
        <v>66</v>
      </c>
      <c r="AS212" s="46">
        <v>241</v>
      </c>
      <c r="AT212" s="45">
        <v>46112</v>
      </c>
      <c r="AU212" s="46" t="s">
        <v>66</v>
      </c>
      <c r="AV212" s="46" t="s">
        <v>66</v>
      </c>
      <c r="AW212" s="46" t="s">
        <v>66</v>
      </c>
      <c r="AX212" s="46" t="s">
        <v>66</v>
      </c>
      <c r="AY212" s="46" t="s">
        <v>66</v>
      </c>
      <c r="AZ212" s="49">
        <v>86</v>
      </c>
      <c r="BA212" s="62"/>
      <c r="BE212" s="52">
        <f t="shared" si="88"/>
        <v>0.25</v>
      </c>
      <c r="BF212" s="53" t="str">
        <f t="shared" si="90"/>
        <v>00</v>
      </c>
      <c r="BG212" s="54">
        <f t="shared" si="91"/>
        <v>6</v>
      </c>
      <c r="BH212" s="54">
        <v>6</v>
      </c>
      <c r="BI212" s="54" t="str">
        <f t="shared" si="92"/>
        <v>,5</v>
      </c>
      <c r="BJ212" s="55" t="str">
        <f t="shared" si="93"/>
        <v>00,5</v>
      </c>
      <c r="BL212" s="57" t="str">
        <f>IFERROR(VLOOKUP(H212,#REF!,2,0)," ")</f>
        <v xml:space="preserve"> </v>
      </c>
      <c r="BM212" s="57" t="str">
        <f>IFERROR(VLOOKUP(K212,#REF!,2,0)," ")</f>
        <v xml:space="preserve"> </v>
      </c>
      <c r="BN212" s="58" t="str">
        <f t="shared" si="97"/>
        <v xml:space="preserve">  </v>
      </c>
      <c r="BO212" s="59" t="str">
        <f>IFERROR(VLOOKUP(BN212,#REF!,5,0)," ")</f>
        <v xml:space="preserve"> </v>
      </c>
      <c r="BP212" s="59" t="str">
        <f t="shared" si="98"/>
        <v xml:space="preserve"> </v>
      </c>
      <c r="BQ212" s="56">
        <f t="shared" si="99"/>
        <v>1</v>
      </c>
      <c r="BR212" s="59" t="str">
        <f t="shared" si="100"/>
        <v xml:space="preserve"> </v>
      </c>
      <c r="BS212" s="59" t="str">
        <f t="shared" si="101"/>
        <v xml:space="preserve"> </v>
      </c>
      <c r="BT212" s="56" t="str">
        <f t="shared" si="94"/>
        <v>00</v>
      </c>
      <c r="BU212" s="56">
        <f t="shared" si="95"/>
        <v>1</v>
      </c>
      <c r="BV212" s="56" t="str">
        <f>IFERROR(BU212*#REF!,"0,00")</f>
        <v>0,00</v>
      </c>
      <c r="BW212" s="59" t="str">
        <f t="shared" si="96"/>
        <v>0,00</v>
      </c>
    </row>
    <row r="213" spans="1:75" ht="62.1" customHeight="1" thickTop="1" thickBot="1">
      <c r="A213" s="90" t="str">
        <f t="shared" si="82"/>
        <v>-</v>
      </c>
      <c r="B213" s="91" t="str">
        <f t="shared" si="83"/>
        <v>MARÇO</v>
      </c>
      <c r="C213" s="81" t="str">
        <f t="shared" si="84"/>
        <v>MARÇO</v>
      </c>
      <c r="D213" s="79">
        <f t="shared" si="79"/>
        <v>210</v>
      </c>
      <c r="E213" s="125">
        <f t="shared" si="85"/>
        <v>156</v>
      </c>
      <c r="F213" s="101">
        <v>40631986855</v>
      </c>
      <c r="G213" s="124" t="str">
        <f>IFERROR(VLOOKUP(F213,#REF!,2,0)," ")</f>
        <v xml:space="preserve"> </v>
      </c>
      <c r="H213" s="122" t="str">
        <f>IFERROR(VLOOKUP(F213,#REF!,3,0)," ")</f>
        <v xml:space="preserve"> </v>
      </c>
      <c r="I213" s="103" t="s">
        <v>82</v>
      </c>
      <c r="J213" s="103" t="s">
        <v>71</v>
      </c>
      <c r="K213" s="103" t="s">
        <v>72</v>
      </c>
      <c r="L213" s="104">
        <v>46094</v>
      </c>
      <c r="M213" s="105">
        <v>0.52083333333333337</v>
      </c>
      <c r="N213" s="104">
        <v>46094</v>
      </c>
      <c r="O213" s="107">
        <v>0.77083333333333337</v>
      </c>
      <c r="P213" s="122" t="str">
        <f t="shared" si="80"/>
        <v>00,5</v>
      </c>
      <c r="Q213" s="123" t="str">
        <f t="shared" si="81"/>
        <v>0,00</v>
      </c>
      <c r="R213" s="119">
        <v>0</v>
      </c>
      <c r="S213" s="119">
        <v>0</v>
      </c>
      <c r="T213" s="123">
        <f t="shared" si="86"/>
        <v>0</v>
      </c>
      <c r="U213" s="108" t="s">
        <v>60</v>
      </c>
      <c r="V213" s="121" t="str">
        <f t="shared" si="87"/>
        <v>COOPERAÇÃO, CONFORME O ATO Nº: 11.655/2025.</v>
      </c>
      <c r="W213" s="37"/>
      <c r="X213" s="132" t="s">
        <v>61</v>
      </c>
      <c r="Y213" s="134" t="s">
        <v>73</v>
      </c>
      <c r="AA213" s="24">
        <v>0</v>
      </c>
      <c r="AB213" s="40"/>
      <c r="AC213" s="24" t="str">
        <f t="shared" si="89"/>
        <v>Publicar</v>
      </c>
      <c r="AE213" s="43" t="s">
        <v>355</v>
      </c>
      <c r="AF213" s="44" t="s">
        <v>64</v>
      </c>
      <c r="AG213" s="45">
        <v>46084</v>
      </c>
      <c r="AH213" s="45">
        <v>46084</v>
      </c>
      <c r="AI213" s="46">
        <v>156</v>
      </c>
      <c r="AJ213" s="44" t="s">
        <v>65</v>
      </c>
      <c r="AK213" s="46" t="s">
        <v>66</v>
      </c>
      <c r="AL213" s="161">
        <v>0</v>
      </c>
      <c r="AM213" s="44" t="s">
        <v>67</v>
      </c>
      <c r="AN213" s="46">
        <v>157</v>
      </c>
      <c r="AO213" s="127">
        <v>267.72000000000003</v>
      </c>
      <c r="AP213" s="45">
        <v>46085</v>
      </c>
      <c r="AQ213" s="46">
        <v>121</v>
      </c>
      <c r="AR213" s="157" t="s">
        <v>66</v>
      </c>
      <c r="AS213" s="46">
        <v>241</v>
      </c>
      <c r="AT213" s="45">
        <v>46112</v>
      </c>
      <c r="AU213" s="46" t="s">
        <v>66</v>
      </c>
      <c r="AV213" s="46" t="s">
        <v>66</v>
      </c>
      <c r="AW213" s="46" t="s">
        <v>66</v>
      </c>
      <c r="AX213" s="46" t="s">
        <v>66</v>
      </c>
      <c r="AY213" s="46" t="s">
        <v>66</v>
      </c>
      <c r="AZ213" s="49">
        <v>86</v>
      </c>
      <c r="BA213" s="62"/>
      <c r="BE213" s="52">
        <f t="shared" si="88"/>
        <v>0.25</v>
      </c>
      <c r="BF213" s="53" t="str">
        <f t="shared" si="90"/>
        <v>00</v>
      </c>
      <c r="BG213" s="54">
        <f t="shared" si="91"/>
        <v>6</v>
      </c>
      <c r="BH213" s="54">
        <v>6</v>
      </c>
      <c r="BI213" s="54" t="str">
        <f t="shared" si="92"/>
        <v>,5</v>
      </c>
      <c r="BJ213" s="55" t="str">
        <f t="shared" si="93"/>
        <v>00,5</v>
      </c>
      <c r="BL213" s="57" t="str">
        <f>IFERROR(VLOOKUP(H213,#REF!,2,0)," ")</f>
        <v xml:space="preserve"> </v>
      </c>
      <c r="BM213" s="57" t="str">
        <f>IFERROR(VLOOKUP(K213,#REF!,2,0)," ")</f>
        <v xml:space="preserve"> </v>
      </c>
      <c r="BN213" s="58" t="str">
        <f t="shared" si="97"/>
        <v xml:space="preserve">  </v>
      </c>
      <c r="BO213" s="59" t="str">
        <f>IFERROR(VLOOKUP(BN213,#REF!,5,0)," ")</f>
        <v xml:space="preserve"> </v>
      </c>
      <c r="BP213" s="59" t="str">
        <f t="shared" si="98"/>
        <v xml:space="preserve"> </v>
      </c>
      <c r="BQ213" s="56">
        <f t="shared" si="99"/>
        <v>1</v>
      </c>
      <c r="BR213" s="59" t="str">
        <f t="shared" si="100"/>
        <v xml:space="preserve"> </v>
      </c>
      <c r="BS213" s="59" t="str">
        <f t="shared" si="101"/>
        <v xml:space="preserve"> </v>
      </c>
      <c r="BT213" s="56" t="str">
        <f t="shared" si="94"/>
        <v>00</v>
      </c>
      <c r="BU213" s="56">
        <f t="shared" si="95"/>
        <v>1</v>
      </c>
      <c r="BV213" s="56" t="str">
        <f>IFERROR(BU213*#REF!,"0,00")</f>
        <v>0,00</v>
      </c>
      <c r="BW213" s="59" t="str">
        <f t="shared" si="96"/>
        <v>0,00</v>
      </c>
    </row>
    <row r="214" spans="1:75" ht="62.1" customHeight="1" thickTop="1" thickBot="1">
      <c r="A214" s="90" t="str">
        <f t="shared" si="82"/>
        <v>-</v>
      </c>
      <c r="B214" s="91" t="str">
        <f t="shared" si="83"/>
        <v>MARÇO</v>
      </c>
      <c r="C214" s="81" t="str">
        <f t="shared" si="84"/>
        <v>MARÇO</v>
      </c>
      <c r="D214" s="79">
        <f t="shared" si="79"/>
        <v>211</v>
      </c>
      <c r="E214" s="125">
        <f t="shared" si="85"/>
        <v>156</v>
      </c>
      <c r="F214" s="101">
        <v>40631986855</v>
      </c>
      <c r="G214" s="124" t="str">
        <f>IFERROR(VLOOKUP(F214,#REF!,2,0)," ")</f>
        <v xml:space="preserve"> </v>
      </c>
      <c r="H214" s="122" t="str">
        <f>IFERROR(VLOOKUP(F214,#REF!,3,0)," ")</f>
        <v xml:space="preserve"> </v>
      </c>
      <c r="I214" s="103" t="s">
        <v>82</v>
      </c>
      <c r="J214" s="103" t="s">
        <v>71</v>
      </c>
      <c r="K214" s="103" t="s">
        <v>72</v>
      </c>
      <c r="L214" s="104">
        <v>46101</v>
      </c>
      <c r="M214" s="105">
        <v>0.52083333333333337</v>
      </c>
      <c r="N214" s="104">
        <v>46101</v>
      </c>
      <c r="O214" s="107">
        <v>0.77083333333333337</v>
      </c>
      <c r="P214" s="122" t="str">
        <f t="shared" si="80"/>
        <v>00,5</v>
      </c>
      <c r="Q214" s="123" t="str">
        <f t="shared" si="81"/>
        <v>0,00</v>
      </c>
      <c r="R214" s="119">
        <v>0</v>
      </c>
      <c r="S214" s="119">
        <v>0</v>
      </c>
      <c r="T214" s="123">
        <f t="shared" si="86"/>
        <v>0</v>
      </c>
      <c r="U214" s="108" t="s">
        <v>60</v>
      </c>
      <c r="V214" s="121" t="str">
        <f t="shared" si="87"/>
        <v>COOPERAÇÃO, CONFORME O ATO Nº: 11.655/2025.</v>
      </c>
      <c r="W214" s="37"/>
      <c r="X214" s="132" t="s">
        <v>61</v>
      </c>
      <c r="Y214" s="134" t="s">
        <v>73</v>
      </c>
      <c r="AA214" s="24">
        <v>0</v>
      </c>
      <c r="AB214" s="40"/>
      <c r="AC214" s="24" t="str">
        <f t="shared" si="89"/>
        <v>Publicar</v>
      </c>
      <c r="AE214" s="43" t="s">
        <v>355</v>
      </c>
      <c r="AF214" s="44" t="s">
        <v>64</v>
      </c>
      <c r="AG214" s="45">
        <v>46084</v>
      </c>
      <c r="AH214" s="45">
        <v>46084</v>
      </c>
      <c r="AI214" s="46">
        <v>156</v>
      </c>
      <c r="AJ214" s="44" t="s">
        <v>65</v>
      </c>
      <c r="AK214" s="46" t="s">
        <v>66</v>
      </c>
      <c r="AL214" s="161">
        <v>0</v>
      </c>
      <c r="AM214" s="44" t="s">
        <v>67</v>
      </c>
      <c r="AN214" s="46">
        <v>157</v>
      </c>
      <c r="AO214" s="127">
        <v>267.72000000000003</v>
      </c>
      <c r="AP214" s="45">
        <v>46085</v>
      </c>
      <c r="AQ214" s="46">
        <v>121</v>
      </c>
      <c r="AR214" s="157" t="s">
        <v>66</v>
      </c>
      <c r="AS214" s="46">
        <v>241</v>
      </c>
      <c r="AT214" s="45">
        <v>46112</v>
      </c>
      <c r="AU214" s="46" t="s">
        <v>66</v>
      </c>
      <c r="AV214" s="46" t="s">
        <v>66</v>
      </c>
      <c r="AW214" s="46" t="s">
        <v>66</v>
      </c>
      <c r="AX214" s="46" t="s">
        <v>66</v>
      </c>
      <c r="AY214" s="46" t="s">
        <v>66</v>
      </c>
      <c r="AZ214" s="49">
        <v>86</v>
      </c>
      <c r="BA214" s="62"/>
      <c r="BE214" s="52">
        <f t="shared" si="88"/>
        <v>0.25</v>
      </c>
      <c r="BF214" s="53" t="str">
        <f t="shared" si="90"/>
        <v>00</v>
      </c>
      <c r="BG214" s="54">
        <f t="shared" si="91"/>
        <v>6</v>
      </c>
      <c r="BH214" s="54">
        <v>6</v>
      </c>
      <c r="BI214" s="54" t="str">
        <f t="shared" si="92"/>
        <v>,5</v>
      </c>
      <c r="BJ214" s="55" t="str">
        <f t="shared" si="93"/>
        <v>00,5</v>
      </c>
      <c r="BL214" s="57" t="str">
        <f>IFERROR(VLOOKUP(H214,#REF!,2,0)," ")</f>
        <v xml:space="preserve"> </v>
      </c>
      <c r="BM214" s="57" t="str">
        <f>IFERROR(VLOOKUP(K214,#REF!,2,0)," ")</f>
        <v xml:space="preserve"> </v>
      </c>
      <c r="BN214" s="58" t="str">
        <f t="shared" si="97"/>
        <v xml:space="preserve">  </v>
      </c>
      <c r="BO214" s="59" t="str">
        <f>IFERROR(VLOOKUP(BN214,#REF!,5,0)," ")</f>
        <v xml:space="preserve"> </v>
      </c>
      <c r="BP214" s="59" t="str">
        <f t="shared" si="98"/>
        <v xml:space="preserve"> </v>
      </c>
      <c r="BQ214" s="56">
        <f t="shared" si="99"/>
        <v>1</v>
      </c>
      <c r="BR214" s="59" t="str">
        <f t="shared" si="100"/>
        <v xml:space="preserve"> </v>
      </c>
      <c r="BS214" s="59" t="str">
        <f t="shared" si="101"/>
        <v xml:space="preserve"> </v>
      </c>
      <c r="BT214" s="56" t="str">
        <f t="shared" si="94"/>
        <v>00</v>
      </c>
      <c r="BU214" s="56">
        <f t="shared" si="95"/>
        <v>1</v>
      </c>
      <c r="BV214" s="56" t="str">
        <f>IFERROR(BU214*#REF!,"0,00")</f>
        <v>0,00</v>
      </c>
      <c r="BW214" s="59" t="str">
        <f t="shared" si="96"/>
        <v>0,00</v>
      </c>
    </row>
    <row r="215" spans="1:75" ht="62.1" customHeight="1" thickTop="1" thickBot="1">
      <c r="A215" s="90" t="str">
        <f t="shared" si="82"/>
        <v>-</v>
      </c>
      <c r="B215" s="91" t="str">
        <f t="shared" si="83"/>
        <v>MARÇO</v>
      </c>
      <c r="C215" s="81" t="str">
        <f t="shared" si="84"/>
        <v>MARÇO</v>
      </c>
      <c r="D215" s="79">
        <f t="shared" si="79"/>
        <v>212</v>
      </c>
      <c r="E215" s="125">
        <f t="shared" si="85"/>
        <v>156</v>
      </c>
      <c r="F215" s="101">
        <v>40631986855</v>
      </c>
      <c r="G215" s="124" t="str">
        <f>IFERROR(VLOOKUP(F215,#REF!,2,0)," ")</f>
        <v xml:space="preserve"> </v>
      </c>
      <c r="H215" s="122" t="str">
        <f>IFERROR(VLOOKUP(F215,#REF!,3,0)," ")</f>
        <v xml:space="preserve"> </v>
      </c>
      <c r="I215" s="103" t="s">
        <v>82</v>
      </c>
      <c r="J215" s="103" t="s">
        <v>71</v>
      </c>
      <c r="K215" s="103" t="s">
        <v>72</v>
      </c>
      <c r="L215" s="155">
        <v>46108</v>
      </c>
      <c r="M215" s="105">
        <v>0.52083333333333337</v>
      </c>
      <c r="N215" s="152">
        <v>46108</v>
      </c>
      <c r="O215" s="107">
        <v>0.77083333333333337</v>
      </c>
      <c r="P215" s="122" t="str">
        <f t="shared" si="80"/>
        <v>00,5</v>
      </c>
      <c r="Q215" s="123" t="str">
        <f t="shared" si="81"/>
        <v>0,00</v>
      </c>
      <c r="R215" s="119">
        <v>0</v>
      </c>
      <c r="S215" s="119">
        <v>0</v>
      </c>
      <c r="T215" s="123">
        <f t="shared" si="86"/>
        <v>0</v>
      </c>
      <c r="U215" s="108" t="s">
        <v>60</v>
      </c>
      <c r="V215" s="121" t="str">
        <f t="shared" si="87"/>
        <v>COOPERAÇÃO, CONFORME O ATO Nº: 11.655/2025.</v>
      </c>
      <c r="W215" s="37"/>
      <c r="X215" s="132" t="s">
        <v>61</v>
      </c>
      <c r="Y215" s="134" t="s">
        <v>73</v>
      </c>
      <c r="AA215" s="24">
        <v>0</v>
      </c>
      <c r="AB215" s="40"/>
      <c r="AC215" s="24" t="str">
        <f t="shared" si="89"/>
        <v>Publicar</v>
      </c>
      <c r="AE215" s="43" t="s">
        <v>355</v>
      </c>
      <c r="AF215" s="44" t="s">
        <v>64</v>
      </c>
      <c r="AG215" s="45">
        <v>46084</v>
      </c>
      <c r="AH215" s="45">
        <v>46084</v>
      </c>
      <c r="AI215" s="46">
        <v>156</v>
      </c>
      <c r="AJ215" s="44" t="s">
        <v>65</v>
      </c>
      <c r="AK215" s="46" t="s">
        <v>66</v>
      </c>
      <c r="AL215" s="161">
        <v>0</v>
      </c>
      <c r="AM215" s="44" t="s">
        <v>67</v>
      </c>
      <c r="AN215" s="46">
        <v>157</v>
      </c>
      <c r="AO215" s="127">
        <v>267.72000000000003</v>
      </c>
      <c r="AP215" s="45">
        <v>46085</v>
      </c>
      <c r="AQ215" s="46">
        <v>121</v>
      </c>
      <c r="AR215" s="157" t="s">
        <v>66</v>
      </c>
      <c r="AS215" s="46">
        <v>241</v>
      </c>
      <c r="AT215" s="45">
        <v>46112</v>
      </c>
      <c r="AU215" s="46" t="s">
        <v>66</v>
      </c>
      <c r="AV215" s="46" t="s">
        <v>66</v>
      </c>
      <c r="AW215" s="46" t="s">
        <v>66</v>
      </c>
      <c r="AX215" s="46" t="s">
        <v>66</v>
      </c>
      <c r="AY215" s="46" t="s">
        <v>66</v>
      </c>
      <c r="AZ215" s="49">
        <v>86</v>
      </c>
      <c r="BA215" s="62"/>
      <c r="BE215" s="52">
        <f t="shared" si="88"/>
        <v>0.25</v>
      </c>
      <c r="BF215" s="53" t="str">
        <f t="shared" si="90"/>
        <v>00</v>
      </c>
      <c r="BG215" s="54">
        <f t="shared" si="91"/>
        <v>6</v>
      </c>
      <c r="BH215" s="54">
        <v>6</v>
      </c>
      <c r="BI215" s="54" t="str">
        <f t="shared" si="92"/>
        <v>,5</v>
      </c>
      <c r="BJ215" s="55" t="str">
        <f t="shared" si="93"/>
        <v>00,5</v>
      </c>
      <c r="BL215" s="57" t="str">
        <f>IFERROR(VLOOKUP(H215,#REF!,2,0)," ")</f>
        <v xml:space="preserve"> </v>
      </c>
      <c r="BM215" s="57" t="str">
        <f>IFERROR(VLOOKUP(K215,#REF!,2,0)," ")</f>
        <v xml:space="preserve"> </v>
      </c>
      <c r="BN215" s="58" t="str">
        <f t="shared" si="97"/>
        <v xml:space="preserve">  </v>
      </c>
      <c r="BO215" s="59" t="str">
        <f>IFERROR(VLOOKUP(BN215,#REF!,5,0)," ")</f>
        <v xml:space="preserve"> </v>
      </c>
      <c r="BP215" s="59" t="str">
        <f t="shared" si="98"/>
        <v xml:space="preserve"> </v>
      </c>
      <c r="BQ215" s="56">
        <f t="shared" si="99"/>
        <v>1</v>
      </c>
      <c r="BR215" s="59" t="str">
        <f t="shared" si="100"/>
        <v xml:space="preserve"> </v>
      </c>
      <c r="BS215" s="59" t="str">
        <f t="shared" si="101"/>
        <v xml:space="preserve"> </v>
      </c>
      <c r="BT215" s="56" t="str">
        <f t="shared" si="94"/>
        <v>00</v>
      </c>
      <c r="BU215" s="56">
        <f t="shared" si="95"/>
        <v>1</v>
      </c>
      <c r="BV215" s="56" t="str">
        <f>IFERROR(BU215*#REF!,"0,00")</f>
        <v>0,00</v>
      </c>
      <c r="BW215" s="59" t="str">
        <f t="shared" si="96"/>
        <v>0,00</v>
      </c>
    </row>
    <row r="216" spans="1:75" ht="62.1" customHeight="1" thickTop="1" thickBot="1">
      <c r="A216" s="90" t="str">
        <f t="shared" si="82"/>
        <v>-</v>
      </c>
      <c r="B216" s="91" t="str">
        <f t="shared" si="83"/>
        <v>MARÇO</v>
      </c>
      <c r="C216" s="81" t="str">
        <f t="shared" si="84"/>
        <v>MARÇO</v>
      </c>
      <c r="D216" s="79">
        <f t="shared" ref="D216:D279" si="102">D215+1</f>
        <v>213</v>
      </c>
      <c r="E216" s="125">
        <f t="shared" si="85"/>
        <v>154</v>
      </c>
      <c r="F216" s="101">
        <v>64791157672</v>
      </c>
      <c r="G216" s="124" t="str">
        <f>IFERROR(VLOOKUP(F216,#REF!,2,0)," ")</f>
        <v xml:space="preserve"> </v>
      </c>
      <c r="H216" s="122" t="str">
        <f>IFERROR(VLOOKUP(F216,#REF!,3,0)," ")</f>
        <v xml:space="preserve"> </v>
      </c>
      <c r="I216" s="103" t="s">
        <v>57</v>
      </c>
      <c r="J216" s="103" t="s">
        <v>71</v>
      </c>
      <c r="K216" s="103" t="s">
        <v>72</v>
      </c>
      <c r="L216" s="155">
        <v>46087</v>
      </c>
      <c r="M216" s="105">
        <v>0.52083333333333337</v>
      </c>
      <c r="N216" s="155">
        <v>46087</v>
      </c>
      <c r="O216" s="107">
        <v>0.77083333333333337</v>
      </c>
      <c r="P216" s="122" t="str">
        <f t="shared" si="80"/>
        <v>00,5</v>
      </c>
      <c r="Q216" s="123" t="str">
        <f t="shared" si="81"/>
        <v>0,00</v>
      </c>
      <c r="R216" s="119">
        <v>0</v>
      </c>
      <c r="S216" s="119">
        <v>0</v>
      </c>
      <c r="T216" s="123">
        <f t="shared" si="86"/>
        <v>0</v>
      </c>
      <c r="U216" s="108" t="s">
        <v>60</v>
      </c>
      <c r="V216" s="121" t="str">
        <f t="shared" si="87"/>
        <v>COOPERAÇÃO, CONFORME O ATO Nº: 11.655/2025.</v>
      </c>
      <c r="W216" s="37"/>
      <c r="X216" s="132" t="s">
        <v>61</v>
      </c>
      <c r="Y216" s="134" t="s">
        <v>73</v>
      </c>
      <c r="AA216" s="24">
        <v>0</v>
      </c>
      <c r="AB216" s="40"/>
      <c r="AC216" s="24" t="str">
        <f t="shared" si="89"/>
        <v>Publicar</v>
      </c>
      <c r="AE216" s="43" t="s">
        <v>356</v>
      </c>
      <c r="AF216" s="44" t="s">
        <v>64</v>
      </c>
      <c r="AG216" s="45">
        <v>46084</v>
      </c>
      <c r="AH216" s="45">
        <v>46084</v>
      </c>
      <c r="AI216" s="46">
        <v>154</v>
      </c>
      <c r="AJ216" s="44" t="s">
        <v>65</v>
      </c>
      <c r="AK216" s="46" t="s">
        <v>66</v>
      </c>
      <c r="AL216" s="161">
        <v>0</v>
      </c>
      <c r="AM216" s="44" t="s">
        <v>67</v>
      </c>
      <c r="AN216" s="46">
        <v>155</v>
      </c>
      <c r="AO216" s="127">
        <v>267.72000000000003</v>
      </c>
      <c r="AP216" s="45">
        <v>46085</v>
      </c>
      <c r="AQ216" s="46">
        <v>120</v>
      </c>
      <c r="AR216" s="157" t="s">
        <v>66</v>
      </c>
      <c r="AS216" s="46">
        <v>242</v>
      </c>
      <c r="AT216" s="45">
        <v>46112</v>
      </c>
      <c r="AU216" s="46" t="s">
        <v>66</v>
      </c>
      <c r="AV216" s="46" t="s">
        <v>66</v>
      </c>
      <c r="AW216" s="46" t="s">
        <v>66</v>
      </c>
      <c r="AX216" s="46" t="s">
        <v>66</v>
      </c>
      <c r="AY216" s="46" t="s">
        <v>66</v>
      </c>
      <c r="AZ216" s="49">
        <v>85</v>
      </c>
      <c r="BA216" s="62"/>
      <c r="BE216" s="52">
        <f t="shared" si="88"/>
        <v>0.25</v>
      </c>
      <c r="BF216" s="53" t="str">
        <f t="shared" si="90"/>
        <v>00</v>
      </c>
      <c r="BG216" s="54">
        <f t="shared" si="91"/>
        <v>6</v>
      </c>
      <c r="BH216" s="54">
        <v>6</v>
      </c>
      <c r="BI216" s="54" t="str">
        <f t="shared" si="92"/>
        <v>,5</v>
      </c>
      <c r="BJ216" s="55" t="str">
        <f t="shared" si="93"/>
        <v>00,5</v>
      </c>
      <c r="BL216" s="57" t="str">
        <f>IFERROR(VLOOKUP(H216,#REF!,2,0)," ")</f>
        <v xml:space="preserve"> </v>
      </c>
      <c r="BM216" s="57" t="str">
        <f>IFERROR(VLOOKUP(K216,#REF!,2,0)," ")</f>
        <v xml:space="preserve"> </v>
      </c>
      <c r="BN216" s="58" t="str">
        <f t="shared" si="97"/>
        <v xml:space="preserve">  </v>
      </c>
      <c r="BO216" s="59" t="str">
        <f>IFERROR(VLOOKUP(BN216,#REF!,5,0)," ")</f>
        <v xml:space="preserve"> </v>
      </c>
      <c r="BP216" s="59" t="str">
        <f t="shared" si="98"/>
        <v xml:space="preserve"> </v>
      </c>
      <c r="BQ216" s="56">
        <f t="shared" si="99"/>
        <v>1</v>
      </c>
      <c r="BR216" s="59" t="str">
        <f t="shared" si="100"/>
        <v xml:space="preserve"> </v>
      </c>
      <c r="BS216" s="59" t="str">
        <f t="shared" si="101"/>
        <v xml:space="preserve"> </v>
      </c>
      <c r="BT216" s="56" t="str">
        <f t="shared" si="94"/>
        <v>00</v>
      </c>
      <c r="BU216" s="56">
        <f t="shared" si="95"/>
        <v>1</v>
      </c>
      <c r="BV216" s="56" t="str">
        <f>IFERROR(BU216*#REF!,"0,00")</f>
        <v>0,00</v>
      </c>
      <c r="BW216" s="59" t="str">
        <f t="shared" si="96"/>
        <v>0,00</v>
      </c>
    </row>
    <row r="217" spans="1:75" ht="62.1" customHeight="1" thickTop="1" thickBot="1">
      <c r="A217" s="90" t="str">
        <f t="shared" si="82"/>
        <v>-</v>
      </c>
      <c r="B217" s="91" t="str">
        <f t="shared" si="83"/>
        <v>MARÇO</v>
      </c>
      <c r="C217" s="81" t="str">
        <f t="shared" si="84"/>
        <v>MARÇO</v>
      </c>
      <c r="D217" s="79">
        <f t="shared" si="102"/>
        <v>214</v>
      </c>
      <c r="E217" s="125">
        <f t="shared" si="85"/>
        <v>154</v>
      </c>
      <c r="F217" s="101">
        <v>64791157672</v>
      </c>
      <c r="G217" s="124" t="str">
        <f>IFERROR(VLOOKUP(F217,#REF!,2,0)," ")</f>
        <v xml:space="preserve"> </v>
      </c>
      <c r="H217" s="122" t="str">
        <f>IFERROR(VLOOKUP(F217,#REF!,3,0)," ")</f>
        <v xml:space="preserve"> </v>
      </c>
      <c r="I217" s="103" t="s">
        <v>57</v>
      </c>
      <c r="J217" s="103" t="s">
        <v>71</v>
      </c>
      <c r="K217" s="103" t="s">
        <v>72</v>
      </c>
      <c r="L217" s="155">
        <v>46094</v>
      </c>
      <c r="M217" s="105">
        <v>0.52083333333333337</v>
      </c>
      <c r="N217" s="155">
        <v>46094</v>
      </c>
      <c r="O217" s="107">
        <v>0.77083333333333337</v>
      </c>
      <c r="P217" s="122" t="str">
        <f t="shared" si="80"/>
        <v>00,5</v>
      </c>
      <c r="Q217" s="123" t="str">
        <f t="shared" si="81"/>
        <v>0,00</v>
      </c>
      <c r="R217" s="119">
        <v>0</v>
      </c>
      <c r="S217" s="119">
        <v>0</v>
      </c>
      <c r="T217" s="123">
        <f t="shared" si="86"/>
        <v>0</v>
      </c>
      <c r="U217" s="108" t="s">
        <v>60</v>
      </c>
      <c r="V217" s="121" t="str">
        <f t="shared" si="87"/>
        <v>COOPERAÇÃO, CONFORME O ATO Nº: 11.655/2025.</v>
      </c>
      <c r="W217" s="37"/>
      <c r="X217" s="132" t="s">
        <v>61</v>
      </c>
      <c r="Y217" s="134" t="s">
        <v>73</v>
      </c>
      <c r="AA217" s="24">
        <v>0</v>
      </c>
      <c r="AB217" s="40"/>
      <c r="AC217" s="24" t="str">
        <f t="shared" si="89"/>
        <v>Publicar</v>
      </c>
      <c r="AE217" s="43" t="s">
        <v>356</v>
      </c>
      <c r="AF217" s="44" t="s">
        <v>64</v>
      </c>
      <c r="AG217" s="45">
        <v>46084</v>
      </c>
      <c r="AH217" s="45">
        <v>46084</v>
      </c>
      <c r="AI217" s="46">
        <v>154</v>
      </c>
      <c r="AJ217" s="44" t="s">
        <v>65</v>
      </c>
      <c r="AK217" s="46" t="s">
        <v>66</v>
      </c>
      <c r="AL217" s="161">
        <v>0</v>
      </c>
      <c r="AM217" s="44" t="s">
        <v>67</v>
      </c>
      <c r="AN217" s="46">
        <v>155</v>
      </c>
      <c r="AO217" s="127">
        <v>267.72000000000003</v>
      </c>
      <c r="AP217" s="45">
        <v>46085</v>
      </c>
      <c r="AQ217" s="46">
        <v>120</v>
      </c>
      <c r="AR217" s="157" t="s">
        <v>66</v>
      </c>
      <c r="AS217" s="46">
        <v>242</v>
      </c>
      <c r="AT217" s="45">
        <v>46112</v>
      </c>
      <c r="AU217" s="46" t="s">
        <v>66</v>
      </c>
      <c r="AV217" s="46" t="s">
        <v>66</v>
      </c>
      <c r="AW217" s="46" t="s">
        <v>66</v>
      </c>
      <c r="AX217" s="46" t="s">
        <v>66</v>
      </c>
      <c r="AY217" s="46" t="s">
        <v>66</v>
      </c>
      <c r="AZ217" s="49">
        <v>85</v>
      </c>
      <c r="BA217" s="62"/>
      <c r="BE217" s="52">
        <f t="shared" si="88"/>
        <v>0.25</v>
      </c>
      <c r="BF217" s="53" t="str">
        <f t="shared" si="90"/>
        <v>00</v>
      </c>
      <c r="BG217" s="54">
        <f t="shared" si="91"/>
        <v>6</v>
      </c>
      <c r="BH217" s="54">
        <v>6</v>
      </c>
      <c r="BI217" s="54" t="str">
        <f t="shared" si="92"/>
        <v>,5</v>
      </c>
      <c r="BJ217" s="55" t="str">
        <f t="shared" si="93"/>
        <v>00,5</v>
      </c>
      <c r="BL217" s="57" t="str">
        <f>IFERROR(VLOOKUP(H217,#REF!,2,0)," ")</f>
        <v xml:space="preserve"> </v>
      </c>
      <c r="BM217" s="57" t="str">
        <f>IFERROR(VLOOKUP(K217,#REF!,2,0)," ")</f>
        <v xml:space="preserve"> </v>
      </c>
      <c r="BN217" s="58" t="str">
        <f t="shared" si="97"/>
        <v xml:space="preserve">  </v>
      </c>
      <c r="BO217" s="59" t="str">
        <f>IFERROR(VLOOKUP(BN217,#REF!,5,0)," ")</f>
        <v xml:space="preserve"> </v>
      </c>
      <c r="BP217" s="59" t="str">
        <f t="shared" si="98"/>
        <v xml:space="preserve"> </v>
      </c>
      <c r="BQ217" s="56">
        <f t="shared" si="99"/>
        <v>1</v>
      </c>
      <c r="BR217" s="59" t="str">
        <f t="shared" si="100"/>
        <v xml:space="preserve"> </v>
      </c>
      <c r="BS217" s="59" t="str">
        <f t="shared" si="101"/>
        <v xml:space="preserve"> </v>
      </c>
      <c r="BT217" s="56" t="str">
        <f t="shared" si="94"/>
        <v>00</v>
      </c>
      <c r="BU217" s="56">
        <f t="shared" si="95"/>
        <v>1</v>
      </c>
      <c r="BV217" s="56" t="str">
        <f>IFERROR(BU217*#REF!,"0,00")</f>
        <v>0,00</v>
      </c>
      <c r="BW217" s="59" t="str">
        <f t="shared" si="96"/>
        <v>0,00</v>
      </c>
    </row>
    <row r="218" spans="1:75" ht="62.1" customHeight="1" thickTop="1" thickBot="1">
      <c r="A218" s="90" t="str">
        <f t="shared" si="82"/>
        <v>-</v>
      </c>
      <c r="B218" s="91" t="str">
        <f t="shared" si="83"/>
        <v>MARÇO</v>
      </c>
      <c r="C218" s="81" t="str">
        <f t="shared" si="84"/>
        <v>MARÇO</v>
      </c>
      <c r="D218" s="79">
        <f t="shared" si="102"/>
        <v>215</v>
      </c>
      <c r="E218" s="125">
        <f t="shared" si="85"/>
        <v>154</v>
      </c>
      <c r="F218" s="101">
        <v>64791157672</v>
      </c>
      <c r="G218" s="124" t="str">
        <f>IFERROR(VLOOKUP(F218,#REF!,2,0)," ")</f>
        <v xml:space="preserve"> </v>
      </c>
      <c r="H218" s="122" t="str">
        <f>IFERROR(VLOOKUP(F218,#REF!,3,0)," ")</f>
        <v xml:space="preserve"> </v>
      </c>
      <c r="I218" s="103" t="s">
        <v>57</v>
      </c>
      <c r="J218" s="103" t="s">
        <v>71</v>
      </c>
      <c r="K218" s="103" t="s">
        <v>72</v>
      </c>
      <c r="L218" s="155">
        <v>46101</v>
      </c>
      <c r="M218" s="105">
        <v>0.52083333333333337</v>
      </c>
      <c r="N218" s="155">
        <v>46101</v>
      </c>
      <c r="O218" s="107">
        <v>0.77083333333333337</v>
      </c>
      <c r="P218" s="122" t="str">
        <f t="shared" si="80"/>
        <v>00,5</v>
      </c>
      <c r="Q218" s="123" t="str">
        <f t="shared" si="81"/>
        <v>0,00</v>
      </c>
      <c r="R218" s="119">
        <v>0</v>
      </c>
      <c r="S218" s="119">
        <v>0</v>
      </c>
      <c r="T218" s="123">
        <f t="shared" si="86"/>
        <v>0</v>
      </c>
      <c r="U218" s="108" t="s">
        <v>60</v>
      </c>
      <c r="V218" s="121" t="str">
        <f t="shared" si="87"/>
        <v>COOPERAÇÃO, CONFORME O ATO Nº: 11.655/2025.</v>
      </c>
      <c r="W218" s="37"/>
      <c r="X218" s="132" t="s">
        <v>61</v>
      </c>
      <c r="Y218" s="134" t="s">
        <v>73</v>
      </c>
      <c r="AA218" s="24">
        <v>0</v>
      </c>
      <c r="AB218" s="40"/>
      <c r="AC218" s="24" t="str">
        <f t="shared" si="89"/>
        <v>Publicar</v>
      </c>
      <c r="AE218" s="43" t="s">
        <v>356</v>
      </c>
      <c r="AF218" s="44" t="s">
        <v>64</v>
      </c>
      <c r="AG218" s="45">
        <v>46084</v>
      </c>
      <c r="AH218" s="45">
        <v>46084</v>
      </c>
      <c r="AI218" s="46">
        <v>154</v>
      </c>
      <c r="AJ218" s="44" t="s">
        <v>65</v>
      </c>
      <c r="AK218" s="46" t="s">
        <v>66</v>
      </c>
      <c r="AL218" s="161">
        <v>0</v>
      </c>
      <c r="AM218" s="44" t="s">
        <v>67</v>
      </c>
      <c r="AN218" s="46">
        <v>155</v>
      </c>
      <c r="AO218" s="127">
        <v>267.72000000000003</v>
      </c>
      <c r="AP218" s="45">
        <v>46085</v>
      </c>
      <c r="AQ218" s="46">
        <v>120</v>
      </c>
      <c r="AR218" s="157" t="s">
        <v>66</v>
      </c>
      <c r="AS218" s="46">
        <v>242</v>
      </c>
      <c r="AT218" s="45">
        <v>46112</v>
      </c>
      <c r="AU218" s="46" t="s">
        <v>66</v>
      </c>
      <c r="AV218" s="46" t="s">
        <v>66</v>
      </c>
      <c r="AW218" s="46" t="s">
        <v>66</v>
      </c>
      <c r="AX218" s="46" t="s">
        <v>66</v>
      </c>
      <c r="AY218" s="46" t="s">
        <v>66</v>
      </c>
      <c r="AZ218" s="49">
        <v>85</v>
      </c>
      <c r="BA218" s="62"/>
      <c r="BE218" s="52">
        <f t="shared" si="88"/>
        <v>0.25</v>
      </c>
      <c r="BF218" s="53" t="str">
        <f t="shared" si="90"/>
        <v>00</v>
      </c>
      <c r="BG218" s="54">
        <f t="shared" si="91"/>
        <v>6</v>
      </c>
      <c r="BH218" s="54">
        <v>6</v>
      </c>
      <c r="BI218" s="54" t="str">
        <f t="shared" si="92"/>
        <v>,5</v>
      </c>
      <c r="BJ218" s="55" t="str">
        <f t="shared" si="93"/>
        <v>00,5</v>
      </c>
      <c r="BL218" s="57" t="str">
        <f>IFERROR(VLOOKUP(H218,#REF!,2,0)," ")</f>
        <v xml:space="preserve"> </v>
      </c>
      <c r="BM218" s="57" t="str">
        <f>IFERROR(VLOOKUP(K218,#REF!,2,0)," ")</f>
        <v xml:space="preserve"> </v>
      </c>
      <c r="BN218" s="58" t="str">
        <f t="shared" si="97"/>
        <v xml:space="preserve">  </v>
      </c>
      <c r="BO218" s="59" t="str">
        <f>IFERROR(VLOOKUP(BN218,#REF!,5,0)," ")</f>
        <v xml:space="preserve"> </v>
      </c>
      <c r="BP218" s="59" t="str">
        <f t="shared" si="98"/>
        <v xml:space="preserve"> </v>
      </c>
      <c r="BQ218" s="56">
        <f t="shared" si="99"/>
        <v>1</v>
      </c>
      <c r="BR218" s="59" t="str">
        <f t="shared" si="100"/>
        <v xml:space="preserve"> </v>
      </c>
      <c r="BS218" s="59" t="str">
        <f t="shared" si="101"/>
        <v xml:space="preserve"> </v>
      </c>
      <c r="BT218" s="56" t="str">
        <f t="shared" si="94"/>
        <v>00</v>
      </c>
      <c r="BU218" s="56">
        <f t="shared" si="95"/>
        <v>1</v>
      </c>
      <c r="BV218" s="56" t="str">
        <f>IFERROR(BU218*#REF!,"0,00")</f>
        <v>0,00</v>
      </c>
      <c r="BW218" s="59" t="str">
        <f t="shared" si="96"/>
        <v>0,00</v>
      </c>
    </row>
    <row r="219" spans="1:75" ht="62.1" customHeight="1" thickTop="1" thickBot="1">
      <c r="A219" s="90" t="str">
        <f t="shared" si="82"/>
        <v>-</v>
      </c>
      <c r="B219" s="91" t="str">
        <f t="shared" si="83"/>
        <v>MARÇO</v>
      </c>
      <c r="C219" s="81" t="str">
        <f t="shared" si="84"/>
        <v>MARÇO</v>
      </c>
      <c r="D219" s="79">
        <f t="shared" si="102"/>
        <v>216</v>
      </c>
      <c r="E219" s="125">
        <f t="shared" si="85"/>
        <v>154</v>
      </c>
      <c r="F219" s="101">
        <v>64791157672</v>
      </c>
      <c r="G219" s="124" t="str">
        <f>IFERROR(VLOOKUP(F219,#REF!,2,0)," ")</f>
        <v xml:space="preserve"> </v>
      </c>
      <c r="H219" s="122" t="str">
        <f>IFERROR(VLOOKUP(F219,#REF!,3,0)," ")</f>
        <v xml:space="preserve"> </v>
      </c>
      <c r="I219" s="103" t="s">
        <v>57</v>
      </c>
      <c r="J219" s="103" t="s">
        <v>71</v>
      </c>
      <c r="K219" s="103" t="s">
        <v>72</v>
      </c>
      <c r="L219" s="155">
        <v>46108</v>
      </c>
      <c r="M219" s="105">
        <v>0.52083333333333337</v>
      </c>
      <c r="N219" s="155">
        <v>46108</v>
      </c>
      <c r="O219" s="107">
        <v>0.77083333333333337</v>
      </c>
      <c r="P219" s="122" t="str">
        <f t="shared" si="80"/>
        <v>00,5</v>
      </c>
      <c r="Q219" s="123" t="str">
        <f t="shared" si="81"/>
        <v>0,00</v>
      </c>
      <c r="R219" s="119">
        <v>0</v>
      </c>
      <c r="S219" s="119">
        <v>0</v>
      </c>
      <c r="T219" s="123">
        <f t="shared" si="86"/>
        <v>0</v>
      </c>
      <c r="U219" s="108" t="s">
        <v>60</v>
      </c>
      <c r="V219" s="121" t="str">
        <f t="shared" si="87"/>
        <v>COOPERAÇÃO, CONFORME O ATO Nº: 11.655/2025.</v>
      </c>
      <c r="W219" s="37"/>
      <c r="X219" s="132" t="s">
        <v>61</v>
      </c>
      <c r="Y219" s="134" t="s">
        <v>73</v>
      </c>
      <c r="AA219" s="24">
        <v>0</v>
      </c>
      <c r="AB219" s="40"/>
      <c r="AC219" s="24" t="str">
        <f t="shared" si="89"/>
        <v>Publicar</v>
      </c>
      <c r="AE219" s="43" t="s">
        <v>356</v>
      </c>
      <c r="AF219" s="44" t="s">
        <v>64</v>
      </c>
      <c r="AG219" s="45">
        <v>46084</v>
      </c>
      <c r="AH219" s="45">
        <v>46084</v>
      </c>
      <c r="AI219" s="46">
        <v>154</v>
      </c>
      <c r="AJ219" s="44" t="s">
        <v>65</v>
      </c>
      <c r="AK219" s="46" t="s">
        <v>66</v>
      </c>
      <c r="AL219" s="161">
        <v>0</v>
      </c>
      <c r="AM219" s="44" t="s">
        <v>67</v>
      </c>
      <c r="AN219" s="46">
        <v>155</v>
      </c>
      <c r="AO219" s="127">
        <v>267.72000000000003</v>
      </c>
      <c r="AP219" s="45">
        <v>46085</v>
      </c>
      <c r="AQ219" s="46">
        <v>120</v>
      </c>
      <c r="AR219" s="157" t="s">
        <v>66</v>
      </c>
      <c r="AS219" s="46">
        <v>242</v>
      </c>
      <c r="AT219" s="45">
        <v>46112</v>
      </c>
      <c r="AU219" s="46" t="s">
        <v>66</v>
      </c>
      <c r="AV219" s="46" t="s">
        <v>66</v>
      </c>
      <c r="AW219" s="46" t="s">
        <v>66</v>
      </c>
      <c r="AX219" s="46" t="s">
        <v>66</v>
      </c>
      <c r="AY219" s="46" t="s">
        <v>66</v>
      </c>
      <c r="AZ219" s="49">
        <v>85</v>
      </c>
      <c r="BA219" s="62"/>
      <c r="BE219" s="52">
        <f t="shared" si="88"/>
        <v>0.25</v>
      </c>
      <c r="BF219" s="53" t="str">
        <f t="shared" si="90"/>
        <v>00</v>
      </c>
      <c r="BG219" s="54">
        <f t="shared" si="91"/>
        <v>6</v>
      </c>
      <c r="BH219" s="54">
        <v>6</v>
      </c>
      <c r="BI219" s="54" t="str">
        <f t="shared" si="92"/>
        <v>,5</v>
      </c>
      <c r="BJ219" s="55" t="str">
        <f t="shared" si="93"/>
        <v>00,5</v>
      </c>
      <c r="BL219" s="57" t="str">
        <f>IFERROR(VLOOKUP(H219,#REF!,2,0)," ")</f>
        <v xml:space="preserve"> </v>
      </c>
      <c r="BM219" s="57" t="str">
        <f>IFERROR(VLOOKUP(K219,#REF!,2,0)," ")</f>
        <v xml:space="preserve"> </v>
      </c>
      <c r="BN219" s="58" t="str">
        <f t="shared" si="97"/>
        <v xml:space="preserve">  </v>
      </c>
      <c r="BO219" s="59" t="str">
        <f>IFERROR(VLOOKUP(BN219,#REF!,5,0)," ")</f>
        <v xml:space="preserve"> </v>
      </c>
      <c r="BP219" s="59" t="str">
        <f t="shared" si="98"/>
        <v xml:space="preserve"> </v>
      </c>
      <c r="BQ219" s="56">
        <f t="shared" si="99"/>
        <v>1</v>
      </c>
      <c r="BR219" s="59" t="str">
        <f t="shared" si="100"/>
        <v xml:space="preserve"> </v>
      </c>
      <c r="BS219" s="59" t="str">
        <f t="shared" si="101"/>
        <v xml:space="preserve"> </v>
      </c>
      <c r="BT219" s="56" t="str">
        <f t="shared" si="94"/>
        <v>00</v>
      </c>
      <c r="BU219" s="56">
        <f t="shared" si="95"/>
        <v>1</v>
      </c>
      <c r="BV219" s="56" t="str">
        <f>IFERROR(BU219*#REF!,"0,00")</f>
        <v>0,00</v>
      </c>
      <c r="BW219" s="59" t="str">
        <f t="shared" si="96"/>
        <v>0,00</v>
      </c>
    </row>
    <row r="220" spans="1:75" ht="62.1" customHeight="1" thickTop="1" thickBot="1">
      <c r="A220" s="90" t="str">
        <f t="shared" si="82"/>
        <v>-</v>
      </c>
      <c r="B220" s="91" t="str">
        <f t="shared" si="83"/>
        <v>MARÇO</v>
      </c>
      <c r="C220" s="81" t="str">
        <f t="shared" si="84"/>
        <v>MARÇO</v>
      </c>
      <c r="D220" s="79">
        <f t="shared" si="102"/>
        <v>217</v>
      </c>
      <c r="E220" s="125">
        <f t="shared" si="85"/>
        <v>151</v>
      </c>
      <c r="F220" s="101" t="s">
        <v>357</v>
      </c>
      <c r="G220" s="124" t="str">
        <f>IFERROR(VLOOKUP(F220,#REF!,2,0)," ")</f>
        <v xml:space="preserve"> </v>
      </c>
      <c r="H220" s="122" t="str">
        <f>IFERROR(VLOOKUP(F220,#REF!,3,0)," ")</f>
        <v xml:space="preserve"> </v>
      </c>
      <c r="I220" s="103" t="s">
        <v>82</v>
      </c>
      <c r="J220" s="103" t="s">
        <v>84</v>
      </c>
      <c r="K220" s="103" t="s">
        <v>350</v>
      </c>
      <c r="L220" s="104">
        <v>46086</v>
      </c>
      <c r="M220" s="105">
        <v>0.33333333333333331</v>
      </c>
      <c r="N220" s="106">
        <v>46086</v>
      </c>
      <c r="O220" s="107">
        <v>0.875</v>
      </c>
      <c r="P220" s="122" t="str">
        <f t="shared" si="80"/>
        <v>00,5</v>
      </c>
      <c r="Q220" s="123" t="str">
        <f t="shared" si="81"/>
        <v>0,00</v>
      </c>
      <c r="R220" s="119">
        <v>0</v>
      </c>
      <c r="S220" s="119">
        <v>0</v>
      </c>
      <c r="T220" s="123">
        <f t="shared" si="86"/>
        <v>0</v>
      </c>
      <c r="U220" s="108" t="s">
        <v>60</v>
      </c>
      <c r="V220" s="121" t="str">
        <f t="shared" si="87"/>
        <v>AVALIAÇÃO DAS INSTALAÇÕES DA COMARCA PARA FINS DE INSTALAÇÃO DO POSTO DE VIGILÂNCIA ARMADA NO LOCAL.</v>
      </c>
      <c r="W220" s="37"/>
      <c r="X220" s="132" t="s">
        <v>85</v>
      </c>
      <c r="Y220" s="134" t="s">
        <v>358</v>
      </c>
      <c r="AA220" s="24">
        <v>0</v>
      </c>
      <c r="AB220" s="40"/>
      <c r="AC220" s="24" t="str">
        <f t="shared" si="89"/>
        <v>Publicar</v>
      </c>
      <c r="AE220" s="43" t="s">
        <v>359</v>
      </c>
      <c r="AF220" s="44" t="s">
        <v>328</v>
      </c>
      <c r="AG220" s="45">
        <v>46084</v>
      </c>
      <c r="AH220" s="45">
        <v>46084</v>
      </c>
      <c r="AI220" s="46">
        <v>151</v>
      </c>
      <c r="AJ220" s="44" t="s">
        <v>65</v>
      </c>
      <c r="AK220" s="46" t="s">
        <v>66</v>
      </c>
      <c r="AL220" s="161">
        <v>0</v>
      </c>
      <c r="AM220" s="44" t="s">
        <v>65</v>
      </c>
      <c r="AN220" s="46" t="s">
        <v>66</v>
      </c>
      <c r="AO220" s="161">
        <v>0</v>
      </c>
      <c r="AP220" s="45">
        <v>46085</v>
      </c>
      <c r="AQ220" s="46">
        <v>119</v>
      </c>
      <c r="AR220" s="157" t="s">
        <v>66</v>
      </c>
      <c r="AS220" s="157" t="s">
        <v>66</v>
      </c>
      <c r="AT220" s="45">
        <v>46087</v>
      </c>
      <c r="AU220" s="157" t="s">
        <v>66</v>
      </c>
      <c r="AV220" s="157" t="s">
        <v>66</v>
      </c>
      <c r="AW220" s="157" t="s">
        <v>66</v>
      </c>
      <c r="AX220" s="157" t="s">
        <v>66</v>
      </c>
      <c r="AY220" s="157" t="s">
        <v>66</v>
      </c>
      <c r="AZ220" s="49">
        <v>44</v>
      </c>
      <c r="BA220" s="62"/>
      <c r="BE220" s="52">
        <f t="shared" si="88"/>
        <v>0.54166666666666674</v>
      </c>
      <c r="BF220" s="53" t="str">
        <f t="shared" si="90"/>
        <v>00</v>
      </c>
      <c r="BG220" s="54">
        <f t="shared" si="91"/>
        <v>13.000000000000002</v>
      </c>
      <c r="BH220" s="54">
        <v>6</v>
      </c>
      <c r="BI220" s="54" t="str">
        <f t="shared" si="92"/>
        <v>,5</v>
      </c>
      <c r="BJ220" s="55" t="str">
        <f t="shared" si="93"/>
        <v>00,5</v>
      </c>
      <c r="BL220" s="57" t="str">
        <f>IFERROR(VLOOKUP(H220,#REF!,2,0)," ")</f>
        <v xml:space="preserve"> </v>
      </c>
      <c r="BM220" s="57" t="str">
        <f>IFERROR(VLOOKUP(K220,#REF!,2,0)," ")</f>
        <v xml:space="preserve"> </v>
      </c>
      <c r="BN220" s="58" t="str">
        <f t="shared" si="97"/>
        <v xml:space="preserve">  </v>
      </c>
      <c r="BO220" s="59" t="str">
        <f>IFERROR(VLOOKUP(BN220,#REF!,5,0)," ")</f>
        <v xml:space="preserve"> </v>
      </c>
      <c r="BP220" s="59" t="str">
        <f t="shared" si="98"/>
        <v xml:space="preserve"> </v>
      </c>
      <c r="BQ220" s="56">
        <f t="shared" si="99"/>
        <v>1</v>
      </c>
      <c r="BR220" s="59" t="str">
        <f t="shared" si="100"/>
        <v xml:space="preserve"> </v>
      </c>
      <c r="BS220" s="59" t="str">
        <f t="shared" si="101"/>
        <v xml:space="preserve"> </v>
      </c>
      <c r="BT220" s="56" t="str">
        <f t="shared" si="94"/>
        <v>00</v>
      </c>
      <c r="BU220" s="56">
        <f t="shared" si="95"/>
        <v>1</v>
      </c>
      <c r="BV220" s="56" t="str">
        <f>IFERROR(BU220*#REF!,"0,00")</f>
        <v>0,00</v>
      </c>
      <c r="BW220" s="59" t="str">
        <f t="shared" si="96"/>
        <v>0,00</v>
      </c>
    </row>
    <row r="221" spans="1:75" ht="62.1" customHeight="1" thickTop="1" thickBot="1">
      <c r="A221" s="90" t="str">
        <f t="shared" si="82"/>
        <v>-</v>
      </c>
      <c r="B221" s="91" t="str">
        <f t="shared" si="83"/>
        <v>MARÇO</v>
      </c>
      <c r="C221" s="81" t="str">
        <f t="shared" si="84"/>
        <v>MARÇO</v>
      </c>
      <c r="D221" s="79">
        <f t="shared" si="102"/>
        <v>218</v>
      </c>
      <c r="E221" s="125">
        <f t="shared" si="85"/>
        <v>166</v>
      </c>
      <c r="F221" s="101">
        <v>176282610</v>
      </c>
      <c r="G221" s="124" t="str">
        <f>IFERROR(VLOOKUP(F221,#REF!,2,0)," ")</f>
        <v xml:space="preserve"> </v>
      </c>
      <c r="H221" s="122" t="str">
        <f>IFERROR(VLOOKUP(F221,#REF!,3,0)," ")</f>
        <v xml:space="preserve"> </v>
      </c>
      <c r="I221" s="103" t="s">
        <v>57</v>
      </c>
      <c r="J221" s="103" t="s">
        <v>254</v>
      </c>
      <c r="K221" s="103" t="s">
        <v>94</v>
      </c>
      <c r="L221" s="104">
        <v>46087</v>
      </c>
      <c r="M221" s="105">
        <v>0.33333333333333331</v>
      </c>
      <c r="N221" s="104">
        <v>46087</v>
      </c>
      <c r="O221" s="107">
        <v>0.69791666666666663</v>
      </c>
      <c r="P221" s="122" t="str">
        <f t="shared" si="80"/>
        <v>00,5</v>
      </c>
      <c r="Q221" s="123" t="str">
        <f t="shared" si="81"/>
        <v>0,00</v>
      </c>
      <c r="R221" s="119">
        <v>0</v>
      </c>
      <c r="S221" s="119">
        <v>0</v>
      </c>
      <c r="T221" s="123">
        <f t="shared" si="86"/>
        <v>0</v>
      </c>
      <c r="U221" s="108" t="s">
        <v>60</v>
      </c>
      <c r="V221" s="121" t="str">
        <f t="shared" si="87"/>
        <v>COOPERAÇÃO, CONFORME O ATO Nº: 12.219/2026 E 12.576/2026.</v>
      </c>
      <c r="W221" s="37"/>
      <c r="X221" s="132" t="s">
        <v>61</v>
      </c>
      <c r="Y221" s="134" t="s">
        <v>360</v>
      </c>
      <c r="AA221" s="24">
        <v>0</v>
      </c>
      <c r="AB221" s="40"/>
      <c r="AC221" s="24" t="str">
        <f t="shared" si="89"/>
        <v>Publicar</v>
      </c>
      <c r="AE221" s="43" t="s">
        <v>361</v>
      </c>
      <c r="AF221" s="44" t="s">
        <v>64</v>
      </c>
      <c r="AG221" s="45">
        <v>46084</v>
      </c>
      <c r="AH221" s="45">
        <v>46085</v>
      </c>
      <c r="AI221" s="46">
        <v>166</v>
      </c>
      <c r="AJ221" s="44" t="s">
        <v>65</v>
      </c>
      <c r="AK221" s="46" t="s">
        <v>66</v>
      </c>
      <c r="AL221" s="161">
        <v>0</v>
      </c>
      <c r="AM221" s="44" t="s">
        <v>67</v>
      </c>
      <c r="AN221" s="46">
        <v>167</v>
      </c>
      <c r="AO221" s="127">
        <v>469.53</v>
      </c>
      <c r="AP221" s="45">
        <v>46086</v>
      </c>
      <c r="AQ221" s="46">
        <v>126</v>
      </c>
      <c r="AR221" s="46" t="s">
        <v>66</v>
      </c>
      <c r="AS221" s="46">
        <v>330</v>
      </c>
      <c r="AT221" s="45">
        <v>46128</v>
      </c>
      <c r="AU221" s="46" t="s">
        <v>66</v>
      </c>
      <c r="AV221" s="46" t="s">
        <v>66</v>
      </c>
      <c r="AW221" s="46" t="s">
        <v>66</v>
      </c>
      <c r="AX221" s="46" t="s">
        <v>66</v>
      </c>
      <c r="AY221" s="46" t="s">
        <v>66</v>
      </c>
      <c r="AZ221" s="49">
        <v>139</v>
      </c>
      <c r="BA221" s="62"/>
      <c r="BE221" s="52">
        <f t="shared" si="88"/>
        <v>0.36458333333333331</v>
      </c>
      <c r="BF221" s="53" t="str">
        <f t="shared" si="90"/>
        <v>00</v>
      </c>
      <c r="BG221" s="54">
        <f t="shared" si="91"/>
        <v>8.75</v>
      </c>
      <c r="BH221" s="54">
        <v>6</v>
      </c>
      <c r="BI221" s="54" t="str">
        <f t="shared" si="92"/>
        <v>,5</v>
      </c>
      <c r="BJ221" s="55" t="str">
        <f t="shared" si="93"/>
        <v>00,5</v>
      </c>
      <c r="BL221" s="57" t="str">
        <f>IFERROR(VLOOKUP(H221,#REF!,2,0)," ")</f>
        <v xml:space="preserve"> </v>
      </c>
      <c r="BM221" s="57" t="str">
        <f>IFERROR(VLOOKUP(K221,#REF!,2,0)," ")</f>
        <v xml:space="preserve"> </v>
      </c>
      <c r="BN221" s="58" t="str">
        <f t="shared" si="97"/>
        <v xml:space="preserve">  </v>
      </c>
      <c r="BO221" s="59" t="str">
        <f>IFERROR(VLOOKUP(BN221,#REF!,5,0)," ")</f>
        <v xml:space="preserve"> </v>
      </c>
      <c r="BP221" s="59" t="str">
        <f t="shared" si="98"/>
        <v xml:space="preserve"> </v>
      </c>
      <c r="BQ221" s="56">
        <f t="shared" si="99"/>
        <v>1</v>
      </c>
      <c r="BR221" s="59" t="str">
        <f t="shared" si="100"/>
        <v xml:space="preserve"> </v>
      </c>
      <c r="BS221" s="59" t="str">
        <f t="shared" si="101"/>
        <v xml:space="preserve"> </v>
      </c>
      <c r="BT221" s="56" t="str">
        <f t="shared" si="94"/>
        <v>00</v>
      </c>
      <c r="BU221" s="56">
        <f t="shared" si="95"/>
        <v>1</v>
      </c>
      <c r="BV221" s="56" t="str">
        <f>IFERROR(BU221*#REF!,"0,00")</f>
        <v>0,00</v>
      </c>
      <c r="BW221" s="59" t="str">
        <f t="shared" si="96"/>
        <v>0,00</v>
      </c>
    </row>
    <row r="222" spans="1:75" ht="62.1" customHeight="1" thickTop="1" thickBot="1">
      <c r="A222" s="90" t="str">
        <f t="shared" si="82"/>
        <v>-</v>
      </c>
      <c r="B222" s="91" t="str">
        <f t="shared" si="83"/>
        <v>MARÇO</v>
      </c>
      <c r="C222" s="81" t="str">
        <f t="shared" si="84"/>
        <v>MARÇO</v>
      </c>
      <c r="D222" s="79">
        <f t="shared" si="102"/>
        <v>219</v>
      </c>
      <c r="E222" s="125">
        <f t="shared" si="85"/>
        <v>166</v>
      </c>
      <c r="F222" s="101">
        <v>176282610</v>
      </c>
      <c r="G222" s="124" t="str">
        <f>IFERROR(VLOOKUP(F222,#REF!,2,0)," ")</f>
        <v xml:space="preserve"> </v>
      </c>
      <c r="H222" s="122" t="str">
        <f>IFERROR(VLOOKUP(F222,#REF!,3,0)," ")</f>
        <v xml:space="preserve"> </v>
      </c>
      <c r="I222" s="103" t="s">
        <v>57</v>
      </c>
      <c r="J222" s="103" t="s">
        <v>254</v>
      </c>
      <c r="K222" s="103" t="s">
        <v>94</v>
      </c>
      <c r="L222" s="104">
        <v>46094</v>
      </c>
      <c r="M222" s="105">
        <v>0.33333333333333331</v>
      </c>
      <c r="N222" s="104">
        <v>46094</v>
      </c>
      <c r="O222" s="107">
        <v>0.69791666666666663</v>
      </c>
      <c r="P222" s="122" t="str">
        <f t="shared" si="80"/>
        <v>00,5</v>
      </c>
      <c r="Q222" s="123" t="str">
        <f t="shared" si="81"/>
        <v>0,00</v>
      </c>
      <c r="R222" s="119">
        <v>0</v>
      </c>
      <c r="S222" s="119">
        <v>0</v>
      </c>
      <c r="T222" s="123">
        <f t="shared" si="86"/>
        <v>0</v>
      </c>
      <c r="U222" s="108" t="s">
        <v>60</v>
      </c>
      <c r="V222" s="121" t="str">
        <f t="shared" si="87"/>
        <v>COOPERAÇÃO, CONFORME O ATO Nº: 12.219/2026 E 12.576/2026.</v>
      </c>
      <c r="W222" s="37"/>
      <c r="X222" s="132" t="s">
        <v>61</v>
      </c>
      <c r="Y222" s="134" t="s">
        <v>360</v>
      </c>
      <c r="AA222" s="24">
        <v>0</v>
      </c>
      <c r="AB222" s="40"/>
      <c r="AC222" s="24" t="str">
        <f t="shared" si="89"/>
        <v>Publicar</v>
      </c>
      <c r="AE222" s="43" t="s">
        <v>361</v>
      </c>
      <c r="AF222" s="44" t="s">
        <v>64</v>
      </c>
      <c r="AG222" s="45">
        <v>46084</v>
      </c>
      <c r="AH222" s="45">
        <v>46085</v>
      </c>
      <c r="AI222" s="46">
        <v>166</v>
      </c>
      <c r="AJ222" s="44" t="s">
        <v>65</v>
      </c>
      <c r="AK222" s="46" t="s">
        <v>66</v>
      </c>
      <c r="AL222" s="161">
        <v>0</v>
      </c>
      <c r="AM222" s="44" t="s">
        <v>67</v>
      </c>
      <c r="AN222" s="46">
        <v>167</v>
      </c>
      <c r="AO222" s="127">
        <v>469.53</v>
      </c>
      <c r="AP222" s="45">
        <v>46086</v>
      </c>
      <c r="AQ222" s="46">
        <v>126</v>
      </c>
      <c r="AR222" s="46" t="s">
        <v>66</v>
      </c>
      <c r="AS222" s="46">
        <v>330</v>
      </c>
      <c r="AT222" s="45">
        <v>46128</v>
      </c>
      <c r="AU222" s="46" t="s">
        <v>66</v>
      </c>
      <c r="AV222" s="46" t="s">
        <v>66</v>
      </c>
      <c r="AW222" s="46" t="s">
        <v>66</v>
      </c>
      <c r="AX222" s="46" t="s">
        <v>66</v>
      </c>
      <c r="AY222" s="46" t="s">
        <v>66</v>
      </c>
      <c r="AZ222" s="49">
        <v>139</v>
      </c>
      <c r="BA222" s="62"/>
      <c r="BE222" s="52">
        <f t="shared" si="88"/>
        <v>0.36458333333333331</v>
      </c>
      <c r="BF222" s="53" t="str">
        <f t="shared" si="90"/>
        <v>00</v>
      </c>
      <c r="BG222" s="54">
        <f t="shared" si="91"/>
        <v>8.75</v>
      </c>
      <c r="BH222" s="54">
        <v>6</v>
      </c>
      <c r="BI222" s="54" t="str">
        <f t="shared" si="92"/>
        <v>,5</v>
      </c>
      <c r="BJ222" s="55" t="str">
        <f t="shared" si="93"/>
        <v>00,5</v>
      </c>
      <c r="BL222" s="57" t="str">
        <f>IFERROR(VLOOKUP(H222,#REF!,2,0)," ")</f>
        <v xml:space="preserve"> </v>
      </c>
      <c r="BM222" s="57" t="str">
        <f>IFERROR(VLOOKUP(K222,#REF!,2,0)," ")</f>
        <v xml:space="preserve"> </v>
      </c>
      <c r="BN222" s="58" t="str">
        <f t="shared" si="97"/>
        <v xml:space="preserve">  </v>
      </c>
      <c r="BO222" s="59" t="str">
        <f>IFERROR(VLOOKUP(BN222,#REF!,5,0)," ")</f>
        <v xml:space="preserve"> </v>
      </c>
      <c r="BP222" s="59" t="str">
        <f t="shared" si="98"/>
        <v xml:space="preserve"> </v>
      </c>
      <c r="BQ222" s="56">
        <f t="shared" si="99"/>
        <v>1</v>
      </c>
      <c r="BR222" s="59" t="str">
        <f t="shared" si="100"/>
        <v xml:space="preserve"> </v>
      </c>
      <c r="BS222" s="59" t="str">
        <f t="shared" si="101"/>
        <v xml:space="preserve"> </v>
      </c>
      <c r="BT222" s="56" t="str">
        <f t="shared" si="94"/>
        <v>00</v>
      </c>
      <c r="BU222" s="56">
        <f t="shared" si="95"/>
        <v>1</v>
      </c>
      <c r="BV222" s="56" t="str">
        <f>IFERROR(BU222*#REF!,"0,00")</f>
        <v>0,00</v>
      </c>
      <c r="BW222" s="59" t="str">
        <f t="shared" si="96"/>
        <v>0,00</v>
      </c>
    </row>
    <row r="223" spans="1:75" ht="62.1" customHeight="1" thickTop="1" thickBot="1">
      <c r="A223" s="90" t="str">
        <f t="shared" si="82"/>
        <v>-</v>
      </c>
      <c r="B223" s="91" t="str">
        <f t="shared" si="83"/>
        <v>MARÇO</v>
      </c>
      <c r="C223" s="81" t="str">
        <f t="shared" si="84"/>
        <v>MARÇO</v>
      </c>
      <c r="D223" s="79">
        <f t="shared" si="102"/>
        <v>220</v>
      </c>
      <c r="E223" s="125">
        <f t="shared" si="85"/>
        <v>166</v>
      </c>
      <c r="F223" s="101">
        <v>176282610</v>
      </c>
      <c r="G223" s="124" t="str">
        <f>IFERROR(VLOOKUP(F223,#REF!,2,0)," ")</f>
        <v xml:space="preserve"> </v>
      </c>
      <c r="H223" s="122" t="str">
        <f>IFERROR(VLOOKUP(F223,#REF!,3,0)," ")</f>
        <v xml:space="preserve"> </v>
      </c>
      <c r="I223" s="103" t="s">
        <v>57</v>
      </c>
      <c r="J223" s="103" t="s">
        <v>254</v>
      </c>
      <c r="K223" s="103" t="s">
        <v>94</v>
      </c>
      <c r="L223" s="104">
        <v>46101</v>
      </c>
      <c r="M223" s="105">
        <v>0.33333333333333331</v>
      </c>
      <c r="N223" s="104">
        <v>46101</v>
      </c>
      <c r="O223" s="107">
        <v>0.69791666666666663</v>
      </c>
      <c r="P223" s="122" t="str">
        <f t="shared" si="80"/>
        <v>00,5</v>
      </c>
      <c r="Q223" s="123" t="str">
        <f t="shared" si="81"/>
        <v>0,00</v>
      </c>
      <c r="R223" s="119">
        <v>0</v>
      </c>
      <c r="S223" s="119">
        <v>248</v>
      </c>
      <c r="T223" s="123">
        <f t="shared" si="86"/>
        <v>-248</v>
      </c>
      <c r="U223" s="108" t="s">
        <v>835</v>
      </c>
      <c r="V223" s="121" t="str">
        <f t="shared" si="87"/>
        <v>COOPERAÇÃO, CONFORME O ATO Nº: 12.219/2026 E 12.576/2026.</v>
      </c>
      <c r="W223" s="37"/>
      <c r="X223" s="132" t="s">
        <v>61</v>
      </c>
      <c r="Y223" s="134" t="s">
        <v>360</v>
      </c>
      <c r="AA223" s="24">
        <v>0</v>
      </c>
      <c r="AB223" s="40"/>
      <c r="AC223" s="24" t="str">
        <f t="shared" si="89"/>
        <v>Publicar</v>
      </c>
      <c r="AE223" s="43" t="s">
        <v>361</v>
      </c>
      <c r="AF223" s="44" t="s">
        <v>64</v>
      </c>
      <c r="AG223" s="45">
        <v>46084</v>
      </c>
      <c r="AH223" s="45">
        <v>46085</v>
      </c>
      <c r="AI223" s="46">
        <v>166</v>
      </c>
      <c r="AJ223" s="44" t="s">
        <v>65</v>
      </c>
      <c r="AK223" s="46" t="s">
        <v>66</v>
      </c>
      <c r="AL223" s="161">
        <v>0</v>
      </c>
      <c r="AM223" s="44" t="s">
        <v>67</v>
      </c>
      <c r="AN223" s="46">
        <v>167</v>
      </c>
      <c r="AO223" s="127" t="s">
        <v>66</v>
      </c>
      <c r="AP223" s="45">
        <v>46086</v>
      </c>
      <c r="AQ223" s="46">
        <v>126</v>
      </c>
      <c r="AR223" s="46" t="s">
        <v>66</v>
      </c>
      <c r="AS223" s="46" t="s">
        <v>66</v>
      </c>
      <c r="AT223" s="45">
        <v>46128</v>
      </c>
      <c r="AU223" s="46" t="s">
        <v>66</v>
      </c>
      <c r="AV223" s="46" t="s">
        <v>66</v>
      </c>
      <c r="AW223" s="46" t="s">
        <v>66</v>
      </c>
      <c r="AX223" s="46" t="s">
        <v>66</v>
      </c>
      <c r="AY223" s="46">
        <v>8</v>
      </c>
      <c r="AZ223" s="49" t="s">
        <v>66</v>
      </c>
      <c r="BA223" s="62"/>
      <c r="BE223" s="52">
        <f t="shared" si="88"/>
        <v>0.36458333333333331</v>
      </c>
      <c r="BF223" s="53" t="str">
        <f t="shared" si="90"/>
        <v>00</v>
      </c>
      <c r="BG223" s="54">
        <f t="shared" si="91"/>
        <v>8.75</v>
      </c>
      <c r="BH223" s="54">
        <v>6</v>
      </c>
      <c r="BI223" s="54" t="str">
        <f t="shared" si="92"/>
        <v>,5</v>
      </c>
      <c r="BJ223" s="55" t="str">
        <f t="shared" si="93"/>
        <v>00,5</v>
      </c>
      <c r="BL223" s="57" t="str">
        <f>IFERROR(VLOOKUP(H223,#REF!,2,0)," ")</f>
        <v xml:space="preserve"> </v>
      </c>
      <c r="BM223" s="57" t="str">
        <f>IFERROR(VLOOKUP(K223,#REF!,2,0)," ")</f>
        <v xml:space="preserve"> </v>
      </c>
      <c r="BN223" s="58" t="str">
        <f t="shared" si="97"/>
        <v xml:space="preserve">  </v>
      </c>
      <c r="BO223" s="59" t="str">
        <f>IFERROR(VLOOKUP(BN223,#REF!,5,0)," ")</f>
        <v xml:space="preserve"> </v>
      </c>
      <c r="BP223" s="59" t="str">
        <f t="shared" si="98"/>
        <v xml:space="preserve"> </v>
      </c>
      <c r="BQ223" s="56">
        <f t="shared" si="99"/>
        <v>1</v>
      </c>
      <c r="BR223" s="59" t="str">
        <f t="shared" si="100"/>
        <v xml:space="preserve"> </v>
      </c>
      <c r="BS223" s="59" t="str">
        <f t="shared" si="101"/>
        <v xml:space="preserve"> </v>
      </c>
      <c r="BT223" s="56" t="str">
        <f t="shared" si="94"/>
        <v>00</v>
      </c>
      <c r="BU223" s="56">
        <f t="shared" si="95"/>
        <v>1</v>
      </c>
      <c r="BV223" s="56" t="str">
        <f>IFERROR(BU223*#REF!,"0,00")</f>
        <v>0,00</v>
      </c>
      <c r="BW223" s="59" t="str">
        <f t="shared" si="96"/>
        <v>0,00</v>
      </c>
    </row>
    <row r="224" spans="1:75" ht="62.1" customHeight="1" thickTop="1" thickBot="1">
      <c r="A224" s="90" t="str">
        <f t="shared" si="82"/>
        <v>-</v>
      </c>
      <c r="B224" s="91" t="str">
        <f t="shared" si="83"/>
        <v>MARÇO</v>
      </c>
      <c r="C224" s="81" t="str">
        <f t="shared" si="84"/>
        <v>MARÇO</v>
      </c>
      <c r="D224" s="79">
        <f t="shared" si="102"/>
        <v>221</v>
      </c>
      <c r="E224" s="125">
        <f t="shared" si="85"/>
        <v>166</v>
      </c>
      <c r="F224" s="101">
        <v>176282610</v>
      </c>
      <c r="G224" s="124" t="str">
        <f>IFERROR(VLOOKUP(F224,#REF!,2,0)," ")</f>
        <v xml:space="preserve"> </v>
      </c>
      <c r="H224" s="122" t="str">
        <f>IFERROR(VLOOKUP(F224,#REF!,3,0)," ")</f>
        <v xml:space="preserve"> </v>
      </c>
      <c r="I224" s="103" t="s">
        <v>57</v>
      </c>
      <c r="J224" s="103" t="s">
        <v>254</v>
      </c>
      <c r="K224" s="103" t="s">
        <v>94</v>
      </c>
      <c r="L224" s="104">
        <v>46108</v>
      </c>
      <c r="M224" s="105">
        <v>0.33333333333333331</v>
      </c>
      <c r="N224" s="104">
        <v>46108</v>
      </c>
      <c r="O224" s="107">
        <v>0.69791666666666663</v>
      </c>
      <c r="P224" s="122" t="str">
        <f t="shared" si="80"/>
        <v>00,5</v>
      </c>
      <c r="Q224" s="123" t="str">
        <f t="shared" si="81"/>
        <v>0,00</v>
      </c>
      <c r="R224" s="119">
        <v>0</v>
      </c>
      <c r="S224" s="119">
        <v>0</v>
      </c>
      <c r="T224" s="123">
        <f t="shared" si="86"/>
        <v>0</v>
      </c>
      <c r="U224" s="108" t="s">
        <v>60</v>
      </c>
      <c r="V224" s="121" t="str">
        <f t="shared" si="87"/>
        <v>COOPERAÇÃO, CONFORME O ATO Nº: 12.219/2026 E 12.576/2026.</v>
      </c>
      <c r="W224" s="37"/>
      <c r="X224" s="132" t="s">
        <v>61</v>
      </c>
      <c r="Y224" s="134" t="s">
        <v>360</v>
      </c>
      <c r="AA224" s="24">
        <v>0</v>
      </c>
      <c r="AB224" s="40"/>
      <c r="AC224" s="24" t="str">
        <f t="shared" si="89"/>
        <v>Publicar</v>
      </c>
      <c r="AE224" s="43" t="s">
        <v>361</v>
      </c>
      <c r="AF224" s="44" t="s">
        <v>64</v>
      </c>
      <c r="AG224" s="45">
        <v>46084</v>
      </c>
      <c r="AH224" s="45">
        <v>46085</v>
      </c>
      <c r="AI224" s="46">
        <v>166</v>
      </c>
      <c r="AJ224" s="44" t="s">
        <v>65</v>
      </c>
      <c r="AK224" s="46" t="s">
        <v>66</v>
      </c>
      <c r="AL224" s="161">
        <v>0</v>
      </c>
      <c r="AM224" s="44" t="s">
        <v>67</v>
      </c>
      <c r="AN224" s="46">
        <v>167</v>
      </c>
      <c r="AO224" s="127">
        <v>469.53</v>
      </c>
      <c r="AP224" s="45">
        <v>46086</v>
      </c>
      <c r="AQ224" s="46">
        <v>126</v>
      </c>
      <c r="AR224" s="46" t="s">
        <v>66</v>
      </c>
      <c r="AS224" s="46">
        <v>330</v>
      </c>
      <c r="AT224" s="45">
        <v>46128</v>
      </c>
      <c r="AU224" s="46" t="s">
        <v>66</v>
      </c>
      <c r="AV224" s="46" t="s">
        <v>66</v>
      </c>
      <c r="AW224" s="46" t="s">
        <v>66</v>
      </c>
      <c r="AX224" s="46" t="s">
        <v>66</v>
      </c>
      <c r="AY224" s="46" t="s">
        <v>66</v>
      </c>
      <c r="AZ224" s="49">
        <v>139</v>
      </c>
      <c r="BA224" s="62"/>
      <c r="BE224" s="52">
        <f t="shared" si="88"/>
        <v>0.36458333333333331</v>
      </c>
      <c r="BF224" s="53" t="str">
        <f t="shared" si="90"/>
        <v>00</v>
      </c>
      <c r="BG224" s="54">
        <f t="shared" si="91"/>
        <v>8.75</v>
      </c>
      <c r="BH224" s="54">
        <v>6</v>
      </c>
      <c r="BI224" s="54" t="str">
        <f t="shared" si="92"/>
        <v>,5</v>
      </c>
      <c r="BJ224" s="55" t="str">
        <f t="shared" si="93"/>
        <v>00,5</v>
      </c>
      <c r="BL224" s="57" t="str">
        <f>IFERROR(VLOOKUP(H224,#REF!,2,0)," ")</f>
        <v xml:space="preserve"> </v>
      </c>
      <c r="BM224" s="57" t="str">
        <f>IFERROR(VLOOKUP(K224,#REF!,2,0)," ")</f>
        <v xml:space="preserve"> </v>
      </c>
      <c r="BN224" s="58" t="str">
        <f t="shared" si="97"/>
        <v xml:space="preserve">  </v>
      </c>
      <c r="BO224" s="59" t="str">
        <f>IFERROR(VLOOKUP(BN224,#REF!,5,0)," ")</f>
        <v xml:space="preserve"> </v>
      </c>
      <c r="BP224" s="59" t="str">
        <f t="shared" si="98"/>
        <v xml:space="preserve"> </v>
      </c>
      <c r="BQ224" s="56">
        <f t="shared" si="99"/>
        <v>1</v>
      </c>
      <c r="BR224" s="59" t="str">
        <f t="shared" si="100"/>
        <v xml:space="preserve"> </v>
      </c>
      <c r="BS224" s="59" t="str">
        <f t="shared" si="101"/>
        <v xml:space="preserve"> </v>
      </c>
      <c r="BT224" s="56" t="str">
        <f t="shared" si="94"/>
        <v>00</v>
      </c>
      <c r="BU224" s="56">
        <f t="shared" si="95"/>
        <v>1</v>
      </c>
      <c r="BV224" s="56" t="str">
        <f>IFERROR(BU224*#REF!,"0,00")</f>
        <v>0,00</v>
      </c>
      <c r="BW224" s="59" t="str">
        <f t="shared" si="96"/>
        <v>0,00</v>
      </c>
    </row>
    <row r="225" spans="1:75" ht="62.1" customHeight="1" thickTop="1" thickBot="1">
      <c r="A225" s="90" t="str">
        <f t="shared" si="82"/>
        <v>-</v>
      </c>
      <c r="B225" s="91" t="str">
        <f t="shared" si="83"/>
        <v>MARÇO</v>
      </c>
      <c r="C225" s="81" t="str">
        <f t="shared" si="84"/>
        <v>MARÇO</v>
      </c>
      <c r="D225" s="79">
        <f t="shared" si="102"/>
        <v>222</v>
      </c>
      <c r="E225" s="125">
        <f t="shared" si="85"/>
        <v>164</v>
      </c>
      <c r="F225" s="101">
        <v>95802150653</v>
      </c>
      <c r="G225" s="124" t="str">
        <f>IFERROR(VLOOKUP(F225,#REF!,2,0)," ")</f>
        <v xml:space="preserve"> </v>
      </c>
      <c r="H225" s="122" t="str">
        <f>IFERROR(VLOOKUP(F225,#REF!,3,0)," ")</f>
        <v xml:space="preserve"> </v>
      </c>
      <c r="I225" s="103" t="s">
        <v>57</v>
      </c>
      <c r="J225" s="103" t="s">
        <v>93</v>
      </c>
      <c r="K225" s="103" t="s">
        <v>94</v>
      </c>
      <c r="L225" s="104">
        <v>46087</v>
      </c>
      <c r="M225" s="105">
        <v>0.47916666666666669</v>
      </c>
      <c r="N225" s="104">
        <v>46087</v>
      </c>
      <c r="O225" s="107">
        <v>0.78125</v>
      </c>
      <c r="P225" s="122" t="str">
        <f t="shared" si="80"/>
        <v>00,5</v>
      </c>
      <c r="Q225" s="123" t="str">
        <f t="shared" si="81"/>
        <v>0,00</v>
      </c>
      <c r="R225" s="119">
        <v>0</v>
      </c>
      <c r="S225" s="119">
        <v>0</v>
      </c>
      <c r="T225" s="123">
        <f t="shared" si="86"/>
        <v>0</v>
      </c>
      <c r="U225" s="108" t="s">
        <v>60</v>
      </c>
      <c r="V225" s="121" t="str">
        <f t="shared" si="87"/>
        <v>COOPERAÇÃO, CONFORME O ATO Nº: 11.049/2025 E 12.576/2026.</v>
      </c>
      <c r="W225" s="37"/>
      <c r="X225" s="132" t="s">
        <v>61</v>
      </c>
      <c r="Y225" s="134" t="s">
        <v>362</v>
      </c>
      <c r="AA225" s="24">
        <v>0</v>
      </c>
      <c r="AB225" s="40"/>
      <c r="AC225" s="24" t="str">
        <f t="shared" si="89"/>
        <v>Publicar</v>
      </c>
      <c r="AE225" s="43" t="s">
        <v>363</v>
      </c>
      <c r="AF225" s="44" t="s">
        <v>64</v>
      </c>
      <c r="AG225" s="45">
        <v>46084</v>
      </c>
      <c r="AH225" s="45">
        <v>46085</v>
      </c>
      <c r="AI225" s="46">
        <v>164</v>
      </c>
      <c r="AJ225" s="44" t="s">
        <v>65</v>
      </c>
      <c r="AK225" s="46" t="s">
        <v>66</v>
      </c>
      <c r="AL225" s="161">
        <v>0</v>
      </c>
      <c r="AM225" s="44" t="s">
        <v>67</v>
      </c>
      <c r="AN225" s="46">
        <v>165</v>
      </c>
      <c r="AO225" s="127">
        <v>310.36</v>
      </c>
      <c r="AP225" s="45">
        <v>46090</v>
      </c>
      <c r="AQ225" s="46">
        <v>139</v>
      </c>
      <c r="AR225" s="46" t="s">
        <v>66</v>
      </c>
      <c r="AS225" s="46">
        <v>283</v>
      </c>
      <c r="AT225" s="45">
        <v>46111</v>
      </c>
      <c r="AU225" s="46" t="s">
        <v>66</v>
      </c>
      <c r="AV225" s="46" t="s">
        <v>66</v>
      </c>
      <c r="AW225" s="46" t="s">
        <v>66</v>
      </c>
      <c r="AX225" s="46" t="s">
        <v>66</v>
      </c>
      <c r="AY225" s="46" t="s">
        <v>66</v>
      </c>
      <c r="AZ225" s="49">
        <v>77</v>
      </c>
      <c r="BA225" s="62"/>
      <c r="BE225" s="52">
        <f t="shared" si="88"/>
        <v>0.30208333333333331</v>
      </c>
      <c r="BF225" s="53" t="str">
        <f t="shared" si="90"/>
        <v>00</v>
      </c>
      <c r="BG225" s="54">
        <f t="shared" si="91"/>
        <v>7.25</v>
      </c>
      <c r="BH225" s="54">
        <v>6</v>
      </c>
      <c r="BI225" s="54" t="str">
        <f t="shared" si="92"/>
        <v>,5</v>
      </c>
      <c r="BJ225" s="55" t="str">
        <f t="shared" si="93"/>
        <v>00,5</v>
      </c>
      <c r="BL225" s="57" t="str">
        <f>IFERROR(VLOOKUP(H225,#REF!,2,0)," ")</f>
        <v xml:space="preserve"> </v>
      </c>
      <c r="BM225" s="57" t="str">
        <f>IFERROR(VLOOKUP(K225,#REF!,2,0)," ")</f>
        <v xml:space="preserve"> </v>
      </c>
      <c r="BN225" s="58" t="str">
        <f t="shared" si="97"/>
        <v xml:space="preserve">  </v>
      </c>
      <c r="BO225" s="59" t="str">
        <f>IFERROR(VLOOKUP(BN225,#REF!,5,0)," ")</f>
        <v xml:space="preserve"> </v>
      </c>
      <c r="BP225" s="59" t="str">
        <f t="shared" si="98"/>
        <v xml:space="preserve"> </v>
      </c>
      <c r="BQ225" s="56">
        <f t="shared" si="99"/>
        <v>1</v>
      </c>
      <c r="BR225" s="59" t="str">
        <f t="shared" si="100"/>
        <v xml:space="preserve"> </v>
      </c>
      <c r="BS225" s="59" t="str">
        <f t="shared" si="101"/>
        <v xml:space="preserve"> </v>
      </c>
      <c r="BT225" s="56" t="str">
        <f t="shared" si="94"/>
        <v>00</v>
      </c>
      <c r="BU225" s="56">
        <f t="shared" si="95"/>
        <v>1</v>
      </c>
      <c r="BV225" s="56" t="str">
        <f>IFERROR(BU225*#REF!,"0,00")</f>
        <v>0,00</v>
      </c>
      <c r="BW225" s="59" t="str">
        <f t="shared" si="96"/>
        <v>0,00</v>
      </c>
    </row>
    <row r="226" spans="1:75" ht="62.1" customHeight="1" thickTop="1" thickBot="1">
      <c r="A226" s="90" t="str">
        <f t="shared" si="82"/>
        <v>-</v>
      </c>
      <c r="B226" s="91" t="str">
        <f t="shared" si="83"/>
        <v>MARÇO</v>
      </c>
      <c r="C226" s="81" t="str">
        <f t="shared" si="84"/>
        <v>MARÇO</v>
      </c>
      <c r="D226" s="79">
        <f t="shared" si="102"/>
        <v>223</v>
      </c>
      <c r="E226" s="125">
        <f t="shared" si="85"/>
        <v>164</v>
      </c>
      <c r="F226" s="101">
        <v>95802150653</v>
      </c>
      <c r="G226" s="124" t="str">
        <f>IFERROR(VLOOKUP(F226,#REF!,2,0)," ")</f>
        <v xml:space="preserve"> </v>
      </c>
      <c r="H226" s="122" t="str">
        <f>IFERROR(VLOOKUP(F226,#REF!,3,0)," ")</f>
        <v xml:space="preserve"> </v>
      </c>
      <c r="I226" s="103" t="s">
        <v>57</v>
      </c>
      <c r="J226" s="103" t="s">
        <v>93</v>
      </c>
      <c r="K226" s="103" t="s">
        <v>94</v>
      </c>
      <c r="L226" s="104">
        <v>46094</v>
      </c>
      <c r="M226" s="105">
        <v>0.47916666666666669</v>
      </c>
      <c r="N226" s="104">
        <v>46094</v>
      </c>
      <c r="O226" s="107">
        <v>0.78125</v>
      </c>
      <c r="P226" s="122" t="str">
        <f t="shared" si="80"/>
        <v>00,5</v>
      </c>
      <c r="Q226" s="123" t="str">
        <f t="shared" si="81"/>
        <v>0,00</v>
      </c>
      <c r="R226" s="119">
        <v>0</v>
      </c>
      <c r="S226" s="119">
        <v>0</v>
      </c>
      <c r="T226" s="123">
        <f t="shared" si="86"/>
        <v>0</v>
      </c>
      <c r="U226" s="108" t="s">
        <v>60</v>
      </c>
      <c r="V226" s="121" t="str">
        <f t="shared" si="87"/>
        <v>COOPERAÇÃO, CONFORME O ATO Nº: 11.049/2025 E 12.576/2026.</v>
      </c>
      <c r="W226" s="37"/>
      <c r="X226" s="132" t="s">
        <v>61</v>
      </c>
      <c r="Y226" s="134" t="s">
        <v>362</v>
      </c>
      <c r="AA226" s="24">
        <v>0</v>
      </c>
      <c r="AB226" s="40"/>
      <c r="AC226" s="24" t="str">
        <f t="shared" si="89"/>
        <v>Publicar</v>
      </c>
      <c r="AE226" s="43" t="s">
        <v>363</v>
      </c>
      <c r="AF226" s="44" t="s">
        <v>64</v>
      </c>
      <c r="AG226" s="45">
        <v>46084</v>
      </c>
      <c r="AH226" s="45">
        <v>46085</v>
      </c>
      <c r="AI226" s="46">
        <v>164</v>
      </c>
      <c r="AJ226" s="44" t="s">
        <v>65</v>
      </c>
      <c r="AK226" s="46" t="s">
        <v>66</v>
      </c>
      <c r="AL226" s="161">
        <v>0</v>
      </c>
      <c r="AM226" s="44" t="s">
        <v>67</v>
      </c>
      <c r="AN226" s="46">
        <v>165</v>
      </c>
      <c r="AO226" s="127">
        <v>310.36</v>
      </c>
      <c r="AP226" s="45">
        <v>46090</v>
      </c>
      <c r="AQ226" s="46">
        <v>139</v>
      </c>
      <c r="AR226" s="46" t="s">
        <v>66</v>
      </c>
      <c r="AS226" s="46">
        <v>283</v>
      </c>
      <c r="AT226" s="45">
        <v>46111</v>
      </c>
      <c r="AU226" s="46" t="s">
        <v>66</v>
      </c>
      <c r="AV226" s="46" t="s">
        <v>66</v>
      </c>
      <c r="AW226" s="46" t="s">
        <v>66</v>
      </c>
      <c r="AX226" s="46" t="s">
        <v>66</v>
      </c>
      <c r="AY226" s="46" t="s">
        <v>66</v>
      </c>
      <c r="AZ226" s="49">
        <v>77</v>
      </c>
      <c r="BA226" s="62"/>
      <c r="BE226" s="52">
        <f t="shared" si="88"/>
        <v>0.30208333333333331</v>
      </c>
      <c r="BF226" s="53" t="str">
        <f t="shared" si="90"/>
        <v>00</v>
      </c>
      <c r="BG226" s="54">
        <f t="shared" si="91"/>
        <v>7.25</v>
      </c>
      <c r="BH226" s="54">
        <v>6</v>
      </c>
      <c r="BI226" s="54" t="str">
        <f t="shared" si="92"/>
        <v>,5</v>
      </c>
      <c r="BJ226" s="55" t="str">
        <f t="shared" si="93"/>
        <v>00,5</v>
      </c>
      <c r="BL226" s="57" t="str">
        <f>IFERROR(VLOOKUP(H226,#REF!,2,0)," ")</f>
        <v xml:space="preserve"> </v>
      </c>
      <c r="BM226" s="57" t="str">
        <f>IFERROR(VLOOKUP(K226,#REF!,2,0)," ")</f>
        <v xml:space="preserve"> </v>
      </c>
      <c r="BN226" s="58" t="str">
        <f t="shared" si="97"/>
        <v xml:space="preserve">  </v>
      </c>
      <c r="BO226" s="59" t="str">
        <f>IFERROR(VLOOKUP(BN226,#REF!,5,0)," ")</f>
        <v xml:space="preserve"> </v>
      </c>
      <c r="BP226" s="59" t="str">
        <f t="shared" si="98"/>
        <v xml:space="preserve"> </v>
      </c>
      <c r="BQ226" s="56">
        <f t="shared" si="99"/>
        <v>1</v>
      </c>
      <c r="BR226" s="59" t="str">
        <f t="shared" si="100"/>
        <v xml:space="preserve"> </v>
      </c>
      <c r="BS226" s="59" t="str">
        <f t="shared" si="101"/>
        <v xml:space="preserve"> </v>
      </c>
      <c r="BT226" s="56" t="str">
        <f t="shared" si="94"/>
        <v>00</v>
      </c>
      <c r="BU226" s="56">
        <f t="shared" si="95"/>
        <v>1</v>
      </c>
      <c r="BV226" s="56" t="str">
        <f>IFERROR(BU226*#REF!,"0,00")</f>
        <v>0,00</v>
      </c>
      <c r="BW226" s="59" t="str">
        <f t="shared" si="96"/>
        <v>0,00</v>
      </c>
    </row>
    <row r="227" spans="1:75" ht="62.1" customHeight="1" thickTop="1" thickBot="1">
      <c r="A227" s="90" t="str">
        <f t="shared" si="82"/>
        <v>-</v>
      </c>
      <c r="B227" s="91" t="str">
        <f t="shared" si="83"/>
        <v>MARÇO</v>
      </c>
      <c r="C227" s="81" t="str">
        <f t="shared" si="84"/>
        <v>MARÇO</v>
      </c>
      <c r="D227" s="79">
        <f t="shared" si="102"/>
        <v>224</v>
      </c>
      <c r="E227" s="125">
        <f t="shared" si="85"/>
        <v>164</v>
      </c>
      <c r="F227" s="101">
        <v>95802150653</v>
      </c>
      <c r="G227" s="124" t="str">
        <f>IFERROR(VLOOKUP(F227,#REF!,2,0)," ")</f>
        <v xml:space="preserve"> </v>
      </c>
      <c r="H227" s="122" t="str">
        <f>IFERROR(VLOOKUP(F227,#REF!,3,0)," ")</f>
        <v xml:space="preserve"> </v>
      </c>
      <c r="I227" s="103" t="s">
        <v>57</v>
      </c>
      <c r="J227" s="103" t="s">
        <v>93</v>
      </c>
      <c r="K227" s="103" t="s">
        <v>94</v>
      </c>
      <c r="L227" s="104">
        <v>46099</v>
      </c>
      <c r="M227" s="105">
        <v>0.47916666666666669</v>
      </c>
      <c r="N227" s="104">
        <v>46099</v>
      </c>
      <c r="O227" s="107">
        <v>0.78125</v>
      </c>
      <c r="P227" s="122" t="str">
        <f t="shared" si="80"/>
        <v>00,5</v>
      </c>
      <c r="Q227" s="123" t="str">
        <f t="shared" si="81"/>
        <v>0,00</v>
      </c>
      <c r="R227" s="119">
        <v>0</v>
      </c>
      <c r="S227" s="119">
        <v>0</v>
      </c>
      <c r="T227" s="123">
        <f t="shared" si="86"/>
        <v>0</v>
      </c>
      <c r="U227" s="108" t="s">
        <v>60</v>
      </c>
      <c r="V227" s="121" t="str">
        <f t="shared" si="87"/>
        <v>COOPERAÇÃO, CONFORME O ATO Nº: 11.049/2025 E 12.576/2026.</v>
      </c>
      <c r="W227" s="37"/>
      <c r="X227" s="132" t="s">
        <v>61</v>
      </c>
      <c r="Y227" s="134" t="s">
        <v>362</v>
      </c>
      <c r="AA227" s="24">
        <v>0</v>
      </c>
      <c r="AB227" s="40"/>
      <c r="AC227" s="24" t="str">
        <f t="shared" si="89"/>
        <v>Publicar</v>
      </c>
      <c r="AE227" s="43" t="s">
        <v>363</v>
      </c>
      <c r="AF227" s="44" t="s">
        <v>64</v>
      </c>
      <c r="AG227" s="45">
        <v>46084</v>
      </c>
      <c r="AH227" s="45">
        <v>46085</v>
      </c>
      <c r="AI227" s="46">
        <v>164</v>
      </c>
      <c r="AJ227" s="44" t="s">
        <v>65</v>
      </c>
      <c r="AK227" s="46" t="s">
        <v>66</v>
      </c>
      <c r="AL227" s="161">
        <v>0</v>
      </c>
      <c r="AM227" s="44" t="s">
        <v>67</v>
      </c>
      <c r="AN227" s="46">
        <v>165</v>
      </c>
      <c r="AO227" s="127">
        <v>310.36</v>
      </c>
      <c r="AP227" s="45">
        <v>46090</v>
      </c>
      <c r="AQ227" s="46">
        <v>139</v>
      </c>
      <c r="AR227" s="46" t="s">
        <v>66</v>
      </c>
      <c r="AS227" s="46">
        <v>283</v>
      </c>
      <c r="AT227" s="45">
        <v>46111</v>
      </c>
      <c r="AU227" s="46" t="s">
        <v>66</v>
      </c>
      <c r="AV227" s="46" t="s">
        <v>66</v>
      </c>
      <c r="AW227" s="46" t="s">
        <v>66</v>
      </c>
      <c r="AX227" s="46" t="s">
        <v>66</v>
      </c>
      <c r="AY227" s="46" t="s">
        <v>66</v>
      </c>
      <c r="AZ227" s="49">
        <v>77</v>
      </c>
      <c r="BA227" s="62"/>
      <c r="BE227" s="52">
        <f t="shared" si="88"/>
        <v>0.30208333333333331</v>
      </c>
      <c r="BF227" s="53" t="str">
        <f t="shared" si="90"/>
        <v>00</v>
      </c>
      <c r="BG227" s="54">
        <f t="shared" si="91"/>
        <v>7.25</v>
      </c>
      <c r="BH227" s="54">
        <v>6</v>
      </c>
      <c r="BI227" s="54" t="str">
        <f t="shared" si="92"/>
        <v>,5</v>
      </c>
      <c r="BJ227" s="55" t="str">
        <f t="shared" si="93"/>
        <v>00,5</v>
      </c>
      <c r="BL227" s="57" t="str">
        <f>IFERROR(VLOOKUP(H227,#REF!,2,0)," ")</f>
        <v xml:space="preserve"> </v>
      </c>
      <c r="BM227" s="57" t="str">
        <f>IFERROR(VLOOKUP(K227,#REF!,2,0)," ")</f>
        <v xml:space="preserve"> </v>
      </c>
      <c r="BN227" s="58" t="str">
        <f t="shared" si="97"/>
        <v xml:space="preserve">  </v>
      </c>
      <c r="BO227" s="59" t="str">
        <f>IFERROR(VLOOKUP(BN227,#REF!,5,0)," ")</f>
        <v xml:space="preserve"> </v>
      </c>
      <c r="BP227" s="59" t="str">
        <f t="shared" si="98"/>
        <v xml:space="preserve"> </v>
      </c>
      <c r="BQ227" s="56">
        <f t="shared" si="99"/>
        <v>1</v>
      </c>
      <c r="BR227" s="59" t="str">
        <f t="shared" si="100"/>
        <v xml:space="preserve"> </v>
      </c>
      <c r="BS227" s="59" t="str">
        <f t="shared" si="101"/>
        <v xml:space="preserve"> </v>
      </c>
      <c r="BT227" s="56" t="str">
        <f t="shared" si="94"/>
        <v>00</v>
      </c>
      <c r="BU227" s="56">
        <f t="shared" si="95"/>
        <v>1</v>
      </c>
      <c r="BV227" s="56" t="str">
        <f>IFERROR(BU227*#REF!,"0,00")</f>
        <v>0,00</v>
      </c>
      <c r="BW227" s="59" t="str">
        <f t="shared" si="96"/>
        <v>0,00</v>
      </c>
    </row>
    <row r="228" spans="1:75" ht="62.1" customHeight="1" thickTop="1" thickBot="1">
      <c r="A228" s="90" t="str">
        <f t="shared" si="82"/>
        <v>-</v>
      </c>
      <c r="B228" s="91" t="str">
        <f t="shared" si="83"/>
        <v>MARÇO</v>
      </c>
      <c r="C228" s="81" t="str">
        <f t="shared" si="84"/>
        <v>MARÇO</v>
      </c>
      <c r="D228" s="79">
        <f t="shared" si="102"/>
        <v>225</v>
      </c>
      <c r="E228" s="125">
        <f t="shared" si="85"/>
        <v>164</v>
      </c>
      <c r="F228" s="101">
        <v>95802150653</v>
      </c>
      <c r="G228" s="124" t="str">
        <f>IFERROR(VLOOKUP(F228,#REF!,2,0)," ")</f>
        <v xml:space="preserve"> </v>
      </c>
      <c r="H228" s="122" t="str">
        <f>IFERROR(VLOOKUP(F228,#REF!,3,0)," ")</f>
        <v xml:space="preserve"> </v>
      </c>
      <c r="I228" s="103" t="s">
        <v>57</v>
      </c>
      <c r="J228" s="103" t="s">
        <v>93</v>
      </c>
      <c r="K228" s="103" t="s">
        <v>94</v>
      </c>
      <c r="L228" s="104">
        <v>46106</v>
      </c>
      <c r="M228" s="105">
        <v>0.47916666666666669</v>
      </c>
      <c r="N228" s="104">
        <v>46106</v>
      </c>
      <c r="O228" s="107">
        <v>0.78125</v>
      </c>
      <c r="P228" s="122" t="str">
        <f t="shared" si="80"/>
        <v>00,5</v>
      </c>
      <c r="Q228" s="123" t="str">
        <f t="shared" si="81"/>
        <v>0,00</v>
      </c>
      <c r="R228" s="119">
        <v>0</v>
      </c>
      <c r="S228" s="119">
        <v>0</v>
      </c>
      <c r="T228" s="123">
        <f t="shared" si="86"/>
        <v>0</v>
      </c>
      <c r="U228" s="108" t="s">
        <v>60</v>
      </c>
      <c r="V228" s="121" t="str">
        <f t="shared" si="87"/>
        <v>COOPERAÇÃO, CONFORME O ATO Nº: 11.049/2025 E 12.576/2026.</v>
      </c>
      <c r="W228" s="37"/>
      <c r="X228" s="132" t="s">
        <v>61</v>
      </c>
      <c r="Y228" s="134" t="s">
        <v>362</v>
      </c>
      <c r="AA228" s="24">
        <v>0</v>
      </c>
      <c r="AB228" s="40"/>
      <c r="AC228" s="24" t="str">
        <f t="shared" si="89"/>
        <v>Publicar</v>
      </c>
      <c r="AE228" s="43" t="s">
        <v>363</v>
      </c>
      <c r="AF228" s="44" t="s">
        <v>64</v>
      </c>
      <c r="AG228" s="45">
        <v>46084</v>
      </c>
      <c r="AH228" s="45">
        <v>46085</v>
      </c>
      <c r="AI228" s="46">
        <v>164</v>
      </c>
      <c r="AJ228" s="44" t="s">
        <v>65</v>
      </c>
      <c r="AK228" s="46" t="s">
        <v>66</v>
      </c>
      <c r="AL228" s="161">
        <v>0</v>
      </c>
      <c r="AM228" s="44" t="s">
        <v>67</v>
      </c>
      <c r="AN228" s="46">
        <v>165</v>
      </c>
      <c r="AO228" s="127">
        <v>310.36</v>
      </c>
      <c r="AP228" s="45">
        <v>46090</v>
      </c>
      <c r="AQ228" s="46">
        <v>139</v>
      </c>
      <c r="AR228" s="46" t="s">
        <v>66</v>
      </c>
      <c r="AS228" s="46">
        <v>283</v>
      </c>
      <c r="AT228" s="45">
        <v>46111</v>
      </c>
      <c r="AU228" s="46" t="s">
        <v>66</v>
      </c>
      <c r="AV228" s="46" t="s">
        <v>66</v>
      </c>
      <c r="AW228" s="46" t="s">
        <v>66</v>
      </c>
      <c r="AX228" s="46" t="s">
        <v>66</v>
      </c>
      <c r="AY228" s="46" t="s">
        <v>66</v>
      </c>
      <c r="AZ228" s="49">
        <v>77</v>
      </c>
      <c r="BA228" s="62"/>
      <c r="BE228" s="52">
        <f t="shared" si="88"/>
        <v>0.30208333333333331</v>
      </c>
      <c r="BF228" s="53" t="str">
        <f t="shared" si="90"/>
        <v>00</v>
      </c>
      <c r="BG228" s="54">
        <f t="shared" si="91"/>
        <v>7.25</v>
      </c>
      <c r="BH228" s="54">
        <v>6</v>
      </c>
      <c r="BI228" s="54" t="str">
        <f t="shared" si="92"/>
        <v>,5</v>
      </c>
      <c r="BJ228" s="55" t="str">
        <f t="shared" si="93"/>
        <v>00,5</v>
      </c>
      <c r="BL228" s="57" t="str">
        <f>IFERROR(VLOOKUP(H228,#REF!,2,0)," ")</f>
        <v xml:space="preserve"> </v>
      </c>
      <c r="BM228" s="57" t="str">
        <f>IFERROR(VLOOKUP(K228,#REF!,2,0)," ")</f>
        <v xml:space="preserve"> </v>
      </c>
      <c r="BN228" s="58" t="str">
        <f t="shared" si="97"/>
        <v xml:space="preserve">  </v>
      </c>
      <c r="BO228" s="59" t="str">
        <f>IFERROR(VLOOKUP(BN228,#REF!,5,0)," ")</f>
        <v xml:space="preserve"> </v>
      </c>
      <c r="BP228" s="59" t="str">
        <f t="shared" si="98"/>
        <v xml:space="preserve"> </v>
      </c>
      <c r="BQ228" s="56">
        <f t="shared" si="99"/>
        <v>1</v>
      </c>
      <c r="BR228" s="59" t="str">
        <f t="shared" si="100"/>
        <v xml:space="preserve"> </v>
      </c>
      <c r="BS228" s="59" t="str">
        <f t="shared" si="101"/>
        <v xml:space="preserve"> </v>
      </c>
      <c r="BT228" s="56" t="str">
        <f t="shared" si="94"/>
        <v>00</v>
      </c>
      <c r="BU228" s="56">
        <f t="shared" si="95"/>
        <v>1</v>
      </c>
      <c r="BV228" s="56" t="str">
        <f>IFERROR(BU228*#REF!,"0,00")</f>
        <v>0,00</v>
      </c>
      <c r="BW228" s="59" t="str">
        <f t="shared" si="96"/>
        <v>0,00</v>
      </c>
    </row>
    <row r="229" spans="1:75" ht="62.1" customHeight="1" thickTop="1" thickBot="1">
      <c r="A229" s="90" t="str">
        <f t="shared" si="82"/>
        <v>-</v>
      </c>
      <c r="B229" s="91" t="str">
        <f t="shared" si="83"/>
        <v>MARÇO</v>
      </c>
      <c r="C229" s="81" t="str">
        <f t="shared" si="84"/>
        <v>MARÇO</v>
      </c>
      <c r="D229" s="79">
        <f t="shared" si="102"/>
        <v>226</v>
      </c>
      <c r="E229" s="125">
        <f t="shared" si="85"/>
        <v>162</v>
      </c>
      <c r="F229" s="101">
        <v>7042100611</v>
      </c>
      <c r="G229" s="124" t="str">
        <f>IFERROR(VLOOKUP(F229,#REF!,2,0)," ")</f>
        <v xml:space="preserve"> </v>
      </c>
      <c r="H229" s="122" t="str">
        <f>IFERROR(VLOOKUP(F229,#REF!,3,0)," ")</f>
        <v xml:space="preserve"> </v>
      </c>
      <c r="I229" s="103" t="s">
        <v>82</v>
      </c>
      <c r="J229" s="103" t="s">
        <v>84</v>
      </c>
      <c r="K229" s="103" t="s">
        <v>83</v>
      </c>
      <c r="L229" s="104">
        <v>46084</v>
      </c>
      <c r="M229" s="105">
        <v>0.29166666666666669</v>
      </c>
      <c r="N229" s="106">
        <v>46087</v>
      </c>
      <c r="O229" s="107">
        <v>0.79166666666666663</v>
      </c>
      <c r="P229" s="122" t="str">
        <f t="shared" si="80"/>
        <v>03,5</v>
      </c>
      <c r="Q229" s="123" t="str">
        <f t="shared" si="81"/>
        <v>0,00</v>
      </c>
      <c r="R229" s="119">
        <v>0</v>
      </c>
      <c r="S229" s="119">
        <v>0</v>
      </c>
      <c r="T229" s="123">
        <f t="shared" si="86"/>
        <v>0</v>
      </c>
      <c r="U229" s="108" t="s">
        <v>60</v>
      </c>
      <c r="V229" s="121" t="str">
        <f t="shared" si="87"/>
        <v>ATENDIMENTOS ITINERANTES ÀS PESSOAS ATINGIDAS PELAS ENCHENTES E DESLIZAMENTOS EM JUIZ DE FORA E REGIÃO.</v>
      </c>
      <c r="W229" s="37"/>
      <c r="X229" s="132" t="s">
        <v>85</v>
      </c>
      <c r="Y229" s="134" t="s">
        <v>364</v>
      </c>
      <c r="AA229" s="24">
        <v>0</v>
      </c>
      <c r="AB229" s="40"/>
      <c r="AC229" s="24" t="str">
        <f t="shared" si="89"/>
        <v>Publicar</v>
      </c>
      <c r="AE229" s="43" t="s">
        <v>365</v>
      </c>
      <c r="AF229" s="44" t="s">
        <v>64</v>
      </c>
      <c r="AG229" s="45">
        <v>46085</v>
      </c>
      <c r="AH229" s="45">
        <v>46085</v>
      </c>
      <c r="AI229" s="46">
        <v>162</v>
      </c>
      <c r="AJ229" s="44" t="s">
        <v>65</v>
      </c>
      <c r="AK229" s="46" t="s">
        <v>66</v>
      </c>
      <c r="AL229" s="161">
        <v>0</v>
      </c>
      <c r="AM229" s="44" t="s">
        <v>65</v>
      </c>
      <c r="AN229" s="46" t="s">
        <v>66</v>
      </c>
      <c r="AO229" s="161">
        <v>0</v>
      </c>
      <c r="AP229" s="45">
        <v>46086</v>
      </c>
      <c r="AQ229" s="46">
        <v>125</v>
      </c>
      <c r="AR229" s="46" t="s">
        <v>66</v>
      </c>
      <c r="AS229" s="46" t="s">
        <v>66</v>
      </c>
      <c r="AT229" s="45">
        <v>46107</v>
      </c>
      <c r="AU229" s="46" t="s">
        <v>66</v>
      </c>
      <c r="AV229" s="46" t="s">
        <v>66</v>
      </c>
      <c r="AW229" s="46" t="s">
        <v>66</v>
      </c>
      <c r="AX229" s="46" t="s">
        <v>66</v>
      </c>
      <c r="AY229" s="46" t="s">
        <v>66</v>
      </c>
      <c r="AZ229" s="49">
        <v>73</v>
      </c>
      <c r="BA229" s="62"/>
      <c r="BE229" s="52">
        <f t="shared" si="88"/>
        <v>3.5</v>
      </c>
      <c r="BF229" s="53" t="str">
        <f t="shared" si="90"/>
        <v>03</v>
      </c>
      <c r="BG229" s="54">
        <f t="shared" si="91"/>
        <v>12</v>
      </c>
      <c r="BH229" s="54">
        <v>6</v>
      </c>
      <c r="BI229" s="54" t="str">
        <f t="shared" si="92"/>
        <v>,5</v>
      </c>
      <c r="BJ229" s="55" t="str">
        <f t="shared" si="93"/>
        <v>03,5</v>
      </c>
      <c r="BL229" s="57" t="str">
        <f>IFERROR(VLOOKUP(H229,#REF!,2,0)," ")</f>
        <v xml:space="preserve"> </v>
      </c>
      <c r="BM229" s="57" t="str">
        <f>IFERROR(VLOOKUP(K229,#REF!,2,0)," ")</f>
        <v xml:space="preserve"> </v>
      </c>
      <c r="BN229" s="58" t="str">
        <f t="shared" si="97"/>
        <v xml:space="preserve">  </v>
      </c>
      <c r="BO229" s="59" t="str">
        <f>IFERROR(VLOOKUP(BN229,#REF!,5,0)," ")</f>
        <v xml:space="preserve"> </v>
      </c>
      <c r="BP229" s="59" t="str">
        <f t="shared" si="98"/>
        <v xml:space="preserve"> </v>
      </c>
      <c r="BQ229" s="56">
        <f t="shared" si="99"/>
        <v>1</v>
      </c>
      <c r="BR229" s="59" t="str">
        <f t="shared" si="100"/>
        <v xml:space="preserve"> </v>
      </c>
      <c r="BS229" s="59" t="str">
        <f t="shared" si="101"/>
        <v xml:space="preserve"> </v>
      </c>
      <c r="BT229" s="56" t="str">
        <f t="shared" si="94"/>
        <v>03</v>
      </c>
      <c r="BU229" s="56">
        <f t="shared" si="95"/>
        <v>4</v>
      </c>
      <c r="BV229" s="56" t="str">
        <f>IFERROR(BU229*#REF!,"0,00")</f>
        <v>0,00</v>
      </c>
      <c r="BW229" s="59" t="str">
        <f t="shared" si="96"/>
        <v>0,00</v>
      </c>
    </row>
    <row r="230" spans="1:75" ht="62.1" customHeight="1" thickTop="1" thickBot="1">
      <c r="A230" s="90" t="str">
        <f t="shared" si="82"/>
        <v>-</v>
      </c>
      <c r="B230" s="91" t="str">
        <f t="shared" si="83"/>
        <v>MARÇO</v>
      </c>
      <c r="C230" s="81" t="str">
        <f t="shared" si="84"/>
        <v>MARÇO</v>
      </c>
      <c r="D230" s="79">
        <f t="shared" si="102"/>
        <v>227</v>
      </c>
      <c r="E230" s="125">
        <f t="shared" si="85"/>
        <v>163</v>
      </c>
      <c r="F230" s="101">
        <v>3262718645</v>
      </c>
      <c r="G230" s="124" t="str">
        <f>IFERROR(VLOOKUP(F230,#REF!,2,0)," ")</f>
        <v xml:space="preserve"> </v>
      </c>
      <c r="H230" s="122" t="str">
        <f>IFERROR(VLOOKUP(F230,#REF!,3,0)," ")</f>
        <v xml:space="preserve"> </v>
      </c>
      <c r="I230" s="103" t="s">
        <v>82</v>
      </c>
      <c r="J230" s="103" t="s">
        <v>84</v>
      </c>
      <c r="K230" s="103" t="s">
        <v>282</v>
      </c>
      <c r="L230" s="104">
        <v>46091</v>
      </c>
      <c r="M230" s="105">
        <v>0.33333333333333331</v>
      </c>
      <c r="N230" s="106">
        <v>46093</v>
      </c>
      <c r="O230" s="107">
        <v>0.66666666666666663</v>
      </c>
      <c r="P230" s="122" t="str">
        <f t="shared" si="80"/>
        <v>02,5</v>
      </c>
      <c r="Q230" s="123" t="str">
        <f t="shared" si="81"/>
        <v>0,00</v>
      </c>
      <c r="R230" s="119">
        <v>0</v>
      </c>
      <c r="S230" s="119">
        <v>0</v>
      </c>
      <c r="T230" s="123">
        <f t="shared" si="86"/>
        <v>0</v>
      </c>
      <c r="U230" s="108" t="s">
        <v>60</v>
      </c>
      <c r="V230" s="121" t="str">
        <f t="shared" si="87"/>
        <v>SUBSTITUIÇÃO DE VEÍCULOS NA UNIDADES DE UBERABA E UBERLÂNDIA.</v>
      </c>
      <c r="W230" s="37"/>
      <c r="X230" s="132" t="s">
        <v>85</v>
      </c>
      <c r="Y230" s="134" t="s">
        <v>366</v>
      </c>
      <c r="AA230" s="24">
        <v>0</v>
      </c>
      <c r="AB230" s="40"/>
      <c r="AC230" s="24" t="str">
        <f t="shared" si="89"/>
        <v>Publicar</v>
      </c>
      <c r="AE230" s="43" t="s">
        <v>367</v>
      </c>
      <c r="AF230" s="44" t="s">
        <v>64</v>
      </c>
      <c r="AG230" s="45">
        <v>46085</v>
      </c>
      <c r="AH230" s="45">
        <v>46085</v>
      </c>
      <c r="AI230" s="46">
        <v>163</v>
      </c>
      <c r="AJ230" s="44" t="s">
        <v>65</v>
      </c>
      <c r="AK230" s="46" t="s">
        <v>66</v>
      </c>
      <c r="AL230" s="161">
        <v>0</v>
      </c>
      <c r="AM230" s="44" t="s">
        <v>65</v>
      </c>
      <c r="AN230" s="46" t="s">
        <v>66</v>
      </c>
      <c r="AO230" s="161">
        <v>0</v>
      </c>
      <c r="AP230" s="45">
        <v>46086</v>
      </c>
      <c r="AQ230" s="46">
        <v>124</v>
      </c>
      <c r="AR230" s="46" t="s">
        <v>66</v>
      </c>
      <c r="AS230" s="46" t="s">
        <v>66</v>
      </c>
      <c r="AT230" s="45">
        <v>46098</v>
      </c>
      <c r="AU230" s="46" t="s">
        <v>66</v>
      </c>
      <c r="AV230" s="46" t="s">
        <v>66</v>
      </c>
      <c r="AW230" s="46" t="s">
        <v>66</v>
      </c>
      <c r="AX230" s="46" t="s">
        <v>66</v>
      </c>
      <c r="AY230" s="46" t="s">
        <v>66</v>
      </c>
      <c r="AZ230" s="49">
        <v>91</v>
      </c>
      <c r="BA230" s="62"/>
      <c r="BE230" s="52">
        <f t="shared" si="88"/>
        <v>2.3333333333333335</v>
      </c>
      <c r="BF230" s="53" t="str">
        <f t="shared" si="90"/>
        <v>02</v>
      </c>
      <c r="BG230" s="54">
        <f t="shared" si="91"/>
        <v>8.0000000000000036</v>
      </c>
      <c r="BH230" s="54">
        <v>6</v>
      </c>
      <c r="BI230" s="54" t="str">
        <f t="shared" si="92"/>
        <v>,5</v>
      </c>
      <c r="BJ230" s="55" t="str">
        <f t="shared" si="93"/>
        <v>02,5</v>
      </c>
      <c r="BL230" s="57" t="str">
        <f>IFERROR(VLOOKUP(H230,#REF!,2,0)," ")</f>
        <v xml:space="preserve"> </v>
      </c>
      <c r="BM230" s="57" t="str">
        <f>IFERROR(VLOOKUP(K230,#REF!,2,0)," ")</f>
        <v xml:space="preserve"> </v>
      </c>
      <c r="BN230" s="58" t="str">
        <f t="shared" si="97"/>
        <v xml:space="preserve">  </v>
      </c>
      <c r="BO230" s="59" t="str">
        <f>IFERROR(VLOOKUP(BN230,#REF!,5,0)," ")</f>
        <v xml:space="preserve"> </v>
      </c>
      <c r="BP230" s="59" t="str">
        <f t="shared" si="98"/>
        <v xml:space="preserve"> </v>
      </c>
      <c r="BQ230" s="56">
        <f t="shared" si="99"/>
        <v>1</v>
      </c>
      <c r="BR230" s="59" t="str">
        <f t="shared" si="100"/>
        <v xml:space="preserve"> </v>
      </c>
      <c r="BS230" s="59" t="str">
        <f t="shared" si="101"/>
        <v xml:space="preserve"> </v>
      </c>
      <c r="BT230" s="56" t="str">
        <f t="shared" si="94"/>
        <v>02</v>
      </c>
      <c r="BU230" s="56">
        <f t="shared" si="95"/>
        <v>3</v>
      </c>
      <c r="BV230" s="56" t="str">
        <f>IFERROR(BU230*#REF!,"0,00")</f>
        <v>0,00</v>
      </c>
      <c r="BW230" s="59" t="str">
        <f t="shared" si="96"/>
        <v>0,00</v>
      </c>
    </row>
    <row r="231" spans="1:75" ht="62.1" customHeight="1" thickTop="1" thickBot="1">
      <c r="A231" s="90" t="str">
        <f t="shared" si="82"/>
        <v>-</v>
      </c>
      <c r="B231" s="91" t="str">
        <f t="shared" si="83"/>
        <v>MARÇO</v>
      </c>
      <c r="C231" s="81" t="str">
        <f t="shared" si="84"/>
        <v>MARÇO</v>
      </c>
      <c r="D231" s="79">
        <f t="shared" si="102"/>
        <v>228</v>
      </c>
      <c r="E231" s="125">
        <f t="shared" si="85"/>
        <v>169</v>
      </c>
      <c r="F231" s="101">
        <v>5583064625</v>
      </c>
      <c r="G231" s="124" t="str">
        <f>IFERROR(VLOOKUP(F231,#REF!,2,0)," ")</f>
        <v xml:space="preserve"> </v>
      </c>
      <c r="H231" s="122" t="str">
        <f>IFERROR(VLOOKUP(F231,#REF!,3,0)," ")</f>
        <v xml:space="preserve"> </v>
      </c>
      <c r="I231" s="103" t="s">
        <v>82</v>
      </c>
      <c r="J231" s="103" t="s">
        <v>83</v>
      </c>
      <c r="K231" s="103" t="s">
        <v>84</v>
      </c>
      <c r="L231" s="104">
        <v>46093</v>
      </c>
      <c r="M231" s="105">
        <v>0.54166666666666663</v>
      </c>
      <c r="N231" s="106">
        <v>46095</v>
      </c>
      <c r="O231" s="107">
        <v>0.45833333333333331</v>
      </c>
      <c r="P231" s="122" t="str">
        <f t="shared" si="80"/>
        <v>01,5</v>
      </c>
      <c r="Q231" s="123" t="str">
        <f t="shared" si="81"/>
        <v>0,00</v>
      </c>
      <c r="R231" s="119">
        <v>0</v>
      </c>
      <c r="S231" s="119">
        <v>0</v>
      </c>
      <c r="T231" s="123">
        <f t="shared" si="86"/>
        <v>0</v>
      </c>
      <c r="U231" s="108" t="s">
        <v>60</v>
      </c>
      <c r="V231" s="121" t="str">
        <f t="shared" si="87"/>
        <v>3ª SESSÃO ORDINÁRIA DO E. CSDPMG.</v>
      </c>
      <c r="W231" s="37"/>
      <c r="X231" s="132" t="s">
        <v>85</v>
      </c>
      <c r="Y231" s="134" t="s">
        <v>368</v>
      </c>
      <c r="AA231" s="24">
        <v>0</v>
      </c>
      <c r="AB231" s="40"/>
      <c r="AC231" s="24" t="str">
        <f t="shared" si="89"/>
        <v>Publicar</v>
      </c>
      <c r="AE231" s="43" t="s">
        <v>369</v>
      </c>
      <c r="AF231" s="44" t="s">
        <v>64</v>
      </c>
      <c r="AG231" s="45">
        <v>46085</v>
      </c>
      <c r="AH231" s="45">
        <v>46087</v>
      </c>
      <c r="AI231" s="46">
        <v>169</v>
      </c>
      <c r="AJ231" s="44" t="s">
        <v>65</v>
      </c>
      <c r="AK231" s="46" t="s">
        <v>66</v>
      </c>
      <c r="AL231" s="161">
        <v>0</v>
      </c>
      <c r="AM231" s="44" t="s">
        <v>65</v>
      </c>
      <c r="AN231" s="46" t="s">
        <v>66</v>
      </c>
      <c r="AO231" s="161">
        <v>0</v>
      </c>
      <c r="AP231" s="45">
        <v>46087</v>
      </c>
      <c r="AQ231" s="46">
        <v>138</v>
      </c>
      <c r="AR231" s="46" t="s">
        <v>66</v>
      </c>
      <c r="AS231" s="46" t="s">
        <v>66</v>
      </c>
      <c r="AT231" s="45">
        <v>46098</v>
      </c>
      <c r="AU231" s="46" t="s">
        <v>66</v>
      </c>
      <c r="AV231" s="46" t="s">
        <v>66</v>
      </c>
      <c r="AW231" s="46" t="s">
        <v>66</v>
      </c>
      <c r="AX231" s="46" t="s">
        <v>66</v>
      </c>
      <c r="AY231" s="46" t="s">
        <v>66</v>
      </c>
      <c r="AZ231" s="49">
        <v>60</v>
      </c>
      <c r="BA231" s="62"/>
      <c r="BE231" s="52">
        <f t="shared" si="88"/>
        <v>1.9166666666666667</v>
      </c>
      <c r="BF231" s="53" t="str">
        <f t="shared" si="90"/>
        <v>01</v>
      </c>
      <c r="BG231" s="54">
        <f t="shared" si="91"/>
        <v>22</v>
      </c>
      <c r="BH231" s="54">
        <v>6</v>
      </c>
      <c r="BI231" s="54" t="str">
        <f t="shared" si="92"/>
        <v>,5</v>
      </c>
      <c r="BJ231" s="55" t="str">
        <f t="shared" si="93"/>
        <v>01,5</v>
      </c>
      <c r="BL231" s="57" t="str">
        <f>IFERROR(VLOOKUP(H231,#REF!,2,0)," ")</f>
        <v xml:space="preserve"> </v>
      </c>
      <c r="BM231" s="57" t="str">
        <f>IFERROR(VLOOKUP(K231,#REF!,2,0)," ")</f>
        <v xml:space="preserve"> </v>
      </c>
      <c r="BN231" s="58" t="str">
        <f t="shared" si="97"/>
        <v xml:space="preserve">  </v>
      </c>
      <c r="BO231" s="59" t="str">
        <f>IFERROR(VLOOKUP(BN231,#REF!,5,0)," ")</f>
        <v xml:space="preserve"> </v>
      </c>
      <c r="BP231" s="59" t="str">
        <f t="shared" si="98"/>
        <v xml:space="preserve"> </v>
      </c>
      <c r="BQ231" s="56">
        <f t="shared" si="99"/>
        <v>1</v>
      </c>
      <c r="BR231" s="59" t="str">
        <f t="shared" si="100"/>
        <v xml:space="preserve"> </v>
      </c>
      <c r="BS231" s="59" t="str">
        <f t="shared" si="101"/>
        <v xml:space="preserve"> </v>
      </c>
      <c r="BT231" s="56" t="str">
        <f t="shared" si="94"/>
        <v>01</v>
      </c>
      <c r="BU231" s="56">
        <f t="shared" si="95"/>
        <v>2</v>
      </c>
      <c r="BV231" s="56" t="str">
        <f>IFERROR(BU231*#REF!,"0,00")</f>
        <v>0,00</v>
      </c>
      <c r="BW231" s="59" t="str">
        <f t="shared" si="96"/>
        <v>0,00</v>
      </c>
    </row>
    <row r="232" spans="1:75" ht="62.1" customHeight="1" thickTop="1" thickBot="1">
      <c r="A232" s="90" t="str">
        <f t="shared" si="82"/>
        <v>-</v>
      </c>
      <c r="B232" s="91" t="str">
        <f t="shared" si="83"/>
        <v>MARÇO</v>
      </c>
      <c r="C232" s="81" t="str">
        <f t="shared" si="84"/>
        <v>MARÇO</v>
      </c>
      <c r="D232" s="79">
        <f t="shared" si="102"/>
        <v>229</v>
      </c>
      <c r="E232" s="125">
        <f t="shared" si="85"/>
        <v>188</v>
      </c>
      <c r="F232" s="101">
        <v>176282610</v>
      </c>
      <c r="G232" s="124" t="str">
        <f>IFERROR(VLOOKUP(F232,#REF!,2,0)," ")</f>
        <v xml:space="preserve"> </v>
      </c>
      <c r="H232" s="122" t="str">
        <f>IFERROR(VLOOKUP(F232,#REF!,3,0)," ")</f>
        <v xml:space="preserve"> </v>
      </c>
      <c r="I232" s="103" t="s">
        <v>57</v>
      </c>
      <c r="J232" s="103" t="s">
        <v>254</v>
      </c>
      <c r="K232" s="103" t="s">
        <v>370</v>
      </c>
      <c r="L232" s="104">
        <v>46076</v>
      </c>
      <c r="M232" s="105">
        <v>0.375</v>
      </c>
      <c r="N232" s="106">
        <v>46078</v>
      </c>
      <c r="O232" s="107">
        <v>0.72916666666666663</v>
      </c>
      <c r="P232" s="122" t="str">
        <f t="shared" si="80"/>
        <v>02,5</v>
      </c>
      <c r="Q232" s="123" t="str">
        <f t="shared" si="81"/>
        <v>0,00</v>
      </c>
      <c r="R232" s="119">
        <v>0</v>
      </c>
      <c r="S232" s="119">
        <v>0</v>
      </c>
      <c r="T232" s="123">
        <f t="shared" si="86"/>
        <v>0</v>
      </c>
      <c r="U232" s="108" t="s">
        <v>60</v>
      </c>
      <c r="V232" s="121" t="str">
        <f t="shared" si="87"/>
        <v>MULTIRÃO COHAB - ATO Nº 12.511/2026.</v>
      </c>
      <c r="W232" s="37"/>
      <c r="X232" s="132" t="s">
        <v>208</v>
      </c>
      <c r="Y232" s="134" t="s">
        <v>371</v>
      </c>
      <c r="AA232" s="24">
        <v>0</v>
      </c>
      <c r="AB232" s="40"/>
      <c r="AC232" s="24" t="str">
        <f t="shared" si="89"/>
        <v>Publicar</v>
      </c>
      <c r="AE232" s="43" t="s">
        <v>372</v>
      </c>
      <c r="AF232" s="44" t="s">
        <v>64</v>
      </c>
      <c r="AG232" s="45">
        <v>46084</v>
      </c>
      <c r="AH232" s="45">
        <v>46091</v>
      </c>
      <c r="AI232" s="46">
        <v>188</v>
      </c>
      <c r="AJ232" s="44" t="s">
        <v>65</v>
      </c>
      <c r="AK232" s="46" t="s">
        <v>66</v>
      </c>
      <c r="AL232" s="161">
        <v>0</v>
      </c>
      <c r="AM232" s="44" t="s">
        <v>67</v>
      </c>
      <c r="AN232" s="46">
        <v>189</v>
      </c>
      <c r="AO232" s="127">
        <v>200.91</v>
      </c>
      <c r="AP232" s="45">
        <v>46092</v>
      </c>
      <c r="AQ232" s="46">
        <v>159</v>
      </c>
      <c r="AR232" s="46" t="s">
        <v>66</v>
      </c>
      <c r="AS232" s="46">
        <v>160</v>
      </c>
      <c r="AT232" s="45">
        <v>46085</v>
      </c>
      <c r="AU232" s="46" t="s">
        <v>66</v>
      </c>
      <c r="AV232" s="45" t="s">
        <v>66</v>
      </c>
      <c r="AW232" s="45" t="s">
        <v>66</v>
      </c>
      <c r="AX232" s="46" t="s">
        <v>66</v>
      </c>
      <c r="AY232" s="46" t="s">
        <v>66</v>
      </c>
      <c r="AZ232" s="49" t="s">
        <v>66</v>
      </c>
      <c r="BA232" s="62"/>
      <c r="BE232" s="52">
        <f t="shared" si="88"/>
        <v>2.3541666666666665</v>
      </c>
      <c r="BF232" s="53" t="str">
        <f t="shared" si="90"/>
        <v>02</v>
      </c>
      <c r="BG232" s="54">
        <f t="shared" si="91"/>
        <v>8.4999999999999964</v>
      </c>
      <c r="BH232" s="54">
        <v>6</v>
      </c>
      <c r="BI232" s="54" t="str">
        <f t="shared" si="92"/>
        <v>,5</v>
      </c>
      <c r="BJ232" s="55" t="str">
        <f t="shared" si="93"/>
        <v>02,5</v>
      </c>
      <c r="BL232" s="57" t="str">
        <f>IFERROR(VLOOKUP(H232,#REF!,2,0)," ")</f>
        <v xml:space="preserve"> </v>
      </c>
      <c r="BM232" s="57" t="str">
        <f>IFERROR(VLOOKUP(K232,#REF!,2,0)," ")</f>
        <v xml:space="preserve"> </v>
      </c>
      <c r="BN232" s="58" t="str">
        <f t="shared" si="97"/>
        <v xml:space="preserve">  </v>
      </c>
      <c r="BO232" s="59" t="str">
        <f>IFERROR(VLOOKUP(BN232,#REF!,5,0)," ")</f>
        <v xml:space="preserve"> </v>
      </c>
      <c r="BP232" s="59" t="str">
        <f t="shared" si="98"/>
        <v xml:space="preserve"> </v>
      </c>
      <c r="BQ232" s="56">
        <f t="shared" si="99"/>
        <v>1</v>
      </c>
      <c r="BR232" s="59" t="str">
        <f t="shared" si="100"/>
        <v xml:space="preserve"> </v>
      </c>
      <c r="BS232" s="59" t="str">
        <f t="shared" si="101"/>
        <v xml:space="preserve"> </v>
      </c>
      <c r="BT232" s="56" t="str">
        <f t="shared" si="94"/>
        <v>02</v>
      </c>
      <c r="BU232" s="56">
        <f t="shared" si="95"/>
        <v>3</v>
      </c>
      <c r="BV232" s="56" t="str">
        <f>IFERROR(BU232*#REF!,"0,00")</f>
        <v>0,00</v>
      </c>
      <c r="BW232" s="59" t="str">
        <f t="shared" si="96"/>
        <v>0,00</v>
      </c>
    </row>
    <row r="233" spans="1:75" ht="62.1" customHeight="1" thickTop="1" thickBot="1">
      <c r="A233" s="90" t="str">
        <f t="shared" si="82"/>
        <v>-</v>
      </c>
      <c r="B233" s="91" t="str">
        <f t="shared" si="83"/>
        <v>MARÇO</v>
      </c>
      <c r="C233" s="81" t="str">
        <f t="shared" si="84"/>
        <v>MARÇO</v>
      </c>
      <c r="D233" s="79">
        <f t="shared" si="102"/>
        <v>230</v>
      </c>
      <c r="E233" s="125">
        <f t="shared" si="85"/>
        <v>222</v>
      </c>
      <c r="F233" s="101">
        <v>52707520691</v>
      </c>
      <c r="G233" s="124" t="str">
        <f>IFERROR(VLOOKUP(F233,#REF!,2,0)," ")</f>
        <v xml:space="preserve"> </v>
      </c>
      <c r="H233" s="122" t="str">
        <f>IFERROR(VLOOKUP(F233,#REF!,3,0)," ")</f>
        <v xml:space="preserve"> </v>
      </c>
      <c r="I233" s="103" t="s">
        <v>88</v>
      </c>
      <c r="J233" s="103" t="s">
        <v>84</v>
      </c>
      <c r="K233" s="103" t="s">
        <v>218</v>
      </c>
      <c r="L233" s="104">
        <v>46086</v>
      </c>
      <c r="M233" s="105">
        <v>0.27083333333333331</v>
      </c>
      <c r="N233" s="106">
        <v>46086</v>
      </c>
      <c r="O233" s="107">
        <v>0.93055555555555558</v>
      </c>
      <c r="P233" s="122" t="str">
        <f t="shared" si="80"/>
        <v>00,5</v>
      </c>
      <c r="Q233" s="123" t="str">
        <f t="shared" si="81"/>
        <v>0,00</v>
      </c>
      <c r="R233" s="119">
        <v>0</v>
      </c>
      <c r="S233" s="119">
        <v>0</v>
      </c>
      <c r="T233" s="123">
        <f t="shared" si="86"/>
        <v>0</v>
      </c>
      <c r="U233" s="108" t="s">
        <v>60</v>
      </c>
      <c r="V233" s="121" t="str">
        <f t="shared" si="87"/>
        <v xml:space="preserve"> ACOMPANHAMENTO DE PROCESSO CNJ Nº 0003893-17.2024.8.13.0035  E DESPACHO COM A MINISTRA RELATORA DO CASO.</v>
      </c>
      <c r="W233" s="37"/>
      <c r="X233" s="132" t="s">
        <v>85</v>
      </c>
      <c r="Y233" s="134" t="s">
        <v>373</v>
      </c>
      <c r="AA233" s="24">
        <v>0</v>
      </c>
      <c r="AB233" s="40"/>
      <c r="AC233" s="24" t="str">
        <f t="shared" si="89"/>
        <v>Publicar</v>
      </c>
      <c r="AE233" s="43" t="s">
        <v>374</v>
      </c>
      <c r="AF233" s="44" t="s">
        <v>64</v>
      </c>
      <c r="AG233" s="45">
        <v>46086</v>
      </c>
      <c r="AH233" s="45">
        <v>46099</v>
      </c>
      <c r="AI233" s="46">
        <v>222</v>
      </c>
      <c r="AJ233" s="44" t="s">
        <v>114</v>
      </c>
      <c r="AK233" s="46">
        <v>223</v>
      </c>
      <c r="AL233" s="127">
        <v>139.97</v>
      </c>
      <c r="AM233" s="44" t="s">
        <v>65</v>
      </c>
      <c r="AN233" s="46" t="s">
        <v>66</v>
      </c>
      <c r="AO233" s="161">
        <v>0</v>
      </c>
      <c r="AP233" s="45">
        <v>46099</v>
      </c>
      <c r="AQ233" s="46">
        <v>188</v>
      </c>
      <c r="AR233" s="46">
        <v>189</v>
      </c>
      <c r="AS233" s="46" t="s">
        <v>66</v>
      </c>
      <c r="AT233" s="45">
        <v>46090</v>
      </c>
      <c r="AU233" s="46" t="s">
        <v>66</v>
      </c>
      <c r="AV233" s="46" t="s">
        <v>66</v>
      </c>
      <c r="AW233" s="46" t="s">
        <v>66</v>
      </c>
      <c r="AX233" s="46" t="s">
        <v>66</v>
      </c>
      <c r="AY233" s="46" t="s">
        <v>66</v>
      </c>
      <c r="AZ233" s="49" t="s">
        <v>66</v>
      </c>
      <c r="BA233" s="62"/>
      <c r="BE233" s="52">
        <f t="shared" si="88"/>
        <v>0.65972222222222232</v>
      </c>
      <c r="BF233" s="53" t="str">
        <f t="shared" si="90"/>
        <v>00</v>
      </c>
      <c r="BG233" s="54">
        <f t="shared" si="91"/>
        <v>15.833333333333336</v>
      </c>
      <c r="BH233" s="54">
        <v>6</v>
      </c>
      <c r="BI233" s="54" t="str">
        <f t="shared" si="92"/>
        <v>,5</v>
      </c>
      <c r="BJ233" s="55" t="str">
        <f t="shared" si="93"/>
        <v>00,5</v>
      </c>
      <c r="BL233" s="57" t="str">
        <f>IFERROR(VLOOKUP(H233,#REF!,2,0)," ")</f>
        <v xml:space="preserve"> </v>
      </c>
      <c r="BM233" s="57" t="str">
        <f>IFERROR(VLOOKUP(K233,#REF!,2,0)," ")</f>
        <v xml:space="preserve"> </v>
      </c>
      <c r="BN233" s="58" t="str">
        <f t="shared" si="97"/>
        <v xml:space="preserve">  </v>
      </c>
      <c r="BO233" s="59" t="str">
        <f>IFERROR(VLOOKUP(BN233,#REF!,5,0)," ")</f>
        <v xml:space="preserve"> </v>
      </c>
      <c r="BP233" s="59" t="str">
        <f t="shared" si="98"/>
        <v xml:space="preserve"> </v>
      </c>
      <c r="BQ233" s="56">
        <f t="shared" si="99"/>
        <v>1</v>
      </c>
      <c r="BR233" s="59" t="str">
        <f t="shared" si="100"/>
        <v xml:space="preserve"> </v>
      </c>
      <c r="BS233" s="59" t="str">
        <f t="shared" si="101"/>
        <v xml:space="preserve"> </v>
      </c>
      <c r="BT233" s="56" t="str">
        <f t="shared" si="94"/>
        <v>00</v>
      </c>
      <c r="BU233" s="56">
        <f t="shared" si="95"/>
        <v>1</v>
      </c>
      <c r="BV233" s="56" t="str">
        <f>IFERROR(BU233*#REF!,"0,00")</f>
        <v>0,00</v>
      </c>
      <c r="BW233" s="59" t="str">
        <f t="shared" si="96"/>
        <v>0,00</v>
      </c>
    </row>
    <row r="234" spans="1:75" ht="62.1" customHeight="1" thickTop="1" thickBot="1">
      <c r="A234" s="90" t="str">
        <f t="shared" si="82"/>
        <v>-</v>
      </c>
      <c r="B234" s="91" t="str">
        <f t="shared" si="83"/>
        <v>MARÇO</v>
      </c>
      <c r="C234" s="81" t="str">
        <f t="shared" si="84"/>
        <v>MARÇO</v>
      </c>
      <c r="D234" s="79">
        <f t="shared" si="102"/>
        <v>231</v>
      </c>
      <c r="E234" s="125">
        <f t="shared" si="85"/>
        <v>168</v>
      </c>
      <c r="F234" s="101">
        <v>1577647610</v>
      </c>
      <c r="G234" s="124" t="str">
        <f>IFERROR(VLOOKUP(F234,#REF!,2,0)," ")</f>
        <v xml:space="preserve"> </v>
      </c>
      <c r="H234" s="122" t="str">
        <f>IFERROR(VLOOKUP(F234,#REF!,3,0)," ")</f>
        <v xml:space="preserve"> </v>
      </c>
      <c r="I234" s="103" t="s">
        <v>82</v>
      </c>
      <c r="J234" s="103" t="s">
        <v>84</v>
      </c>
      <c r="K234" s="103" t="s">
        <v>83</v>
      </c>
      <c r="L234" s="104">
        <v>46090</v>
      </c>
      <c r="M234" s="105">
        <v>0.29166666666666669</v>
      </c>
      <c r="N234" s="106">
        <v>46092</v>
      </c>
      <c r="O234" s="107">
        <v>0.83333333333333337</v>
      </c>
      <c r="P234" s="122" t="str">
        <f t="shared" si="80"/>
        <v>02,5</v>
      </c>
      <c r="Q234" s="123" t="str">
        <f t="shared" si="81"/>
        <v>0,00</v>
      </c>
      <c r="R234" s="119">
        <v>0</v>
      </c>
      <c r="S234" s="119">
        <v>0</v>
      </c>
      <c r="T234" s="123">
        <f t="shared" si="86"/>
        <v>0</v>
      </c>
      <c r="U234" s="108" t="s">
        <v>60</v>
      </c>
      <c r="V234" s="121" t="str">
        <f t="shared" si="87"/>
        <v>PARTICIPAR DE ATENDIMENTO À POPULAÇÃO EM RAZÃO DAS FORTES CHUVAS OCORRIDAS NO MUNICÍPIO DE JUIZ DE FORA.</v>
      </c>
      <c r="W234" s="37"/>
      <c r="X234" s="132" t="s">
        <v>85</v>
      </c>
      <c r="Y234" s="134" t="s">
        <v>375</v>
      </c>
      <c r="AA234" s="24">
        <v>0</v>
      </c>
      <c r="AB234" s="40"/>
      <c r="AC234" s="24" t="str">
        <f t="shared" si="89"/>
        <v>Publicar</v>
      </c>
      <c r="AE234" s="43" t="s">
        <v>376</v>
      </c>
      <c r="AF234" s="44" t="s">
        <v>64</v>
      </c>
      <c r="AG234" s="45">
        <v>46086</v>
      </c>
      <c r="AH234" s="45">
        <v>46087</v>
      </c>
      <c r="AI234" s="46">
        <v>168</v>
      </c>
      <c r="AJ234" s="44" t="s">
        <v>65</v>
      </c>
      <c r="AK234" s="46" t="s">
        <v>66</v>
      </c>
      <c r="AL234" s="161">
        <v>0</v>
      </c>
      <c r="AM234" s="44" t="s">
        <v>65</v>
      </c>
      <c r="AN234" s="46" t="s">
        <v>66</v>
      </c>
      <c r="AO234" s="161">
        <v>0</v>
      </c>
      <c r="AP234" s="45">
        <v>46087</v>
      </c>
      <c r="AQ234" s="46">
        <v>135</v>
      </c>
      <c r="AR234" s="46" t="s">
        <v>66</v>
      </c>
      <c r="AS234" s="46" t="s">
        <v>66</v>
      </c>
      <c r="AT234" s="45">
        <v>46093</v>
      </c>
      <c r="AU234" s="46" t="s">
        <v>66</v>
      </c>
      <c r="AV234" s="46" t="s">
        <v>66</v>
      </c>
      <c r="AW234" s="46" t="s">
        <v>66</v>
      </c>
      <c r="AX234" s="46" t="s">
        <v>66</v>
      </c>
      <c r="AY234" s="46" t="s">
        <v>66</v>
      </c>
      <c r="AZ234" s="49">
        <v>48</v>
      </c>
      <c r="BA234" s="62"/>
      <c r="BE234" s="52">
        <f t="shared" si="88"/>
        <v>2.541666666666667</v>
      </c>
      <c r="BF234" s="53" t="str">
        <f t="shared" si="90"/>
        <v>02</v>
      </c>
      <c r="BG234" s="54">
        <f t="shared" si="91"/>
        <v>13.000000000000007</v>
      </c>
      <c r="BH234" s="54">
        <v>6</v>
      </c>
      <c r="BI234" s="54" t="str">
        <f t="shared" si="92"/>
        <v>,5</v>
      </c>
      <c r="BJ234" s="55" t="str">
        <f t="shared" si="93"/>
        <v>02,5</v>
      </c>
      <c r="BL234" s="57" t="str">
        <f>IFERROR(VLOOKUP(H234,#REF!,2,0)," ")</f>
        <v xml:space="preserve"> </v>
      </c>
      <c r="BM234" s="57" t="str">
        <f>IFERROR(VLOOKUP(K234,#REF!,2,0)," ")</f>
        <v xml:space="preserve"> </v>
      </c>
      <c r="BN234" s="58" t="str">
        <f t="shared" si="97"/>
        <v xml:space="preserve">  </v>
      </c>
      <c r="BO234" s="59" t="str">
        <f>IFERROR(VLOOKUP(BN234,#REF!,5,0)," ")</f>
        <v xml:space="preserve"> </v>
      </c>
      <c r="BP234" s="59" t="str">
        <f t="shared" si="98"/>
        <v xml:space="preserve"> </v>
      </c>
      <c r="BQ234" s="56">
        <f t="shared" si="99"/>
        <v>1</v>
      </c>
      <c r="BR234" s="59" t="str">
        <f t="shared" si="100"/>
        <v xml:space="preserve"> </v>
      </c>
      <c r="BS234" s="59" t="str">
        <f t="shared" si="101"/>
        <v xml:space="preserve"> </v>
      </c>
      <c r="BT234" s="56" t="str">
        <f t="shared" si="94"/>
        <v>02</v>
      </c>
      <c r="BU234" s="56">
        <f t="shared" si="95"/>
        <v>3</v>
      </c>
      <c r="BV234" s="56" t="str">
        <f>IFERROR(BU234*#REF!,"0,00")</f>
        <v>0,00</v>
      </c>
      <c r="BW234" s="59" t="str">
        <f t="shared" si="96"/>
        <v>0,00</v>
      </c>
    </row>
    <row r="235" spans="1:75" ht="62.1" customHeight="1" thickTop="1" thickBot="1">
      <c r="A235" s="90" t="str">
        <f t="shared" si="82"/>
        <v>-</v>
      </c>
      <c r="B235" s="91" t="str">
        <f t="shared" si="83"/>
        <v>MARÇO</v>
      </c>
      <c r="C235" s="81" t="str">
        <f t="shared" si="84"/>
        <v>MARÇO</v>
      </c>
      <c r="D235" s="79">
        <f t="shared" si="102"/>
        <v>232</v>
      </c>
      <c r="E235" s="125">
        <f t="shared" si="85"/>
        <v>171</v>
      </c>
      <c r="F235" s="101">
        <v>38922703687</v>
      </c>
      <c r="G235" s="124" t="str">
        <f>IFERROR(VLOOKUP(F235,#REF!,2,0)," ")</f>
        <v xml:space="preserve"> </v>
      </c>
      <c r="H235" s="122" t="str">
        <f>IFERROR(VLOOKUP(F235,#REF!,3,0)," ")</f>
        <v xml:space="preserve"> </v>
      </c>
      <c r="I235" s="103" t="s">
        <v>82</v>
      </c>
      <c r="J235" s="103" t="s">
        <v>84</v>
      </c>
      <c r="K235" s="103" t="s">
        <v>100</v>
      </c>
      <c r="L235" s="104">
        <v>46090</v>
      </c>
      <c r="M235" s="105">
        <v>0.33333333333333331</v>
      </c>
      <c r="N235" s="106">
        <v>46094</v>
      </c>
      <c r="O235" s="107">
        <v>0.70833333333333337</v>
      </c>
      <c r="P235" s="122" t="str">
        <f t="shared" si="80"/>
        <v>04,5</v>
      </c>
      <c r="Q235" s="123" t="str">
        <f t="shared" si="81"/>
        <v>0,00</v>
      </c>
      <c r="R235" s="119">
        <v>0</v>
      </c>
      <c r="S235" s="119">
        <v>0</v>
      </c>
      <c r="T235" s="123">
        <f t="shared" si="86"/>
        <v>0</v>
      </c>
      <c r="U235" s="108" t="s">
        <v>377</v>
      </c>
      <c r="V235" s="121" t="str">
        <f t="shared" si="87"/>
        <v>MUDANÇA DE ENDEREÇO E TÉRMINO DA ESTRUTURAÇÃO DA NOVA UNIDADE DE BOCAIUVA.</v>
      </c>
      <c r="W235" s="37"/>
      <c r="X235" s="132" t="s">
        <v>85</v>
      </c>
      <c r="Y235" s="134" t="s">
        <v>378</v>
      </c>
      <c r="AA235" s="24">
        <v>0</v>
      </c>
      <c r="AB235" s="40"/>
      <c r="AC235" s="24" t="str">
        <f t="shared" si="89"/>
        <v>Publicar</v>
      </c>
      <c r="AE235" s="43" t="s">
        <v>379</v>
      </c>
      <c r="AF235" s="44" t="s">
        <v>64</v>
      </c>
      <c r="AG235" s="45">
        <v>46086</v>
      </c>
      <c r="AH235" s="45">
        <v>46087</v>
      </c>
      <c r="AI235" s="46">
        <v>171</v>
      </c>
      <c r="AJ235" s="44" t="s">
        <v>65</v>
      </c>
      <c r="AK235" s="46" t="s">
        <v>66</v>
      </c>
      <c r="AL235" s="161">
        <v>0</v>
      </c>
      <c r="AM235" s="44" t="s">
        <v>65</v>
      </c>
      <c r="AN235" s="46" t="s">
        <v>66</v>
      </c>
      <c r="AO235" s="161">
        <v>0</v>
      </c>
      <c r="AP235" s="45">
        <v>46087</v>
      </c>
      <c r="AQ235" s="46">
        <v>136</v>
      </c>
      <c r="AR235" s="46" t="s">
        <v>66</v>
      </c>
      <c r="AS235" s="46" t="s">
        <v>66</v>
      </c>
      <c r="AT235" s="45">
        <v>46097</v>
      </c>
      <c r="AU235" s="46" t="s">
        <v>66</v>
      </c>
      <c r="AV235" s="46" t="s">
        <v>66</v>
      </c>
      <c r="AW235" s="46" t="s">
        <v>66</v>
      </c>
      <c r="AX235" s="46" t="s">
        <v>66</v>
      </c>
      <c r="AY235" s="46" t="s">
        <v>66</v>
      </c>
      <c r="AZ235" s="49">
        <v>52</v>
      </c>
      <c r="BA235" s="62"/>
      <c r="BE235" s="52">
        <f t="shared" si="88"/>
        <v>4.375</v>
      </c>
      <c r="BF235" s="53" t="str">
        <f t="shared" si="90"/>
        <v>04</v>
      </c>
      <c r="BG235" s="54">
        <f t="shared" si="91"/>
        <v>9</v>
      </c>
      <c r="BH235" s="54">
        <v>6</v>
      </c>
      <c r="BI235" s="54" t="str">
        <f t="shared" si="92"/>
        <v>,5</v>
      </c>
      <c r="BJ235" s="55" t="str">
        <f t="shared" si="93"/>
        <v>04,5</v>
      </c>
      <c r="BL235" s="57" t="str">
        <f>IFERROR(VLOOKUP(H235,#REF!,2,0)," ")</f>
        <v xml:space="preserve"> </v>
      </c>
      <c r="BM235" s="57" t="str">
        <f>IFERROR(VLOOKUP(K235,#REF!,2,0)," ")</f>
        <v xml:space="preserve"> </v>
      </c>
      <c r="BN235" s="58" t="str">
        <f t="shared" si="97"/>
        <v xml:space="preserve">  </v>
      </c>
      <c r="BO235" s="59" t="str">
        <f>IFERROR(VLOOKUP(BN235,#REF!,5,0)," ")</f>
        <v xml:space="preserve"> </v>
      </c>
      <c r="BP235" s="59" t="str">
        <f t="shared" si="98"/>
        <v xml:space="preserve"> </v>
      </c>
      <c r="BQ235" s="56">
        <f t="shared" si="99"/>
        <v>1</v>
      </c>
      <c r="BR235" s="59" t="str">
        <f t="shared" si="100"/>
        <v xml:space="preserve"> </v>
      </c>
      <c r="BS235" s="59" t="str">
        <f t="shared" si="101"/>
        <v xml:space="preserve"> </v>
      </c>
      <c r="BT235" s="56" t="str">
        <f t="shared" si="94"/>
        <v>04</v>
      </c>
      <c r="BU235" s="56">
        <f t="shared" si="95"/>
        <v>5</v>
      </c>
      <c r="BV235" s="56" t="str">
        <f>IFERROR(BU235*#REF!,"0,00")</f>
        <v>0,00</v>
      </c>
      <c r="BW235" s="59" t="str">
        <f t="shared" si="96"/>
        <v>0,00</v>
      </c>
    </row>
    <row r="236" spans="1:75" ht="62.1" customHeight="1" thickTop="1" thickBot="1">
      <c r="A236" s="90" t="str">
        <f t="shared" si="82"/>
        <v>-</v>
      </c>
      <c r="B236" s="91" t="str">
        <f t="shared" si="83"/>
        <v>MARÇO</v>
      </c>
      <c r="C236" s="81" t="str">
        <f t="shared" si="84"/>
        <v>MARÇO</v>
      </c>
      <c r="D236" s="79">
        <f t="shared" si="102"/>
        <v>233</v>
      </c>
      <c r="E236" s="125">
        <f t="shared" si="85"/>
        <v>170</v>
      </c>
      <c r="F236" s="101">
        <v>79484336604</v>
      </c>
      <c r="G236" s="124" t="str">
        <f>IFERROR(VLOOKUP(F236,#REF!,2,0)," ")</f>
        <v xml:space="preserve"> </v>
      </c>
      <c r="H236" s="122" t="str">
        <f>IFERROR(VLOOKUP(F236,#REF!,3,0)," ")</f>
        <v xml:space="preserve"> </v>
      </c>
      <c r="I236" s="103" t="s">
        <v>82</v>
      </c>
      <c r="J236" s="103" t="s">
        <v>84</v>
      </c>
      <c r="K236" s="103" t="s">
        <v>83</v>
      </c>
      <c r="L236" s="104">
        <v>46090</v>
      </c>
      <c r="M236" s="105">
        <v>0.27083333333333331</v>
      </c>
      <c r="N236" s="106">
        <v>46092</v>
      </c>
      <c r="O236" s="107">
        <v>0.83333333333333337</v>
      </c>
      <c r="P236" s="122" t="str">
        <f t="shared" si="80"/>
        <v>02,5</v>
      </c>
      <c r="Q236" s="123" t="str">
        <f t="shared" si="81"/>
        <v>0,00</v>
      </c>
      <c r="R236" s="119">
        <v>0</v>
      </c>
      <c r="S236" s="119">
        <v>0</v>
      </c>
      <c r="T236" s="123">
        <f t="shared" si="86"/>
        <v>0</v>
      </c>
      <c r="U236" s="108" t="s">
        <v>60</v>
      </c>
      <c r="V236" s="121" t="str">
        <f t="shared" si="87"/>
        <v>ATENDIMENTO AOS ASSISTIDOS QUE IMPACTADOS PELAS CHUVAS QUE ATINGIRAM A ZONA DA MATA MINEIRA, ACOMPANHANDO O COORDENADOR DO NÚCLEO ESTRATÉGICO DE PROTEÇÃO AOS VULNERÁVEIS EM SITUAÇÕES DE CRISE.</v>
      </c>
      <c r="W236" s="37"/>
      <c r="X236" s="132" t="s">
        <v>85</v>
      </c>
      <c r="Y236" s="134" t="s">
        <v>380</v>
      </c>
      <c r="AA236" s="24">
        <v>0</v>
      </c>
      <c r="AB236" s="40"/>
      <c r="AC236" s="24" t="str">
        <f t="shared" si="89"/>
        <v>Publicar</v>
      </c>
      <c r="AE236" s="43" t="s">
        <v>381</v>
      </c>
      <c r="AF236" s="44" t="s">
        <v>64</v>
      </c>
      <c r="AG236" s="45">
        <v>46087</v>
      </c>
      <c r="AH236" s="45">
        <v>46087</v>
      </c>
      <c r="AI236" s="46">
        <v>170</v>
      </c>
      <c r="AJ236" s="44" t="s">
        <v>65</v>
      </c>
      <c r="AK236" s="46" t="s">
        <v>66</v>
      </c>
      <c r="AL236" s="161">
        <v>0</v>
      </c>
      <c r="AM236" s="44" t="s">
        <v>65</v>
      </c>
      <c r="AN236" s="46" t="s">
        <v>66</v>
      </c>
      <c r="AO236" s="161">
        <v>0</v>
      </c>
      <c r="AP236" s="45">
        <v>46087</v>
      </c>
      <c r="AQ236" s="46">
        <v>137</v>
      </c>
      <c r="AR236" s="46" t="s">
        <v>66</v>
      </c>
      <c r="AS236" s="46" t="s">
        <v>66</v>
      </c>
      <c r="AT236" s="45">
        <v>46093</v>
      </c>
      <c r="AU236" s="46" t="s">
        <v>66</v>
      </c>
      <c r="AV236" s="46" t="s">
        <v>66</v>
      </c>
      <c r="AW236" s="46" t="s">
        <v>66</v>
      </c>
      <c r="AX236" s="46" t="s">
        <v>66</v>
      </c>
      <c r="AY236" s="46" t="s">
        <v>66</v>
      </c>
      <c r="AZ236" s="49">
        <v>49</v>
      </c>
      <c r="BA236" s="62"/>
      <c r="BE236" s="52">
        <f t="shared" si="88"/>
        <v>2.5625</v>
      </c>
      <c r="BF236" s="53" t="str">
        <f t="shared" si="90"/>
        <v>02</v>
      </c>
      <c r="BG236" s="54">
        <f t="shared" si="91"/>
        <v>13.5</v>
      </c>
      <c r="BH236" s="54">
        <v>6</v>
      </c>
      <c r="BI236" s="54" t="str">
        <f t="shared" si="92"/>
        <v>,5</v>
      </c>
      <c r="BJ236" s="55" t="str">
        <f t="shared" si="93"/>
        <v>02,5</v>
      </c>
      <c r="BL236" s="57" t="str">
        <f>IFERROR(VLOOKUP(H236,#REF!,2,0)," ")</f>
        <v xml:space="preserve"> </v>
      </c>
      <c r="BM236" s="57" t="str">
        <f>IFERROR(VLOOKUP(K236,#REF!,2,0)," ")</f>
        <v xml:space="preserve"> </v>
      </c>
      <c r="BN236" s="58" t="str">
        <f t="shared" si="97"/>
        <v xml:space="preserve">  </v>
      </c>
      <c r="BO236" s="59" t="str">
        <f>IFERROR(VLOOKUP(BN236,#REF!,5,0)," ")</f>
        <v xml:space="preserve"> </v>
      </c>
      <c r="BP236" s="59" t="str">
        <f t="shared" si="98"/>
        <v xml:space="preserve"> </v>
      </c>
      <c r="BQ236" s="56">
        <f t="shared" si="99"/>
        <v>1</v>
      </c>
      <c r="BR236" s="59" t="str">
        <f t="shared" si="100"/>
        <v xml:space="preserve"> </v>
      </c>
      <c r="BS236" s="59" t="str">
        <f t="shared" si="101"/>
        <v xml:space="preserve"> </v>
      </c>
      <c r="BT236" s="56" t="str">
        <f t="shared" si="94"/>
        <v>02</v>
      </c>
      <c r="BU236" s="56">
        <f t="shared" si="95"/>
        <v>3</v>
      </c>
      <c r="BV236" s="56" t="str">
        <f>IFERROR(BU236*#REF!,"0,00")</f>
        <v>0,00</v>
      </c>
      <c r="BW236" s="59" t="str">
        <f t="shared" si="96"/>
        <v>0,00</v>
      </c>
    </row>
    <row r="237" spans="1:75" ht="62.1" customHeight="1" thickTop="1" thickBot="1">
      <c r="A237" s="90" t="str">
        <f t="shared" si="82"/>
        <v>-</v>
      </c>
      <c r="B237" s="91" t="str">
        <f t="shared" si="83"/>
        <v>MARÇO</v>
      </c>
      <c r="C237" s="81" t="str">
        <f t="shared" si="84"/>
        <v>MARÇO</v>
      </c>
      <c r="D237" s="79">
        <f t="shared" si="102"/>
        <v>234</v>
      </c>
      <c r="E237" s="125">
        <f t="shared" si="85"/>
        <v>178</v>
      </c>
      <c r="F237" s="101">
        <v>2565165536</v>
      </c>
      <c r="G237" s="124" t="str">
        <f>IFERROR(VLOOKUP(F237,#REF!,2,0)," ")</f>
        <v xml:space="preserve"> </v>
      </c>
      <c r="H237" s="122" t="str">
        <f>IFERROR(VLOOKUP(F237,#REF!,3,0)," ")</f>
        <v xml:space="preserve"> </v>
      </c>
      <c r="I237" s="103" t="s">
        <v>82</v>
      </c>
      <c r="J237" s="103" t="s">
        <v>118</v>
      </c>
      <c r="K237" s="103" t="s">
        <v>84</v>
      </c>
      <c r="L237" s="104">
        <v>46093</v>
      </c>
      <c r="M237" s="105">
        <v>0.54166666666666663</v>
      </c>
      <c r="N237" s="106">
        <v>46095</v>
      </c>
      <c r="O237" s="107">
        <v>0.5625</v>
      </c>
      <c r="P237" s="122" t="str">
        <f t="shared" si="80"/>
        <v>02,00</v>
      </c>
      <c r="Q237" s="123" t="str">
        <f t="shared" si="81"/>
        <v>0,00</v>
      </c>
      <c r="R237" s="119">
        <v>0</v>
      </c>
      <c r="S237" s="119">
        <v>0</v>
      </c>
      <c r="T237" s="123">
        <f t="shared" si="86"/>
        <v>0</v>
      </c>
      <c r="U237" s="108" t="s">
        <v>60</v>
      </c>
      <c r="V237" s="121" t="str">
        <f t="shared" si="87"/>
        <v>SESSÃO ORDINÁRIA EM 13/03/2026 (CONSELHO SUPERIOR DA DEFENSORIA PÚBLICA DO ESTADO DE MINAS GERAIS).</v>
      </c>
      <c r="W237" s="37"/>
      <c r="X237" s="132" t="s">
        <v>85</v>
      </c>
      <c r="Y237" s="134" t="s">
        <v>382</v>
      </c>
      <c r="AA237" s="24">
        <v>0</v>
      </c>
      <c r="AB237" s="40"/>
      <c r="AC237" s="24" t="str">
        <f t="shared" si="89"/>
        <v>Publicar</v>
      </c>
      <c r="AE237" s="43" t="s">
        <v>383</v>
      </c>
      <c r="AF237" s="44" t="s">
        <v>64</v>
      </c>
      <c r="AG237" s="45">
        <v>46087</v>
      </c>
      <c r="AH237" s="45">
        <v>46090</v>
      </c>
      <c r="AI237" s="46">
        <v>178</v>
      </c>
      <c r="AJ237" s="44" t="s">
        <v>114</v>
      </c>
      <c r="AK237" s="46">
        <v>179</v>
      </c>
      <c r="AL237" s="161">
        <v>28.25</v>
      </c>
      <c r="AM237" s="44" t="s">
        <v>65</v>
      </c>
      <c r="AN237" s="46" t="s">
        <v>66</v>
      </c>
      <c r="AO237" s="161">
        <v>0</v>
      </c>
      <c r="AP237" s="45">
        <v>46090</v>
      </c>
      <c r="AQ237" s="46">
        <v>142</v>
      </c>
      <c r="AR237" s="46">
        <v>200</v>
      </c>
      <c r="AS237" s="46" t="s">
        <v>66</v>
      </c>
      <c r="AT237" s="45">
        <v>46098</v>
      </c>
      <c r="AU237" s="46" t="s">
        <v>66</v>
      </c>
      <c r="AV237" s="46" t="s">
        <v>66</v>
      </c>
      <c r="AW237" s="46" t="s">
        <v>66</v>
      </c>
      <c r="AX237" s="46" t="s">
        <v>66</v>
      </c>
      <c r="AY237" s="46" t="s">
        <v>66</v>
      </c>
      <c r="AZ237" s="49">
        <v>63</v>
      </c>
      <c r="BA237" s="62"/>
      <c r="BE237" s="52">
        <f t="shared" si="88"/>
        <v>2.0208333333333335</v>
      </c>
      <c r="BF237" s="53" t="str">
        <f t="shared" si="90"/>
        <v>02</v>
      </c>
      <c r="BG237" s="54">
        <f t="shared" si="91"/>
        <v>0.50000000000000355</v>
      </c>
      <c r="BH237" s="54">
        <v>6</v>
      </c>
      <c r="BI237" s="54" t="str">
        <f t="shared" si="92"/>
        <v>,00</v>
      </c>
      <c r="BJ237" s="55" t="str">
        <f t="shared" si="93"/>
        <v>02,00</v>
      </c>
      <c r="BL237" s="57" t="str">
        <f>IFERROR(VLOOKUP(H237,#REF!,2,0)," ")</f>
        <v xml:space="preserve"> </v>
      </c>
      <c r="BM237" s="57" t="str">
        <f>IFERROR(VLOOKUP(K237,#REF!,2,0)," ")</f>
        <v xml:space="preserve"> </v>
      </c>
      <c r="BN237" s="58" t="str">
        <f t="shared" si="97"/>
        <v xml:space="preserve">  </v>
      </c>
      <c r="BO237" s="59" t="str">
        <f>IFERROR(VLOOKUP(BN237,#REF!,5,0)," ")</f>
        <v xml:space="preserve"> </v>
      </c>
      <c r="BP237" s="59" t="str">
        <f t="shared" si="98"/>
        <v xml:space="preserve"> </v>
      </c>
      <c r="BQ237" s="56" t="str">
        <f t="shared" si="99"/>
        <v>0,00</v>
      </c>
      <c r="BR237" s="59" t="str">
        <f t="shared" si="100"/>
        <v>0,00</v>
      </c>
      <c r="BS237" s="59" t="str">
        <f t="shared" si="101"/>
        <v xml:space="preserve"> </v>
      </c>
      <c r="BT237" s="56" t="str">
        <f t="shared" si="94"/>
        <v>02</v>
      </c>
      <c r="BU237" s="56">
        <f t="shared" si="95"/>
        <v>2</v>
      </c>
      <c r="BV237" s="56" t="str">
        <f>IFERROR(BU237*#REF!,"0,00")</f>
        <v>0,00</v>
      </c>
      <c r="BW237" s="59" t="str">
        <f t="shared" si="96"/>
        <v>0,00</v>
      </c>
    </row>
    <row r="238" spans="1:75" ht="62.1" customHeight="1" thickTop="1" thickBot="1">
      <c r="A238" s="90" t="str">
        <f t="shared" si="82"/>
        <v>-</v>
      </c>
      <c r="B238" s="91" t="str">
        <f t="shared" si="83"/>
        <v>MARÇO</v>
      </c>
      <c r="C238" s="81" t="str">
        <f t="shared" si="84"/>
        <v>MARÇO</v>
      </c>
      <c r="D238" s="79">
        <f t="shared" si="102"/>
        <v>235</v>
      </c>
      <c r="E238" s="125">
        <f t="shared" si="85"/>
        <v>4</v>
      </c>
      <c r="F238" s="101">
        <v>9085994632</v>
      </c>
      <c r="G238" s="124" t="str">
        <f>IFERROR(VLOOKUP(F238,#REF!,2,0)," ")</f>
        <v xml:space="preserve"> </v>
      </c>
      <c r="H238" s="122" t="str">
        <f>IFERROR(VLOOKUP(F238,#REF!,3,0)," ")</f>
        <v xml:space="preserve"> </v>
      </c>
      <c r="I238" s="103" t="s">
        <v>57</v>
      </c>
      <c r="J238" s="103" t="s">
        <v>83</v>
      </c>
      <c r="K238" s="103" t="s">
        <v>84</v>
      </c>
      <c r="L238" s="104">
        <v>46104</v>
      </c>
      <c r="M238" s="105">
        <v>0.75</v>
      </c>
      <c r="N238" s="106">
        <v>46106</v>
      </c>
      <c r="O238" s="107">
        <v>0.45833333333333331</v>
      </c>
      <c r="P238" s="122">
        <v>1</v>
      </c>
      <c r="Q238" s="123">
        <v>1048</v>
      </c>
      <c r="R238" s="119">
        <v>0</v>
      </c>
      <c r="S238" s="119">
        <v>524</v>
      </c>
      <c r="T238" s="123">
        <f t="shared" si="86"/>
        <v>524</v>
      </c>
      <c r="U238" s="108" t="s">
        <v>795</v>
      </c>
      <c r="V238" s="121" t="str">
        <f t="shared" si="87"/>
        <v>MINISTRAR PALESTRA NA 2ª EDIÇÃO DO PROGRAMA MULHERES EM FOCO, NO DIA 24 DE MARÇO DE 2026, DAS 13:30HS ÀS 15HS.</v>
      </c>
      <c r="W238" s="37"/>
      <c r="X238" s="132" t="s">
        <v>85</v>
      </c>
      <c r="Y238" s="134" t="s">
        <v>384</v>
      </c>
      <c r="AA238" s="24">
        <v>0</v>
      </c>
      <c r="AB238" s="40"/>
      <c r="AC238" s="24" t="str">
        <f t="shared" si="89"/>
        <v>Publicar</v>
      </c>
      <c r="AE238" s="43" t="s">
        <v>385</v>
      </c>
      <c r="AF238" s="44" t="s">
        <v>277</v>
      </c>
      <c r="AG238" s="45">
        <v>46086</v>
      </c>
      <c r="AH238" s="45">
        <v>46090</v>
      </c>
      <c r="AI238" s="46">
        <v>4</v>
      </c>
      <c r="AJ238" s="44" t="s">
        <v>65</v>
      </c>
      <c r="AK238" s="46" t="s">
        <v>66</v>
      </c>
      <c r="AL238" s="161">
        <v>0</v>
      </c>
      <c r="AM238" s="44" t="s">
        <v>65</v>
      </c>
      <c r="AN238" s="46" t="s">
        <v>66</v>
      </c>
      <c r="AO238" s="161">
        <v>0</v>
      </c>
      <c r="AP238" s="45">
        <v>46090</v>
      </c>
      <c r="AQ238" s="46">
        <v>7</v>
      </c>
      <c r="AR238" s="46" t="s">
        <v>66</v>
      </c>
      <c r="AS238" s="46" t="s">
        <v>66</v>
      </c>
      <c r="AT238" s="45">
        <v>46125</v>
      </c>
      <c r="AU238" s="46" t="s">
        <v>66</v>
      </c>
      <c r="AV238" s="46" t="s">
        <v>66</v>
      </c>
      <c r="AW238" s="46" t="s">
        <v>66</v>
      </c>
      <c r="AX238" s="46" t="s">
        <v>66</v>
      </c>
      <c r="AY238" s="46">
        <v>1</v>
      </c>
      <c r="AZ238" s="49" t="s">
        <v>66</v>
      </c>
      <c r="BA238" s="62"/>
      <c r="BE238" s="52">
        <f t="shared" si="88"/>
        <v>1.7083333333333333</v>
      </c>
      <c r="BF238" s="53" t="str">
        <f t="shared" si="90"/>
        <v>01</v>
      </c>
      <c r="BG238" s="54">
        <f t="shared" si="91"/>
        <v>17</v>
      </c>
      <c r="BH238" s="54">
        <v>6</v>
      </c>
      <c r="BI238" s="54" t="str">
        <f t="shared" si="92"/>
        <v>,5</v>
      </c>
      <c r="BJ238" s="55" t="str">
        <f t="shared" si="93"/>
        <v>01,5</v>
      </c>
      <c r="BL238" s="57" t="str">
        <f>IFERROR(VLOOKUP(H238,#REF!,2,0)," ")</f>
        <v xml:space="preserve"> </v>
      </c>
      <c r="BM238" s="57" t="str">
        <f>IFERROR(VLOOKUP(K238,#REF!,2,0)," ")</f>
        <v xml:space="preserve"> </v>
      </c>
      <c r="BN238" s="58" t="str">
        <f t="shared" si="97"/>
        <v xml:space="preserve">  </v>
      </c>
      <c r="BO238" s="59" t="str">
        <f>IFERROR(VLOOKUP(BN238,#REF!,5,0)," ")</f>
        <v xml:space="preserve"> </v>
      </c>
      <c r="BP238" s="59" t="str">
        <f t="shared" si="98"/>
        <v xml:space="preserve"> </v>
      </c>
      <c r="BQ238" s="56">
        <f t="shared" si="99"/>
        <v>1</v>
      </c>
      <c r="BR238" s="59" t="str">
        <f t="shared" si="100"/>
        <v xml:space="preserve"> </v>
      </c>
      <c r="BS238" s="59" t="str">
        <f t="shared" si="101"/>
        <v xml:space="preserve"> </v>
      </c>
      <c r="BT238" s="56" t="str">
        <f t="shared" si="94"/>
        <v>01</v>
      </c>
      <c r="BU238" s="56">
        <f t="shared" si="95"/>
        <v>2</v>
      </c>
      <c r="BV238" s="56" t="str">
        <f>IFERROR(BU238*#REF!,"0,00")</f>
        <v>0,00</v>
      </c>
      <c r="BW238" s="59" t="str">
        <f t="shared" si="96"/>
        <v>0,00</v>
      </c>
    </row>
    <row r="239" spans="1:75" ht="62.1" customHeight="1" thickTop="1" thickBot="1">
      <c r="A239" s="90" t="str">
        <f t="shared" si="82"/>
        <v>MARÇO</v>
      </c>
      <c r="B239" s="91" t="str">
        <f t="shared" si="83"/>
        <v>MARÇO</v>
      </c>
      <c r="C239" s="81" t="str">
        <f t="shared" si="84"/>
        <v>MARÇO</v>
      </c>
      <c r="D239" s="79">
        <f t="shared" si="102"/>
        <v>236</v>
      </c>
      <c r="E239" s="125">
        <f t="shared" si="85"/>
        <v>172</v>
      </c>
      <c r="F239" s="101">
        <v>13286130621</v>
      </c>
      <c r="G239" s="124" t="str">
        <f>IFERROR(VLOOKUP(F239,#REF!,2,0)," ")</f>
        <v xml:space="preserve"> </v>
      </c>
      <c r="H239" s="122" t="str">
        <f>IFERROR(VLOOKUP(F239,#REF!,3,0)," ")</f>
        <v xml:space="preserve"> </v>
      </c>
      <c r="I239" s="103" t="s">
        <v>82</v>
      </c>
      <c r="J239" s="103" t="s">
        <v>84</v>
      </c>
      <c r="K239" s="103" t="s">
        <v>83</v>
      </c>
      <c r="L239" s="104">
        <v>46084</v>
      </c>
      <c r="M239" s="105">
        <v>0.29166666666666669</v>
      </c>
      <c r="N239" s="106">
        <v>46088</v>
      </c>
      <c r="O239" s="107">
        <v>0.46875</v>
      </c>
      <c r="P239" s="122" t="str">
        <f t="shared" si="80"/>
        <v>04,00</v>
      </c>
      <c r="Q239" s="123" t="str">
        <f t="shared" si="81"/>
        <v>0,00</v>
      </c>
      <c r="R239" s="119">
        <v>216</v>
      </c>
      <c r="S239" s="119">
        <v>0</v>
      </c>
      <c r="T239" s="123">
        <f t="shared" si="86"/>
        <v>216</v>
      </c>
      <c r="U239" s="108" t="s">
        <v>152</v>
      </c>
      <c r="V239" s="121" t="str">
        <f t="shared" si="87"/>
        <v>PARTICIPAÇÃO NO ATENDIMENTO EMERGENCIAL ITINERANTE EM JUIZ DE FORA/MG.</v>
      </c>
      <c r="W239" s="37"/>
      <c r="X239" s="132" t="s">
        <v>85</v>
      </c>
      <c r="Y239" s="134" t="s">
        <v>386</v>
      </c>
      <c r="AA239" s="24">
        <v>0</v>
      </c>
      <c r="AB239" s="40"/>
      <c r="AC239" s="24" t="str">
        <f t="shared" si="89"/>
        <v>Publicar</v>
      </c>
      <c r="AE239" s="43" t="s">
        <v>387</v>
      </c>
      <c r="AF239" s="44" t="s">
        <v>64</v>
      </c>
      <c r="AG239" s="45">
        <v>46086</v>
      </c>
      <c r="AH239" s="45">
        <v>46087</v>
      </c>
      <c r="AI239" s="46">
        <v>172</v>
      </c>
      <c r="AJ239" s="44" t="s">
        <v>65</v>
      </c>
      <c r="AK239" s="46" t="s">
        <v>66</v>
      </c>
      <c r="AL239" s="161">
        <v>0</v>
      </c>
      <c r="AM239" s="44" t="s">
        <v>65</v>
      </c>
      <c r="AN239" s="46" t="s">
        <v>66</v>
      </c>
      <c r="AO239" s="161">
        <v>0</v>
      </c>
      <c r="AP239" s="45">
        <v>46099</v>
      </c>
      <c r="AQ239" s="46">
        <v>184</v>
      </c>
      <c r="AR239" s="46" t="s">
        <v>66</v>
      </c>
      <c r="AS239" s="46" t="s">
        <v>66</v>
      </c>
      <c r="AT239" s="45">
        <v>46094</v>
      </c>
      <c r="AU239" s="46">
        <v>1</v>
      </c>
      <c r="AV239" s="45">
        <v>46098</v>
      </c>
      <c r="AW239" s="45">
        <v>46099</v>
      </c>
      <c r="AX239" s="46">
        <v>184</v>
      </c>
      <c r="AY239" s="46" t="s">
        <v>66</v>
      </c>
      <c r="AZ239" s="49" t="s">
        <v>66</v>
      </c>
      <c r="BA239" s="62"/>
      <c r="BE239" s="52">
        <f t="shared" si="88"/>
        <v>4.177083333333333</v>
      </c>
      <c r="BF239" s="53" t="str">
        <f t="shared" si="90"/>
        <v>04</v>
      </c>
      <c r="BG239" s="54">
        <f t="shared" si="91"/>
        <v>4.2499999999999929</v>
      </c>
      <c r="BH239" s="54">
        <v>6</v>
      </c>
      <c r="BI239" s="54" t="str">
        <f t="shared" si="92"/>
        <v>,00</v>
      </c>
      <c r="BJ239" s="55" t="str">
        <f t="shared" si="93"/>
        <v>04,00</v>
      </c>
      <c r="BL239" s="57" t="str">
        <f>IFERROR(VLOOKUP(H239,#REF!,2,0)," ")</f>
        <v xml:space="preserve"> </v>
      </c>
      <c r="BM239" s="57" t="str">
        <f>IFERROR(VLOOKUP(K239,#REF!,2,0)," ")</f>
        <v xml:space="preserve"> </v>
      </c>
      <c r="BN239" s="58" t="str">
        <f t="shared" si="97"/>
        <v xml:space="preserve">  </v>
      </c>
      <c r="BO239" s="59" t="str">
        <f>IFERROR(VLOOKUP(BN239,#REF!,5,0)," ")</f>
        <v xml:space="preserve"> </v>
      </c>
      <c r="BP239" s="59" t="str">
        <f t="shared" si="98"/>
        <v xml:space="preserve"> </v>
      </c>
      <c r="BQ239" s="56" t="str">
        <f t="shared" si="99"/>
        <v>0,00</v>
      </c>
      <c r="BR239" s="59" t="str">
        <f t="shared" si="100"/>
        <v>0,00</v>
      </c>
      <c r="BS239" s="59" t="str">
        <f t="shared" si="101"/>
        <v xml:space="preserve"> </v>
      </c>
      <c r="BT239" s="56" t="str">
        <f t="shared" si="94"/>
        <v>04</v>
      </c>
      <c r="BU239" s="56">
        <f t="shared" si="95"/>
        <v>4</v>
      </c>
      <c r="BV239" s="56" t="str">
        <f>IFERROR(BU239*#REF!,"0,00")</f>
        <v>0,00</v>
      </c>
      <c r="BW239" s="59" t="str">
        <f t="shared" si="96"/>
        <v>0,00</v>
      </c>
    </row>
    <row r="240" spans="1:75" ht="62.1" customHeight="1" thickTop="1" thickBot="1">
      <c r="A240" s="90" t="str">
        <f t="shared" si="82"/>
        <v>-</v>
      </c>
      <c r="B240" s="91" t="str">
        <f t="shared" si="83"/>
        <v>ABRIL</v>
      </c>
      <c r="C240" s="81" t="str">
        <f t="shared" si="84"/>
        <v>ABRIL</v>
      </c>
      <c r="D240" s="79">
        <f t="shared" si="102"/>
        <v>237</v>
      </c>
      <c r="E240" s="125">
        <f t="shared" si="85"/>
        <v>256</v>
      </c>
      <c r="F240" s="101">
        <v>3050948663</v>
      </c>
      <c r="G240" s="124" t="str">
        <f>IFERROR(VLOOKUP(F240,#REF!,2,0)," ")</f>
        <v xml:space="preserve"> </v>
      </c>
      <c r="H240" s="122" t="str">
        <f>IFERROR(VLOOKUP(F240,#REF!,3,0)," ")</f>
        <v xml:space="preserve"> </v>
      </c>
      <c r="I240" s="103" t="s">
        <v>88</v>
      </c>
      <c r="J240" s="103" t="s">
        <v>84</v>
      </c>
      <c r="K240" s="103" t="s">
        <v>218</v>
      </c>
      <c r="L240" s="104">
        <v>46121</v>
      </c>
      <c r="M240" s="105">
        <v>0.53472222222222221</v>
      </c>
      <c r="N240" s="106">
        <v>46122</v>
      </c>
      <c r="O240" s="107">
        <v>0.86111111111111116</v>
      </c>
      <c r="P240" s="122" t="str">
        <f t="shared" ref="P240:P303" si="103">IFERROR(BJ240," ")</f>
        <v>01,5</v>
      </c>
      <c r="Q240" s="123" t="str">
        <f t="shared" ref="Q240:Q303" si="104">BW240</f>
        <v>0,00</v>
      </c>
      <c r="R240" s="119">
        <v>0</v>
      </c>
      <c r="S240" s="119">
        <v>0</v>
      </c>
      <c r="T240" s="123">
        <f t="shared" si="86"/>
        <v>0</v>
      </c>
      <c r="U240" s="108" t="s">
        <v>60</v>
      </c>
      <c r="V240" s="121" t="str">
        <f t="shared" si="87"/>
        <v>PARTICIPAR DE REUNIÃO NA SEDE DO CFM, EM ATUAÇÃO PELA COMISSÃO DE SAÚDE DO CONDEGE.</v>
      </c>
      <c r="W240" s="37"/>
      <c r="X240" s="132" t="s">
        <v>85</v>
      </c>
      <c r="Y240" s="134" t="s">
        <v>388</v>
      </c>
      <c r="AA240" s="24">
        <v>0</v>
      </c>
      <c r="AB240" s="40"/>
      <c r="AC240" s="24" t="str">
        <f t="shared" si="89"/>
        <v>Publicar</v>
      </c>
      <c r="AE240" s="43" t="s">
        <v>389</v>
      </c>
      <c r="AF240" s="44" t="s">
        <v>64</v>
      </c>
      <c r="AG240" s="45">
        <v>46086</v>
      </c>
      <c r="AH240" s="45">
        <v>46118</v>
      </c>
      <c r="AI240" s="46">
        <v>256</v>
      </c>
      <c r="AJ240" s="44" t="s">
        <v>67</v>
      </c>
      <c r="AK240" s="46">
        <v>257</v>
      </c>
      <c r="AL240" s="127" t="s">
        <v>66</v>
      </c>
      <c r="AM240" s="44" t="s">
        <v>65</v>
      </c>
      <c r="AN240" s="46" t="s">
        <v>66</v>
      </c>
      <c r="AO240" s="161">
        <v>0</v>
      </c>
      <c r="AP240" s="45">
        <v>38813</v>
      </c>
      <c r="AQ240" s="46">
        <v>226</v>
      </c>
      <c r="AR240" s="46" t="s">
        <v>66</v>
      </c>
      <c r="AS240" s="46" t="s">
        <v>66</v>
      </c>
      <c r="AT240" s="45">
        <v>46125</v>
      </c>
      <c r="AU240" s="46" t="s">
        <v>66</v>
      </c>
      <c r="AV240" s="46" t="s">
        <v>66</v>
      </c>
      <c r="AW240" s="46" t="s">
        <v>66</v>
      </c>
      <c r="AX240" s="46" t="s">
        <v>66</v>
      </c>
      <c r="AY240" s="46" t="s">
        <v>66</v>
      </c>
      <c r="AZ240" s="49">
        <v>97</v>
      </c>
      <c r="BA240" s="62"/>
      <c r="BE240" s="52">
        <f t="shared" si="88"/>
        <v>1.3263888888888888</v>
      </c>
      <c r="BF240" s="53" t="str">
        <f t="shared" si="90"/>
        <v>01</v>
      </c>
      <c r="BG240" s="54">
        <f t="shared" si="91"/>
        <v>7.8333333333333321</v>
      </c>
      <c r="BH240" s="54">
        <v>6</v>
      </c>
      <c r="BI240" s="54" t="str">
        <f t="shared" si="92"/>
        <v>,5</v>
      </c>
      <c r="BJ240" s="55" t="str">
        <f t="shared" si="93"/>
        <v>01,5</v>
      </c>
      <c r="BL240" s="57" t="str">
        <f>IFERROR(VLOOKUP(H240,#REF!,2,0)," ")</f>
        <v xml:space="preserve"> </v>
      </c>
      <c r="BM240" s="57" t="str">
        <f>IFERROR(VLOOKUP(K240,#REF!,2,0)," ")</f>
        <v xml:space="preserve"> </v>
      </c>
      <c r="BN240" s="58" t="str">
        <f t="shared" si="97"/>
        <v xml:space="preserve">  </v>
      </c>
      <c r="BO240" s="59" t="str">
        <f>IFERROR(VLOOKUP(BN240,#REF!,5,0)," ")</f>
        <v xml:space="preserve"> </v>
      </c>
      <c r="BP240" s="59" t="str">
        <f t="shared" si="98"/>
        <v xml:space="preserve"> </v>
      </c>
      <c r="BQ240" s="56">
        <f t="shared" si="99"/>
        <v>1</v>
      </c>
      <c r="BR240" s="59" t="str">
        <f t="shared" si="100"/>
        <v xml:space="preserve"> </v>
      </c>
      <c r="BS240" s="59" t="str">
        <f t="shared" si="101"/>
        <v xml:space="preserve"> </v>
      </c>
      <c r="BT240" s="56" t="str">
        <f t="shared" si="94"/>
        <v>01</v>
      </c>
      <c r="BU240" s="56">
        <f t="shared" si="95"/>
        <v>2</v>
      </c>
      <c r="BV240" s="56" t="str">
        <f>IFERROR(BU240*#REF!,"0,00")</f>
        <v>0,00</v>
      </c>
      <c r="BW240" s="59" t="str">
        <f t="shared" si="96"/>
        <v>0,00</v>
      </c>
    </row>
    <row r="241" spans="1:75" ht="61.5" customHeight="1" thickTop="1" thickBot="1">
      <c r="A241" s="90" t="str">
        <f t="shared" si="82"/>
        <v>-</v>
      </c>
      <c r="B241" s="91" t="str">
        <f t="shared" si="83"/>
        <v>MARÇO</v>
      </c>
      <c r="C241" s="81" t="str">
        <f t="shared" si="84"/>
        <v>MARÇO</v>
      </c>
      <c r="D241" s="79">
        <f t="shared" si="102"/>
        <v>238</v>
      </c>
      <c r="E241" s="125">
        <f t="shared" si="85"/>
        <v>176</v>
      </c>
      <c r="F241" s="101">
        <v>5156476678</v>
      </c>
      <c r="G241" s="124" t="str">
        <f>IFERROR(VLOOKUP(F241,#REF!,2,0)," ")</f>
        <v xml:space="preserve"> </v>
      </c>
      <c r="H241" s="122" t="str">
        <f>IFERROR(VLOOKUP(F241,#REF!,3,0)," ")</f>
        <v xml:space="preserve"> </v>
      </c>
      <c r="I241" s="103" t="s">
        <v>88</v>
      </c>
      <c r="J241" s="103" t="s">
        <v>144</v>
      </c>
      <c r="K241" s="103" t="s">
        <v>84</v>
      </c>
      <c r="L241" s="104">
        <v>46093</v>
      </c>
      <c r="M241" s="105">
        <v>0.625</v>
      </c>
      <c r="N241" s="106">
        <v>46095</v>
      </c>
      <c r="O241" s="107">
        <v>0.58333333333333337</v>
      </c>
      <c r="P241" s="122" t="str">
        <f t="shared" si="103"/>
        <v>01,5</v>
      </c>
      <c r="Q241" s="123" t="str">
        <f t="shared" si="104"/>
        <v>0,00</v>
      </c>
      <c r="R241" s="119">
        <v>0</v>
      </c>
      <c r="S241" s="119">
        <v>0</v>
      </c>
      <c r="T241" s="123">
        <f t="shared" si="86"/>
        <v>0</v>
      </c>
      <c r="U241" s="108" t="s">
        <v>60</v>
      </c>
      <c r="V241" s="121" t="str">
        <f t="shared" si="87"/>
        <v>SESSÃO DO CONSELHO SUPERIOR.</v>
      </c>
      <c r="W241" s="37"/>
      <c r="X241" s="132" t="s">
        <v>85</v>
      </c>
      <c r="Y241" s="134" t="s">
        <v>390</v>
      </c>
      <c r="AA241" s="24">
        <v>0</v>
      </c>
      <c r="AB241" s="40"/>
      <c r="AC241" s="24" t="str">
        <f t="shared" si="89"/>
        <v>Publicar</v>
      </c>
      <c r="AE241" s="43" t="s">
        <v>391</v>
      </c>
      <c r="AF241" s="44" t="s">
        <v>64</v>
      </c>
      <c r="AG241" s="45">
        <v>46087</v>
      </c>
      <c r="AH241" s="45">
        <v>46090</v>
      </c>
      <c r="AI241" s="46">
        <v>176</v>
      </c>
      <c r="AJ241" s="44" t="s">
        <v>65</v>
      </c>
      <c r="AK241" s="46" t="s">
        <v>66</v>
      </c>
      <c r="AL241" s="161">
        <v>0</v>
      </c>
      <c r="AM241" s="44" t="s">
        <v>67</v>
      </c>
      <c r="AN241" s="46">
        <v>177</v>
      </c>
      <c r="AO241" s="127">
        <v>765.9</v>
      </c>
      <c r="AP241" s="45">
        <v>46091</v>
      </c>
      <c r="AQ241" s="46">
        <v>143</v>
      </c>
      <c r="AR241" s="46" t="s">
        <v>66</v>
      </c>
      <c r="AS241" s="46">
        <v>198</v>
      </c>
      <c r="AT241" s="45">
        <v>46097</v>
      </c>
      <c r="AU241" s="46" t="s">
        <v>66</v>
      </c>
      <c r="AV241" s="46" t="s">
        <v>66</v>
      </c>
      <c r="AW241" s="46" t="s">
        <v>66</v>
      </c>
      <c r="AX241" s="46" t="s">
        <v>66</v>
      </c>
      <c r="AY241" s="46" t="s">
        <v>66</v>
      </c>
      <c r="AZ241" s="49">
        <v>54</v>
      </c>
      <c r="BA241" s="62"/>
      <c r="BE241" s="52">
        <f t="shared" si="88"/>
        <v>1.9583333333333335</v>
      </c>
      <c r="BF241" s="53" t="str">
        <f t="shared" si="90"/>
        <v>01</v>
      </c>
      <c r="BG241" s="54">
        <f t="shared" si="91"/>
        <v>23.000000000000004</v>
      </c>
      <c r="BH241" s="54">
        <v>6</v>
      </c>
      <c r="BI241" s="54" t="str">
        <f t="shared" si="92"/>
        <v>,5</v>
      </c>
      <c r="BJ241" s="55" t="str">
        <f t="shared" si="93"/>
        <v>01,5</v>
      </c>
      <c r="BL241" s="57" t="str">
        <f>IFERROR(VLOOKUP(H241,#REF!,2,0)," ")</f>
        <v xml:space="preserve"> </v>
      </c>
      <c r="BM241" s="57" t="str">
        <f>IFERROR(VLOOKUP(K241,#REF!,2,0)," ")</f>
        <v xml:space="preserve"> </v>
      </c>
      <c r="BN241" s="58" t="str">
        <f t="shared" si="97"/>
        <v xml:space="preserve">  </v>
      </c>
      <c r="BO241" s="59" t="str">
        <f>IFERROR(VLOOKUP(BN241,#REF!,5,0)," ")</f>
        <v xml:space="preserve"> </v>
      </c>
      <c r="BP241" s="59" t="str">
        <f t="shared" si="98"/>
        <v xml:space="preserve"> </v>
      </c>
      <c r="BQ241" s="56">
        <f t="shared" si="99"/>
        <v>1</v>
      </c>
      <c r="BR241" s="59" t="str">
        <f t="shared" si="100"/>
        <v xml:space="preserve"> </v>
      </c>
      <c r="BS241" s="59" t="str">
        <f t="shared" si="101"/>
        <v xml:space="preserve"> </v>
      </c>
      <c r="BT241" s="56" t="str">
        <f t="shared" si="94"/>
        <v>01</v>
      </c>
      <c r="BU241" s="56">
        <f t="shared" si="95"/>
        <v>2</v>
      </c>
      <c r="BV241" s="56" t="str">
        <f>IFERROR(BU241*#REF!,"0,00")</f>
        <v>0,00</v>
      </c>
      <c r="BW241" s="59" t="str">
        <f t="shared" si="96"/>
        <v>0,00</v>
      </c>
    </row>
    <row r="242" spans="1:75" ht="62.1" customHeight="1" thickTop="1" thickBot="1">
      <c r="A242" s="90" t="str">
        <f t="shared" si="82"/>
        <v>-</v>
      </c>
      <c r="B242" s="91" t="str">
        <f t="shared" si="83"/>
        <v>MARÇO</v>
      </c>
      <c r="C242" s="81" t="str">
        <f t="shared" si="84"/>
        <v>MARÇO</v>
      </c>
      <c r="D242" s="79">
        <f t="shared" si="102"/>
        <v>239</v>
      </c>
      <c r="E242" s="125">
        <f t="shared" si="85"/>
        <v>2</v>
      </c>
      <c r="F242" s="101">
        <v>5219918621</v>
      </c>
      <c r="G242" s="124" t="str">
        <f>IFERROR(VLOOKUP(F242,#REF!,2,0)," ")</f>
        <v xml:space="preserve"> </v>
      </c>
      <c r="H242" s="122" t="str">
        <f>IFERROR(VLOOKUP(F242,#REF!,3,0)," ")</f>
        <v xml:space="preserve"> </v>
      </c>
      <c r="I242" s="103" t="s">
        <v>88</v>
      </c>
      <c r="J242" s="103" t="s">
        <v>392</v>
      </c>
      <c r="K242" s="103" t="s">
        <v>84</v>
      </c>
      <c r="L242" s="104">
        <v>46093</v>
      </c>
      <c r="M242" s="105">
        <v>0.375</v>
      </c>
      <c r="N242" s="106">
        <v>46094</v>
      </c>
      <c r="O242" s="107">
        <v>0.86111111111111116</v>
      </c>
      <c r="P242" s="122" t="str">
        <f t="shared" si="103"/>
        <v>01,5</v>
      </c>
      <c r="Q242" s="123" t="str">
        <f t="shared" si="104"/>
        <v>0,00</v>
      </c>
      <c r="R242" s="119">
        <v>0</v>
      </c>
      <c r="S242" s="119">
        <v>0</v>
      </c>
      <c r="T242" s="123">
        <f t="shared" si="86"/>
        <v>0</v>
      </c>
      <c r="U242" s="108" t="s">
        <v>60</v>
      </c>
      <c r="V242" s="121" t="str">
        <f t="shared" si="87"/>
        <v>PARTICIPAÇÃO NA SEMANA DAS MULHERES DE 2026 DA DEFENSORIA PÚBLICA DO ESTADO DE MINAS GERAIS, EM ESPECIAL NA ATIVIDADE INTITULADA “DIVULGAÇÃO DO PROTOCOLO DE ATUAÇÃO”, A SER REALIZADA NO DIA 13 DE MARÇO DE 2026, ÀS 10H.</v>
      </c>
      <c r="W242" s="37"/>
      <c r="X242" s="132" t="s">
        <v>85</v>
      </c>
      <c r="Y242" s="134" t="s">
        <v>393</v>
      </c>
      <c r="AA242" s="24">
        <v>0</v>
      </c>
      <c r="AB242" s="40"/>
      <c r="AC242" s="24" t="str">
        <f t="shared" si="89"/>
        <v>Publicar</v>
      </c>
      <c r="AE242" s="43" t="s">
        <v>394</v>
      </c>
      <c r="AF242" s="156" t="s">
        <v>261</v>
      </c>
      <c r="AG242" s="45">
        <v>46090</v>
      </c>
      <c r="AH242" s="45">
        <v>46090</v>
      </c>
      <c r="AI242" s="46">
        <v>2</v>
      </c>
      <c r="AJ242" s="44" t="s">
        <v>65</v>
      </c>
      <c r="AK242" s="46" t="s">
        <v>66</v>
      </c>
      <c r="AL242" s="161">
        <v>0</v>
      </c>
      <c r="AM242" s="156" t="s">
        <v>395</v>
      </c>
      <c r="AN242" s="46">
        <v>3</v>
      </c>
      <c r="AO242" s="127">
        <v>303.02999999999997</v>
      </c>
      <c r="AP242" s="45">
        <v>46090</v>
      </c>
      <c r="AQ242" s="46">
        <v>6</v>
      </c>
      <c r="AR242" s="157" t="s">
        <v>66</v>
      </c>
      <c r="AS242" s="46">
        <v>11</v>
      </c>
      <c r="AT242" s="45">
        <v>46100</v>
      </c>
      <c r="AU242" s="46" t="s">
        <v>66</v>
      </c>
      <c r="AV242" s="46" t="s">
        <v>66</v>
      </c>
      <c r="AW242" s="46" t="s">
        <v>66</v>
      </c>
      <c r="AX242" s="46" t="s">
        <v>66</v>
      </c>
      <c r="AY242" s="46" t="s">
        <v>66</v>
      </c>
      <c r="AZ242" s="49">
        <v>4</v>
      </c>
      <c r="BA242" s="62"/>
      <c r="BE242" s="52">
        <f t="shared" si="88"/>
        <v>1.4861111111111112</v>
      </c>
      <c r="BF242" s="53" t="str">
        <f t="shared" si="90"/>
        <v>01</v>
      </c>
      <c r="BG242" s="54">
        <f t="shared" si="91"/>
        <v>11.666666666666668</v>
      </c>
      <c r="BH242" s="54">
        <v>6</v>
      </c>
      <c r="BI242" s="54" t="str">
        <f t="shared" si="92"/>
        <v>,5</v>
      </c>
      <c r="BJ242" s="55" t="str">
        <f t="shared" si="93"/>
        <v>01,5</v>
      </c>
      <c r="BL242" s="57" t="str">
        <f>IFERROR(VLOOKUP(H242,#REF!,2,0)," ")</f>
        <v xml:space="preserve"> </v>
      </c>
      <c r="BM242" s="57" t="str">
        <f>IFERROR(VLOOKUP(K242,#REF!,2,0)," ")</f>
        <v xml:space="preserve"> </v>
      </c>
      <c r="BN242" s="58" t="str">
        <f t="shared" si="97"/>
        <v xml:space="preserve">  </v>
      </c>
      <c r="BO242" s="59" t="str">
        <f>IFERROR(VLOOKUP(BN242,#REF!,5,0)," ")</f>
        <v xml:space="preserve"> </v>
      </c>
      <c r="BP242" s="59" t="str">
        <f t="shared" si="98"/>
        <v xml:space="preserve"> </v>
      </c>
      <c r="BQ242" s="56">
        <f t="shared" si="99"/>
        <v>1</v>
      </c>
      <c r="BR242" s="59" t="str">
        <f t="shared" si="100"/>
        <v xml:space="preserve"> </v>
      </c>
      <c r="BS242" s="59" t="str">
        <f t="shared" si="101"/>
        <v xml:space="preserve"> </v>
      </c>
      <c r="BT242" s="56" t="str">
        <f t="shared" si="94"/>
        <v>01</v>
      </c>
      <c r="BU242" s="56">
        <f t="shared" si="95"/>
        <v>2</v>
      </c>
      <c r="BV242" s="56" t="str">
        <f>IFERROR(BU242*#REF!,"0,00")</f>
        <v>0,00</v>
      </c>
      <c r="BW242" s="59" t="str">
        <f t="shared" si="96"/>
        <v>0,00</v>
      </c>
    </row>
    <row r="243" spans="1:75" ht="62.1" customHeight="1" thickTop="1" thickBot="1">
      <c r="A243" s="90" t="str">
        <f t="shared" si="82"/>
        <v>-</v>
      </c>
      <c r="B243" s="91" t="str">
        <f t="shared" si="83"/>
        <v>MARÇO</v>
      </c>
      <c r="C243" s="81" t="str">
        <f t="shared" si="84"/>
        <v>MARÇO</v>
      </c>
      <c r="D243" s="79">
        <f t="shared" si="102"/>
        <v>240</v>
      </c>
      <c r="E243" s="125">
        <f t="shared" si="85"/>
        <v>175</v>
      </c>
      <c r="F243" s="101">
        <v>3467603645</v>
      </c>
      <c r="G243" s="124" t="str">
        <f>IFERROR(VLOOKUP(F243,#REF!,2,0)," ")</f>
        <v xml:space="preserve"> </v>
      </c>
      <c r="H243" s="122" t="str">
        <f>IFERROR(VLOOKUP(F243,#REF!,3,0)," ")</f>
        <v xml:space="preserve"> </v>
      </c>
      <c r="I243" s="103" t="s">
        <v>82</v>
      </c>
      <c r="J243" s="103" t="s">
        <v>58</v>
      </c>
      <c r="K243" s="103" t="s">
        <v>246</v>
      </c>
      <c r="L243" s="104">
        <v>46092</v>
      </c>
      <c r="M243" s="105">
        <v>0.5</v>
      </c>
      <c r="N243" s="106">
        <v>46094</v>
      </c>
      <c r="O243" s="107">
        <v>0.5</v>
      </c>
      <c r="P243" s="122" t="str">
        <f t="shared" si="103"/>
        <v>02,00</v>
      </c>
      <c r="Q243" s="123" t="str">
        <f t="shared" si="104"/>
        <v>0,00</v>
      </c>
      <c r="R243" s="119">
        <v>0</v>
      </c>
      <c r="S243" s="119">
        <v>608.5</v>
      </c>
      <c r="T243" s="123">
        <f t="shared" si="86"/>
        <v>-608.5</v>
      </c>
      <c r="U243" s="108" t="s">
        <v>640</v>
      </c>
      <c r="V243" s="121" t="str">
        <f t="shared" si="87"/>
        <v>COOPERAÇÃO, CONFORME O ATO Nº: 12.670/2026.</v>
      </c>
      <c r="W243" s="37"/>
      <c r="X243" s="132" t="s">
        <v>61</v>
      </c>
      <c r="Y243" s="134" t="s">
        <v>396</v>
      </c>
      <c r="AA243" s="24">
        <v>0</v>
      </c>
      <c r="AB243" s="40"/>
      <c r="AC243" s="24" t="str">
        <f t="shared" si="89"/>
        <v>Publicar</v>
      </c>
      <c r="AE243" s="43" t="s">
        <v>397</v>
      </c>
      <c r="AF243" s="44" t="s">
        <v>64</v>
      </c>
      <c r="AG243" s="45">
        <v>46090</v>
      </c>
      <c r="AH243" s="45">
        <v>46090</v>
      </c>
      <c r="AI243" s="46">
        <v>175</v>
      </c>
      <c r="AJ243" s="44" t="s">
        <v>65</v>
      </c>
      <c r="AK243" s="46" t="s">
        <v>66</v>
      </c>
      <c r="AL243" s="161">
        <v>0</v>
      </c>
      <c r="AM243" s="44" t="s">
        <v>65</v>
      </c>
      <c r="AN243" s="46" t="s">
        <v>66</v>
      </c>
      <c r="AO243" s="161">
        <v>0</v>
      </c>
      <c r="AP243" s="45">
        <v>46090</v>
      </c>
      <c r="AQ243" s="46">
        <v>141</v>
      </c>
      <c r="AR243" s="157" t="s">
        <v>66</v>
      </c>
      <c r="AS243" s="157" t="s">
        <v>66</v>
      </c>
      <c r="AT243" s="45">
        <v>46094</v>
      </c>
      <c r="AU243" s="46" t="s">
        <v>66</v>
      </c>
      <c r="AV243" s="46" t="s">
        <v>66</v>
      </c>
      <c r="AW243" s="46" t="s">
        <v>66</v>
      </c>
      <c r="AX243" s="46" t="s">
        <v>66</v>
      </c>
      <c r="AY243" s="46">
        <v>2</v>
      </c>
      <c r="AZ243" s="49">
        <v>56</v>
      </c>
      <c r="BA243" s="62"/>
      <c r="BE243" s="52">
        <f t="shared" si="88"/>
        <v>2</v>
      </c>
      <c r="BF243" s="53" t="str">
        <f t="shared" si="90"/>
        <v>02</v>
      </c>
      <c r="BG243" s="54">
        <f t="shared" si="91"/>
        <v>0</v>
      </c>
      <c r="BH243" s="54">
        <v>6</v>
      </c>
      <c r="BI243" s="54" t="str">
        <f t="shared" si="92"/>
        <v>,00</v>
      </c>
      <c r="BJ243" s="55" t="str">
        <f t="shared" si="93"/>
        <v>02,00</v>
      </c>
      <c r="BL243" s="57" t="str">
        <f>IFERROR(VLOOKUP(H243,#REF!,2,0)," ")</f>
        <v xml:space="preserve"> </v>
      </c>
      <c r="BM243" s="57" t="str">
        <f>IFERROR(VLOOKUP(K243,#REF!,2,0)," ")</f>
        <v xml:space="preserve"> </v>
      </c>
      <c r="BN243" s="58" t="str">
        <f t="shared" si="97"/>
        <v xml:space="preserve">  </v>
      </c>
      <c r="BO243" s="59" t="str">
        <f>IFERROR(VLOOKUP(BN243,#REF!,5,0)," ")</f>
        <v xml:space="preserve"> </v>
      </c>
      <c r="BP243" s="59" t="str">
        <f t="shared" si="98"/>
        <v xml:space="preserve"> </v>
      </c>
      <c r="BQ243" s="56" t="str">
        <f t="shared" si="99"/>
        <v>0,00</v>
      </c>
      <c r="BR243" s="59" t="str">
        <f t="shared" si="100"/>
        <v>0,00</v>
      </c>
      <c r="BS243" s="59" t="str">
        <f t="shared" si="101"/>
        <v xml:space="preserve"> </v>
      </c>
      <c r="BT243" s="56" t="str">
        <f t="shared" si="94"/>
        <v>02</v>
      </c>
      <c r="BU243" s="56">
        <f t="shared" si="95"/>
        <v>2</v>
      </c>
      <c r="BV243" s="56" t="str">
        <f>IFERROR(BU243*#REF!,"0,00")</f>
        <v>0,00</v>
      </c>
      <c r="BW243" s="59" t="str">
        <f t="shared" si="96"/>
        <v>0,00</v>
      </c>
    </row>
    <row r="244" spans="1:75" ht="62.1" customHeight="1" thickTop="1" thickBot="1">
      <c r="A244" s="90" t="str">
        <f t="shared" si="82"/>
        <v>-</v>
      </c>
      <c r="B244" s="91" t="str">
        <f t="shared" si="83"/>
        <v>MARÇO</v>
      </c>
      <c r="C244" s="81" t="str">
        <f t="shared" si="84"/>
        <v>MARÇO</v>
      </c>
      <c r="D244" s="79">
        <f t="shared" si="102"/>
        <v>241</v>
      </c>
      <c r="E244" s="125">
        <f t="shared" si="85"/>
        <v>173</v>
      </c>
      <c r="F244" s="101">
        <v>6012774656</v>
      </c>
      <c r="G244" s="124" t="str">
        <f>IFERROR(VLOOKUP(F244,#REF!,2,0)," ")</f>
        <v xml:space="preserve"> </v>
      </c>
      <c r="H244" s="122" t="str">
        <f>IFERROR(VLOOKUP(F244,#REF!,3,0)," ")</f>
        <v xml:space="preserve"> </v>
      </c>
      <c r="I244" s="103" t="s">
        <v>57</v>
      </c>
      <c r="J244" s="103" t="s">
        <v>118</v>
      </c>
      <c r="K244" s="103" t="s">
        <v>84</v>
      </c>
      <c r="L244" s="104">
        <v>46092</v>
      </c>
      <c r="M244" s="105">
        <v>0.27083333333333331</v>
      </c>
      <c r="N244" s="106">
        <v>46092</v>
      </c>
      <c r="O244" s="107">
        <v>0.83333333333333337</v>
      </c>
      <c r="P244" s="122" t="str">
        <f t="shared" si="103"/>
        <v>00,5</v>
      </c>
      <c r="Q244" s="123" t="str">
        <f t="shared" si="104"/>
        <v>0,00</v>
      </c>
      <c r="R244" s="119">
        <v>0</v>
      </c>
      <c r="S244" s="119">
        <v>0</v>
      </c>
      <c r="T244" s="123">
        <f t="shared" si="86"/>
        <v>0</v>
      </c>
      <c r="U244" s="108" t="s">
        <v>60</v>
      </c>
      <c r="V244" s="121" t="str">
        <f t="shared" si="87"/>
        <v>COOPERAÇÃO, CONFORME O ATO Nº: 12.674/2026.</v>
      </c>
      <c r="W244" s="37"/>
      <c r="X244" s="132" t="s">
        <v>61</v>
      </c>
      <c r="Y244" s="134" t="s">
        <v>398</v>
      </c>
      <c r="AA244" s="24">
        <v>0</v>
      </c>
      <c r="AB244" s="40"/>
      <c r="AC244" s="24" t="str">
        <f t="shared" si="89"/>
        <v>Publicar</v>
      </c>
      <c r="AE244" s="43" t="s">
        <v>399</v>
      </c>
      <c r="AF244" s="44" t="s">
        <v>64</v>
      </c>
      <c r="AG244" s="45">
        <v>46090</v>
      </c>
      <c r="AH244" s="45">
        <v>46090</v>
      </c>
      <c r="AI244" s="46">
        <v>173</v>
      </c>
      <c r="AJ244" s="44" t="s">
        <v>65</v>
      </c>
      <c r="AK244" s="46" t="s">
        <v>66</v>
      </c>
      <c r="AL244" s="161">
        <v>0</v>
      </c>
      <c r="AM244" s="44" t="s">
        <v>114</v>
      </c>
      <c r="AN244" s="46">
        <v>174</v>
      </c>
      <c r="AO244" s="127">
        <v>169.83</v>
      </c>
      <c r="AP244" s="45">
        <v>46090</v>
      </c>
      <c r="AQ244" s="46">
        <v>140</v>
      </c>
      <c r="AR244" s="157" t="s">
        <v>66</v>
      </c>
      <c r="AS244" s="46">
        <v>211</v>
      </c>
      <c r="AT244" s="45">
        <v>46104</v>
      </c>
      <c r="AU244" s="46" t="s">
        <v>66</v>
      </c>
      <c r="AV244" s="46" t="s">
        <v>66</v>
      </c>
      <c r="AW244" s="46" t="s">
        <v>66</v>
      </c>
      <c r="AX244" s="46" t="s">
        <v>66</v>
      </c>
      <c r="AY244" s="46" t="s">
        <v>66</v>
      </c>
      <c r="AZ244" s="49">
        <v>67</v>
      </c>
      <c r="BA244" s="62"/>
      <c r="BE244" s="52">
        <f t="shared" si="88"/>
        <v>0.5625</v>
      </c>
      <c r="BF244" s="53" t="str">
        <f t="shared" si="90"/>
        <v>00</v>
      </c>
      <c r="BG244" s="54">
        <f t="shared" si="91"/>
        <v>13.5</v>
      </c>
      <c r="BH244" s="54">
        <v>6</v>
      </c>
      <c r="BI244" s="54" t="str">
        <f t="shared" si="92"/>
        <v>,5</v>
      </c>
      <c r="BJ244" s="55" t="str">
        <f t="shared" si="93"/>
        <v>00,5</v>
      </c>
      <c r="BL244" s="57" t="str">
        <f>IFERROR(VLOOKUP(H244,#REF!,2,0)," ")</f>
        <v xml:space="preserve"> </v>
      </c>
      <c r="BM244" s="57" t="str">
        <f>IFERROR(VLOOKUP(K244,#REF!,2,0)," ")</f>
        <v xml:space="preserve"> </v>
      </c>
      <c r="BN244" s="58" t="str">
        <f t="shared" si="97"/>
        <v xml:space="preserve">  </v>
      </c>
      <c r="BO244" s="59" t="str">
        <f>IFERROR(VLOOKUP(BN244,#REF!,5,0)," ")</f>
        <v xml:space="preserve"> </v>
      </c>
      <c r="BP244" s="59" t="str">
        <f t="shared" si="98"/>
        <v xml:space="preserve"> </v>
      </c>
      <c r="BQ244" s="56">
        <f t="shared" si="99"/>
        <v>1</v>
      </c>
      <c r="BR244" s="59" t="str">
        <f t="shared" si="100"/>
        <v xml:space="preserve"> </v>
      </c>
      <c r="BS244" s="59" t="str">
        <f t="shared" si="101"/>
        <v xml:space="preserve"> </v>
      </c>
      <c r="BT244" s="56" t="str">
        <f t="shared" si="94"/>
        <v>00</v>
      </c>
      <c r="BU244" s="56">
        <f t="shared" si="95"/>
        <v>1</v>
      </c>
      <c r="BV244" s="56" t="str">
        <f>IFERROR(BU244*#REF!,"0,00")</f>
        <v>0,00</v>
      </c>
      <c r="BW244" s="59" t="str">
        <f t="shared" si="96"/>
        <v>0,00</v>
      </c>
    </row>
    <row r="245" spans="1:75" ht="62.1" customHeight="1" thickTop="1" thickBot="1">
      <c r="A245" s="90" t="str">
        <f t="shared" si="82"/>
        <v>-</v>
      </c>
      <c r="B245" s="91" t="str">
        <f t="shared" si="83"/>
        <v>MARÇO</v>
      </c>
      <c r="C245" s="81" t="str">
        <f t="shared" si="84"/>
        <v>MARÇO</v>
      </c>
      <c r="D245" s="79">
        <f t="shared" si="102"/>
        <v>242</v>
      </c>
      <c r="E245" s="125">
        <f t="shared" si="85"/>
        <v>181</v>
      </c>
      <c r="F245" s="101">
        <v>90351940634</v>
      </c>
      <c r="G245" s="124" t="str">
        <f>IFERROR(VLOOKUP(F245,#REF!,2,0)," ")</f>
        <v xml:space="preserve"> </v>
      </c>
      <c r="H245" s="122" t="str">
        <f>IFERROR(VLOOKUP(F245,#REF!,3,0)," ")</f>
        <v xml:space="preserve"> </v>
      </c>
      <c r="I245" s="103" t="s">
        <v>82</v>
      </c>
      <c r="J245" s="103" t="s">
        <v>84</v>
      </c>
      <c r="K245" s="103" t="s">
        <v>400</v>
      </c>
      <c r="L245" s="104">
        <v>46098</v>
      </c>
      <c r="M245" s="105">
        <v>0.3125</v>
      </c>
      <c r="N245" s="106">
        <v>46100</v>
      </c>
      <c r="O245" s="107">
        <v>0.8125</v>
      </c>
      <c r="P245" s="122" t="str">
        <f t="shared" si="103"/>
        <v>02,5</v>
      </c>
      <c r="Q245" s="123" t="str">
        <f t="shared" si="104"/>
        <v>0,00</v>
      </c>
      <c r="R245" s="119">
        <v>0</v>
      </c>
      <c r="S245" s="119">
        <v>0</v>
      </c>
      <c r="T245" s="123">
        <f t="shared" si="86"/>
        <v>0</v>
      </c>
      <c r="U245" s="108" t="s">
        <v>60</v>
      </c>
      <c r="V245" s="121" t="str">
        <f t="shared" si="87"/>
        <v xml:space="preserve">CORREIÇÃO ORDINÁRIA NAS UNIDADES DA DEFENSORIA PÚBLICA DE MINAS GERAIS EM LEOPOLDINA/MG, ALÉM PARAÍBA/MG E CATAGUASES/MG. </v>
      </c>
      <c r="W245" s="37"/>
      <c r="X245" s="132" t="s">
        <v>85</v>
      </c>
      <c r="Y245" s="134" t="s">
        <v>401</v>
      </c>
      <c r="AA245" s="24">
        <v>0</v>
      </c>
      <c r="AB245" s="40"/>
      <c r="AC245" s="24" t="str">
        <f t="shared" si="89"/>
        <v>Publicar</v>
      </c>
      <c r="AE245" s="43" t="s">
        <v>402</v>
      </c>
      <c r="AF245" s="44" t="s">
        <v>64</v>
      </c>
      <c r="AG245" s="45">
        <v>46090</v>
      </c>
      <c r="AH245" s="45">
        <v>46091</v>
      </c>
      <c r="AI245" s="46">
        <v>181</v>
      </c>
      <c r="AJ245" s="44" t="s">
        <v>65</v>
      </c>
      <c r="AK245" s="46" t="s">
        <v>66</v>
      </c>
      <c r="AL245" s="161">
        <v>0</v>
      </c>
      <c r="AM245" s="44" t="s">
        <v>65</v>
      </c>
      <c r="AN245" s="46" t="s">
        <v>66</v>
      </c>
      <c r="AO245" s="161">
        <v>0</v>
      </c>
      <c r="AP245" s="45">
        <v>46091</v>
      </c>
      <c r="AQ245" s="46">
        <v>148</v>
      </c>
      <c r="AR245" s="46" t="s">
        <v>66</v>
      </c>
      <c r="AS245" s="46" t="s">
        <v>66</v>
      </c>
      <c r="AT245" s="45">
        <v>46101</v>
      </c>
      <c r="AU245" s="46" t="s">
        <v>66</v>
      </c>
      <c r="AV245" s="46" t="s">
        <v>66</v>
      </c>
      <c r="AW245" s="46" t="s">
        <v>66</v>
      </c>
      <c r="AX245" s="46" t="s">
        <v>66</v>
      </c>
      <c r="AY245" s="46" t="s">
        <v>66</v>
      </c>
      <c r="AZ245" s="49">
        <v>69</v>
      </c>
      <c r="BA245" s="62"/>
      <c r="BE245" s="52">
        <f t="shared" si="88"/>
        <v>2.5</v>
      </c>
      <c r="BF245" s="53" t="str">
        <f t="shared" si="90"/>
        <v>02</v>
      </c>
      <c r="BG245" s="54">
        <f t="shared" si="91"/>
        <v>12</v>
      </c>
      <c r="BH245" s="54">
        <v>6</v>
      </c>
      <c r="BI245" s="54" t="str">
        <f t="shared" si="92"/>
        <v>,5</v>
      </c>
      <c r="BJ245" s="55" t="str">
        <f t="shared" si="93"/>
        <v>02,5</v>
      </c>
      <c r="BL245" s="57" t="str">
        <f>IFERROR(VLOOKUP(H245,#REF!,2,0)," ")</f>
        <v xml:space="preserve"> </v>
      </c>
      <c r="BM245" s="57" t="str">
        <f>IFERROR(VLOOKUP(K245,#REF!,2,0)," ")</f>
        <v xml:space="preserve"> </v>
      </c>
      <c r="BN245" s="58" t="str">
        <f t="shared" si="97"/>
        <v xml:space="preserve">  </v>
      </c>
      <c r="BO245" s="59" t="str">
        <f>IFERROR(VLOOKUP(BN245,#REF!,5,0)," ")</f>
        <v xml:space="preserve"> </v>
      </c>
      <c r="BP245" s="59" t="str">
        <f t="shared" si="98"/>
        <v xml:space="preserve"> </v>
      </c>
      <c r="BQ245" s="56">
        <f t="shared" si="99"/>
        <v>1</v>
      </c>
      <c r="BR245" s="59" t="str">
        <f t="shared" si="100"/>
        <v xml:space="preserve"> </v>
      </c>
      <c r="BS245" s="59" t="str">
        <f t="shared" si="101"/>
        <v xml:space="preserve"> </v>
      </c>
      <c r="BT245" s="56" t="str">
        <f t="shared" si="94"/>
        <v>02</v>
      </c>
      <c r="BU245" s="56">
        <f t="shared" si="95"/>
        <v>3</v>
      </c>
      <c r="BV245" s="56" t="str">
        <f>IFERROR(BU245*#REF!,"0,00")</f>
        <v>0,00</v>
      </c>
      <c r="BW245" s="59" t="str">
        <f t="shared" si="96"/>
        <v>0,00</v>
      </c>
    </row>
    <row r="246" spans="1:75" ht="62.1" customHeight="1" thickTop="1" thickBot="1">
      <c r="A246" s="90" t="str">
        <f t="shared" si="82"/>
        <v>-</v>
      </c>
      <c r="B246" s="91" t="str">
        <f t="shared" si="83"/>
        <v>MARÇO</v>
      </c>
      <c r="C246" s="81" t="str">
        <f t="shared" si="84"/>
        <v>MARÇO</v>
      </c>
      <c r="D246" s="79">
        <f t="shared" si="102"/>
        <v>243</v>
      </c>
      <c r="E246" s="125">
        <f t="shared" si="85"/>
        <v>182</v>
      </c>
      <c r="F246" s="101">
        <v>3300639603</v>
      </c>
      <c r="G246" s="124" t="str">
        <f>IFERROR(VLOOKUP(F246,#REF!,2,0)," ")</f>
        <v xml:space="preserve"> </v>
      </c>
      <c r="H246" s="122" t="str">
        <f>IFERROR(VLOOKUP(F246,#REF!,3,0)," ")</f>
        <v xml:space="preserve"> </v>
      </c>
      <c r="I246" s="103" t="s">
        <v>82</v>
      </c>
      <c r="J246" s="103" t="s">
        <v>84</v>
      </c>
      <c r="K246" s="103" t="s">
        <v>400</v>
      </c>
      <c r="L246" s="104">
        <v>46098</v>
      </c>
      <c r="M246" s="105">
        <v>0.3125</v>
      </c>
      <c r="N246" s="106">
        <v>46100</v>
      </c>
      <c r="O246" s="107">
        <v>0.8125</v>
      </c>
      <c r="P246" s="122" t="str">
        <f t="shared" si="103"/>
        <v>02,5</v>
      </c>
      <c r="Q246" s="123" t="str">
        <f t="shared" si="104"/>
        <v>0,00</v>
      </c>
      <c r="R246" s="119">
        <v>0</v>
      </c>
      <c r="S246" s="119">
        <v>0</v>
      </c>
      <c r="T246" s="123">
        <f t="shared" si="86"/>
        <v>0</v>
      </c>
      <c r="U246" s="108" t="s">
        <v>60</v>
      </c>
      <c r="V246" s="121" t="str">
        <f t="shared" si="87"/>
        <v>CORREIÇÃO ORDINÁRIA NAS UNIDADES DA DEFENSORIA PÚBLICA DE MINAS GERAIS EM LEOPOLDINA/MG, ALÉM PARAÍBA/MG E CATAGUASES/MG.</v>
      </c>
      <c r="W246" s="37"/>
      <c r="X246" s="132" t="s">
        <v>85</v>
      </c>
      <c r="Y246" s="134" t="s">
        <v>403</v>
      </c>
      <c r="AA246" s="24">
        <v>0</v>
      </c>
      <c r="AB246" s="40"/>
      <c r="AC246" s="24" t="str">
        <f t="shared" si="89"/>
        <v>Publicar</v>
      </c>
      <c r="AE246" s="43" t="s">
        <v>404</v>
      </c>
      <c r="AF246" s="44" t="s">
        <v>64</v>
      </c>
      <c r="AG246" s="45">
        <v>46090</v>
      </c>
      <c r="AH246" s="45">
        <v>46091</v>
      </c>
      <c r="AI246" s="46">
        <v>182</v>
      </c>
      <c r="AJ246" s="44" t="s">
        <v>65</v>
      </c>
      <c r="AK246" s="46" t="s">
        <v>66</v>
      </c>
      <c r="AL246" s="161">
        <v>0</v>
      </c>
      <c r="AM246" s="44" t="s">
        <v>65</v>
      </c>
      <c r="AN246" s="46" t="s">
        <v>66</v>
      </c>
      <c r="AO246" s="161">
        <v>0</v>
      </c>
      <c r="AP246" s="45">
        <v>46091</v>
      </c>
      <c r="AQ246" s="46">
        <v>149</v>
      </c>
      <c r="AR246" s="46" t="s">
        <v>66</v>
      </c>
      <c r="AS246" s="46" t="s">
        <v>66</v>
      </c>
      <c r="AT246" s="45">
        <v>46101</v>
      </c>
      <c r="AU246" s="46" t="s">
        <v>66</v>
      </c>
      <c r="AV246" s="46" t="s">
        <v>66</v>
      </c>
      <c r="AW246" s="46" t="s">
        <v>66</v>
      </c>
      <c r="AX246" s="46" t="s">
        <v>66</v>
      </c>
      <c r="AY246" s="46" t="s">
        <v>66</v>
      </c>
      <c r="AZ246" s="49">
        <v>70</v>
      </c>
      <c r="BA246" s="62"/>
      <c r="BE246" s="52">
        <f t="shared" si="88"/>
        <v>2.5</v>
      </c>
      <c r="BF246" s="53" t="str">
        <f t="shared" si="90"/>
        <v>02</v>
      </c>
      <c r="BG246" s="54">
        <f t="shared" si="91"/>
        <v>12</v>
      </c>
      <c r="BH246" s="54">
        <v>6</v>
      </c>
      <c r="BI246" s="54" t="str">
        <f t="shared" si="92"/>
        <v>,5</v>
      </c>
      <c r="BJ246" s="55" t="str">
        <f t="shared" si="93"/>
        <v>02,5</v>
      </c>
      <c r="BL246" s="57" t="str">
        <f>IFERROR(VLOOKUP(H246,#REF!,2,0)," ")</f>
        <v xml:space="preserve"> </v>
      </c>
      <c r="BM246" s="57" t="str">
        <f>IFERROR(VLOOKUP(K246,#REF!,2,0)," ")</f>
        <v xml:space="preserve"> </v>
      </c>
      <c r="BN246" s="58" t="str">
        <f t="shared" si="97"/>
        <v xml:space="preserve">  </v>
      </c>
      <c r="BO246" s="59" t="str">
        <f>IFERROR(VLOOKUP(BN246,#REF!,5,0)," ")</f>
        <v xml:space="preserve"> </v>
      </c>
      <c r="BP246" s="59" t="str">
        <f t="shared" si="98"/>
        <v xml:space="preserve"> </v>
      </c>
      <c r="BQ246" s="56">
        <f t="shared" si="99"/>
        <v>1</v>
      </c>
      <c r="BR246" s="59" t="str">
        <f t="shared" si="100"/>
        <v xml:space="preserve"> </v>
      </c>
      <c r="BS246" s="59" t="str">
        <f t="shared" si="101"/>
        <v xml:space="preserve"> </v>
      </c>
      <c r="BT246" s="56" t="str">
        <f t="shared" si="94"/>
        <v>02</v>
      </c>
      <c r="BU246" s="56">
        <f t="shared" si="95"/>
        <v>3</v>
      </c>
      <c r="BV246" s="56" t="str">
        <f>IFERROR(BU246*#REF!,"0,00")</f>
        <v>0,00</v>
      </c>
      <c r="BW246" s="59" t="str">
        <f t="shared" si="96"/>
        <v>0,00</v>
      </c>
    </row>
    <row r="247" spans="1:75" ht="62.1" customHeight="1" thickTop="1" thickBot="1">
      <c r="A247" s="90" t="str">
        <f t="shared" si="82"/>
        <v>-</v>
      </c>
      <c r="B247" s="91" t="str">
        <f t="shared" si="83"/>
        <v>MARÇO</v>
      </c>
      <c r="C247" s="81" t="str">
        <f t="shared" si="84"/>
        <v>MARÇO</v>
      </c>
      <c r="D247" s="79">
        <f t="shared" si="102"/>
        <v>244</v>
      </c>
      <c r="E247" s="125">
        <f t="shared" si="85"/>
        <v>183</v>
      </c>
      <c r="F247" s="101">
        <v>1338491636</v>
      </c>
      <c r="G247" s="124" t="str">
        <f>IFERROR(VLOOKUP(F247,#REF!,2,0)," ")</f>
        <v xml:space="preserve"> </v>
      </c>
      <c r="H247" s="122" t="str">
        <f>IFERROR(VLOOKUP(F247,#REF!,3,0)," ")</f>
        <v xml:space="preserve"> </v>
      </c>
      <c r="I247" s="103" t="s">
        <v>82</v>
      </c>
      <c r="J247" s="103" t="s">
        <v>84</v>
      </c>
      <c r="K247" s="103" t="s">
        <v>400</v>
      </c>
      <c r="L247" s="104">
        <v>46098</v>
      </c>
      <c r="M247" s="105">
        <v>0.3125</v>
      </c>
      <c r="N247" s="106">
        <v>46100</v>
      </c>
      <c r="O247" s="107">
        <v>0.8125</v>
      </c>
      <c r="P247" s="122" t="str">
        <f t="shared" si="103"/>
        <v>02,5</v>
      </c>
      <c r="Q247" s="123" t="str">
        <f t="shared" si="104"/>
        <v>0,00</v>
      </c>
      <c r="R247" s="119">
        <v>0</v>
      </c>
      <c r="S247" s="119">
        <v>0</v>
      </c>
      <c r="T247" s="123">
        <f t="shared" si="86"/>
        <v>0</v>
      </c>
      <c r="U247" s="108" t="s">
        <v>60</v>
      </c>
      <c r="V247" s="121" t="str">
        <f t="shared" si="87"/>
        <v>CORREIÇÃO ORDINÁRIA NAS UNIDADES DA DEFENSORIA PÚBLICA DE MINAS GERAIS EM LEOPOLDINA/MG, ALÉM PARAÍBA/MG E CATAGUASES/MG.</v>
      </c>
      <c r="W247" s="37"/>
      <c r="X247" s="132" t="s">
        <v>85</v>
      </c>
      <c r="Y247" s="134" t="s">
        <v>403</v>
      </c>
      <c r="AA247" s="24">
        <v>0</v>
      </c>
      <c r="AB247" s="40"/>
      <c r="AC247" s="24" t="str">
        <f t="shared" si="89"/>
        <v>Publicar</v>
      </c>
      <c r="AE247" s="43" t="s">
        <v>405</v>
      </c>
      <c r="AF247" s="44" t="s">
        <v>64</v>
      </c>
      <c r="AG247" s="45">
        <v>46090</v>
      </c>
      <c r="AH247" s="45">
        <v>46091</v>
      </c>
      <c r="AI247" s="46">
        <v>183</v>
      </c>
      <c r="AJ247" s="44" t="s">
        <v>65</v>
      </c>
      <c r="AK247" s="46" t="s">
        <v>66</v>
      </c>
      <c r="AL247" s="161">
        <v>0</v>
      </c>
      <c r="AM247" s="44" t="s">
        <v>65</v>
      </c>
      <c r="AN247" s="46" t="s">
        <v>66</v>
      </c>
      <c r="AO247" s="161">
        <v>0</v>
      </c>
      <c r="AP247" s="45">
        <v>46091</v>
      </c>
      <c r="AQ247" s="46">
        <v>150</v>
      </c>
      <c r="AR247" s="46" t="s">
        <v>66</v>
      </c>
      <c r="AS247" s="46" t="s">
        <v>66</v>
      </c>
      <c r="AT247" s="45">
        <v>46101</v>
      </c>
      <c r="AU247" s="46" t="s">
        <v>66</v>
      </c>
      <c r="AV247" s="46" t="s">
        <v>66</v>
      </c>
      <c r="AW247" s="46" t="s">
        <v>66</v>
      </c>
      <c r="AX247" s="46" t="s">
        <v>66</v>
      </c>
      <c r="AY247" s="46" t="s">
        <v>66</v>
      </c>
      <c r="AZ247" s="49">
        <v>71</v>
      </c>
      <c r="BA247" s="62"/>
      <c r="BE247" s="52">
        <f t="shared" si="88"/>
        <v>2.5</v>
      </c>
      <c r="BF247" s="53" t="str">
        <f t="shared" si="90"/>
        <v>02</v>
      </c>
      <c r="BG247" s="54">
        <f t="shared" si="91"/>
        <v>12</v>
      </c>
      <c r="BH247" s="54">
        <v>6</v>
      </c>
      <c r="BI247" s="54" t="str">
        <f t="shared" si="92"/>
        <v>,5</v>
      </c>
      <c r="BJ247" s="55" t="str">
        <f t="shared" si="93"/>
        <v>02,5</v>
      </c>
      <c r="BL247" s="57" t="str">
        <f>IFERROR(VLOOKUP(H247,#REF!,2,0)," ")</f>
        <v xml:space="preserve"> </v>
      </c>
      <c r="BM247" s="57" t="str">
        <f>IFERROR(VLOOKUP(K247,#REF!,2,0)," ")</f>
        <v xml:space="preserve"> </v>
      </c>
      <c r="BN247" s="58" t="str">
        <f t="shared" si="97"/>
        <v xml:space="preserve">  </v>
      </c>
      <c r="BO247" s="59" t="str">
        <f>IFERROR(VLOOKUP(BN247,#REF!,5,0)," ")</f>
        <v xml:space="preserve"> </v>
      </c>
      <c r="BP247" s="59" t="str">
        <f t="shared" si="98"/>
        <v xml:space="preserve"> </v>
      </c>
      <c r="BQ247" s="56">
        <f t="shared" si="99"/>
        <v>1</v>
      </c>
      <c r="BR247" s="59" t="str">
        <f t="shared" si="100"/>
        <v xml:space="preserve"> </v>
      </c>
      <c r="BS247" s="59" t="str">
        <f t="shared" si="101"/>
        <v xml:space="preserve"> </v>
      </c>
      <c r="BT247" s="56" t="str">
        <f t="shared" si="94"/>
        <v>02</v>
      </c>
      <c r="BU247" s="56">
        <f t="shared" si="95"/>
        <v>3</v>
      </c>
      <c r="BV247" s="56" t="str">
        <f>IFERROR(BU247*#REF!,"0,00")</f>
        <v>0,00</v>
      </c>
      <c r="BW247" s="59" t="str">
        <f t="shared" si="96"/>
        <v>0,00</v>
      </c>
    </row>
    <row r="248" spans="1:75" ht="62.1" customHeight="1" thickTop="1" thickBot="1">
      <c r="A248" s="90" t="str">
        <f t="shared" si="82"/>
        <v>-</v>
      </c>
      <c r="B248" s="91" t="str">
        <f t="shared" si="83"/>
        <v>MARÇO</v>
      </c>
      <c r="C248" s="81" t="str">
        <f t="shared" si="84"/>
        <v>MARÇO</v>
      </c>
      <c r="D248" s="79">
        <f t="shared" si="102"/>
        <v>245</v>
      </c>
      <c r="E248" s="125">
        <f t="shared" si="85"/>
        <v>234</v>
      </c>
      <c r="F248" s="101">
        <v>8503011654</v>
      </c>
      <c r="G248" s="124" t="str">
        <f>IFERROR(VLOOKUP(F248,#REF!,2,0)," ")</f>
        <v xml:space="preserve"> </v>
      </c>
      <c r="H248" s="122" t="str">
        <f>IFERROR(VLOOKUP(F248,#REF!,3,0)," ")</f>
        <v xml:space="preserve"> </v>
      </c>
      <c r="I248" s="103" t="s">
        <v>57</v>
      </c>
      <c r="J248" s="103" t="s">
        <v>84</v>
      </c>
      <c r="K248" s="103" t="s">
        <v>83</v>
      </c>
      <c r="L248" s="104">
        <v>46083</v>
      </c>
      <c r="M248" s="105">
        <v>0.29166666666666669</v>
      </c>
      <c r="N248" s="106">
        <v>46088</v>
      </c>
      <c r="O248" s="107">
        <v>0.45833333333333331</v>
      </c>
      <c r="P248" s="122" t="str">
        <f t="shared" si="103"/>
        <v>05,00</v>
      </c>
      <c r="Q248" s="123" t="str">
        <f t="shared" si="104"/>
        <v>0,00</v>
      </c>
      <c r="R248" s="119">
        <v>0</v>
      </c>
      <c r="S248" s="119">
        <v>0</v>
      </c>
      <c r="T248" s="123">
        <f t="shared" si="86"/>
        <v>0</v>
      </c>
      <c r="U248" s="108" t="s">
        <v>60</v>
      </c>
      <c r="V248" s="121" t="str">
        <f t="shared" si="87"/>
        <v>REALIZAÇÃO DO ATENDIMENTO ITINERANTE EMERGENCIAL ÀS VÍTIMAS DE ENCHENTES E DESLIZAMENTOS EM JUIZ DE FORA.</v>
      </c>
      <c r="W248" s="37"/>
      <c r="X248" s="132" t="s">
        <v>85</v>
      </c>
      <c r="Y248" s="134" t="s">
        <v>406</v>
      </c>
      <c r="AA248" s="24">
        <v>0</v>
      </c>
      <c r="AB248" s="40"/>
      <c r="AC248" s="24" t="str">
        <f t="shared" si="89"/>
        <v>Publicar</v>
      </c>
      <c r="AE248" s="43" t="s">
        <v>407</v>
      </c>
      <c r="AF248" s="44" t="s">
        <v>64</v>
      </c>
      <c r="AG248" s="45">
        <v>46091</v>
      </c>
      <c r="AH248" s="45">
        <v>46101</v>
      </c>
      <c r="AI248" s="46">
        <v>234</v>
      </c>
      <c r="AJ248" s="44" t="s">
        <v>65</v>
      </c>
      <c r="AK248" s="46" t="s">
        <v>66</v>
      </c>
      <c r="AL248" s="161">
        <v>0</v>
      </c>
      <c r="AM248" s="44" t="s">
        <v>65</v>
      </c>
      <c r="AN248" s="170" t="s">
        <v>66</v>
      </c>
      <c r="AO248" s="171" t="s">
        <v>66</v>
      </c>
      <c r="AP248" s="45">
        <v>46101</v>
      </c>
      <c r="AQ248" s="46">
        <v>202</v>
      </c>
      <c r="AR248" s="170" t="s">
        <v>66</v>
      </c>
      <c r="AS248" s="170" t="s">
        <v>66</v>
      </c>
      <c r="AT248" s="45">
        <v>46092</v>
      </c>
      <c r="AU248" s="170" t="s">
        <v>66</v>
      </c>
      <c r="AV248" s="170" t="s">
        <v>66</v>
      </c>
      <c r="AW248" s="170" t="s">
        <v>66</v>
      </c>
      <c r="AX248" s="170" t="s">
        <v>66</v>
      </c>
      <c r="AY248" s="170" t="s">
        <v>66</v>
      </c>
      <c r="AZ248" s="172" t="s">
        <v>66</v>
      </c>
      <c r="BA248" s="62"/>
      <c r="BE248" s="52">
        <f t="shared" si="88"/>
        <v>5.166666666666667</v>
      </c>
      <c r="BF248" s="53" t="str">
        <f t="shared" si="90"/>
        <v>05</v>
      </c>
      <c r="BG248" s="54">
        <f t="shared" si="91"/>
        <v>4.0000000000000071</v>
      </c>
      <c r="BH248" s="54">
        <v>6</v>
      </c>
      <c r="BI248" s="54" t="str">
        <f t="shared" si="92"/>
        <v>,00</v>
      </c>
      <c r="BJ248" s="55" t="str">
        <f t="shared" si="93"/>
        <v>05,00</v>
      </c>
      <c r="BL248" s="57" t="str">
        <f>IFERROR(VLOOKUP(H248,#REF!,2,0)," ")</f>
        <v xml:space="preserve"> </v>
      </c>
      <c r="BM248" s="57" t="str">
        <f>IFERROR(VLOOKUP(K248,#REF!,2,0)," ")</f>
        <v xml:space="preserve"> </v>
      </c>
      <c r="BN248" s="58" t="str">
        <f t="shared" si="97"/>
        <v xml:space="preserve">  </v>
      </c>
      <c r="BO248" s="59" t="str">
        <f>IFERROR(VLOOKUP(BN248,#REF!,5,0)," ")</f>
        <v xml:space="preserve"> </v>
      </c>
      <c r="BP248" s="59" t="str">
        <f t="shared" si="98"/>
        <v xml:space="preserve"> </v>
      </c>
      <c r="BQ248" s="56" t="str">
        <f t="shared" si="99"/>
        <v>0,00</v>
      </c>
      <c r="BR248" s="59" t="str">
        <f t="shared" si="100"/>
        <v>0,00</v>
      </c>
      <c r="BS248" s="59" t="str">
        <f t="shared" si="101"/>
        <v xml:space="preserve"> </v>
      </c>
      <c r="BT248" s="56" t="str">
        <f t="shared" si="94"/>
        <v>05</v>
      </c>
      <c r="BU248" s="56">
        <f t="shared" si="95"/>
        <v>5</v>
      </c>
      <c r="BV248" s="56" t="str">
        <f>IFERROR(BU248*#REF!,"0,00")</f>
        <v>0,00</v>
      </c>
      <c r="BW248" s="59" t="str">
        <f t="shared" si="96"/>
        <v>0,00</v>
      </c>
    </row>
    <row r="249" spans="1:75" ht="62.1" customHeight="1" thickTop="1" thickBot="1">
      <c r="A249" s="90" t="str">
        <f t="shared" si="82"/>
        <v>MARÇO</v>
      </c>
      <c r="B249" s="91" t="str">
        <f t="shared" si="83"/>
        <v>MARÇO</v>
      </c>
      <c r="C249" s="81" t="str">
        <f t="shared" si="84"/>
        <v>MARÇO</v>
      </c>
      <c r="D249" s="79">
        <f t="shared" si="102"/>
        <v>246</v>
      </c>
      <c r="E249" s="125">
        <f t="shared" si="85"/>
        <v>184</v>
      </c>
      <c r="F249" s="101">
        <v>3027669605</v>
      </c>
      <c r="G249" s="124" t="str">
        <f>IFERROR(VLOOKUP(F249,#REF!,2,0)," ")</f>
        <v xml:space="preserve"> </v>
      </c>
      <c r="H249" s="122" t="str">
        <f>IFERROR(VLOOKUP(F249,#REF!,3,0)," ")</f>
        <v xml:space="preserve"> </v>
      </c>
      <c r="I249" s="103" t="s">
        <v>57</v>
      </c>
      <c r="J249" s="103" t="s">
        <v>144</v>
      </c>
      <c r="K249" s="103" t="s">
        <v>408</v>
      </c>
      <c r="L249" s="104">
        <v>46092</v>
      </c>
      <c r="M249" s="105">
        <v>0.33333333333333331</v>
      </c>
      <c r="N249" s="106">
        <v>46093</v>
      </c>
      <c r="O249" s="107">
        <v>0.79166666666666663</v>
      </c>
      <c r="P249" s="122" t="str">
        <f t="shared" si="103"/>
        <v>01,5</v>
      </c>
      <c r="Q249" s="123" t="str">
        <f t="shared" si="104"/>
        <v>0,00</v>
      </c>
      <c r="R249" s="119">
        <v>360.5</v>
      </c>
      <c r="S249" s="119">
        <v>0</v>
      </c>
      <c r="T249" s="123">
        <f t="shared" si="86"/>
        <v>360.5</v>
      </c>
      <c r="U249" s="108" t="s">
        <v>639</v>
      </c>
      <c r="V249" s="121" t="str">
        <f t="shared" si="87"/>
        <v>COOPERAÇÃO, CONFORME O ATO Nº: 12.261/2026.</v>
      </c>
      <c r="W249" s="37"/>
      <c r="X249" s="132" t="s">
        <v>61</v>
      </c>
      <c r="Y249" s="134" t="s">
        <v>409</v>
      </c>
      <c r="AA249" s="24">
        <v>0</v>
      </c>
      <c r="AB249" s="40"/>
      <c r="AC249" s="24" t="str">
        <f t="shared" si="89"/>
        <v>Publicar</v>
      </c>
      <c r="AE249" s="43" t="s">
        <v>410</v>
      </c>
      <c r="AF249" s="44" t="s">
        <v>64</v>
      </c>
      <c r="AG249" s="45">
        <v>46090</v>
      </c>
      <c r="AH249" s="45">
        <v>46091</v>
      </c>
      <c r="AI249" s="46">
        <v>184</v>
      </c>
      <c r="AJ249" s="44" t="s">
        <v>65</v>
      </c>
      <c r="AK249" s="46" t="s">
        <v>66</v>
      </c>
      <c r="AL249" s="161">
        <v>0</v>
      </c>
      <c r="AM249" s="44" t="s">
        <v>67</v>
      </c>
      <c r="AN249" s="46">
        <v>185</v>
      </c>
      <c r="AO249" s="127">
        <v>601.62</v>
      </c>
      <c r="AP249" s="45">
        <v>46091</v>
      </c>
      <c r="AQ249" s="46">
        <v>152</v>
      </c>
      <c r="AR249" s="46" t="s">
        <v>66</v>
      </c>
      <c r="AS249" s="46">
        <v>191</v>
      </c>
      <c r="AT249" s="45">
        <v>46094</v>
      </c>
      <c r="AU249" s="46">
        <v>1</v>
      </c>
      <c r="AV249" s="45">
        <v>46099</v>
      </c>
      <c r="AW249" s="45">
        <v>46099</v>
      </c>
      <c r="AX249" s="46">
        <v>190</v>
      </c>
      <c r="AY249" s="46" t="s">
        <v>66</v>
      </c>
      <c r="AZ249" s="49">
        <v>57</v>
      </c>
      <c r="BA249" s="62"/>
      <c r="BE249" s="52">
        <f t="shared" si="88"/>
        <v>1.4583333333333333</v>
      </c>
      <c r="BF249" s="53" t="str">
        <f t="shared" si="90"/>
        <v>01</v>
      </c>
      <c r="BG249" s="54">
        <f t="shared" si="91"/>
        <v>10.999999999999998</v>
      </c>
      <c r="BH249" s="54">
        <v>6</v>
      </c>
      <c r="BI249" s="54" t="str">
        <f t="shared" si="92"/>
        <v>,5</v>
      </c>
      <c r="BJ249" s="55" t="str">
        <f t="shared" si="93"/>
        <v>01,5</v>
      </c>
      <c r="BL249" s="57" t="str">
        <f>IFERROR(VLOOKUP(H249,#REF!,2,0)," ")</f>
        <v xml:space="preserve"> </v>
      </c>
      <c r="BM249" s="57" t="str">
        <f>IFERROR(VLOOKUP(K249,#REF!,2,0)," ")</f>
        <v xml:space="preserve"> </v>
      </c>
      <c r="BN249" s="58" t="str">
        <f t="shared" si="97"/>
        <v xml:space="preserve">  </v>
      </c>
      <c r="BO249" s="59" t="str">
        <f>IFERROR(VLOOKUP(BN249,#REF!,5,0)," ")</f>
        <v xml:space="preserve"> </v>
      </c>
      <c r="BP249" s="59" t="str">
        <f t="shared" si="98"/>
        <v xml:space="preserve"> </v>
      </c>
      <c r="BQ249" s="56">
        <f t="shared" si="99"/>
        <v>1</v>
      </c>
      <c r="BR249" s="59" t="str">
        <f t="shared" si="100"/>
        <v xml:space="preserve"> </v>
      </c>
      <c r="BS249" s="59" t="str">
        <f t="shared" si="101"/>
        <v xml:space="preserve"> </v>
      </c>
      <c r="BT249" s="56" t="str">
        <f t="shared" si="94"/>
        <v>01</v>
      </c>
      <c r="BU249" s="56">
        <f t="shared" si="95"/>
        <v>2</v>
      </c>
      <c r="BV249" s="56" t="str">
        <f>IFERROR(BU249*#REF!,"0,00")</f>
        <v>0,00</v>
      </c>
      <c r="BW249" s="59" t="str">
        <f t="shared" si="96"/>
        <v>0,00</v>
      </c>
    </row>
    <row r="250" spans="1:75" ht="62.1" customHeight="1" thickTop="1" thickBot="1">
      <c r="A250" s="90" t="str">
        <f t="shared" si="82"/>
        <v>ABRIL</v>
      </c>
      <c r="B250" s="91" t="str">
        <f t="shared" si="83"/>
        <v>MARÇO</v>
      </c>
      <c r="C250" s="81" t="str">
        <f t="shared" si="84"/>
        <v>MARÇO</v>
      </c>
      <c r="D250" s="79">
        <f t="shared" si="102"/>
        <v>247</v>
      </c>
      <c r="E250" s="125">
        <f t="shared" si="85"/>
        <v>193</v>
      </c>
      <c r="F250" s="101">
        <v>765799138</v>
      </c>
      <c r="G250" s="124" t="str">
        <f>IFERROR(VLOOKUP(F250,#REF!,2,0)," ")</f>
        <v xml:space="preserve"> </v>
      </c>
      <c r="H250" s="122" t="str">
        <f>IFERROR(VLOOKUP(F250,#REF!,3,0)," ")</f>
        <v xml:space="preserve"> </v>
      </c>
      <c r="I250" s="103" t="s">
        <v>88</v>
      </c>
      <c r="J250" s="103" t="s">
        <v>411</v>
      </c>
      <c r="K250" s="103" t="s">
        <v>84</v>
      </c>
      <c r="L250" s="104">
        <v>46106</v>
      </c>
      <c r="M250" s="105">
        <v>0.65277777777777779</v>
      </c>
      <c r="N250" s="106">
        <v>46109</v>
      </c>
      <c r="O250" s="107">
        <v>0.38541666666666669</v>
      </c>
      <c r="P250" s="122" t="str">
        <f t="shared" si="103"/>
        <v>02,5</v>
      </c>
      <c r="Q250" s="123" t="str">
        <f t="shared" si="104"/>
        <v>0,00</v>
      </c>
      <c r="R250" s="119">
        <v>524</v>
      </c>
      <c r="S250" s="119">
        <v>0</v>
      </c>
      <c r="T250" s="123">
        <f t="shared" si="86"/>
        <v>524</v>
      </c>
      <c r="U250" s="108" t="s">
        <v>784</v>
      </c>
      <c r="V250" s="121" t="str">
        <f t="shared" si="87"/>
        <v xml:space="preserve"> PARTICIPAÇÃO NO II SIMPÓSIO POLÍTICAS JUDICIÁRIAS NA SOCIOEDUCAÇÃO.</v>
      </c>
      <c r="W250" s="37"/>
      <c r="X250" s="132" t="s">
        <v>223</v>
      </c>
      <c r="Y250" s="134" t="s">
        <v>412</v>
      </c>
      <c r="AA250" s="24">
        <v>0</v>
      </c>
      <c r="AB250" s="40"/>
      <c r="AC250" s="24" t="str">
        <f t="shared" si="89"/>
        <v>Publicar</v>
      </c>
      <c r="AE250" s="43" t="s">
        <v>413</v>
      </c>
      <c r="AF250" s="44" t="s">
        <v>64</v>
      </c>
      <c r="AG250" s="45">
        <v>46091</v>
      </c>
      <c r="AH250" s="45">
        <v>46092</v>
      </c>
      <c r="AI250" s="46">
        <v>193</v>
      </c>
      <c r="AJ250" s="44" t="s">
        <v>114</v>
      </c>
      <c r="AK250" s="46">
        <v>194</v>
      </c>
      <c r="AL250" s="127">
        <v>180</v>
      </c>
      <c r="AM250" s="44" t="s">
        <v>65</v>
      </c>
      <c r="AN250" s="46" t="s">
        <v>66</v>
      </c>
      <c r="AO250" s="161">
        <v>0</v>
      </c>
      <c r="AP250" s="45">
        <v>46094</v>
      </c>
      <c r="AQ250" s="46">
        <v>168</v>
      </c>
      <c r="AR250" s="46">
        <v>296</v>
      </c>
      <c r="AS250" s="45" t="s">
        <v>66</v>
      </c>
      <c r="AT250" s="45">
        <v>46121</v>
      </c>
      <c r="AU250" s="46">
        <v>1</v>
      </c>
      <c r="AV250" s="45">
        <v>46127</v>
      </c>
      <c r="AW250" s="45">
        <v>46127</v>
      </c>
      <c r="AX250" s="46">
        <v>295</v>
      </c>
      <c r="AY250" s="46" t="s">
        <v>66</v>
      </c>
      <c r="AZ250" s="49">
        <v>110</v>
      </c>
      <c r="BA250" s="62"/>
      <c r="BE250" s="52">
        <f t="shared" si="88"/>
        <v>2.7326388888888888</v>
      </c>
      <c r="BF250" s="53" t="str">
        <f t="shared" si="90"/>
        <v>02</v>
      </c>
      <c r="BG250" s="54">
        <f t="shared" si="91"/>
        <v>17.583333333333332</v>
      </c>
      <c r="BH250" s="54">
        <v>6</v>
      </c>
      <c r="BI250" s="54" t="str">
        <f t="shared" si="92"/>
        <v>,5</v>
      </c>
      <c r="BJ250" s="55" t="str">
        <f t="shared" si="93"/>
        <v>02,5</v>
      </c>
      <c r="BL250" s="57" t="str">
        <f>IFERROR(VLOOKUP(H250,#REF!,2,0)," ")</f>
        <v xml:space="preserve"> </v>
      </c>
      <c r="BM250" s="57" t="str">
        <f>IFERROR(VLOOKUP(K250,#REF!,2,0)," ")</f>
        <v xml:space="preserve"> </v>
      </c>
      <c r="BN250" s="58" t="str">
        <f t="shared" si="97"/>
        <v xml:space="preserve">  </v>
      </c>
      <c r="BO250" s="59" t="str">
        <f>IFERROR(VLOOKUP(BN250,#REF!,5,0)," ")</f>
        <v xml:space="preserve"> </v>
      </c>
      <c r="BP250" s="59" t="str">
        <f t="shared" si="98"/>
        <v xml:space="preserve"> </v>
      </c>
      <c r="BQ250" s="56">
        <f t="shared" si="99"/>
        <v>1</v>
      </c>
      <c r="BR250" s="59" t="str">
        <f t="shared" si="100"/>
        <v xml:space="preserve"> </v>
      </c>
      <c r="BS250" s="59" t="str">
        <f t="shared" si="101"/>
        <v xml:space="preserve"> </v>
      </c>
      <c r="BT250" s="56" t="str">
        <f t="shared" si="94"/>
        <v>02</v>
      </c>
      <c r="BU250" s="56">
        <f t="shared" si="95"/>
        <v>3</v>
      </c>
      <c r="BV250" s="56" t="str">
        <f>IFERROR(BU250*#REF!,"0,00")</f>
        <v>0,00</v>
      </c>
      <c r="BW250" s="59" t="str">
        <f t="shared" si="96"/>
        <v>0,00</v>
      </c>
    </row>
    <row r="251" spans="1:75" ht="62.1" customHeight="1" thickTop="1" thickBot="1">
      <c r="A251" s="90" t="str">
        <f t="shared" si="82"/>
        <v>-</v>
      </c>
      <c r="B251" s="91" t="str">
        <f t="shared" si="83"/>
        <v>ABRIL</v>
      </c>
      <c r="C251" s="81" t="str">
        <f t="shared" si="84"/>
        <v>MARÇO</v>
      </c>
      <c r="D251" s="79">
        <f t="shared" si="102"/>
        <v>248</v>
      </c>
      <c r="E251" s="125">
        <f t="shared" si="85"/>
        <v>190</v>
      </c>
      <c r="F251" s="101">
        <v>4791855655</v>
      </c>
      <c r="G251" s="124" t="str">
        <f>IFERROR(VLOOKUP(F251,#REF!,2,0)," ")</f>
        <v xml:space="preserve"> </v>
      </c>
      <c r="H251" s="122" t="str">
        <f>IFERROR(VLOOKUP(F251,#REF!,3,0)," ")</f>
        <v xml:space="preserve"> </v>
      </c>
      <c r="I251" s="103" t="s">
        <v>57</v>
      </c>
      <c r="J251" s="103" t="s">
        <v>118</v>
      </c>
      <c r="K251" s="103" t="s">
        <v>84</v>
      </c>
      <c r="L251" s="104">
        <v>46092</v>
      </c>
      <c r="M251" s="105">
        <v>0.25</v>
      </c>
      <c r="N251" s="106">
        <v>46092</v>
      </c>
      <c r="O251" s="107">
        <v>0.75</v>
      </c>
      <c r="P251" s="122" t="str">
        <f t="shared" si="103"/>
        <v>00,5</v>
      </c>
      <c r="Q251" s="123" t="str">
        <f t="shared" si="104"/>
        <v>0,00</v>
      </c>
      <c r="R251" s="119">
        <v>0</v>
      </c>
      <c r="S251" s="119">
        <v>0</v>
      </c>
      <c r="T251" s="123">
        <f t="shared" si="86"/>
        <v>0</v>
      </c>
      <c r="U251" s="108" t="s">
        <v>60</v>
      </c>
      <c r="V251" s="121" t="str">
        <f t="shared" si="87"/>
        <v>REUNIÃO INTERINSTITUCIONAL ENTRE TJ, DP, MP E SUASE QUE SERÁ REALIZADA NO DIA 11/03/2026 ÀS 9H , DE FORMA PRESENCIAL, NA SEDE DO GMF - GRUPO DE MONITORAMENTO E FISCALIZAÇÃO DO SISTEMA SOCIOEDUCATIVO - LOCALIZADA NA RUA GOIÁS, 253, CENTRO, BELO HORIZONTE/MG.</v>
      </c>
      <c r="W251" s="37"/>
      <c r="X251" s="132" t="s">
        <v>85</v>
      </c>
      <c r="Y251" s="134" t="s">
        <v>414</v>
      </c>
      <c r="AA251" s="24">
        <v>0</v>
      </c>
      <c r="AB251" s="40"/>
      <c r="AC251" s="24" t="str">
        <f t="shared" si="89"/>
        <v>Publicar</v>
      </c>
      <c r="AE251" s="43" t="s">
        <v>415</v>
      </c>
      <c r="AF251" s="44" t="s">
        <v>64</v>
      </c>
      <c r="AG251" s="45">
        <v>46092</v>
      </c>
      <c r="AH251" s="45">
        <v>46092</v>
      </c>
      <c r="AI251" s="46">
        <v>190</v>
      </c>
      <c r="AJ251" s="44" t="s">
        <v>65</v>
      </c>
      <c r="AK251" s="46" t="s">
        <v>66</v>
      </c>
      <c r="AL251" s="161">
        <v>0</v>
      </c>
      <c r="AM251" s="44" t="s">
        <v>67</v>
      </c>
      <c r="AN251" s="46">
        <v>191</v>
      </c>
      <c r="AO251" s="127">
        <v>169.83</v>
      </c>
      <c r="AP251" s="45">
        <v>46136</v>
      </c>
      <c r="AQ251" s="46">
        <v>319</v>
      </c>
      <c r="AR251" s="46" t="s">
        <v>66</v>
      </c>
      <c r="AS251" s="46">
        <v>320</v>
      </c>
      <c r="AT251" s="45">
        <v>46129</v>
      </c>
      <c r="AU251" s="46" t="s">
        <v>66</v>
      </c>
      <c r="AV251" s="45" t="s">
        <v>66</v>
      </c>
      <c r="AW251" s="45" t="s">
        <v>66</v>
      </c>
      <c r="AX251" s="46" t="s">
        <v>66</v>
      </c>
      <c r="AY251" s="46" t="s">
        <v>66</v>
      </c>
      <c r="AZ251" s="49" t="s">
        <v>66</v>
      </c>
      <c r="BA251" s="62"/>
      <c r="BE251" s="52">
        <f t="shared" si="88"/>
        <v>0.5</v>
      </c>
      <c r="BF251" s="53" t="str">
        <f t="shared" si="90"/>
        <v>00</v>
      </c>
      <c r="BG251" s="54">
        <f t="shared" si="91"/>
        <v>12</v>
      </c>
      <c r="BH251" s="54">
        <v>6</v>
      </c>
      <c r="BI251" s="54" t="str">
        <f t="shared" si="92"/>
        <v>,5</v>
      </c>
      <c r="BJ251" s="55" t="str">
        <f t="shared" si="93"/>
        <v>00,5</v>
      </c>
      <c r="BL251" s="57" t="str">
        <f>IFERROR(VLOOKUP(H251,#REF!,2,0)," ")</f>
        <v xml:space="preserve"> </v>
      </c>
      <c r="BM251" s="57" t="str">
        <f>IFERROR(VLOOKUP(K251,#REF!,2,0)," ")</f>
        <v xml:space="preserve"> </v>
      </c>
      <c r="BN251" s="58" t="str">
        <f t="shared" si="97"/>
        <v xml:space="preserve">  </v>
      </c>
      <c r="BO251" s="59" t="str">
        <f>IFERROR(VLOOKUP(BN251,#REF!,5,0)," ")</f>
        <v xml:space="preserve"> </v>
      </c>
      <c r="BP251" s="59" t="str">
        <f t="shared" si="98"/>
        <v xml:space="preserve"> </v>
      </c>
      <c r="BQ251" s="56">
        <f t="shared" si="99"/>
        <v>1</v>
      </c>
      <c r="BR251" s="59" t="str">
        <f t="shared" si="100"/>
        <v xml:space="preserve"> </v>
      </c>
      <c r="BS251" s="59" t="str">
        <f t="shared" si="101"/>
        <v xml:space="preserve"> </v>
      </c>
      <c r="BT251" s="56" t="str">
        <f t="shared" si="94"/>
        <v>00</v>
      </c>
      <c r="BU251" s="56">
        <f t="shared" si="95"/>
        <v>1</v>
      </c>
      <c r="BV251" s="56" t="str">
        <f>IFERROR(BU251*#REF!,"0,00")</f>
        <v>0,00</v>
      </c>
      <c r="BW251" s="59" t="str">
        <f t="shared" si="96"/>
        <v>0,00</v>
      </c>
    </row>
    <row r="252" spans="1:75" ht="62.1" customHeight="1" thickTop="1" thickBot="1">
      <c r="A252" s="90" t="str">
        <f t="shared" si="82"/>
        <v>MARÇO</v>
      </c>
      <c r="B252" s="91" t="str">
        <f t="shared" si="83"/>
        <v>MARÇO</v>
      </c>
      <c r="C252" s="81" t="str">
        <f t="shared" si="84"/>
        <v>MARÇO</v>
      </c>
      <c r="D252" s="79">
        <f t="shared" si="102"/>
        <v>249</v>
      </c>
      <c r="E252" s="125">
        <f t="shared" si="85"/>
        <v>6</v>
      </c>
      <c r="F252" s="101">
        <v>59889128691</v>
      </c>
      <c r="G252" s="124" t="str">
        <f>IFERROR(VLOOKUP(F252,#REF!,2,0)," ")</f>
        <v xml:space="preserve"> </v>
      </c>
      <c r="H252" s="122" t="str">
        <f>IFERROR(VLOOKUP(F252,#REF!,3,0)," ")</f>
        <v xml:space="preserve"> </v>
      </c>
      <c r="I252" s="103" t="s">
        <v>82</v>
      </c>
      <c r="J252" s="103" t="s">
        <v>84</v>
      </c>
      <c r="K252" s="103" t="s">
        <v>416</v>
      </c>
      <c r="L252" s="104">
        <v>46092</v>
      </c>
      <c r="M252" s="105">
        <v>0.625</v>
      </c>
      <c r="N252" s="106">
        <v>46093</v>
      </c>
      <c r="O252" s="107">
        <v>0.41666666666666669</v>
      </c>
      <c r="P252" s="122" t="str">
        <f t="shared" si="103"/>
        <v>00,5</v>
      </c>
      <c r="Q252" s="123" t="str">
        <f t="shared" si="104"/>
        <v>0,00</v>
      </c>
      <c r="R252" s="119">
        <v>360.5</v>
      </c>
      <c r="S252" s="119">
        <v>0</v>
      </c>
      <c r="T252" s="123">
        <f t="shared" si="86"/>
        <v>360.5</v>
      </c>
      <c r="U252" s="108" t="s">
        <v>636</v>
      </c>
      <c r="V252" s="121" t="str">
        <f t="shared" si="87"/>
        <v>PARTICIPAÇÃO EM AULA MAGNA DA FACULDADE ANHANGUERA DE DIVINÓPOLIS, MOMENTO SOLENE DE ABERTURA DAS ATIVIDADES ACADÊMICAS DA INSTITUIÇÃO, A SER REALIZADA NO DIA 11 DE MARÇO, ÀS 19H.</v>
      </c>
      <c r="W252" s="37"/>
      <c r="X252" s="132" t="s">
        <v>223</v>
      </c>
      <c r="Y252" s="134" t="s">
        <v>417</v>
      </c>
      <c r="AA252" s="24">
        <v>0</v>
      </c>
      <c r="AB252" s="40"/>
      <c r="AC252" s="24" t="str">
        <f t="shared" si="89"/>
        <v>Publicar</v>
      </c>
      <c r="AE252" s="43" t="s">
        <v>418</v>
      </c>
      <c r="AF252" s="44" t="s">
        <v>261</v>
      </c>
      <c r="AG252" s="45">
        <v>46091</v>
      </c>
      <c r="AH252" s="45">
        <v>46092</v>
      </c>
      <c r="AI252" s="46">
        <v>6</v>
      </c>
      <c r="AJ252" s="44" t="s">
        <v>65</v>
      </c>
      <c r="AK252" s="46" t="s">
        <v>66</v>
      </c>
      <c r="AL252" s="161">
        <v>0</v>
      </c>
      <c r="AM252" s="44" t="s">
        <v>65</v>
      </c>
      <c r="AN252" s="46" t="s">
        <v>66</v>
      </c>
      <c r="AO252" s="161">
        <v>0</v>
      </c>
      <c r="AP252" s="45">
        <v>46099</v>
      </c>
      <c r="AQ252" s="46">
        <v>10</v>
      </c>
      <c r="AR252" s="46" t="s">
        <v>66</v>
      </c>
      <c r="AS252" s="46" t="s">
        <v>66</v>
      </c>
      <c r="AT252" s="45">
        <v>46094</v>
      </c>
      <c r="AU252" s="46">
        <v>1</v>
      </c>
      <c r="AV252" s="45">
        <v>46098</v>
      </c>
      <c r="AW252" s="45">
        <v>46099</v>
      </c>
      <c r="AX252" s="46">
        <v>10</v>
      </c>
      <c r="AY252" s="46" t="s">
        <v>66</v>
      </c>
      <c r="AZ252" s="49" t="s">
        <v>66</v>
      </c>
      <c r="BA252" s="62"/>
      <c r="BE252" s="52">
        <f t="shared" si="88"/>
        <v>0.79166666666666674</v>
      </c>
      <c r="BF252" s="53" t="str">
        <f t="shared" si="90"/>
        <v>00</v>
      </c>
      <c r="BG252" s="54">
        <f t="shared" si="91"/>
        <v>19</v>
      </c>
      <c r="BH252" s="54">
        <v>6</v>
      </c>
      <c r="BI252" s="54" t="str">
        <f t="shared" si="92"/>
        <v>,5</v>
      </c>
      <c r="BJ252" s="55" t="str">
        <f t="shared" si="93"/>
        <v>00,5</v>
      </c>
      <c r="BL252" s="57" t="str">
        <f>IFERROR(VLOOKUP(H252,#REF!,2,0)," ")</f>
        <v xml:space="preserve"> </v>
      </c>
      <c r="BM252" s="57" t="str">
        <f>IFERROR(VLOOKUP(K252,#REF!,2,0)," ")</f>
        <v xml:space="preserve"> </v>
      </c>
      <c r="BN252" s="58" t="str">
        <f t="shared" si="97"/>
        <v xml:space="preserve">  </v>
      </c>
      <c r="BO252" s="59" t="str">
        <f>IFERROR(VLOOKUP(BN252,#REF!,5,0)," ")</f>
        <v xml:space="preserve"> </v>
      </c>
      <c r="BP252" s="59" t="str">
        <f t="shared" si="98"/>
        <v xml:space="preserve"> </v>
      </c>
      <c r="BQ252" s="56">
        <f t="shared" si="99"/>
        <v>1</v>
      </c>
      <c r="BR252" s="59" t="str">
        <f t="shared" si="100"/>
        <v xml:space="preserve"> </v>
      </c>
      <c r="BS252" s="59" t="str">
        <f t="shared" si="101"/>
        <v xml:space="preserve"> </v>
      </c>
      <c r="BT252" s="56" t="str">
        <f t="shared" si="94"/>
        <v>00</v>
      </c>
      <c r="BU252" s="56">
        <f t="shared" si="95"/>
        <v>1</v>
      </c>
      <c r="BV252" s="56" t="str">
        <f>IFERROR(BU252*#REF!,"0,00")</f>
        <v>0,00</v>
      </c>
      <c r="BW252" s="59" t="str">
        <f t="shared" si="96"/>
        <v>0,00</v>
      </c>
    </row>
    <row r="253" spans="1:75" ht="62.1" customHeight="1" thickTop="1" thickBot="1">
      <c r="A253" s="90" t="str">
        <f t="shared" si="82"/>
        <v>-</v>
      </c>
      <c r="B253" s="91" t="str">
        <f t="shared" si="83"/>
        <v>MARÇO</v>
      </c>
      <c r="C253" s="81" t="str">
        <f t="shared" si="84"/>
        <v>MARÇO</v>
      </c>
      <c r="D253" s="79">
        <f t="shared" si="102"/>
        <v>250</v>
      </c>
      <c r="E253" s="125">
        <f t="shared" si="85"/>
        <v>192</v>
      </c>
      <c r="F253" s="101">
        <v>6226026677</v>
      </c>
      <c r="G253" s="124" t="str">
        <f>IFERROR(VLOOKUP(F253,#REF!,2,0)," ")</f>
        <v xml:space="preserve"> </v>
      </c>
      <c r="H253" s="122" t="str">
        <f>IFERROR(VLOOKUP(F253,#REF!,3,0)," ")</f>
        <v xml:space="preserve"> </v>
      </c>
      <c r="I253" s="103" t="s">
        <v>82</v>
      </c>
      <c r="J253" s="103" t="s">
        <v>84</v>
      </c>
      <c r="K253" s="103" t="s">
        <v>301</v>
      </c>
      <c r="L253" s="104">
        <v>46096</v>
      </c>
      <c r="M253" s="105">
        <v>0.29166666666666669</v>
      </c>
      <c r="N253" s="106">
        <v>46108</v>
      </c>
      <c r="O253" s="107">
        <v>0.625</v>
      </c>
      <c r="P253" s="122" t="str">
        <f t="shared" si="103"/>
        <v>12,5</v>
      </c>
      <c r="Q253" s="123" t="str">
        <f t="shared" si="104"/>
        <v>0,00</v>
      </c>
      <c r="R253" s="119">
        <v>0</v>
      </c>
      <c r="S253" s="119">
        <v>0</v>
      </c>
      <c r="T253" s="123">
        <f t="shared" si="86"/>
        <v>0</v>
      </c>
      <c r="U253" s="108" t="s">
        <v>60</v>
      </c>
      <c r="V253" s="121" t="str">
        <f t="shared" si="87"/>
        <v>TREINAMENTO DO SOLAR  DOS SERVIDORES E DEFENSORES NAS UNIDADES DE MURIAÉ E VIÇOSA</v>
      </c>
      <c r="W253" s="37"/>
      <c r="X253" s="132" t="s">
        <v>85</v>
      </c>
      <c r="Y253" s="134" t="s">
        <v>419</v>
      </c>
      <c r="AA253" s="24">
        <v>3</v>
      </c>
      <c r="AB253" s="40"/>
      <c r="AC253" s="24" t="str">
        <f t="shared" si="89"/>
        <v>Publicar</v>
      </c>
      <c r="AE253" s="43" t="s">
        <v>420</v>
      </c>
      <c r="AF253" s="44" t="s">
        <v>64</v>
      </c>
      <c r="AG253" s="45">
        <v>46092</v>
      </c>
      <c r="AH253" s="45">
        <v>46092</v>
      </c>
      <c r="AI253" s="46">
        <v>192</v>
      </c>
      <c r="AJ253" s="44" t="s">
        <v>65</v>
      </c>
      <c r="AK253" s="46" t="s">
        <v>66</v>
      </c>
      <c r="AL253" s="161">
        <v>0</v>
      </c>
      <c r="AM253" s="44" t="s">
        <v>65</v>
      </c>
      <c r="AN253" s="46" t="s">
        <v>66</v>
      </c>
      <c r="AO253" s="161">
        <v>0</v>
      </c>
      <c r="AP253" s="45">
        <v>46093</v>
      </c>
      <c r="AQ253" s="46">
        <v>165</v>
      </c>
      <c r="AR253" s="46" t="s">
        <v>66</v>
      </c>
      <c r="AS253" s="46" t="s">
        <v>66</v>
      </c>
      <c r="AT253" s="45">
        <v>46118</v>
      </c>
      <c r="AU253" s="181" t="s">
        <v>66</v>
      </c>
      <c r="AV253" s="182" t="s">
        <v>66</v>
      </c>
      <c r="AW253" s="182" t="s">
        <v>66</v>
      </c>
      <c r="AX253" s="181" t="s">
        <v>66</v>
      </c>
      <c r="AY253" s="181" t="s">
        <v>66</v>
      </c>
      <c r="AZ253" s="49">
        <v>93</v>
      </c>
      <c r="BA253" s="62"/>
      <c r="BE253" s="52">
        <f t="shared" si="88"/>
        <v>12.333333333333334</v>
      </c>
      <c r="BF253" s="53" t="str">
        <f t="shared" si="90"/>
        <v>12</v>
      </c>
      <c r="BG253" s="54">
        <f t="shared" si="91"/>
        <v>8.0000000000000142</v>
      </c>
      <c r="BH253" s="54">
        <v>6</v>
      </c>
      <c r="BI253" s="54" t="str">
        <f t="shared" si="92"/>
        <v>,5</v>
      </c>
      <c r="BJ253" s="55" t="str">
        <f t="shared" si="93"/>
        <v>12,5</v>
      </c>
      <c r="BL253" s="57" t="str">
        <f>IFERROR(VLOOKUP(H253,#REF!,2,0)," ")</f>
        <v xml:space="preserve"> </v>
      </c>
      <c r="BM253" s="57" t="str">
        <f>IFERROR(VLOOKUP(K253,#REF!,2,0)," ")</f>
        <v xml:space="preserve"> </v>
      </c>
      <c r="BN253" s="58" t="str">
        <f t="shared" si="97"/>
        <v xml:space="preserve">  </v>
      </c>
      <c r="BO253" s="59" t="str">
        <f>IFERROR(VLOOKUP(BN253,#REF!,5,0)," ")</f>
        <v xml:space="preserve"> </v>
      </c>
      <c r="BP253" s="59" t="str">
        <f t="shared" si="98"/>
        <v xml:space="preserve"> </v>
      </c>
      <c r="BQ253" s="56">
        <f t="shared" si="99"/>
        <v>1</v>
      </c>
      <c r="BR253" s="59" t="str">
        <f t="shared" si="100"/>
        <v xml:space="preserve"> </v>
      </c>
      <c r="BS253" s="59" t="str">
        <f t="shared" si="101"/>
        <v xml:space="preserve"> </v>
      </c>
      <c r="BT253" s="56" t="str">
        <f t="shared" si="94"/>
        <v>12</v>
      </c>
      <c r="BU253" s="56">
        <f t="shared" si="95"/>
        <v>10</v>
      </c>
      <c r="BV253" s="56" t="str">
        <f>IFERROR(BU253*#REF!,"0,00")</f>
        <v>0,00</v>
      </c>
      <c r="BW253" s="59" t="str">
        <f t="shared" si="96"/>
        <v>0,00</v>
      </c>
    </row>
    <row r="254" spans="1:75" ht="62.1" customHeight="1" thickTop="1" thickBot="1">
      <c r="A254" s="90" t="str">
        <f t="shared" si="82"/>
        <v>-</v>
      </c>
      <c r="B254" s="91" t="str">
        <f t="shared" si="83"/>
        <v>MARÇO</v>
      </c>
      <c r="C254" s="81" t="str">
        <f t="shared" si="84"/>
        <v>MARÇO</v>
      </c>
      <c r="D254" s="79">
        <f t="shared" si="102"/>
        <v>251</v>
      </c>
      <c r="E254" s="125">
        <f t="shared" si="85"/>
        <v>195</v>
      </c>
      <c r="F254" s="101">
        <v>3467603645</v>
      </c>
      <c r="G254" s="124" t="str">
        <f>IFERROR(VLOOKUP(F254,#REF!,2,0)," ")</f>
        <v xml:space="preserve"> </v>
      </c>
      <c r="H254" s="122" t="str">
        <f>IFERROR(VLOOKUP(F254,#REF!,3,0)," ")</f>
        <v xml:space="preserve"> </v>
      </c>
      <c r="I254" s="103" t="s">
        <v>82</v>
      </c>
      <c r="J254" s="103" t="s">
        <v>58</v>
      </c>
      <c r="K254" s="103" t="s">
        <v>138</v>
      </c>
      <c r="L254" s="104">
        <v>46096</v>
      </c>
      <c r="M254" s="105">
        <v>0.58333333333333337</v>
      </c>
      <c r="N254" s="106">
        <v>46097</v>
      </c>
      <c r="O254" s="107">
        <v>0.75</v>
      </c>
      <c r="P254" s="122" t="str">
        <f t="shared" si="103"/>
        <v>01,00</v>
      </c>
      <c r="Q254" s="123" t="str">
        <f t="shared" si="104"/>
        <v>0,00</v>
      </c>
      <c r="R254" s="119">
        <v>0</v>
      </c>
      <c r="S254" s="119">
        <v>0</v>
      </c>
      <c r="T254" s="123">
        <f t="shared" si="86"/>
        <v>0</v>
      </c>
      <c r="U254" s="108" t="s">
        <v>60</v>
      </c>
      <c r="V254" s="121" t="str">
        <f t="shared" si="87"/>
        <v>COOPERAÇÃO, CONFORME O ATO Nº: 12.722/2026.</v>
      </c>
      <c r="W254" s="37"/>
      <c r="X254" s="132" t="s">
        <v>61</v>
      </c>
      <c r="Y254" s="134" t="s">
        <v>421</v>
      </c>
      <c r="AA254" s="24">
        <v>0</v>
      </c>
      <c r="AB254" s="40"/>
      <c r="AC254" s="24" t="str">
        <f t="shared" si="89"/>
        <v>Publicar</v>
      </c>
      <c r="AE254" s="43" t="s">
        <v>422</v>
      </c>
      <c r="AF254" s="44" t="s">
        <v>64</v>
      </c>
      <c r="AG254" s="45">
        <v>46093</v>
      </c>
      <c r="AH254" s="45">
        <v>46094</v>
      </c>
      <c r="AI254" s="46">
        <v>195</v>
      </c>
      <c r="AJ254" s="44" t="s">
        <v>65</v>
      </c>
      <c r="AK254" s="46" t="s">
        <v>66</v>
      </c>
      <c r="AL254" s="161">
        <v>0</v>
      </c>
      <c r="AM254" s="44" t="s">
        <v>65</v>
      </c>
      <c r="AN254" s="46" t="s">
        <v>66</v>
      </c>
      <c r="AO254" s="161">
        <v>0</v>
      </c>
      <c r="AP254" s="45">
        <v>46094</v>
      </c>
      <c r="AQ254" s="46">
        <v>169</v>
      </c>
      <c r="AR254" s="46" t="s">
        <v>66</v>
      </c>
      <c r="AS254" s="46" t="s">
        <v>66</v>
      </c>
      <c r="AT254" s="45">
        <v>46098</v>
      </c>
      <c r="AU254" s="46" t="s">
        <v>66</v>
      </c>
      <c r="AV254" s="45" t="s">
        <v>66</v>
      </c>
      <c r="AW254" s="46" t="s">
        <v>66</v>
      </c>
      <c r="AX254" s="46" t="s">
        <v>66</v>
      </c>
      <c r="AY254" s="46" t="s">
        <v>66</v>
      </c>
      <c r="AZ254" s="49">
        <v>59</v>
      </c>
      <c r="BA254" s="62"/>
      <c r="BE254" s="52">
        <f t="shared" si="88"/>
        <v>1.1666666666666665</v>
      </c>
      <c r="BF254" s="53" t="str">
        <f t="shared" si="90"/>
        <v>01</v>
      </c>
      <c r="BG254" s="54">
        <f t="shared" si="91"/>
        <v>3.9999999999999964</v>
      </c>
      <c r="BH254" s="54">
        <v>6</v>
      </c>
      <c r="BI254" s="54" t="str">
        <f t="shared" si="92"/>
        <v>,00</v>
      </c>
      <c r="BJ254" s="55" t="str">
        <f t="shared" si="93"/>
        <v>01,00</v>
      </c>
      <c r="BL254" s="57" t="str">
        <f>IFERROR(VLOOKUP(H254,#REF!,2,0)," ")</f>
        <v xml:space="preserve"> </v>
      </c>
      <c r="BM254" s="57" t="str">
        <f>IFERROR(VLOOKUP(K254,#REF!,2,0)," ")</f>
        <v xml:space="preserve"> </v>
      </c>
      <c r="BN254" s="58" t="str">
        <f t="shared" si="97"/>
        <v xml:space="preserve">  </v>
      </c>
      <c r="BO254" s="59" t="str">
        <f>IFERROR(VLOOKUP(BN254,#REF!,5,0)," ")</f>
        <v xml:space="preserve"> </v>
      </c>
      <c r="BP254" s="59" t="str">
        <f t="shared" si="98"/>
        <v xml:space="preserve"> </v>
      </c>
      <c r="BQ254" s="56" t="str">
        <f t="shared" si="99"/>
        <v>0,00</v>
      </c>
      <c r="BR254" s="59" t="str">
        <f t="shared" si="100"/>
        <v>0,00</v>
      </c>
      <c r="BS254" s="59" t="str">
        <f t="shared" si="101"/>
        <v xml:space="preserve"> </v>
      </c>
      <c r="BT254" s="56" t="str">
        <f t="shared" si="94"/>
        <v>01</v>
      </c>
      <c r="BU254" s="56">
        <f t="shared" si="95"/>
        <v>1</v>
      </c>
      <c r="BV254" s="56" t="str">
        <f>IFERROR(BU254*#REF!,"0,00")</f>
        <v>0,00</v>
      </c>
      <c r="BW254" s="59" t="str">
        <f t="shared" si="96"/>
        <v>0,00</v>
      </c>
    </row>
    <row r="255" spans="1:75" ht="62.1" customHeight="1" thickTop="1" thickBot="1">
      <c r="A255" s="90" t="str">
        <f t="shared" si="82"/>
        <v>-</v>
      </c>
      <c r="B255" s="91" t="str">
        <f t="shared" si="83"/>
        <v>MARÇO</v>
      </c>
      <c r="C255" s="81" t="str">
        <f t="shared" si="84"/>
        <v>MARÇO</v>
      </c>
      <c r="D255" s="79">
        <f t="shared" si="102"/>
        <v>252</v>
      </c>
      <c r="E255" s="125">
        <f t="shared" si="85"/>
        <v>221</v>
      </c>
      <c r="F255" s="101">
        <v>6002895671</v>
      </c>
      <c r="G255" s="124" t="str">
        <f>IFERROR(VLOOKUP(F255,#REF!,2,0)," ")</f>
        <v xml:space="preserve"> </v>
      </c>
      <c r="H255" s="122" t="str">
        <f>IFERROR(VLOOKUP(F255,#REF!,3,0)," ")</f>
        <v xml:space="preserve"> </v>
      </c>
      <c r="I255" s="103" t="s">
        <v>82</v>
      </c>
      <c r="J255" s="103" t="s">
        <v>84</v>
      </c>
      <c r="K255" s="103" t="s">
        <v>83</v>
      </c>
      <c r="L255" s="104">
        <v>46081</v>
      </c>
      <c r="M255" s="105">
        <v>0.52083333333333337</v>
      </c>
      <c r="N255" s="106">
        <v>46083</v>
      </c>
      <c r="O255" s="107">
        <v>0.83333333333333337</v>
      </c>
      <c r="P255" s="122" t="str">
        <f t="shared" si="103"/>
        <v>02,5</v>
      </c>
      <c r="Q255" s="123" t="str">
        <f t="shared" si="104"/>
        <v>0,00</v>
      </c>
      <c r="R255" s="119">
        <v>0</v>
      </c>
      <c r="S255" s="119">
        <v>0</v>
      </c>
      <c r="T255" s="123">
        <f t="shared" si="86"/>
        <v>0</v>
      </c>
      <c r="U255" s="108" t="s">
        <v>60</v>
      </c>
      <c r="V255" s="121" t="str">
        <f t="shared" si="87"/>
        <v>ACOMPANHAR A DEFENSORA PÚBLICA-GERAL EM AGENDA INSTITUCIONAL NO MUNICÍPIO DE JUIZ DE FORA, COM O OBJETIVO DE ALINHAR E ACOMPANHAR AS AÇÕES DA INSTITUIÇÃO RELACIONADAS ÀS CHUVAS QUE AFETARAM OS MUNICÍPIOS DE JUIZ DE FORA E UBÁ.</v>
      </c>
      <c r="W255" s="37"/>
      <c r="X255" s="132" t="s">
        <v>85</v>
      </c>
      <c r="Y255" s="134" t="s">
        <v>423</v>
      </c>
      <c r="AA255" s="24">
        <v>2</v>
      </c>
      <c r="AB255" s="40"/>
      <c r="AC255" s="24" t="str">
        <f t="shared" si="89"/>
        <v>Publicar</v>
      </c>
      <c r="AE255" s="43" t="s">
        <v>424</v>
      </c>
      <c r="AF255" s="44" t="s">
        <v>64</v>
      </c>
      <c r="AG255" s="45">
        <v>46093</v>
      </c>
      <c r="AH255" s="45">
        <v>46099</v>
      </c>
      <c r="AI255" s="46">
        <v>221</v>
      </c>
      <c r="AJ255" s="44" t="s">
        <v>65</v>
      </c>
      <c r="AK255" s="46" t="s">
        <v>66</v>
      </c>
      <c r="AL255" s="161">
        <v>0</v>
      </c>
      <c r="AM255" s="44" t="s">
        <v>65</v>
      </c>
      <c r="AN255" s="46" t="s">
        <v>66</v>
      </c>
      <c r="AO255" s="161">
        <v>0</v>
      </c>
      <c r="AP255" s="45">
        <v>46099</v>
      </c>
      <c r="AQ255" s="46">
        <v>185</v>
      </c>
      <c r="AR255" s="46" t="s">
        <v>66</v>
      </c>
      <c r="AS255" s="46" t="s">
        <v>66</v>
      </c>
      <c r="AT255" s="45">
        <v>46093</v>
      </c>
      <c r="AU255" s="46" t="s">
        <v>66</v>
      </c>
      <c r="AV255" s="45" t="s">
        <v>66</v>
      </c>
      <c r="AW255" s="45" t="s">
        <v>66</v>
      </c>
      <c r="AX255" s="46" t="s">
        <v>66</v>
      </c>
      <c r="AY255" s="46" t="s">
        <v>66</v>
      </c>
      <c r="AZ255" s="49" t="s">
        <v>66</v>
      </c>
      <c r="BA255" s="62"/>
      <c r="BE255" s="52">
        <f t="shared" si="88"/>
        <v>2.3125</v>
      </c>
      <c r="BF255" s="53" t="str">
        <f t="shared" si="90"/>
        <v>02</v>
      </c>
      <c r="BG255" s="54">
        <f t="shared" si="91"/>
        <v>7.5</v>
      </c>
      <c r="BH255" s="54">
        <v>6</v>
      </c>
      <c r="BI255" s="54" t="str">
        <f t="shared" si="92"/>
        <v>,5</v>
      </c>
      <c r="BJ255" s="55" t="str">
        <f t="shared" si="93"/>
        <v>02,5</v>
      </c>
      <c r="BL255" s="57" t="str">
        <f>IFERROR(VLOOKUP(H255,#REF!,2,0)," ")</f>
        <v xml:space="preserve"> </v>
      </c>
      <c r="BM255" s="57" t="str">
        <f>IFERROR(VLOOKUP(K255,#REF!,2,0)," ")</f>
        <v xml:space="preserve"> </v>
      </c>
      <c r="BN255" s="58" t="str">
        <f t="shared" si="97"/>
        <v xml:space="preserve">  </v>
      </c>
      <c r="BO255" s="59" t="str">
        <f>IFERROR(VLOOKUP(BN255,#REF!,5,0)," ")</f>
        <v xml:space="preserve"> </v>
      </c>
      <c r="BP255" s="59" t="str">
        <f t="shared" si="98"/>
        <v xml:space="preserve"> </v>
      </c>
      <c r="BQ255" s="56">
        <f t="shared" si="99"/>
        <v>1</v>
      </c>
      <c r="BR255" s="59" t="str">
        <f t="shared" si="100"/>
        <v xml:space="preserve"> </v>
      </c>
      <c r="BS255" s="59" t="str">
        <f t="shared" si="101"/>
        <v xml:space="preserve"> </v>
      </c>
      <c r="BT255" s="56" t="str">
        <f t="shared" si="94"/>
        <v>02</v>
      </c>
      <c r="BU255" s="56">
        <f t="shared" si="95"/>
        <v>1</v>
      </c>
      <c r="BV255" s="56" t="str">
        <f>IFERROR(BU255*#REF!,"0,00")</f>
        <v>0,00</v>
      </c>
      <c r="BW255" s="59" t="str">
        <f t="shared" si="96"/>
        <v>0,00</v>
      </c>
    </row>
    <row r="256" spans="1:75" ht="62.1" customHeight="1" thickTop="1" thickBot="1">
      <c r="A256" s="90" t="str">
        <f t="shared" si="82"/>
        <v>-</v>
      </c>
      <c r="B256" s="91" t="str">
        <f t="shared" si="83"/>
        <v>MARÇO</v>
      </c>
      <c r="C256" s="81" t="str">
        <f t="shared" si="84"/>
        <v>MARÇO</v>
      </c>
      <c r="D256" s="79">
        <f t="shared" si="102"/>
        <v>253</v>
      </c>
      <c r="E256" s="125">
        <f t="shared" si="85"/>
        <v>198</v>
      </c>
      <c r="F256" s="101">
        <v>54294410663</v>
      </c>
      <c r="G256" s="124" t="str">
        <f>IFERROR(VLOOKUP(F256,#REF!,2,0)," ")</f>
        <v xml:space="preserve"> </v>
      </c>
      <c r="H256" s="122" t="str">
        <f>IFERROR(VLOOKUP(F256,#REF!,3,0)," ")</f>
        <v xml:space="preserve"> </v>
      </c>
      <c r="I256" s="103" t="s">
        <v>425</v>
      </c>
      <c r="J256" s="103" t="s">
        <v>426</v>
      </c>
      <c r="K256" s="103" t="s">
        <v>84</v>
      </c>
      <c r="L256" s="104">
        <v>46106</v>
      </c>
      <c r="M256" s="105">
        <v>0.9375</v>
      </c>
      <c r="N256" s="106">
        <v>46109</v>
      </c>
      <c r="O256" s="107">
        <v>0.16666666666666666</v>
      </c>
      <c r="P256" s="122" t="str">
        <f t="shared" si="103"/>
        <v>02,00</v>
      </c>
      <c r="Q256" s="123" t="str">
        <f t="shared" si="104"/>
        <v>0,00</v>
      </c>
      <c r="R256" s="119">
        <v>0</v>
      </c>
      <c r="S256" s="119">
        <v>0</v>
      </c>
      <c r="T256" s="123">
        <f t="shared" si="86"/>
        <v>0</v>
      </c>
      <c r="U256" s="108" t="s">
        <v>60</v>
      </c>
      <c r="V256" s="121" t="str">
        <f t="shared" si="87"/>
        <v>CONVOCAÇÃO PARA PARTICIPAR DO II SIMPÓSIO DE POLITICAS JUDICIÁRIAS NA SOCIOEDUCAÇÃO NOS DIAS 26 E 27/03/2026.</v>
      </c>
      <c r="W256" s="37"/>
      <c r="X256" s="132" t="s">
        <v>223</v>
      </c>
      <c r="Y256" s="134" t="s">
        <v>427</v>
      </c>
      <c r="AA256" s="24">
        <v>0</v>
      </c>
      <c r="AB256" s="40"/>
      <c r="AC256" s="24" t="str">
        <f t="shared" si="89"/>
        <v>Publicar</v>
      </c>
      <c r="AE256" s="43" t="s">
        <v>428</v>
      </c>
      <c r="AF256" s="44" t="s">
        <v>64</v>
      </c>
      <c r="AG256" s="45">
        <v>46093</v>
      </c>
      <c r="AH256" s="45">
        <v>46094</v>
      </c>
      <c r="AI256" s="46">
        <v>198</v>
      </c>
      <c r="AJ256" s="44" t="s">
        <v>114</v>
      </c>
      <c r="AK256" s="46">
        <v>199</v>
      </c>
      <c r="AL256" s="127">
        <v>171.99</v>
      </c>
      <c r="AM256" s="44" t="s">
        <v>65</v>
      </c>
      <c r="AN256" s="46" t="s">
        <v>66</v>
      </c>
      <c r="AO256" s="161">
        <v>0</v>
      </c>
      <c r="AP256" s="45">
        <v>46094</v>
      </c>
      <c r="AQ256" s="46">
        <v>171</v>
      </c>
      <c r="AR256" s="46">
        <v>339</v>
      </c>
      <c r="AS256" s="157" t="s">
        <v>66</v>
      </c>
      <c r="AT256" s="45">
        <v>46122</v>
      </c>
      <c r="AU256" s="46" t="s">
        <v>66</v>
      </c>
      <c r="AV256" s="46" t="s">
        <v>66</v>
      </c>
      <c r="AW256" s="46" t="s">
        <v>66</v>
      </c>
      <c r="AX256" s="46" t="s">
        <v>66</v>
      </c>
      <c r="AY256" s="46" t="s">
        <v>66</v>
      </c>
      <c r="AZ256" s="49">
        <v>147</v>
      </c>
      <c r="BA256" s="62"/>
      <c r="BE256" s="52">
        <f t="shared" si="88"/>
        <v>2.2291666666666665</v>
      </c>
      <c r="BF256" s="53" t="str">
        <f t="shared" si="90"/>
        <v>02</v>
      </c>
      <c r="BG256" s="54">
        <f t="shared" si="91"/>
        <v>5.4999999999999964</v>
      </c>
      <c r="BH256" s="54">
        <v>6</v>
      </c>
      <c r="BI256" s="54" t="str">
        <f t="shared" si="92"/>
        <v>,00</v>
      </c>
      <c r="BJ256" s="55" t="str">
        <f t="shared" si="93"/>
        <v>02,00</v>
      </c>
      <c r="BL256" s="57" t="str">
        <f>IFERROR(VLOOKUP(H256,#REF!,2,0)," ")</f>
        <v xml:space="preserve"> </v>
      </c>
      <c r="BM256" s="57" t="str">
        <f>IFERROR(VLOOKUP(K256,#REF!,2,0)," ")</f>
        <v xml:space="preserve"> </v>
      </c>
      <c r="BN256" s="58" t="str">
        <f t="shared" si="97"/>
        <v xml:space="preserve">  </v>
      </c>
      <c r="BO256" s="59" t="str">
        <f>IFERROR(VLOOKUP(BN256,#REF!,5,0)," ")</f>
        <v xml:space="preserve"> </v>
      </c>
      <c r="BP256" s="59" t="str">
        <f t="shared" si="98"/>
        <v xml:space="preserve"> </v>
      </c>
      <c r="BQ256" s="56" t="str">
        <f t="shared" si="99"/>
        <v>0,00</v>
      </c>
      <c r="BR256" s="59" t="str">
        <f t="shared" si="100"/>
        <v>0,00</v>
      </c>
      <c r="BS256" s="59" t="str">
        <f t="shared" si="101"/>
        <v xml:space="preserve"> </v>
      </c>
      <c r="BT256" s="56" t="str">
        <f t="shared" si="94"/>
        <v>02</v>
      </c>
      <c r="BU256" s="56">
        <f t="shared" si="95"/>
        <v>2</v>
      </c>
      <c r="BV256" s="56" t="str">
        <f>IFERROR(BU256*#REF!,"0,00")</f>
        <v>0,00</v>
      </c>
      <c r="BW256" s="59" t="str">
        <f t="shared" si="96"/>
        <v>0,00</v>
      </c>
    </row>
    <row r="257" spans="1:75" ht="62.1" customHeight="1" thickTop="1" thickBot="1">
      <c r="A257" s="90" t="str">
        <f t="shared" si="82"/>
        <v>-</v>
      </c>
      <c r="B257" s="91" t="str">
        <f t="shared" si="83"/>
        <v>MARÇO</v>
      </c>
      <c r="C257" s="81" t="str">
        <f t="shared" si="84"/>
        <v>MARÇO</v>
      </c>
      <c r="D257" s="79">
        <f t="shared" si="102"/>
        <v>254</v>
      </c>
      <c r="E257" s="125">
        <f t="shared" si="85"/>
        <v>196</v>
      </c>
      <c r="F257" s="101">
        <v>521882303</v>
      </c>
      <c r="G257" s="124" t="str">
        <f>IFERROR(VLOOKUP(F257,#REF!,2,0)," ")</f>
        <v xml:space="preserve"> </v>
      </c>
      <c r="H257" s="122" t="str">
        <f>IFERROR(VLOOKUP(F257,#REF!,3,0)," ")</f>
        <v xml:space="preserve"> </v>
      </c>
      <c r="I257" s="103" t="s">
        <v>57</v>
      </c>
      <c r="J257" s="103" t="s">
        <v>429</v>
      </c>
      <c r="K257" s="103" t="s">
        <v>430</v>
      </c>
      <c r="L257" s="104">
        <v>46098</v>
      </c>
      <c r="M257" s="105">
        <v>0.29166666666666669</v>
      </c>
      <c r="N257" s="106">
        <v>46100</v>
      </c>
      <c r="O257" s="107">
        <v>0.35416666666666669</v>
      </c>
      <c r="P257" s="122" t="str">
        <f t="shared" si="103"/>
        <v>02,00</v>
      </c>
      <c r="Q257" s="123" t="str">
        <f t="shared" si="104"/>
        <v>0,00</v>
      </c>
      <c r="R257" s="119">
        <v>0</v>
      </c>
      <c r="S257" s="119">
        <v>0</v>
      </c>
      <c r="T257" s="123">
        <f t="shared" si="86"/>
        <v>0</v>
      </c>
      <c r="U257" s="108" t="s">
        <v>60</v>
      </c>
      <c r="V257" s="121" t="str">
        <f t="shared" si="87"/>
        <v>DEFENSORIA ITINERANTE EM JOÃO PINHEIRO, DESIGNAÇÃO PELO ATO Nº 12.709/2026.</v>
      </c>
      <c r="W257" s="37"/>
      <c r="X257" s="132" t="s">
        <v>223</v>
      </c>
      <c r="Y257" s="134" t="s">
        <v>431</v>
      </c>
      <c r="AA257" s="24">
        <v>0</v>
      </c>
      <c r="AB257" s="40"/>
      <c r="AC257" s="24" t="str">
        <f t="shared" si="89"/>
        <v>Publicar</v>
      </c>
      <c r="AE257" s="43" t="s">
        <v>432</v>
      </c>
      <c r="AF257" s="44" t="s">
        <v>64</v>
      </c>
      <c r="AG257" s="45">
        <v>46093</v>
      </c>
      <c r="AH257" s="45">
        <v>46094</v>
      </c>
      <c r="AI257" s="46">
        <v>196</v>
      </c>
      <c r="AJ257" s="44" t="s">
        <v>65</v>
      </c>
      <c r="AK257" s="46" t="s">
        <v>66</v>
      </c>
      <c r="AL257" s="161">
        <v>0</v>
      </c>
      <c r="AM257" s="44" t="s">
        <v>114</v>
      </c>
      <c r="AN257" s="46">
        <v>197</v>
      </c>
      <c r="AO257" s="127">
        <v>226.44</v>
      </c>
      <c r="AP257" s="45">
        <v>46094</v>
      </c>
      <c r="AQ257" s="46">
        <v>170</v>
      </c>
      <c r="AR257" s="46" t="s">
        <v>66</v>
      </c>
      <c r="AS257" s="46">
        <v>210</v>
      </c>
      <c r="AT257" s="45">
        <v>46103</v>
      </c>
      <c r="AU257" s="46" t="s">
        <v>66</v>
      </c>
      <c r="AV257" s="46" t="s">
        <v>66</v>
      </c>
      <c r="AW257" s="46" t="s">
        <v>66</v>
      </c>
      <c r="AX257" s="46" t="s">
        <v>66</v>
      </c>
      <c r="AY257" s="46" t="s">
        <v>66</v>
      </c>
      <c r="AZ257" s="49">
        <v>66</v>
      </c>
      <c r="BA257" s="62"/>
      <c r="BE257" s="52">
        <f t="shared" si="88"/>
        <v>2.0625</v>
      </c>
      <c r="BF257" s="53" t="str">
        <f t="shared" si="90"/>
        <v>02</v>
      </c>
      <c r="BG257" s="54">
        <f t="shared" si="91"/>
        <v>1.5</v>
      </c>
      <c r="BH257" s="54">
        <v>6</v>
      </c>
      <c r="BI257" s="54" t="str">
        <f t="shared" si="92"/>
        <v>,00</v>
      </c>
      <c r="BJ257" s="55" t="str">
        <f t="shared" si="93"/>
        <v>02,00</v>
      </c>
      <c r="BL257" s="57" t="str">
        <f>IFERROR(VLOOKUP(H257,#REF!,2,0)," ")</f>
        <v xml:space="preserve"> </v>
      </c>
      <c r="BM257" s="57" t="str">
        <f>IFERROR(VLOOKUP(K257,#REF!,2,0)," ")</f>
        <v xml:space="preserve"> </v>
      </c>
      <c r="BN257" s="58" t="str">
        <f t="shared" si="97"/>
        <v xml:space="preserve">  </v>
      </c>
      <c r="BO257" s="59" t="str">
        <f>IFERROR(VLOOKUP(BN257,#REF!,5,0)," ")</f>
        <v xml:space="preserve"> </v>
      </c>
      <c r="BP257" s="59" t="str">
        <f t="shared" si="98"/>
        <v xml:space="preserve"> </v>
      </c>
      <c r="BQ257" s="56" t="str">
        <f t="shared" si="99"/>
        <v>0,00</v>
      </c>
      <c r="BR257" s="59" t="str">
        <f t="shared" si="100"/>
        <v>0,00</v>
      </c>
      <c r="BS257" s="59" t="str">
        <f t="shared" si="101"/>
        <v xml:space="preserve"> </v>
      </c>
      <c r="BT257" s="56" t="str">
        <f t="shared" si="94"/>
        <v>02</v>
      </c>
      <c r="BU257" s="56">
        <f t="shared" si="95"/>
        <v>2</v>
      </c>
      <c r="BV257" s="56" t="str">
        <f>IFERROR(BU257*#REF!,"0,00")</f>
        <v>0,00</v>
      </c>
      <c r="BW257" s="59" t="str">
        <f t="shared" si="96"/>
        <v>0,00</v>
      </c>
    </row>
    <row r="258" spans="1:75" ht="62.1" customHeight="1" thickTop="1" thickBot="1">
      <c r="A258" s="90" t="str">
        <f t="shared" si="82"/>
        <v>-</v>
      </c>
      <c r="B258" s="91" t="str">
        <f t="shared" si="83"/>
        <v>MARÇO</v>
      </c>
      <c r="C258" s="81" t="str">
        <f t="shared" si="84"/>
        <v>MARÇO</v>
      </c>
      <c r="D258" s="79">
        <f t="shared" si="102"/>
        <v>255</v>
      </c>
      <c r="E258" s="125">
        <f t="shared" si="85"/>
        <v>203</v>
      </c>
      <c r="F258" s="101">
        <v>13706231603</v>
      </c>
      <c r="G258" s="124" t="str">
        <f>IFERROR(VLOOKUP(F258,#REF!,2,0)," ")</f>
        <v xml:space="preserve"> </v>
      </c>
      <c r="H258" s="122" t="str">
        <f>IFERROR(VLOOKUP(F258,#REF!,3,0)," ")</f>
        <v xml:space="preserve"> </v>
      </c>
      <c r="I258" s="103" t="s">
        <v>82</v>
      </c>
      <c r="J258" s="103" t="s">
        <v>84</v>
      </c>
      <c r="K258" s="103" t="s">
        <v>430</v>
      </c>
      <c r="L258" s="104">
        <v>46097</v>
      </c>
      <c r="M258" s="105">
        <v>0.33333333333333331</v>
      </c>
      <c r="N258" s="106">
        <v>46100</v>
      </c>
      <c r="O258" s="107">
        <v>0.625</v>
      </c>
      <c r="P258" s="122" t="str">
        <f t="shared" si="103"/>
        <v>03,5</v>
      </c>
      <c r="Q258" s="123" t="str">
        <f t="shared" si="104"/>
        <v>0,00</v>
      </c>
      <c r="R258" s="119">
        <v>0</v>
      </c>
      <c r="S258" s="119">
        <v>103.5</v>
      </c>
      <c r="T258" s="123">
        <f t="shared" si="86"/>
        <v>-103.5</v>
      </c>
      <c r="U258" s="108" t="s">
        <v>207</v>
      </c>
      <c r="V258" s="121" t="str">
        <f t="shared" si="87"/>
        <v>DEFENSORIA ITINERANTE - MUTIRÃO DE CONVERSÃO DE UNIÃO ESTÁVEL EM CASAMENTO E MUTIRÃO DAS FAMÍLIAS EM JOÃO PINHEIRO.</v>
      </c>
      <c r="W258" s="37"/>
      <c r="X258" s="132" t="s">
        <v>208</v>
      </c>
      <c r="Y258" s="134" t="s">
        <v>433</v>
      </c>
      <c r="AA258" s="24">
        <v>0</v>
      </c>
      <c r="AB258" s="40"/>
      <c r="AC258" s="24" t="str">
        <f t="shared" si="89"/>
        <v>Publicar</v>
      </c>
      <c r="AE258" s="43" t="s">
        <v>434</v>
      </c>
      <c r="AF258" s="44" t="s">
        <v>64</v>
      </c>
      <c r="AG258" s="45">
        <v>46093</v>
      </c>
      <c r="AH258" s="45">
        <v>46098</v>
      </c>
      <c r="AI258" s="46">
        <v>203</v>
      </c>
      <c r="AJ258" s="44" t="s">
        <v>65</v>
      </c>
      <c r="AK258" s="46" t="s">
        <v>66</v>
      </c>
      <c r="AL258" s="161">
        <v>0</v>
      </c>
      <c r="AM258" s="44" t="s">
        <v>65</v>
      </c>
      <c r="AN258" s="46" t="s">
        <v>66</v>
      </c>
      <c r="AO258" s="161">
        <v>0</v>
      </c>
      <c r="AP258" s="45">
        <v>46098</v>
      </c>
      <c r="AQ258" s="46">
        <v>173</v>
      </c>
      <c r="AR258" s="46" t="s">
        <v>66</v>
      </c>
      <c r="AS258" s="46" t="s">
        <v>66</v>
      </c>
      <c r="AT258" s="45">
        <v>46104</v>
      </c>
      <c r="AU258" s="46" t="s">
        <v>66</v>
      </c>
      <c r="AV258" s="46" t="s">
        <v>66</v>
      </c>
      <c r="AW258" s="46" t="s">
        <v>66</v>
      </c>
      <c r="AX258" s="46" t="s">
        <v>66</v>
      </c>
      <c r="AY258" s="46">
        <v>4</v>
      </c>
      <c r="AZ258" s="49">
        <v>75</v>
      </c>
      <c r="BA258" s="62"/>
      <c r="BE258" s="52">
        <f t="shared" si="88"/>
        <v>3.2916666666666665</v>
      </c>
      <c r="BF258" s="53" t="str">
        <f t="shared" si="90"/>
        <v>03</v>
      </c>
      <c r="BG258" s="54">
        <f t="shared" si="91"/>
        <v>6.9999999999999964</v>
      </c>
      <c r="BH258" s="54">
        <v>6</v>
      </c>
      <c r="BI258" s="54" t="str">
        <f t="shared" si="92"/>
        <v>,5</v>
      </c>
      <c r="BJ258" s="55" t="str">
        <f t="shared" si="93"/>
        <v>03,5</v>
      </c>
      <c r="BL258" s="57" t="str">
        <f>IFERROR(VLOOKUP(H258,#REF!,2,0)," ")</f>
        <v xml:space="preserve"> </v>
      </c>
      <c r="BM258" s="57" t="str">
        <f>IFERROR(VLOOKUP(K258,#REF!,2,0)," ")</f>
        <v xml:space="preserve"> </v>
      </c>
      <c r="BN258" s="58" t="str">
        <f t="shared" si="97"/>
        <v xml:space="preserve">  </v>
      </c>
      <c r="BO258" s="59" t="str">
        <f>IFERROR(VLOOKUP(BN258,#REF!,5,0)," ")</f>
        <v xml:space="preserve"> </v>
      </c>
      <c r="BP258" s="59" t="str">
        <f t="shared" si="98"/>
        <v xml:space="preserve"> </v>
      </c>
      <c r="BQ258" s="56">
        <f t="shared" si="99"/>
        <v>1</v>
      </c>
      <c r="BR258" s="59" t="str">
        <f t="shared" si="100"/>
        <v xml:space="preserve"> </v>
      </c>
      <c r="BS258" s="59" t="str">
        <f t="shared" si="101"/>
        <v xml:space="preserve"> </v>
      </c>
      <c r="BT258" s="56" t="str">
        <f t="shared" si="94"/>
        <v>03</v>
      </c>
      <c r="BU258" s="56">
        <f t="shared" si="95"/>
        <v>4</v>
      </c>
      <c r="BV258" s="56" t="str">
        <f>IFERROR(BU258*#REF!,"0,00")</f>
        <v>0,00</v>
      </c>
      <c r="BW258" s="59" t="str">
        <f t="shared" si="96"/>
        <v>0,00</v>
      </c>
    </row>
    <row r="259" spans="1:75" ht="62.1" customHeight="1" thickTop="1" thickBot="1">
      <c r="A259" s="90" t="str">
        <f t="shared" ref="A259:A322" si="105">IF(AW259="", "INSERIR DATA",UPPER(TEXT(AW259,"MMMM")))</f>
        <v>MARÇO</v>
      </c>
      <c r="B259" s="91" t="str">
        <f t="shared" ref="B259:B322" si="106">IF(AP259="", "INSERIR DATA",UPPER(TEXT(AP259,"MMMM")))</f>
        <v>MARÇO</v>
      </c>
      <c r="C259" s="81" t="str">
        <f t="shared" ref="C259:C322" si="107">IF(AH259="", "INSERIR DATA",UPPER(TEXT(AH259,"MMMM")))</f>
        <v>MARÇO</v>
      </c>
      <c r="D259" s="79">
        <f t="shared" si="102"/>
        <v>256</v>
      </c>
      <c r="E259" s="125">
        <f t="shared" ref="E259:E322" si="108">AI259</f>
        <v>205</v>
      </c>
      <c r="F259" s="101">
        <v>3050948663</v>
      </c>
      <c r="G259" s="124" t="str">
        <f>IFERROR(VLOOKUP(F259,#REF!,2,0)," ")</f>
        <v xml:space="preserve"> </v>
      </c>
      <c r="H259" s="122" t="str">
        <f>IFERROR(VLOOKUP(F259,#REF!,3,0)," ")</f>
        <v xml:space="preserve"> </v>
      </c>
      <c r="I259" s="103" t="s">
        <v>88</v>
      </c>
      <c r="J259" s="103" t="s">
        <v>84</v>
      </c>
      <c r="K259" s="103" t="s">
        <v>218</v>
      </c>
      <c r="L259" s="104">
        <v>46099</v>
      </c>
      <c r="M259" s="105">
        <v>0.52777777777777779</v>
      </c>
      <c r="N259" s="106">
        <v>46101</v>
      </c>
      <c r="O259" s="107">
        <v>0.48958333333333331</v>
      </c>
      <c r="P259" s="122" t="str">
        <f t="shared" si="103"/>
        <v>01,5</v>
      </c>
      <c r="Q259" s="123" t="str">
        <f t="shared" si="104"/>
        <v>0,00</v>
      </c>
      <c r="R259" s="119">
        <v>524</v>
      </c>
      <c r="S259" s="119">
        <v>0</v>
      </c>
      <c r="T259" s="123">
        <f t="shared" ref="T259:T322" si="109">IFERROR(Q259+R259-S259," ")</f>
        <v>524</v>
      </c>
      <c r="U259" s="108" t="s">
        <v>673</v>
      </c>
      <c r="V259" s="121" t="str">
        <f t="shared" ref="V259:V322" si="110">UPPER(Y259)</f>
        <v xml:space="preserve"> PARTICIPAR DO WORKSHOP INTERNACIONAL: "REGULAÇÃO ECONÔMICA E METODOLOGIAS DE PRECIFICAÇÃO PARA TECNOLOGIAS EM SAÚDE INOVADORAS: EXPERIÊNCIAS INTERNACIONAIS E PERSPECTIVAS PARA O BRASIL", COMO REPRESENTANTE DA DPMG.</v>
      </c>
      <c r="W259" s="37"/>
      <c r="X259" s="132" t="s">
        <v>85</v>
      </c>
      <c r="Y259" s="134" t="s">
        <v>435</v>
      </c>
      <c r="AA259" s="24">
        <v>0</v>
      </c>
      <c r="AB259" s="40"/>
      <c r="AC259" s="24" t="str">
        <f t="shared" si="89"/>
        <v>Publicar</v>
      </c>
      <c r="AE259" s="43" t="s">
        <v>436</v>
      </c>
      <c r="AF259" s="44" t="s">
        <v>64</v>
      </c>
      <c r="AG259" s="45">
        <v>46093</v>
      </c>
      <c r="AH259" s="45">
        <v>46098</v>
      </c>
      <c r="AI259" s="45">
        <v>205</v>
      </c>
      <c r="AJ259" s="44" t="s">
        <v>114</v>
      </c>
      <c r="AK259" s="46">
        <v>206</v>
      </c>
      <c r="AL259" s="127">
        <v>66.180000000000007</v>
      </c>
      <c r="AM259" s="44" t="s">
        <v>65</v>
      </c>
      <c r="AN259" s="46" t="s">
        <v>66</v>
      </c>
      <c r="AO259" s="161">
        <v>0</v>
      </c>
      <c r="AP259" s="45">
        <v>46098</v>
      </c>
      <c r="AQ259" s="46">
        <v>175</v>
      </c>
      <c r="AR259" s="46">
        <v>208</v>
      </c>
      <c r="AS259" s="46" t="s">
        <v>66</v>
      </c>
      <c r="AT259" s="45">
        <v>46101</v>
      </c>
      <c r="AU259" s="46">
        <v>1</v>
      </c>
      <c r="AV259" s="45">
        <v>46106</v>
      </c>
      <c r="AW259" s="45">
        <v>46106</v>
      </c>
      <c r="AX259" s="46">
        <v>207</v>
      </c>
      <c r="AY259" s="46" t="s">
        <v>66</v>
      </c>
      <c r="AZ259" s="49">
        <v>65</v>
      </c>
      <c r="BA259" s="62"/>
      <c r="BE259" s="52">
        <f t="shared" ref="BE259:BE322" si="111">(O259-M259)+(N259-L259)</f>
        <v>1.9618055555555556</v>
      </c>
      <c r="BF259" s="53" t="str">
        <f t="shared" si="90"/>
        <v>01</v>
      </c>
      <c r="BG259" s="54">
        <f t="shared" si="91"/>
        <v>23.083333333333336</v>
      </c>
      <c r="BH259" s="54">
        <v>6</v>
      </c>
      <c r="BI259" s="54" t="str">
        <f t="shared" si="92"/>
        <v>,5</v>
      </c>
      <c r="BJ259" s="55" t="str">
        <f t="shared" si="93"/>
        <v>01,5</v>
      </c>
      <c r="BL259" s="57" t="str">
        <f>IFERROR(VLOOKUP(H259,#REF!,2,0)," ")</f>
        <v xml:space="preserve"> </v>
      </c>
      <c r="BM259" s="57" t="str">
        <f>IFERROR(VLOOKUP(K259,#REF!,2,0)," ")</f>
        <v xml:space="preserve"> </v>
      </c>
      <c r="BN259" s="58" t="str">
        <f t="shared" ref="BN259:BN317" si="112">IFERROR(BL259&amp;BM259," ")</f>
        <v xml:space="preserve">  </v>
      </c>
      <c r="BO259" s="59" t="str">
        <f>IFERROR(VLOOKUP(BN259,#REF!,5,0)," ")</f>
        <v xml:space="preserve"> </v>
      </c>
      <c r="BP259" s="59" t="str">
        <f t="shared" ref="BP259:BP317" si="113">IFERROR(BF259*BO259," ")</f>
        <v xml:space="preserve"> </v>
      </c>
      <c r="BQ259" s="56">
        <f t="shared" ref="BQ259:BQ317" si="114">IF(BI259=$BQ$3,1,"0,00")</f>
        <v>1</v>
      </c>
      <c r="BR259" s="59" t="str">
        <f t="shared" ref="BR259:BR317" si="115">IFERROR(IF(BQ259=1,BO259/2,"0,00")," ")</f>
        <v xml:space="preserve"> </v>
      </c>
      <c r="BS259" s="59" t="str">
        <f t="shared" ref="BS259:BS317" si="116">IFERROR(BR259+BP259," ")</f>
        <v xml:space="preserve"> </v>
      </c>
      <c r="BT259" s="56" t="str">
        <f t="shared" si="94"/>
        <v>01</v>
      </c>
      <c r="BU259" s="56">
        <f t="shared" si="95"/>
        <v>2</v>
      </c>
      <c r="BV259" s="56" t="str">
        <f>IFERROR(BU259*#REF!,"0,00")</f>
        <v>0,00</v>
      </c>
      <c r="BW259" s="59" t="str">
        <f t="shared" si="96"/>
        <v>0,00</v>
      </c>
    </row>
    <row r="260" spans="1:75" ht="62.1" customHeight="1" thickTop="1" thickBot="1">
      <c r="A260" s="90" t="str">
        <f t="shared" si="105"/>
        <v>-</v>
      </c>
      <c r="B260" s="91" t="str">
        <f t="shared" si="106"/>
        <v>ABRIL</v>
      </c>
      <c r="C260" s="81" t="str">
        <f t="shared" si="107"/>
        <v>ABRIL</v>
      </c>
      <c r="D260" s="79">
        <f t="shared" si="102"/>
        <v>257</v>
      </c>
      <c r="E260" s="125">
        <f t="shared" si="108"/>
        <v>277</v>
      </c>
      <c r="F260" s="101">
        <v>6225723692</v>
      </c>
      <c r="G260" s="124" t="str">
        <f>IFERROR(VLOOKUP(F260,#REF!,2,0)," ")</f>
        <v xml:space="preserve"> </v>
      </c>
      <c r="H260" s="122" t="str">
        <f>IFERROR(VLOOKUP(F260,#REF!,3,0)," ")</f>
        <v xml:space="preserve"> </v>
      </c>
      <c r="I260" s="103" t="s">
        <v>57</v>
      </c>
      <c r="J260" s="103" t="s">
        <v>122</v>
      </c>
      <c r="K260" s="103" t="s">
        <v>174</v>
      </c>
      <c r="L260" s="104">
        <v>46091</v>
      </c>
      <c r="M260" s="105">
        <v>0.33333333333333331</v>
      </c>
      <c r="N260" s="106">
        <v>46091</v>
      </c>
      <c r="O260" s="107">
        <v>0.79166666666666663</v>
      </c>
      <c r="P260" s="122" t="str">
        <f t="shared" si="103"/>
        <v>00,5</v>
      </c>
      <c r="Q260" s="123" t="str">
        <f t="shared" si="104"/>
        <v>0,00</v>
      </c>
      <c r="R260" s="119">
        <v>0</v>
      </c>
      <c r="S260" s="119">
        <v>0</v>
      </c>
      <c r="T260" s="123">
        <f t="shared" si="109"/>
        <v>0</v>
      </c>
      <c r="U260" s="108" t="s">
        <v>60</v>
      </c>
      <c r="V260" s="121" t="str">
        <f t="shared" si="110"/>
        <v>: REALIZAÇÃO DE ATENDIMENTOS E AUDIÊNCIAS NO FÓRUM DIGITAL DE PAPAGAIOS, QUE PERTENCE À COMARCA DE PITANGUI.</v>
      </c>
      <c r="W260" s="37"/>
      <c r="X260" s="132" t="s">
        <v>85</v>
      </c>
      <c r="Y260" s="134" t="s">
        <v>437</v>
      </c>
      <c r="AA260" s="24">
        <v>0</v>
      </c>
      <c r="AB260" s="40"/>
      <c r="AC260" s="24" t="str">
        <f t="shared" ref="AC260:AC323" si="117">IF(COUNTIFS(AE260:AZ260,"&lt;&gt;"&amp;"")=22,"Publicar","Pendente")</f>
        <v>Publicar</v>
      </c>
      <c r="AE260" s="43" t="s">
        <v>438</v>
      </c>
      <c r="AF260" s="44" t="s">
        <v>64</v>
      </c>
      <c r="AG260" s="45">
        <v>46094</v>
      </c>
      <c r="AH260" s="45">
        <v>46119</v>
      </c>
      <c r="AI260" s="46">
        <v>277</v>
      </c>
      <c r="AJ260" s="44" t="s">
        <v>65</v>
      </c>
      <c r="AK260" s="46" t="s">
        <v>66</v>
      </c>
      <c r="AL260" s="161">
        <v>0</v>
      </c>
      <c r="AM260" s="44" t="s">
        <v>67</v>
      </c>
      <c r="AN260" s="46">
        <v>278</v>
      </c>
      <c r="AO260" s="127">
        <v>91.69</v>
      </c>
      <c r="AP260" s="45">
        <v>46119</v>
      </c>
      <c r="AQ260" s="46">
        <v>250</v>
      </c>
      <c r="AR260" s="46" t="s">
        <v>66</v>
      </c>
      <c r="AS260" s="46">
        <v>251</v>
      </c>
      <c r="AT260" s="45">
        <v>46094</v>
      </c>
      <c r="AU260" s="178" t="s">
        <v>66</v>
      </c>
      <c r="AV260" s="178" t="s">
        <v>66</v>
      </c>
      <c r="AW260" s="178" t="s">
        <v>66</v>
      </c>
      <c r="AX260" s="178" t="s">
        <v>66</v>
      </c>
      <c r="AY260" s="178" t="s">
        <v>66</v>
      </c>
      <c r="AZ260" s="180" t="s">
        <v>66</v>
      </c>
      <c r="BA260" s="62"/>
      <c r="BE260" s="52">
        <f t="shared" si="111"/>
        <v>0.45833333333333331</v>
      </c>
      <c r="BF260" s="53" t="str">
        <f t="shared" ref="BF260:BF323" si="118">LEFT(TEXT(BE260,"00,#####"),2)</f>
        <v>00</v>
      </c>
      <c r="BG260" s="54">
        <f t="shared" ref="BG260:BG323" si="119">(BE260-BF260)*24</f>
        <v>11</v>
      </c>
      <c r="BH260" s="54">
        <v>6</v>
      </c>
      <c r="BI260" s="54" t="str">
        <f t="shared" ref="BI260:BI323" si="120">IF(BG260&lt;BH260,",00",",5")</f>
        <v>,5</v>
      </c>
      <c r="BJ260" s="55" t="str">
        <f t="shared" ref="BJ260:BJ323" si="121">BF260&amp;BI260</f>
        <v>00,5</v>
      </c>
      <c r="BL260" s="57" t="str">
        <f>IFERROR(VLOOKUP(H260,#REF!,2,0)," ")</f>
        <v xml:space="preserve"> </v>
      </c>
      <c r="BM260" s="57" t="str">
        <f>IFERROR(VLOOKUP(K260,#REF!,2,0)," ")</f>
        <v xml:space="preserve"> </v>
      </c>
      <c r="BN260" s="58" t="str">
        <f t="shared" si="112"/>
        <v xml:space="preserve">  </v>
      </c>
      <c r="BO260" s="59" t="str">
        <f>IFERROR(VLOOKUP(BN260,#REF!,5,0)," ")</f>
        <v xml:space="preserve"> </v>
      </c>
      <c r="BP260" s="59" t="str">
        <f t="shared" si="113"/>
        <v xml:space="preserve"> </v>
      </c>
      <c r="BQ260" s="56">
        <f t="shared" si="114"/>
        <v>1</v>
      </c>
      <c r="BR260" s="59" t="str">
        <f t="shared" si="115"/>
        <v xml:space="preserve"> </v>
      </c>
      <c r="BS260" s="59" t="str">
        <f t="shared" si="116"/>
        <v xml:space="preserve"> </v>
      </c>
      <c r="BT260" s="56" t="str">
        <f t="shared" ref="BT260:BT323" si="122">BF260</f>
        <v>00</v>
      </c>
      <c r="BU260" s="56">
        <f t="shared" ref="BU260:BU323" si="123">IFERROR(BT260+BQ260,"0,00")-AA260</f>
        <v>1</v>
      </c>
      <c r="BV260" s="56" t="str">
        <f>IFERROR(BU260*#REF!,"0,00")</f>
        <v>0,00</v>
      </c>
      <c r="BW260" s="59" t="str">
        <f t="shared" ref="BW260:BW323" si="124">IFERROR(BS260-BV260,"0,00")</f>
        <v>0,00</v>
      </c>
    </row>
    <row r="261" spans="1:75" ht="62.1" customHeight="1" thickTop="1" thickBot="1">
      <c r="A261" s="90" t="str">
        <f t="shared" si="105"/>
        <v>-</v>
      </c>
      <c r="B261" s="91" t="str">
        <f t="shared" si="106"/>
        <v>-</v>
      </c>
      <c r="C261" s="81" t="str">
        <f t="shared" si="107"/>
        <v>-</v>
      </c>
      <c r="D261" s="79">
        <f t="shared" si="102"/>
        <v>258</v>
      </c>
      <c r="E261" s="125" t="str">
        <f t="shared" si="108"/>
        <v>-</v>
      </c>
      <c r="F261" s="101">
        <v>6225723692</v>
      </c>
      <c r="G261" s="124" t="str">
        <f>IFERROR(VLOOKUP(F261,#REF!,2,0)," ")</f>
        <v xml:space="preserve"> </v>
      </c>
      <c r="H261" s="122" t="str">
        <f>IFERROR(VLOOKUP(F261,#REF!,3,0)," ")</f>
        <v xml:space="preserve"> </v>
      </c>
      <c r="I261" s="103" t="s">
        <v>57</v>
      </c>
      <c r="J261" s="103" t="s">
        <v>122</v>
      </c>
      <c r="K261" s="103" t="s">
        <v>84</v>
      </c>
      <c r="L261" s="104">
        <v>46092</v>
      </c>
      <c r="M261" s="105">
        <v>0.33333333333333331</v>
      </c>
      <c r="N261" s="106">
        <v>46099</v>
      </c>
      <c r="O261" s="107">
        <v>0.41666666666666669</v>
      </c>
      <c r="P261" s="158">
        <v>0</v>
      </c>
      <c r="Q261" s="159">
        <v>0</v>
      </c>
      <c r="R261" s="160">
        <v>0</v>
      </c>
      <c r="S261" s="160">
        <v>0</v>
      </c>
      <c r="T261" s="159">
        <f t="shared" si="109"/>
        <v>0</v>
      </c>
      <c r="U261" s="108" t="s">
        <v>229</v>
      </c>
      <c r="V261" s="121" t="str">
        <f t="shared" si="110"/>
        <v>PARTICIPAÇÃO NA 3ª SESSÃO ORDINÁRIA DO CONSELHO SUPERIOR E REALIZAÇÃO DE TRABALHOS AFETOS À SECRETARIA DO CONSELHO SUPERIOR.</v>
      </c>
      <c r="W261" s="37"/>
      <c r="X261" s="132" t="s">
        <v>85</v>
      </c>
      <c r="Y261" s="134" t="s">
        <v>439</v>
      </c>
      <c r="AA261" s="24">
        <v>2</v>
      </c>
      <c r="AB261" s="40"/>
      <c r="AC261" s="24" t="str">
        <f t="shared" si="117"/>
        <v>Publicar</v>
      </c>
      <c r="AE261" s="43" t="s">
        <v>440</v>
      </c>
      <c r="AF261" s="44" t="s">
        <v>64</v>
      </c>
      <c r="AG261" s="45">
        <v>46094</v>
      </c>
      <c r="AH261" s="45" t="s">
        <v>66</v>
      </c>
      <c r="AI261" s="46" t="s">
        <v>66</v>
      </c>
      <c r="AJ261" s="44" t="s">
        <v>114</v>
      </c>
      <c r="AK261" s="46">
        <v>216</v>
      </c>
      <c r="AL261" s="161">
        <v>0</v>
      </c>
      <c r="AM261" s="44" t="s">
        <v>67</v>
      </c>
      <c r="AN261" s="46">
        <v>215</v>
      </c>
      <c r="AO261" s="127">
        <v>276.39</v>
      </c>
      <c r="AP261" s="45" t="s">
        <v>66</v>
      </c>
      <c r="AQ261" s="46" t="s">
        <v>66</v>
      </c>
      <c r="AR261" s="178" t="s">
        <v>66</v>
      </c>
      <c r="AS261" s="46">
        <v>249</v>
      </c>
      <c r="AT261" s="45">
        <v>46112</v>
      </c>
      <c r="AU261" s="178" t="s">
        <v>66</v>
      </c>
      <c r="AV261" s="178" t="s">
        <v>66</v>
      </c>
      <c r="AW261" s="178" t="s">
        <v>66</v>
      </c>
      <c r="AX261" s="178" t="s">
        <v>66</v>
      </c>
      <c r="AY261" s="178" t="s">
        <v>66</v>
      </c>
      <c r="AZ261" s="180" t="s">
        <v>66</v>
      </c>
      <c r="BA261" s="62"/>
      <c r="BE261" s="52">
        <f t="shared" si="111"/>
        <v>7.083333333333333</v>
      </c>
      <c r="BF261" s="53" t="str">
        <f t="shared" si="118"/>
        <v>07</v>
      </c>
      <c r="BG261" s="54">
        <f t="shared" si="119"/>
        <v>1.9999999999999929</v>
      </c>
      <c r="BH261" s="54">
        <v>6</v>
      </c>
      <c r="BI261" s="54" t="str">
        <f t="shared" si="120"/>
        <v>,00</v>
      </c>
      <c r="BJ261" s="55" t="str">
        <f t="shared" si="121"/>
        <v>07,00</v>
      </c>
      <c r="BL261" s="57" t="str">
        <f>IFERROR(VLOOKUP(H261,#REF!,2,0)," ")</f>
        <v xml:space="preserve"> </v>
      </c>
      <c r="BM261" s="57" t="str">
        <f>IFERROR(VLOOKUP(K261,#REF!,2,0)," ")</f>
        <v xml:space="preserve"> </v>
      </c>
      <c r="BN261" s="58" t="str">
        <f t="shared" si="112"/>
        <v xml:space="preserve">  </v>
      </c>
      <c r="BO261" s="59" t="str">
        <f>IFERROR(VLOOKUP(BN261,#REF!,5,0)," ")</f>
        <v xml:space="preserve"> </v>
      </c>
      <c r="BP261" s="59" t="str">
        <f t="shared" si="113"/>
        <v xml:space="preserve"> </v>
      </c>
      <c r="BQ261" s="56" t="str">
        <f t="shared" si="114"/>
        <v>0,00</v>
      </c>
      <c r="BR261" s="59" t="str">
        <f t="shared" si="115"/>
        <v>0,00</v>
      </c>
      <c r="BS261" s="59" t="str">
        <f t="shared" si="116"/>
        <v xml:space="preserve"> </v>
      </c>
      <c r="BT261" s="56" t="str">
        <f t="shared" si="122"/>
        <v>07</v>
      </c>
      <c r="BU261" s="56">
        <f t="shared" si="123"/>
        <v>5</v>
      </c>
      <c r="BV261" s="56" t="str">
        <f>IFERROR(BU261*#REF!,"0,00")</f>
        <v>0,00</v>
      </c>
      <c r="BW261" s="59" t="str">
        <f t="shared" si="124"/>
        <v>0,00</v>
      </c>
    </row>
    <row r="262" spans="1:75" ht="62.1" customHeight="1" thickTop="1" thickBot="1">
      <c r="A262" s="90" t="str">
        <f t="shared" si="105"/>
        <v>-</v>
      </c>
      <c r="B262" s="91" t="str">
        <f t="shared" si="106"/>
        <v>MARÇO</v>
      </c>
      <c r="C262" s="81" t="str">
        <f t="shared" si="107"/>
        <v>MARÇO</v>
      </c>
      <c r="D262" s="79">
        <f t="shared" si="102"/>
        <v>259</v>
      </c>
      <c r="E262" s="125">
        <f t="shared" si="108"/>
        <v>209</v>
      </c>
      <c r="F262" s="101">
        <v>49442538691</v>
      </c>
      <c r="G262" s="124" t="str">
        <f>IFERROR(VLOOKUP(F262,#REF!,2,0)," ")</f>
        <v xml:space="preserve"> </v>
      </c>
      <c r="H262" s="122" t="str">
        <f>IFERROR(VLOOKUP(F262,#REF!,3,0)," ")</f>
        <v xml:space="preserve"> </v>
      </c>
      <c r="I262" s="103" t="s">
        <v>88</v>
      </c>
      <c r="J262" s="103" t="s">
        <v>84</v>
      </c>
      <c r="K262" s="103" t="s">
        <v>218</v>
      </c>
      <c r="L262" s="104">
        <v>46099</v>
      </c>
      <c r="M262" s="105">
        <v>0.52777777777777779</v>
      </c>
      <c r="N262" s="106">
        <v>46101</v>
      </c>
      <c r="O262" s="107">
        <v>0.93055555555555558</v>
      </c>
      <c r="P262" s="122" t="str">
        <f t="shared" si="103"/>
        <v>02,5</v>
      </c>
      <c r="Q262" s="123" t="str">
        <f t="shared" si="104"/>
        <v>0,00</v>
      </c>
      <c r="R262" s="119">
        <v>0</v>
      </c>
      <c r="S262" s="119">
        <v>0</v>
      </c>
      <c r="T262" s="123">
        <f t="shared" si="109"/>
        <v>0</v>
      </c>
      <c r="U262" s="108" t="s">
        <v>60</v>
      </c>
      <c r="V262" s="121" t="str">
        <f t="shared" si="110"/>
        <v>“PROJETO IMERSÃO: PRECEDENTES NA PRÁTICA EDIÇÃO - ESPECIAL PARA DEFENSORIAS PÚBLICAS”.</v>
      </c>
      <c r="W262" s="37"/>
      <c r="X262" s="132" t="s">
        <v>223</v>
      </c>
      <c r="Y262" s="134" t="s">
        <v>441</v>
      </c>
      <c r="AA262" s="24">
        <v>0</v>
      </c>
      <c r="AB262" s="40"/>
      <c r="AC262" s="24" t="str">
        <f t="shared" si="117"/>
        <v>Publicar</v>
      </c>
      <c r="AE262" s="43" t="s">
        <v>442</v>
      </c>
      <c r="AF262" s="44" t="s">
        <v>64</v>
      </c>
      <c r="AG262" s="45">
        <v>46094</v>
      </c>
      <c r="AH262" s="45">
        <v>46098</v>
      </c>
      <c r="AI262" s="46">
        <v>209</v>
      </c>
      <c r="AJ262" s="44" t="s">
        <v>114</v>
      </c>
      <c r="AK262" s="46">
        <v>210</v>
      </c>
      <c r="AL262" s="127" t="s">
        <v>66</v>
      </c>
      <c r="AM262" s="44" t="s">
        <v>65</v>
      </c>
      <c r="AN262" s="46" t="s">
        <v>66</v>
      </c>
      <c r="AO262" s="161">
        <v>0</v>
      </c>
      <c r="AP262" s="45">
        <v>46098</v>
      </c>
      <c r="AQ262" s="46">
        <v>181</v>
      </c>
      <c r="AR262" s="46" t="s">
        <v>66</v>
      </c>
      <c r="AS262" s="46" t="s">
        <v>66</v>
      </c>
      <c r="AT262" s="45">
        <v>46122</v>
      </c>
      <c r="AU262" s="46" t="s">
        <v>66</v>
      </c>
      <c r="AV262" s="46" t="s">
        <v>66</v>
      </c>
      <c r="AW262" s="46" t="s">
        <v>66</v>
      </c>
      <c r="AX262" s="46" t="s">
        <v>66</v>
      </c>
      <c r="AY262" s="46" t="s">
        <v>66</v>
      </c>
      <c r="AZ262" s="49">
        <v>96</v>
      </c>
      <c r="BA262" s="62"/>
      <c r="BE262" s="52">
        <f t="shared" si="111"/>
        <v>2.4027777777777777</v>
      </c>
      <c r="BF262" s="53" t="str">
        <f t="shared" si="118"/>
        <v>02</v>
      </c>
      <c r="BG262" s="54">
        <f t="shared" si="119"/>
        <v>9.6666666666666643</v>
      </c>
      <c r="BH262" s="54">
        <v>6</v>
      </c>
      <c r="BI262" s="54" t="str">
        <f t="shared" si="120"/>
        <v>,5</v>
      </c>
      <c r="BJ262" s="55" t="str">
        <f t="shared" si="121"/>
        <v>02,5</v>
      </c>
      <c r="BL262" s="57" t="str">
        <f>IFERROR(VLOOKUP(H262,#REF!,2,0)," ")</f>
        <v xml:space="preserve"> </v>
      </c>
      <c r="BM262" s="57" t="str">
        <f>IFERROR(VLOOKUP(K262,#REF!,2,0)," ")</f>
        <v xml:space="preserve"> </v>
      </c>
      <c r="BN262" s="58" t="str">
        <f t="shared" si="112"/>
        <v xml:space="preserve">  </v>
      </c>
      <c r="BO262" s="59" t="str">
        <f>IFERROR(VLOOKUP(BN262,#REF!,5,0)," ")</f>
        <v xml:space="preserve"> </v>
      </c>
      <c r="BP262" s="59" t="str">
        <f t="shared" si="113"/>
        <v xml:space="preserve"> </v>
      </c>
      <c r="BQ262" s="56">
        <f t="shared" si="114"/>
        <v>1</v>
      </c>
      <c r="BR262" s="59" t="str">
        <f t="shared" si="115"/>
        <v xml:space="preserve"> </v>
      </c>
      <c r="BS262" s="59" t="str">
        <f t="shared" si="116"/>
        <v xml:space="preserve"> </v>
      </c>
      <c r="BT262" s="56" t="str">
        <f t="shared" si="122"/>
        <v>02</v>
      </c>
      <c r="BU262" s="56">
        <f t="shared" si="123"/>
        <v>3</v>
      </c>
      <c r="BV262" s="56" t="str">
        <f>IFERROR(BU262*#REF!,"0,00")</f>
        <v>0,00</v>
      </c>
      <c r="BW262" s="59" t="str">
        <f t="shared" si="124"/>
        <v>0,00</v>
      </c>
    </row>
    <row r="263" spans="1:75" ht="62.1" customHeight="1" thickTop="1" thickBot="1">
      <c r="A263" s="90" t="str">
        <f t="shared" si="105"/>
        <v>-</v>
      </c>
      <c r="B263" s="91" t="str">
        <f t="shared" si="106"/>
        <v>MARÇO</v>
      </c>
      <c r="C263" s="81" t="str">
        <f t="shared" si="107"/>
        <v>MARÇO</v>
      </c>
      <c r="D263" s="79">
        <f t="shared" si="102"/>
        <v>260</v>
      </c>
      <c r="E263" s="125">
        <f t="shared" si="108"/>
        <v>207</v>
      </c>
      <c r="F263" s="101">
        <v>52707520691</v>
      </c>
      <c r="G263" s="124" t="str">
        <f>IFERROR(VLOOKUP(F263,#REF!,2,0)," ")</f>
        <v xml:space="preserve"> </v>
      </c>
      <c r="H263" s="122" t="str">
        <f>IFERROR(VLOOKUP(F263,#REF!,3,0)," ")</f>
        <v xml:space="preserve"> </v>
      </c>
      <c r="I263" s="103" t="s">
        <v>88</v>
      </c>
      <c r="J263" s="103" t="s">
        <v>84</v>
      </c>
      <c r="K263" s="103" t="s">
        <v>218</v>
      </c>
      <c r="L263" s="104">
        <v>46099</v>
      </c>
      <c r="M263" s="105">
        <v>0.52777777777777779</v>
      </c>
      <c r="N263" s="106">
        <v>46101</v>
      </c>
      <c r="O263" s="107">
        <v>0.93055555555555558</v>
      </c>
      <c r="P263" s="122" t="str">
        <f t="shared" si="103"/>
        <v>02,5</v>
      </c>
      <c r="Q263" s="123" t="str">
        <f t="shared" si="104"/>
        <v>0,00</v>
      </c>
      <c r="R263" s="119">
        <v>0</v>
      </c>
      <c r="S263" s="119">
        <v>0</v>
      </c>
      <c r="T263" s="123">
        <f t="shared" si="109"/>
        <v>0</v>
      </c>
      <c r="U263" s="108" t="s">
        <v>60</v>
      </c>
      <c r="V263" s="121" t="str">
        <f t="shared" si="110"/>
        <v>PROGRAMA IMERSÃO: PRECEDENTES NA PRÁTICA - DEFENSORIA PÚBLICA - CENTRO DE FORMAÇÃO E GESTÃO JUDICIÁRIA - CEFOR.</v>
      </c>
      <c r="W263" s="37"/>
      <c r="X263" s="132" t="s">
        <v>85</v>
      </c>
      <c r="Y263" s="134" t="s">
        <v>443</v>
      </c>
      <c r="AA263" s="24">
        <v>0</v>
      </c>
      <c r="AB263" s="40"/>
      <c r="AC263" s="24" t="str">
        <f t="shared" si="117"/>
        <v>Publicar</v>
      </c>
      <c r="AE263" s="43" t="s">
        <v>444</v>
      </c>
      <c r="AF263" s="44" t="s">
        <v>64</v>
      </c>
      <c r="AG263" s="45">
        <v>46094</v>
      </c>
      <c r="AH263" s="45">
        <v>46098</v>
      </c>
      <c r="AI263" s="46">
        <v>207</v>
      </c>
      <c r="AJ263" s="44" t="s">
        <v>114</v>
      </c>
      <c r="AK263" s="46">
        <v>208</v>
      </c>
      <c r="AL263" s="127">
        <v>101.59</v>
      </c>
      <c r="AM263" s="44" t="s">
        <v>65</v>
      </c>
      <c r="AN263" s="46" t="s">
        <v>66</v>
      </c>
      <c r="AO263" s="161">
        <v>0</v>
      </c>
      <c r="AP263" s="45">
        <v>46098</v>
      </c>
      <c r="AQ263" s="46">
        <v>179</v>
      </c>
      <c r="AR263" s="46">
        <v>213</v>
      </c>
      <c r="AS263" s="46" t="s">
        <v>66</v>
      </c>
      <c r="AT263" s="45">
        <v>46106</v>
      </c>
      <c r="AU263" s="46" t="s">
        <v>66</v>
      </c>
      <c r="AV263" s="46" t="s">
        <v>66</v>
      </c>
      <c r="AW263" s="46" t="s">
        <v>66</v>
      </c>
      <c r="AX263" s="46" t="s">
        <v>66</v>
      </c>
      <c r="AY263" s="46" t="s">
        <v>66</v>
      </c>
      <c r="AZ263" s="49">
        <v>72</v>
      </c>
      <c r="BA263" s="62"/>
      <c r="BE263" s="52">
        <f t="shared" si="111"/>
        <v>2.4027777777777777</v>
      </c>
      <c r="BF263" s="53" t="str">
        <f t="shared" si="118"/>
        <v>02</v>
      </c>
      <c r="BG263" s="54">
        <f t="shared" si="119"/>
        <v>9.6666666666666643</v>
      </c>
      <c r="BH263" s="54">
        <v>6</v>
      </c>
      <c r="BI263" s="54" t="str">
        <f t="shared" si="120"/>
        <v>,5</v>
      </c>
      <c r="BJ263" s="55" t="str">
        <f t="shared" si="121"/>
        <v>02,5</v>
      </c>
      <c r="BL263" s="57" t="str">
        <f>IFERROR(VLOOKUP(H263,#REF!,2,0)," ")</f>
        <v xml:space="preserve"> </v>
      </c>
      <c r="BM263" s="57" t="str">
        <f>IFERROR(VLOOKUP(K263,#REF!,2,0)," ")</f>
        <v xml:space="preserve"> </v>
      </c>
      <c r="BN263" s="58" t="str">
        <f t="shared" ref="BN263:BN271" si="125">IFERROR(BL263&amp;BM263," ")</f>
        <v xml:space="preserve">  </v>
      </c>
      <c r="BO263" s="59" t="str">
        <f>IFERROR(VLOOKUP(BN263,#REF!,5,0)," ")</f>
        <v xml:space="preserve"> </v>
      </c>
      <c r="BP263" s="59" t="str">
        <f t="shared" ref="BP263:BP271" si="126">IFERROR(BF263*BO263," ")</f>
        <v xml:space="preserve"> </v>
      </c>
      <c r="BQ263" s="56">
        <f t="shared" ref="BQ263:BQ271" si="127">IF(BI263=$BQ$3,1,"0,00")</f>
        <v>1</v>
      </c>
      <c r="BR263" s="59" t="str">
        <f t="shared" ref="BR263:BR271" si="128">IFERROR(IF(BQ263=1,BO263/2,"0,00")," ")</f>
        <v xml:space="preserve"> </v>
      </c>
      <c r="BS263" s="59" t="str">
        <f t="shared" ref="BS263:BS271" si="129">IFERROR(BR263+BP263," ")</f>
        <v xml:space="preserve"> </v>
      </c>
      <c r="BT263" s="56" t="str">
        <f t="shared" si="122"/>
        <v>02</v>
      </c>
      <c r="BU263" s="56">
        <f t="shared" si="123"/>
        <v>3</v>
      </c>
      <c r="BV263" s="56" t="str">
        <f>IFERROR(BU263*#REF!,"0,00")</f>
        <v>0,00</v>
      </c>
      <c r="BW263" s="59" t="str">
        <f t="shared" si="124"/>
        <v>0,00</v>
      </c>
    </row>
    <row r="264" spans="1:75" ht="62.1" customHeight="1" thickTop="1" thickBot="1">
      <c r="A264" s="90" t="str">
        <f t="shared" si="105"/>
        <v>-</v>
      </c>
      <c r="B264" s="91" t="str">
        <f t="shared" si="106"/>
        <v>MARÇO</v>
      </c>
      <c r="C264" s="81" t="str">
        <f t="shared" si="107"/>
        <v>MARÇO</v>
      </c>
      <c r="D264" s="79">
        <f t="shared" si="102"/>
        <v>261</v>
      </c>
      <c r="E264" s="125">
        <f t="shared" si="108"/>
        <v>211</v>
      </c>
      <c r="F264" s="101">
        <v>3390249680</v>
      </c>
      <c r="G264" s="124" t="str">
        <f>IFERROR(VLOOKUP(F264,#REF!,2,0)," ")</f>
        <v xml:space="preserve"> </v>
      </c>
      <c r="H264" s="122" t="str">
        <f>IFERROR(VLOOKUP(F264,#REF!,3,0)," ")</f>
        <v xml:space="preserve"> </v>
      </c>
      <c r="I264" s="103" t="s">
        <v>88</v>
      </c>
      <c r="J264" s="103" t="s">
        <v>84</v>
      </c>
      <c r="K264" s="103" t="s">
        <v>218</v>
      </c>
      <c r="L264" s="104">
        <v>46099</v>
      </c>
      <c r="M264" s="105">
        <v>0.52777777777777779</v>
      </c>
      <c r="N264" s="106">
        <v>46101</v>
      </c>
      <c r="O264" s="107">
        <v>0.93055555555555558</v>
      </c>
      <c r="P264" s="122" t="str">
        <f t="shared" si="103"/>
        <v>02,5</v>
      </c>
      <c r="Q264" s="123" t="str">
        <f t="shared" si="104"/>
        <v>0,00</v>
      </c>
      <c r="R264" s="119">
        <v>0</v>
      </c>
      <c r="S264" s="119">
        <v>0</v>
      </c>
      <c r="T264" s="123">
        <f t="shared" si="109"/>
        <v>0</v>
      </c>
      <c r="U264" s="108" t="s">
        <v>60</v>
      </c>
      <c r="V264" s="121" t="str">
        <f t="shared" si="110"/>
        <v>EVENTO DA ANADEP COM PARTICIPAÇÃO DA DPMG, REALIZADO EM BRASÍLIA NO STF E STJ.</v>
      </c>
      <c r="W264" s="37"/>
      <c r="X264" s="132" t="s">
        <v>223</v>
      </c>
      <c r="Y264" s="134" t="s">
        <v>445</v>
      </c>
      <c r="AA264" s="24">
        <v>0</v>
      </c>
      <c r="AB264" s="40"/>
      <c r="AC264" s="24" t="str">
        <f t="shared" si="117"/>
        <v>Publicar</v>
      </c>
      <c r="AE264" s="43" t="s">
        <v>446</v>
      </c>
      <c r="AF264" s="44" t="s">
        <v>64</v>
      </c>
      <c r="AG264" s="45">
        <v>46097</v>
      </c>
      <c r="AH264" s="45">
        <v>46098</v>
      </c>
      <c r="AI264" s="46">
        <v>211</v>
      </c>
      <c r="AJ264" s="44" t="s">
        <v>114</v>
      </c>
      <c r="AK264" s="46">
        <v>212</v>
      </c>
      <c r="AL264" s="183" t="s">
        <v>66</v>
      </c>
      <c r="AM264" s="44" t="s">
        <v>65</v>
      </c>
      <c r="AN264" s="46" t="s">
        <v>66</v>
      </c>
      <c r="AO264" s="161">
        <v>0</v>
      </c>
      <c r="AP264" s="45">
        <v>46098</v>
      </c>
      <c r="AQ264" s="46">
        <v>180</v>
      </c>
      <c r="AR264" s="181" t="s">
        <v>66</v>
      </c>
      <c r="AS264" s="46" t="s">
        <v>66</v>
      </c>
      <c r="AT264" s="45">
        <v>46112</v>
      </c>
      <c r="AU264" s="181" t="s">
        <v>66</v>
      </c>
      <c r="AV264" s="181" t="s">
        <v>66</v>
      </c>
      <c r="AW264" s="181" t="s">
        <v>66</v>
      </c>
      <c r="AX264" s="181" t="s">
        <v>66</v>
      </c>
      <c r="AY264" s="181" t="s">
        <v>66</v>
      </c>
      <c r="AZ264" s="49">
        <v>95</v>
      </c>
      <c r="BA264" s="62"/>
      <c r="BE264" s="52">
        <f t="shared" si="111"/>
        <v>2.4027777777777777</v>
      </c>
      <c r="BF264" s="53" t="str">
        <f t="shared" si="118"/>
        <v>02</v>
      </c>
      <c r="BG264" s="54">
        <f t="shared" si="119"/>
        <v>9.6666666666666643</v>
      </c>
      <c r="BH264" s="54">
        <v>6</v>
      </c>
      <c r="BI264" s="54" t="str">
        <f t="shared" si="120"/>
        <v>,5</v>
      </c>
      <c r="BJ264" s="55" t="str">
        <f t="shared" si="121"/>
        <v>02,5</v>
      </c>
      <c r="BL264" s="57" t="str">
        <f>IFERROR(VLOOKUP(H264,#REF!,2,0)," ")</f>
        <v xml:space="preserve"> </v>
      </c>
      <c r="BM264" s="57" t="str">
        <f>IFERROR(VLOOKUP(K264,#REF!,2,0)," ")</f>
        <v xml:space="preserve"> </v>
      </c>
      <c r="BN264" s="58" t="str">
        <f t="shared" si="125"/>
        <v xml:space="preserve">  </v>
      </c>
      <c r="BO264" s="59" t="str">
        <f>IFERROR(VLOOKUP(BN264,#REF!,5,0)," ")</f>
        <v xml:space="preserve"> </v>
      </c>
      <c r="BP264" s="59" t="str">
        <f t="shared" si="126"/>
        <v xml:space="preserve"> </v>
      </c>
      <c r="BQ264" s="56">
        <f t="shared" si="127"/>
        <v>1</v>
      </c>
      <c r="BR264" s="59" t="str">
        <f t="shared" si="128"/>
        <v xml:space="preserve"> </v>
      </c>
      <c r="BS264" s="59" t="str">
        <f t="shared" si="129"/>
        <v xml:space="preserve"> </v>
      </c>
      <c r="BT264" s="56" t="str">
        <f t="shared" si="122"/>
        <v>02</v>
      </c>
      <c r="BU264" s="56">
        <f t="shared" si="123"/>
        <v>3</v>
      </c>
      <c r="BV264" s="56" t="str">
        <f>IFERROR(BU264*#REF!,"0,00")</f>
        <v>0,00</v>
      </c>
      <c r="BW264" s="59" t="str">
        <f t="shared" si="124"/>
        <v>0,00</v>
      </c>
    </row>
    <row r="265" spans="1:75" ht="62.1" customHeight="1" thickTop="1" thickBot="1">
      <c r="A265" s="90" t="str">
        <f t="shared" si="105"/>
        <v>-</v>
      </c>
      <c r="B265" s="91" t="str">
        <f t="shared" si="106"/>
        <v>MARÇO</v>
      </c>
      <c r="C265" s="81" t="str">
        <f t="shared" si="107"/>
        <v>MARÇO</v>
      </c>
      <c r="D265" s="79">
        <f t="shared" si="102"/>
        <v>262</v>
      </c>
      <c r="E265" s="125">
        <f t="shared" si="108"/>
        <v>201</v>
      </c>
      <c r="F265" s="101">
        <v>79484336604</v>
      </c>
      <c r="G265" s="124" t="str">
        <f>IFERROR(VLOOKUP(F265,#REF!,2,0)," ")</f>
        <v xml:space="preserve"> </v>
      </c>
      <c r="H265" s="122" t="str">
        <f>IFERROR(VLOOKUP(F265,#REF!,3,0)," ")</f>
        <v xml:space="preserve"> </v>
      </c>
      <c r="I265" s="103" t="s">
        <v>82</v>
      </c>
      <c r="J265" s="103" t="s">
        <v>84</v>
      </c>
      <c r="K265" s="103" t="s">
        <v>122</v>
      </c>
      <c r="L265" s="104">
        <v>46099</v>
      </c>
      <c r="M265" s="105">
        <v>0.27083333333333331</v>
      </c>
      <c r="N265" s="106">
        <v>46099</v>
      </c>
      <c r="O265" s="107">
        <v>0.83333333333333337</v>
      </c>
      <c r="P265" s="122" t="str">
        <f t="shared" si="103"/>
        <v>00,5</v>
      </c>
      <c r="Q265" s="123" t="str">
        <f t="shared" si="104"/>
        <v>0,00</v>
      </c>
      <c r="R265" s="119">
        <v>0</v>
      </c>
      <c r="S265" s="119">
        <v>0</v>
      </c>
      <c r="T265" s="123">
        <f t="shared" si="109"/>
        <v>0</v>
      </c>
      <c r="U265" s="108" t="s">
        <v>60</v>
      </c>
      <c r="V265" s="121" t="str">
        <f t="shared" si="110"/>
        <v>ATENDIMENTO AOS ATINGIDOS PELO DESLIZAMENTO DE PILHA DE REJEITOS DA MINERADORA JAGUAR MINING, EM CASQUILHO DE CIMA, CONCEIÇÃO DO PARÁ, NA SEDE DA DPMG EM PITANGUI/MG.</v>
      </c>
      <c r="W265" s="37"/>
      <c r="X265" s="132" t="s">
        <v>85</v>
      </c>
      <c r="Y265" s="134" t="s">
        <v>447</v>
      </c>
      <c r="AA265" s="24">
        <v>0</v>
      </c>
      <c r="AB265" s="40"/>
      <c r="AC265" s="24" t="str">
        <f t="shared" si="117"/>
        <v>Publicar</v>
      </c>
      <c r="AE265" s="43" t="s">
        <v>448</v>
      </c>
      <c r="AF265" s="44" t="s">
        <v>64</v>
      </c>
      <c r="AG265" s="45">
        <v>46097</v>
      </c>
      <c r="AH265" s="45">
        <v>46098</v>
      </c>
      <c r="AI265" s="46">
        <v>201</v>
      </c>
      <c r="AJ265" s="44" t="s">
        <v>65</v>
      </c>
      <c r="AK265" s="46" t="s">
        <v>66</v>
      </c>
      <c r="AL265" s="161">
        <v>0</v>
      </c>
      <c r="AM265" s="44" t="s">
        <v>65</v>
      </c>
      <c r="AN265" s="46" t="s">
        <v>66</v>
      </c>
      <c r="AO265" s="161">
        <v>0</v>
      </c>
      <c r="AP265" s="45">
        <v>46098</v>
      </c>
      <c r="AQ265" s="46">
        <v>177</v>
      </c>
      <c r="AR265" s="46" t="s">
        <v>66</v>
      </c>
      <c r="AS265" s="46" t="s">
        <v>66</v>
      </c>
      <c r="AT265" s="45">
        <v>46101</v>
      </c>
      <c r="AU265" s="46" t="s">
        <v>66</v>
      </c>
      <c r="AV265" s="46" t="s">
        <v>66</v>
      </c>
      <c r="AW265" s="46" t="s">
        <v>66</v>
      </c>
      <c r="AX265" s="46" t="s">
        <v>66</v>
      </c>
      <c r="AY265" s="46" t="s">
        <v>66</v>
      </c>
      <c r="AZ265" s="49">
        <v>61</v>
      </c>
      <c r="BA265" s="62"/>
      <c r="BE265" s="52">
        <f t="shared" si="111"/>
        <v>0.5625</v>
      </c>
      <c r="BF265" s="53" t="str">
        <f t="shared" si="118"/>
        <v>00</v>
      </c>
      <c r="BG265" s="54">
        <f t="shared" si="119"/>
        <v>13.5</v>
      </c>
      <c r="BH265" s="54">
        <v>6</v>
      </c>
      <c r="BI265" s="54" t="str">
        <f t="shared" si="120"/>
        <v>,5</v>
      </c>
      <c r="BJ265" s="55" t="str">
        <f t="shared" si="121"/>
        <v>00,5</v>
      </c>
      <c r="BL265" s="57" t="str">
        <f>IFERROR(VLOOKUP(H265,#REF!,2,0)," ")</f>
        <v xml:space="preserve"> </v>
      </c>
      <c r="BM265" s="57" t="str">
        <f>IFERROR(VLOOKUP(K265,#REF!,2,0)," ")</f>
        <v xml:space="preserve"> </v>
      </c>
      <c r="BN265" s="58" t="str">
        <f t="shared" si="125"/>
        <v xml:space="preserve">  </v>
      </c>
      <c r="BO265" s="59" t="str">
        <f>IFERROR(VLOOKUP(BN265,#REF!,5,0)," ")</f>
        <v xml:space="preserve"> </v>
      </c>
      <c r="BP265" s="59" t="str">
        <f t="shared" si="126"/>
        <v xml:space="preserve"> </v>
      </c>
      <c r="BQ265" s="56">
        <f t="shared" si="127"/>
        <v>1</v>
      </c>
      <c r="BR265" s="59" t="str">
        <f t="shared" si="128"/>
        <v xml:space="preserve"> </v>
      </c>
      <c r="BS265" s="59" t="str">
        <f t="shared" si="129"/>
        <v xml:space="preserve"> </v>
      </c>
      <c r="BT265" s="56" t="str">
        <f t="shared" si="122"/>
        <v>00</v>
      </c>
      <c r="BU265" s="56">
        <f t="shared" si="123"/>
        <v>1</v>
      </c>
      <c r="BV265" s="56" t="str">
        <f>IFERROR(BU265*#REF!,"0,00")</f>
        <v>0,00</v>
      </c>
      <c r="BW265" s="59" t="str">
        <f t="shared" si="124"/>
        <v>0,00</v>
      </c>
    </row>
    <row r="266" spans="1:75" ht="62.1" customHeight="1" thickTop="1" thickBot="1">
      <c r="A266" s="90" t="str">
        <f t="shared" si="105"/>
        <v>-</v>
      </c>
      <c r="B266" s="91" t="str">
        <f t="shared" si="106"/>
        <v>MARÇO</v>
      </c>
      <c r="C266" s="81" t="str">
        <f t="shared" si="107"/>
        <v>MARÇO</v>
      </c>
      <c r="D266" s="79">
        <f t="shared" si="102"/>
        <v>263</v>
      </c>
      <c r="E266" s="125">
        <f t="shared" si="108"/>
        <v>202</v>
      </c>
      <c r="F266" s="101">
        <v>1577647610</v>
      </c>
      <c r="G266" s="124" t="str">
        <f>IFERROR(VLOOKUP(F266,#REF!,2,0)," ")</f>
        <v xml:space="preserve"> </v>
      </c>
      <c r="H266" s="122" t="str">
        <f>IFERROR(VLOOKUP(F266,#REF!,3,0)," ")</f>
        <v xml:space="preserve"> </v>
      </c>
      <c r="I266" s="103" t="s">
        <v>82</v>
      </c>
      <c r="J266" s="103" t="s">
        <v>84</v>
      </c>
      <c r="K266" s="103" t="s">
        <v>122</v>
      </c>
      <c r="L266" s="104">
        <v>46099</v>
      </c>
      <c r="M266" s="105">
        <v>0.29166666666666669</v>
      </c>
      <c r="N266" s="106">
        <v>46099</v>
      </c>
      <c r="O266" s="107">
        <v>0.79166666666666663</v>
      </c>
      <c r="P266" s="122" t="str">
        <f t="shared" si="103"/>
        <v>00,5</v>
      </c>
      <c r="Q266" s="123" t="str">
        <f t="shared" si="104"/>
        <v>0,00</v>
      </c>
      <c r="R266" s="119">
        <v>0</v>
      </c>
      <c r="S266" s="119">
        <v>0</v>
      </c>
      <c r="T266" s="123">
        <f t="shared" si="109"/>
        <v>0</v>
      </c>
      <c r="U266" s="108" t="s">
        <v>60</v>
      </c>
      <c r="V266" s="121" t="str">
        <f t="shared" si="110"/>
        <v>REALIZAR ATENDIMENTO AOS ATINGIDOS PELO DESLIZAMENTO DE ESTÉREIS DA JAGUAR MINING S.A.</v>
      </c>
      <c r="W266" s="37"/>
      <c r="X266" s="132" t="s">
        <v>85</v>
      </c>
      <c r="Y266" s="134" t="s">
        <v>213</v>
      </c>
      <c r="AA266" s="24">
        <v>0</v>
      </c>
      <c r="AB266" s="40"/>
      <c r="AC266" s="24" t="str">
        <f t="shared" si="117"/>
        <v>Publicar</v>
      </c>
      <c r="AE266" s="43" t="s">
        <v>449</v>
      </c>
      <c r="AF266" s="44" t="s">
        <v>64</v>
      </c>
      <c r="AG266" s="45">
        <v>46097</v>
      </c>
      <c r="AH266" s="45">
        <v>46098</v>
      </c>
      <c r="AI266" s="46">
        <v>202</v>
      </c>
      <c r="AJ266" s="44" t="s">
        <v>65</v>
      </c>
      <c r="AK266" s="46" t="s">
        <v>66</v>
      </c>
      <c r="AL266" s="161">
        <v>0</v>
      </c>
      <c r="AM266" s="44" t="s">
        <v>65</v>
      </c>
      <c r="AN266" s="46" t="s">
        <v>66</v>
      </c>
      <c r="AO266" s="161">
        <v>0</v>
      </c>
      <c r="AP266" s="45">
        <v>46098</v>
      </c>
      <c r="AQ266" s="46">
        <v>176</v>
      </c>
      <c r="AR266" s="46" t="s">
        <v>66</v>
      </c>
      <c r="AS266" s="46" t="s">
        <v>66</v>
      </c>
      <c r="AT266" s="45">
        <v>46101</v>
      </c>
      <c r="AU266" s="46" t="s">
        <v>66</v>
      </c>
      <c r="AV266" s="46" t="s">
        <v>66</v>
      </c>
      <c r="AW266" s="46" t="s">
        <v>66</v>
      </c>
      <c r="AX266" s="46" t="s">
        <v>66</v>
      </c>
      <c r="AY266" s="46" t="s">
        <v>66</v>
      </c>
      <c r="AZ266" s="49">
        <v>64</v>
      </c>
      <c r="BA266" s="62"/>
      <c r="BE266" s="52">
        <f t="shared" si="111"/>
        <v>0.49999999999999994</v>
      </c>
      <c r="BF266" s="53" t="str">
        <f t="shared" si="118"/>
        <v>00</v>
      </c>
      <c r="BG266" s="54">
        <f t="shared" si="119"/>
        <v>11.999999999999998</v>
      </c>
      <c r="BH266" s="54">
        <v>6</v>
      </c>
      <c r="BI266" s="54" t="str">
        <f t="shared" si="120"/>
        <v>,5</v>
      </c>
      <c r="BJ266" s="55" t="str">
        <f t="shared" si="121"/>
        <v>00,5</v>
      </c>
      <c r="BL266" s="57" t="str">
        <f>IFERROR(VLOOKUP(H266,#REF!,2,0)," ")</f>
        <v xml:space="preserve"> </v>
      </c>
      <c r="BM266" s="57" t="str">
        <f>IFERROR(VLOOKUP(K266,#REF!,2,0)," ")</f>
        <v xml:space="preserve"> </v>
      </c>
      <c r="BN266" s="58" t="str">
        <f t="shared" si="125"/>
        <v xml:space="preserve">  </v>
      </c>
      <c r="BO266" s="59" t="str">
        <f>IFERROR(VLOOKUP(BN266,#REF!,5,0)," ")</f>
        <v xml:space="preserve"> </v>
      </c>
      <c r="BP266" s="59" t="str">
        <f t="shared" si="126"/>
        <v xml:space="preserve"> </v>
      </c>
      <c r="BQ266" s="56">
        <f t="shared" si="127"/>
        <v>1</v>
      </c>
      <c r="BR266" s="59" t="str">
        <f t="shared" si="128"/>
        <v xml:space="preserve"> </v>
      </c>
      <c r="BS266" s="59" t="str">
        <f t="shared" si="129"/>
        <v xml:space="preserve"> </v>
      </c>
      <c r="BT266" s="56" t="str">
        <f t="shared" si="122"/>
        <v>00</v>
      </c>
      <c r="BU266" s="56">
        <f t="shared" si="123"/>
        <v>1</v>
      </c>
      <c r="BV266" s="56" t="str">
        <f>IFERROR(BU266*#REF!,"0,00")</f>
        <v>0,00</v>
      </c>
      <c r="BW266" s="59" t="str">
        <f t="shared" si="124"/>
        <v>0,00</v>
      </c>
    </row>
    <row r="267" spans="1:75" ht="62.1" customHeight="1" thickTop="1" thickBot="1">
      <c r="A267" s="90" t="str">
        <f t="shared" si="105"/>
        <v>-</v>
      </c>
      <c r="B267" s="91" t="str">
        <f t="shared" si="106"/>
        <v>MARÇO</v>
      </c>
      <c r="C267" s="81" t="str">
        <f t="shared" si="107"/>
        <v>MARÇO</v>
      </c>
      <c r="D267" s="79">
        <f t="shared" si="102"/>
        <v>264</v>
      </c>
      <c r="E267" s="125">
        <f t="shared" si="108"/>
        <v>204</v>
      </c>
      <c r="F267" s="101">
        <v>8503011654</v>
      </c>
      <c r="G267" s="124" t="str">
        <f>IFERROR(VLOOKUP(F267,#REF!,2,0)," ")</f>
        <v xml:space="preserve"> </v>
      </c>
      <c r="H267" s="122" t="str">
        <f>IFERROR(VLOOKUP(F267,#REF!,3,0)," ")</f>
        <v xml:space="preserve"> </v>
      </c>
      <c r="I267" s="103" t="s">
        <v>82</v>
      </c>
      <c r="J267" s="103" t="s">
        <v>84</v>
      </c>
      <c r="K267" s="103" t="s">
        <v>430</v>
      </c>
      <c r="L267" s="104">
        <v>46097</v>
      </c>
      <c r="M267" s="105">
        <v>0.35416666666666669</v>
      </c>
      <c r="N267" s="106">
        <v>46100</v>
      </c>
      <c r="O267" s="107">
        <v>0.66666666666666663</v>
      </c>
      <c r="P267" s="122" t="str">
        <f t="shared" si="103"/>
        <v>03,5</v>
      </c>
      <c r="Q267" s="123" t="str">
        <f t="shared" si="104"/>
        <v>0,00</v>
      </c>
      <c r="R267" s="119">
        <v>0</v>
      </c>
      <c r="S267" s="119">
        <v>248</v>
      </c>
      <c r="T267" s="123">
        <f t="shared" si="109"/>
        <v>-248</v>
      </c>
      <c r="U267" s="108" t="s">
        <v>207</v>
      </c>
      <c r="V267" s="121" t="str">
        <f t="shared" si="110"/>
        <v>DEFENSORIA PÚBLICA ITINERANTE.</v>
      </c>
      <c r="W267" s="37"/>
      <c r="X267" s="132" t="s">
        <v>208</v>
      </c>
      <c r="Y267" s="134" t="s">
        <v>450</v>
      </c>
      <c r="AA267" s="24">
        <v>0</v>
      </c>
      <c r="AB267" s="40"/>
      <c r="AC267" s="24" t="str">
        <f t="shared" si="117"/>
        <v>Publicar</v>
      </c>
      <c r="AE267" s="43" t="s">
        <v>451</v>
      </c>
      <c r="AF267" s="44" t="s">
        <v>64</v>
      </c>
      <c r="AG267" s="45">
        <v>46098</v>
      </c>
      <c r="AH267" s="45">
        <v>46098</v>
      </c>
      <c r="AI267" s="46">
        <v>204</v>
      </c>
      <c r="AJ267" s="44" t="s">
        <v>65</v>
      </c>
      <c r="AK267" s="46" t="s">
        <v>66</v>
      </c>
      <c r="AL267" s="161">
        <v>0</v>
      </c>
      <c r="AM267" s="44" t="s">
        <v>65</v>
      </c>
      <c r="AN267" s="46" t="s">
        <v>66</v>
      </c>
      <c r="AO267" s="161">
        <v>0</v>
      </c>
      <c r="AP267" s="45">
        <v>46098</v>
      </c>
      <c r="AQ267" s="46">
        <v>174</v>
      </c>
      <c r="AR267" s="46" t="s">
        <v>66</v>
      </c>
      <c r="AS267" s="46" t="s">
        <v>66</v>
      </c>
      <c r="AT267" s="45">
        <v>46107</v>
      </c>
      <c r="AU267" s="46" t="s">
        <v>66</v>
      </c>
      <c r="AV267" s="46" t="s">
        <v>66</v>
      </c>
      <c r="AW267" s="46" t="s">
        <v>66</v>
      </c>
      <c r="AX267" s="46" t="s">
        <v>66</v>
      </c>
      <c r="AY267" s="46">
        <v>5</v>
      </c>
      <c r="AZ267" s="49">
        <v>76</v>
      </c>
      <c r="BA267" s="62"/>
      <c r="BE267" s="52">
        <f t="shared" si="111"/>
        <v>3.3125</v>
      </c>
      <c r="BF267" s="53" t="str">
        <f t="shared" si="118"/>
        <v>03</v>
      </c>
      <c r="BG267" s="54">
        <f t="shared" si="119"/>
        <v>7.5</v>
      </c>
      <c r="BH267" s="54">
        <v>6</v>
      </c>
      <c r="BI267" s="54" t="str">
        <f t="shared" si="120"/>
        <v>,5</v>
      </c>
      <c r="BJ267" s="55" t="str">
        <f t="shared" si="121"/>
        <v>03,5</v>
      </c>
      <c r="BL267" s="57" t="str">
        <f>IFERROR(VLOOKUP(H267,#REF!,2,0)," ")</f>
        <v xml:space="preserve"> </v>
      </c>
      <c r="BM267" s="57" t="str">
        <f>IFERROR(VLOOKUP(K267,#REF!,2,0)," ")</f>
        <v xml:space="preserve"> </v>
      </c>
      <c r="BN267" s="58" t="str">
        <f t="shared" si="125"/>
        <v xml:space="preserve">  </v>
      </c>
      <c r="BO267" s="59" t="str">
        <f>IFERROR(VLOOKUP(BN267,#REF!,5,0)," ")</f>
        <v xml:space="preserve"> </v>
      </c>
      <c r="BP267" s="59" t="str">
        <f t="shared" si="126"/>
        <v xml:space="preserve"> </v>
      </c>
      <c r="BQ267" s="56">
        <f t="shared" si="127"/>
        <v>1</v>
      </c>
      <c r="BR267" s="59" t="str">
        <f t="shared" si="128"/>
        <v xml:space="preserve"> </v>
      </c>
      <c r="BS267" s="59" t="str">
        <f t="shared" si="129"/>
        <v xml:space="preserve"> </v>
      </c>
      <c r="BT267" s="56" t="str">
        <f t="shared" si="122"/>
        <v>03</v>
      </c>
      <c r="BU267" s="56">
        <f t="shared" si="123"/>
        <v>4</v>
      </c>
      <c r="BV267" s="56" t="str">
        <f>IFERROR(BU267*#REF!,"0,00")</f>
        <v>0,00</v>
      </c>
      <c r="BW267" s="59" t="str">
        <f t="shared" si="124"/>
        <v>0,00</v>
      </c>
    </row>
    <row r="268" spans="1:75" ht="62.1" customHeight="1" thickTop="1" thickBot="1">
      <c r="A268" s="90" t="str">
        <f t="shared" si="105"/>
        <v>-</v>
      </c>
      <c r="B268" s="91" t="str">
        <f t="shared" si="106"/>
        <v>MARÇO</v>
      </c>
      <c r="C268" s="81" t="str">
        <f t="shared" si="107"/>
        <v>MARÇO</v>
      </c>
      <c r="D268" s="79">
        <f t="shared" si="102"/>
        <v>265</v>
      </c>
      <c r="E268" s="125">
        <f t="shared" si="108"/>
        <v>213</v>
      </c>
      <c r="F268" s="101">
        <v>5505722601</v>
      </c>
      <c r="G268" s="124" t="str">
        <f>IFERROR(VLOOKUP(F268,#REF!,2,0)," ")</f>
        <v xml:space="preserve"> </v>
      </c>
      <c r="H268" s="122" t="str">
        <f>IFERROR(VLOOKUP(F268,#REF!,3,0)," ")</f>
        <v xml:space="preserve"> </v>
      </c>
      <c r="I268" s="103" t="s">
        <v>88</v>
      </c>
      <c r="J268" s="103" t="s">
        <v>84</v>
      </c>
      <c r="K268" s="103" t="s">
        <v>452</v>
      </c>
      <c r="L268" s="104">
        <v>46099</v>
      </c>
      <c r="M268" s="105">
        <v>0.42708333333333331</v>
      </c>
      <c r="N268" s="106">
        <v>46100</v>
      </c>
      <c r="O268" s="107">
        <v>0.92361111111111116</v>
      </c>
      <c r="P268" s="122" t="str">
        <f t="shared" si="103"/>
        <v>01,5</v>
      </c>
      <c r="Q268" s="123" t="str">
        <f t="shared" si="104"/>
        <v>0,00</v>
      </c>
      <c r="R268" s="119">
        <v>0</v>
      </c>
      <c r="S268" s="119">
        <v>0</v>
      </c>
      <c r="T268" s="123">
        <f t="shared" si="109"/>
        <v>0</v>
      </c>
      <c r="U268" s="108" t="s">
        <v>60</v>
      </c>
      <c r="V268" s="121" t="str">
        <f t="shared" si="110"/>
        <v>PARTICIPAR DE CONGRESSO SOBRE SOLUÇÕES EXTRAJUDICIAIS DE CONFLITOS QUE SERÁ REALIZADO EM RIBEIRÃO PRETO/SP PELA DEFENSORIA PÚBLICA DO ESTADO DE SÃO PAULO.</v>
      </c>
      <c r="W268" s="37"/>
      <c r="X268" s="132" t="s">
        <v>85</v>
      </c>
      <c r="Y268" s="134" t="s">
        <v>453</v>
      </c>
      <c r="AA268" s="24">
        <v>0</v>
      </c>
      <c r="AB268" s="40"/>
      <c r="AC268" s="24" t="str">
        <f t="shared" si="117"/>
        <v>Publicar</v>
      </c>
      <c r="AE268" s="43" t="s">
        <v>454</v>
      </c>
      <c r="AF268" s="44" t="s">
        <v>64</v>
      </c>
      <c r="AG268" s="45">
        <v>46098</v>
      </c>
      <c r="AH268" s="45">
        <v>46098</v>
      </c>
      <c r="AI268" s="46">
        <v>213</v>
      </c>
      <c r="AJ268" s="44" t="s">
        <v>114</v>
      </c>
      <c r="AK268" s="46">
        <v>214</v>
      </c>
      <c r="AL268" s="127">
        <v>68.16</v>
      </c>
      <c r="AM268" s="44" t="s">
        <v>65</v>
      </c>
      <c r="AN268" s="46" t="s">
        <v>66</v>
      </c>
      <c r="AO268" s="161">
        <v>0</v>
      </c>
      <c r="AP268" s="45">
        <v>46098</v>
      </c>
      <c r="AQ268" s="46">
        <v>178</v>
      </c>
      <c r="AR268" s="46">
        <v>214</v>
      </c>
      <c r="AS268" s="46" t="s">
        <v>66</v>
      </c>
      <c r="AT268" s="45">
        <v>46105</v>
      </c>
      <c r="AU268" s="46" t="s">
        <v>66</v>
      </c>
      <c r="AV268" s="46" t="s">
        <v>66</v>
      </c>
      <c r="AW268" s="46" t="s">
        <v>66</v>
      </c>
      <c r="AX268" s="46" t="s">
        <v>66</v>
      </c>
      <c r="AY268" s="46" t="s">
        <v>66</v>
      </c>
      <c r="AZ268" s="49">
        <v>74</v>
      </c>
      <c r="BA268" s="62"/>
      <c r="BE268" s="52">
        <f t="shared" si="111"/>
        <v>1.4965277777777779</v>
      </c>
      <c r="BF268" s="53" t="str">
        <f t="shared" si="118"/>
        <v>01</v>
      </c>
      <c r="BG268" s="54">
        <f t="shared" si="119"/>
        <v>11.91666666666667</v>
      </c>
      <c r="BH268" s="54">
        <v>6</v>
      </c>
      <c r="BI268" s="54" t="str">
        <f t="shared" si="120"/>
        <v>,5</v>
      </c>
      <c r="BJ268" s="55" t="str">
        <f t="shared" si="121"/>
        <v>01,5</v>
      </c>
      <c r="BL268" s="57" t="str">
        <f>IFERROR(VLOOKUP(H268,#REF!,2,0)," ")</f>
        <v xml:space="preserve"> </v>
      </c>
      <c r="BM268" s="57" t="str">
        <f>IFERROR(VLOOKUP(K268,#REF!,2,0)," ")</f>
        <v xml:space="preserve"> </v>
      </c>
      <c r="BN268" s="58" t="str">
        <f t="shared" si="125"/>
        <v xml:space="preserve">  </v>
      </c>
      <c r="BO268" s="59" t="str">
        <f>IFERROR(VLOOKUP(BN268,#REF!,5,0)," ")</f>
        <v xml:space="preserve"> </v>
      </c>
      <c r="BP268" s="59" t="str">
        <f t="shared" si="126"/>
        <v xml:space="preserve"> </v>
      </c>
      <c r="BQ268" s="56">
        <f t="shared" si="127"/>
        <v>1</v>
      </c>
      <c r="BR268" s="59" t="str">
        <f t="shared" si="128"/>
        <v xml:space="preserve"> </v>
      </c>
      <c r="BS268" s="59" t="str">
        <f t="shared" si="129"/>
        <v xml:space="preserve"> </v>
      </c>
      <c r="BT268" s="56" t="str">
        <f t="shared" si="122"/>
        <v>01</v>
      </c>
      <c r="BU268" s="56">
        <f t="shared" si="123"/>
        <v>2</v>
      </c>
      <c r="BV268" s="56" t="str">
        <f>IFERROR(BU268*#REF!,"0,00")</f>
        <v>0,00</v>
      </c>
      <c r="BW268" s="59" t="str">
        <f t="shared" si="124"/>
        <v>0,00</v>
      </c>
    </row>
    <row r="269" spans="1:75" ht="62.1" customHeight="1" thickTop="1" thickBot="1">
      <c r="A269" s="90" t="str">
        <f t="shared" si="105"/>
        <v>-</v>
      </c>
      <c r="B269" s="91" t="str">
        <f t="shared" si="106"/>
        <v>MARÇO</v>
      </c>
      <c r="C269" s="81" t="str">
        <f t="shared" si="107"/>
        <v>MARÇO</v>
      </c>
      <c r="D269" s="79">
        <f t="shared" si="102"/>
        <v>266</v>
      </c>
      <c r="E269" s="125">
        <f t="shared" si="108"/>
        <v>217</v>
      </c>
      <c r="F269" s="101">
        <v>3631804601</v>
      </c>
      <c r="G269" s="124" t="str">
        <f>IFERROR(VLOOKUP(F269,#REF!,2,0)," ")</f>
        <v xml:space="preserve"> </v>
      </c>
      <c r="H269" s="122" t="str">
        <f>IFERROR(VLOOKUP(F269,#REF!,3,0)," ")</f>
        <v xml:space="preserve"> </v>
      </c>
      <c r="I269" s="103" t="s">
        <v>88</v>
      </c>
      <c r="J269" s="103" t="s">
        <v>587</v>
      </c>
      <c r="K269" s="103" t="s">
        <v>84</v>
      </c>
      <c r="L269" s="104">
        <v>46106</v>
      </c>
      <c r="M269" s="105">
        <v>0.46527777777777779</v>
      </c>
      <c r="N269" s="106">
        <v>46109</v>
      </c>
      <c r="O269" s="107">
        <v>0.4375</v>
      </c>
      <c r="P269" s="122" t="str">
        <f t="shared" si="103"/>
        <v>02,5</v>
      </c>
      <c r="Q269" s="123" t="str">
        <f t="shared" si="104"/>
        <v>0,00</v>
      </c>
      <c r="R269" s="119">
        <v>0</v>
      </c>
      <c r="S269" s="119">
        <v>2282.5</v>
      </c>
      <c r="T269" s="123">
        <f t="shared" si="109"/>
        <v>-2282.5</v>
      </c>
      <c r="U269" s="108" t="s">
        <v>680</v>
      </c>
      <c r="V269" s="121" t="str">
        <f t="shared" si="110"/>
        <v>CONVOCAÇÃO PARA PARTICIPAR DO EVENTO II SIMPÓSIO POLÍTICAS JUDICIÁRIAS NA SOCIOEDUCAÇÃO - PRESENCIAL - TURMA 1/2026.</v>
      </c>
      <c r="W269" s="37"/>
      <c r="X269" s="132" t="s">
        <v>223</v>
      </c>
      <c r="Y269" s="134" t="s">
        <v>632</v>
      </c>
      <c r="AA269" s="24">
        <v>0</v>
      </c>
      <c r="AB269" s="40"/>
      <c r="AC269" s="24" t="str">
        <f t="shared" si="117"/>
        <v>Publicar</v>
      </c>
      <c r="AE269" s="43" t="s">
        <v>633</v>
      </c>
      <c r="AF269" s="44" t="s">
        <v>64</v>
      </c>
      <c r="AG269" s="45">
        <v>46087</v>
      </c>
      <c r="AH269" s="45">
        <v>46098</v>
      </c>
      <c r="AI269" s="46">
        <v>217</v>
      </c>
      <c r="AJ269" s="44" t="s">
        <v>114</v>
      </c>
      <c r="AK269" s="46">
        <v>218</v>
      </c>
      <c r="AL269" s="127">
        <v>0</v>
      </c>
      <c r="AM269" s="44" t="s">
        <v>65</v>
      </c>
      <c r="AN269" s="46" t="s">
        <v>66</v>
      </c>
      <c r="AO269" s="161">
        <v>0</v>
      </c>
      <c r="AP269" s="45">
        <v>46098</v>
      </c>
      <c r="AQ269" s="46">
        <v>182</v>
      </c>
      <c r="AR269" s="46" t="s">
        <v>66</v>
      </c>
      <c r="AS269" s="46" t="s">
        <v>66</v>
      </c>
      <c r="AT269" s="45">
        <v>46106</v>
      </c>
      <c r="AU269" s="46" t="s">
        <v>66</v>
      </c>
      <c r="AV269" s="46" t="s">
        <v>66</v>
      </c>
      <c r="AW269" s="46" t="s">
        <v>66</v>
      </c>
      <c r="AX269" s="46" t="s">
        <v>66</v>
      </c>
      <c r="AY269" s="46">
        <v>3</v>
      </c>
      <c r="AZ269" s="49" t="s">
        <v>66</v>
      </c>
      <c r="BA269" s="62"/>
      <c r="BE269" s="52">
        <f t="shared" si="111"/>
        <v>2.9722222222222223</v>
      </c>
      <c r="BF269" s="53" t="str">
        <f t="shared" si="118"/>
        <v>02</v>
      </c>
      <c r="BG269" s="54">
        <f t="shared" si="119"/>
        <v>23.333333333333336</v>
      </c>
      <c r="BH269" s="54">
        <v>6</v>
      </c>
      <c r="BI269" s="54" t="str">
        <f t="shared" si="120"/>
        <v>,5</v>
      </c>
      <c r="BJ269" s="55" t="str">
        <f t="shared" si="121"/>
        <v>02,5</v>
      </c>
      <c r="BL269" s="57" t="str">
        <f>IFERROR(VLOOKUP(H269,#REF!,2,0)," ")</f>
        <v xml:space="preserve"> </v>
      </c>
      <c r="BM269" s="57" t="str">
        <f>IFERROR(VLOOKUP(K269,#REF!,2,0)," ")</f>
        <v xml:space="preserve"> </v>
      </c>
      <c r="BN269" s="58" t="str">
        <f t="shared" si="125"/>
        <v xml:space="preserve">  </v>
      </c>
      <c r="BO269" s="59" t="str">
        <f>IFERROR(VLOOKUP(BN269,#REF!,5,0)," ")</f>
        <v xml:space="preserve"> </v>
      </c>
      <c r="BP269" s="59" t="str">
        <f t="shared" si="126"/>
        <v xml:space="preserve"> </v>
      </c>
      <c r="BQ269" s="56">
        <f t="shared" si="127"/>
        <v>1</v>
      </c>
      <c r="BR269" s="59" t="str">
        <f t="shared" si="128"/>
        <v xml:space="preserve"> </v>
      </c>
      <c r="BS269" s="59" t="str">
        <f t="shared" si="129"/>
        <v xml:space="preserve"> </v>
      </c>
      <c r="BT269" s="56" t="str">
        <f t="shared" si="122"/>
        <v>02</v>
      </c>
      <c r="BU269" s="56">
        <f t="shared" si="123"/>
        <v>3</v>
      </c>
      <c r="BV269" s="56" t="str">
        <f>IFERROR(BU269*#REF!,"0,00")</f>
        <v>0,00</v>
      </c>
      <c r="BW269" s="59" t="str">
        <f t="shared" si="124"/>
        <v>0,00</v>
      </c>
    </row>
    <row r="270" spans="1:75" ht="62.1" customHeight="1" thickTop="1" thickBot="1">
      <c r="A270" s="90" t="str">
        <f t="shared" si="105"/>
        <v>-</v>
      </c>
      <c r="B270" s="91" t="str">
        <f t="shared" si="106"/>
        <v>MARÇO</v>
      </c>
      <c r="C270" s="81" t="str">
        <f t="shared" si="107"/>
        <v>MARÇO</v>
      </c>
      <c r="D270" s="79">
        <f t="shared" si="102"/>
        <v>267</v>
      </c>
      <c r="E270" s="125">
        <f t="shared" si="108"/>
        <v>219</v>
      </c>
      <c r="F270" s="101">
        <v>74863690606</v>
      </c>
      <c r="G270" s="124" t="str">
        <f>IFERROR(VLOOKUP(F270,#REF!,2,0)," ")</f>
        <v xml:space="preserve"> </v>
      </c>
      <c r="H270" s="122" t="str">
        <f>IFERROR(VLOOKUP(F270,#REF!,3,0)," ")</f>
        <v xml:space="preserve"> </v>
      </c>
      <c r="I270" s="103" t="s">
        <v>88</v>
      </c>
      <c r="J270" s="103" t="s">
        <v>573</v>
      </c>
      <c r="K270" s="103" t="s">
        <v>84</v>
      </c>
      <c r="L270" s="104">
        <v>46107</v>
      </c>
      <c r="M270" s="105">
        <v>0.22916666666666666</v>
      </c>
      <c r="N270" s="106">
        <v>46108</v>
      </c>
      <c r="O270" s="107">
        <v>0.85416666666666663</v>
      </c>
      <c r="P270" s="122" t="str">
        <f t="shared" si="103"/>
        <v>01,5</v>
      </c>
      <c r="Q270" s="123" t="str">
        <f t="shared" si="104"/>
        <v>0,00</v>
      </c>
      <c r="R270" s="119">
        <v>0</v>
      </c>
      <c r="S270" s="119">
        <v>0</v>
      </c>
      <c r="T270" s="123">
        <f t="shared" si="109"/>
        <v>0</v>
      </c>
      <c r="U270" s="108" t="s">
        <v>60</v>
      </c>
      <c r="V270" s="121" t="str">
        <f t="shared" si="110"/>
        <v>PARTICIPAÇÃO NO II SIMPÓSIO DE POLITICAS JUDICIÁRIAS NA SOCIOEDUCAÇÃO.</v>
      </c>
      <c r="W270" s="37"/>
      <c r="X270" s="132" t="s">
        <v>223</v>
      </c>
      <c r="Y270" s="134" t="s">
        <v>634</v>
      </c>
      <c r="AA270" s="24">
        <v>0</v>
      </c>
      <c r="AB270" s="40"/>
      <c r="AC270" s="24" t="str">
        <f t="shared" si="117"/>
        <v>Publicar</v>
      </c>
      <c r="AE270" s="43" t="s">
        <v>635</v>
      </c>
      <c r="AF270" s="44" t="s">
        <v>64</v>
      </c>
      <c r="AG270" s="45">
        <v>46097</v>
      </c>
      <c r="AH270" s="45">
        <v>46098</v>
      </c>
      <c r="AI270" s="46">
        <v>219</v>
      </c>
      <c r="AJ270" s="44" t="s">
        <v>114</v>
      </c>
      <c r="AK270" s="46">
        <v>220</v>
      </c>
      <c r="AL270" s="127">
        <v>40</v>
      </c>
      <c r="AM270" s="44" t="s">
        <v>65</v>
      </c>
      <c r="AN270" s="46" t="s">
        <v>66</v>
      </c>
      <c r="AO270" s="161">
        <v>0</v>
      </c>
      <c r="AP270" s="45">
        <v>46098</v>
      </c>
      <c r="AQ270" s="46">
        <v>183</v>
      </c>
      <c r="AR270" s="46">
        <v>391</v>
      </c>
      <c r="AS270" s="46" t="s">
        <v>66</v>
      </c>
      <c r="AT270" s="45">
        <v>46121</v>
      </c>
      <c r="AU270" s="46" t="s">
        <v>66</v>
      </c>
      <c r="AV270" s="46" t="s">
        <v>66</v>
      </c>
      <c r="AW270" s="46" t="s">
        <v>66</v>
      </c>
      <c r="AX270" s="46" t="s">
        <v>66</v>
      </c>
      <c r="AY270" s="46" t="s">
        <v>66</v>
      </c>
      <c r="AZ270" s="49">
        <v>149</v>
      </c>
      <c r="BA270" s="62"/>
      <c r="BE270" s="52">
        <f t="shared" si="111"/>
        <v>1.625</v>
      </c>
      <c r="BF270" s="53" t="str">
        <f t="shared" si="118"/>
        <v>01</v>
      </c>
      <c r="BG270" s="54">
        <f t="shared" si="119"/>
        <v>15</v>
      </c>
      <c r="BH270" s="54">
        <v>6</v>
      </c>
      <c r="BI270" s="54" t="str">
        <f t="shared" si="120"/>
        <v>,5</v>
      </c>
      <c r="BJ270" s="55" t="str">
        <f t="shared" si="121"/>
        <v>01,5</v>
      </c>
      <c r="BL270" s="57" t="str">
        <f>IFERROR(VLOOKUP(H270,#REF!,2,0)," ")</f>
        <v xml:space="preserve"> </v>
      </c>
      <c r="BM270" s="57" t="str">
        <f>IFERROR(VLOOKUP(K270,#REF!,2,0)," ")</f>
        <v xml:space="preserve"> </v>
      </c>
      <c r="BN270" s="58" t="str">
        <f t="shared" si="125"/>
        <v xml:space="preserve">  </v>
      </c>
      <c r="BO270" s="59" t="str">
        <f>IFERROR(VLOOKUP(BN270,#REF!,5,0)," ")</f>
        <v xml:space="preserve"> </v>
      </c>
      <c r="BP270" s="59" t="str">
        <f t="shared" si="126"/>
        <v xml:space="preserve"> </v>
      </c>
      <c r="BQ270" s="56">
        <f t="shared" si="127"/>
        <v>1</v>
      </c>
      <c r="BR270" s="59" t="str">
        <f t="shared" si="128"/>
        <v xml:space="preserve"> </v>
      </c>
      <c r="BS270" s="59" t="str">
        <f t="shared" si="129"/>
        <v xml:space="preserve"> </v>
      </c>
      <c r="BT270" s="56" t="str">
        <f t="shared" si="122"/>
        <v>01</v>
      </c>
      <c r="BU270" s="56">
        <f t="shared" si="123"/>
        <v>2</v>
      </c>
      <c r="BV270" s="56" t="str">
        <f>IFERROR(BU270*#REF!,"0,00")</f>
        <v>0,00</v>
      </c>
      <c r="BW270" s="59" t="str">
        <f t="shared" si="124"/>
        <v>0,00</v>
      </c>
    </row>
    <row r="271" spans="1:75" ht="62.1" customHeight="1" thickTop="1" thickBot="1">
      <c r="A271" s="90" t="str">
        <f t="shared" si="105"/>
        <v>-</v>
      </c>
      <c r="B271" s="91" t="str">
        <f t="shared" si="106"/>
        <v>MARÇO</v>
      </c>
      <c r="C271" s="81" t="str">
        <f t="shared" si="107"/>
        <v>MARÇO</v>
      </c>
      <c r="D271" s="79">
        <f t="shared" si="102"/>
        <v>268</v>
      </c>
      <c r="E271" s="125">
        <f t="shared" si="108"/>
        <v>224</v>
      </c>
      <c r="F271" s="101">
        <v>38922703687</v>
      </c>
      <c r="G271" s="124" t="str">
        <f>IFERROR(VLOOKUP(F271,#REF!,2,0)," ")</f>
        <v xml:space="preserve"> </v>
      </c>
      <c r="H271" s="122" t="str">
        <f>IFERROR(VLOOKUP(F271,#REF!,3,0)," ")</f>
        <v xml:space="preserve"> </v>
      </c>
      <c r="I271" s="103" t="s">
        <v>82</v>
      </c>
      <c r="J271" s="103" t="s">
        <v>84</v>
      </c>
      <c r="K271" s="103" t="s">
        <v>170</v>
      </c>
      <c r="L271" s="104">
        <v>46104</v>
      </c>
      <c r="M271" s="105">
        <v>0.33333333333333331</v>
      </c>
      <c r="N271" s="106">
        <v>46108</v>
      </c>
      <c r="O271" s="107">
        <v>0.70833333333333337</v>
      </c>
      <c r="P271" s="122" t="str">
        <f t="shared" si="103"/>
        <v>04,5</v>
      </c>
      <c r="Q271" s="123" t="str">
        <f t="shared" si="104"/>
        <v>0,00</v>
      </c>
      <c r="R271" s="119">
        <v>0</v>
      </c>
      <c r="S271" s="119">
        <v>0</v>
      </c>
      <c r="T271" s="123">
        <f t="shared" si="109"/>
        <v>0</v>
      </c>
      <c r="U271" s="108" t="s">
        <v>60</v>
      </c>
      <c r="V271" s="121" t="str">
        <f t="shared" si="110"/>
        <v>ATENDER SOLICITAÇÃO DO COOORDENADOR PARA INSTALAÇÃO DE GHICÊS NAS SALAS.</v>
      </c>
      <c r="W271" s="37"/>
      <c r="X271" s="132" t="s">
        <v>85</v>
      </c>
      <c r="Y271" s="134" t="s">
        <v>642</v>
      </c>
      <c r="AA271" s="24">
        <v>0</v>
      </c>
      <c r="AB271" s="40"/>
      <c r="AC271" s="24" t="str">
        <f t="shared" si="117"/>
        <v>Publicar</v>
      </c>
      <c r="AE271" s="43" t="s">
        <v>643</v>
      </c>
      <c r="AF271" s="44" t="s">
        <v>64</v>
      </c>
      <c r="AG271" s="45">
        <v>46098</v>
      </c>
      <c r="AH271" s="45">
        <v>46099</v>
      </c>
      <c r="AI271" s="46">
        <v>224</v>
      </c>
      <c r="AJ271" s="44" t="s">
        <v>65</v>
      </c>
      <c r="AK271" s="46" t="s">
        <v>66</v>
      </c>
      <c r="AL271" s="161">
        <v>0</v>
      </c>
      <c r="AM271" s="44" t="s">
        <v>65</v>
      </c>
      <c r="AN271" s="46" t="s">
        <v>66</v>
      </c>
      <c r="AO271" s="161">
        <v>0</v>
      </c>
      <c r="AP271" s="45">
        <v>46100</v>
      </c>
      <c r="AQ271" s="46">
        <v>192</v>
      </c>
      <c r="AR271" s="46" t="s">
        <v>66</v>
      </c>
      <c r="AS271" s="46" t="s">
        <v>66</v>
      </c>
      <c r="AT271" s="45">
        <v>46111</v>
      </c>
      <c r="AU271" s="46" t="s">
        <v>66</v>
      </c>
      <c r="AV271" s="46" t="s">
        <v>66</v>
      </c>
      <c r="AW271" s="46" t="s">
        <v>66</v>
      </c>
      <c r="AX271" s="46" t="s">
        <v>66</v>
      </c>
      <c r="AY271" s="46" t="s">
        <v>66</v>
      </c>
      <c r="AZ271" s="49">
        <v>94</v>
      </c>
      <c r="BA271" s="62"/>
      <c r="BE271" s="52">
        <f t="shared" si="111"/>
        <v>4.375</v>
      </c>
      <c r="BF271" s="53" t="str">
        <f t="shared" si="118"/>
        <v>04</v>
      </c>
      <c r="BG271" s="54">
        <f t="shared" si="119"/>
        <v>9</v>
      </c>
      <c r="BH271" s="54">
        <v>6</v>
      </c>
      <c r="BI271" s="54" t="str">
        <f t="shared" si="120"/>
        <v>,5</v>
      </c>
      <c r="BJ271" s="55" t="str">
        <f t="shared" si="121"/>
        <v>04,5</v>
      </c>
      <c r="BL271" s="57" t="str">
        <f>IFERROR(VLOOKUP(H271,#REF!,2,0)," ")</f>
        <v xml:space="preserve"> </v>
      </c>
      <c r="BM271" s="57" t="str">
        <f>IFERROR(VLOOKUP(K271,#REF!,2,0)," ")</f>
        <v xml:space="preserve"> </v>
      </c>
      <c r="BN271" s="58" t="str">
        <f t="shared" si="125"/>
        <v xml:space="preserve">  </v>
      </c>
      <c r="BO271" s="59" t="str">
        <f>IFERROR(VLOOKUP(BN271,#REF!,5,0)," ")</f>
        <v xml:space="preserve"> </v>
      </c>
      <c r="BP271" s="59" t="str">
        <f t="shared" si="126"/>
        <v xml:space="preserve"> </v>
      </c>
      <c r="BQ271" s="56">
        <f t="shared" si="127"/>
        <v>1</v>
      </c>
      <c r="BR271" s="59" t="str">
        <f t="shared" si="128"/>
        <v xml:space="preserve"> </v>
      </c>
      <c r="BS271" s="59" t="str">
        <f t="shared" si="129"/>
        <v xml:space="preserve"> </v>
      </c>
      <c r="BT271" s="56" t="str">
        <f t="shared" si="122"/>
        <v>04</v>
      </c>
      <c r="BU271" s="56">
        <f t="shared" si="123"/>
        <v>5</v>
      </c>
      <c r="BV271" s="56" t="str">
        <f>IFERROR(BU271*#REF!,"0,00")</f>
        <v>0,00</v>
      </c>
      <c r="BW271" s="59" t="str">
        <f t="shared" si="124"/>
        <v>0,00</v>
      </c>
    </row>
    <row r="272" spans="1:75" ht="62.1" customHeight="1" thickTop="1" thickBot="1">
      <c r="A272" s="90" t="str">
        <f t="shared" si="105"/>
        <v>-</v>
      </c>
      <c r="B272" s="91" t="str">
        <f t="shared" si="106"/>
        <v>MARÇO</v>
      </c>
      <c r="C272" s="81" t="str">
        <f t="shared" si="107"/>
        <v>MARÇO</v>
      </c>
      <c r="D272" s="79">
        <f t="shared" si="102"/>
        <v>269</v>
      </c>
      <c r="E272" s="125">
        <f t="shared" si="108"/>
        <v>230</v>
      </c>
      <c r="F272" s="101">
        <v>7390763450</v>
      </c>
      <c r="G272" s="124" t="str">
        <f>IFERROR(VLOOKUP(F272,#REF!,2,0)," ")</f>
        <v xml:space="preserve"> </v>
      </c>
      <c r="H272" s="122" t="str">
        <f>IFERROR(VLOOKUP(F272,#REF!,3,0)," ")</f>
        <v xml:space="preserve"> </v>
      </c>
      <c r="I272" s="103" t="s">
        <v>57</v>
      </c>
      <c r="J272" s="103" t="s">
        <v>138</v>
      </c>
      <c r="K272" s="103" t="s">
        <v>84</v>
      </c>
      <c r="L272" s="104">
        <v>46104</v>
      </c>
      <c r="M272" s="105">
        <v>0.29166666666666669</v>
      </c>
      <c r="N272" s="106">
        <v>46104</v>
      </c>
      <c r="O272" s="107">
        <v>0.54861111111111116</v>
      </c>
      <c r="P272" s="122" t="str">
        <f t="shared" si="103"/>
        <v>00,5</v>
      </c>
      <c r="Q272" s="123" t="str">
        <f t="shared" si="104"/>
        <v>0,00</v>
      </c>
      <c r="R272" s="119">
        <v>0</v>
      </c>
      <c r="S272" s="119">
        <v>0</v>
      </c>
      <c r="T272" s="123">
        <f t="shared" si="109"/>
        <v>0</v>
      </c>
      <c r="U272" s="108" t="s">
        <v>60</v>
      </c>
      <c r="V272" s="121" t="str">
        <f t="shared" si="110"/>
        <v>PRESTAR ASSISTÊNCIA JURÍDICA, CONFORME DESIGNAÇÃO ATO Nº 12.749/2026.</v>
      </c>
      <c r="W272" s="37"/>
      <c r="X272" s="132" t="s">
        <v>85</v>
      </c>
      <c r="Y272" s="134" t="s">
        <v>644</v>
      </c>
      <c r="AA272" s="24">
        <v>0</v>
      </c>
      <c r="AB272" s="40"/>
      <c r="AC272" s="24" t="str">
        <f t="shared" si="117"/>
        <v>Publicar</v>
      </c>
      <c r="AE272" s="43" t="s">
        <v>645</v>
      </c>
      <c r="AF272" s="44" t="s">
        <v>64</v>
      </c>
      <c r="AG272" s="45">
        <v>46098</v>
      </c>
      <c r="AH272" s="45">
        <v>46099</v>
      </c>
      <c r="AI272" s="46">
        <v>230</v>
      </c>
      <c r="AJ272" s="44" t="s">
        <v>65</v>
      </c>
      <c r="AK272" s="46" t="s">
        <v>66</v>
      </c>
      <c r="AL272" s="161">
        <v>0</v>
      </c>
      <c r="AM272" s="44" t="s">
        <v>67</v>
      </c>
      <c r="AN272" s="46">
        <v>231</v>
      </c>
      <c r="AO272" s="127">
        <v>108.45</v>
      </c>
      <c r="AP272" s="45">
        <v>46100</v>
      </c>
      <c r="AQ272" s="46">
        <v>193</v>
      </c>
      <c r="AR272" s="46" t="s">
        <v>66</v>
      </c>
      <c r="AS272" s="46">
        <v>209</v>
      </c>
      <c r="AT272" s="45">
        <v>46104</v>
      </c>
      <c r="AU272" s="46" t="s">
        <v>66</v>
      </c>
      <c r="AV272" s="46" t="s">
        <v>66</v>
      </c>
      <c r="AW272" s="46" t="s">
        <v>66</v>
      </c>
      <c r="AX272" s="46" t="s">
        <v>66</v>
      </c>
      <c r="AY272" s="46" t="s">
        <v>66</v>
      </c>
      <c r="AZ272" s="49">
        <v>68</v>
      </c>
      <c r="BE272" s="52">
        <f t="shared" si="111"/>
        <v>0.25694444444444448</v>
      </c>
      <c r="BF272" s="53" t="str">
        <f t="shared" si="118"/>
        <v>00</v>
      </c>
      <c r="BG272" s="54">
        <f t="shared" si="119"/>
        <v>6.1666666666666679</v>
      </c>
      <c r="BH272" s="54">
        <v>6</v>
      </c>
      <c r="BI272" s="54" t="str">
        <f t="shared" si="120"/>
        <v>,5</v>
      </c>
      <c r="BJ272" s="55" t="str">
        <f t="shared" si="121"/>
        <v>00,5</v>
      </c>
      <c r="BL272" s="57" t="str">
        <f>IFERROR(VLOOKUP(H272,#REF!,2,0)," ")</f>
        <v xml:space="preserve"> </v>
      </c>
      <c r="BM272" s="57" t="str">
        <f>IFERROR(VLOOKUP(K272,#REF!,2,0)," ")</f>
        <v xml:space="preserve"> </v>
      </c>
      <c r="BN272" s="58" t="str">
        <f t="shared" si="112"/>
        <v xml:space="preserve">  </v>
      </c>
      <c r="BO272" s="59" t="str">
        <f>IFERROR(VLOOKUP(BN272,#REF!,5,0)," ")</f>
        <v xml:space="preserve"> </v>
      </c>
      <c r="BP272" s="59" t="str">
        <f t="shared" si="113"/>
        <v xml:space="preserve"> </v>
      </c>
      <c r="BQ272" s="56">
        <f t="shared" si="114"/>
        <v>1</v>
      </c>
      <c r="BR272" s="59" t="str">
        <f t="shared" si="115"/>
        <v xml:space="preserve"> </v>
      </c>
      <c r="BS272" s="59" t="str">
        <f t="shared" si="116"/>
        <v xml:space="preserve"> </v>
      </c>
      <c r="BT272" s="56" t="str">
        <f t="shared" si="122"/>
        <v>00</v>
      </c>
      <c r="BU272" s="56">
        <f t="shared" si="123"/>
        <v>1</v>
      </c>
      <c r="BV272" s="56" t="str">
        <f>IFERROR(BU272*#REF!,"0,00")</f>
        <v>0,00</v>
      </c>
      <c r="BW272" s="59" t="str">
        <f t="shared" si="124"/>
        <v>0,00</v>
      </c>
    </row>
    <row r="273" spans="1:75" ht="62.1" customHeight="1" thickTop="1" thickBot="1">
      <c r="A273" s="90" t="str">
        <f t="shared" si="105"/>
        <v>-</v>
      </c>
      <c r="B273" s="91" t="str">
        <f t="shared" si="106"/>
        <v>MARÇO</v>
      </c>
      <c r="C273" s="81" t="str">
        <f t="shared" si="107"/>
        <v>MARÇO</v>
      </c>
      <c r="D273" s="79">
        <f t="shared" si="102"/>
        <v>270</v>
      </c>
      <c r="E273" s="125">
        <f t="shared" si="108"/>
        <v>226</v>
      </c>
      <c r="F273" s="101">
        <v>29428082848</v>
      </c>
      <c r="G273" s="124" t="str">
        <f>IFERROR(VLOOKUP(F273,#REF!,2,0)," ")</f>
        <v xml:space="preserve"> </v>
      </c>
      <c r="H273" s="122" t="str">
        <f>IFERROR(VLOOKUP(F273,#REF!,3,0)," ")</f>
        <v xml:space="preserve"> </v>
      </c>
      <c r="I273" s="103" t="s">
        <v>57</v>
      </c>
      <c r="J273" s="103" t="s">
        <v>565</v>
      </c>
      <c r="K273" s="103" t="s">
        <v>84</v>
      </c>
      <c r="L273" s="104">
        <v>46106</v>
      </c>
      <c r="M273" s="105">
        <v>0.29166666666666669</v>
      </c>
      <c r="N273" s="106">
        <v>46108</v>
      </c>
      <c r="O273" s="107">
        <v>0.91666666666666663</v>
      </c>
      <c r="P273" s="122" t="str">
        <f t="shared" si="103"/>
        <v>02,5</v>
      </c>
      <c r="Q273" s="123" t="str">
        <f t="shared" si="104"/>
        <v>0,00</v>
      </c>
      <c r="R273" s="119">
        <v>0</v>
      </c>
      <c r="S273" s="119">
        <v>0</v>
      </c>
      <c r="T273" s="123">
        <f t="shared" si="109"/>
        <v>0</v>
      </c>
      <c r="U273" s="108" t="s">
        <v>60</v>
      </c>
      <c r="V273" s="121" t="str">
        <f t="shared" si="110"/>
        <v>PARTICIPAÇÃO NO II SIMPÓSIO POLÍTICAS JUDICIÁRIAS NA SOCIOEDUCAÇÃO – TURMA 1/2026.</v>
      </c>
      <c r="W273" s="37"/>
      <c r="X273" s="132" t="s">
        <v>223</v>
      </c>
      <c r="Y273" s="134" t="s">
        <v>646</v>
      </c>
      <c r="AA273" s="24">
        <v>0</v>
      </c>
      <c r="AB273" s="40"/>
      <c r="AC273" s="24" t="str">
        <f t="shared" si="117"/>
        <v>Publicar</v>
      </c>
      <c r="AE273" s="43" t="s">
        <v>647</v>
      </c>
      <c r="AF273" s="44" t="s">
        <v>64</v>
      </c>
      <c r="AG273" s="45">
        <v>46097</v>
      </c>
      <c r="AH273" s="45">
        <v>46099</v>
      </c>
      <c r="AI273" s="46">
        <v>226</v>
      </c>
      <c r="AJ273" s="44" t="s">
        <v>114</v>
      </c>
      <c r="AK273" s="46">
        <v>276</v>
      </c>
      <c r="AL273" s="161">
        <v>65.900000000000006</v>
      </c>
      <c r="AM273" s="44" t="s">
        <v>67</v>
      </c>
      <c r="AN273" s="46">
        <v>227</v>
      </c>
      <c r="AO273" s="127">
        <v>804.75</v>
      </c>
      <c r="AP273" s="45">
        <v>46100</v>
      </c>
      <c r="AQ273" s="46">
        <v>196</v>
      </c>
      <c r="AR273" s="46">
        <v>248</v>
      </c>
      <c r="AS273" s="46">
        <v>247</v>
      </c>
      <c r="AT273" s="45">
        <v>46112</v>
      </c>
      <c r="AU273" s="178" t="s">
        <v>66</v>
      </c>
      <c r="AV273" s="178" t="s">
        <v>66</v>
      </c>
      <c r="AW273" s="178" t="s">
        <v>66</v>
      </c>
      <c r="AX273" s="178" t="s">
        <v>66</v>
      </c>
      <c r="AY273" s="178" t="s">
        <v>66</v>
      </c>
      <c r="AZ273" s="49">
        <v>80</v>
      </c>
      <c r="BE273" s="52">
        <f t="shared" si="111"/>
        <v>2.625</v>
      </c>
      <c r="BF273" s="53" t="str">
        <f t="shared" si="118"/>
        <v>02</v>
      </c>
      <c r="BG273" s="54">
        <f t="shared" si="119"/>
        <v>15</v>
      </c>
      <c r="BH273" s="54">
        <v>6</v>
      </c>
      <c r="BI273" s="54" t="str">
        <f t="shared" si="120"/>
        <v>,5</v>
      </c>
      <c r="BJ273" s="55" t="str">
        <f t="shared" si="121"/>
        <v>02,5</v>
      </c>
      <c r="BL273" s="57" t="str">
        <f>IFERROR(VLOOKUP(H273,#REF!,2,0)," ")</f>
        <v xml:space="preserve"> </v>
      </c>
      <c r="BM273" s="57" t="str">
        <f>IFERROR(VLOOKUP(K273,#REF!,2,0)," ")</f>
        <v xml:space="preserve"> </v>
      </c>
      <c r="BN273" s="58" t="str">
        <f t="shared" si="112"/>
        <v xml:space="preserve">  </v>
      </c>
      <c r="BO273" s="59" t="str">
        <f>IFERROR(VLOOKUP(BN273,#REF!,5,0)," ")</f>
        <v xml:space="preserve"> </v>
      </c>
      <c r="BP273" s="59" t="str">
        <f t="shared" si="113"/>
        <v xml:space="preserve"> </v>
      </c>
      <c r="BQ273" s="56">
        <f t="shared" si="114"/>
        <v>1</v>
      </c>
      <c r="BR273" s="59" t="str">
        <f t="shared" si="115"/>
        <v xml:space="preserve"> </v>
      </c>
      <c r="BS273" s="59" t="str">
        <f t="shared" si="116"/>
        <v xml:space="preserve"> </v>
      </c>
      <c r="BT273" s="56" t="str">
        <f t="shared" si="122"/>
        <v>02</v>
      </c>
      <c r="BU273" s="56">
        <f t="shared" si="123"/>
        <v>3</v>
      </c>
      <c r="BV273" s="56" t="str">
        <f>IFERROR(BU273*#REF!,"0,00")</f>
        <v>0,00</v>
      </c>
      <c r="BW273" s="59" t="str">
        <f t="shared" si="124"/>
        <v>0,00</v>
      </c>
    </row>
    <row r="274" spans="1:75" ht="62.1" customHeight="1" thickTop="1" thickBot="1">
      <c r="A274" s="90" t="str">
        <f t="shared" si="105"/>
        <v>-</v>
      </c>
      <c r="B274" s="91" t="str">
        <f t="shared" si="106"/>
        <v>MARÇO</v>
      </c>
      <c r="C274" s="81" t="str">
        <f t="shared" si="107"/>
        <v>MARÇO</v>
      </c>
      <c r="D274" s="79">
        <f t="shared" si="102"/>
        <v>271</v>
      </c>
      <c r="E274" s="125">
        <f t="shared" si="108"/>
        <v>228</v>
      </c>
      <c r="F274" s="101">
        <v>27297719803</v>
      </c>
      <c r="G274" s="124" t="str">
        <f>IFERROR(VLOOKUP(F274,#REF!,2,0)," ")</f>
        <v xml:space="preserve"> </v>
      </c>
      <c r="H274" s="122" t="str">
        <f>IFERROR(VLOOKUP(F274,#REF!,3,0)," ")</f>
        <v xml:space="preserve"> </v>
      </c>
      <c r="I274" s="103" t="s">
        <v>88</v>
      </c>
      <c r="J274" s="103" t="s">
        <v>84</v>
      </c>
      <c r="K274" s="103" t="s">
        <v>218</v>
      </c>
      <c r="L274" s="104">
        <v>46107</v>
      </c>
      <c r="M274" s="105">
        <v>0.19097222222222221</v>
      </c>
      <c r="N274" s="106">
        <v>46107</v>
      </c>
      <c r="O274" s="107">
        <v>0.91666666666666663</v>
      </c>
      <c r="P274" s="122" t="str">
        <f t="shared" si="103"/>
        <v>00,5</v>
      </c>
      <c r="Q274" s="123" t="str">
        <f t="shared" si="104"/>
        <v>0,00</v>
      </c>
      <c r="R274" s="119">
        <v>0</v>
      </c>
      <c r="S274" s="119">
        <v>0</v>
      </c>
      <c r="T274" s="123">
        <f t="shared" si="109"/>
        <v>0</v>
      </c>
      <c r="U274" s="108" t="s">
        <v>60</v>
      </c>
      <c r="V274" s="121" t="str">
        <f t="shared" si="110"/>
        <v>REPRESENTAÇÃO DA DPG EM REUNIÃO DO CONDEGE.</v>
      </c>
      <c r="W274" s="37"/>
      <c r="X274" s="132" t="s">
        <v>85</v>
      </c>
      <c r="Y274" s="134" t="s">
        <v>648</v>
      </c>
      <c r="AA274" s="24">
        <v>0</v>
      </c>
      <c r="AB274" s="40"/>
      <c r="AC274" s="24" t="str">
        <f t="shared" si="117"/>
        <v>Publicar</v>
      </c>
      <c r="AE274" s="43" t="s">
        <v>649</v>
      </c>
      <c r="AF274" s="44" t="s">
        <v>64</v>
      </c>
      <c r="AG274" s="45">
        <v>46098</v>
      </c>
      <c r="AH274" s="45">
        <v>46099</v>
      </c>
      <c r="AI274" s="46">
        <v>228</v>
      </c>
      <c r="AJ274" s="44" t="s">
        <v>114</v>
      </c>
      <c r="AK274" s="46">
        <v>229</v>
      </c>
      <c r="AL274" s="127">
        <v>211.97</v>
      </c>
      <c r="AM274" s="44" t="s">
        <v>65</v>
      </c>
      <c r="AN274" s="46" t="s">
        <v>66</v>
      </c>
      <c r="AO274" s="161">
        <v>0</v>
      </c>
      <c r="AP274" s="45">
        <v>46100</v>
      </c>
      <c r="AQ274" s="46">
        <v>197</v>
      </c>
      <c r="AR274" s="46">
        <v>294</v>
      </c>
      <c r="AS274" s="46" t="s">
        <v>66</v>
      </c>
      <c r="AT274" s="45">
        <v>46122</v>
      </c>
      <c r="AU274" s="46" t="s">
        <v>66</v>
      </c>
      <c r="AV274" s="46" t="s">
        <v>66</v>
      </c>
      <c r="AW274" s="46" t="s">
        <v>66</v>
      </c>
      <c r="AX274" s="46" t="s">
        <v>66</v>
      </c>
      <c r="AY274" s="46" t="s">
        <v>66</v>
      </c>
      <c r="AZ274" s="49">
        <v>109</v>
      </c>
      <c r="BE274" s="52">
        <f t="shared" si="111"/>
        <v>0.72569444444444442</v>
      </c>
      <c r="BF274" s="53" t="str">
        <f t="shared" si="118"/>
        <v>00</v>
      </c>
      <c r="BG274" s="54">
        <f t="shared" si="119"/>
        <v>17.416666666666664</v>
      </c>
      <c r="BH274" s="54">
        <v>6</v>
      </c>
      <c r="BI274" s="54" t="str">
        <f t="shared" si="120"/>
        <v>,5</v>
      </c>
      <c r="BJ274" s="55" t="str">
        <f t="shared" si="121"/>
        <v>00,5</v>
      </c>
      <c r="BL274" s="57" t="str">
        <f>IFERROR(VLOOKUP(H274,#REF!,2,0)," ")</f>
        <v xml:space="preserve"> </v>
      </c>
      <c r="BM274" s="57" t="str">
        <f>IFERROR(VLOOKUP(K274,#REF!,2,0)," ")</f>
        <v xml:space="preserve"> </v>
      </c>
      <c r="BN274" s="58" t="str">
        <f t="shared" si="112"/>
        <v xml:space="preserve">  </v>
      </c>
      <c r="BO274" s="59" t="str">
        <f>IFERROR(VLOOKUP(BN274,#REF!,5,0)," ")</f>
        <v xml:space="preserve"> </v>
      </c>
      <c r="BP274" s="59" t="str">
        <f t="shared" si="113"/>
        <v xml:space="preserve"> </v>
      </c>
      <c r="BQ274" s="56">
        <f t="shared" si="114"/>
        <v>1</v>
      </c>
      <c r="BR274" s="59" t="str">
        <f t="shared" si="115"/>
        <v xml:space="preserve"> </v>
      </c>
      <c r="BS274" s="59" t="str">
        <f t="shared" si="116"/>
        <v xml:space="preserve"> </v>
      </c>
      <c r="BT274" s="56" t="str">
        <f t="shared" si="122"/>
        <v>00</v>
      </c>
      <c r="BU274" s="56">
        <f t="shared" si="123"/>
        <v>1</v>
      </c>
      <c r="BV274" s="56" t="str">
        <f>IFERROR(BU274*#REF!,"0,00")</f>
        <v>0,00</v>
      </c>
      <c r="BW274" s="59" t="str">
        <f t="shared" si="124"/>
        <v>0,00</v>
      </c>
    </row>
    <row r="275" spans="1:75" ht="62.1" customHeight="1" thickTop="1" thickBot="1">
      <c r="A275" s="90" t="str">
        <f t="shared" si="105"/>
        <v>-</v>
      </c>
      <c r="B275" s="91" t="str">
        <f t="shared" si="106"/>
        <v>MARÇO</v>
      </c>
      <c r="C275" s="81" t="str">
        <f t="shared" si="107"/>
        <v>MARÇO</v>
      </c>
      <c r="D275" s="79">
        <f t="shared" si="102"/>
        <v>272</v>
      </c>
      <c r="E275" s="125">
        <f t="shared" si="108"/>
        <v>225</v>
      </c>
      <c r="F275" s="101">
        <v>51933683600</v>
      </c>
      <c r="G275" s="124" t="str">
        <f>IFERROR(VLOOKUP(F275,#REF!,2,0)," ")</f>
        <v xml:space="preserve"> </v>
      </c>
      <c r="H275" s="122" t="str">
        <f>IFERROR(VLOOKUP(F275,#REF!,3,0)," ")</f>
        <v xml:space="preserve"> </v>
      </c>
      <c r="I275" s="103" t="s">
        <v>82</v>
      </c>
      <c r="J275" s="103" t="s">
        <v>83</v>
      </c>
      <c r="K275" s="103" t="s">
        <v>84</v>
      </c>
      <c r="L275" s="104">
        <v>46106</v>
      </c>
      <c r="M275" s="105">
        <v>0.54166666666666663</v>
      </c>
      <c r="N275" s="106">
        <v>46108</v>
      </c>
      <c r="O275" s="107">
        <v>0.83333333333333337</v>
      </c>
      <c r="P275" s="122" t="str">
        <f t="shared" si="103"/>
        <v>02,5</v>
      </c>
      <c r="Q275" s="123" t="str">
        <f t="shared" si="104"/>
        <v>0,00</v>
      </c>
      <c r="R275" s="119">
        <v>0</v>
      </c>
      <c r="S275" s="119">
        <v>0</v>
      </c>
      <c r="T275" s="123">
        <f t="shared" si="109"/>
        <v>0</v>
      </c>
      <c r="U275" s="108" t="s">
        <v>60</v>
      </c>
      <c r="V275" s="121" t="str">
        <f t="shared" si="110"/>
        <v>PARTICIPAÇÃO NO II SIMPÓSIO DE POLÍTICAS JUDICIÁRIAS PARA A SOCIOEDUCAÇÃO, A SER REALIZADO PELA EJEF/TJMG, NOS DIAS 26 E 27/03/2026, NA CIDADE DE BELO HORIZONTE/MG.</v>
      </c>
      <c r="W275" s="37"/>
      <c r="X275" s="132" t="s">
        <v>223</v>
      </c>
      <c r="Y275" s="134" t="s">
        <v>650</v>
      </c>
      <c r="AA275" s="24">
        <v>0</v>
      </c>
      <c r="AB275" s="40"/>
      <c r="AC275" s="24" t="str">
        <f t="shared" si="117"/>
        <v>Publicar</v>
      </c>
      <c r="AE275" s="43" t="s">
        <v>651</v>
      </c>
      <c r="AF275" s="44" t="s">
        <v>64</v>
      </c>
      <c r="AG275" s="45">
        <v>46098</v>
      </c>
      <c r="AH275" s="45">
        <v>46099</v>
      </c>
      <c r="AI275" s="46">
        <v>225</v>
      </c>
      <c r="AJ275" s="44" t="s">
        <v>65</v>
      </c>
      <c r="AK275" s="46" t="s">
        <v>66</v>
      </c>
      <c r="AL275" s="161">
        <v>0</v>
      </c>
      <c r="AM275" s="44" t="s">
        <v>65</v>
      </c>
      <c r="AN275" s="46" t="s">
        <v>66</v>
      </c>
      <c r="AO275" s="161">
        <v>0</v>
      </c>
      <c r="AP275" s="45">
        <v>46100</v>
      </c>
      <c r="AQ275" s="46">
        <v>195</v>
      </c>
      <c r="AR275" s="46" t="s">
        <v>66</v>
      </c>
      <c r="AS275" s="46" t="s">
        <v>66</v>
      </c>
      <c r="AT275" s="45">
        <v>46122</v>
      </c>
      <c r="AU275" s="46" t="s">
        <v>66</v>
      </c>
      <c r="AV275" s="46" t="s">
        <v>66</v>
      </c>
      <c r="AW275" s="46" t="s">
        <v>66</v>
      </c>
      <c r="AX275" s="46" t="s">
        <v>66</v>
      </c>
      <c r="AY275" s="46" t="s">
        <v>66</v>
      </c>
      <c r="AZ275" s="49">
        <v>98</v>
      </c>
      <c r="BE275" s="52">
        <f t="shared" si="111"/>
        <v>2.291666666666667</v>
      </c>
      <c r="BF275" s="53" t="str">
        <f t="shared" si="118"/>
        <v>02</v>
      </c>
      <c r="BG275" s="54">
        <f t="shared" si="119"/>
        <v>7.0000000000000071</v>
      </c>
      <c r="BH275" s="54">
        <v>6</v>
      </c>
      <c r="BI275" s="54" t="str">
        <f t="shared" si="120"/>
        <v>,5</v>
      </c>
      <c r="BJ275" s="55" t="str">
        <f t="shared" si="121"/>
        <v>02,5</v>
      </c>
      <c r="BL275" s="57" t="str">
        <f>IFERROR(VLOOKUP(H275,#REF!,2,0)," ")</f>
        <v xml:space="preserve"> </v>
      </c>
      <c r="BM275" s="57" t="str">
        <f>IFERROR(VLOOKUP(K275,#REF!,2,0)," ")</f>
        <v xml:space="preserve"> </v>
      </c>
      <c r="BN275" s="58" t="str">
        <f t="shared" si="112"/>
        <v xml:space="preserve">  </v>
      </c>
      <c r="BO275" s="59" t="str">
        <f>IFERROR(VLOOKUP(BN275,#REF!,5,0)," ")</f>
        <v xml:space="preserve"> </v>
      </c>
      <c r="BP275" s="59" t="str">
        <f t="shared" si="113"/>
        <v xml:space="preserve"> </v>
      </c>
      <c r="BQ275" s="56">
        <f t="shared" si="114"/>
        <v>1</v>
      </c>
      <c r="BR275" s="59" t="str">
        <f t="shared" si="115"/>
        <v xml:space="preserve"> </v>
      </c>
      <c r="BS275" s="59" t="str">
        <f t="shared" si="116"/>
        <v xml:space="preserve"> </v>
      </c>
      <c r="BT275" s="56" t="str">
        <f t="shared" si="122"/>
        <v>02</v>
      </c>
      <c r="BU275" s="56">
        <f t="shared" si="123"/>
        <v>3</v>
      </c>
      <c r="BV275" s="56" t="str">
        <f>IFERROR(BU275*#REF!,"0,00")</f>
        <v>0,00</v>
      </c>
      <c r="BW275" s="59" t="str">
        <f t="shared" si="124"/>
        <v>0,00</v>
      </c>
    </row>
    <row r="276" spans="1:75" ht="62.1" customHeight="1" thickTop="1" thickBot="1">
      <c r="A276" s="90" t="str">
        <f t="shared" si="105"/>
        <v>-</v>
      </c>
      <c r="B276" s="91" t="str">
        <f t="shared" si="106"/>
        <v>MARÇO</v>
      </c>
      <c r="C276" s="81" t="str">
        <f t="shared" si="107"/>
        <v>MARÇO</v>
      </c>
      <c r="D276" s="79">
        <f t="shared" si="102"/>
        <v>273</v>
      </c>
      <c r="E276" s="125">
        <f t="shared" si="108"/>
        <v>241</v>
      </c>
      <c r="F276" s="101">
        <v>11748169610</v>
      </c>
      <c r="G276" s="124" t="str">
        <f>IFERROR(VLOOKUP(F276,#REF!,2,0)," ")</f>
        <v xml:space="preserve"> </v>
      </c>
      <c r="H276" s="122" t="str">
        <f>IFERROR(VLOOKUP(F276,#REF!,3,0)," ")</f>
        <v xml:space="preserve"> </v>
      </c>
      <c r="I276" s="103" t="s">
        <v>82</v>
      </c>
      <c r="J276" s="103" t="s">
        <v>84</v>
      </c>
      <c r="K276" s="103" t="s">
        <v>83</v>
      </c>
      <c r="L276" s="104">
        <v>46084</v>
      </c>
      <c r="M276" s="105">
        <v>0.22916666666666666</v>
      </c>
      <c r="N276" s="106">
        <v>46087</v>
      </c>
      <c r="O276" s="107">
        <v>0.72916666666666663</v>
      </c>
      <c r="P276" s="122" t="str">
        <f t="shared" si="103"/>
        <v>03,5</v>
      </c>
      <c r="Q276" s="123" t="str">
        <f t="shared" si="104"/>
        <v>0,00</v>
      </c>
      <c r="R276" s="119">
        <v>0</v>
      </c>
      <c r="S276" s="119">
        <v>0</v>
      </c>
      <c r="T276" s="123">
        <f t="shared" si="109"/>
        <v>0</v>
      </c>
      <c r="U276" s="108" t="s">
        <v>60</v>
      </c>
      <c r="V276" s="121" t="str">
        <f t="shared" si="110"/>
        <v>MUTIRÃO DE ATENDIMENTO ÀS VÍTIMAS DAS CHUVAS EM JUIZ DE FORA.</v>
      </c>
      <c r="W276" s="37"/>
      <c r="X276" s="132" t="s">
        <v>85</v>
      </c>
      <c r="Y276" s="134" t="s">
        <v>654</v>
      </c>
      <c r="AA276" s="24">
        <v>0</v>
      </c>
      <c r="AB276" s="40"/>
      <c r="AC276" s="24" t="str">
        <f t="shared" si="117"/>
        <v>Publicar</v>
      </c>
      <c r="AE276" s="43" t="s">
        <v>655</v>
      </c>
      <c r="AF276" s="44" t="s">
        <v>64</v>
      </c>
      <c r="AG276" s="45">
        <v>46098</v>
      </c>
      <c r="AH276" s="45">
        <v>46106</v>
      </c>
      <c r="AI276" s="46">
        <v>241</v>
      </c>
      <c r="AJ276" s="44" t="s">
        <v>65</v>
      </c>
      <c r="AK276" s="46" t="s">
        <v>66</v>
      </c>
      <c r="AL276" s="161">
        <v>0</v>
      </c>
      <c r="AM276" s="44" t="s">
        <v>65</v>
      </c>
      <c r="AN276" s="46" t="s">
        <v>66</v>
      </c>
      <c r="AO276" s="161">
        <v>0</v>
      </c>
      <c r="AP276" s="45">
        <v>46106</v>
      </c>
      <c r="AQ276" s="46">
        <v>206</v>
      </c>
      <c r="AR276" s="170" t="s">
        <v>66</v>
      </c>
      <c r="AS276" s="170" t="s">
        <v>66</v>
      </c>
      <c r="AT276" s="45">
        <v>46098</v>
      </c>
      <c r="AU276" s="170" t="s">
        <v>66</v>
      </c>
      <c r="AV276" s="170" t="s">
        <v>66</v>
      </c>
      <c r="AW276" s="170" t="s">
        <v>66</v>
      </c>
      <c r="AX276" s="170" t="s">
        <v>66</v>
      </c>
      <c r="AY276" s="170" t="s">
        <v>66</v>
      </c>
      <c r="AZ276" s="172" t="s">
        <v>66</v>
      </c>
      <c r="BE276" s="52">
        <f t="shared" si="111"/>
        <v>3.5</v>
      </c>
      <c r="BF276" s="53" t="str">
        <f t="shared" si="118"/>
        <v>03</v>
      </c>
      <c r="BG276" s="54">
        <f t="shared" si="119"/>
        <v>12</v>
      </c>
      <c r="BH276" s="54">
        <v>6</v>
      </c>
      <c r="BI276" s="54" t="str">
        <f t="shared" si="120"/>
        <v>,5</v>
      </c>
      <c r="BJ276" s="55" t="str">
        <f t="shared" si="121"/>
        <v>03,5</v>
      </c>
      <c r="BL276" s="57" t="str">
        <f>IFERROR(VLOOKUP(H276,#REF!,2,0)," ")</f>
        <v xml:space="preserve"> </v>
      </c>
      <c r="BM276" s="57" t="str">
        <f>IFERROR(VLOOKUP(K276,#REF!,2,0)," ")</f>
        <v xml:space="preserve"> </v>
      </c>
      <c r="BN276" s="58" t="str">
        <f t="shared" si="112"/>
        <v xml:space="preserve">  </v>
      </c>
      <c r="BO276" s="59" t="str">
        <f>IFERROR(VLOOKUP(BN276,#REF!,5,0)," ")</f>
        <v xml:space="preserve"> </v>
      </c>
      <c r="BP276" s="59" t="str">
        <f t="shared" si="113"/>
        <v xml:space="preserve"> </v>
      </c>
      <c r="BQ276" s="56">
        <f t="shared" si="114"/>
        <v>1</v>
      </c>
      <c r="BR276" s="59" t="str">
        <f t="shared" si="115"/>
        <v xml:space="preserve"> </v>
      </c>
      <c r="BS276" s="59" t="str">
        <f t="shared" si="116"/>
        <v xml:space="preserve"> </v>
      </c>
      <c r="BT276" s="56" t="str">
        <f t="shared" si="122"/>
        <v>03</v>
      </c>
      <c r="BU276" s="56">
        <f t="shared" si="123"/>
        <v>4</v>
      </c>
      <c r="BV276" s="56" t="str">
        <f>IFERROR(BU276*#REF!,"0,00")</f>
        <v>0,00</v>
      </c>
      <c r="BW276" s="59" t="str">
        <f t="shared" si="124"/>
        <v>0,00</v>
      </c>
    </row>
    <row r="277" spans="1:75" ht="62.1" customHeight="1" thickTop="1" thickBot="1">
      <c r="A277" s="90" t="str">
        <f t="shared" si="105"/>
        <v>-</v>
      </c>
      <c r="B277" s="91" t="str">
        <f t="shared" si="106"/>
        <v>MARÇO</v>
      </c>
      <c r="C277" s="81" t="str">
        <f t="shared" si="107"/>
        <v>MARÇO</v>
      </c>
      <c r="D277" s="79">
        <f t="shared" si="102"/>
        <v>274</v>
      </c>
      <c r="E277" s="125">
        <f t="shared" si="108"/>
        <v>241</v>
      </c>
      <c r="F277" s="101">
        <v>11748169610</v>
      </c>
      <c r="G277" s="124" t="str">
        <f>IFERROR(VLOOKUP(F277,#REF!,2,0)," ")</f>
        <v xml:space="preserve"> </v>
      </c>
      <c r="H277" s="122" t="str">
        <f>IFERROR(VLOOKUP(F277,#REF!,3,0)," ")</f>
        <v xml:space="preserve"> </v>
      </c>
      <c r="I277" s="103" t="s">
        <v>82</v>
      </c>
      <c r="J277" s="103" t="s">
        <v>84</v>
      </c>
      <c r="K277" s="103" t="s">
        <v>83</v>
      </c>
      <c r="L277" s="104">
        <v>46090</v>
      </c>
      <c r="M277" s="105">
        <v>0.54166666666666663</v>
      </c>
      <c r="N277" s="106">
        <v>46092</v>
      </c>
      <c r="O277" s="107">
        <v>0.70833333333333337</v>
      </c>
      <c r="P277" s="122" t="str">
        <f t="shared" si="103"/>
        <v>02,00</v>
      </c>
      <c r="Q277" s="123" t="str">
        <f t="shared" si="104"/>
        <v>0,00</v>
      </c>
      <c r="R277" s="119">
        <v>0</v>
      </c>
      <c r="S277" s="119">
        <v>0</v>
      </c>
      <c r="T277" s="123">
        <f t="shared" si="109"/>
        <v>0</v>
      </c>
      <c r="U277" s="108" t="s">
        <v>653</v>
      </c>
      <c r="V277" s="121" t="str">
        <f t="shared" si="110"/>
        <v>MUTIRÃO DE ATENDIMENTO ÀS VÍTIMAS DAS CHUVAS EM JUIZ DE FORA.</v>
      </c>
      <c r="W277" s="37"/>
      <c r="X277" s="132" t="s">
        <v>85</v>
      </c>
      <c r="Y277" s="134" t="s">
        <v>654</v>
      </c>
      <c r="AA277" s="24">
        <v>0</v>
      </c>
      <c r="AB277" s="40"/>
      <c r="AC277" s="24" t="str">
        <f t="shared" si="117"/>
        <v>Publicar</v>
      </c>
      <c r="AE277" s="43" t="s">
        <v>655</v>
      </c>
      <c r="AF277" s="44" t="s">
        <v>64</v>
      </c>
      <c r="AG277" s="45">
        <v>46098</v>
      </c>
      <c r="AH277" s="45">
        <v>46106</v>
      </c>
      <c r="AI277" s="46">
        <v>241</v>
      </c>
      <c r="AJ277" s="44" t="s">
        <v>65</v>
      </c>
      <c r="AK277" s="46" t="s">
        <v>66</v>
      </c>
      <c r="AL277" s="161">
        <v>0</v>
      </c>
      <c r="AM277" s="44" t="s">
        <v>65</v>
      </c>
      <c r="AN277" s="46" t="s">
        <v>66</v>
      </c>
      <c r="AO277" s="161">
        <v>0</v>
      </c>
      <c r="AP277" s="45">
        <v>46106</v>
      </c>
      <c r="AQ277" s="46">
        <v>206</v>
      </c>
      <c r="AR277" s="170" t="s">
        <v>66</v>
      </c>
      <c r="AS277" s="170" t="s">
        <v>66</v>
      </c>
      <c r="AT277" s="45">
        <v>46098</v>
      </c>
      <c r="AU277" s="170" t="s">
        <v>66</v>
      </c>
      <c r="AV277" s="170" t="s">
        <v>66</v>
      </c>
      <c r="AW277" s="170" t="s">
        <v>66</v>
      </c>
      <c r="AX277" s="170" t="s">
        <v>66</v>
      </c>
      <c r="AY277" s="170" t="s">
        <v>66</v>
      </c>
      <c r="AZ277" s="172" t="s">
        <v>66</v>
      </c>
      <c r="BE277" s="52">
        <f t="shared" si="111"/>
        <v>2.166666666666667</v>
      </c>
      <c r="BF277" s="53" t="str">
        <f t="shared" si="118"/>
        <v>02</v>
      </c>
      <c r="BG277" s="54">
        <f t="shared" si="119"/>
        <v>4.0000000000000071</v>
      </c>
      <c r="BH277" s="54">
        <v>6</v>
      </c>
      <c r="BI277" s="54" t="str">
        <f t="shared" si="120"/>
        <v>,00</v>
      </c>
      <c r="BJ277" s="55" t="str">
        <f t="shared" si="121"/>
        <v>02,00</v>
      </c>
      <c r="BL277" s="57" t="str">
        <f>IFERROR(VLOOKUP(H277,#REF!,2,0)," ")</f>
        <v xml:space="preserve"> </v>
      </c>
      <c r="BM277" s="57" t="str">
        <f>IFERROR(VLOOKUP(K277,#REF!,2,0)," ")</f>
        <v xml:space="preserve"> </v>
      </c>
      <c r="BN277" s="58" t="str">
        <f t="shared" si="112"/>
        <v xml:space="preserve">  </v>
      </c>
      <c r="BO277" s="59" t="str">
        <f>IFERROR(VLOOKUP(BN277,#REF!,5,0)," ")</f>
        <v xml:space="preserve"> </v>
      </c>
      <c r="BP277" s="59" t="str">
        <f t="shared" si="113"/>
        <v xml:space="preserve"> </v>
      </c>
      <c r="BQ277" s="56" t="str">
        <f t="shared" si="114"/>
        <v>0,00</v>
      </c>
      <c r="BR277" s="59" t="str">
        <f t="shared" si="115"/>
        <v>0,00</v>
      </c>
      <c r="BS277" s="59" t="str">
        <f t="shared" si="116"/>
        <v xml:space="preserve"> </v>
      </c>
      <c r="BT277" s="56" t="str">
        <f t="shared" si="122"/>
        <v>02</v>
      </c>
      <c r="BU277" s="56">
        <f t="shared" si="123"/>
        <v>2</v>
      </c>
      <c r="BV277" s="56" t="str">
        <f>IFERROR(BU277*#REF!,"0,00")</f>
        <v>0,00</v>
      </c>
      <c r="BW277" s="59" t="str">
        <f t="shared" si="124"/>
        <v>0,00</v>
      </c>
    </row>
    <row r="278" spans="1:75" ht="62.1" customHeight="1" thickTop="1" thickBot="1">
      <c r="A278" s="90" t="str">
        <f t="shared" si="105"/>
        <v>ABRIL</v>
      </c>
      <c r="B278" s="91" t="str">
        <f t="shared" si="106"/>
        <v>MARÇO</v>
      </c>
      <c r="C278" s="81" t="str">
        <f t="shared" si="107"/>
        <v>MARÇO</v>
      </c>
      <c r="D278" s="79">
        <f t="shared" si="102"/>
        <v>275</v>
      </c>
      <c r="E278" s="125">
        <f t="shared" si="108"/>
        <v>232</v>
      </c>
      <c r="F278" s="101">
        <v>5416668601</v>
      </c>
      <c r="G278" s="124" t="str">
        <f>IFERROR(VLOOKUP(F278,#REF!,2,0)," ")</f>
        <v xml:space="preserve"> </v>
      </c>
      <c r="H278" s="122" t="str">
        <f>IFERROR(VLOOKUP(F278,#REF!,3,0)," ")</f>
        <v xml:space="preserve"> </v>
      </c>
      <c r="I278" s="103" t="s">
        <v>88</v>
      </c>
      <c r="J278" s="103" t="s">
        <v>282</v>
      </c>
      <c r="K278" s="103" t="s">
        <v>84</v>
      </c>
      <c r="L278" s="104">
        <v>46107</v>
      </c>
      <c r="M278" s="105">
        <v>0.22916666666666666</v>
      </c>
      <c r="N278" s="106">
        <v>46109</v>
      </c>
      <c r="O278" s="107">
        <v>1.7361111111111112E-2</v>
      </c>
      <c r="P278" s="122" t="str">
        <f t="shared" si="103"/>
        <v>01,5</v>
      </c>
      <c r="Q278" s="123" t="str">
        <f t="shared" si="104"/>
        <v>0,00</v>
      </c>
      <c r="R278" s="119">
        <v>524</v>
      </c>
      <c r="S278" s="119">
        <v>0</v>
      </c>
      <c r="T278" s="123">
        <f t="shared" si="109"/>
        <v>524</v>
      </c>
      <c r="U278" s="108" t="s">
        <v>796</v>
      </c>
      <c r="V278" s="121" t="str">
        <f t="shared" si="110"/>
        <v>PARTICIPAR DE SEMINÁRIO DO TJMG QUE DEBATERÁ MATÉRIA AFETA AOS DIREITOS DAS CRIANÇAS E ADOLESCENTES.</v>
      </c>
      <c r="W278" s="37"/>
      <c r="X278" s="132" t="s">
        <v>223</v>
      </c>
      <c r="Y278" s="134" t="s">
        <v>656</v>
      </c>
      <c r="AA278" s="24">
        <v>0</v>
      </c>
      <c r="AB278" s="40"/>
      <c r="AC278" s="24" t="str">
        <f t="shared" si="117"/>
        <v>Publicar</v>
      </c>
      <c r="AE278" s="43" t="s">
        <v>657</v>
      </c>
      <c r="AF278" s="44" t="s">
        <v>64</v>
      </c>
      <c r="AG278" s="45">
        <v>46100</v>
      </c>
      <c r="AH278" s="45">
        <v>46101</v>
      </c>
      <c r="AI278" s="46">
        <v>232</v>
      </c>
      <c r="AJ278" s="44" t="s">
        <v>114</v>
      </c>
      <c r="AK278" s="46">
        <v>233</v>
      </c>
      <c r="AL278" s="127">
        <v>104.76</v>
      </c>
      <c r="AM278" s="44" t="s">
        <v>65</v>
      </c>
      <c r="AN278" s="46" t="s">
        <v>66</v>
      </c>
      <c r="AO278" s="161">
        <v>0</v>
      </c>
      <c r="AP278" s="45">
        <v>46101</v>
      </c>
      <c r="AQ278" s="46">
        <v>199</v>
      </c>
      <c r="AR278" s="46">
        <v>302</v>
      </c>
      <c r="AS278" s="46" t="s">
        <v>66</v>
      </c>
      <c r="AT278" s="45">
        <v>46125</v>
      </c>
      <c r="AU278" s="46">
        <v>1</v>
      </c>
      <c r="AV278" s="45">
        <v>46135</v>
      </c>
      <c r="AW278" s="45">
        <v>46135</v>
      </c>
      <c r="AX278" s="46">
        <v>301</v>
      </c>
      <c r="AY278" s="46" t="s">
        <v>66</v>
      </c>
      <c r="AZ278" s="49">
        <v>113</v>
      </c>
      <c r="BE278" s="52">
        <f t="shared" si="111"/>
        <v>1.7881944444444444</v>
      </c>
      <c r="BF278" s="53" t="str">
        <f t="shared" si="118"/>
        <v>01</v>
      </c>
      <c r="BG278" s="54">
        <f t="shared" si="119"/>
        <v>18.916666666666664</v>
      </c>
      <c r="BH278" s="54">
        <v>6</v>
      </c>
      <c r="BI278" s="54" t="str">
        <f t="shared" si="120"/>
        <v>,5</v>
      </c>
      <c r="BJ278" s="55" t="str">
        <f t="shared" si="121"/>
        <v>01,5</v>
      </c>
      <c r="BL278" s="57" t="str">
        <f>IFERROR(VLOOKUP(H278,#REF!,2,0)," ")</f>
        <v xml:space="preserve"> </v>
      </c>
      <c r="BM278" s="57" t="str">
        <f>IFERROR(VLOOKUP(K278,#REF!,2,0)," ")</f>
        <v xml:space="preserve"> </v>
      </c>
      <c r="BN278" s="58" t="str">
        <f t="shared" si="112"/>
        <v xml:space="preserve">  </v>
      </c>
      <c r="BO278" s="59" t="str">
        <f>IFERROR(VLOOKUP(BN278,#REF!,5,0)," ")</f>
        <v xml:space="preserve"> </v>
      </c>
      <c r="BP278" s="59" t="str">
        <f t="shared" si="113"/>
        <v xml:space="preserve"> </v>
      </c>
      <c r="BQ278" s="56">
        <f t="shared" si="114"/>
        <v>1</v>
      </c>
      <c r="BR278" s="59" t="str">
        <f t="shared" si="115"/>
        <v xml:space="preserve"> </v>
      </c>
      <c r="BS278" s="59" t="str">
        <f t="shared" si="116"/>
        <v xml:space="preserve"> </v>
      </c>
      <c r="BT278" s="56" t="str">
        <f t="shared" si="122"/>
        <v>01</v>
      </c>
      <c r="BU278" s="56">
        <f t="shared" si="123"/>
        <v>2</v>
      </c>
      <c r="BV278" s="56" t="str">
        <f>IFERROR(BU278*#REF!,"0,00")</f>
        <v>0,00</v>
      </c>
      <c r="BW278" s="59" t="str">
        <f t="shared" si="124"/>
        <v>0,00</v>
      </c>
    </row>
    <row r="279" spans="1:75" ht="62.1" customHeight="1" thickTop="1" thickBot="1">
      <c r="A279" s="90" t="str">
        <f t="shared" si="105"/>
        <v>-</v>
      </c>
      <c r="B279" s="91" t="str">
        <f t="shared" si="106"/>
        <v>MARÇO</v>
      </c>
      <c r="C279" s="81" t="str">
        <f t="shared" si="107"/>
        <v>MARÇO</v>
      </c>
      <c r="D279" s="79">
        <f t="shared" si="102"/>
        <v>276</v>
      </c>
      <c r="E279" s="125">
        <f t="shared" si="108"/>
        <v>235</v>
      </c>
      <c r="F279" s="101">
        <v>5577343631</v>
      </c>
      <c r="G279" s="124" t="str">
        <f>IFERROR(VLOOKUP(F279,#REF!,2,0)," ")</f>
        <v xml:space="preserve"> </v>
      </c>
      <c r="H279" s="122" t="str">
        <f>IFERROR(VLOOKUP(F279,#REF!,3,0)," ")</f>
        <v xml:space="preserve"> </v>
      </c>
      <c r="I279" s="103" t="s">
        <v>57</v>
      </c>
      <c r="J279" s="103" t="s">
        <v>122</v>
      </c>
      <c r="K279" s="103" t="s">
        <v>84</v>
      </c>
      <c r="L279" s="104">
        <v>46106</v>
      </c>
      <c r="M279" s="105">
        <v>0.77083333333333337</v>
      </c>
      <c r="N279" s="106">
        <v>46108</v>
      </c>
      <c r="O279" s="107">
        <v>0.79166666666666663</v>
      </c>
      <c r="P279" s="122" t="str">
        <f t="shared" si="103"/>
        <v>02,00</v>
      </c>
      <c r="Q279" s="123" t="str">
        <f t="shared" si="104"/>
        <v>0,00</v>
      </c>
      <c r="R279" s="119">
        <v>0</v>
      </c>
      <c r="S279" s="119">
        <v>0</v>
      </c>
      <c r="T279" s="123">
        <f t="shared" si="109"/>
        <v>0</v>
      </c>
      <c r="U279" s="108" t="s">
        <v>60</v>
      </c>
      <c r="V279" s="121" t="str">
        <f t="shared" si="110"/>
        <v>PARTICIPAÇÃO NO CURSO- POLÍTICAS JUDICIÁRIAS NA SOCIOEDUCAÇÃO (EJEF).</v>
      </c>
      <c r="W279" s="37"/>
      <c r="X279" s="132" t="s">
        <v>223</v>
      </c>
      <c r="Y279" s="134" t="s">
        <v>658</v>
      </c>
      <c r="AA279" s="24">
        <v>0</v>
      </c>
      <c r="AB279" s="40"/>
      <c r="AC279" s="24" t="str">
        <f t="shared" si="117"/>
        <v>Publicar</v>
      </c>
      <c r="AE279" s="43" t="s">
        <v>659</v>
      </c>
      <c r="AF279" s="44" t="s">
        <v>64</v>
      </c>
      <c r="AG279" s="45">
        <v>46101</v>
      </c>
      <c r="AH279" s="45">
        <v>46104</v>
      </c>
      <c r="AI279" s="46">
        <v>235</v>
      </c>
      <c r="AJ279" s="44" t="s">
        <v>65</v>
      </c>
      <c r="AK279" s="46" t="s">
        <v>66</v>
      </c>
      <c r="AL279" s="161">
        <v>0</v>
      </c>
      <c r="AM279" s="44" t="s">
        <v>67</v>
      </c>
      <c r="AN279" s="46">
        <v>236</v>
      </c>
      <c r="AO279" s="240">
        <v>276.39</v>
      </c>
      <c r="AP279" s="45">
        <v>46104</v>
      </c>
      <c r="AQ279" s="46">
        <v>203</v>
      </c>
      <c r="AR279" s="46" t="s">
        <v>66</v>
      </c>
      <c r="AS279" s="241" t="s">
        <v>866</v>
      </c>
      <c r="AT279" s="45">
        <v>46111</v>
      </c>
      <c r="AU279" s="46" t="s">
        <v>66</v>
      </c>
      <c r="AV279" s="46" t="s">
        <v>66</v>
      </c>
      <c r="AW279" s="46" t="s">
        <v>66</v>
      </c>
      <c r="AX279" s="46" t="s">
        <v>66</v>
      </c>
      <c r="AY279" s="46" t="s">
        <v>66</v>
      </c>
      <c r="AZ279" s="49">
        <v>145</v>
      </c>
      <c r="BE279" s="52">
        <f t="shared" si="111"/>
        <v>2.020833333333333</v>
      </c>
      <c r="BF279" s="53" t="str">
        <f t="shared" si="118"/>
        <v>02</v>
      </c>
      <c r="BG279" s="54">
        <f t="shared" si="119"/>
        <v>0.49999999999999289</v>
      </c>
      <c r="BH279" s="54">
        <v>6</v>
      </c>
      <c r="BI279" s="54" t="str">
        <f t="shared" si="120"/>
        <v>,00</v>
      </c>
      <c r="BJ279" s="55" t="str">
        <f t="shared" si="121"/>
        <v>02,00</v>
      </c>
      <c r="BL279" s="57" t="str">
        <f>IFERROR(VLOOKUP(H279,#REF!,2,0)," ")</f>
        <v xml:space="preserve"> </v>
      </c>
      <c r="BM279" s="57" t="str">
        <f>IFERROR(VLOOKUP(K279,#REF!,2,0)," ")</f>
        <v xml:space="preserve"> </v>
      </c>
      <c r="BN279" s="58" t="str">
        <f t="shared" si="112"/>
        <v xml:space="preserve">  </v>
      </c>
      <c r="BO279" s="59" t="str">
        <f>IFERROR(VLOOKUP(BN279,#REF!,5,0)," ")</f>
        <v xml:space="preserve"> </v>
      </c>
      <c r="BP279" s="59" t="str">
        <f t="shared" si="113"/>
        <v xml:space="preserve"> </v>
      </c>
      <c r="BQ279" s="56" t="str">
        <f t="shared" si="114"/>
        <v>0,00</v>
      </c>
      <c r="BR279" s="59" t="str">
        <f t="shared" si="115"/>
        <v>0,00</v>
      </c>
      <c r="BS279" s="59" t="str">
        <f t="shared" si="116"/>
        <v xml:space="preserve"> </v>
      </c>
      <c r="BT279" s="56" t="str">
        <f t="shared" si="122"/>
        <v>02</v>
      </c>
      <c r="BU279" s="56">
        <f t="shared" si="123"/>
        <v>2</v>
      </c>
      <c r="BV279" s="56" t="str">
        <f>IFERROR(BU279*#REF!,"0,00")</f>
        <v>0,00</v>
      </c>
      <c r="BW279" s="59" t="str">
        <f t="shared" si="124"/>
        <v>0,00</v>
      </c>
    </row>
    <row r="280" spans="1:75" ht="62.1" customHeight="1" thickTop="1" thickBot="1">
      <c r="A280" s="90" t="str">
        <f t="shared" si="105"/>
        <v>-</v>
      </c>
      <c r="B280" s="91" t="str">
        <f t="shared" si="106"/>
        <v>MARÇO</v>
      </c>
      <c r="C280" s="81" t="str">
        <f t="shared" si="107"/>
        <v>MARÇO</v>
      </c>
      <c r="D280" s="79">
        <f t="shared" ref="D280:D343" si="130">D279+1</f>
        <v>277</v>
      </c>
      <c r="E280" s="125">
        <f t="shared" si="108"/>
        <v>238</v>
      </c>
      <c r="F280" s="101">
        <v>13227088606</v>
      </c>
      <c r="G280" s="124" t="str">
        <f>IFERROR(VLOOKUP(F280,#REF!,2,0)," ")</f>
        <v xml:space="preserve"> </v>
      </c>
      <c r="H280" s="122" t="str">
        <f>IFERROR(VLOOKUP(F280,#REF!,3,0)," ")</f>
        <v xml:space="preserve"> </v>
      </c>
      <c r="I280" s="103" t="s">
        <v>82</v>
      </c>
      <c r="J280" s="103" t="s">
        <v>84</v>
      </c>
      <c r="K280" s="103" t="s">
        <v>571</v>
      </c>
      <c r="L280" s="104">
        <v>46107</v>
      </c>
      <c r="M280" s="105">
        <v>0.33333333333333331</v>
      </c>
      <c r="N280" s="106">
        <v>46109</v>
      </c>
      <c r="O280" s="107">
        <v>0.58333333333333337</v>
      </c>
      <c r="P280" s="122" t="str">
        <f t="shared" si="103"/>
        <v>02,5</v>
      </c>
      <c r="Q280" s="123" t="str">
        <f t="shared" si="104"/>
        <v>0,00</v>
      </c>
      <c r="R280" s="119">
        <v>0</v>
      </c>
      <c r="S280" s="119">
        <v>0</v>
      </c>
      <c r="T280" s="123">
        <f t="shared" si="109"/>
        <v>0</v>
      </c>
      <c r="U280" s="108" t="s">
        <v>60</v>
      </c>
      <c r="V280" s="121" t="str">
        <f t="shared" si="110"/>
        <v>COBERTURA DO II MUTIRÃO DE CONVERSÃO DE UNIÃO ESTÁVEL EM CASAMENTO DE GUANHÃES.</v>
      </c>
      <c r="W280" s="37"/>
      <c r="X280" s="132" t="s">
        <v>85</v>
      </c>
      <c r="Y280" s="134" t="s">
        <v>660</v>
      </c>
      <c r="AA280" s="24">
        <v>1</v>
      </c>
      <c r="AB280" s="40"/>
      <c r="AC280" s="24" t="str">
        <f t="shared" si="117"/>
        <v>Publicar</v>
      </c>
      <c r="AE280" s="43" t="s">
        <v>661</v>
      </c>
      <c r="AF280" s="44" t="s">
        <v>64</v>
      </c>
      <c r="AG280" s="45">
        <v>46104</v>
      </c>
      <c r="AH280" s="45">
        <v>46104</v>
      </c>
      <c r="AI280" s="46">
        <v>238</v>
      </c>
      <c r="AJ280" s="44" t="s">
        <v>65</v>
      </c>
      <c r="AK280" s="46" t="s">
        <v>66</v>
      </c>
      <c r="AL280" s="161">
        <v>0</v>
      </c>
      <c r="AM280" s="44" t="s">
        <v>65</v>
      </c>
      <c r="AN280" s="46" t="s">
        <v>66</v>
      </c>
      <c r="AO280" s="161">
        <v>0</v>
      </c>
      <c r="AP280" s="45">
        <v>46104</v>
      </c>
      <c r="AQ280" s="46">
        <v>205</v>
      </c>
      <c r="AR280" s="46" t="s">
        <v>66</v>
      </c>
      <c r="AS280" s="46" t="s">
        <v>66</v>
      </c>
      <c r="AT280" s="45">
        <v>46111</v>
      </c>
      <c r="AU280" s="46" t="s">
        <v>66</v>
      </c>
      <c r="AV280" s="46" t="s">
        <v>66</v>
      </c>
      <c r="AW280" s="46" t="s">
        <v>66</v>
      </c>
      <c r="AX280" s="46" t="s">
        <v>66</v>
      </c>
      <c r="AY280" s="46" t="s">
        <v>66</v>
      </c>
      <c r="AZ280" s="49">
        <v>88</v>
      </c>
      <c r="BE280" s="52">
        <f t="shared" si="111"/>
        <v>2.25</v>
      </c>
      <c r="BF280" s="53" t="str">
        <f t="shared" si="118"/>
        <v>02</v>
      </c>
      <c r="BG280" s="54">
        <f t="shared" si="119"/>
        <v>6</v>
      </c>
      <c r="BH280" s="54">
        <v>6</v>
      </c>
      <c r="BI280" s="54" t="str">
        <f t="shared" si="120"/>
        <v>,5</v>
      </c>
      <c r="BJ280" s="55" t="str">
        <f t="shared" si="121"/>
        <v>02,5</v>
      </c>
      <c r="BL280" s="57" t="str">
        <f>IFERROR(VLOOKUP(H280,#REF!,2,0)," ")</f>
        <v xml:space="preserve"> </v>
      </c>
      <c r="BM280" s="57" t="str">
        <f>IFERROR(VLOOKUP(K280,#REF!,2,0)," ")</f>
        <v xml:space="preserve"> </v>
      </c>
      <c r="BN280" s="58" t="str">
        <f t="shared" si="112"/>
        <v xml:space="preserve">  </v>
      </c>
      <c r="BO280" s="59" t="str">
        <f>IFERROR(VLOOKUP(BN280,#REF!,5,0)," ")</f>
        <v xml:space="preserve"> </v>
      </c>
      <c r="BP280" s="59" t="str">
        <f t="shared" si="113"/>
        <v xml:space="preserve"> </v>
      </c>
      <c r="BQ280" s="56">
        <f t="shared" si="114"/>
        <v>1</v>
      </c>
      <c r="BR280" s="59" t="str">
        <f t="shared" si="115"/>
        <v xml:space="preserve"> </v>
      </c>
      <c r="BS280" s="59" t="str">
        <f t="shared" si="116"/>
        <v xml:space="preserve"> </v>
      </c>
      <c r="BT280" s="56" t="str">
        <f t="shared" si="122"/>
        <v>02</v>
      </c>
      <c r="BU280" s="56">
        <f t="shared" si="123"/>
        <v>2</v>
      </c>
      <c r="BV280" s="56" t="str">
        <f>IFERROR(BU280*#REF!,"0,00")</f>
        <v>0,00</v>
      </c>
      <c r="BW280" s="59" t="str">
        <f t="shared" si="124"/>
        <v>0,00</v>
      </c>
    </row>
    <row r="281" spans="1:75" ht="62.1" customHeight="1" thickTop="1" thickBot="1">
      <c r="A281" s="90" t="str">
        <f t="shared" si="105"/>
        <v>-</v>
      </c>
      <c r="B281" s="91" t="str">
        <f t="shared" si="106"/>
        <v>MARÇO</v>
      </c>
      <c r="C281" s="81" t="str">
        <f t="shared" si="107"/>
        <v>MARÇO</v>
      </c>
      <c r="D281" s="79">
        <f t="shared" si="130"/>
        <v>278</v>
      </c>
      <c r="E281" s="125">
        <f t="shared" si="108"/>
        <v>237</v>
      </c>
      <c r="F281" s="101">
        <v>10285213679</v>
      </c>
      <c r="G281" s="124" t="str">
        <f>IFERROR(VLOOKUP(F281,#REF!,2,0)," ")</f>
        <v xml:space="preserve"> </v>
      </c>
      <c r="H281" s="122" t="str">
        <f>IFERROR(VLOOKUP(F281,#REF!,3,0)," ")</f>
        <v xml:space="preserve"> </v>
      </c>
      <c r="I281" s="103" t="s">
        <v>82</v>
      </c>
      <c r="J281" s="103" t="s">
        <v>84</v>
      </c>
      <c r="K281" s="103" t="s">
        <v>571</v>
      </c>
      <c r="L281" s="104">
        <v>46107</v>
      </c>
      <c r="M281" s="105">
        <v>0.33333333333333331</v>
      </c>
      <c r="N281" s="106">
        <v>46109</v>
      </c>
      <c r="O281" s="107">
        <v>0.58333333333333337</v>
      </c>
      <c r="P281" s="122" t="str">
        <f t="shared" si="103"/>
        <v>02,5</v>
      </c>
      <c r="Q281" s="123" t="str">
        <f t="shared" si="104"/>
        <v>0,00</v>
      </c>
      <c r="R281" s="119">
        <v>0</v>
      </c>
      <c r="S281" s="119">
        <v>0</v>
      </c>
      <c r="T281" s="123">
        <f t="shared" si="109"/>
        <v>0</v>
      </c>
      <c r="U281" s="108" t="s">
        <v>60</v>
      </c>
      <c r="V281" s="121" t="str">
        <f t="shared" si="110"/>
        <v>COBERTURA DO SEGUNDO MUTIRÃO DE UNIÃO ESTÁVEL EM CASAMENTO DE GUANHÃES.</v>
      </c>
      <c r="W281" s="37"/>
      <c r="X281" s="132" t="s">
        <v>85</v>
      </c>
      <c r="Y281" s="134" t="s">
        <v>662</v>
      </c>
      <c r="AA281" s="24">
        <v>1</v>
      </c>
      <c r="AB281" s="40"/>
      <c r="AC281" s="24" t="str">
        <f t="shared" si="117"/>
        <v>Publicar</v>
      </c>
      <c r="AE281" s="43" t="s">
        <v>663</v>
      </c>
      <c r="AF281" s="44" t="s">
        <v>64</v>
      </c>
      <c r="AG281" s="45">
        <v>46104</v>
      </c>
      <c r="AH281" s="45">
        <v>46104</v>
      </c>
      <c r="AI281" s="46">
        <v>237</v>
      </c>
      <c r="AJ281" s="44" t="s">
        <v>65</v>
      </c>
      <c r="AK281" s="46" t="s">
        <v>66</v>
      </c>
      <c r="AL281" s="161">
        <v>0</v>
      </c>
      <c r="AM281" s="44" t="s">
        <v>65</v>
      </c>
      <c r="AN281" s="46" t="s">
        <v>66</v>
      </c>
      <c r="AO281" s="161">
        <v>0</v>
      </c>
      <c r="AP281" s="45">
        <v>46104</v>
      </c>
      <c r="AQ281" s="46">
        <v>204</v>
      </c>
      <c r="AR281" s="46" t="s">
        <v>66</v>
      </c>
      <c r="AS281" s="46" t="s">
        <v>66</v>
      </c>
      <c r="AT281" s="45">
        <v>46111</v>
      </c>
      <c r="AU281" s="46" t="s">
        <v>66</v>
      </c>
      <c r="AV281" s="46" t="s">
        <v>66</v>
      </c>
      <c r="AW281" s="46" t="s">
        <v>66</v>
      </c>
      <c r="AX281" s="46" t="s">
        <v>66</v>
      </c>
      <c r="AY281" s="46" t="s">
        <v>66</v>
      </c>
      <c r="AZ281" s="49">
        <v>89</v>
      </c>
      <c r="BE281" s="52">
        <f t="shared" si="111"/>
        <v>2.25</v>
      </c>
      <c r="BF281" s="53" t="str">
        <f t="shared" si="118"/>
        <v>02</v>
      </c>
      <c r="BG281" s="54">
        <f t="shared" si="119"/>
        <v>6</v>
      </c>
      <c r="BH281" s="54">
        <v>6</v>
      </c>
      <c r="BI281" s="54" t="str">
        <f t="shared" si="120"/>
        <v>,5</v>
      </c>
      <c r="BJ281" s="55" t="str">
        <f t="shared" si="121"/>
        <v>02,5</v>
      </c>
      <c r="BL281" s="57" t="str">
        <f>IFERROR(VLOOKUP(H281,#REF!,2,0)," ")</f>
        <v xml:space="preserve"> </v>
      </c>
      <c r="BM281" s="57" t="str">
        <f>IFERROR(VLOOKUP(K281,#REF!,2,0)," ")</f>
        <v xml:space="preserve"> </v>
      </c>
      <c r="BN281" s="58" t="str">
        <f t="shared" si="112"/>
        <v xml:space="preserve">  </v>
      </c>
      <c r="BO281" s="59" t="str">
        <f>IFERROR(VLOOKUP(BN281,#REF!,5,0)," ")</f>
        <v xml:space="preserve"> </v>
      </c>
      <c r="BP281" s="59" t="str">
        <f t="shared" si="113"/>
        <v xml:space="preserve"> </v>
      </c>
      <c r="BQ281" s="56">
        <f t="shared" si="114"/>
        <v>1</v>
      </c>
      <c r="BR281" s="59" t="str">
        <f t="shared" si="115"/>
        <v xml:space="preserve"> </v>
      </c>
      <c r="BS281" s="59" t="str">
        <f t="shared" si="116"/>
        <v xml:space="preserve"> </v>
      </c>
      <c r="BT281" s="56" t="str">
        <f t="shared" si="122"/>
        <v>02</v>
      </c>
      <c r="BU281" s="56">
        <f t="shared" si="123"/>
        <v>2</v>
      </c>
      <c r="BV281" s="56" t="str">
        <f>IFERROR(BU281*#REF!,"0,00")</f>
        <v>0,00</v>
      </c>
      <c r="BW281" s="59" t="str">
        <f t="shared" si="124"/>
        <v>0,00</v>
      </c>
    </row>
    <row r="282" spans="1:75" ht="62.1" customHeight="1" thickTop="1" thickBot="1">
      <c r="A282" s="90" t="str">
        <f t="shared" si="105"/>
        <v>-</v>
      </c>
      <c r="B282" s="91" t="str">
        <f t="shared" si="106"/>
        <v>ABRIL</v>
      </c>
      <c r="C282" s="81" t="str">
        <f t="shared" si="107"/>
        <v>ABRIL</v>
      </c>
      <c r="D282" s="79">
        <f t="shared" si="130"/>
        <v>279</v>
      </c>
      <c r="E282" s="125">
        <f t="shared" si="108"/>
        <v>254</v>
      </c>
      <c r="F282" s="101">
        <v>84562510625</v>
      </c>
      <c r="G282" s="124" t="str">
        <f>IFERROR(VLOOKUP(F282,#REF!,2,0)," ")</f>
        <v xml:space="preserve"> </v>
      </c>
      <c r="H282" s="122" t="str">
        <f>IFERROR(VLOOKUP(F282,#REF!,3,0)," ")</f>
        <v xml:space="preserve"> </v>
      </c>
      <c r="I282" s="103" t="s">
        <v>88</v>
      </c>
      <c r="J282" s="103" t="s">
        <v>84</v>
      </c>
      <c r="K282" s="103" t="s">
        <v>591</v>
      </c>
      <c r="L282" s="104">
        <v>46120</v>
      </c>
      <c r="M282" s="105">
        <v>0.4375</v>
      </c>
      <c r="N282" s="106">
        <v>46123</v>
      </c>
      <c r="O282" s="107">
        <v>0.72569444444444442</v>
      </c>
      <c r="P282" s="122" t="str">
        <f t="shared" si="103"/>
        <v>03,5</v>
      </c>
      <c r="Q282" s="123" t="str">
        <f t="shared" si="104"/>
        <v>0,00</v>
      </c>
      <c r="R282" s="119">
        <v>0</v>
      </c>
      <c r="S282" s="119">
        <v>0</v>
      </c>
      <c r="T282" s="123">
        <f t="shared" si="109"/>
        <v>0</v>
      </c>
      <c r="U282" s="108" t="s">
        <v>60</v>
      </c>
      <c r="V282" s="121" t="str">
        <f t="shared" si="110"/>
        <v>PARTICIPAÇÃO NO VII SEMINÁRIO NACIONAL DE COMUNICAÇÃO E DEFENSORIA PÚBLICA - EDIÇÃO CUIABÁ.</v>
      </c>
      <c r="W282" s="37"/>
      <c r="X282" s="132" t="s">
        <v>223</v>
      </c>
      <c r="Y282" s="134" t="s">
        <v>664</v>
      </c>
      <c r="AA282" s="24">
        <v>1</v>
      </c>
      <c r="AB282" s="40"/>
      <c r="AC282" s="24" t="str">
        <f t="shared" si="117"/>
        <v>Publicar</v>
      </c>
      <c r="AE282" s="43" t="s">
        <v>665</v>
      </c>
      <c r="AF282" s="44" t="s">
        <v>64</v>
      </c>
      <c r="AG282" s="45">
        <v>46105</v>
      </c>
      <c r="AH282" s="45">
        <v>46118</v>
      </c>
      <c r="AI282" s="46">
        <v>254</v>
      </c>
      <c r="AJ282" s="44" t="s">
        <v>114</v>
      </c>
      <c r="AK282" s="46">
        <v>255</v>
      </c>
      <c r="AL282" s="127">
        <v>283.61</v>
      </c>
      <c r="AM282" s="44" t="s">
        <v>65</v>
      </c>
      <c r="AN282" s="46" t="s">
        <v>66</v>
      </c>
      <c r="AO282" s="161">
        <v>0</v>
      </c>
      <c r="AP282" s="45">
        <v>46118</v>
      </c>
      <c r="AQ282" s="46">
        <v>223</v>
      </c>
      <c r="AR282" s="46">
        <v>307</v>
      </c>
      <c r="AS282" s="46" t="s">
        <v>66</v>
      </c>
      <c r="AT282" s="45">
        <v>46126</v>
      </c>
      <c r="AU282" s="46" t="s">
        <v>66</v>
      </c>
      <c r="AV282" s="46" t="s">
        <v>66</v>
      </c>
      <c r="AW282" s="46" t="s">
        <v>66</v>
      </c>
      <c r="AX282" s="46" t="s">
        <v>66</v>
      </c>
      <c r="AY282" s="46" t="s">
        <v>66</v>
      </c>
      <c r="AZ282" s="49">
        <v>112</v>
      </c>
      <c r="BE282" s="52">
        <f t="shared" si="111"/>
        <v>3.2881944444444446</v>
      </c>
      <c r="BF282" s="53" t="str">
        <f t="shared" si="118"/>
        <v>03</v>
      </c>
      <c r="BG282" s="54">
        <f t="shared" si="119"/>
        <v>6.9166666666666714</v>
      </c>
      <c r="BH282" s="54">
        <v>6</v>
      </c>
      <c r="BI282" s="54" t="str">
        <f t="shared" si="120"/>
        <v>,5</v>
      </c>
      <c r="BJ282" s="55" t="str">
        <f t="shared" si="121"/>
        <v>03,5</v>
      </c>
      <c r="BL282" s="57" t="str">
        <f>IFERROR(VLOOKUP(H282,#REF!,2,0)," ")</f>
        <v xml:space="preserve"> </v>
      </c>
      <c r="BM282" s="57" t="str">
        <f>IFERROR(VLOOKUP(K282,#REF!,2,0)," ")</f>
        <v xml:space="preserve"> </v>
      </c>
      <c r="BN282" s="58" t="str">
        <f t="shared" si="112"/>
        <v xml:space="preserve">  </v>
      </c>
      <c r="BO282" s="59" t="str">
        <f>IFERROR(VLOOKUP(BN282,#REF!,5,0)," ")</f>
        <v xml:space="preserve"> </v>
      </c>
      <c r="BP282" s="59" t="str">
        <f t="shared" si="113"/>
        <v xml:space="preserve"> </v>
      </c>
      <c r="BQ282" s="56">
        <f t="shared" si="114"/>
        <v>1</v>
      </c>
      <c r="BR282" s="59" t="str">
        <f t="shared" si="115"/>
        <v xml:space="preserve"> </v>
      </c>
      <c r="BS282" s="59" t="str">
        <f t="shared" si="116"/>
        <v xml:space="preserve"> </v>
      </c>
      <c r="BT282" s="56" t="str">
        <f t="shared" si="122"/>
        <v>03</v>
      </c>
      <c r="BU282" s="56">
        <f t="shared" si="123"/>
        <v>3</v>
      </c>
      <c r="BV282" s="56" t="str">
        <f>IFERROR(BU282*#REF!,"0,00")</f>
        <v>0,00</v>
      </c>
      <c r="BW282" s="59" t="str">
        <f t="shared" si="124"/>
        <v>0,00</v>
      </c>
    </row>
    <row r="283" spans="1:75" ht="62.1" customHeight="1" thickTop="1" thickBot="1">
      <c r="A283" s="90" t="str">
        <f t="shared" si="105"/>
        <v>ABRIL</v>
      </c>
      <c r="B283" s="91" t="str">
        <f t="shared" si="106"/>
        <v>MARÇO</v>
      </c>
      <c r="C283" s="81" t="str">
        <f t="shared" si="107"/>
        <v>MARÇO</v>
      </c>
      <c r="D283" s="79">
        <f t="shared" si="130"/>
        <v>280</v>
      </c>
      <c r="E283" s="125">
        <f t="shared" si="108"/>
        <v>242</v>
      </c>
      <c r="F283" s="101">
        <v>90351940634</v>
      </c>
      <c r="G283" s="124" t="str">
        <f>IFERROR(VLOOKUP(F283,#REF!,2,0)," ")</f>
        <v xml:space="preserve"> </v>
      </c>
      <c r="H283" s="122" t="str">
        <f>IFERROR(VLOOKUP(F283,#REF!,3,0)," ")</f>
        <v xml:space="preserve"> </v>
      </c>
      <c r="I283" s="103" t="s">
        <v>82</v>
      </c>
      <c r="J283" s="103" t="s">
        <v>84</v>
      </c>
      <c r="K283" s="103" t="s">
        <v>93</v>
      </c>
      <c r="L283" s="104">
        <v>46119</v>
      </c>
      <c r="M283" s="105">
        <v>0.5</v>
      </c>
      <c r="N283" s="106">
        <v>46120</v>
      </c>
      <c r="O283" s="107">
        <v>0.70833333333333337</v>
      </c>
      <c r="P283" s="122" t="str">
        <f t="shared" si="103"/>
        <v>01,00</v>
      </c>
      <c r="Q283" s="123" t="str">
        <f t="shared" si="104"/>
        <v>0,00</v>
      </c>
      <c r="R283" s="119">
        <v>248</v>
      </c>
      <c r="S283" s="119">
        <v>0</v>
      </c>
      <c r="T283" s="123">
        <f t="shared" si="109"/>
        <v>248</v>
      </c>
      <c r="U283" s="108" t="s">
        <v>831</v>
      </c>
      <c r="V283" s="121" t="str">
        <f t="shared" si="110"/>
        <v xml:space="preserve">REALIZAÇÃO DE CORREIÇÃO ORDINÁRIA NOS ÓRGÃOS DE ATUAÇÃO DA UNIDADE DA DEFENSORIA PÚBLICA EM SÃO JOÃO DEL-REI. </v>
      </c>
      <c r="W283" s="37"/>
      <c r="X283" s="132" t="s">
        <v>85</v>
      </c>
      <c r="Y283" s="134" t="s">
        <v>666</v>
      </c>
      <c r="AA283" s="24">
        <v>0</v>
      </c>
      <c r="AB283" s="40"/>
      <c r="AC283" s="24" t="str">
        <f t="shared" si="117"/>
        <v>Publicar</v>
      </c>
      <c r="AE283" s="43" t="s">
        <v>667</v>
      </c>
      <c r="AF283" s="44" t="s">
        <v>64</v>
      </c>
      <c r="AG283" s="45">
        <v>46105</v>
      </c>
      <c r="AH283" s="45">
        <v>46112</v>
      </c>
      <c r="AI283" s="46">
        <v>242</v>
      </c>
      <c r="AJ283" s="44" t="s">
        <v>65</v>
      </c>
      <c r="AK283" s="46" t="s">
        <v>66</v>
      </c>
      <c r="AL283" s="161">
        <v>0</v>
      </c>
      <c r="AM283" s="44" t="s">
        <v>65</v>
      </c>
      <c r="AN283" s="46" t="s">
        <v>66</v>
      </c>
      <c r="AO283" s="161">
        <v>0</v>
      </c>
      <c r="AP283" s="45">
        <v>46112</v>
      </c>
      <c r="AQ283" s="46">
        <v>215</v>
      </c>
      <c r="AR283" s="46" t="s">
        <v>66</v>
      </c>
      <c r="AS283" s="46" t="s">
        <v>66</v>
      </c>
      <c r="AT283" s="45">
        <v>46128</v>
      </c>
      <c r="AU283" s="46">
        <v>1</v>
      </c>
      <c r="AV283" s="45">
        <v>46136</v>
      </c>
      <c r="AW283" s="45">
        <v>46139</v>
      </c>
      <c r="AX283" s="46">
        <v>322</v>
      </c>
      <c r="AY283" s="46" t="s">
        <v>66</v>
      </c>
      <c r="AZ283" s="49">
        <v>130</v>
      </c>
      <c r="BE283" s="52">
        <f t="shared" si="111"/>
        <v>1.2083333333333335</v>
      </c>
      <c r="BF283" s="53" t="str">
        <f t="shared" si="118"/>
        <v>01</v>
      </c>
      <c r="BG283" s="54">
        <f t="shared" si="119"/>
        <v>5.0000000000000036</v>
      </c>
      <c r="BH283" s="54">
        <v>6</v>
      </c>
      <c r="BI283" s="54" t="str">
        <f t="shared" si="120"/>
        <v>,00</v>
      </c>
      <c r="BJ283" s="55" t="str">
        <f t="shared" si="121"/>
        <v>01,00</v>
      </c>
      <c r="BL283" s="57" t="str">
        <f>IFERROR(VLOOKUP(H283,#REF!,2,0)," ")</f>
        <v xml:space="preserve"> </v>
      </c>
      <c r="BM283" s="57" t="str">
        <f>IFERROR(VLOOKUP(K283,#REF!,2,0)," ")</f>
        <v xml:space="preserve"> </v>
      </c>
      <c r="BN283" s="58" t="str">
        <f t="shared" si="112"/>
        <v xml:space="preserve">  </v>
      </c>
      <c r="BO283" s="59" t="str">
        <f>IFERROR(VLOOKUP(BN283,#REF!,5,0)," ")</f>
        <v xml:space="preserve"> </v>
      </c>
      <c r="BP283" s="59" t="str">
        <f t="shared" si="113"/>
        <v xml:space="preserve"> </v>
      </c>
      <c r="BQ283" s="56" t="str">
        <f t="shared" si="114"/>
        <v>0,00</v>
      </c>
      <c r="BR283" s="59" t="str">
        <f t="shared" si="115"/>
        <v>0,00</v>
      </c>
      <c r="BS283" s="59" t="str">
        <f t="shared" si="116"/>
        <v xml:space="preserve"> </v>
      </c>
      <c r="BT283" s="56" t="str">
        <f t="shared" si="122"/>
        <v>01</v>
      </c>
      <c r="BU283" s="56">
        <f t="shared" si="123"/>
        <v>1</v>
      </c>
      <c r="BV283" s="56" t="str">
        <f>IFERROR(BU283*#REF!,"0,00")</f>
        <v>0,00</v>
      </c>
      <c r="BW283" s="59" t="str">
        <f t="shared" si="124"/>
        <v>0,00</v>
      </c>
    </row>
    <row r="284" spans="1:75" ht="62.1" customHeight="1" thickTop="1" thickBot="1">
      <c r="A284" s="90" t="str">
        <f t="shared" si="105"/>
        <v>ABRIL</v>
      </c>
      <c r="B284" s="91" t="str">
        <f t="shared" si="106"/>
        <v>MARÇO</v>
      </c>
      <c r="C284" s="81" t="str">
        <f t="shared" si="107"/>
        <v>MARÇO</v>
      </c>
      <c r="D284" s="79">
        <f t="shared" si="130"/>
        <v>281</v>
      </c>
      <c r="E284" s="125">
        <f t="shared" si="108"/>
        <v>244</v>
      </c>
      <c r="F284" s="101">
        <v>3300639603</v>
      </c>
      <c r="G284" s="124" t="str">
        <f>IFERROR(VLOOKUP(F284,#REF!,2,0)," ")</f>
        <v xml:space="preserve"> </v>
      </c>
      <c r="H284" s="122" t="str">
        <f>IFERROR(VLOOKUP(F284,#REF!,3,0)," ")</f>
        <v xml:space="preserve"> </v>
      </c>
      <c r="I284" s="103" t="s">
        <v>82</v>
      </c>
      <c r="J284" s="103" t="s">
        <v>84</v>
      </c>
      <c r="K284" s="103" t="s">
        <v>93</v>
      </c>
      <c r="L284" s="104">
        <v>46119</v>
      </c>
      <c r="M284" s="105">
        <v>0.5</v>
      </c>
      <c r="N284" s="106">
        <v>46120</v>
      </c>
      <c r="O284" s="107">
        <v>0.70833333333333337</v>
      </c>
      <c r="P284" s="122" t="str">
        <f t="shared" si="103"/>
        <v>01,00</v>
      </c>
      <c r="Q284" s="123" t="str">
        <f t="shared" si="104"/>
        <v>0,00</v>
      </c>
      <c r="R284" s="119">
        <v>248</v>
      </c>
      <c r="S284" s="119">
        <v>0</v>
      </c>
      <c r="T284" s="123">
        <f t="shared" si="109"/>
        <v>248</v>
      </c>
      <c r="U284" s="108" t="s">
        <v>831</v>
      </c>
      <c r="V284" s="121" t="str">
        <f t="shared" si="110"/>
        <v xml:space="preserve">REALIZAÇÃO DE CORREIÇÃO ORDINÁRIA NOS ÓRGÃOS DE ATUAÇÃO DA UNIDADE DA DEFENSORIA PÚBLICA EM SÃO JOÃO DEL-REI. </v>
      </c>
      <c r="W284" s="37"/>
      <c r="X284" s="132" t="s">
        <v>85</v>
      </c>
      <c r="Y284" s="134" t="s">
        <v>666</v>
      </c>
      <c r="AA284" s="24">
        <v>0</v>
      </c>
      <c r="AB284" s="40"/>
      <c r="AC284" s="24" t="str">
        <f t="shared" si="117"/>
        <v>Publicar</v>
      </c>
      <c r="AE284" s="43" t="s">
        <v>668</v>
      </c>
      <c r="AF284" s="44" t="s">
        <v>64</v>
      </c>
      <c r="AG284" s="45">
        <v>46105</v>
      </c>
      <c r="AH284" s="45">
        <v>46112</v>
      </c>
      <c r="AI284" s="46">
        <v>244</v>
      </c>
      <c r="AJ284" s="44" t="s">
        <v>65</v>
      </c>
      <c r="AK284" s="46" t="s">
        <v>66</v>
      </c>
      <c r="AL284" s="161">
        <v>0</v>
      </c>
      <c r="AM284" s="44" t="s">
        <v>65</v>
      </c>
      <c r="AN284" s="46" t="s">
        <v>66</v>
      </c>
      <c r="AO284" s="161">
        <v>0</v>
      </c>
      <c r="AP284" s="45">
        <v>46112</v>
      </c>
      <c r="AQ284" s="46">
        <v>217</v>
      </c>
      <c r="AR284" s="46" t="s">
        <v>66</v>
      </c>
      <c r="AS284" s="46" t="s">
        <v>66</v>
      </c>
      <c r="AT284" s="45">
        <v>46128</v>
      </c>
      <c r="AU284" s="46">
        <v>1</v>
      </c>
      <c r="AV284" s="45">
        <v>46136</v>
      </c>
      <c r="AW284" s="45">
        <v>46139</v>
      </c>
      <c r="AX284" s="46">
        <v>324</v>
      </c>
      <c r="AY284" s="46" t="s">
        <v>66</v>
      </c>
      <c r="AZ284" s="49">
        <v>132</v>
      </c>
      <c r="BE284" s="52">
        <f t="shared" si="111"/>
        <v>1.2083333333333335</v>
      </c>
      <c r="BF284" s="53" t="str">
        <f t="shared" si="118"/>
        <v>01</v>
      </c>
      <c r="BG284" s="54">
        <f t="shared" si="119"/>
        <v>5.0000000000000036</v>
      </c>
      <c r="BH284" s="54">
        <v>6</v>
      </c>
      <c r="BI284" s="54" t="str">
        <f t="shared" si="120"/>
        <v>,00</v>
      </c>
      <c r="BJ284" s="55" t="str">
        <f t="shared" si="121"/>
        <v>01,00</v>
      </c>
      <c r="BL284" s="57" t="str">
        <f>IFERROR(VLOOKUP(H284,#REF!,2,0)," ")</f>
        <v xml:space="preserve"> </v>
      </c>
      <c r="BM284" s="57" t="str">
        <f>IFERROR(VLOOKUP(K284,#REF!,2,0)," ")</f>
        <v xml:space="preserve"> </v>
      </c>
      <c r="BN284" s="58" t="str">
        <f t="shared" si="112"/>
        <v xml:space="preserve">  </v>
      </c>
      <c r="BO284" s="59" t="str">
        <f>IFERROR(VLOOKUP(BN284,#REF!,5,0)," ")</f>
        <v xml:space="preserve"> </v>
      </c>
      <c r="BP284" s="59" t="str">
        <f t="shared" si="113"/>
        <v xml:space="preserve"> </v>
      </c>
      <c r="BQ284" s="56" t="str">
        <f t="shared" si="114"/>
        <v>0,00</v>
      </c>
      <c r="BR284" s="59" t="str">
        <f t="shared" si="115"/>
        <v>0,00</v>
      </c>
      <c r="BS284" s="59" t="str">
        <f t="shared" si="116"/>
        <v xml:space="preserve"> </v>
      </c>
      <c r="BT284" s="56" t="str">
        <f t="shared" si="122"/>
        <v>01</v>
      </c>
      <c r="BU284" s="56">
        <f t="shared" si="123"/>
        <v>1</v>
      </c>
      <c r="BV284" s="56" t="str">
        <f>IFERROR(BU284*#REF!,"0,00")</f>
        <v>0,00</v>
      </c>
      <c r="BW284" s="59" t="str">
        <f t="shared" si="124"/>
        <v>0,00</v>
      </c>
    </row>
    <row r="285" spans="1:75" ht="62.1" customHeight="1" thickTop="1" thickBot="1">
      <c r="A285" s="90" t="str">
        <f t="shared" si="105"/>
        <v>ABRIL</v>
      </c>
      <c r="B285" s="91" t="str">
        <f t="shared" si="106"/>
        <v>MARÇO</v>
      </c>
      <c r="C285" s="81" t="str">
        <f t="shared" si="107"/>
        <v>MARÇO</v>
      </c>
      <c r="D285" s="79">
        <f t="shared" si="130"/>
        <v>282</v>
      </c>
      <c r="E285" s="125">
        <f t="shared" si="108"/>
        <v>243</v>
      </c>
      <c r="F285" s="101">
        <v>1338491636</v>
      </c>
      <c r="G285" s="124" t="str">
        <f>IFERROR(VLOOKUP(F285,#REF!,2,0)," ")</f>
        <v xml:space="preserve"> </v>
      </c>
      <c r="H285" s="122" t="str">
        <f>IFERROR(VLOOKUP(F285,#REF!,3,0)," ")</f>
        <v xml:space="preserve"> </v>
      </c>
      <c r="I285" s="103" t="s">
        <v>82</v>
      </c>
      <c r="J285" s="103" t="s">
        <v>84</v>
      </c>
      <c r="K285" s="103" t="s">
        <v>93</v>
      </c>
      <c r="L285" s="104">
        <v>46119</v>
      </c>
      <c r="M285" s="105">
        <v>0.5</v>
      </c>
      <c r="N285" s="106">
        <v>46120</v>
      </c>
      <c r="O285" s="107">
        <v>0.70833333333333337</v>
      </c>
      <c r="P285" s="122" t="str">
        <f t="shared" si="103"/>
        <v>01,00</v>
      </c>
      <c r="Q285" s="123" t="str">
        <f t="shared" si="104"/>
        <v>0,00</v>
      </c>
      <c r="R285" s="119">
        <v>248</v>
      </c>
      <c r="S285" s="119">
        <v>0</v>
      </c>
      <c r="T285" s="123">
        <f t="shared" si="109"/>
        <v>248</v>
      </c>
      <c r="U285" s="108" t="s">
        <v>831</v>
      </c>
      <c r="V285" s="121" t="str">
        <f t="shared" si="110"/>
        <v>REALIZAÇÃO DE CORREIÇÃO ORDINÁRIA NOS ÓRGÃOS DE ATUAÇÃO DA UNIDADE DA DEFENSORIA PÚBLICA EM SÃO JOÃO DEL-REI.</v>
      </c>
      <c r="W285" s="37"/>
      <c r="X285" s="132" t="s">
        <v>85</v>
      </c>
      <c r="Y285" s="134" t="s">
        <v>669</v>
      </c>
      <c r="AA285" s="24">
        <v>0</v>
      </c>
      <c r="AB285" s="40"/>
      <c r="AC285" s="24" t="str">
        <f t="shared" si="117"/>
        <v>Publicar</v>
      </c>
      <c r="AE285" s="43" t="s">
        <v>670</v>
      </c>
      <c r="AF285" s="44" t="s">
        <v>64</v>
      </c>
      <c r="AG285" s="45">
        <v>46105</v>
      </c>
      <c r="AH285" s="45">
        <v>46112</v>
      </c>
      <c r="AI285" s="46">
        <v>243</v>
      </c>
      <c r="AJ285" s="44" t="s">
        <v>65</v>
      </c>
      <c r="AK285" s="46" t="s">
        <v>66</v>
      </c>
      <c r="AL285" s="161">
        <v>0</v>
      </c>
      <c r="AM285" s="44" t="s">
        <v>65</v>
      </c>
      <c r="AN285" s="46" t="s">
        <v>66</v>
      </c>
      <c r="AO285" s="161">
        <v>0</v>
      </c>
      <c r="AP285" s="45">
        <v>46112</v>
      </c>
      <c r="AQ285" s="46">
        <v>216</v>
      </c>
      <c r="AR285" s="46" t="s">
        <v>66</v>
      </c>
      <c r="AS285" s="46" t="s">
        <v>66</v>
      </c>
      <c r="AT285" s="45">
        <v>46128</v>
      </c>
      <c r="AU285" s="46">
        <v>1</v>
      </c>
      <c r="AV285" s="45">
        <v>46136</v>
      </c>
      <c r="AW285" s="45">
        <v>46139</v>
      </c>
      <c r="AX285" s="46">
        <v>323</v>
      </c>
      <c r="AY285" s="46" t="s">
        <v>66</v>
      </c>
      <c r="AZ285" s="49">
        <v>131</v>
      </c>
      <c r="BE285" s="52">
        <f t="shared" si="111"/>
        <v>1.2083333333333335</v>
      </c>
      <c r="BF285" s="53" t="str">
        <f t="shared" si="118"/>
        <v>01</v>
      </c>
      <c r="BG285" s="54">
        <f t="shared" si="119"/>
        <v>5.0000000000000036</v>
      </c>
      <c r="BH285" s="54">
        <v>6</v>
      </c>
      <c r="BI285" s="54" t="str">
        <f t="shared" si="120"/>
        <v>,00</v>
      </c>
      <c r="BJ285" s="55" t="str">
        <f t="shared" si="121"/>
        <v>01,00</v>
      </c>
      <c r="BL285" s="57" t="str">
        <f>IFERROR(VLOOKUP(H285,#REF!,2,0)," ")</f>
        <v xml:space="preserve"> </v>
      </c>
      <c r="BM285" s="57" t="str">
        <f>IFERROR(VLOOKUP(K285,#REF!,2,0)," ")</f>
        <v xml:space="preserve"> </v>
      </c>
      <c r="BN285" s="58" t="str">
        <f t="shared" si="112"/>
        <v xml:space="preserve">  </v>
      </c>
      <c r="BO285" s="59" t="str">
        <f>IFERROR(VLOOKUP(BN285,#REF!,5,0)," ")</f>
        <v xml:space="preserve"> </v>
      </c>
      <c r="BP285" s="59" t="str">
        <f t="shared" si="113"/>
        <v xml:space="preserve"> </v>
      </c>
      <c r="BQ285" s="56" t="str">
        <f t="shared" si="114"/>
        <v>0,00</v>
      </c>
      <c r="BR285" s="59" t="str">
        <f t="shared" si="115"/>
        <v>0,00</v>
      </c>
      <c r="BS285" s="59" t="str">
        <f t="shared" si="116"/>
        <v xml:space="preserve"> </v>
      </c>
      <c r="BT285" s="56" t="str">
        <f t="shared" si="122"/>
        <v>01</v>
      </c>
      <c r="BU285" s="56">
        <f t="shared" si="123"/>
        <v>1</v>
      </c>
      <c r="BV285" s="56" t="str">
        <f>IFERROR(BU285*#REF!,"0,00")</f>
        <v>0,00</v>
      </c>
      <c r="BW285" s="59" t="str">
        <f t="shared" si="124"/>
        <v>0,00</v>
      </c>
    </row>
    <row r="286" spans="1:75" ht="62.1" customHeight="1" thickTop="1" thickBot="1">
      <c r="A286" s="90" t="str">
        <f t="shared" si="105"/>
        <v>-</v>
      </c>
      <c r="B286" s="91" t="str">
        <f t="shared" si="106"/>
        <v>MARÇO</v>
      </c>
      <c r="C286" s="81" t="str">
        <f t="shared" si="107"/>
        <v>MARÇO</v>
      </c>
      <c r="D286" s="79">
        <f t="shared" si="130"/>
        <v>283</v>
      </c>
      <c r="E286" s="125">
        <f t="shared" si="108"/>
        <v>239</v>
      </c>
      <c r="F286" s="101">
        <v>7390763450</v>
      </c>
      <c r="G286" s="124" t="str">
        <f>IFERROR(VLOOKUP(F286,#REF!,2,0)," ")</f>
        <v xml:space="preserve"> </v>
      </c>
      <c r="H286" s="122" t="str">
        <f>IFERROR(VLOOKUP(F286,#REF!,3,0)," ")</f>
        <v xml:space="preserve"> </v>
      </c>
      <c r="I286" s="103" t="s">
        <v>57</v>
      </c>
      <c r="J286" s="103" t="s">
        <v>138</v>
      </c>
      <c r="K286" s="103" t="s">
        <v>84</v>
      </c>
      <c r="L286" s="104">
        <v>46107</v>
      </c>
      <c r="M286" s="105">
        <v>0.23958333333333334</v>
      </c>
      <c r="N286" s="106">
        <v>46107</v>
      </c>
      <c r="O286" s="107">
        <v>0.52083333333333337</v>
      </c>
      <c r="P286" s="122" t="str">
        <f t="shared" si="103"/>
        <v>00,5</v>
      </c>
      <c r="Q286" s="123" t="str">
        <f t="shared" si="104"/>
        <v>0,00</v>
      </c>
      <c r="R286" s="119">
        <v>0</v>
      </c>
      <c r="S286" s="119">
        <v>0</v>
      </c>
      <c r="T286" s="123">
        <f t="shared" si="109"/>
        <v>0</v>
      </c>
      <c r="U286" s="108" t="s">
        <v>60</v>
      </c>
      <c r="V286" s="121" t="str">
        <f t="shared" si="110"/>
        <v>COOPERAÇÃO, CONFORME O ATO Nº: 12.678/2026.</v>
      </c>
      <c r="W286" s="37"/>
      <c r="X286" s="132" t="s">
        <v>61</v>
      </c>
      <c r="Y286" s="134" t="s">
        <v>671</v>
      </c>
      <c r="AA286" s="24">
        <v>0</v>
      </c>
      <c r="AB286" s="40"/>
      <c r="AC286" s="24" t="str">
        <f t="shared" si="117"/>
        <v>Publicar</v>
      </c>
      <c r="AE286" s="43" t="s">
        <v>672</v>
      </c>
      <c r="AF286" s="44" t="s">
        <v>64</v>
      </c>
      <c r="AG286" s="45">
        <v>46105</v>
      </c>
      <c r="AH286" s="45">
        <v>46105</v>
      </c>
      <c r="AI286" s="46">
        <v>239</v>
      </c>
      <c r="AJ286" s="44" t="s">
        <v>65</v>
      </c>
      <c r="AK286" s="46" t="s">
        <v>66</v>
      </c>
      <c r="AL286" s="161">
        <v>0</v>
      </c>
      <c r="AM286" s="44" t="s">
        <v>67</v>
      </c>
      <c r="AN286" s="46">
        <v>240</v>
      </c>
      <c r="AO286" s="127">
        <v>216.9</v>
      </c>
      <c r="AP286" s="45">
        <v>46106</v>
      </c>
      <c r="AQ286" s="46">
        <v>212</v>
      </c>
      <c r="AR286" s="173" t="s">
        <v>66</v>
      </c>
      <c r="AS286" s="46">
        <v>219</v>
      </c>
      <c r="AT286" s="45">
        <v>46111</v>
      </c>
      <c r="AU286" s="173" t="s">
        <v>66</v>
      </c>
      <c r="AV286" s="173" t="s">
        <v>66</v>
      </c>
      <c r="AW286" s="173" t="s">
        <v>66</v>
      </c>
      <c r="AX286" s="173" t="s">
        <v>66</v>
      </c>
      <c r="AY286" s="173" t="s">
        <v>66</v>
      </c>
      <c r="AZ286" s="49">
        <v>79</v>
      </c>
      <c r="BE286" s="52">
        <f t="shared" si="111"/>
        <v>0.28125</v>
      </c>
      <c r="BF286" s="53" t="str">
        <f t="shared" si="118"/>
        <v>00</v>
      </c>
      <c r="BG286" s="54">
        <f t="shared" si="119"/>
        <v>6.75</v>
      </c>
      <c r="BH286" s="54">
        <v>6</v>
      </c>
      <c r="BI286" s="54" t="str">
        <f t="shared" si="120"/>
        <v>,5</v>
      </c>
      <c r="BJ286" s="55" t="str">
        <f t="shared" si="121"/>
        <v>00,5</v>
      </c>
      <c r="BL286" s="57" t="str">
        <f>IFERROR(VLOOKUP(H286,#REF!,2,0)," ")</f>
        <v xml:space="preserve"> </v>
      </c>
      <c r="BM286" s="57" t="str">
        <f>IFERROR(VLOOKUP(K286,#REF!,2,0)," ")</f>
        <v xml:space="preserve"> </v>
      </c>
      <c r="BN286" s="58" t="str">
        <f t="shared" si="112"/>
        <v xml:space="preserve">  </v>
      </c>
      <c r="BO286" s="59" t="str">
        <f>IFERROR(VLOOKUP(BN286,#REF!,5,0)," ")</f>
        <v xml:space="preserve"> </v>
      </c>
      <c r="BP286" s="59" t="str">
        <f t="shared" si="113"/>
        <v xml:space="preserve"> </v>
      </c>
      <c r="BQ286" s="56">
        <f t="shared" si="114"/>
        <v>1</v>
      </c>
      <c r="BR286" s="59" t="str">
        <f t="shared" si="115"/>
        <v xml:space="preserve"> </v>
      </c>
      <c r="BS286" s="59" t="str">
        <f t="shared" si="116"/>
        <v xml:space="preserve"> </v>
      </c>
      <c r="BT286" s="56" t="str">
        <f t="shared" si="122"/>
        <v>00</v>
      </c>
      <c r="BU286" s="56">
        <f t="shared" si="123"/>
        <v>1</v>
      </c>
      <c r="BV286" s="56" t="str">
        <f>IFERROR(BU286*#REF!,"0,00")</f>
        <v>0,00</v>
      </c>
      <c r="BW286" s="59" t="str">
        <f t="shared" si="124"/>
        <v>0,00</v>
      </c>
    </row>
    <row r="287" spans="1:75" ht="62.1" customHeight="1" thickTop="1" thickBot="1">
      <c r="A287" s="90" t="str">
        <f t="shared" si="105"/>
        <v>-</v>
      </c>
      <c r="B287" s="91" t="str">
        <f t="shared" si="106"/>
        <v>MARÇO</v>
      </c>
      <c r="C287" s="81" t="str">
        <f t="shared" si="107"/>
        <v>MARÇO</v>
      </c>
      <c r="D287" s="79">
        <f t="shared" si="130"/>
        <v>284</v>
      </c>
      <c r="E287" s="125">
        <f t="shared" si="108"/>
        <v>239</v>
      </c>
      <c r="F287" s="101">
        <v>7390763450</v>
      </c>
      <c r="G287" s="124" t="str">
        <f>IFERROR(VLOOKUP(F287,#REF!,2,0)," ")</f>
        <v xml:space="preserve"> </v>
      </c>
      <c r="H287" s="122" t="str">
        <f>IFERROR(VLOOKUP(F287,#REF!,3,0)," ")</f>
        <v xml:space="preserve"> </v>
      </c>
      <c r="I287" s="103" t="s">
        <v>57</v>
      </c>
      <c r="J287" s="103" t="s">
        <v>138</v>
      </c>
      <c r="K287" s="103" t="s">
        <v>84</v>
      </c>
      <c r="L287" s="104">
        <v>46111</v>
      </c>
      <c r="M287" s="105">
        <v>0.23958333333333334</v>
      </c>
      <c r="N287" s="106">
        <v>46111</v>
      </c>
      <c r="O287" s="107">
        <v>0.52083333333333337</v>
      </c>
      <c r="P287" s="122" t="str">
        <f t="shared" si="103"/>
        <v>00,5</v>
      </c>
      <c r="Q287" s="123" t="str">
        <f t="shared" si="104"/>
        <v>0,00</v>
      </c>
      <c r="R287" s="119">
        <v>0</v>
      </c>
      <c r="S287" s="119">
        <v>0</v>
      </c>
      <c r="T287" s="123">
        <f t="shared" si="109"/>
        <v>0</v>
      </c>
      <c r="U287" s="108" t="s">
        <v>60</v>
      </c>
      <c r="V287" s="121" t="str">
        <f t="shared" si="110"/>
        <v>COOPERAÇÃO, CONFORME O ATO Nº: 12.678/2026.</v>
      </c>
      <c r="W287" s="37"/>
      <c r="X287" s="132" t="s">
        <v>61</v>
      </c>
      <c r="Y287" s="134" t="s">
        <v>671</v>
      </c>
      <c r="AA287" s="24">
        <v>0</v>
      </c>
      <c r="AB287" s="40"/>
      <c r="AC287" s="24" t="str">
        <f t="shared" si="117"/>
        <v>Publicar</v>
      </c>
      <c r="AE287" s="43" t="s">
        <v>672</v>
      </c>
      <c r="AF287" s="44" t="s">
        <v>64</v>
      </c>
      <c r="AG287" s="45">
        <v>46105</v>
      </c>
      <c r="AH287" s="45">
        <v>46105</v>
      </c>
      <c r="AI287" s="46">
        <v>239</v>
      </c>
      <c r="AJ287" s="44" t="s">
        <v>65</v>
      </c>
      <c r="AK287" s="46" t="s">
        <v>66</v>
      </c>
      <c r="AL287" s="161">
        <v>0</v>
      </c>
      <c r="AM287" s="44" t="s">
        <v>67</v>
      </c>
      <c r="AN287" s="46">
        <v>240</v>
      </c>
      <c r="AO287" s="127">
        <v>216.9</v>
      </c>
      <c r="AP287" s="45">
        <v>46106</v>
      </c>
      <c r="AQ287" s="46">
        <v>212</v>
      </c>
      <c r="AR287" s="173" t="s">
        <v>66</v>
      </c>
      <c r="AS287" s="46">
        <v>219</v>
      </c>
      <c r="AT287" s="45">
        <v>46111</v>
      </c>
      <c r="AU287" s="173" t="s">
        <v>66</v>
      </c>
      <c r="AV287" s="173" t="s">
        <v>66</v>
      </c>
      <c r="AW287" s="173" t="s">
        <v>66</v>
      </c>
      <c r="AX287" s="173" t="s">
        <v>66</v>
      </c>
      <c r="AY287" s="173" t="s">
        <v>66</v>
      </c>
      <c r="AZ287" s="49">
        <v>79</v>
      </c>
      <c r="BE287" s="52">
        <f t="shared" si="111"/>
        <v>0.28125</v>
      </c>
      <c r="BF287" s="53" t="str">
        <f t="shared" si="118"/>
        <v>00</v>
      </c>
      <c r="BG287" s="54">
        <f t="shared" si="119"/>
        <v>6.75</v>
      </c>
      <c r="BH287" s="54">
        <v>6</v>
      </c>
      <c r="BI287" s="54" t="str">
        <f t="shared" si="120"/>
        <v>,5</v>
      </c>
      <c r="BJ287" s="55" t="str">
        <f t="shared" si="121"/>
        <v>00,5</v>
      </c>
      <c r="BL287" s="57" t="str">
        <f>IFERROR(VLOOKUP(H287,#REF!,2,0)," ")</f>
        <v xml:space="preserve"> </v>
      </c>
      <c r="BM287" s="57" t="str">
        <f>IFERROR(VLOOKUP(K287,#REF!,2,0)," ")</f>
        <v xml:space="preserve"> </v>
      </c>
      <c r="BN287" s="58" t="str">
        <f t="shared" si="112"/>
        <v xml:space="preserve">  </v>
      </c>
      <c r="BO287" s="59" t="str">
        <f>IFERROR(VLOOKUP(BN287,#REF!,5,0)," ")</f>
        <v xml:space="preserve"> </v>
      </c>
      <c r="BP287" s="59" t="str">
        <f t="shared" si="113"/>
        <v xml:space="preserve"> </v>
      </c>
      <c r="BQ287" s="56">
        <f t="shared" si="114"/>
        <v>1</v>
      </c>
      <c r="BR287" s="59" t="str">
        <f t="shared" si="115"/>
        <v xml:space="preserve"> </v>
      </c>
      <c r="BS287" s="59" t="str">
        <f t="shared" si="116"/>
        <v xml:space="preserve"> </v>
      </c>
      <c r="BT287" s="56" t="str">
        <f t="shared" si="122"/>
        <v>00</v>
      </c>
      <c r="BU287" s="56">
        <f t="shared" si="123"/>
        <v>1</v>
      </c>
      <c r="BV287" s="56" t="str">
        <f>IFERROR(BU287*#REF!,"0,00")</f>
        <v>0,00</v>
      </c>
      <c r="BW287" s="59" t="str">
        <f t="shared" si="124"/>
        <v>0,00</v>
      </c>
    </row>
    <row r="288" spans="1:75" ht="62.1" customHeight="1" thickTop="1" thickBot="1">
      <c r="A288" s="90" t="str">
        <f t="shared" si="105"/>
        <v>-</v>
      </c>
      <c r="B288" s="91" t="str">
        <f t="shared" si="106"/>
        <v>ABRIL</v>
      </c>
      <c r="C288" s="81" t="str">
        <f t="shared" si="107"/>
        <v>ABRIL</v>
      </c>
      <c r="D288" s="79">
        <f t="shared" si="130"/>
        <v>285</v>
      </c>
      <c r="E288" s="125">
        <f t="shared" si="108"/>
        <v>252</v>
      </c>
      <c r="F288" s="101">
        <v>13106861657</v>
      </c>
      <c r="G288" s="124" t="str">
        <f>IFERROR(VLOOKUP(F288,#REF!,2,0)," ")</f>
        <v xml:space="preserve"> </v>
      </c>
      <c r="H288" s="122" t="str">
        <f>IFERROR(VLOOKUP(F288,#REF!,3,0)," ")</f>
        <v xml:space="preserve"> </v>
      </c>
      <c r="I288" s="103" t="s">
        <v>88</v>
      </c>
      <c r="J288" s="103" t="s">
        <v>84</v>
      </c>
      <c r="K288" s="103" t="s">
        <v>591</v>
      </c>
      <c r="L288" s="104">
        <v>46120</v>
      </c>
      <c r="M288" s="105">
        <v>0.5</v>
      </c>
      <c r="N288" s="106">
        <v>46123</v>
      </c>
      <c r="O288" s="107">
        <v>0.75</v>
      </c>
      <c r="P288" s="122" t="str">
        <f t="shared" si="103"/>
        <v>03,5</v>
      </c>
      <c r="Q288" s="123" t="str">
        <f t="shared" si="104"/>
        <v>0,00</v>
      </c>
      <c r="R288" s="119">
        <v>0</v>
      </c>
      <c r="S288" s="119">
        <v>0</v>
      </c>
      <c r="T288" s="123">
        <f t="shared" si="109"/>
        <v>0</v>
      </c>
      <c r="U288" s="108" t="s">
        <v>60</v>
      </c>
      <c r="V288" s="121" t="str">
        <f t="shared" si="110"/>
        <v>PARTICIPAÇÃO NO SEMINÁRIO DE COMUNICAÇÃO DAS DEFENSORIAS PÚBLICAS.</v>
      </c>
      <c r="W288" s="37"/>
      <c r="X288" s="132" t="s">
        <v>223</v>
      </c>
      <c r="Y288" s="134" t="s">
        <v>674</v>
      </c>
      <c r="AA288" s="24">
        <v>1</v>
      </c>
      <c r="AB288" s="40"/>
      <c r="AC288" s="24" t="str">
        <f t="shared" si="117"/>
        <v>Publicar</v>
      </c>
      <c r="AE288" s="43" t="s">
        <v>675</v>
      </c>
      <c r="AF288" s="44" t="s">
        <v>64</v>
      </c>
      <c r="AG288" s="45">
        <v>46106</v>
      </c>
      <c r="AH288" s="45">
        <v>46118</v>
      </c>
      <c r="AI288" s="46">
        <v>252</v>
      </c>
      <c r="AJ288" s="44" t="s">
        <v>114</v>
      </c>
      <c r="AK288" s="46">
        <v>253</v>
      </c>
      <c r="AL288" s="127">
        <v>302.08</v>
      </c>
      <c r="AM288" s="44" t="s">
        <v>65</v>
      </c>
      <c r="AN288" s="46" t="s">
        <v>66</v>
      </c>
      <c r="AO288" s="161">
        <v>0</v>
      </c>
      <c r="AP288" s="45">
        <v>46118</v>
      </c>
      <c r="AQ288" s="46">
        <v>222</v>
      </c>
      <c r="AR288" s="46">
        <v>332</v>
      </c>
      <c r="AS288" s="46" t="s">
        <v>66</v>
      </c>
      <c r="AT288" s="45">
        <v>46128</v>
      </c>
      <c r="AU288" s="46" t="s">
        <v>66</v>
      </c>
      <c r="AV288" s="46" t="s">
        <v>66</v>
      </c>
      <c r="AW288" s="46" t="s">
        <v>66</v>
      </c>
      <c r="AX288" s="46" t="s">
        <v>66</v>
      </c>
      <c r="AY288" s="46" t="s">
        <v>66</v>
      </c>
      <c r="AZ288" s="49">
        <v>134</v>
      </c>
      <c r="BE288" s="52">
        <f t="shared" si="111"/>
        <v>3.25</v>
      </c>
      <c r="BF288" s="53" t="str">
        <f t="shared" si="118"/>
        <v>03</v>
      </c>
      <c r="BG288" s="54">
        <f t="shared" si="119"/>
        <v>6</v>
      </c>
      <c r="BH288" s="54">
        <v>6</v>
      </c>
      <c r="BI288" s="54" t="str">
        <f t="shared" si="120"/>
        <v>,5</v>
      </c>
      <c r="BJ288" s="55" t="str">
        <f t="shared" si="121"/>
        <v>03,5</v>
      </c>
      <c r="BL288" s="57" t="str">
        <f>IFERROR(VLOOKUP(H288,#REF!,2,0)," ")</f>
        <v xml:space="preserve"> </v>
      </c>
      <c r="BM288" s="57" t="str">
        <f>IFERROR(VLOOKUP(K288,#REF!,2,0)," ")</f>
        <v xml:space="preserve"> </v>
      </c>
      <c r="BN288" s="58" t="str">
        <f t="shared" si="112"/>
        <v xml:space="preserve">  </v>
      </c>
      <c r="BO288" s="59" t="str">
        <f>IFERROR(VLOOKUP(BN288,#REF!,5,0)," ")</f>
        <v xml:space="preserve"> </v>
      </c>
      <c r="BP288" s="59" t="str">
        <f t="shared" si="113"/>
        <v xml:space="preserve"> </v>
      </c>
      <c r="BQ288" s="56">
        <f t="shared" si="114"/>
        <v>1</v>
      </c>
      <c r="BR288" s="59" t="str">
        <f t="shared" si="115"/>
        <v xml:space="preserve"> </v>
      </c>
      <c r="BS288" s="59" t="str">
        <f t="shared" si="116"/>
        <v xml:space="preserve"> </v>
      </c>
      <c r="BT288" s="56" t="str">
        <f t="shared" si="122"/>
        <v>03</v>
      </c>
      <c r="BU288" s="56">
        <f t="shared" si="123"/>
        <v>3</v>
      </c>
      <c r="BV288" s="56" t="str">
        <f>IFERROR(BU288*#REF!,"0,00")</f>
        <v>0,00</v>
      </c>
      <c r="BW288" s="59" t="str">
        <f t="shared" si="124"/>
        <v>0,00</v>
      </c>
    </row>
    <row r="289" spans="1:75" ht="62.1" customHeight="1" thickTop="1" thickBot="1">
      <c r="A289" s="90" t="str">
        <f t="shared" si="105"/>
        <v>-</v>
      </c>
      <c r="B289" s="91" t="str">
        <f t="shared" si="106"/>
        <v>ABRIL</v>
      </c>
      <c r="C289" s="81" t="str">
        <f t="shared" si="107"/>
        <v>ABRIL</v>
      </c>
      <c r="D289" s="79">
        <f t="shared" si="130"/>
        <v>286</v>
      </c>
      <c r="E289" s="125">
        <f t="shared" si="108"/>
        <v>326</v>
      </c>
      <c r="F289" s="101">
        <v>13062617675</v>
      </c>
      <c r="G289" s="124" t="str">
        <f>IFERROR(VLOOKUP(F289,#REF!,2,0)," ")</f>
        <v xml:space="preserve"> </v>
      </c>
      <c r="H289" s="122" t="str">
        <f>IFERROR(VLOOKUP(F289,#REF!,3,0)," ")</f>
        <v xml:space="preserve"> </v>
      </c>
      <c r="I289" s="103" t="s">
        <v>57</v>
      </c>
      <c r="J289" s="103" t="s">
        <v>155</v>
      </c>
      <c r="K289" s="103" t="s">
        <v>589</v>
      </c>
      <c r="L289" s="104">
        <v>46104</v>
      </c>
      <c r="M289" s="105">
        <v>0.22916666666666666</v>
      </c>
      <c r="N289" s="106">
        <v>46104</v>
      </c>
      <c r="O289" s="107">
        <v>0.82638888888888884</v>
      </c>
      <c r="P289" s="122" t="str">
        <f t="shared" si="103"/>
        <v>00,5</v>
      </c>
      <c r="Q289" s="123" t="str">
        <f t="shared" si="104"/>
        <v>0,00</v>
      </c>
      <c r="R289" s="119">
        <v>0</v>
      </c>
      <c r="S289" s="119">
        <v>0</v>
      </c>
      <c r="T289" s="123">
        <f t="shared" si="109"/>
        <v>0</v>
      </c>
      <c r="U289" s="108" t="s">
        <v>60</v>
      </c>
      <c r="V289" s="121" t="str">
        <f t="shared" si="110"/>
        <v>COOPERAÇÃO, CONFORME O ATO Nº: 12.795/2026.</v>
      </c>
      <c r="W289" s="37"/>
      <c r="X289" s="132" t="s">
        <v>61</v>
      </c>
      <c r="Y289" s="134" t="s">
        <v>676</v>
      </c>
      <c r="AA289" s="24">
        <v>0</v>
      </c>
      <c r="AB289" s="40"/>
      <c r="AC289" s="24" t="str">
        <f t="shared" si="117"/>
        <v>Publicar</v>
      </c>
      <c r="AE289" s="43" t="s">
        <v>677</v>
      </c>
      <c r="AF289" s="44" t="s">
        <v>64</v>
      </c>
      <c r="AG289" s="45">
        <v>46106</v>
      </c>
      <c r="AH289" s="45">
        <v>46127</v>
      </c>
      <c r="AI289" s="46">
        <v>326</v>
      </c>
      <c r="AJ289" s="44" t="s">
        <v>65</v>
      </c>
      <c r="AK289" s="46" t="s">
        <v>66</v>
      </c>
      <c r="AL289" s="161">
        <v>0</v>
      </c>
      <c r="AM289" s="44" t="s">
        <v>67</v>
      </c>
      <c r="AN289" s="46">
        <v>327</v>
      </c>
      <c r="AO289" s="127">
        <v>273.06</v>
      </c>
      <c r="AP289" s="45">
        <v>46127</v>
      </c>
      <c r="AQ289" s="46">
        <v>290</v>
      </c>
      <c r="AR289" s="46" t="s">
        <v>66</v>
      </c>
      <c r="AS289" s="46">
        <v>291</v>
      </c>
      <c r="AT289" s="45">
        <v>46106</v>
      </c>
      <c r="AU289" s="46" t="s">
        <v>66</v>
      </c>
      <c r="AV289" s="46" t="s">
        <v>66</v>
      </c>
      <c r="AW289" s="46" t="s">
        <v>66</v>
      </c>
      <c r="AX289" s="46" t="s">
        <v>66</v>
      </c>
      <c r="AY289" s="46" t="s">
        <v>66</v>
      </c>
      <c r="AZ289" s="49" t="s">
        <v>66</v>
      </c>
      <c r="BE289" s="52">
        <f t="shared" si="111"/>
        <v>0.59722222222222221</v>
      </c>
      <c r="BF289" s="53" t="str">
        <f t="shared" si="118"/>
        <v>00</v>
      </c>
      <c r="BG289" s="54">
        <f t="shared" si="119"/>
        <v>14.333333333333332</v>
      </c>
      <c r="BH289" s="54">
        <v>6</v>
      </c>
      <c r="BI289" s="54" t="str">
        <f t="shared" si="120"/>
        <v>,5</v>
      </c>
      <c r="BJ289" s="55" t="str">
        <f t="shared" si="121"/>
        <v>00,5</v>
      </c>
      <c r="BL289" s="57" t="str">
        <f>IFERROR(VLOOKUP(H289,#REF!,2,0)," ")</f>
        <v xml:space="preserve"> </v>
      </c>
      <c r="BM289" s="57" t="str">
        <f>IFERROR(VLOOKUP(K289,#REF!,2,0)," ")</f>
        <v xml:space="preserve"> </v>
      </c>
      <c r="BN289" s="58" t="str">
        <f t="shared" si="112"/>
        <v xml:space="preserve">  </v>
      </c>
      <c r="BO289" s="59" t="str">
        <f>IFERROR(VLOOKUP(BN289,#REF!,5,0)," ")</f>
        <v xml:space="preserve"> </v>
      </c>
      <c r="BP289" s="59" t="str">
        <f t="shared" si="113"/>
        <v xml:space="preserve"> </v>
      </c>
      <c r="BQ289" s="56">
        <f t="shared" si="114"/>
        <v>1</v>
      </c>
      <c r="BR289" s="59" t="str">
        <f t="shared" si="115"/>
        <v xml:space="preserve"> </v>
      </c>
      <c r="BS289" s="59" t="str">
        <f t="shared" si="116"/>
        <v xml:space="preserve"> </v>
      </c>
      <c r="BT289" s="56" t="str">
        <f t="shared" si="122"/>
        <v>00</v>
      </c>
      <c r="BU289" s="56">
        <f t="shared" si="123"/>
        <v>1</v>
      </c>
      <c r="BV289" s="56" t="str">
        <f>IFERROR(BU289*#REF!,"0,00")</f>
        <v>0,00</v>
      </c>
      <c r="BW289" s="59" t="str">
        <f t="shared" si="124"/>
        <v>0,00</v>
      </c>
    </row>
    <row r="290" spans="1:75" ht="62.1" customHeight="1" thickTop="1" thickBot="1">
      <c r="A290" s="90" t="str">
        <f t="shared" si="105"/>
        <v>-</v>
      </c>
      <c r="B290" s="91" t="str">
        <f t="shared" si="106"/>
        <v>ABRIL</v>
      </c>
      <c r="C290" s="81" t="str">
        <f t="shared" si="107"/>
        <v>ABRIL</v>
      </c>
      <c r="D290" s="79">
        <f t="shared" si="130"/>
        <v>287</v>
      </c>
      <c r="E290" s="125">
        <f t="shared" si="108"/>
        <v>250</v>
      </c>
      <c r="F290" s="101">
        <v>4309145639</v>
      </c>
      <c r="G290" s="124" t="str">
        <f>IFERROR(VLOOKUP(F290,#REF!,2,0)," ")</f>
        <v xml:space="preserve"> </v>
      </c>
      <c r="H290" s="122" t="str">
        <f>IFERROR(VLOOKUP(F290,#REF!,3,0)," ")</f>
        <v xml:space="preserve"> </v>
      </c>
      <c r="I290" s="103" t="s">
        <v>57</v>
      </c>
      <c r="J290" s="103" t="s">
        <v>84</v>
      </c>
      <c r="K290" s="103" t="s">
        <v>148</v>
      </c>
      <c r="L290" s="104">
        <v>46119</v>
      </c>
      <c r="M290" s="105">
        <v>0.25</v>
      </c>
      <c r="N290" s="106">
        <v>46121</v>
      </c>
      <c r="O290" s="107">
        <v>0.58333333333333337</v>
      </c>
      <c r="P290" s="122" t="str">
        <f t="shared" si="103"/>
        <v>02,5</v>
      </c>
      <c r="Q290" s="123" t="str">
        <f t="shared" si="104"/>
        <v>0,00</v>
      </c>
      <c r="R290" s="119">
        <v>0</v>
      </c>
      <c r="S290" s="119">
        <v>1465</v>
      </c>
      <c r="T290" s="123">
        <f t="shared" si="109"/>
        <v>-1465</v>
      </c>
      <c r="U290" s="108" t="s">
        <v>769</v>
      </c>
      <c r="V290" s="121" t="str">
        <f t="shared" si="110"/>
        <v>COOPERAÇÃO, CONFORME O ATO Nº: 2 824/2026.</v>
      </c>
      <c r="W290" s="37"/>
      <c r="X290" s="132" t="s">
        <v>61</v>
      </c>
      <c r="Y290" s="134" t="s">
        <v>678</v>
      </c>
      <c r="AA290" s="24">
        <v>0</v>
      </c>
      <c r="AB290" s="40"/>
      <c r="AC290" s="24" t="str">
        <f t="shared" si="117"/>
        <v>Publicar</v>
      </c>
      <c r="AE290" s="43" t="s">
        <v>679</v>
      </c>
      <c r="AF290" s="44" t="s">
        <v>64</v>
      </c>
      <c r="AG290" s="45">
        <v>46106</v>
      </c>
      <c r="AH290" s="45">
        <v>46118</v>
      </c>
      <c r="AI290" s="46">
        <v>250</v>
      </c>
      <c r="AJ290" s="44" t="s">
        <v>65</v>
      </c>
      <c r="AK290" s="46" t="s">
        <v>66</v>
      </c>
      <c r="AL290" s="161">
        <v>0</v>
      </c>
      <c r="AM290" s="44" t="s">
        <v>67</v>
      </c>
      <c r="AN290" s="46">
        <v>251</v>
      </c>
      <c r="AO290" s="190" t="s">
        <v>66</v>
      </c>
      <c r="AP290" s="45">
        <v>46118</v>
      </c>
      <c r="AQ290" s="46">
        <v>221</v>
      </c>
      <c r="AR290" s="46" t="s">
        <v>66</v>
      </c>
      <c r="AS290" s="189" t="s">
        <v>66</v>
      </c>
      <c r="AT290" s="45">
        <v>46122</v>
      </c>
      <c r="AU290" s="189" t="s">
        <v>66</v>
      </c>
      <c r="AV290" s="189" t="s">
        <v>66</v>
      </c>
      <c r="AW290" s="189" t="s">
        <v>66</v>
      </c>
      <c r="AX290" s="189" t="s">
        <v>66</v>
      </c>
      <c r="AY290" s="46">
        <v>7</v>
      </c>
      <c r="AZ290" s="191" t="s">
        <v>66</v>
      </c>
      <c r="BE290" s="52">
        <f t="shared" si="111"/>
        <v>2.3333333333333335</v>
      </c>
      <c r="BF290" s="53" t="str">
        <f t="shared" si="118"/>
        <v>02</v>
      </c>
      <c r="BG290" s="54">
        <f t="shared" si="119"/>
        <v>8.0000000000000036</v>
      </c>
      <c r="BH290" s="54">
        <v>6</v>
      </c>
      <c r="BI290" s="54" t="str">
        <f t="shared" si="120"/>
        <v>,5</v>
      </c>
      <c r="BJ290" s="55" t="str">
        <f t="shared" si="121"/>
        <v>02,5</v>
      </c>
      <c r="BL290" s="57" t="str">
        <f>IFERROR(VLOOKUP(H290,#REF!,2,0)," ")</f>
        <v xml:space="preserve"> </v>
      </c>
      <c r="BM290" s="57" t="str">
        <f>IFERROR(VLOOKUP(K290,#REF!,2,0)," ")</f>
        <v xml:space="preserve"> </v>
      </c>
      <c r="BN290" s="58" t="str">
        <f t="shared" si="112"/>
        <v xml:space="preserve">  </v>
      </c>
      <c r="BO290" s="59" t="str">
        <f>IFERROR(VLOOKUP(BN290,#REF!,5,0)," ")</f>
        <v xml:space="preserve"> </v>
      </c>
      <c r="BP290" s="59" t="str">
        <f t="shared" si="113"/>
        <v xml:space="preserve"> </v>
      </c>
      <c r="BQ290" s="56">
        <f t="shared" si="114"/>
        <v>1</v>
      </c>
      <c r="BR290" s="59" t="str">
        <f t="shared" si="115"/>
        <v xml:space="preserve"> </v>
      </c>
      <c r="BS290" s="59" t="str">
        <f t="shared" si="116"/>
        <v xml:space="preserve"> </v>
      </c>
      <c r="BT290" s="56" t="str">
        <f t="shared" si="122"/>
        <v>02</v>
      </c>
      <c r="BU290" s="56">
        <f t="shared" si="123"/>
        <v>3</v>
      </c>
      <c r="BV290" s="56" t="str">
        <f>IFERROR(BU290*#REF!,"0,00")</f>
        <v>0,00</v>
      </c>
      <c r="BW290" s="59" t="str">
        <f t="shared" si="124"/>
        <v>0,00</v>
      </c>
    </row>
    <row r="291" spans="1:75" ht="62.1" customHeight="1" thickTop="1" thickBot="1">
      <c r="A291" s="90" t="str">
        <f t="shared" si="105"/>
        <v>-</v>
      </c>
      <c r="B291" s="91" t="str">
        <f t="shared" si="106"/>
        <v>ABRIL</v>
      </c>
      <c r="C291" s="81" t="str">
        <f t="shared" si="107"/>
        <v>ABRIL</v>
      </c>
      <c r="D291" s="79">
        <f t="shared" si="130"/>
        <v>288</v>
      </c>
      <c r="E291" s="125">
        <f t="shared" si="108"/>
        <v>248</v>
      </c>
      <c r="F291" s="101">
        <v>5156476678</v>
      </c>
      <c r="G291" s="124" t="str">
        <f>IFERROR(VLOOKUP(F291,#REF!,2,0)," ")</f>
        <v xml:space="preserve"> </v>
      </c>
      <c r="H291" s="122" t="str">
        <f>IFERROR(VLOOKUP(F291,#REF!,3,0)," ")</f>
        <v xml:space="preserve"> </v>
      </c>
      <c r="I291" s="103" t="s">
        <v>88</v>
      </c>
      <c r="J291" s="103" t="s">
        <v>144</v>
      </c>
      <c r="K291" s="103" t="s">
        <v>84</v>
      </c>
      <c r="L291" s="104">
        <v>46119</v>
      </c>
      <c r="M291" s="105">
        <v>0.83333333333333337</v>
      </c>
      <c r="N291" s="106">
        <v>46123</v>
      </c>
      <c r="O291" s="107">
        <v>8.3333333333333329E-2</v>
      </c>
      <c r="P291" s="122" t="str">
        <f t="shared" si="103"/>
        <v>03,5</v>
      </c>
      <c r="Q291" s="123" t="str">
        <f t="shared" si="104"/>
        <v>0,00</v>
      </c>
      <c r="R291" s="119">
        <v>0</v>
      </c>
      <c r="S291" s="119">
        <v>1983.5</v>
      </c>
      <c r="T291" s="123">
        <f t="shared" si="109"/>
        <v>-1983.5</v>
      </c>
      <c r="U291" s="108" t="s">
        <v>827</v>
      </c>
      <c r="V291" s="121" t="str">
        <f t="shared" si="110"/>
        <v>PARTICIPAÇÃO DE SESSÃO DO CONSELHO SUPERIOR.</v>
      </c>
      <c r="W291" s="37"/>
      <c r="X291" s="132" t="s">
        <v>85</v>
      </c>
      <c r="Y291" s="134" t="s">
        <v>684</v>
      </c>
      <c r="AA291" s="24">
        <v>1</v>
      </c>
      <c r="AB291" s="40"/>
      <c r="AC291" s="24" t="str">
        <f t="shared" si="117"/>
        <v>Publicar</v>
      </c>
      <c r="AE291" s="43" t="s">
        <v>681</v>
      </c>
      <c r="AF291" s="44" t="s">
        <v>64</v>
      </c>
      <c r="AG291" s="45">
        <v>38802</v>
      </c>
      <c r="AH291" s="45">
        <v>46118</v>
      </c>
      <c r="AI291" s="46">
        <v>248</v>
      </c>
      <c r="AJ291" s="44" t="s">
        <v>65</v>
      </c>
      <c r="AK291" s="46" t="s">
        <v>66</v>
      </c>
      <c r="AL291" s="161">
        <v>0</v>
      </c>
      <c r="AM291" s="44" t="s">
        <v>67</v>
      </c>
      <c r="AN291" s="46">
        <v>249</v>
      </c>
      <c r="AO291" s="127">
        <v>149.85</v>
      </c>
      <c r="AP291" s="45">
        <v>46118</v>
      </c>
      <c r="AQ291" s="46">
        <v>229</v>
      </c>
      <c r="AR291" s="46" t="s">
        <v>66</v>
      </c>
      <c r="AS291" s="46">
        <v>351</v>
      </c>
      <c r="AT291" s="45">
        <v>46127</v>
      </c>
      <c r="AU291" s="46" t="s">
        <v>66</v>
      </c>
      <c r="AV291" s="46" t="s">
        <v>66</v>
      </c>
      <c r="AW291" s="46" t="s">
        <v>66</v>
      </c>
      <c r="AX291" s="46" t="s">
        <v>66</v>
      </c>
      <c r="AY291" s="46">
        <v>9</v>
      </c>
      <c r="AZ291" s="49">
        <v>157</v>
      </c>
      <c r="BE291" s="52">
        <f t="shared" si="111"/>
        <v>3.25</v>
      </c>
      <c r="BF291" s="53" t="str">
        <f t="shared" si="118"/>
        <v>03</v>
      </c>
      <c r="BG291" s="54">
        <f t="shared" si="119"/>
        <v>6</v>
      </c>
      <c r="BH291" s="54">
        <v>6</v>
      </c>
      <c r="BI291" s="54" t="str">
        <f t="shared" si="120"/>
        <v>,5</v>
      </c>
      <c r="BJ291" s="55" t="str">
        <f t="shared" si="121"/>
        <v>03,5</v>
      </c>
      <c r="BL291" s="57" t="str">
        <f>IFERROR(VLOOKUP(H291,#REF!,2,0)," ")</f>
        <v xml:space="preserve"> </v>
      </c>
      <c r="BM291" s="57" t="str">
        <f>IFERROR(VLOOKUP(K291,#REF!,2,0)," ")</f>
        <v xml:space="preserve"> </v>
      </c>
      <c r="BN291" s="58" t="str">
        <f t="shared" si="112"/>
        <v xml:space="preserve">  </v>
      </c>
      <c r="BO291" s="59" t="str">
        <f>IFERROR(VLOOKUP(BN291,#REF!,5,0)," ")</f>
        <v xml:space="preserve"> </v>
      </c>
      <c r="BP291" s="59" t="str">
        <f t="shared" si="113"/>
        <v xml:space="preserve"> </v>
      </c>
      <c r="BQ291" s="56">
        <f t="shared" si="114"/>
        <v>1</v>
      </c>
      <c r="BR291" s="59" t="str">
        <f t="shared" si="115"/>
        <v xml:space="preserve"> </v>
      </c>
      <c r="BS291" s="59" t="str">
        <f t="shared" si="116"/>
        <v xml:space="preserve"> </v>
      </c>
      <c r="BT291" s="56" t="str">
        <f t="shared" si="122"/>
        <v>03</v>
      </c>
      <c r="BU291" s="56">
        <f t="shared" si="123"/>
        <v>3</v>
      </c>
      <c r="BV291" s="56" t="str">
        <f>IFERROR(BU291*#REF!,"0,00")</f>
        <v>0,00</v>
      </c>
      <c r="BW291" s="59" t="str">
        <f t="shared" si="124"/>
        <v>0,00</v>
      </c>
    </row>
    <row r="292" spans="1:75" ht="62.1" customHeight="1" thickTop="1" thickBot="1">
      <c r="A292" s="90" t="str">
        <f t="shared" si="105"/>
        <v>-</v>
      </c>
      <c r="B292" s="91" t="str">
        <f t="shared" si="106"/>
        <v>MARÇO</v>
      </c>
      <c r="C292" s="81" t="str">
        <f t="shared" si="107"/>
        <v>MARÇO</v>
      </c>
      <c r="D292" s="79">
        <f t="shared" si="130"/>
        <v>289</v>
      </c>
      <c r="E292" s="125">
        <f t="shared" si="108"/>
        <v>245</v>
      </c>
      <c r="F292" s="101">
        <v>50890190615</v>
      </c>
      <c r="G292" s="124" t="str">
        <f>IFERROR(VLOOKUP(F292,#REF!,2,0)," ")</f>
        <v xml:space="preserve"> </v>
      </c>
      <c r="H292" s="122" t="str">
        <f>IFERROR(VLOOKUP(F292,#REF!,3,0)," ")</f>
        <v xml:space="preserve"> </v>
      </c>
      <c r="I292" s="103" t="s">
        <v>82</v>
      </c>
      <c r="J292" s="103" t="s">
        <v>170</v>
      </c>
      <c r="K292" s="103" t="s">
        <v>584</v>
      </c>
      <c r="L292" s="104">
        <v>46118</v>
      </c>
      <c r="M292" s="105">
        <v>0.66666666666666663</v>
      </c>
      <c r="N292" s="106">
        <v>46119</v>
      </c>
      <c r="O292" s="107">
        <v>0.79166666666666663</v>
      </c>
      <c r="P292" s="122" t="str">
        <f t="shared" si="103"/>
        <v>01,00</v>
      </c>
      <c r="Q292" s="123" t="str">
        <f t="shared" si="104"/>
        <v>0,00</v>
      </c>
      <c r="R292" s="119">
        <v>0</v>
      </c>
      <c r="S292" s="119">
        <v>0</v>
      </c>
      <c r="T292" s="123">
        <f t="shared" si="109"/>
        <v>0</v>
      </c>
      <c r="U292" s="108" t="s">
        <v>60</v>
      </c>
      <c r="V292" s="121" t="str">
        <f t="shared" si="110"/>
        <v>COOPERAÇÃO, CONFORME O ATO Nº: 12.868/2026.</v>
      </c>
      <c r="W292" s="37"/>
      <c r="X292" s="132" t="s">
        <v>61</v>
      </c>
      <c r="Y292" s="134" t="s">
        <v>682</v>
      </c>
      <c r="AA292" s="24">
        <v>0</v>
      </c>
      <c r="AB292" s="40"/>
      <c r="AC292" s="24" t="str">
        <f t="shared" si="117"/>
        <v>Publicar</v>
      </c>
      <c r="AE292" s="43" t="s">
        <v>683</v>
      </c>
      <c r="AF292" s="44" t="s">
        <v>64</v>
      </c>
      <c r="AG292" s="45">
        <v>46111</v>
      </c>
      <c r="AH292" s="45">
        <v>46112</v>
      </c>
      <c r="AI292" s="46">
        <v>245</v>
      </c>
      <c r="AJ292" s="44" t="s">
        <v>65</v>
      </c>
      <c r="AK292" s="46" t="s">
        <v>66</v>
      </c>
      <c r="AL292" s="161">
        <v>0</v>
      </c>
      <c r="AM292" s="44" t="s">
        <v>65</v>
      </c>
      <c r="AN292" s="46" t="s">
        <v>66</v>
      </c>
      <c r="AO292" s="161">
        <v>0</v>
      </c>
      <c r="AP292" s="45">
        <v>46112</v>
      </c>
      <c r="AQ292" s="46">
        <v>218</v>
      </c>
      <c r="AR292" s="46" t="s">
        <v>66</v>
      </c>
      <c r="AS292" s="46" t="s">
        <v>66</v>
      </c>
      <c r="AT292" s="45">
        <v>46122</v>
      </c>
      <c r="AU292" s="46" t="s">
        <v>66</v>
      </c>
      <c r="AV292" s="46" t="s">
        <v>66</v>
      </c>
      <c r="AW292" s="46" t="s">
        <v>66</v>
      </c>
      <c r="AX292" s="46" t="s">
        <v>66</v>
      </c>
      <c r="AY292" s="46" t="s">
        <v>66</v>
      </c>
      <c r="AZ292" s="49">
        <v>99</v>
      </c>
      <c r="BE292" s="52">
        <f t="shared" si="111"/>
        <v>1.125</v>
      </c>
      <c r="BF292" s="53" t="str">
        <f t="shared" si="118"/>
        <v>01</v>
      </c>
      <c r="BG292" s="54">
        <f t="shared" si="119"/>
        <v>3</v>
      </c>
      <c r="BH292" s="54">
        <v>6</v>
      </c>
      <c r="BI292" s="54" t="str">
        <f t="shared" si="120"/>
        <v>,00</v>
      </c>
      <c r="BJ292" s="55" t="str">
        <f t="shared" si="121"/>
        <v>01,00</v>
      </c>
      <c r="BL292" s="57" t="str">
        <f>IFERROR(VLOOKUP(H292,#REF!,2,0)," ")</f>
        <v xml:space="preserve"> </v>
      </c>
      <c r="BM292" s="57" t="str">
        <f>IFERROR(VLOOKUP(K292,#REF!,2,0)," ")</f>
        <v xml:space="preserve"> </v>
      </c>
      <c r="BN292" s="58" t="str">
        <f t="shared" si="112"/>
        <v xml:space="preserve">  </v>
      </c>
      <c r="BO292" s="59" t="str">
        <f>IFERROR(VLOOKUP(BN292,#REF!,5,0)," ")</f>
        <v xml:space="preserve"> </v>
      </c>
      <c r="BP292" s="59" t="str">
        <f t="shared" si="113"/>
        <v xml:space="preserve"> </v>
      </c>
      <c r="BQ292" s="56" t="str">
        <f t="shared" si="114"/>
        <v>0,00</v>
      </c>
      <c r="BR292" s="59" t="str">
        <f t="shared" si="115"/>
        <v>0,00</v>
      </c>
      <c r="BS292" s="59" t="str">
        <f t="shared" si="116"/>
        <v xml:space="preserve"> </v>
      </c>
      <c r="BT292" s="56" t="str">
        <f t="shared" si="122"/>
        <v>01</v>
      </c>
      <c r="BU292" s="56">
        <f t="shared" si="123"/>
        <v>1</v>
      </c>
      <c r="BV292" s="56" t="str">
        <f>IFERROR(BU292*#REF!,"0,00")</f>
        <v>0,00</v>
      </c>
      <c r="BW292" s="59" t="str">
        <f t="shared" si="124"/>
        <v>0,00</v>
      </c>
    </row>
    <row r="293" spans="1:75" ht="62.1" customHeight="1" thickTop="1" thickBot="1">
      <c r="A293" s="90" t="str">
        <f t="shared" si="105"/>
        <v>-</v>
      </c>
      <c r="B293" s="91" t="str">
        <f t="shared" si="106"/>
        <v>ABRIL</v>
      </c>
      <c r="C293" s="81" t="str">
        <f t="shared" si="107"/>
        <v>ABRIL</v>
      </c>
      <c r="D293" s="79">
        <f t="shared" si="130"/>
        <v>290</v>
      </c>
      <c r="E293" s="125">
        <f t="shared" si="108"/>
        <v>258</v>
      </c>
      <c r="F293" s="101">
        <v>95729895615</v>
      </c>
      <c r="G293" s="124" t="str">
        <f>IFERROR(VLOOKUP(F293,#REF!,2,0)," ")</f>
        <v xml:space="preserve"> </v>
      </c>
      <c r="H293" s="122" t="str">
        <f>IFERROR(VLOOKUP(F293,#REF!,3,0)," ")</f>
        <v xml:space="preserve"> </v>
      </c>
      <c r="I293" s="103" t="s">
        <v>57</v>
      </c>
      <c r="J293" s="103" t="s">
        <v>58</v>
      </c>
      <c r="K293" s="103" t="s">
        <v>59</v>
      </c>
      <c r="L293" s="104">
        <v>46118</v>
      </c>
      <c r="M293" s="105">
        <v>0.5</v>
      </c>
      <c r="N293" s="106">
        <v>46118</v>
      </c>
      <c r="O293" s="107">
        <v>0.77083333333333337</v>
      </c>
      <c r="P293" s="122" t="str">
        <f t="shared" si="103"/>
        <v>00,5</v>
      </c>
      <c r="Q293" s="123" t="str">
        <f t="shared" si="104"/>
        <v>0,00</v>
      </c>
      <c r="R293" s="119">
        <v>0</v>
      </c>
      <c r="S293" s="119">
        <v>0</v>
      </c>
      <c r="T293" s="123">
        <f t="shared" si="109"/>
        <v>0</v>
      </c>
      <c r="U293" s="108" t="s">
        <v>60</v>
      </c>
      <c r="V293" s="121" t="str">
        <f t="shared" si="110"/>
        <v>COOPERAÇÃO, CONFORME O ATO Nº: 12.237/2026.</v>
      </c>
      <c r="W293" s="37"/>
      <c r="X293" s="132" t="s">
        <v>61</v>
      </c>
      <c r="Y293" s="134" t="s">
        <v>316</v>
      </c>
      <c r="AA293" s="24">
        <v>0</v>
      </c>
      <c r="AB293" s="40"/>
      <c r="AC293" s="24" t="str">
        <f t="shared" si="117"/>
        <v>Publicar</v>
      </c>
      <c r="AE293" s="43" t="s">
        <v>685</v>
      </c>
      <c r="AF293" s="44" t="s">
        <v>64</v>
      </c>
      <c r="AG293" s="45">
        <v>46111</v>
      </c>
      <c r="AH293" s="45">
        <v>46118</v>
      </c>
      <c r="AI293" s="46">
        <v>258</v>
      </c>
      <c r="AJ293" s="44" t="s">
        <v>65</v>
      </c>
      <c r="AK293" s="46" t="s">
        <v>66</v>
      </c>
      <c r="AL293" s="161">
        <v>0</v>
      </c>
      <c r="AM293" s="44" t="s">
        <v>67</v>
      </c>
      <c r="AN293" s="46">
        <v>259</v>
      </c>
      <c r="AO293" s="127">
        <v>174.04</v>
      </c>
      <c r="AP293" s="45">
        <v>46118</v>
      </c>
      <c r="AQ293" s="46">
        <v>224</v>
      </c>
      <c r="AR293" s="46" t="s">
        <v>66</v>
      </c>
      <c r="AS293" s="46">
        <v>353</v>
      </c>
      <c r="AT293" s="45">
        <v>46141</v>
      </c>
      <c r="AU293" s="46" t="s">
        <v>66</v>
      </c>
      <c r="AV293" s="46" t="s">
        <v>66</v>
      </c>
      <c r="AW293" s="46" t="s">
        <v>66</v>
      </c>
      <c r="AX293" s="46" t="s">
        <v>66</v>
      </c>
      <c r="AY293" s="46" t="s">
        <v>66</v>
      </c>
      <c r="AZ293" s="46">
        <v>160</v>
      </c>
      <c r="BE293" s="52">
        <f t="shared" si="111"/>
        <v>0.27083333333333337</v>
      </c>
      <c r="BF293" s="53" t="str">
        <f t="shared" si="118"/>
        <v>00</v>
      </c>
      <c r="BG293" s="54">
        <f t="shared" si="119"/>
        <v>6.5000000000000009</v>
      </c>
      <c r="BH293" s="54">
        <v>6</v>
      </c>
      <c r="BI293" s="54" t="str">
        <f t="shared" si="120"/>
        <v>,5</v>
      </c>
      <c r="BJ293" s="55" t="str">
        <f t="shared" si="121"/>
        <v>00,5</v>
      </c>
      <c r="BL293" s="57" t="str">
        <f>IFERROR(VLOOKUP(H293,#REF!,2,0)," ")</f>
        <v xml:space="preserve"> </v>
      </c>
      <c r="BM293" s="57" t="str">
        <f>IFERROR(VLOOKUP(K293,#REF!,2,0)," ")</f>
        <v xml:space="preserve"> </v>
      </c>
      <c r="BN293" s="58" t="str">
        <f t="shared" si="112"/>
        <v xml:space="preserve">  </v>
      </c>
      <c r="BO293" s="59" t="str">
        <f>IFERROR(VLOOKUP(BN293,#REF!,5,0)," ")</f>
        <v xml:space="preserve"> </v>
      </c>
      <c r="BP293" s="59" t="str">
        <f t="shared" si="113"/>
        <v xml:space="preserve"> </v>
      </c>
      <c r="BQ293" s="56">
        <f t="shared" si="114"/>
        <v>1</v>
      </c>
      <c r="BR293" s="59" t="str">
        <f t="shared" si="115"/>
        <v xml:space="preserve"> </v>
      </c>
      <c r="BS293" s="59" t="str">
        <f t="shared" si="116"/>
        <v xml:space="preserve"> </v>
      </c>
      <c r="BT293" s="56" t="str">
        <f t="shared" si="122"/>
        <v>00</v>
      </c>
      <c r="BU293" s="56">
        <f t="shared" si="123"/>
        <v>1</v>
      </c>
      <c r="BV293" s="56" t="str">
        <f>IFERROR(BU293*#REF!,"0,00")</f>
        <v>0,00</v>
      </c>
      <c r="BW293" s="59" t="str">
        <f t="shared" si="124"/>
        <v>0,00</v>
      </c>
    </row>
    <row r="294" spans="1:75" ht="62.1" customHeight="1" thickTop="1" thickBot="1">
      <c r="A294" s="90" t="str">
        <f t="shared" si="105"/>
        <v>-</v>
      </c>
      <c r="B294" s="91" t="str">
        <f t="shared" si="106"/>
        <v>ABRIL</v>
      </c>
      <c r="C294" s="81" t="str">
        <f t="shared" si="107"/>
        <v>ABRIL</v>
      </c>
      <c r="D294" s="79">
        <f t="shared" si="130"/>
        <v>291</v>
      </c>
      <c r="E294" s="125">
        <f t="shared" si="108"/>
        <v>258</v>
      </c>
      <c r="F294" s="101">
        <v>95729895615</v>
      </c>
      <c r="G294" s="124" t="str">
        <f>IFERROR(VLOOKUP(F294,#REF!,2,0)," ")</f>
        <v xml:space="preserve"> </v>
      </c>
      <c r="H294" s="122" t="str">
        <f>IFERROR(VLOOKUP(F294,#REF!,3,0)," ")</f>
        <v xml:space="preserve"> </v>
      </c>
      <c r="I294" s="103" t="s">
        <v>57</v>
      </c>
      <c r="J294" s="103" t="s">
        <v>58</v>
      </c>
      <c r="K294" s="103" t="s">
        <v>59</v>
      </c>
      <c r="L294" s="104">
        <v>46125</v>
      </c>
      <c r="M294" s="105">
        <v>0.5</v>
      </c>
      <c r="N294" s="106">
        <v>46125</v>
      </c>
      <c r="O294" s="107">
        <v>0.77083333333333337</v>
      </c>
      <c r="P294" s="122" t="str">
        <f t="shared" si="103"/>
        <v>00,5</v>
      </c>
      <c r="Q294" s="123" t="str">
        <f t="shared" si="104"/>
        <v>0,00</v>
      </c>
      <c r="R294" s="119">
        <v>0</v>
      </c>
      <c r="S294" s="119">
        <v>0</v>
      </c>
      <c r="T294" s="123">
        <f t="shared" si="109"/>
        <v>0</v>
      </c>
      <c r="U294" s="108" t="s">
        <v>60</v>
      </c>
      <c r="V294" s="121" t="str">
        <f t="shared" si="110"/>
        <v>COOPERAÇÃO, CONFORME O ATO Nº: 12.237/2026.</v>
      </c>
      <c r="W294" s="37"/>
      <c r="X294" s="132" t="s">
        <v>61</v>
      </c>
      <c r="Y294" s="134" t="s">
        <v>316</v>
      </c>
      <c r="AA294" s="24">
        <v>0</v>
      </c>
      <c r="AB294" s="40"/>
      <c r="AC294" s="24" t="str">
        <f t="shared" si="117"/>
        <v>Publicar</v>
      </c>
      <c r="AE294" s="43" t="s">
        <v>685</v>
      </c>
      <c r="AF294" s="44" t="s">
        <v>64</v>
      </c>
      <c r="AG294" s="45">
        <v>46111</v>
      </c>
      <c r="AH294" s="45">
        <v>46118</v>
      </c>
      <c r="AI294" s="46">
        <v>258</v>
      </c>
      <c r="AJ294" s="44" t="s">
        <v>65</v>
      </c>
      <c r="AK294" s="46" t="s">
        <v>66</v>
      </c>
      <c r="AL294" s="161">
        <v>0</v>
      </c>
      <c r="AM294" s="44" t="s">
        <v>67</v>
      </c>
      <c r="AN294" s="46">
        <v>259</v>
      </c>
      <c r="AO294" s="127">
        <v>174.04</v>
      </c>
      <c r="AP294" s="45">
        <v>46118</v>
      </c>
      <c r="AQ294" s="46">
        <v>224</v>
      </c>
      <c r="AR294" s="46" t="s">
        <v>66</v>
      </c>
      <c r="AS294" s="46">
        <v>353</v>
      </c>
      <c r="AT294" s="45">
        <v>46141</v>
      </c>
      <c r="AU294" s="46" t="s">
        <v>66</v>
      </c>
      <c r="AV294" s="46" t="s">
        <v>66</v>
      </c>
      <c r="AW294" s="46" t="s">
        <v>66</v>
      </c>
      <c r="AX294" s="46" t="s">
        <v>66</v>
      </c>
      <c r="AY294" s="46" t="s">
        <v>66</v>
      </c>
      <c r="AZ294" s="46">
        <v>160</v>
      </c>
      <c r="BE294" s="52">
        <f t="shared" si="111"/>
        <v>0.27083333333333337</v>
      </c>
      <c r="BF294" s="53" t="str">
        <f t="shared" si="118"/>
        <v>00</v>
      </c>
      <c r="BG294" s="54">
        <f t="shared" si="119"/>
        <v>6.5000000000000009</v>
      </c>
      <c r="BH294" s="54">
        <v>6</v>
      </c>
      <c r="BI294" s="54" t="str">
        <f t="shared" si="120"/>
        <v>,5</v>
      </c>
      <c r="BJ294" s="55" t="str">
        <f t="shared" si="121"/>
        <v>00,5</v>
      </c>
      <c r="BL294" s="57" t="str">
        <f>IFERROR(VLOOKUP(H294,#REF!,2,0)," ")</f>
        <v xml:space="preserve"> </v>
      </c>
      <c r="BM294" s="57" t="str">
        <f>IFERROR(VLOOKUP(K294,#REF!,2,0)," ")</f>
        <v xml:space="preserve"> </v>
      </c>
      <c r="BN294" s="58" t="str">
        <f t="shared" si="112"/>
        <v xml:space="preserve">  </v>
      </c>
      <c r="BO294" s="59" t="str">
        <f>IFERROR(VLOOKUP(BN294,#REF!,5,0)," ")</f>
        <v xml:space="preserve"> </v>
      </c>
      <c r="BP294" s="59" t="str">
        <f t="shared" si="113"/>
        <v xml:space="preserve"> </v>
      </c>
      <c r="BQ294" s="56">
        <f t="shared" si="114"/>
        <v>1</v>
      </c>
      <c r="BR294" s="59" t="str">
        <f t="shared" si="115"/>
        <v xml:space="preserve"> </v>
      </c>
      <c r="BS294" s="59" t="str">
        <f t="shared" si="116"/>
        <v xml:space="preserve"> </v>
      </c>
      <c r="BT294" s="56" t="str">
        <f t="shared" si="122"/>
        <v>00</v>
      </c>
      <c r="BU294" s="56">
        <f t="shared" si="123"/>
        <v>1</v>
      </c>
      <c r="BV294" s="56" t="str">
        <f>IFERROR(BU294*#REF!,"0,00")</f>
        <v>0,00</v>
      </c>
      <c r="BW294" s="59" t="str">
        <f t="shared" si="124"/>
        <v>0,00</v>
      </c>
    </row>
    <row r="295" spans="1:75" ht="62.1" customHeight="1" thickTop="1" thickBot="1">
      <c r="A295" s="90" t="str">
        <f t="shared" si="105"/>
        <v>-</v>
      </c>
      <c r="B295" s="91" t="str">
        <f t="shared" si="106"/>
        <v>ABRIL</v>
      </c>
      <c r="C295" s="81" t="str">
        <f t="shared" si="107"/>
        <v>ABRIL</v>
      </c>
      <c r="D295" s="79">
        <f t="shared" si="130"/>
        <v>292</v>
      </c>
      <c r="E295" s="125">
        <f t="shared" si="108"/>
        <v>258</v>
      </c>
      <c r="F295" s="101">
        <v>95729895615</v>
      </c>
      <c r="G295" s="124" t="str">
        <f>IFERROR(VLOOKUP(F295,#REF!,2,0)," ")</f>
        <v xml:space="preserve"> </v>
      </c>
      <c r="H295" s="122" t="str">
        <f>IFERROR(VLOOKUP(F295,#REF!,3,0)," ")</f>
        <v xml:space="preserve"> </v>
      </c>
      <c r="I295" s="103" t="s">
        <v>57</v>
      </c>
      <c r="J295" s="103" t="s">
        <v>58</v>
      </c>
      <c r="K295" s="103" t="s">
        <v>59</v>
      </c>
      <c r="L295" s="104">
        <v>46136</v>
      </c>
      <c r="M295" s="105">
        <v>0.5</v>
      </c>
      <c r="N295" s="106">
        <v>46136</v>
      </c>
      <c r="O295" s="107">
        <v>0.77083333333333337</v>
      </c>
      <c r="P295" s="122" t="str">
        <f t="shared" si="103"/>
        <v>00,5</v>
      </c>
      <c r="Q295" s="123" t="str">
        <f t="shared" si="104"/>
        <v>0,00</v>
      </c>
      <c r="R295" s="119">
        <v>0</v>
      </c>
      <c r="S295" s="119">
        <v>0</v>
      </c>
      <c r="T295" s="123">
        <f t="shared" si="109"/>
        <v>0</v>
      </c>
      <c r="U295" s="108" t="s">
        <v>60</v>
      </c>
      <c r="V295" s="121" t="str">
        <f t="shared" si="110"/>
        <v>COOPERAÇÃO, CONFORME O ATO Nº: 12.237/2026.</v>
      </c>
      <c r="W295" s="37"/>
      <c r="X295" s="132" t="s">
        <v>61</v>
      </c>
      <c r="Y295" s="134" t="s">
        <v>316</v>
      </c>
      <c r="AA295" s="24">
        <v>0</v>
      </c>
      <c r="AB295" s="40"/>
      <c r="AC295" s="24" t="str">
        <f t="shared" si="117"/>
        <v>Publicar</v>
      </c>
      <c r="AE295" s="43" t="s">
        <v>685</v>
      </c>
      <c r="AF295" s="44" t="s">
        <v>64</v>
      </c>
      <c r="AG295" s="45">
        <v>46111</v>
      </c>
      <c r="AH295" s="45">
        <v>46118</v>
      </c>
      <c r="AI295" s="46">
        <v>258</v>
      </c>
      <c r="AJ295" s="44" t="s">
        <v>65</v>
      </c>
      <c r="AK295" s="46" t="s">
        <v>66</v>
      </c>
      <c r="AL295" s="161">
        <v>0</v>
      </c>
      <c r="AM295" s="44" t="s">
        <v>67</v>
      </c>
      <c r="AN295" s="46">
        <v>259</v>
      </c>
      <c r="AO295" s="127">
        <v>174.04</v>
      </c>
      <c r="AP295" s="45">
        <v>46118</v>
      </c>
      <c r="AQ295" s="46">
        <v>224</v>
      </c>
      <c r="AR295" s="46" t="s">
        <v>66</v>
      </c>
      <c r="AS295" s="46">
        <v>353</v>
      </c>
      <c r="AT295" s="45">
        <v>46141</v>
      </c>
      <c r="AU295" s="46" t="s">
        <v>66</v>
      </c>
      <c r="AV295" s="46" t="s">
        <v>66</v>
      </c>
      <c r="AW295" s="46" t="s">
        <v>66</v>
      </c>
      <c r="AX295" s="46" t="s">
        <v>66</v>
      </c>
      <c r="AY295" s="46" t="s">
        <v>66</v>
      </c>
      <c r="AZ295" s="46">
        <v>160</v>
      </c>
      <c r="BE295" s="52">
        <f t="shared" si="111"/>
        <v>0.27083333333333337</v>
      </c>
      <c r="BF295" s="53" t="str">
        <f t="shared" si="118"/>
        <v>00</v>
      </c>
      <c r="BG295" s="54">
        <f t="shared" si="119"/>
        <v>6.5000000000000009</v>
      </c>
      <c r="BH295" s="54">
        <v>6</v>
      </c>
      <c r="BI295" s="54" t="str">
        <f t="shared" si="120"/>
        <v>,5</v>
      </c>
      <c r="BJ295" s="55" t="str">
        <f t="shared" si="121"/>
        <v>00,5</v>
      </c>
      <c r="BL295" s="57" t="str">
        <f>IFERROR(VLOOKUP(H295,#REF!,2,0)," ")</f>
        <v xml:space="preserve"> </v>
      </c>
      <c r="BM295" s="57" t="str">
        <f>IFERROR(VLOOKUP(K295,#REF!,2,0)," ")</f>
        <v xml:space="preserve"> </v>
      </c>
      <c r="BN295" s="58" t="str">
        <f t="shared" si="112"/>
        <v xml:space="preserve">  </v>
      </c>
      <c r="BO295" s="59" t="str">
        <f>IFERROR(VLOOKUP(BN295,#REF!,5,0)," ")</f>
        <v xml:space="preserve"> </v>
      </c>
      <c r="BP295" s="59" t="str">
        <f t="shared" si="113"/>
        <v xml:space="preserve"> </v>
      </c>
      <c r="BQ295" s="56">
        <f t="shared" si="114"/>
        <v>1</v>
      </c>
      <c r="BR295" s="59" t="str">
        <f t="shared" si="115"/>
        <v xml:space="preserve"> </v>
      </c>
      <c r="BS295" s="59" t="str">
        <f t="shared" si="116"/>
        <v xml:space="preserve"> </v>
      </c>
      <c r="BT295" s="56" t="str">
        <f t="shared" si="122"/>
        <v>00</v>
      </c>
      <c r="BU295" s="56">
        <f t="shared" si="123"/>
        <v>1</v>
      </c>
      <c r="BV295" s="56" t="str">
        <f>IFERROR(BU295*#REF!,"0,00")</f>
        <v>0,00</v>
      </c>
      <c r="BW295" s="59" t="str">
        <f t="shared" si="124"/>
        <v>0,00</v>
      </c>
    </row>
    <row r="296" spans="1:75" ht="62.1" customHeight="1" thickTop="1" thickBot="1">
      <c r="A296" s="90" t="str">
        <f t="shared" si="105"/>
        <v>-</v>
      </c>
      <c r="B296" s="91" t="str">
        <f t="shared" si="106"/>
        <v>ABRIL</v>
      </c>
      <c r="C296" s="81" t="str">
        <f t="shared" si="107"/>
        <v>ABRIL</v>
      </c>
      <c r="D296" s="79">
        <f t="shared" si="130"/>
        <v>293</v>
      </c>
      <c r="E296" s="125">
        <f t="shared" si="108"/>
        <v>258</v>
      </c>
      <c r="F296" s="101">
        <v>95729895615</v>
      </c>
      <c r="G296" s="124" t="str">
        <f>IFERROR(VLOOKUP(F296,#REF!,2,0)," ")</f>
        <v xml:space="preserve"> </v>
      </c>
      <c r="H296" s="122" t="str">
        <f>IFERROR(VLOOKUP(F296,#REF!,3,0)," ")</f>
        <v xml:space="preserve"> </v>
      </c>
      <c r="I296" s="103" t="s">
        <v>57</v>
      </c>
      <c r="J296" s="103" t="s">
        <v>58</v>
      </c>
      <c r="K296" s="103" t="s">
        <v>59</v>
      </c>
      <c r="L296" s="104">
        <v>46139</v>
      </c>
      <c r="M296" s="105">
        <v>0.5</v>
      </c>
      <c r="N296" s="106">
        <v>46139</v>
      </c>
      <c r="O296" s="107">
        <v>0.77083333333333337</v>
      </c>
      <c r="P296" s="122" t="str">
        <f t="shared" si="103"/>
        <v>00,5</v>
      </c>
      <c r="Q296" s="123" t="str">
        <f t="shared" si="104"/>
        <v>0,00</v>
      </c>
      <c r="R296" s="119">
        <v>0</v>
      </c>
      <c r="S296" s="119">
        <v>0</v>
      </c>
      <c r="T296" s="123">
        <f t="shared" si="109"/>
        <v>0</v>
      </c>
      <c r="U296" s="108" t="s">
        <v>60</v>
      </c>
      <c r="V296" s="121" t="str">
        <f t="shared" si="110"/>
        <v>COOPERAÇÃO, CONFORME O ATO Nº: 12.237/2026.</v>
      </c>
      <c r="W296" s="37"/>
      <c r="X296" s="132" t="s">
        <v>61</v>
      </c>
      <c r="Y296" s="134" t="s">
        <v>316</v>
      </c>
      <c r="AA296" s="24">
        <v>0</v>
      </c>
      <c r="AB296" s="40"/>
      <c r="AC296" s="24" t="str">
        <f t="shared" si="117"/>
        <v>Publicar</v>
      </c>
      <c r="AE296" s="43" t="s">
        <v>685</v>
      </c>
      <c r="AF296" s="44" t="s">
        <v>64</v>
      </c>
      <c r="AG296" s="45">
        <v>46111</v>
      </c>
      <c r="AH296" s="45">
        <v>46118</v>
      </c>
      <c r="AI296" s="46">
        <v>258</v>
      </c>
      <c r="AJ296" s="44" t="s">
        <v>65</v>
      </c>
      <c r="AK296" s="46" t="s">
        <v>66</v>
      </c>
      <c r="AL296" s="161">
        <v>0</v>
      </c>
      <c r="AM296" s="44" t="s">
        <v>67</v>
      </c>
      <c r="AN296" s="46">
        <v>259</v>
      </c>
      <c r="AO296" s="127">
        <v>174.04</v>
      </c>
      <c r="AP296" s="45">
        <v>46118</v>
      </c>
      <c r="AQ296" s="46">
        <v>224</v>
      </c>
      <c r="AR296" s="46" t="s">
        <v>66</v>
      </c>
      <c r="AS296" s="46">
        <v>353</v>
      </c>
      <c r="AT296" s="45">
        <v>46141</v>
      </c>
      <c r="AU296" s="46" t="s">
        <v>66</v>
      </c>
      <c r="AV296" s="46" t="s">
        <v>66</v>
      </c>
      <c r="AW296" s="46" t="s">
        <v>66</v>
      </c>
      <c r="AX296" s="46" t="s">
        <v>66</v>
      </c>
      <c r="AY296" s="46" t="s">
        <v>66</v>
      </c>
      <c r="AZ296" s="46">
        <v>160</v>
      </c>
      <c r="BE296" s="52">
        <f t="shared" si="111"/>
        <v>0.27083333333333337</v>
      </c>
      <c r="BF296" s="53" t="str">
        <f t="shared" si="118"/>
        <v>00</v>
      </c>
      <c r="BG296" s="54">
        <f t="shared" si="119"/>
        <v>6.5000000000000009</v>
      </c>
      <c r="BH296" s="54">
        <v>6</v>
      </c>
      <c r="BI296" s="54" t="str">
        <f t="shared" si="120"/>
        <v>,5</v>
      </c>
      <c r="BJ296" s="55" t="str">
        <f t="shared" si="121"/>
        <v>00,5</v>
      </c>
      <c r="BL296" s="57" t="str">
        <f>IFERROR(VLOOKUP(H296,#REF!,2,0)," ")</f>
        <v xml:space="preserve"> </v>
      </c>
      <c r="BM296" s="57" t="str">
        <f>IFERROR(VLOOKUP(K296,#REF!,2,0)," ")</f>
        <v xml:space="preserve"> </v>
      </c>
      <c r="BN296" s="58" t="str">
        <f t="shared" si="112"/>
        <v xml:space="preserve">  </v>
      </c>
      <c r="BO296" s="59" t="str">
        <f>IFERROR(VLOOKUP(BN296,#REF!,5,0)," ")</f>
        <v xml:space="preserve"> </v>
      </c>
      <c r="BP296" s="59" t="str">
        <f t="shared" si="113"/>
        <v xml:space="preserve"> </v>
      </c>
      <c r="BQ296" s="56">
        <f t="shared" si="114"/>
        <v>1</v>
      </c>
      <c r="BR296" s="59" t="str">
        <f t="shared" si="115"/>
        <v xml:space="preserve"> </v>
      </c>
      <c r="BS296" s="59" t="str">
        <f t="shared" si="116"/>
        <v xml:space="preserve"> </v>
      </c>
      <c r="BT296" s="56" t="str">
        <f t="shared" si="122"/>
        <v>00</v>
      </c>
      <c r="BU296" s="56">
        <f t="shared" si="123"/>
        <v>1</v>
      </c>
      <c r="BV296" s="56" t="str">
        <f>IFERROR(BU296*#REF!,"0,00")</f>
        <v>0,00</v>
      </c>
      <c r="BW296" s="59" t="str">
        <f t="shared" si="124"/>
        <v>0,00</v>
      </c>
    </row>
    <row r="297" spans="1:75" ht="62.1" customHeight="1" thickTop="1" thickBot="1">
      <c r="A297" s="90" t="str">
        <f t="shared" si="105"/>
        <v>-</v>
      </c>
      <c r="B297" s="91" t="str">
        <f t="shared" si="106"/>
        <v>ABRIL</v>
      </c>
      <c r="C297" s="81" t="str">
        <f t="shared" si="107"/>
        <v>ABRIL</v>
      </c>
      <c r="D297" s="79">
        <f t="shared" si="130"/>
        <v>294</v>
      </c>
      <c r="E297" s="125">
        <f t="shared" si="108"/>
        <v>260</v>
      </c>
      <c r="F297" s="101">
        <v>3467603645</v>
      </c>
      <c r="G297" s="124" t="str">
        <f>IFERROR(VLOOKUP(F297,#REF!,2,0)," ")</f>
        <v xml:space="preserve"> </v>
      </c>
      <c r="H297" s="122" t="str">
        <f>IFERROR(VLOOKUP(F297,#REF!,3,0)," ")</f>
        <v xml:space="preserve"> </v>
      </c>
      <c r="I297" s="103" t="s">
        <v>57</v>
      </c>
      <c r="J297" s="103" t="s">
        <v>58</v>
      </c>
      <c r="K297" s="103" t="s">
        <v>59</v>
      </c>
      <c r="L297" s="104">
        <v>46119</v>
      </c>
      <c r="M297" s="105">
        <v>0.5</v>
      </c>
      <c r="N297" s="106">
        <v>46119</v>
      </c>
      <c r="O297" s="107">
        <v>0.77083333333333337</v>
      </c>
      <c r="P297" s="122" t="str">
        <f t="shared" si="103"/>
        <v>00,5</v>
      </c>
      <c r="Q297" s="123" t="str">
        <f t="shared" si="104"/>
        <v>0,00</v>
      </c>
      <c r="R297" s="119">
        <v>0</v>
      </c>
      <c r="S297" s="119">
        <v>0</v>
      </c>
      <c r="T297" s="123">
        <f t="shared" si="109"/>
        <v>0</v>
      </c>
      <c r="U297" s="108" t="s">
        <v>60</v>
      </c>
      <c r="V297" s="121" t="str">
        <f t="shared" si="110"/>
        <v>COOPERAÇÃO, CONFORME O ATO Nº: 12.237/2026.</v>
      </c>
      <c r="W297" s="37"/>
      <c r="X297" s="132" t="s">
        <v>61</v>
      </c>
      <c r="Y297" s="134" t="s">
        <v>316</v>
      </c>
      <c r="AA297" s="24">
        <v>0</v>
      </c>
      <c r="AB297" s="40"/>
      <c r="AC297" s="24" t="str">
        <f t="shared" si="117"/>
        <v>Publicar</v>
      </c>
      <c r="AE297" s="43" t="s">
        <v>686</v>
      </c>
      <c r="AF297" s="44" t="s">
        <v>64</v>
      </c>
      <c r="AG297" s="45">
        <v>46111</v>
      </c>
      <c r="AH297" s="45">
        <v>46118</v>
      </c>
      <c r="AI297" s="46">
        <v>260</v>
      </c>
      <c r="AJ297" s="44" t="s">
        <v>65</v>
      </c>
      <c r="AK297" s="46" t="s">
        <v>66</v>
      </c>
      <c r="AL297" s="161">
        <v>0</v>
      </c>
      <c r="AM297" s="44" t="s">
        <v>67</v>
      </c>
      <c r="AN297" s="46">
        <v>261</v>
      </c>
      <c r="AO297" s="127">
        <v>217.55</v>
      </c>
      <c r="AP297" s="45">
        <v>46118</v>
      </c>
      <c r="AQ297" s="46">
        <v>225</v>
      </c>
      <c r="AR297" s="46" t="s">
        <v>66</v>
      </c>
      <c r="AS297" s="46">
        <v>378</v>
      </c>
      <c r="AT297" s="45">
        <v>46142</v>
      </c>
      <c r="AU297" s="238" t="s">
        <v>66</v>
      </c>
      <c r="AV297" s="238" t="s">
        <v>66</v>
      </c>
      <c r="AW297" s="238" t="s">
        <v>66</v>
      </c>
      <c r="AX297" s="238" t="s">
        <v>66</v>
      </c>
      <c r="AY297" s="238" t="s">
        <v>66</v>
      </c>
      <c r="AZ297" s="49">
        <v>163</v>
      </c>
      <c r="BA297" s="62"/>
      <c r="BE297" s="52">
        <f t="shared" si="111"/>
        <v>0.27083333333333337</v>
      </c>
      <c r="BF297" s="53" t="str">
        <f t="shared" si="118"/>
        <v>00</v>
      </c>
      <c r="BG297" s="54">
        <f t="shared" si="119"/>
        <v>6.5000000000000009</v>
      </c>
      <c r="BH297" s="54">
        <v>6</v>
      </c>
      <c r="BI297" s="54" t="str">
        <f t="shared" si="120"/>
        <v>,5</v>
      </c>
      <c r="BJ297" s="55" t="str">
        <f t="shared" si="121"/>
        <v>00,5</v>
      </c>
      <c r="BL297" s="57" t="str">
        <f>IFERROR(VLOOKUP(H297,#REF!,2,0)," ")</f>
        <v xml:space="preserve"> </v>
      </c>
      <c r="BM297" s="57" t="str">
        <f>IFERROR(VLOOKUP(K297,#REF!,2,0)," ")</f>
        <v xml:space="preserve"> </v>
      </c>
      <c r="BN297" s="58" t="str">
        <f t="shared" si="112"/>
        <v xml:space="preserve">  </v>
      </c>
      <c r="BO297" s="59" t="str">
        <f>IFERROR(VLOOKUP(BN297,#REF!,5,0)," ")</f>
        <v xml:space="preserve"> </v>
      </c>
      <c r="BP297" s="59" t="str">
        <f t="shared" si="113"/>
        <v xml:space="preserve"> </v>
      </c>
      <c r="BQ297" s="56">
        <f t="shared" si="114"/>
        <v>1</v>
      </c>
      <c r="BR297" s="59" t="str">
        <f t="shared" si="115"/>
        <v xml:space="preserve"> </v>
      </c>
      <c r="BS297" s="59" t="str">
        <f t="shared" si="116"/>
        <v xml:space="preserve"> </v>
      </c>
      <c r="BT297" s="56" t="str">
        <f t="shared" si="122"/>
        <v>00</v>
      </c>
      <c r="BU297" s="56">
        <f t="shared" si="123"/>
        <v>1</v>
      </c>
      <c r="BV297" s="56" t="str">
        <f>IFERROR(BU297*#REF!,"0,00")</f>
        <v>0,00</v>
      </c>
      <c r="BW297" s="59" t="str">
        <f t="shared" si="124"/>
        <v>0,00</v>
      </c>
    </row>
    <row r="298" spans="1:75" ht="62.1" customHeight="1" thickTop="1" thickBot="1">
      <c r="A298" s="90" t="str">
        <f t="shared" si="105"/>
        <v>-</v>
      </c>
      <c r="B298" s="91" t="str">
        <f t="shared" si="106"/>
        <v>ABRIL</v>
      </c>
      <c r="C298" s="81" t="str">
        <f t="shared" si="107"/>
        <v>ABRIL</v>
      </c>
      <c r="D298" s="79">
        <f t="shared" si="130"/>
        <v>295</v>
      </c>
      <c r="E298" s="125">
        <f t="shared" si="108"/>
        <v>260</v>
      </c>
      <c r="F298" s="101">
        <v>3467603645</v>
      </c>
      <c r="G298" s="124" t="str">
        <f>IFERROR(VLOOKUP(F298,#REF!,2,0)," ")</f>
        <v xml:space="preserve"> </v>
      </c>
      <c r="H298" s="122" t="str">
        <f>IFERROR(VLOOKUP(F298,#REF!,3,0)," ")</f>
        <v xml:space="preserve"> </v>
      </c>
      <c r="I298" s="103" t="s">
        <v>57</v>
      </c>
      <c r="J298" s="103" t="s">
        <v>58</v>
      </c>
      <c r="K298" s="103" t="s">
        <v>59</v>
      </c>
      <c r="L298" s="155">
        <v>46126</v>
      </c>
      <c r="M298" s="177">
        <v>0.5</v>
      </c>
      <c r="N298" s="152">
        <v>46126</v>
      </c>
      <c r="O298" s="237">
        <v>0.77083333333333337</v>
      </c>
      <c r="P298" s="122" t="str">
        <f t="shared" si="103"/>
        <v>00,5</v>
      </c>
      <c r="Q298" s="123" t="str">
        <f t="shared" si="104"/>
        <v>0,00</v>
      </c>
      <c r="R298" s="119">
        <v>0</v>
      </c>
      <c r="S298" s="119">
        <v>0</v>
      </c>
      <c r="T298" s="123">
        <f t="shared" si="109"/>
        <v>0</v>
      </c>
      <c r="U298" s="108" t="s">
        <v>861</v>
      </c>
      <c r="V298" s="121" t="str">
        <f t="shared" si="110"/>
        <v>COOPERAÇÃO, CONFORME O ATO Nº: 12.237/2026.</v>
      </c>
      <c r="W298" s="37"/>
      <c r="X298" s="132" t="s">
        <v>61</v>
      </c>
      <c r="Y298" s="134" t="s">
        <v>316</v>
      </c>
      <c r="AA298" s="24">
        <v>0</v>
      </c>
      <c r="AB298" s="40"/>
      <c r="AC298" s="24" t="str">
        <f t="shared" si="117"/>
        <v>Publicar</v>
      </c>
      <c r="AE298" s="43" t="s">
        <v>686</v>
      </c>
      <c r="AF298" s="44" t="s">
        <v>64</v>
      </c>
      <c r="AG298" s="45">
        <v>46111</v>
      </c>
      <c r="AH298" s="45">
        <v>46118</v>
      </c>
      <c r="AI298" s="46">
        <v>260</v>
      </c>
      <c r="AJ298" s="44" t="s">
        <v>65</v>
      </c>
      <c r="AK298" s="46" t="s">
        <v>66</v>
      </c>
      <c r="AL298" s="161">
        <v>0</v>
      </c>
      <c r="AM298" s="44" t="s">
        <v>67</v>
      </c>
      <c r="AN298" s="46">
        <v>261</v>
      </c>
      <c r="AO298" s="127">
        <v>217.55</v>
      </c>
      <c r="AP298" s="45">
        <v>46118</v>
      </c>
      <c r="AQ298" s="46">
        <v>225</v>
      </c>
      <c r="AR298" s="46" t="s">
        <v>66</v>
      </c>
      <c r="AS298" s="46">
        <v>378</v>
      </c>
      <c r="AT298" s="45">
        <v>46142</v>
      </c>
      <c r="AU298" s="238" t="s">
        <v>66</v>
      </c>
      <c r="AV298" s="238" t="s">
        <v>66</v>
      </c>
      <c r="AW298" s="238" t="s">
        <v>66</v>
      </c>
      <c r="AX298" s="238" t="s">
        <v>66</v>
      </c>
      <c r="AY298" s="238" t="s">
        <v>66</v>
      </c>
      <c r="AZ298" s="49">
        <v>163</v>
      </c>
      <c r="BA298" s="62"/>
      <c r="BE298" s="52">
        <f t="shared" si="111"/>
        <v>0.27083333333333337</v>
      </c>
      <c r="BF298" s="53" t="str">
        <f t="shared" si="118"/>
        <v>00</v>
      </c>
      <c r="BG298" s="54">
        <f t="shared" si="119"/>
        <v>6.5000000000000009</v>
      </c>
      <c r="BH298" s="54">
        <v>6</v>
      </c>
      <c r="BI298" s="54" t="str">
        <f t="shared" si="120"/>
        <v>,5</v>
      </c>
      <c r="BJ298" s="55" t="str">
        <f t="shared" si="121"/>
        <v>00,5</v>
      </c>
      <c r="BL298" s="57" t="str">
        <f>IFERROR(VLOOKUP(H298,#REF!,2,0)," ")</f>
        <v xml:space="preserve"> </v>
      </c>
      <c r="BM298" s="57" t="str">
        <f>IFERROR(VLOOKUP(K298,#REF!,2,0)," ")</f>
        <v xml:space="preserve"> </v>
      </c>
      <c r="BN298" s="58" t="str">
        <f t="shared" si="112"/>
        <v xml:space="preserve">  </v>
      </c>
      <c r="BO298" s="59" t="str">
        <f>IFERROR(VLOOKUP(BN298,#REF!,5,0)," ")</f>
        <v xml:space="preserve"> </v>
      </c>
      <c r="BP298" s="59" t="str">
        <f t="shared" si="113"/>
        <v xml:space="preserve"> </v>
      </c>
      <c r="BQ298" s="56">
        <f t="shared" si="114"/>
        <v>1</v>
      </c>
      <c r="BR298" s="59" t="str">
        <f t="shared" si="115"/>
        <v xml:space="preserve"> </v>
      </c>
      <c r="BS298" s="59" t="str">
        <f t="shared" si="116"/>
        <v xml:space="preserve"> </v>
      </c>
      <c r="BT298" s="56" t="str">
        <f t="shared" si="122"/>
        <v>00</v>
      </c>
      <c r="BU298" s="56">
        <f t="shared" si="123"/>
        <v>1</v>
      </c>
      <c r="BV298" s="56" t="str">
        <f>IFERROR(BU298*#REF!,"0,00")</f>
        <v>0,00</v>
      </c>
      <c r="BW298" s="59" t="str">
        <f t="shared" si="124"/>
        <v>0,00</v>
      </c>
    </row>
    <row r="299" spans="1:75" ht="62.1" customHeight="1" thickTop="1" thickBot="1">
      <c r="A299" s="90" t="str">
        <f t="shared" si="105"/>
        <v>-</v>
      </c>
      <c r="B299" s="91" t="str">
        <f t="shared" si="106"/>
        <v>ABRIL</v>
      </c>
      <c r="C299" s="81" t="str">
        <f t="shared" si="107"/>
        <v>ABRIL</v>
      </c>
      <c r="D299" s="79">
        <f t="shared" si="130"/>
        <v>296</v>
      </c>
      <c r="E299" s="125">
        <f t="shared" si="108"/>
        <v>260</v>
      </c>
      <c r="F299" s="101">
        <v>3467603645</v>
      </c>
      <c r="G299" s="124" t="str">
        <f>IFERROR(VLOOKUP(F299,#REF!,2,0)," ")</f>
        <v xml:space="preserve"> </v>
      </c>
      <c r="H299" s="122" t="str">
        <f>IFERROR(VLOOKUP(F299,#REF!,3,0)," ")</f>
        <v xml:space="preserve"> </v>
      </c>
      <c r="I299" s="103" t="s">
        <v>57</v>
      </c>
      <c r="J299" s="103" t="s">
        <v>58</v>
      </c>
      <c r="K299" s="103" t="s">
        <v>59</v>
      </c>
      <c r="L299" s="104">
        <v>46135</v>
      </c>
      <c r="M299" s="105">
        <v>0.5</v>
      </c>
      <c r="N299" s="106">
        <v>46135</v>
      </c>
      <c r="O299" s="107">
        <v>0.77083333333333337</v>
      </c>
      <c r="P299" s="122" t="str">
        <f t="shared" si="103"/>
        <v>00,5</v>
      </c>
      <c r="Q299" s="123" t="str">
        <f t="shared" si="104"/>
        <v>0,00</v>
      </c>
      <c r="R299" s="119">
        <v>0</v>
      </c>
      <c r="S299" s="119">
        <v>0</v>
      </c>
      <c r="T299" s="123">
        <f t="shared" si="109"/>
        <v>0</v>
      </c>
      <c r="U299" s="108" t="s">
        <v>862</v>
      </c>
      <c r="V299" s="121" t="str">
        <f t="shared" si="110"/>
        <v>COOPERAÇÃO, CONFORME O ATO Nº: 12.237/2026.</v>
      </c>
      <c r="W299" s="37"/>
      <c r="X299" s="132" t="s">
        <v>61</v>
      </c>
      <c r="Y299" s="134" t="s">
        <v>316</v>
      </c>
      <c r="AA299" s="24">
        <v>0</v>
      </c>
      <c r="AB299" s="40"/>
      <c r="AC299" s="24" t="str">
        <f t="shared" si="117"/>
        <v>Publicar</v>
      </c>
      <c r="AE299" s="43" t="s">
        <v>686</v>
      </c>
      <c r="AF299" s="44" t="s">
        <v>64</v>
      </c>
      <c r="AG299" s="45">
        <v>46111</v>
      </c>
      <c r="AH299" s="45">
        <v>46118</v>
      </c>
      <c r="AI299" s="46">
        <v>260</v>
      </c>
      <c r="AJ299" s="44" t="s">
        <v>65</v>
      </c>
      <c r="AK299" s="46" t="s">
        <v>66</v>
      </c>
      <c r="AL299" s="161">
        <v>0</v>
      </c>
      <c r="AM299" s="44" t="s">
        <v>67</v>
      </c>
      <c r="AN299" s="46">
        <v>261</v>
      </c>
      <c r="AO299" s="127">
        <v>217.55</v>
      </c>
      <c r="AP299" s="45">
        <v>46118</v>
      </c>
      <c r="AQ299" s="46">
        <v>225</v>
      </c>
      <c r="AR299" s="46" t="s">
        <v>66</v>
      </c>
      <c r="AS299" s="46">
        <v>378</v>
      </c>
      <c r="AT299" s="45">
        <v>46142</v>
      </c>
      <c r="AU299" s="238" t="s">
        <v>66</v>
      </c>
      <c r="AV299" s="238" t="s">
        <v>66</v>
      </c>
      <c r="AW299" s="238" t="s">
        <v>66</v>
      </c>
      <c r="AX299" s="238" t="s">
        <v>66</v>
      </c>
      <c r="AY299" s="238" t="s">
        <v>66</v>
      </c>
      <c r="AZ299" s="49">
        <v>163</v>
      </c>
      <c r="BE299" s="52">
        <f t="shared" si="111"/>
        <v>0.27083333333333337</v>
      </c>
      <c r="BF299" s="53" t="str">
        <f t="shared" si="118"/>
        <v>00</v>
      </c>
      <c r="BG299" s="54">
        <f t="shared" si="119"/>
        <v>6.5000000000000009</v>
      </c>
      <c r="BH299" s="54">
        <v>6</v>
      </c>
      <c r="BI299" s="54" t="str">
        <f t="shared" si="120"/>
        <v>,5</v>
      </c>
      <c r="BJ299" s="55" t="str">
        <f t="shared" si="121"/>
        <v>00,5</v>
      </c>
      <c r="BL299" s="57" t="str">
        <f>IFERROR(VLOOKUP(H299,#REF!,2,0)," ")</f>
        <v xml:space="preserve"> </v>
      </c>
      <c r="BM299" s="57" t="str">
        <f>IFERROR(VLOOKUP(K299,#REF!,2,0)," ")</f>
        <v xml:space="preserve"> </v>
      </c>
      <c r="BN299" s="58" t="str">
        <f t="shared" si="112"/>
        <v xml:space="preserve">  </v>
      </c>
      <c r="BO299" s="59" t="str">
        <f>IFERROR(VLOOKUP(BN299,#REF!,5,0)," ")</f>
        <v xml:space="preserve"> </v>
      </c>
      <c r="BP299" s="59" t="str">
        <f t="shared" si="113"/>
        <v xml:space="preserve"> </v>
      </c>
      <c r="BQ299" s="56">
        <f t="shared" si="114"/>
        <v>1</v>
      </c>
      <c r="BR299" s="59" t="str">
        <f t="shared" si="115"/>
        <v xml:space="preserve"> </v>
      </c>
      <c r="BS299" s="59" t="str">
        <f t="shared" si="116"/>
        <v xml:space="preserve"> </v>
      </c>
      <c r="BT299" s="56" t="str">
        <f t="shared" si="122"/>
        <v>00</v>
      </c>
      <c r="BU299" s="56">
        <f t="shared" si="123"/>
        <v>1</v>
      </c>
      <c r="BV299" s="56" t="str">
        <f>IFERROR(BU299*#REF!,"0,00")</f>
        <v>0,00</v>
      </c>
      <c r="BW299" s="59" t="str">
        <f t="shared" si="124"/>
        <v>0,00</v>
      </c>
    </row>
    <row r="300" spans="1:75" ht="62.1" customHeight="1" thickTop="1" thickBot="1">
      <c r="A300" s="90" t="str">
        <f t="shared" si="105"/>
        <v>-</v>
      </c>
      <c r="B300" s="91" t="str">
        <f t="shared" si="106"/>
        <v>ABRIL</v>
      </c>
      <c r="C300" s="81" t="str">
        <f t="shared" si="107"/>
        <v>ABRIL</v>
      </c>
      <c r="D300" s="79">
        <f t="shared" si="130"/>
        <v>297</v>
      </c>
      <c r="E300" s="125">
        <f t="shared" si="108"/>
        <v>260</v>
      </c>
      <c r="F300" s="101">
        <v>3467603645</v>
      </c>
      <c r="G300" s="124" t="str">
        <f>IFERROR(VLOOKUP(F300,#REF!,2,0)," ")</f>
        <v xml:space="preserve"> </v>
      </c>
      <c r="H300" s="122" t="str">
        <f>IFERROR(VLOOKUP(F300,#REF!,3,0)," ")</f>
        <v xml:space="preserve"> </v>
      </c>
      <c r="I300" s="103" t="s">
        <v>57</v>
      </c>
      <c r="J300" s="103" t="s">
        <v>58</v>
      </c>
      <c r="K300" s="103" t="s">
        <v>59</v>
      </c>
      <c r="L300" s="104">
        <v>46139</v>
      </c>
      <c r="M300" s="105">
        <v>0.5</v>
      </c>
      <c r="N300" s="106">
        <v>46139</v>
      </c>
      <c r="O300" s="107">
        <v>0.77083333333333337</v>
      </c>
      <c r="P300" s="122" t="str">
        <f t="shared" si="103"/>
        <v>00,5</v>
      </c>
      <c r="Q300" s="123" t="str">
        <f t="shared" si="104"/>
        <v>0,00</v>
      </c>
      <c r="R300" s="119">
        <v>0</v>
      </c>
      <c r="S300" s="119">
        <v>0</v>
      </c>
      <c r="T300" s="123">
        <f t="shared" si="109"/>
        <v>0</v>
      </c>
      <c r="U300" s="108" t="s">
        <v>60</v>
      </c>
      <c r="V300" s="121" t="str">
        <f t="shared" si="110"/>
        <v>COOPERAÇÃO, CONFORME O ATO Nº: 12.237/2026.</v>
      </c>
      <c r="W300" s="37"/>
      <c r="X300" s="132" t="s">
        <v>61</v>
      </c>
      <c r="Y300" s="134" t="s">
        <v>316</v>
      </c>
      <c r="AA300" s="24">
        <v>0</v>
      </c>
      <c r="AB300" s="40"/>
      <c r="AC300" s="24" t="str">
        <f t="shared" si="117"/>
        <v>Publicar</v>
      </c>
      <c r="AE300" s="43" t="s">
        <v>686</v>
      </c>
      <c r="AF300" s="44" t="s">
        <v>64</v>
      </c>
      <c r="AG300" s="45">
        <v>46111</v>
      </c>
      <c r="AH300" s="45">
        <v>46118</v>
      </c>
      <c r="AI300" s="46">
        <v>260</v>
      </c>
      <c r="AJ300" s="44" t="s">
        <v>65</v>
      </c>
      <c r="AK300" s="46" t="s">
        <v>66</v>
      </c>
      <c r="AL300" s="161">
        <v>0</v>
      </c>
      <c r="AM300" s="44" t="s">
        <v>67</v>
      </c>
      <c r="AN300" s="46">
        <v>261</v>
      </c>
      <c r="AO300" s="127">
        <v>217.55</v>
      </c>
      <c r="AP300" s="45">
        <v>46118</v>
      </c>
      <c r="AQ300" s="46">
        <v>225</v>
      </c>
      <c r="AR300" s="46" t="s">
        <v>66</v>
      </c>
      <c r="AS300" s="46">
        <v>378</v>
      </c>
      <c r="AT300" s="45">
        <v>46142</v>
      </c>
      <c r="AU300" s="238" t="s">
        <v>66</v>
      </c>
      <c r="AV300" s="238" t="s">
        <v>66</v>
      </c>
      <c r="AW300" s="238" t="s">
        <v>66</v>
      </c>
      <c r="AX300" s="238" t="s">
        <v>66</v>
      </c>
      <c r="AY300" s="238" t="s">
        <v>66</v>
      </c>
      <c r="AZ300" s="49">
        <v>163</v>
      </c>
      <c r="BE300" s="52">
        <f t="shared" si="111"/>
        <v>0.27083333333333337</v>
      </c>
      <c r="BF300" s="53" t="str">
        <f t="shared" si="118"/>
        <v>00</v>
      </c>
      <c r="BG300" s="54">
        <f t="shared" si="119"/>
        <v>6.5000000000000009</v>
      </c>
      <c r="BH300" s="54">
        <v>6</v>
      </c>
      <c r="BI300" s="54" t="str">
        <f t="shared" si="120"/>
        <v>,5</v>
      </c>
      <c r="BJ300" s="55" t="str">
        <f t="shared" si="121"/>
        <v>00,5</v>
      </c>
      <c r="BL300" s="57" t="str">
        <f>IFERROR(VLOOKUP(H300,#REF!,2,0)," ")</f>
        <v xml:space="preserve"> </v>
      </c>
      <c r="BM300" s="57" t="str">
        <f>IFERROR(VLOOKUP(K300,#REF!,2,0)," ")</f>
        <v xml:space="preserve"> </v>
      </c>
      <c r="BN300" s="58" t="str">
        <f t="shared" si="112"/>
        <v xml:space="preserve">  </v>
      </c>
      <c r="BO300" s="59" t="str">
        <f>IFERROR(VLOOKUP(BN300,#REF!,5,0)," ")</f>
        <v xml:space="preserve"> </v>
      </c>
      <c r="BP300" s="59" t="str">
        <f t="shared" si="113"/>
        <v xml:space="preserve"> </v>
      </c>
      <c r="BQ300" s="56">
        <f t="shared" si="114"/>
        <v>1</v>
      </c>
      <c r="BR300" s="59" t="str">
        <f t="shared" si="115"/>
        <v xml:space="preserve"> </v>
      </c>
      <c r="BS300" s="59" t="str">
        <f t="shared" si="116"/>
        <v xml:space="preserve"> </v>
      </c>
      <c r="BT300" s="56" t="str">
        <f t="shared" si="122"/>
        <v>00</v>
      </c>
      <c r="BU300" s="56">
        <f t="shared" si="123"/>
        <v>1</v>
      </c>
      <c r="BV300" s="56" t="str">
        <f>IFERROR(BU300*#REF!,"0,00")</f>
        <v>0,00</v>
      </c>
      <c r="BW300" s="59" t="str">
        <f t="shared" si="124"/>
        <v>0,00</v>
      </c>
    </row>
    <row r="301" spans="1:75" ht="62.1" customHeight="1" thickTop="1" thickBot="1">
      <c r="A301" s="90" t="str">
        <f t="shared" si="105"/>
        <v>-</v>
      </c>
      <c r="B301" s="91" t="str">
        <f t="shared" si="106"/>
        <v>ABRIL</v>
      </c>
      <c r="C301" s="81" t="str">
        <f t="shared" si="107"/>
        <v>ABRIL</v>
      </c>
      <c r="D301" s="79">
        <f t="shared" si="130"/>
        <v>298</v>
      </c>
      <c r="E301" s="125">
        <f t="shared" si="108"/>
        <v>260</v>
      </c>
      <c r="F301" s="101">
        <v>3467603645</v>
      </c>
      <c r="G301" s="124" t="str">
        <f>IFERROR(VLOOKUP(F301,#REF!,2,0)," ")</f>
        <v xml:space="preserve"> </v>
      </c>
      <c r="H301" s="122" t="str">
        <f>IFERROR(VLOOKUP(F301,#REF!,3,0)," ")</f>
        <v xml:space="preserve"> </v>
      </c>
      <c r="I301" s="103" t="s">
        <v>57</v>
      </c>
      <c r="J301" s="103" t="s">
        <v>58</v>
      </c>
      <c r="K301" s="103" t="s">
        <v>59</v>
      </c>
      <c r="L301" s="104">
        <v>46141</v>
      </c>
      <c r="M301" s="105">
        <v>0.5</v>
      </c>
      <c r="N301" s="106">
        <v>46141</v>
      </c>
      <c r="O301" s="107">
        <v>0.77083333333333337</v>
      </c>
      <c r="P301" s="122" t="str">
        <f t="shared" si="103"/>
        <v>00,5</v>
      </c>
      <c r="Q301" s="123" t="str">
        <f t="shared" si="104"/>
        <v>0,00</v>
      </c>
      <c r="R301" s="119">
        <v>0</v>
      </c>
      <c r="S301" s="119">
        <v>0</v>
      </c>
      <c r="T301" s="123">
        <f t="shared" si="109"/>
        <v>0</v>
      </c>
      <c r="U301" s="108" t="s">
        <v>60</v>
      </c>
      <c r="V301" s="121" t="str">
        <f t="shared" si="110"/>
        <v>COOPERAÇÃO, CONFORME O ATO Nº: 12.237/2026.</v>
      </c>
      <c r="W301" s="37"/>
      <c r="X301" s="132" t="s">
        <v>61</v>
      </c>
      <c r="Y301" s="134" t="s">
        <v>316</v>
      </c>
      <c r="AA301" s="24">
        <v>0</v>
      </c>
      <c r="AB301" s="40"/>
      <c r="AC301" s="24" t="str">
        <f t="shared" si="117"/>
        <v>Publicar</v>
      </c>
      <c r="AE301" s="43" t="s">
        <v>686</v>
      </c>
      <c r="AF301" s="44" t="s">
        <v>64</v>
      </c>
      <c r="AG301" s="45">
        <v>46111</v>
      </c>
      <c r="AH301" s="45">
        <v>46118</v>
      </c>
      <c r="AI301" s="46">
        <v>260</v>
      </c>
      <c r="AJ301" s="44" t="s">
        <v>65</v>
      </c>
      <c r="AK301" s="46" t="s">
        <v>66</v>
      </c>
      <c r="AL301" s="161">
        <v>0</v>
      </c>
      <c r="AM301" s="44" t="s">
        <v>67</v>
      </c>
      <c r="AN301" s="46">
        <v>261</v>
      </c>
      <c r="AO301" s="127">
        <v>217.55</v>
      </c>
      <c r="AP301" s="45">
        <v>46118</v>
      </c>
      <c r="AQ301" s="46">
        <v>225</v>
      </c>
      <c r="AR301" s="46" t="s">
        <v>66</v>
      </c>
      <c r="AS301" s="46">
        <v>378</v>
      </c>
      <c r="AT301" s="45">
        <v>46142</v>
      </c>
      <c r="AU301" s="238" t="s">
        <v>66</v>
      </c>
      <c r="AV301" s="238" t="s">
        <v>66</v>
      </c>
      <c r="AW301" s="238" t="s">
        <v>66</v>
      </c>
      <c r="AX301" s="238" t="s">
        <v>66</v>
      </c>
      <c r="AY301" s="238" t="s">
        <v>66</v>
      </c>
      <c r="AZ301" s="49">
        <v>163</v>
      </c>
      <c r="BE301" s="52">
        <f t="shared" si="111"/>
        <v>0.27083333333333337</v>
      </c>
      <c r="BF301" s="53" t="str">
        <f t="shared" si="118"/>
        <v>00</v>
      </c>
      <c r="BG301" s="54">
        <f t="shared" si="119"/>
        <v>6.5000000000000009</v>
      </c>
      <c r="BH301" s="54">
        <v>6</v>
      </c>
      <c r="BI301" s="54" t="str">
        <f t="shared" si="120"/>
        <v>,5</v>
      </c>
      <c r="BJ301" s="55" t="str">
        <f t="shared" si="121"/>
        <v>00,5</v>
      </c>
      <c r="BL301" s="57" t="str">
        <f>IFERROR(VLOOKUP(H301,#REF!,2,0)," ")</f>
        <v xml:space="preserve"> </v>
      </c>
      <c r="BM301" s="57" t="str">
        <f>IFERROR(VLOOKUP(K301,#REF!,2,0)," ")</f>
        <v xml:space="preserve"> </v>
      </c>
      <c r="BN301" s="58" t="str">
        <f t="shared" si="112"/>
        <v xml:space="preserve">  </v>
      </c>
      <c r="BO301" s="59" t="str">
        <f>IFERROR(VLOOKUP(BN301,#REF!,5,0)," ")</f>
        <v xml:space="preserve"> </v>
      </c>
      <c r="BP301" s="59" t="str">
        <f t="shared" si="113"/>
        <v xml:space="preserve"> </v>
      </c>
      <c r="BQ301" s="56">
        <f t="shared" si="114"/>
        <v>1</v>
      </c>
      <c r="BR301" s="59" t="str">
        <f t="shared" si="115"/>
        <v xml:space="preserve"> </v>
      </c>
      <c r="BS301" s="59" t="str">
        <f t="shared" si="116"/>
        <v xml:space="preserve"> </v>
      </c>
      <c r="BT301" s="56" t="str">
        <f t="shared" si="122"/>
        <v>00</v>
      </c>
      <c r="BU301" s="56">
        <f t="shared" si="123"/>
        <v>1</v>
      </c>
      <c r="BV301" s="56" t="str">
        <f>IFERROR(BU301*#REF!,"0,00")</f>
        <v>0,00</v>
      </c>
      <c r="BW301" s="59" t="str">
        <f t="shared" si="124"/>
        <v>0,00</v>
      </c>
    </row>
    <row r="302" spans="1:75" ht="62.1" customHeight="1" thickTop="1" thickBot="1">
      <c r="A302" s="90" t="str">
        <f t="shared" si="105"/>
        <v>ABRIL</v>
      </c>
      <c r="B302" s="91" t="str">
        <f t="shared" si="106"/>
        <v>ABRIL</v>
      </c>
      <c r="C302" s="81" t="str">
        <f t="shared" si="107"/>
        <v>ABRIL</v>
      </c>
      <c r="D302" s="79">
        <f t="shared" si="130"/>
        <v>299</v>
      </c>
      <c r="E302" s="125">
        <f t="shared" si="108"/>
        <v>262</v>
      </c>
      <c r="F302" s="101">
        <v>65695593620</v>
      </c>
      <c r="G302" s="124" t="str">
        <f>IFERROR(VLOOKUP(F302,#REF!,2,0)," ")</f>
        <v xml:space="preserve"> </v>
      </c>
      <c r="H302" s="122" t="str">
        <f>IFERROR(VLOOKUP(F302,#REF!,3,0)," ")</f>
        <v xml:space="preserve"> </v>
      </c>
      <c r="I302" s="103" t="s">
        <v>82</v>
      </c>
      <c r="J302" s="103" t="s">
        <v>84</v>
      </c>
      <c r="K302" s="103" t="s">
        <v>93</v>
      </c>
      <c r="L302" s="104">
        <v>46119</v>
      </c>
      <c r="M302" s="105">
        <v>0.5</v>
      </c>
      <c r="N302" s="106">
        <v>46120</v>
      </c>
      <c r="O302" s="107">
        <v>0.70833333333333337</v>
      </c>
      <c r="P302" s="122" t="str">
        <f t="shared" si="103"/>
        <v>01,00</v>
      </c>
      <c r="Q302" s="123" t="str">
        <f t="shared" si="104"/>
        <v>0,00</v>
      </c>
      <c r="R302" s="119">
        <v>248</v>
      </c>
      <c r="S302" s="119">
        <v>0</v>
      </c>
      <c r="T302" s="123">
        <f t="shared" si="109"/>
        <v>248</v>
      </c>
      <c r="U302" s="108" t="s">
        <v>831</v>
      </c>
      <c r="V302" s="121" t="str">
        <f t="shared" si="110"/>
        <v>REALIZAÇÃO DE CORREIÇÃO ORDINÁRIA NOS ÓRGÃOS DE ATUAÇÃO DA UNIDADE DA DEFENSORIA PÚBLICA EM SÃO JOÃO DEL-REI.</v>
      </c>
      <c r="W302" s="37"/>
      <c r="X302" s="132" t="s">
        <v>85</v>
      </c>
      <c r="Y302" s="134" t="s">
        <v>669</v>
      </c>
      <c r="AA302" s="24">
        <v>0</v>
      </c>
      <c r="AB302" s="40"/>
      <c r="AC302" s="24" t="str">
        <f t="shared" si="117"/>
        <v>Publicar</v>
      </c>
      <c r="AE302" s="43" t="s">
        <v>687</v>
      </c>
      <c r="AF302" s="44" t="s">
        <v>64</v>
      </c>
      <c r="AG302" s="45">
        <v>46112</v>
      </c>
      <c r="AH302" s="45">
        <v>46118</v>
      </c>
      <c r="AI302" s="46">
        <v>262</v>
      </c>
      <c r="AJ302" s="44" t="s">
        <v>65</v>
      </c>
      <c r="AK302" s="46" t="s">
        <v>66</v>
      </c>
      <c r="AL302" s="161">
        <v>0</v>
      </c>
      <c r="AM302" s="44" t="s">
        <v>65</v>
      </c>
      <c r="AN302" s="46" t="s">
        <v>66</v>
      </c>
      <c r="AO302" s="161">
        <v>0</v>
      </c>
      <c r="AP302" s="45">
        <v>46119</v>
      </c>
      <c r="AQ302" s="46">
        <v>231</v>
      </c>
      <c r="AR302" s="173" t="s">
        <v>66</v>
      </c>
      <c r="AS302" s="173" t="s">
        <v>66</v>
      </c>
      <c r="AT302" s="45">
        <v>46128</v>
      </c>
      <c r="AU302" s="46">
        <v>1</v>
      </c>
      <c r="AV302" s="45">
        <v>46136</v>
      </c>
      <c r="AW302" s="45">
        <v>46139</v>
      </c>
      <c r="AX302" s="46">
        <v>321</v>
      </c>
      <c r="AY302" s="46" t="s">
        <v>66</v>
      </c>
      <c r="AZ302" s="49">
        <v>129</v>
      </c>
      <c r="BE302" s="52">
        <f t="shared" si="111"/>
        <v>1.2083333333333335</v>
      </c>
      <c r="BF302" s="53" t="str">
        <f t="shared" si="118"/>
        <v>01</v>
      </c>
      <c r="BG302" s="54">
        <f t="shared" si="119"/>
        <v>5.0000000000000036</v>
      </c>
      <c r="BH302" s="54">
        <v>6</v>
      </c>
      <c r="BI302" s="54" t="str">
        <f t="shared" si="120"/>
        <v>,00</v>
      </c>
      <c r="BJ302" s="55" t="str">
        <f t="shared" si="121"/>
        <v>01,00</v>
      </c>
      <c r="BL302" s="57" t="str">
        <f>IFERROR(VLOOKUP(H302,#REF!,2,0)," ")</f>
        <v xml:space="preserve"> </v>
      </c>
      <c r="BM302" s="57" t="str">
        <f>IFERROR(VLOOKUP(K302,#REF!,2,0)," ")</f>
        <v xml:space="preserve"> </v>
      </c>
      <c r="BN302" s="58" t="str">
        <f t="shared" si="112"/>
        <v xml:space="preserve">  </v>
      </c>
      <c r="BO302" s="59" t="str">
        <f>IFERROR(VLOOKUP(BN302,#REF!,5,0)," ")</f>
        <v xml:space="preserve"> </v>
      </c>
      <c r="BP302" s="59" t="str">
        <f t="shared" si="113"/>
        <v xml:space="preserve"> </v>
      </c>
      <c r="BQ302" s="56" t="str">
        <f t="shared" si="114"/>
        <v>0,00</v>
      </c>
      <c r="BR302" s="59" t="str">
        <f t="shared" si="115"/>
        <v>0,00</v>
      </c>
      <c r="BS302" s="59" t="str">
        <f t="shared" si="116"/>
        <v xml:space="preserve"> </v>
      </c>
      <c r="BT302" s="56" t="str">
        <f t="shared" si="122"/>
        <v>01</v>
      </c>
      <c r="BU302" s="56">
        <f t="shared" si="123"/>
        <v>1</v>
      </c>
      <c r="BV302" s="56" t="str">
        <f>IFERROR(BU302*#REF!,"0,00")</f>
        <v>0,00</v>
      </c>
      <c r="BW302" s="59" t="str">
        <f t="shared" si="124"/>
        <v>0,00</v>
      </c>
    </row>
    <row r="303" spans="1:75" ht="62.1" customHeight="1" thickTop="1" thickBot="1">
      <c r="A303" s="90" t="str">
        <f t="shared" si="105"/>
        <v>-</v>
      </c>
      <c r="B303" s="91" t="str">
        <f t="shared" si="106"/>
        <v>ABRIL</v>
      </c>
      <c r="C303" s="81" t="str">
        <f t="shared" si="107"/>
        <v>ABRIL</v>
      </c>
      <c r="D303" s="79">
        <f t="shared" si="130"/>
        <v>300</v>
      </c>
      <c r="E303" s="125">
        <f t="shared" si="108"/>
        <v>263</v>
      </c>
      <c r="F303" s="101">
        <v>2565165536</v>
      </c>
      <c r="G303" s="124" t="str">
        <f>IFERROR(VLOOKUP(F303,#REF!,2,0)," ")</f>
        <v xml:space="preserve"> </v>
      </c>
      <c r="H303" s="122" t="str">
        <f>IFERROR(VLOOKUP(F303,#REF!,3,0)," ")</f>
        <v xml:space="preserve"> </v>
      </c>
      <c r="I303" s="103" t="s">
        <v>82</v>
      </c>
      <c r="J303" s="103" t="s">
        <v>118</v>
      </c>
      <c r="K303" s="103" t="s">
        <v>84</v>
      </c>
      <c r="L303" s="104">
        <v>46120</v>
      </c>
      <c r="M303" s="105">
        <v>0.54166666666666663</v>
      </c>
      <c r="N303" s="106">
        <v>46121</v>
      </c>
      <c r="O303" s="107">
        <v>0.6875</v>
      </c>
      <c r="P303" s="122" t="str">
        <f t="shared" si="103"/>
        <v>01,00</v>
      </c>
      <c r="Q303" s="123" t="str">
        <f t="shared" si="104"/>
        <v>0,00</v>
      </c>
      <c r="R303" s="119">
        <v>0</v>
      </c>
      <c r="S303" s="119">
        <v>0</v>
      </c>
      <c r="T303" s="123">
        <f t="shared" si="109"/>
        <v>0</v>
      </c>
      <c r="U303" s="108" t="s">
        <v>60</v>
      </c>
      <c r="V303" s="121" t="str">
        <f t="shared" si="110"/>
        <v>SESSÃO EXTRAORDINÁRIA EM 09/04/2026 (CONSELHO SUPERIOR DA DEFENSORIA PÚBLICA DO ESTADO DE MINAS GERAIS).</v>
      </c>
      <c r="W303" s="37"/>
      <c r="X303" s="132" t="s">
        <v>85</v>
      </c>
      <c r="Y303" s="134" t="s">
        <v>702</v>
      </c>
      <c r="AA303" s="24">
        <v>0</v>
      </c>
      <c r="AB303" s="40"/>
      <c r="AC303" s="24" t="str">
        <f t="shared" si="117"/>
        <v>Publicar</v>
      </c>
      <c r="AE303" s="43" t="s">
        <v>688</v>
      </c>
      <c r="AF303" s="44" t="s">
        <v>64</v>
      </c>
      <c r="AG303" s="45">
        <v>46112</v>
      </c>
      <c r="AH303" s="45">
        <v>46118</v>
      </c>
      <c r="AI303" s="46">
        <v>263</v>
      </c>
      <c r="AJ303" s="44" t="s">
        <v>114</v>
      </c>
      <c r="AK303" s="46">
        <v>264</v>
      </c>
      <c r="AL303" s="161">
        <v>22.68</v>
      </c>
      <c r="AM303" s="44" t="s">
        <v>65</v>
      </c>
      <c r="AN303" s="46" t="s">
        <v>66</v>
      </c>
      <c r="AO303" s="161">
        <v>0</v>
      </c>
      <c r="AP303" s="45">
        <v>46119</v>
      </c>
      <c r="AQ303" s="46">
        <v>232</v>
      </c>
      <c r="AR303" s="173">
        <v>317</v>
      </c>
      <c r="AS303" s="173" t="s">
        <v>66</v>
      </c>
      <c r="AT303" s="45">
        <v>46127</v>
      </c>
      <c r="AU303" s="46" t="s">
        <v>66</v>
      </c>
      <c r="AV303" s="46" t="s">
        <v>66</v>
      </c>
      <c r="AW303" s="46" t="s">
        <v>66</v>
      </c>
      <c r="AX303" s="46" t="s">
        <v>66</v>
      </c>
      <c r="AY303" s="46" t="s">
        <v>66</v>
      </c>
      <c r="AZ303" s="49">
        <v>127</v>
      </c>
      <c r="BE303" s="52">
        <f t="shared" si="111"/>
        <v>1.1458333333333335</v>
      </c>
      <c r="BF303" s="53" t="str">
        <f t="shared" si="118"/>
        <v>01</v>
      </c>
      <c r="BG303" s="54">
        <f t="shared" si="119"/>
        <v>3.5000000000000036</v>
      </c>
      <c r="BH303" s="54">
        <v>6</v>
      </c>
      <c r="BI303" s="54" t="str">
        <f t="shared" si="120"/>
        <v>,00</v>
      </c>
      <c r="BJ303" s="55" t="str">
        <f t="shared" si="121"/>
        <v>01,00</v>
      </c>
      <c r="BL303" s="57" t="str">
        <f>IFERROR(VLOOKUP(H303,#REF!,2,0)," ")</f>
        <v xml:space="preserve"> </v>
      </c>
      <c r="BM303" s="57" t="str">
        <f>IFERROR(VLOOKUP(K303,#REF!,2,0)," ")</f>
        <v xml:space="preserve"> </v>
      </c>
      <c r="BN303" s="58" t="str">
        <f t="shared" si="112"/>
        <v xml:space="preserve">  </v>
      </c>
      <c r="BO303" s="59" t="str">
        <f>IFERROR(VLOOKUP(BN303,#REF!,5,0)," ")</f>
        <v xml:space="preserve"> </v>
      </c>
      <c r="BP303" s="59" t="str">
        <f t="shared" si="113"/>
        <v xml:space="preserve"> </v>
      </c>
      <c r="BQ303" s="56" t="str">
        <f t="shared" si="114"/>
        <v>0,00</v>
      </c>
      <c r="BR303" s="59" t="str">
        <f t="shared" si="115"/>
        <v>0,00</v>
      </c>
      <c r="BS303" s="59" t="str">
        <f t="shared" si="116"/>
        <v xml:space="preserve"> </v>
      </c>
      <c r="BT303" s="56" t="str">
        <f t="shared" si="122"/>
        <v>01</v>
      </c>
      <c r="BU303" s="56">
        <f t="shared" si="123"/>
        <v>1</v>
      </c>
      <c r="BV303" s="56" t="str">
        <f>IFERROR(BU303*#REF!,"0,00")</f>
        <v>0,00</v>
      </c>
      <c r="BW303" s="59" t="str">
        <f t="shared" si="124"/>
        <v>0,00</v>
      </c>
    </row>
    <row r="304" spans="1:75" ht="62.1" customHeight="1" thickTop="1" thickBot="1">
      <c r="A304" s="90" t="str">
        <f t="shared" si="105"/>
        <v>-</v>
      </c>
      <c r="B304" s="91" t="str">
        <f t="shared" si="106"/>
        <v>ABRIL</v>
      </c>
      <c r="C304" s="81" t="str">
        <f t="shared" si="107"/>
        <v>ABRIL</v>
      </c>
      <c r="D304" s="79">
        <f t="shared" si="130"/>
        <v>301</v>
      </c>
      <c r="E304" s="125">
        <f t="shared" si="108"/>
        <v>273</v>
      </c>
      <c r="F304" s="101">
        <v>64791157672</v>
      </c>
      <c r="G304" s="124" t="str">
        <f>IFERROR(VLOOKUP(F304,#REF!,2,0)," ")</f>
        <v xml:space="preserve"> </v>
      </c>
      <c r="H304" s="122" t="str">
        <f>IFERROR(VLOOKUP(F304,#REF!,3,0)," ")</f>
        <v xml:space="preserve"> </v>
      </c>
      <c r="I304" s="103" t="s">
        <v>57</v>
      </c>
      <c r="J304" s="103" t="s">
        <v>71</v>
      </c>
      <c r="K304" s="103" t="s">
        <v>72</v>
      </c>
      <c r="L304" s="104">
        <v>46122</v>
      </c>
      <c r="M304" s="105">
        <v>0.52083333333333337</v>
      </c>
      <c r="N304" s="106">
        <v>46122</v>
      </c>
      <c r="O304" s="107">
        <v>0.77083333333333337</v>
      </c>
      <c r="P304" s="122" t="str">
        <f t="shared" ref="P304:P367" si="131">IFERROR(BJ304," ")</f>
        <v>00,5</v>
      </c>
      <c r="Q304" s="123" t="str">
        <f t="shared" ref="Q304:Q367" si="132">BW304</f>
        <v>0,00</v>
      </c>
      <c r="R304" s="119">
        <v>0</v>
      </c>
      <c r="S304" s="119">
        <v>0</v>
      </c>
      <c r="T304" s="123">
        <f t="shared" si="109"/>
        <v>0</v>
      </c>
      <c r="U304" s="108" t="s">
        <v>60</v>
      </c>
      <c r="V304" s="121" t="str">
        <f t="shared" si="110"/>
        <v>COOPERAÇÃO, CONFORME O ATO Nº: 11.655/2025.</v>
      </c>
      <c r="W304" s="37"/>
      <c r="X304" s="132" t="s">
        <v>61</v>
      </c>
      <c r="Y304" s="134" t="s">
        <v>73</v>
      </c>
      <c r="AA304" s="24">
        <v>0</v>
      </c>
      <c r="AB304" s="40"/>
      <c r="AC304" s="24" t="str">
        <f t="shared" si="117"/>
        <v>Publicar</v>
      </c>
      <c r="AE304" s="43" t="s">
        <v>689</v>
      </c>
      <c r="AF304" s="44" t="s">
        <v>64</v>
      </c>
      <c r="AG304" s="174" t="s">
        <v>690</v>
      </c>
      <c r="AH304" s="45">
        <v>46119</v>
      </c>
      <c r="AI304" s="46">
        <v>273</v>
      </c>
      <c r="AJ304" s="44" t="s">
        <v>65</v>
      </c>
      <c r="AK304" s="46" t="s">
        <v>66</v>
      </c>
      <c r="AL304" s="161">
        <v>0</v>
      </c>
      <c r="AM304" s="44" t="s">
        <v>67</v>
      </c>
      <c r="AN304" s="46">
        <v>274</v>
      </c>
      <c r="AO304" s="127">
        <v>200.79</v>
      </c>
      <c r="AP304" s="45">
        <v>46119</v>
      </c>
      <c r="AQ304" s="46">
        <v>233</v>
      </c>
      <c r="AR304" s="173" t="s">
        <v>66</v>
      </c>
      <c r="AS304" s="46">
        <v>380</v>
      </c>
      <c r="AT304" s="45">
        <v>46147</v>
      </c>
      <c r="AU304" s="46" t="s">
        <v>66</v>
      </c>
      <c r="AV304" s="46" t="s">
        <v>66</v>
      </c>
      <c r="AW304" s="46" t="s">
        <v>66</v>
      </c>
      <c r="AX304" s="46" t="s">
        <v>66</v>
      </c>
      <c r="AY304" s="46" t="s">
        <v>66</v>
      </c>
      <c r="AZ304" s="49">
        <v>166</v>
      </c>
      <c r="BE304" s="52">
        <f t="shared" si="111"/>
        <v>0.25</v>
      </c>
      <c r="BF304" s="53" t="str">
        <f t="shared" si="118"/>
        <v>00</v>
      </c>
      <c r="BG304" s="54">
        <f t="shared" si="119"/>
        <v>6</v>
      </c>
      <c r="BH304" s="54">
        <v>6</v>
      </c>
      <c r="BI304" s="54" t="str">
        <f t="shared" si="120"/>
        <v>,5</v>
      </c>
      <c r="BJ304" s="55" t="str">
        <f t="shared" si="121"/>
        <v>00,5</v>
      </c>
      <c r="BL304" s="57" t="str">
        <f>IFERROR(VLOOKUP(H304,#REF!,2,0)," ")</f>
        <v xml:space="preserve"> </v>
      </c>
      <c r="BM304" s="57" t="str">
        <f>IFERROR(VLOOKUP(K304,#REF!,2,0)," ")</f>
        <v xml:space="preserve"> </v>
      </c>
      <c r="BN304" s="58" t="str">
        <f t="shared" si="112"/>
        <v xml:space="preserve">  </v>
      </c>
      <c r="BO304" s="59" t="str">
        <f>IFERROR(VLOOKUP(BN304,#REF!,5,0)," ")</f>
        <v xml:space="preserve"> </v>
      </c>
      <c r="BP304" s="59" t="str">
        <f t="shared" si="113"/>
        <v xml:space="preserve"> </v>
      </c>
      <c r="BQ304" s="56">
        <f t="shared" si="114"/>
        <v>1</v>
      </c>
      <c r="BR304" s="59" t="str">
        <f t="shared" si="115"/>
        <v xml:space="preserve"> </v>
      </c>
      <c r="BS304" s="59" t="str">
        <f t="shared" si="116"/>
        <v xml:space="preserve"> </v>
      </c>
      <c r="BT304" s="56" t="str">
        <f t="shared" si="122"/>
        <v>00</v>
      </c>
      <c r="BU304" s="56">
        <f t="shared" si="123"/>
        <v>1</v>
      </c>
      <c r="BV304" s="56" t="str">
        <f>IFERROR(BU304*#REF!,"0,00")</f>
        <v>0,00</v>
      </c>
      <c r="BW304" s="59" t="str">
        <f t="shared" si="124"/>
        <v>0,00</v>
      </c>
    </row>
    <row r="305" spans="1:75" ht="62.1" customHeight="1" thickTop="1" thickBot="1">
      <c r="A305" s="90" t="str">
        <f t="shared" si="105"/>
        <v>-</v>
      </c>
      <c r="B305" s="91" t="str">
        <f t="shared" si="106"/>
        <v>ABRIL</v>
      </c>
      <c r="C305" s="81" t="str">
        <f t="shared" si="107"/>
        <v>ABRIL</v>
      </c>
      <c r="D305" s="79">
        <f t="shared" si="130"/>
        <v>302</v>
      </c>
      <c r="E305" s="125">
        <f t="shared" si="108"/>
        <v>273</v>
      </c>
      <c r="F305" s="101">
        <v>64791157672</v>
      </c>
      <c r="G305" s="124" t="str">
        <f>IFERROR(VLOOKUP(F305,#REF!,2,0)," ")</f>
        <v xml:space="preserve"> </v>
      </c>
      <c r="H305" s="122" t="str">
        <f>IFERROR(VLOOKUP(F305,#REF!,3,0)," ")</f>
        <v xml:space="preserve"> </v>
      </c>
      <c r="I305" s="103" t="s">
        <v>57</v>
      </c>
      <c r="J305" s="103" t="s">
        <v>71</v>
      </c>
      <c r="K305" s="103" t="s">
        <v>72</v>
      </c>
      <c r="L305" s="104">
        <v>46129</v>
      </c>
      <c r="M305" s="105">
        <v>0.52083333333333337</v>
      </c>
      <c r="N305" s="106">
        <v>46129</v>
      </c>
      <c r="O305" s="107">
        <v>0.77083333333333337</v>
      </c>
      <c r="P305" s="122" t="str">
        <f t="shared" si="131"/>
        <v>00,5</v>
      </c>
      <c r="Q305" s="123" t="str">
        <f t="shared" si="132"/>
        <v>0,00</v>
      </c>
      <c r="R305" s="119">
        <v>0</v>
      </c>
      <c r="S305" s="119">
        <v>0</v>
      </c>
      <c r="T305" s="123">
        <f t="shared" si="109"/>
        <v>0</v>
      </c>
      <c r="U305" s="108" t="s">
        <v>60</v>
      </c>
      <c r="V305" s="121" t="str">
        <f t="shared" si="110"/>
        <v>COOPERAÇÃO, CONFORME O ATO Nº: 11.655/2025.</v>
      </c>
      <c r="W305" s="37"/>
      <c r="X305" s="132" t="s">
        <v>61</v>
      </c>
      <c r="Y305" s="134" t="s">
        <v>73</v>
      </c>
      <c r="AA305" s="24">
        <v>0</v>
      </c>
      <c r="AB305" s="40"/>
      <c r="AC305" s="24" t="str">
        <f t="shared" si="117"/>
        <v>Publicar</v>
      </c>
      <c r="AE305" s="43" t="s">
        <v>689</v>
      </c>
      <c r="AF305" s="44" t="s">
        <v>64</v>
      </c>
      <c r="AG305" s="174" t="s">
        <v>690</v>
      </c>
      <c r="AH305" s="45">
        <v>46119</v>
      </c>
      <c r="AI305" s="46">
        <v>273</v>
      </c>
      <c r="AJ305" s="44" t="s">
        <v>65</v>
      </c>
      <c r="AK305" s="46" t="s">
        <v>66</v>
      </c>
      <c r="AL305" s="161">
        <v>0</v>
      </c>
      <c r="AM305" s="44" t="s">
        <v>67</v>
      </c>
      <c r="AN305" s="46">
        <v>274</v>
      </c>
      <c r="AO305" s="127">
        <v>200.79</v>
      </c>
      <c r="AP305" s="45">
        <v>46119</v>
      </c>
      <c r="AQ305" s="46">
        <v>233</v>
      </c>
      <c r="AR305" s="173" t="s">
        <v>66</v>
      </c>
      <c r="AS305" s="46">
        <v>380</v>
      </c>
      <c r="AT305" s="45">
        <v>46147</v>
      </c>
      <c r="AU305" s="46" t="s">
        <v>66</v>
      </c>
      <c r="AV305" s="46" t="s">
        <v>66</v>
      </c>
      <c r="AW305" s="46" t="s">
        <v>66</v>
      </c>
      <c r="AX305" s="46" t="s">
        <v>66</v>
      </c>
      <c r="AY305" s="46" t="s">
        <v>66</v>
      </c>
      <c r="AZ305" s="49">
        <v>166</v>
      </c>
      <c r="BE305" s="52">
        <f t="shared" si="111"/>
        <v>0.25</v>
      </c>
      <c r="BF305" s="53" t="str">
        <f t="shared" si="118"/>
        <v>00</v>
      </c>
      <c r="BG305" s="54">
        <f t="shared" si="119"/>
        <v>6</v>
      </c>
      <c r="BH305" s="54">
        <v>6</v>
      </c>
      <c r="BI305" s="54" t="str">
        <f t="shared" si="120"/>
        <v>,5</v>
      </c>
      <c r="BJ305" s="55" t="str">
        <f t="shared" si="121"/>
        <v>00,5</v>
      </c>
      <c r="BL305" s="57" t="str">
        <f>IFERROR(VLOOKUP(H305,#REF!,2,0)," ")</f>
        <v xml:space="preserve"> </v>
      </c>
      <c r="BM305" s="57" t="str">
        <f>IFERROR(VLOOKUP(K305,#REF!,2,0)," ")</f>
        <v xml:space="preserve"> </v>
      </c>
      <c r="BN305" s="58" t="str">
        <f t="shared" si="112"/>
        <v xml:space="preserve">  </v>
      </c>
      <c r="BO305" s="59" t="str">
        <f>IFERROR(VLOOKUP(BN305,#REF!,5,0)," ")</f>
        <v xml:space="preserve"> </v>
      </c>
      <c r="BP305" s="59" t="str">
        <f t="shared" si="113"/>
        <v xml:space="preserve"> </v>
      </c>
      <c r="BQ305" s="56">
        <f t="shared" si="114"/>
        <v>1</v>
      </c>
      <c r="BR305" s="59" t="str">
        <f t="shared" si="115"/>
        <v xml:space="preserve"> </v>
      </c>
      <c r="BS305" s="59" t="str">
        <f t="shared" si="116"/>
        <v xml:space="preserve"> </v>
      </c>
      <c r="BT305" s="56" t="str">
        <f t="shared" si="122"/>
        <v>00</v>
      </c>
      <c r="BU305" s="56">
        <f t="shared" si="123"/>
        <v>1</v>
      </c>
      <c r="BV305" s="56" t="str">
        <f>IFERROR(BU305*#REF!,"0,00")</f>
        <v>0,00</v>
      </c>
      <c r="BW305" s="59" t="str">
        <f t="shared" si="124"/>
        <v>0,00</v>
      </c>
    </row>
    <row r="306" spans="1:75" ht="62.1" customHeight="1" thickTop="1" thickBot="1">
      <c r="A306" s="90" t="str">
        <f t="shared" si="105"/>
        <v>-</v>
      </c>
      <c r="B306" s="91" t="str">
        <f t="shared" si="106"/>
        <v>ABRIL</v>
      </c>
      <c r="C306" s="81" t="str">
        <f t="shared" si="107"/>
        <v>ABRIL</v>
      </c>
      <c r="D306" s="79">
        <f t="shared" si="130"/>
        <v>303</v>
      </c>
      <c r="E306" s="125">
        <f t="shared" si="108"/>
        <v>273</v>
      </c>
      <c r="F306" s="101">
        <v>64791157672</v>
      </c>
      <c r="G306" s="124" t="str">
        <f>IFERROR(VLOOKUP(F306,#REF!,2,0)," ")</f>
        <v xml:space="preserve"> </v>
      </c>
      <c r="H306" s="122" t="str">
        <f>IFERROR(VLOOKUP(F306,#REF!,3,0)," ")</f>
        <v xml:space="preserve"> </v>
      </c>
      <c r="I306" s="103" t="s">
        <v>57</v>
      </c>
      <c r="J306" s="103" t="s">
        <v>71</v>
      </c>
      <c r="K306" s="103" t="s">
        <v>72</v>
      </c>
      <c r="L306" s="104">
        <v>46136</v>
      </c>
      <c r="M306" s="105">
        <v>0.52083333333333337</v>
      </c>
      <c r="N306" s="106">
        <v>46136</v>
      </c>
      <c r="O306" s="107">
        <v>0.77083333333333337</v>
      </c>
      <c r="P306" s="122" t="str">
        <f t="shared" si="131"/>
        <v>00,5</v>
      </c>
      <c r="Q306" s="123" t="str">
        <f t="shared" si="132"/>
        <v>0,00</v>
      </c>
      <c r="R306" s="119">
        <v>0</v>
      </c>
      <c r="S306" s="119">
        <v>0</v>
      </c>
      <c r="T306" s="123">
        <f t="shared" si="109"/>
        <v>0</v>
      </c>
      <c r="U306" s="108" t="s">
        <v>60</v>
      </c>
      <c r="V306" s="121" t="str">
        <f t="shared" si="110"/>
        <v>COOPERAÇÃO, CONFORME O ATO Nº: 11.655/2025.</v>
      </c>
      <c r="W306" s="37"/>
      <c r="X306" s="132" t="s">
        <v>61</v>
      </c>
      <c r="Y306" s="134" t="s">
        <v>73</v>
      </c>
      <c r="AA306" s="24">
        <v>0</v>
      </c>
      <c r="AB306" s="40"/>
      <c r="AC306" s="24" t="str">
        <f t="shared" si="117"/>
        <v>Publicar</v>
      </c>
      <c r="AE306" s="43" t="s">
        <v>689</v>
      </c>
      <c r="AF306" s="44" t="s">
        <v>64</v>
      </c>
      <c r="AG306" s="174" t="s">
        <v>690</v>
      </c>
      <c r="AH306" s="45">
        <v>46119</v>
      </c>
      <c r="AI306" s="46">
        <v>273</v>
      </c>
      <c r="AJ306" s="44" t="s">
        <v>65</v>
      </c>
      <c r="AK306" s="46" t="s">
        <v>66</v>
      </c>
      <c r="AL306" s="161">
        <v>0</v>
      </c>
      <c r="AM306" s="44" t="s">
        <v>67</v>
      </c>
      <c r="AN306" s="46">
        <v>274</v>
      </c>
      <c r="AO306" s="127">
        <v>200.79</v>
      </c>
      <c r="AP306" s="45">
        <v>46119</v>
      </c>
      <c r="AQ306" s="46">
        <v>233</v>
      </c>
      <c r="AR306" s="173" t="s">
        <v>66</v>
      </c>
      <c r="AS306" s="46">
        <v>380</v>
      </c>
      <c r="AT306" s="45">
        <v>46147</v>
      </c>
      <c r="AU306" s="46" t="s">
        <v>66</v>
      </c>
      <c r="AV306" s="46" t="s">
        <v>66</v>
      </c>
      <c r="AW306" s="46" t="s">
        <v>66</v>
      </c>
      <c r="AX306" s="46" t="s">
        <v>66</v>
      </c>
      <c r="AY306" s="46" t="s">
        <v>66</v>
      </c>
      <c r="AZ306" s="49">
        <v>166</v>
      </c>
      <c r="BE306" s="52">
        <f t="shared" si="111"/>
        <v>0.25</v>
      </c>
      <c r="BF306" s="53" t="str">
        <f t="shared" si="118"/>
        <v>00</v>
      </c>
      <c r="BG306" s="54">
        <f t="shared" si="119"/>
        <v>6</v>
      </c>
      <c r="BH306" s="54">
        <v>6</v>
      </c>
      <c r="BI306" s="54" t="str">
        <f t="shared" si="120"/>
        <v>,5</v>
      </c>
      <c r="BJ306" s="55" t="str">
        <f t="shared" si="121"/>
        <v>00,5</v>
      </c>
      <c r="BL306" s="57" t="str">
        <f>IFERROR(VLOOKUP(H306,#REF!,2,0)," ")</f>
        <v xml:space="preserve"> </v>
      </c>
      <c r="BM306" s="57" t="str">
        <f>IFERROR(VLOOKUP(K306,#REF!,2,0)," ")</f>
        <v xml:space="preserve"> </v>
      </c>
      <c r="BN306" s="58" t="str">
        <f t="shared" si="112"/>
        <v xml:space="preserve">  </v>
      </c>
      <c r="BO306" s="59" t="str">
        <f>IFERROR(VLOOKUP(BN306,#REF!,5,0)," ")</f>
        <v xml:space="preserve"> </v>
      </c>
      <c r="BP306" s="59" t="str">
        <f t="shared" si="113"/>
        <v xml:space="preserve"> </v>
      </c>
      <c r="BQ306" s="56">
        <f t="shared" si="114"/>
        <v>1</v>
      </c>
      <c r="BR306" s="59" t="str">
        <f t="shared" si="115"/>
        <v xml:space="preserve"> </v>
      </c>
      <c r="BS306" s="59" t="str">
        <f t="shared" si="116"/>
        <v xml:space="preserve"> </v>
      </c>
      <c r="BT306" s="56" t="str">
        <f t="shared" si="122"/>
        <v>00</v>
      </c>
      <c r="BU306" s="56">
        <f t="shared" si="123"/>
        <v>1</v>
      </c>
      <c r="BV306" s="56" t="str">
        <f>IFERROR(BU306*#REF!,"0,00")</f>
        <v>0,00</v>
      </c>
      <c r="BW306" s="59" t="str">
        <f t="shared" si="124"/>
        <v>0,00</v>
      </c>
    </row>
    <row r="307" spans="1:75" ht="62.1" customHeight="1" thickTop="1" thickBot="1">
      <c r="A307" s="90" t="str">
        <f t="shared" si="105"/>
        <v>-</v>
      </c>
      <c r="B307" s="91" t="str">
        <f t="shared" si="106"/>
        <v>ABRIL</v>
      </c>
      <c r="C307" s="81" t="str">
        <f t="shared" si="107"/>
        <v>ABRIL</v>
      </c>
      <c r="D307" s="79">
        <f t="shared" si="130"/>
        <v>304</v>
      </c>
      <c r="E307" s="125">
        <f t="shared" si="108"/>
        <v>271</v>
      </c>
      <c r="F307" s="101">
        <v>40631986855</v>
      </c>
      <c r="G307" s="124" t="str">
        <f>IFERROR(VLOOKUP(F307,#REF!,2,0)," ")</f>
        <v xml:space="preserve"> </v>
      </c>
      <c r="H307" s="122" t="str">
        <f>IFERROR(VLOOKUP(F307,#REF!,3,0)," ")</f>
        <v xml:space="preserve"> </v>
      </c>
      <c r="I307" s="103" t="s">
        <v>57</v>
      </c>
      <c r="J307" s="103" t="s">
        <v>71</v>
      </c>
      <c r="K307" s="103" t="s">
        <v>72</v>
      </c>
      <c r="L307" s="104">
        <v>46122</v>
      </c>
      <c r="M307" s="105">
        <v>0.52083333333333337</v>
      </c>
      <c r="N307" s="104">
        <v>46122</v>
      </c>
      <c r="O307" s="107">
        <v>0.77083333333333337</v>
      </c>
      <c r="P307" s="122" t="str">
        <f t="shared" si="131"/>
        <v>00,5</v>
      </c>
      <c r="Q307" s="123" t="str">
        <f t="shared" si="132"/>
        <v>0,00</v>
      </c>
      <c r="R307" s="119">
        <v>0</v>
      </c>
      <c r="S307" s="119">
        <v>0</v>
      </c>
      <c r="T307" s="123">
        <f t="shared" si="109"/>
        <v>0</v>
      </c>
      <c r="U307" s="108" t="s">
        <v>60</v>
      </c>
      <c r="V307" s="121" t="str">
        <f t="shared" si="110"/>
        <v>COOPERAÇÃO, CONFORME O ATO Nº: 11.655/2025.</v>
      </c>
      <c r="W307" s="37"/>
      <c r="X307" s="132" t="s">
        <v>61</v>
      </c>
      <c r="Y307" s="134" t="s">
        <v>73</v>
      </c>
      <c r="AA307" s="24">
        <v>0</v>
      </c>
      <c r="AB307" s="40"/>
      <c r="AC307" s="24" t="str">
        <f t="shared" si="117"/>
        <v>Publicar</v>
      </c>
      <c r="AE307" s="43" t="s">
        <v>691</v>
      </c>
      <c r="AF307" s="44" t="s">
        <v>64</v>
      </c>
      <c r="AG307" s="174" t="s">
        <v>690</v>
      </c>
      <c r="AH307" s="45">
        <v>46119</v>
      </c>
      <c r="AI307" s="46">
        <v>271</v>
      </c>
      <c r="AJ307" s="44" t="s">
        <v>65</v>
      </c>
      <c r="AK307" s="46" t="s">
        <v>66</v>
      </c>
      <c r="AL307" s="161">
        <v>0</v>
      </c>
      <c r="AM307" s="44" t="s">
        <v>67</v>
      </c>
      <c r="AN307" s="46">
        <v>272</v>
      </c>
      <c r="AO307" s="127">
        <v>200.79</v>
      </c>
      <c r="AP307" s="45">
        <v>46119</v>
      </c>
      <c r="AQ307" s="46">
        <v>234</v>
      </c>
      <c r="AR307" s="173" t="s">
        <v>66</v>
      </c>
      <c r="AS307" s="46">
        <v>381</v>
      </c>
      <c r="AT307" s="45">
        <v>46147</v>
      </c>
      <c r="AU307" s="46" t="s">
        <v>66</v>
      </c>
      <c r="AV307" s="46" t="s">
        <v>66</v>
      </c>
      <c r="AW307" s="46" t="s">
        <v>66</v>
      </c>
      <c r="AX307" s="46" t="s">
        <v>66</v>
      </c>
      <c r="AY307" s="46" t="s">
        <v>66</v>
      </c>
      <c r="AZ307" s="49">
        <v>167</v>
      </c>
      <c r="BE307" s="52">
        <f t="shared" si="111"/>
        <v>0.25</v>
      </c>
      <c r="BF307" s="53" t="str">
        <f t="shared" si="118"/>
        <v>00</v>
      </c>
      <c r="BG307" s="54">
        <f t="shared" si="119"/>
        <v>6</v>
      </c>
      <c r="BH307" s="54">
        <v>6</v>
      </c>
      <c r="BI307" s="54" t="str">
        <f t="shared" si="120"/>
        <v>,5</v>
      </c>
      <c r="BJ307" s="55" t="str">
        <f t="shared" si="121"/>
        <v>00,5</v>
      </c>
      <c r="BL307" s="57" t="str">
        <f>IFERROR(VLOOKUP(H307,#REF!,2,0)," ")</f>
        <v xml:space="preserve"> </v>
      </c>
      <c r="BM307" s="57" t="str">
        <f>IFERROR(VLOOKUP(K307,#REF!,2,0)," ")</f>
        <v xml:space="preserve"> </v>
      </c>
      <c r="BN307" s="58" t="str">
        <f t="shared" si="112"/>
        <v xml:space="preserve">  </v>
      </c>
      <c r="BO307" s="59" t="str">
        <f>IFERROR(VLOOKUP(BN307,#REF!,5,0)," ")</f>
        <v xml:space="preserve"> </v>
      </c>
      <c r="BP307" s="59" t="str">
        <f t="shared" si="113"/>
        <v xml:space="preserve"> </v>
      </c>
      <c r="BQ307" s="56">
        <f t="shared" si="114"/>
        <v>1</v>
      </c>
      <c r="BR307" s="59" t="str">
        <f t="shared" si="115"/>
        <v xml:space="preserve"> </v>
      </c>
      <c r="BS307" s="59" t="str">
        <f t="shared" si="116"/>
        <v xml:space="preserve"> </v>
      </c>
      <c r="BT307" s="56" t="str">
        <f t="shared" si="122"/>
        <v>00</v>
      </c>
      <c r="BU307" s="56">
        <f t="shared" si="123"/>
        <v>1</v>
      </c>
      <c r="BV307" s="56" t="str">
        <f>IFERROR(BU307*#REF!,"0,00")</f>
        <v>0,00</v>
      </c>
      <c r="BW307" s="59" t="str">
        <f t="shared" si="124"/>
        <v>0,00</v>
      </c>
    </row>
    <row r="308" spans="1:75" ht="62.1" customHeight="1" thickTop="1" thickBot="1">
      <c r="A308" s="90" t="str">
        <f t="shared" si="105"/>
        <v>-</v>
      </c>
      <c r="B308" s="91" t="str">
        <f t="shared" si="106"/>
        <v>ABRIL</v>
      </c>
      <c r="C308" s="81" t="str">
        <f t="shared" si="107"/>
        <v>ABRIL</v>
      </c>
      <c r="D308" s="79">
        <f t="shared" si="130"/>
        <v>305</v>
      </c>
      <c r="E308" s="125">
        <f t="shared" si="108"/>
        <v>271</v>
      </c>
      <c r="F308" s="101">
        <v>40631986855</v>
      </c>
      <c r="G308" s="124" t="str">
        <f>IFERROR(VLOOKUP(F308,#REF!,2,0)," ")</f>
        <v xml:space="preserve"> </v>
      </c>
      <c r="H308" s="122" t="str">
        <f>IFERROR(VLOOKUP(F308,#REF!,3,0)," ")</f>
        <v xml:space="preserve"> </v>
      </c>
      <c r="I308" s="103" t="s">
        <v>57</v>
      </c>
      <c r="J308" s="103" t="s">
        <v>71</v>
      </c>
      <c r="K308" s="103" t="s">
        <v>72</v>
      </c>
      <c r="L308" s="104">
        <v>46129</v>
      </c>
      <c r="M308" s="105">
        <v>0.52083333333333337</v>
      </c>
      <c r="N308" s="104">
        <v>46129</v>
      </c>
      <c r="O308" s="107">
        <v>0.77083333333333337</v>
      </c>
      <c r="P308" s="122" t="str">
        <f t="shared" si="131"/>
        <v>00,5</v>
      </c>
      <c r="Q308" s="123" t="str">
        <f t="shared" si="132"/>
        <v>0,00</v>
      </c>
      <c r="R308" s="119">
        <v>0</v>
      </c>
      <c r="S308" s="119">
        <v>0</v>
      </c>
      <c r="T308" s="123">
        <f t="shared" si="109"/>
        <v>0</v>
      </c>
      <c r="U308" s="108" t="s">
        <v>60</v>
      </c>
      <c r="V308" s="121" t="str">
        <f t="shared" si="110"/>
        <v>COOPERAÇÃO, CONFORME O ATO Nº: 11.655/2025.</v>
      </c>
      <c r="W308" s="37"/>
      <c r="X308" s="132" t="s">
        <v>61</v>
      </c>
      <c r="Y308" s="134" t="s">
        <v>73</v>
      </c>
      <c r="AA308" s="24">
        <v>0</v>
      </c>
      <c r="AB308" s="40"/>
      <c r="AC308" s="24" t="str">
        <f t="shared" si="117"/>
        <v>Publicar</v>
      </c>
      <c r="AE308" s="43" t="s">
        <v>691</v>
      </c>
      <c r="AF308" s="44" t="s">
        <v>64</v>
      </c>
      <c r="AG308" s="174" t="s">
        <v>690</v>
      </c>
      <c r="AH308" s="45">
        <v>46119</v>
      </c>
      <c r="AI308" s="46">
        <v>271</v>
      </c>
      <c r="AJ308" s="44" t="s">
        <v>65</v>
      </c>
      <c r="AK308" s="46" t="s">
        <v>66</v>
      </c>
      <c r="AL308" s="161">
        <v>0</v>
      </c>
      <c r="AM308" s="44" t="s">
        <v>67</v>
      </c>
      <c r="AN308" s="46">
        <v>272</v>
      </c>
      <c r="AO308" s="127">
        <v>200.79</v>
      </c>
      <c r="AP308" s="45">
        <v>46119</v>
      </c>
      <c r="AQ308" s="46">
        <v>234</v>
      </c>
      <c r="AR308" s="173" t="s">
        <v>66</v>
      </c>
      <c r="AS308" s="46">
        <v>381</v>
      </c>
      <c r="AT308" s="45">
        <v>46147</v>
      </c>
      <c r="AU308" s="46" t="s">
        <v>66</v>
      </c>
      <c r="AV308" s="46" t="s">
        <v>66</v>
      </c>
      <c r="AW308" s="46" t="s">
        <v>66</v>
      </c>
      <c r="AX308" s="46" t="s">
        <v>66</v>
      </c>
      <c r="AY308" s="46" t="s">
        <v>66</v>
      </c>
      <c r="AZ308" s="49">
        <v>167</v>
      </c>
      <c r="BE308" s="52">
        <f t="shared" si="111"/>
        <v>0.25</v>
      </c>
      <c r="BF308" s="53" t="str">
        <f t="shared" si="118"/>
        <v>00</v>
      </c>
      <c r="BG308" s="54">
        <f t="shared" si="119"/>
        <v>6</v>
      </c>
      <c r="BH308" s="54">
        <v>6</v>
      </c>
      <c r="BI308" s="54" t="str">
        <f t="shared" si="120"/>
        <v>,5</v>
      </c>
      <c r="BJ308" s="55" t="str">
        <f t="shared" si="121"/>
        <v>00,5</v>
      </c>
      <c r="BL308" s="57" t="str">
        <f>IFERROR(VLOOKUP(H308,#REF!,2,0)," ")</f>
        <v xml:space="preserve"> </v>
      </c>
      <c r="BM308" s="57" t="str">
        <f>IFERROR(VLOOKUP(K308,#REF!,2,0)," ")</f>
        <v xml:space="preserve"> </v>
      </c>
      <c r="BN308" s="58" t="str">
        <f t="shared" si="112"/>
        <v xml:space="preserve">  </v>
      </c>
      <c r="BO308" s="59" t="str">
        <f>IFERROR(VLOOKUP(BN308,#REF!,5,0)," ")</f>
        <v xml:space="preserve"> </v>
      </c>
      <c r="BP308" s="59" t="str">
        <f t="shared" si="113"/>
        <v xml:space="preserve"> </v>
      </c>
      <c r="BQ308" s="56">
        <f t="shared" si="114"/>
        <v>1</v>
      </c>
      <c r="BR308" s="59" t="str">
        <f t="shared" si="115"/>
        <v xml:space="preserve"> </v>
      </c>
      <c r="BS308" s="59" t="str">
        <f t="shared" si="116"/>
        <v xml:space="preserve"> </v>
      </c>
      <c r="BT308" s="56" t="str">
        <f t="shared" si="122"/>
        <v>00</v>
      </c>
      <c r="BU308" s="56">
        <f t="shared" si="123"/>
        <v>1</v>
      </c>
      <c r="BV308" s="56" t="str">
        <f>IFERROR(BU308*#REF!,"0,00")</f>
        <v>0,00</v>
      </c>
      <c r="BW308" s="59" t="str">
        <f t="shared" si="124"/>
        <v>0,00</v>
      </c>
    </row>
    <row r="309" spans="1:75" ht="62.1" customHeight="1" thickTop="1" thickBot="1">
      <c r="A309" s="90" t="str">
        <f t="shared" si="105"/>
        <v>-</v>
      </c>
      <c r="B309" s="91" t="str">
        <f t="shared" si="106"/>
        <v>ABRIL</v>
      </c>
      <c r="C309" s="81" t="str">
        <f t="shared" si="107"/>
        <v>ABRIL</v>
      </c>
      <c r="D309" s="79">
        <f t="shared" si="130"/>
        <v>306</v>
      </c>
      <c r="E309" s="125">
        <f t="shared" si="108"/>
        <v>271</v>
      </c>
      <c r="F309" s="101">
        <v>40631986855</v>
      </c>
      <c r="G309" s="124" t="str">
        <f>IFERROR(VLOOKUP(F309,#REF!,2,0)," ")</f>
        <v xml:space="preserve"> </v>
      </c>
      <c r="H309" s="122" t="str">
        <f>IFERROR(VLOOKUP(F309,#REF!,3,0)," ")</f>
        <v xml:space="preserve"> </v>
      </c>
      <c r="I309" s="103" t="s">
        <v>57</v>
      </c>
      <c r="J309" s="103" t="s">
        <v>71</v>
      </c>
      <c r="K309" s="103" t="s">
        <v>72</v>
      </c>
      <c r="L309" s="104">
        <v>46136</v>
      </c>
      <c r="M309" s="105">
        <v>0.52083333333333337</v>
      </c>
      <c r="N309" s="104">
        <v>46136</v>
      </c>
      <c r="O309" s="107">
        <v>0.77083333333333337</v>
      </c>
      <c r="P309" s="122" t="str">
        <f t="shared" si="131"/>
        <v>00,5</v>
      </c>
      <c r="Q309" s="123" t="str">
        <f t="shared" si="132"/>
        <v>0,00</v>
      </c>
      <c r="R309" s="119">
        <v>0</v>
      </c>
      <c r="S309" s="119">
        <v>0</v>
      </c>
      <c r="T309" s="123">
        <f t="shared" si="109"/>
        <v>0</v>
      </c>
      <c r="U309" s="108" t="s">
        <v>60</v>
      </c>
      <c r="V309" s="121" t="str">
        <f t="shared" si="110"/>
        <v>COOPERAÇÃO, CONFORME O ATO Nº: 11.655/2025.</v>
      </c>
      <c r="W309" s="37"/>
      <c r="X309" s="132" t="s">
        <v>61</v>
      </c>
      <c r="Y309" s="134" t="s">
        <v>73</v>
      </c>
      <c r="AA309" s="24">
        <v>0</v>
      </c>
      <c r="AB309" s="40"/>
      <c r="AC309" s="24" t="str">
        <f t="shared" si="117"/>
        <v>Publicar</v>
      </c>
      <c r="AE309" s="43" t="s">
        <v>691</v>
      </c>
      <c r="AF309" s="44" t="s">
        <v>64</v>
      </c>
      <c r="AG309" s="174" t="s">
        <v>690</v>
      </c>
      <c r="AH309" s="45">
        <v>46119</v>
      </c>
      <c r="AI309" s="46">
        <v>271</v>
      </c>
      <c r="AJ309" s="44" t="s">
        <v>65</v>
      </c>
      <c r="AK309" s="46" t="s">
        <v>66</v>
      </c>
      <c r="AL309" s="161">
        <v>0</v>
      </c>
      <c r="AM309" s="44" t="s">
        <v>67</v>
      </c>
      <c r="AN309" s="46">
        <v>272</v>
      </c>
      <c r="AO309" s="127">
        <v>200.79</v>
      </c>
      <c r="AP309" s="45">
        <v>46119</v>
      </c>
      <c r="AQ309" s="46">
        <v>234</v>
      </c>
      <c r="AR309" s="173" t="s">
        <v>66</v>
      </c>
      <c r="AS309" s="46">
        <v>381</v>
      </c>
      <c r="AT309" s="45">
        <v>46147</v>
      </c>
      <c r="AU309" s="46" t="s">
        <v>66</v>
      </c>
      <c r="AV309" s="46" t="s">
        <v>66</v>
      </c>
      <c r="AW309" s="46" t="s">
        <v>66</v>
      </c>
      <c r="AX309" s="46" t="s">
        <v>66</v>
      </c>
      <c r="AY309" s="46" t="s">
        <v>66</v>
      </c>
      <c r="AZ309" s="49">
        <v>167</v>
      </c>
      <c r="BE309" s="52">
        <f t="shared" si="111"/>
        <v>0.25</v>
      </c>
      <c r="BF309" s="53" t="str">
        <f t="shared" si="118"/>
        <v>00</v>
      </c>
      <c r="BG309" s="54">
        <f t="shared" si="119"/>
        <v>6</v>
      </c>
      <c r="BH309" s="54">
        <v>6</v>
      </c>
      <c r="BI309" s="54" t="str">
        <f t="shared" si="120"/>
        <v>,5</v>
      </c>
      <c r="BJ309" s="55" t="str">
        <f t="shared" si="121"/>
        <v>00,5</v>
      </c>
      <c r="BL309" s="57" t="str">
        <f>IFERROR(VLOOKUP(H309,#REF!,2,0)," ")</f>
        <v xml:space="preserve"> </v>
      </c>
      <c r="BM309" s="57" t="str">
        <f>IFERROR(VLOOKUP(K309,#REF!,2,0)," ")</f>
        <v xml:space="preserve"> </v>
      </c>
      <c r="BN309" s="58" t="str">
        <f t="shared" si="112"/>
        <v xml:space="preserve">  </v>
      </c>
      <c r="BO309" s="59" t="str">
        <f>IFERROR(VLOOKUP(BN309,#REF!,5,0)," ")</f>
        <v xml:space="preserve"> </v>
      </c>
      <c r="BP309" s="59" t="str">
        <f t="shared" si="113"/>
        <v xml:space="preserve"> </v>
      </c>
      <c r="BQ309" s="56">
        <f t="shared" si="114"/>
        <v>1</v>
      </c>
      <c r="BR309" s="59" t="str">
        <f t="shared" si="115"/>
        <v xml:space="preserve"> </v>
      </c>
      <c r="BS309" s="59" t="str">
        <f t="shared" si="116"/>
        <v xml:space="preserve"> </v>
      </c>
      <c r="BT309" s="56" t="str">
        <f t="shared" si="122"/>
        <v>00</v>
      </c>
      <c r="BU309" s="56">
        <f t="shared" si="123"/>
        <v>1</v>
      </c>
      <c r="BV309" s="56" t="str">
        <f>IFERROR(BU309*#REF!,"0,00")</f>
        <v>0,00</v>
      </c>
      <c r="BW309" s="59" t="str">
        <f t="shared" si="124"/>
        <v>0,00</v>
      </c>
    </row>
    <row r="310" spans="1:75" ht="62.1" customHeight="1" thickTop="1" thickBot="1">
      <c r="A310" s="90" t="str">
        <f t="shared" si="105"/>
        <v>-</v>
      </c>
      <c r="B310" s="91" t="str">
        <f t="shared" si="106"/>
        <v>MAIO</v>
      </c>
      <c r="C310" s="81" t="str">
        <f t="shared" si="107"/>
        <v>MAIO</v>
      </c>
      <c r="D310" s="79">
        <f t="shared" si="130"/>
        <v>307</v>
      </c>
      <c r="E310" s="125">
        <f t="shared" si="108"/>
        <v>26</v>
      </c>
      <c r="F310" s="101">
        <v>1428495614</v>
      </c>
      <c r="G310" s="124" t="str">
        <f>IFERROR(VLOOKUP(F310,#REF!,2,0)," ")</f>
        <v xml:space="preserve"> </v>
      </c>
      <c r="H310" s="122" t="str">
        <f>IFERROR(VLOOKUP(F310,#REF!,3,0)," ")</f>
        <v xml:space="preserve"> </v>
      </c>
      <c r="I310" s="103" t="s">
        <v>88</v>
      </c>
      <c r="J310" s="103" t="s">
        <v>84</v>
      </c>
      <c r="K310" s="103" t="s">
        <v>593</v>
      </c>
      <c r="L310" s="104">
        <v>46156</v>
      </c>
      <c r="M310" s="105">
        <v>0.33680555555555558</v>
      </c>
      <c r="N310" s="106">
        <v>46157</v>
      </c>
      <c r="O310" s="107">
        <v>0.84027777777777779</v>
      </c>
      <c r="P310" s="122">
        <v>1</v>
      </c>
      <c r="Q310" s="123">
        <v>935.5</v>
      </c>
      <c r="R310" s="119">
        <v>0</v>
      </c>
      <c r="S310" s="119">
        <v>0</v>
      </c>
      <c r="T310" s="123">
        <f t="shared" si="109"/>
        <v>935.5</v>
      </c>
      <c r="U310" s="108" t="s">
        <v>60</v>
      </c>
      <c r="V310" s="121" t="str">
        <f t="shared" si="110"/>
        <v>PALESTRANTE NO 2º SUMMIT 2026 - INTEGRAÇÃO DE CUIDADOS DE SAÚDE NOS PAÍSES DE LÍNGUA PORTUGUESA.</v>
      </c>
      <c r="W310" s="37"/>
      <c r="X310" s="132" t="s">
        <v>223</v>
      </c>
      <c r="Y310" s="134" t="s">
        <v>692</v>
      </c>
      <c r="AA310" s="24">
        <v>0</v>
      </c>
      <c r="AB310" s="40"/>
      <c r="AC310" s="24" t="str">
        <f t="shared" si="117"/>
        <v>Publicar</v>
      </c>
      <c r="AE310" s="43" t="s">
        <v>693</v>
      </c>
      <c r="AF310" s="44" t="s">
        <v>261</v>
      </c>
      <c r="AG310" s="45">
        <v>46118</v>
      </c>
      <c r="AH310" s="45">
        <v>46148</v>
      </c>
      <c r="AI310" s="46">
        <v>26</v>
      </c>
      <c r="AJ310" s="44" t="s">
        <v>395</v>
      </c>
      <c r="AK310" s="46">
        <v>27</v>
      </c>
      <c r="AL310" s="127">
        <v>91.93</v>
      </c>
      <c r="AM310" s="44" t="s">
        <v>65</v>
      </c>
      <c r="AN310" s="46" t="s">
        <v>66</v>
      </c>
      <c r="AO310" s="127" t="s">
        <v>66</v>
      </c>
      <c r="AP310" s="45">
        <v>46148</v>
      </c>
      <c r="AQ310" s="46">
        <v>23</v>
      </c>
      <c r="AR310" s="46">
        <v>30</v>
      </c>
      <c r="AS310" s="46" t="s">
        <v>66</v>
      </c>
      <c r="AT310" s="45">
        <v>46162</v>
      </c>
      <c r="AU310" s="46" t="s">
        <v>66</v>
      </c>
      <c r="AV310" s="46" t="s">
        <v>66</v>
      </c>
      <c r="AW310" s="46" t="s">
        <v>66</v>
      </c>
      <c r="AX310" s="46" t="s">
        <v>66</v>
      </c>
      <c r="AY310" s="46" t="s">
        <v>66</v>
      </c>
      <c r="AZ310" s="49">
        <v>17</v>
      </c>
      <c r="BE310" s="52">
        <f t="shared" si="111"/>
        <v>1.5034722222222223</v>
      </c>
      <c r="BF310" s="53" t="str">
        <f t="shared" si="118"/>
        <v>01</v>
      </c>
      <c r="BG310" s="54">
        <f t="shared" si="119"/>
        <v>12.083333333333336</v>
      </c>
      <c r="BH310" s="54">
        <v>6</v>
      </c>
      <c r="BI310" s="54" t="str">
        <f t="shared" si="120"/>
        <v>,5</v>
      </c>
      <c r="BJ310" s="55" t="str">
        <f t="shared" si="121"/>
        <v>01,5</v>
      </c>
      <c r="BL310" s="57" t="str">
        <f>IFERROR(VLOOKUP(H310,#REF!,2,0)," ")</f>
        <v xml:space="preserve"> </v>
      </c>
      <c r="BM310" s="57" t="str">
        <f>IFERROR(VLOOKUP(K310,#REF!,2,0)," ")</f>
        <v xml:space="preserve"> </v>
      </c>
      <c r="BN310" s="58" t="str">
        <f t="shared" si="112"/>
        <v xml:space="preserve">  </v>
      </c>
      <c r="BO310" s="59" t="str">
        <f>IFERROR(VLOOKUP(BN310,#REF!,5,0)," ")</f>
        <v xml:space="preserve"> </v>
      </c>
      <c r="BP310" s="59" t="str">
        <f t="shared" si="113"/>
        <v xml:space="preserve"> </v>
      </c>
      <c r="BQ310" s="56">
        <f t="shared" si="114"/>
        <v>1</v>
      </c>
      <c r="BR310" s="59" t="str">
        <f t="shared" si="115"/>
        <v xml:space="preserve"> </v>
      </c>
      <c r="BS310" s="59" t="str">
        <f t="shared" si="116"/>
        <v xml:space="preserve"> </v>
      </c>
      <c r="BT310" s="56" t="str">
        <f t="shared" si="122"/>
        <v>01</v>
      </c>
      <c r="BU310" s="56">
        <f t="shared" si="123"/>
        <v>2</v>
      </c>
      <c r="BV310" s="56" t="str">
        <f>IFERROR(BU310*#REF!,"0,00")</f>
        <v>0,00</v>
      </c>
      <c r="BW310" s="59" t="str">
        <f t="shared" si="124"/>
        <v>0,00</v>
      </c>
    </row>
    <row r="311" spans="1:75" ht="62.1" customHeight="1" thickTop="1" thickBot="1">
      <c r="A311" s="90" t="str">
        <f t="shared" si="105"/>
        <v>-</v>
      </c>
      <c r="B311" s="91" t="str">
        <f t="shared" si="106"/>
        <v>ABRIL</v>
      </c>
      <c r="C311" s="81" t="str">
        <f t="shared" si="107"/>
        <v>ABRIL</v>
      </c>
      <c r="D311" s="79">
        <f t="shared" si="130"/>
        <v>308</v>
      </c>
      <c r="E311" s="125">
        <f t="shared" si="108"/>
        <v>282</v>
      </c>
      <c r="F311" s="101">
        <v>30256168814</v>
      </c>
      <c r="G311" s="124" t="str">
        <f>IFERROR(VLOOKUP(F311,#REF!,2,0)," ")</f>
        <v xml:space="preserve"> </v>
      </c>
      <c r="H311" s="122" t="str">
        <f>IFERROR(VLOOKUP(F311,#REF!,3,0)," ")</f>
        <v xml:space="preserve"> </v>
      </c>
      <c r="I311" s="103" t="s">
        <v>82</v>
      </c>
      <c r="J311" s="103" t="s">
        <v>127</v>
      </c>
      <c r="K311" s="103" t="s">
        <v>128</v>
      </c>
      <c r="L311" s="104">
        <v>46119</v>
      </c>
      <c r="M311" s="105">
        <v>0.33333333333333331</v>
      </c>
      <c r="N311" s="106">
        <v>46119</v>
      </c>
      <c r="O311" s="107">
        <v>0.625</v>
      </c>
      <c r="P311" s="122" t="str">
        <f t="shared" si="131"/>
        <v>00,5</v>
      </c>
      <c r="Q311" s="123" t="str">
        <f t="shared" si="132"/>
        <v>0,00</v>
      </c>
      <c r="R311" s="119">
        <v>0</v>
      </c>
      <c r="S311" s="119">
        <v>0</v>
      </c>
      <c r="T311" s="123">
        <f t="shared" si="109"/>
        <v>0</v>
      </c>
      <c r="U311" s="108" t="s">
        <v>60</v>
      </c>
      <c r="V311" s="121" t="str">
        <f t="shared" si="110"/>
        <v>COOPERAÇÃO, CONFORME O ATO Nº: 11.808/2025.</v>
      </c>
      <c r="W311" s="37"/>
      <c r="X311" s="132" t="s">
        <v>61</v>
      </c>
      <c r="Y311" s="134" t="s">
        <v>129</v>
      </c>
      <c r="AA311" s="24">
        <v>0</v>
      </c>
      <c r="AB311" s="40"/>
      <c r="AC311" s="24" t="str">
        <f t="shared" si="117"/>
        <v>Publicar</v>
      </c>
      <c r="AE311" s="43" t="s">
        <v>695</v>
      </c>
      <c r="AF311" s="44" t="s">
        <v>64</v>
      </c>
      <c r="AG311" s="45">
        <v>46118</v>
      </c>
      <c r="AH311" s="45">
        <v>46119</v>
      </c>
      <c r="AI311" s="46">
        <v>282</v>
      </c>
      <c r="AJ311" s="44" t="s">
        <v>65</v>
      </c>
      <c r="AK311" s="46" t="s">
        <v>66</v>
      </c>
      <c r="AL311" s="161">
        <v>0</v>
      </c>
      <c r="AM311" s="44" t="s">
        <v>65</v>
      </c>
      <c r="AN311" s="46" t="s">
        <v>66</v>
      </c>
      <c r="AO311" s="161">
        <v>0</v>
      </c>
      <c r="AP311" s="45">
        <v>46119</v>
      </c>
      <c r="AQ311" s="46">
        <v>239</v>
      </c>
      <c r="AR311" s="46" t="s">
        <v>66</v>
      </c>
      <c r="AS311" s="46" t="s">
        <v>66</v>
      </c>
      <c r="AT311" s="45">
        <v>46142</v>
      </c>
      <c r="AU311" s="46" t="s">
        <v>66</v>
      </c>
      <c r="AV311" s="46" t="s">
        <v>66</v>
      </c>
      <c r="AW311" s="46" t="s">
        <v>66</v>
      </c>
      <c r="AX311" s="46" t="s">
        <v>66</v>
      </c>
      <c r="AY311" s="46" t="s">
        <v>66</v>
      </c>
      <c r="AZ311" s="49">
        <v>170</v>
      </c>
      <c r="BE311" s="52">
        <f t="shared" si="111"/>
        <v>0.29166666666666669</v>
      </c>
      <c r="BF311" s="53" t="str">
        <f t="shared" si="118"/>
        <v>00</v>
      </c>
      <c r="BG311" s="54">
        <f t="shared" si="119"/>
        <v>7</v>
      </c>
      <c r="BH311" s="54">
        <v>6</v>
      </c>
      <c r="BI311" s="54" t="str">
        <f t="shared" si="120"/>
        <v>,5</v>
      </c>
      <c r="BJ311" s="55" t="str">
        <f t="shared" si="121"/>
        <v>00,5</v>
      </c>
      <c r="BL311" s="57" t="str">
        <f>IFERROR(VLOOKUP(H311,#REF!,2,0)," ")</f>
        <v xml:space="preserve"> </v>
      </c>
      <c r="BM311" s="57" t="str">
        <f>IFERROR(VLOOKUP(K311,#REF!,2,0)," ")</f>
        <v xml:space="preserve"> </v>
      </c>
      <c r="BN311" s="58" t="str">
        <f t="shared" si="112"/>
        <v xml:space="preserve">  </v>
      </c>
      <c r="BO311" s="59" t="str">
        <f>IFERROR(VLOOKUP(BN311,#REF!,5,0)," ")</f>
        <v xml:space="preserve"> </v>
      </c>
      <c r="BP311" s="59" t="str">
        <f t="shared" si="113"/>
        <v xml:space="preserve"> </v>
      </c>
      <c r="BQ311" s="56">
        <f t="shared" si="114"/>
        <v>1</v>
      </c>
      <c r="BR311" s="59" t="str">
        <f t="shared" si="115"/>
        <v xml:space="preserve"> </v>
      </c>
      <c r="BS311" s="59" t="str">
        <f t="shared" si="116"/>
        <v xml:space="preserve"> </v>
      </c>
      <c r="BT311" s="56" t="str">
        <f t="shared" si="122"/>
        <v>00</v>
      </c>
      <c r="BU311" s="56">
        <f t="shared" si="123"/>
        <v>1</v>
      </c>
      <c r="BV311" s="56" t="str">
        <f>IFERROR(BU311*#REF!,"0,00")</f>
        <v>0,00</v>
      </c>
      <c r="BW311" s="59" t="str">
        <f t="shared" si="124"/>
        <v>0,00</v>
      </c>
    </row>
    <row r="312" spans="1:75" ht="62.1" customHeight="1" thickTop="1" thickBot="1">
      <c r="A312" s="90" t="str">
        <f t="shared" si="105"/>
        <v>-</v>
      </c>
      <c r="B312" s="91" t="str">
        <f t="shared" si="106"/>
        <v>ABRIL</v>
      </c>
      <c r="C312" s="81" t="str">
        <f t="shared" si="107"/>
        <v>ABRIL</v>
      </c>
      <c r="D312" s="79">
        <f t="shared" si="130"/>
        <v>309</v>
      </c>
      <c r="E312" s="125">
        <f t="shared" si="108"/>
        <v>282</v>
      </c>
      <c r="F312" s="101">
        <v>30256168814</v>
      </c>
      <c r="G312" s="124" t="str">
        <f>IFERROR(VLOOKUP(F312,#REF!,2,0)," ")</f>
        <v xml:space="preserve"> </v>
      </c>
      <c r="H312" s="122" t="str">
        <f>IFERROR(VLOOKUP(F312,#REF!,3,0)," ")</f>
        <v xml:space="preserve"> </v>
      </c>
      <c r="I312" s="103" t="s">
        <v>82</v>
      </c>
      <c r="J312" s="103" t="s">
        <v>127</v>
      </c>
      <c r="K312" s="103" t="s">
        <v>128</v>
      </c>
      <c r="L312" s="104">
        <v>46125</v>
      </c>
      <c r="M312" s="105">
        <v>0.41666666666666669</v>
      </c>
      <c r="N312" s="106">
        <v>46125</v>
      </c>
      <c r="O312" s="107">
        <v>0.6875</v>
      </c>
      <c r="P312" s="122" t="str">
        <f t="shared" si="131"/>
        <v>00,5</v>
      </c>
      <c r="Q312" s="123" t="str">
        <f t="shared" si="132"/>
        <v>0,00</v>
      </c>
      <c r="R312" s="119">
        <v>0</v>
      </c>
      <c r="S312" s="119">
        <v>0</v>
      </c>
      <c r="T312" s="123">
        <f t="shared" si="109"/>
        <v>0</v>
      </c>
      <c r="U312" s="108" t="s">
        <v>893</v>
      </c>
      <c r="V312" s="121" t="str">
        <f t="shared" si="110"/>
        <v>COOPERAÇÃO, CONFORME O ATO Nº: 11.808/2025.</v>
      </c>
      <c r="W312" s="37"/>
      <c r="X312" s="132" t="s">
        <v>61</v>
      </c>
      <c r="Y312" s="134" t="s">
        <v>129</v>
      </c>
      <c r="AA312" s="24">
        <v>0</v>
      </c>
      <c r="AB312" s="40"/>
      <c r="AC312" s="24" t="str">
        <f t="shared" si="117"/>
        <v>Publicar</v>
      </c>
      <c r="AE312" s="43" t="s">
        <v>695</v>
      </c>
      <c r="AF312" s="44" t="s">
        <v>64</v>
      </c>
      <c r="AG312" s="45">
        <v>46118</v>
      </c>
      <c r="AH312" s="45">
        <v>46119</v>
      </c>
      <c r="AI312" s="46">
        <v>282</v>
      </c>
      <c r="AJ312" s="44" t="s">
        <v>65</v>
      </c>
      <c r="AK312" s="46" t="s">
        <v>66</v>
      </c>
      <c r="AL312" s="161">
        <v>0</v>
      </c>
      <c r="AM312" s="44" t="s">
        <v>65</v>
      </c>
      <c r="AN312" s="46" t="s">
        <v>66</v>
      </c>
      <c r="AO312" s="161">
        <v>0</v>
      </c>
      <c r="AP312" s="45">
        <v>46119</v>
      </c>
      <c r="AQ312" s="46">
        <v>239</v>
      </c>
      <c r="AR312" s="46" t="s">
        <v>66</v>
      </c>
      <c r="AS312" s="46" t="s">
        <v>66</v>
      </c>
      <c r="AT312" s="45">
        <v>46142</v>
      </c>
      <c r="AU312" s="46" t="s">
        <v>66</v>
      </c>
      <c r="AV312" s="46" t="s">
        <v>66</v>
      </c>
      <c r="AW312" s="46" t="s">
        <v>66</v>
      </c>
      <c r="AX312" s="46" t="s">
        <v>66</v>
      </c>
      <c r="AY312" s="46" t="s">
        <v>66</v>
      </c>
      <c r="AZ312" s="49">
        <v>170</v>
      </c>
      <c r="BE312" s="52">
        <f t="shared" si="111"/>
        <v>0.27083333333333331</v>
      </c>
      <c r="BF312" s="53" t="str">
        <f t="shared" si="118"/>
        <v>00</v>
      </c>
      <c r="BG312" s="54">
        <f t="shared" si="119"/>
        <v>6.5</v>
      </c>
      <c r="BH312" s="54">
        <v>6</v>
      </c>
      <c r="BI312" s="54" t="str">
        <f t="shared" si="120"/>
        <v>,5</v>
      </c>
      <c r="BJ312" s="55" t="str">
        <f t="shared" si="121"/>
        <v>00,5</v>
      </c>
      <c r="BL312" s="57" t="str">
        <f>IFERROR(VLOOKUP(H312,#REF!,2,0)," ")</f>
        <v xml:space="preserve"> </v>
      </c>
      <c r="BM312" s="57" t="str">
        <f>IFERROR(VLOOKUP(K312,#REF!,2,0)," ")</f>
        <v xml:space="preserve"> </v>
      </c>
      <c r="BN312" s="58" t="str">
        <f t="shared" si="112"/>
        <v xml:space="preserve">  </v>
      </c>
      <c r="BO312" s="59" t="str">
        <f>IFERROR(VLOOKUP(BN312,#REF!,5,0)," ")</f>
        <v xml:space="preserve"> </v>
      </c>
      <c r="BP312" s="59" t="str">
        <f t="shared" si="113"/>
        <v xml:space="preserve"> </v>
      </c>
      <c r="BQ312" s="56">
        <f t="shared" si="114"/>
        <v>1</v>
      </c>
      <c r="BR312" s="59" t="str">
        <f t="shared" si="115"/>
        <v xml:space="preserve"> </v>
      </c>
      <c r="BS312" s="59" t="str">
        <f t="shared" si="116"/>
        <v xml:space="preserve"> </v>
      </c>
      <c r="BT312" s="56" t="str">
        <f t="shared" si="122"/>
        <v>00</v>
      </c>
      <c r="BU312" s="56">
        <f t="shared" si="123"/>
        <v>1</v>
      </c>
      <c r="BV312" s="56" t="str">
        <f>IFERROR(BU312*#REF!,"0,00")</f>
        <v>0,00</v>
      </c>
      <c r="BW312" s="59" t="str">
        <f t="shared" si="124"/>
        <v>0,00</v>
      </c>
    </row>
    <row r="313" spans="1:75" ht="62.1" customHeight="1" thickTop="1" thickBot="1">
      <c r="A313" s="90" t="str">
        <f t="shared" si="105"/>
        <v>-</v>
      </c>
      <c r="B313" s="91" t="str">
        <f t="shared" si="106"/>
        <v>ABRIL</v>
      </c>
      <c r="C313" s="81" t="str">
        <f t="shared" si="107"/>
        <v>ABRIL</v>
      </c>
      <c r="D313" s="79">
        <f t="shared" si="130"/>
        <v>310</v>
      </c>
      <c r="E313" s="125">
        <f t="shared" si="108"/>
        <v>282</v>
      </c>
      <c r="F313" s="101">
        <v>30256168814</v>
      </c>
      <c r="G313" s="124" t="str">
        <f>IFERROR(VLOOKUP(F313,#REF!,2,0)," ")</f>
        <v xml:space="preserve"> </v>
      </c>
      <c r="H313" s="122" t="str">
        <f>IFERROR(VLOOKUP(F313,#REF!,3,0)," ")</f>
        <v xml:space="preserve"> </v>
      </c>
      <c r="I313" s="103" t="s">
        <v>82</v>
      </c>
      <c r="J313" s="103" t="s">
        <v>127</v>
      </c>
      <c r="K313" s="103" t="s">
        <v>574</v>
      </c>
      <c r="L313" s="104">
        <v>46136</v>
      </c>
      <c r="M313" s="105">
        <v>0.33333333333333331</v>
      </c>
      <c r="N313" s="106">
        <v>46136</v>
      </c>
      <c r="O313" s="107">
        <v>0.625</v>
      </c>
      <c r="P313" s="122" t="str">
        <f t="shared" si="131"/>
        <v>00,5</v>
      </c>
      <c r="Q313" s="123" t="str">
        <f t="shared" si="132"/>
        <v>0,00</v>
      </c>
      <c r="R313" s="119">
        <v>0</v>
      </c>
      <c r="S313" s="119">
        <v>0</v>
      </c>
      <c r="T313" s="123">
        <f t="shared" si="109"/>
        <v>0</v>
      </c>
      <c r="U313" s="108" t="s">
        <v>60</v>
      </c>
      <c r="V313" s="121" t="str">
        <f t="shared" si="110"/>
        <v>COOPERAÇÃO, CONFORME O ATO Nº: 12.903/2026.</v>
      </c>
      <c r="W313" s="37"/>
      <c r="X313" s="132" t="s">
        <v>61</v>
      </c>
      <c r="Y313" s="134" t="s">
        <v>694</v>
      </c>
      <c r="AA313" s="24">
        <v>0</v>
      </c>
      <c r="AB313" s="40"/>
      <c r="AC313" s="24" t="str">
        <f t="shared" si="117"/>
        <v>Publicar</v>
      </c>
      <c r="AE313" s="43" t="s">
        <v>695</v>
      </c>
      <c r="AF313" s="44" t="s">
        <v>64</v>
      </c>
      <c r="AG313" s="45">
        <v>46118</v>
      </c>
      <c r="AH313" s="45">
        <v>46119</v>
      </c>
      <c r="AI313" s="46">
        <v>282</v>
      </c>
      <c r="AJ313" s="44" t="s">
        <v>65</v>
      </c>
      <c r="AK313" s="46" t="s">
        <v>66</v>
      </c>
      <c r="AL313" s="161">
        <v>0</v>
      </c>
      <c r="AM313" s="44" t="s">
        <v>65</v>
      </c>
      <c r="AN313" s="46" t="s">
        <v>66</v>
      </c>
      <c r="AO313" s="161">
        <v>0</v>
      </c>
      <c r="AP313" s="45">
        <v>46119</v>
      </c>
      <c r="AQ313" s="46">
        <v>239</v>
      </c>
      <c r="AR313" s="46" t="s">
        <v>66</v>
      </c>
      <c r="AS313" s="46" t="s">
        <v>66</v>
      </c>
      <c r="AT313" s="45">
        <v>46142</v>
      </c>
      <c r="AU313" s="46" t="s">
        <v>66</v>
      </c>
      <c r="AV313" s="46" t="s">
        <v>66</v>
      </c>
      <c r="AW313" s="46" t="s">
        <v>66</v>
      </c>
      <c r="AX313" s="46" t="s">
        <v>66</v>
      </c>
      <c r="AY313" s="46" t="s">
        <v>66</v>
      </c>
      <c r="AZ313" s="49">
        <v>170</v>
      </c>
      <c r="BE313" s="52">
        <f t="shared" si="111"/>
        <v>0.29166666666666669</v>
      </c>
      <c r="BF313" s="53" t="str">
        <f t="shared" si="118"/>
        <v>00</v>
      </c>
      <c r="BG313" s="54">
        <f t="shared" si="119"/>
        <v>7</v>
      </c>
      <c r="BH313" s="54">
        <v>6</v>
      </c>
      <c r="BI313" s="54" t="str">
        <f t="shared" si="120"/>
        <v>,5</v>
      </c>
      <c r="BJ313" s="55" t="str">
        <f t="shared" si="121"/>
        <v>00,5</v>
      </c>
      <c r="BL313" s="57" t="str">
        <f>IFERROR(VLOOKUP(H313,#REF!,2,0)," ")</f>
        <v xml:space="preserve"> </v>
      </c>
      <c r="BM313" s="57" t="str">
        <f>IFERROR(VLOOKUP(K313,#REF!,2,0)," ")</f>
        <v xml:space="preserve"> </v>
      </c>
      <c r="BN313" s="58" t="str">
        <f t="shared" si="112"/>
        <v xml:space="preserve">  </v>
      </c>
      <c r="BO313" s="59" t="str">
        <f>IFERROR(VLOOKUP(BN313,#REF!,5,0)," ")</f>
        <v xml:space="preserve"> </v>
      </c>
      <c r="BP313" s="59" t="str">
        <f t="shared" si="113"/>
        <v xml:space="preserve"> </v>
      </c>
      <c r="BQ313" s="56">
        <f t="shared" si="114"/>
        <v>1</v>
      </c>
      <c r="BR313" s="59" t="str">
        <f t="shared" si="115"/>
        <v xml:space="preserve"> </v>
      </c>
      <c r="BS313" s="59" t="str">
        <f t="shared" si="116"/>
        <v xml:space="preserve"> </v>
      </c>
      <c r="BT313" s="56" t="str">
        <f t="shared" si="122"/>
        <v>00</v>
      </c>
      <c r="BU313" s="56">
        <f t="shared" si="123"/>
        <v>1</v>
      </c>
      <c r="BV313" s="56" t="str">
        <f>IFERROR(BU313*#REF!,"0,00")</f>
        <v>0,00</v>
      </c>
      <c r="BW313" s="59" t="str">
        <f t="shared" si="124"/>
        <v>0,00</v>
      </c>
    </row>
    <row r="314" spans="1:75" ht="62.1" customHeight="1" thickTop="1" thickBot="1">
      <c r="A314" s="90" t="str">
        <f t="shared" si="105"/>
        <v>-</v>
      </c>
      <c r="B314" s="91" t="str">
        <f t="shared" si="106"/>
        <v>ABRIL</v>
      </c>
      <c r="C314" s="81" t="str">
        <f t="shared" si="107"/>
        <v>ABRIL</v>
      </c>
      <c r="D314" s="79">
        <f t="shared" si="130"/>
        <v>311</v>
      </c>
      <c r="E314" s="125">
        <f t="shared" si="108"/>
        <v>282</v>
      </c>
      <c r="F314" s="101">
        <v>30256168814</v>
      </c>
      <c r="G314" s="124" t="str">
        <f>IFERROR(VLOOKUP(F314,#REF!,2,0)," ")</f>
        <v xml:space="preserve"> </v>
      </c>
      <c r="H314" s="122" t="str">
        <f>IFERROR(VLOOKUP(F314,#REF!,3,0)," ")</f>
        <v xml:space="preserve"> </v>
      </c>
      <c r="I314" s="103" t="s">
        <v>82</v>
      </c>
      <c r="J314" s="103" t="s">
        <v>127</v>
      </c>
      <c r="K314" s="103" t="s">
        <v>574</v>
      </c>
      <c r="L314" s="104">
        <v>46139</v>
      </c>
      <c r="M314" s="105">
        <v>0.33333333333333331</v>
      </c>
      <c r="N314" s="106">
        <v>46139</v>
      </c>
      <c r="O314" s="107">
        <v>0.625</v>
      </c>
      <c r="P314" s="122" t="str">
        <f t="shared" si="131"/>
        <v>00,5</v>
      </c>
      <c r="Q314" s="123" t="str">
        <f t="shared" si="132"/>
        <v>0,00</v>
      </c>
      <c r="R314" s="119">
        <v>0</v>
      </c>
      <c r="S314" s="119">
        <v>0</v>
      </c>
      <c r="T314" s="123">
        <f t="shared" si="109"/>
        <v>0</v>
      </c>
      <c r="U314" s="108" t="s">
        <v>60</v>
      </c>
      <c r="V314" s="121" t="str">
        <f t="shared" si="110"/>
        <v>COOPERAÇÃO, CONFORME O ATO Nº: 12.903/2026.</v>
      </c>
      <c r="W314" s="37"/>
      <c r="X314" s="132" t="s">
        <v>61</v>
      </c>
      <c r="Y314" s="134" t="s">
        <v>694</v>
      </c>
      <c r="AA314" s="24">
        <v>0</v>
      </c>
      <c r="AB314" s="40"/>
      <c r="AC314" s="24" t="str">
        <f t="shared" si="117"/>
        <v>Publicar</v>
      </c>
      <c r="AE314" s="43" t="s">
        <v>695</v>
      </c>
      <c r="AF314" s="44" t="s">
        <v>64</v>
      </c>
      <c r="AG314" s="45">
        <v>46118</v>
      </c>
      <c r="AH314" s="45">
        <v>46119</v>
      </c>
      <c r="AI314" s="46">
        <v>282</v>
      </c>
      <c r="AJ314" s="44" t="s">
        <v>65</v>
      </c>
      <c r="AK314" s="46" t="s">
        <v>66</v>
      </c>
      <c r="AL314" s="161">
        <v>0</v>
      </c>
      <c r="AM314" s="44" t="s">
        <v>65</v>
      </c>
      <c r="AN314" s="46" t="s">
        <v>66</v>
      </c>
      <c r="AO314" s="161">
        <v>0</v>
      </c>
      <c r="AP314" s="45">
        <v>46119</v>
      </c>
      <c r="AQ314" s="46">
        <v>239</v>
      </c>
      <c r="AR314" s="46" t="s">
        <v>66</v>
      </c>
      <c r="AS314" s="46" t="s">
        <v>66</v>
      </c>
      <c r="AT314" s="45">
        <v>46142</v>
      </c>
      <c r="AU314" s="46" t="s">
        <v>66</v>
      </c>
      <c r="AV314" s="46" t="s">
        <v>66</v>
      </c>
      <c r="AW314" s="46" t="s">
        <v>66</v>
      </c>
      <c r="AX314" s="46" t="s">
        <v>66</v>
      </c>
      <c r="AY314" s="46" t="s">
        <v>66</v>
      </c>
      <c r="AZ314" s="49">
        <v>170</v>
      </c>
      <c r="BE314" s="52">
        <f t="shared" si="111"/>
        <v>0.29166666666666669</v>
      </c>
      <c r="BF314" s="53" t="str">
        <f t="shared" si="118"/>
        <v>00</v>
      </c>
      <c r="BG314" s="54">
        <f t="shared" si="119"/>
        <v>7</v>
      </c>
      <c r="BH314" s="54">
        <v>6</v>
      </c>
      <c r="BI314" s="54" t="str">
        <f t="shared" si="120"/>
        <v>,5</v>
      </c>
      <c r="BJ314" s="55" t="str">
        <f t="shared" si="121"/>
        <v>00,5</v>
      </c>
      <c r="BL314" s="57" t="str">
        <f>IFERROR(VLOOKUP(H314,#REF!,2,0)," ")</f>
        <v xml:space="preserve"> </v>
      </c>
      <c r="BM314" s="57" t="str">
        <f>IFERROR(VLOOKUP(K314,#REF!,2,0)," ")</f>
        <v xml:space="preserve"> </v>
      </c>
      <c r="BN314" s="58" t="str">
        <f t="shared" si="112"/>
        <v xml:space="preserve">  </v>
      </c>
      <c r="BO314" s="59" t="str">
        <f>IFERROR(VLOOKUP(BN314,#REF!,5,0)," ")</f>
        <v xml:space="preserve"> </v>
      </c>
      <c r="BP314" s="59" t="str">
        <f t="shared" si="113"/>
        <v xml:space="preserve"> </v>
      </c>
      <c r="BQ314" s="56">
        <f t="shared" si="114"/>
        <v>1</v>
      </c>
      <c r="BR314" s="59" t="str">
        <f t="shared" si="115"/>
        <v xml:space="preserve"> </v>
      </c>
      <c r="BS314" s="59" t="str">
        <f t="shared" si="116"/>
        <v xml:space="preserve"> </v>
      </c>
      <c r="BT314" s="56" t="str">
        <f t="shared" si="122"/>
        <v>00</v>
      </c>
      <c r="BU314" s="56">
        <f t="shared" si="123"/>
        <v>1</v>
      </c>
      <c r="BV314" s="56" t="str">
        <f>IFERROR(BU314*#REF!,"0,00")</f>
        <v>0,00</v>
      </c>
      <c r="BW314" s="59" t="str">
        <f t="shared" si="124"/>
        <v>0,00</v>
      </c>
    </row>
    <row r="315" spans="1:75" ht="62.1" customHeight="1" thickTop="1" thickBot="1">
      <c r="A315" s="90" t="str">
        <f t="shared" si="105"/>
        <v>-</v>
      </c>
      <c r="B315" s="91" t="str">
        <f t="shared" si="106"/>
        <v>ABRIL</v>
      </c>
      <c r="C315" s="81" t="str">
        <f t="shared" si="107"/>
        <v>ABRIL</v>
      </c>
      <c r="D315" s="79">
        <f t="shared" si="130"/>
        <v>312</v>
      </c>
      <c r="E315" s="125">
        <f t="shared" si="108"/>
        <v>279</v>
      </c>
      <c r="F315" s="101">
        <v>65695593620</v>
      </c>
      <c r="G315" s="124" t="str">
        <f>IFERROR(VLOOKUP(F315,#REF!,2,0)," ")</f>
        <v xml:space="preserve"> </v>
      </c>
      <c r="H315" s="122" t="str">
        <f>IFERROR(VLOOKUP(F315,#REF!,3,0)," ")</f>
        <v xml:space="preserve"> </v>
      </c>
      <c r="I315" s="103" t="s">
        <v>82</v>
      </c>
      <c r="J315" s="103" t="s">
        <v>84</v>
      </c>
      <c r="K315" s="103" t="s">
        <v>582</v>
      </c>
      <c r="L315" s="104">
        <v>46121</v>
      </c>
      <c r="M315" s="105">
        <v>0.54166666666666663</v>
      </c>
      <c r="N315" s="106">
        <v>46122</v>
      </c>
      <c r="O315" s="107">
        <v>0.85416666666666663</v>
      </c>
      <c r="P315" s="122" t="str">
        <f t="shared" si="131"/>
        <v>01,5</v>
      </c>
      <c r="Q315" s="123" t="str">
        <f t="shared" si="132"/>
        <v>0,00</v>
      </c>
      <c r="R315" s="119">
        <v>0</v>
      </c>
      <c r="S315" s="119">
        <v>0</v>
      </c>
      <c r="T315" s="123">
        <f t="shared" si="109"/>
        <v>0</v>
      </c>
      <c r="U315" s="108" t="s">
        <v>60</v>
      </c>
      <c r="V315" s="121" t="str">
        <f t="shared" si="110"/>
        <v>POSSE DA DEFENSORA PÚBLICA-GERAL AGENDADA EM OUTRA CIDADE, ACOMPANHANDO À AGENDA DO GOVERNADOR DE MINAS GERAIS.</v>
      </c>
      <c r="W315" s="37"/>
      <c r="X315" s="132" t="s">
        <v>85</v>
      </c>
      <c r="Y315" s="134" t="s">
        <v>696</v>
      </c>
      <c r="AA315" s="24">
        <v>0</v>
      </c>
      <c r="AB315" s="40"/>
      <c r="AC315" s="24" t="str">
        <f t="shared" si="117"/>
        <v>Publicar</v>
      </c>
      <c r="AE315" s="43" t="s">
        <v>697</v>
      </c>
      <c r="AF315" s="44" t="s">
        <v>64</v>
      </c>
      <c r="AG315" s="45">
        <v>46118</v>
      </c>
      <c r="AH315" s="45">
        <v>46119</v>
      </c>
      <c r="AI315" s="46">
        <v>279</v>
      </c>
      <c r="AJ315" s="44" t="s">
        <v>65</v>
      </c>
      <c r="AK315" s="46" t="s">
        <v>66</v>
      </c>
      <c r="AL315" s="161">
        <v>0</v>
      </c>
      <c r="AM315" s="44" t="s">
        <v>65</v>
      </c>
      <c r="AN315" s="46" t="s">
        <v>66</v>
      </c>
      <c r="AO315" s="161">
        <v>0</v>
      </c>
      <c r="AP315" s="45">
        <v>46120</v>
      </c>
      <c r="AQ315" s="46">
        <v>271</v>
      </c>
      <c r="AR315" s="46" t="s">
        <v>66</v>
      </c>
      <c r="AS315" s="46" t="s">
        <v>66</v>
      </c>
      <c r="AT315" s="45">
        <v>46128</v>
      </c>
      <c r="AU315" s="46" t="s">
        <v>66</v>
      </c>
      <c r="AV315" s="46" t="s">
        <v>66</v>
      </c>
      <c r="AW315" s="46" t="s">
        <v>66</v>
      </c>
      <c r="AX315" s="46" t="s">
        <v>66</v>
      </c>
      <c r="AY315" s="46" t="s">
        <v>66</v>
      </c>
      <c r="AZ315" s="49">
        <v>123</v>
      </c>
      <c r="BE315" s="52">
        <f t="shared" si="111"/>
        <v>1.3125</v>
      </c>
      <c r="BF315" s="53" t="str">
        <f t="shared" si="118"/>
        <v>01</v>
      </c>
      <c r="BG315" s="54">
        <f t="shared" si="119"/>
        <v>7.5</v>
      </c>
      <c r="BH315" s="54">
        <v>6</v>
      </c>
      <c r="BI315" s="54" t="str">
        <f t="shared" si="120"/>
        <v>,5</v>
      </c>
      <c r="BJ315" s="55" t="str">
        <f t="shared" si="121"/>
        <v>01,5</v>
      </c>
      <c r="BL315" s="57" t="str">
        <f>IFERROR(VLOOKUP(H315,#REF!,2,0)," ")</f>
        <v xml:space="preserve"> </v>
      </c>
      <c r="BM315" s="57" t="str">
        <f>IFERROR(VLOOKUP(K315,#REF!,2,0)," ")</f>
        <v xml:space="preserve"> </v>
      </c>
      <c r="BN315" s="58" t="str">
        <f t="shared" si="112"/>
        <v xml:space="preserve">  </v>
      </c>
      <c r="BO315" s="59" t="str">
        <f>IFERROR(VLOOKUP(BN315,#REF!,5,0)," ")</f>
        <v xml:space="preserve"> </v>
      </c>
      <c r="BP315" s="59" t="str">
        <f t="shared" si="113"/>
        <v xml:space="preserve"> </v>
      </c>
      <c r="BQ315" s="56">
        <f t="shared" si="114"/>
        <v>1</v>
      </c>
      <c r="BR315" s="59" t="str">
        <f t="shared" si="115"/>
        <v xml:space="preserve"> </v>
      </c>
      <c r="BS315" s="59" t="str">
        <f t="shared" si="116"/>
        <v xml:space="preserve"> </v>
      </c>
      <c r="BT315" s="56" t="str">
        <f t="shared" si="122"/>
        <v>01</v>
      </c>
      <c r="BU315" s="56">
        <f t="shared" si="123"/>
        <v>2</v>
      </c>
      <c r="BV315" s="56" t="str">
        <f>IFERROR(BU315*#REF!,"0,00")</f>
        <v>0,00</v>
      </c>
      <c r="BW315" s="59" t="str">
        <f t="shared" si="124"/>
        <v>0,00</v>
      </c>
    </row>
    <row r="316" spans="1:75" ht="62.1" customHeight="1" thickTop="1" thickBot="1">
      <c r="A316" s="90" t="str">
        <f t="shared" si="105"/>
        <v>-</v>
      </c>
      <c r="B316" s="91" t="str">
        <f t="shared" si="106"/>
        <v>ABRIL</v>
      </c>
      <c r="C316" s="81" t="str">
        <f t="shared" si="107"/>
        <v>ABRIL</v>
      </c>
      <c r="D316" s="79">
        <f t="shared" si="130"/>
        <v>313</v>
      </c>
      <c r="E316" s="125">
        <f t="shared" si="108"/>
        <v>265</v>
      </c>
      <c r="F316" s="101">
        <v>4899054637</v>
      </c>
      <c r="G316" s="124" t="str">
        <f>IFERROR(VLOOKUP(F316,#REF!,2,0)," ")</f>
        <v xml:space="preserve"> </v>
      </c>
      <c r="H316" s="122" t="str">
        <f>IFERROR(VLOOKUP(F316,#REF!,3,0)," ")</f>
        <v xml:space="preserve"> </v>
      </c>
      <c r="I316" s="103" t="s">
        <v>57</v>
      </c>
      <c r="J316" s="103" t="s">
        <v>77</v>
      </c>
      <c r="K316" s="103" t="s">
        <v>78</v>
      </c>
      <c r="L316" s="104">
        <v>46119</v>
      </c>
      <c r="M316" s="105">
        <v>0.45833333333333331</v>
      </c>
      <c r="N316" s="106">
        <v>46119</v>
      </c>
      <c r="O316" s="107">
        <v>0.75</v>
      </c>
      <c r="P316" s="122" t="str">
        <f t="shared" si="131"/>
        <v>00,5</v>
      </c>
      <c r="Q316" s="123" t="str">
        <f t="shared" si="132"/>
        <v>0,00</v>
      </c>
      <c r="R316" s="119">
        <v>0</v>
      </c>
      <c r="S316" s="119">
        <v>0</v>
      </c>
      <c r="T316" s="123">
        <f t="shared" si="109"/>
        <v>0</v>
      </c>
      <c r="U316" s="108" t="s">
        <v>60</v>
      </c>
      <c r="V316" s="121" t="str">
        <f t="shared" si="110"/>
        <v>COOPERAÇÃO, CONFORME O ATO Nº: 11.954/2025.</v>
      </c>
      <c r="W316" s="37"/>
      <c r="X316" s="132" t="s">
        <v>61</v>
      </c>
      <c r="Y316" s="134" t="s">
        <v>98</v>
      </c>
      <c r="AA316" s="24">
        <v>0</v>
      </c>
      <c r="AB316" s="40"/>
      <c r="AC316" s="24" t="str">
        <f t="shared" si="117"/>
        <v>Publicar</v>
      </c>
      <c r="AE316" s="43" t="s">
        <v>698</v>
      </c>
      <c r="AF316" s="44" t="s">
        <v>64</v>
      </c>
      <c r="AG316" s="45">
        <v>46118</v>
      </c>
      <c r="AH316" s="45">
        <v>46119</v>
      </c>
      <c r="AI316" s="46">
        <v>265</v>
      </c>
      <c r="AJ316" s="44" t="s">
        <v>65</v>
      </c>
      <c r="AK316" s="46" t="s">
        <v>66</v>
      </c>
      <c r="AL316" s="161">
        <v>0</v>
      </c>
      <c r="AM316" s="44" t="s">
        <v>114</v>
      </c>
      <c r="AN316" s="46">
        <v>266</v>
      </c>
      <c r="AO316" s="127">
        <v>333.66</v>
      </c>
      <c r="AP316" s="45">
        <v>46119</v>
      </c>
      <c r="AQ316" s="46">
        <v>235</v>
      </c>
      <c r="AR316" s="46" t="s">
        <v>66</v>
      </c>
      <c r="AS316" s="46">
        <v>352</v>
      </c>
      <c r="AT316" s="45">
        <v>46141</v>
      </c>
      <c r="AU316" s="178" t="s">
        <v>66</v>
      </c>
      <c r="AV316" s="178" t="s">
        <v>66</v>
      </c>
      <c r="AW316" s="178" t="s">
        <v>66</v>
      </c>
      <c r="AX316" s="178" t="s">
        <v>66</v>
      </c>
      <c r="AY316" s="178" t="s">
        <v>66</v>
      </c>
      <c r="AZ316" s="49">
        <v>158</v>
      </c>
      <c r="BE316" s="52">
        <f t="shared" si="111"/>
        <v>0.29166666666666669</v>
      </c>
      <c r="BF316" s="53" t="str">
        <f t="shared" si="118"/>
        <v>00</v>
      </c>
      <c r="BG316" s="54">
        <f t="shared" si="119"/>
        <v>7</v>
      </c>
      <c r="BH316" s="54">
        <v>6</v>
      </c>
      <c r="BI316" s="54" t="str">
        <f t="shared" si="120"/>
        <v>,5</v>
      </c>
      <c r="BJ316" s="55" t="str">
        <f t="shared" si="121"/>
        <v>00,5</v>
      </c>
      <c r="BL316" s="57" t="str">
        <f>IFERROR(VLOOKUP(H316,#REF!,2,0)," ")</f>
        <v xml:space="preserve"> </v>
      </c>
      <c r="BM316" s="57" t="str">
        <f>IFERROR(VLOOKUP(K316,#REF!,2,0)," ")</f>
        <v xml:space="preserve"> </v>
      </c>
      <c r="BN316" s="58" t="str">
        <f t="shared" si="112"/>
        <v xml:space="preserve">  </v>
      </c>
      <c r="BO316" s="59" t="str">
        <f>IFERROR(VLOOKUP(BN316,#REF!,5,0)," ")</f>
        <v xml:space="preserve"> </v>
      </c>
      <c r="BP316" s="59" t="str">
        <f t="shared" si="113"/>
        <v xml:space="preserve"> </v>
      </c>
      <c r="BQ316" s="56">
        <f t="shared" si="114"/>
        <v>1</v>
      </c>
      <c r="BR316" s="59" t="str">
        <f t="shared" si="115"/>
        <v xml:space="preserve"> </v>
      </c>
      <c r="BS316" s="59" t="str">
        <f t="shared" si="116"/>
        <v xml:space="preserve"> </v>
      </c>
      <c r="BT316" s="56" t="str">
        <f t="shared" si="122"/>
        <v>00</v>
      </c>
      <c r="BU316" s="56">
        <f t="shared" si="123"/>
        <v>1</v>
      </c>
      <c r="BV316" s="56" t="str">
        <f>IFERROR(BU316*#REF!,"0,00")</f>
        <v>0,00</v>
      </c>
      <c r="BW316" s="59" t="str">
        <f t="shared" si="124"/>
        <v>0,00</v>
      </c>
    </row>
    <row r="317" spans="1:75" ht="62.1" customHeight="1" thickTop="1" thickBot="1">
      <c r="A317" s="90" t="str">
        <f t="shared" si="105"/>
        <v>-</v>
      </c>
      <c r="B317" s="91" t="str">
        <f t="shared" si="106"/>
        <v>ABRIL</v>
      </c>
      <c r="C317" s="81" t="str">
        <f t="shared" si="107"/>
        <v>ABRIL</v>
      </c>
      <c r="D317" s="79">
        <f t="shared" si="130"/>
        <v>314</v>
      </c>
      <c r="E317" s="125">
        <f t="shared" si="108"/>
        <v>265</v>
      </c>
      <c r="F317" s="101">
        <v>4899054637</v>
      </c>
      <c r="G317" s="124" t="str">
        <f>IFERROR(VLOOKUP(F317,#REF!,2,0)," ")</f>
        <v xml:space="preserve"> </v>
      </c>
      <c r="H317" s="122" t="str">
        <f>IFERROR(VLOOKUP(F317,#REF!,3,0)," ")</f>
        <v xml:space="preserve"> </v>
      </c>
      <c r="I317" s="103" t="s">
        <v>57</v>
      </c>
      <c r="J317" s="103" t="s">
        <v>77</v>
      </c>
      <c r="K317" s="103" t="s">
        <v>78</v>
      </c>
      <c r="L317" s="104">
        <v>46121</v>
      </c>
      <c r="M317" s="105">
        <v>0.3125</v>
      </c>
      <c r="N317" s="106">
        <v>46121</v>
      </c>
      <c r="O317" s="107">
        <v>0.75</v>
      </c>
      <c r="P317" s="122" t="str">
        <f t="shared" si="131"/>
        <v>00,5</v>
      </c>
      <c r="Q317" s="123" t="str">
        <f t="shared" si="132"/>
        <v>0,00</v>
      </c>
      <c r="R317" s="119">
        <v>0</v>
      </c>
      <c r="S317" s="119">
        <v>0</v>
      </c>
      <c r="T317" s="123">
        <f t="shared" si="109"/>
        <v>0</v>
      </c>
      <c r="U317" s="108" t="s">
        <v>60</v>
      </c>
      <c r="V317" s="121" t="str">
        <f t="shared" si="110"/>
        <v>COOPERAÇÃO, CONFORME O ATO Nº: 11.954/2025.</v>
      </c>
      <c r="W317" s="37"/>
      <c r="X317" s="132" t="s">
        <v>61</v>
      </c>
      <c r="Y317" s="134" t="s">
        <v>98</v>
      </c>
      <c r="AA317" s="24">
        <v>0</v>
      </c>
      <c r="AB317" s="40"/>
      <c r="AC317" s="24" t="str">
        <f t="shared" si="117"/>
        <v>Publicar</v>
      </c>
      <c r="AE317" s="43" t="s">
        <v>698</v>
      </c>
      <c r="AF317" s="44" t="s">
        <v>64</v>
      </c>
      <c r="AG317" s="45">
        <v>46118</v>
      </c>
      <c r="AH317" s="45">
        <v>46119</v>
      </c>
      <c r="AI317" s="46">
        <v>265</v>
      </c>
      <c r="AJ317" s="44" t="s">
        <v>65</v>
      </c>
      <c r="AK317" s="46" t="s">
        <v>66</v>
      </c>
      <c r="AL317" s="161">
        <v>0</v>
      </c>
      <c r="AM317" s="44" t="s">
        <v>114</v>
      </c>
      <c r="AN317" s="46">
        <v>266</v>
      </c>
      <c r="AO317" s="127">
        <v>333.66</v>
      </c>
      <c r="AP317" s="45">
        <v>46119</v>
      </c>
      <c r="AQ317" s="46">
        <v>235</v>
      </c>
      <c r="AR317" s="46" t="s">
        <v>66</v>
      </c>
      <c r="AS317" s="46">
        <v>352</v>
      </c>
      <c r="AT317" s="45">
        <v>46141</v>
      </c>
      <c r="AU317" s="178" t="s">
        <v>66</v>
      </c>
      <c r="AV317" s="178" t="s">
        <v>66</v>
      </c>
      <c r="AW317" s="178" t="s">
        <v>66</v>
      </c>
      <c r="AX317" s="178" t="s">
        <v>66</v>
      </c>
      <c r="AY317" s="178" t="s">
        <v>66</v>
      </c>
      <c r="AZ317" s="49">
        <v>158</v>
      </c>
      <c r="BE317" s="52">
        <f t="shared" si="111"/>
        <v>0.4375</v>
      </c>
      <c r="BF317" s="53" t="str">
        <f t="shared" si="118"/>
        <v>00</v>
      </c>
      <c r="BG317" s="54">
        <f t="shared" si="119"/>
        <v>10.5</v>
      </c>
      <c r="BH317" s="54">
        <v>6</v>
      </c>
      <c r="BI317" s="54" t="str">
        <f t="shared" si="120"/>
        <v>,5</v>
      </c>
      <c r="BJ317" s="55" t="str">
        <f t="shared" si="121"/>
        <v>00,5</v>
      </c>
      <c r="BL317" s="57" t="str">
        <f>IFERROR(VLOOKUP(H317,#REF!,2,0)," ")</f>
        <v xml:space="preserve"> </v>
      </c>
      <c r="BM317" s="57" t="str">
        <f>IFERROR(VLOOKUP(K317,#REF!,2,0)," ")</f>
        <v xml:space="preserve"> </v>
      </c>
      <c r="BN317" s="58" t="str">
        <f t="shared" si="112"/>
        <v xml:space="preserve">  </v>
      </c>
      <c r="BO317" s="59" t="str">
        <f>IFERROR(VLOOKUP(BN317,#REF!,5,0)," ")</f>
        <v xml:space="preserve"> </v>
      </c>
      <c r="BP317" s="59" t="str">
        <f t="shared" si="113"/>
        <v xml:space="preserve"> </v>
      </c>
      <c r="BQ317" s="56">
        <f t="shared" si="114"/>
        <v>1</v>
      </c>
      <c r="BR317" s="59" t="str">
        <f t="shared" si="115"/>
        <v xml:space="preserve"> </v>
      </c>
      <c r="BS317" s="59" t="str">
        <f t="shared" si="116"/>
        <v xml:space="preserve"> </v>
      </c>
      <c r="BT317" s="56" t="str">
        <f t="shared" si="122"/>
        <v>00</v>
      </c>
      <c r="BU317" s="56">
        <f t="shared" si="123"/>
        <v>1</v>
      </c>
      <c r="BV317" s="56" t="str">
        <f>IFERROR(BU317*#REF!,"0,00")</f>
        <v>0,00</v>
      </c>
      <c r="BW317" s="59" t="str">
        <f t="shared" si="124"/>
        <v>0,00</v>
      </c>
    </row>
    <row r="318" spans="1:75" ht="62.1" customHeight="1" thickTop="1" thickBot="1">
      <c r="A318" s="90" t="str">
        <f t="shared" si="105"/>
        <v>-</v>
      </c>
      <c r="B318" s="91" t="str">
        <f t="shared" si="106"/>
        <v>ABRIL</v>
      </c>
      <c r="C318" s="81" t="str">
        <f t="shared" si="107"/>
        <v>ABRIL</v>
      </c>
      <c r="D318" s="79">
        <f t="shared" si="130"/>
        <v>315</v>
      </c>
      <c r="E318" s="125">
        <f t="shared" si="108"/>
        <v>265</v>
      </c>
      <c r="F318" s="101">
        <v>4899054637</v>
      </c>
      <c r="G318" s="124" t="str">
        <f>IFERROR(VLOOKUP(F318,#REF!,2,0)," ")</f>
        <v xml:space="preserve"> </v>
      </c>
      <c r="H318" s="122" t="str">
        <f>IFERROR(VLOOKUP(F318,#REF!,3,0)," ")</f>
        <v xml:space="preserve"> </v>
      </c>
      <c r="I318" s="103" t="s">
        <v>57</v>
      </c>
      <c r="J318" s="103" t="s">
        <v>77</v>
      </c>
      <c r="K318" s="103" t="s">
        <v>78</v>
      </c>
      <c r="L318" s="104">
        <v>46126</v>
      </c>
      <c r="M318" s="105">
        <v>0.45833333333333331</v>
      </c>
      <c r="N318" s="106">
        <v>46126</v>
      </c>
      <c r="O318" s="107">
        <v>0.75</v>
      </c>
      <c r="P318" s="122" t="str">
        <f t="shared" si="131"/>
        <v>00,5</v>
      </c>
      <c r="Q318" s="123" t="str">
        <f t="shared" si="132"/>
        <v>0,00</v>
      </c>
      <c r="R318" s="119">
        <v>0</v>
      </c>
      <c r="S318" s="119">
        <v>0</v>
      </c>
      <c r="T318" s="123">
        <f t="shared" si="109"/>
        <v>0</v>
      </c>
      <c r="U318" s="108" t="s">
        <v>60</v>
      </c>
      <c r="V318" s="121" t="str">
        <f t="shared" si="110"/>
        <v>COOPERAÇÃO, CONFORME O ATO Nº: 11.954/2025.</v>
      </c>
      <c r="W318" s="37"/>
      <c r="X318" s="132" t="s">
        <v>61</v>
      </c>
      <c r="Y318" s="134" t="s">
        <v>98</v>
      </c>
      <c r="AA318" s="24">
        <v>0</v>
      </c>
      <c r="AB318" s="40"/>
      <c r="AC318" s="24" t="str">
        <f t="shared" si="117"/>
        <v>Publicar</v>
      </c>
      <c r="AE318" s="43" t="s">
        <v>698</v>
      </c>
      <c r="AF318" s="44" t="s">
        <v>64</v>
      </c>
      <c r="AG318" s="45">
        <v>46118</v>
      </c>
      <c r="AH318" s="45">
        <v>46119</v>
      </c>
      <c r="AI318" s="46">
        <v>265</v>
      </c>
      <c r="AJ318" s="44" t="s">
        <v>65</v>
      </c>
      <c r="AK318" s="46" t="s">
        <v>66</v>
      </c>
      <c r="AL318" s="161">
        <v>0</v>
      </c>
      <c r="AM318" s="44" t="s">
        <v>114</v>
      </c>
      <c r="AN318" s="46">
        <v>266</v>
      </c>
      <c r="AO318" s="127">
        <v>333.66</v>
      </c>
      <c r="AP318" s="45">
        <v>46119</v>
      </c>
      <c r="AQ318" s="46">
        <v>235</v>
      </c>
      <c r="AR318" s="46" t="s">
        <v>66</v>
      </c>
      <c r="AS318" s="46">
        <v>352</v>
      </c>
      <c r="AT318" s="45">
        <v>46141</v>
      </c>
      <c r="AU318" s="178" t="s">
        <v>66</v>
      </c>
      <c r="AV318" s="178" t="s">
        <v>66</v>
      </c>
      <c r="AW318" s="178" t="s">
        <v>66</v>
      </c>
      <c r="AX318" s="178" t="s">
        <v>66</v>
      </c>
      <c r="AY318" s="178" t="s">
        <v>66</v>
      </c>
      <c r="AZ318" s="49">
        <v>158</v>
      </c>
      <c r="BE318" s="52">
        <f t="shared" si="111"/>
        <v>0.29166666666666669</v>
      </c>
      <c r="BF318" s="53" t="str">
        <f t="shared" si="118"/>
        <v>00</v>
      </c>
      <c r="BG318" s="54">
        <f t="shared" si="119"/>
        <v>7</v>
      </c>
      <c r="BH318" s="54">
        <v>6</v>
      </c>
      <c r="BI318" s="54" t="str">
        <f t="shared" si="120"/>
        <v>,5</v>
      </c>
      <c r="BJ318" s="55" t="str">
        <f t="shared" si="121"/>
        <v>00,5</v>
      </c>
      <c r="BL318" s="57" t="str">
        <f>IFERROR(VLOOKUP(H318,#REF!,2,0)," ")</f>
        <v xml:space="preserve"> </v>
      </c>
      <c r="BM318" s="57" t="str">
        <f>IFERROR(VLOOKUP(K318,#REF!,2,0)," ")</f>
        <v xml:space="preserve"> </v>
      </c>
      <c r="BN318" s="58" t="str">
        <f t="shared" ref="BN318:BN379" si="133">IFERROR(BL318&amp;BM318," ")</f>
        <v xml:space="preserve">  </v>
      </c>
      <c r="BO318" s="59" t="str">
        <f>IFERROR(VLOOKUP(BN318,#REF!,5,0)," ")</f>
        <v xml:space="preserve"> </v>
      </c>
      <c r="BP318" s="59" t="str">
        <f t="shared" ref="BP318:BP379" si="134">IFERROR(BF318*BO318," ")</f>
        <v xml:space="preserve"> </v>
      </c>
      <c r="BQ318" s="56">
        <f t="shared" ref="BQ318:BQ379" si="135">IF(BI318=$BQ$3,1,"0,00")</f>
        <v>1</v>
      </c>
      <c r="BR318" s="59" t="str">
        <f t="shared" ref="BR318:BR379" si="136">IFERROR(IF(BQ318=1,BO318/2,"0,00")," ")</f>
        <v xml:space="preserve"> </v>
      </c>
      <c r="BS318" s="59" t="str">
        <f t="shared" ref="BS318:BS379" si="137">IFERROR(BR318+BP318," ")</f>
        <v xml:space="preserve"> </v>
      </c>
      <c r="BT318" s="56" t="str">
        <f t="shared" si="122"/>
        <v>00</v>
      </c>
      <c r="BU318" s="56">
        <f t="shared" si="123"/>
        <v>1</v>
      </c>
      <c r="BV318" s="56" t="str">
        <f>IFERROR(BU318*#REF!,"0,00")</f>
        <v>0,00</v>
      </c>
      <c r="BW318" s="59" t="str">
        <f t="shared" si="124"/>
        <v>0,00</v>
      </c>
    </row>
    <row r="319" spans="1:75" ht="62.1" customHeight="1" thickTop="1" thickBot="1">
      <c r="A319" s="90" t="str">
        <f t="shared" si="105"/>
        <v>-</v>
      </c>
      <c r="B319" s="91" t="str">
        <f t="shared" si="106"/>
        <v>ABRIL</v>
      </c>
      <c r="C319" s="81" t="str">
        <f t="shared" si="107"/>
        <v>ABRIL</v>
      </c>
      <c r="D319" s="79">
        <f t="shared" si="130"/>
        <v>316</v>
      </c>
      <c r="E319" s="125">
        <f t="shared" si="108"/>
        <v>265</v>
      </c>
      <c r="F319" s="101">
        <v>4899054637</v>
      </c>
      <c r="G319" s="124" t="str">
        <f>IFERROR(VLOOKUP(F319,#REF!,2,0)," ")</f>
        <v xml:space="preserve"> </v>
      </c>
      <c r="H319" s="122" t="str">
        <f>IFERROR(VLOOKUP(F319,#REF!,3,0)," ")</f>
        <v xml:space="preserve"> </v>
      </c>
      <c r="I319" s="103" t="s">
        <v>57</v>
      </c>
      <c r="J319" s="103" t="s">
        <v>77</v>
      </c>
      <c r="K319" s="103" t="s">
        <v>78</v>
      </c>
      <c r="L319" s="104">
        <v>46128</v>
      </c>
      <c r="M319" s="105">
        <v>0.45833333333333331</v>
      </c>
      <c r="N319" s="106">
        <v>46128</v>
      </c>
      <c r="O319" s="107">
        <v>0.75</v>
      </c>
      <c r="P319" s="122" t="str">
        <f t="shared" si="131"/>
        <v>00,5</v>
      </c>
      <c r="Q319" s="123" t="str">
        <f t="shared" si="132"/>
        <v>0,00</v>
      </c>
      <c r="R319" s="119">
        <v>0</v>
      </c>
      <c r="S319" s="119">
        <v>0</v>
      </c>
      <c r="T319" s="123">
        <f t="shared" si="109"/>
        <v>0</v>
      </c>
      <c r="U319" s="108" t="s">
        <v>60</v>
      </c>
      <c r="V319" s="121" t="str">
        <f t="shared" si="110"/>
        <v>COOPERAÇÃO, CONFORME O ATO Nº: 11.954/2025.</v>
      </c>
      <c r="W319" s="37"/>
      <c r="X319" s="132" t="s">
        <v>61</v>
      </c>
      <c r="Y319" s="134" t="s">
        <v>98</v>
      </c>
      <c r="AA319" s="24">
        <v>0</v>
      </c>
      <c r="AB319" s="40"/>
      <c r="AC319" s="24" t="str">
        <f t="shared" si="117"/>
        <v>Publicar</v>
      </c>
      <c r="AE319" s="43" t="s">
        <v>698</v>
      </c>
      <c r="AF319" s="44" t="s">
        <v>64</v>
      </c>
      <c r="AG319" s="45">
        <v>46118</v>
      </c>
      <c r="AH319" s="45">
        <v>46119</v>
      </c>
      <c r="AI319" s="46">
        <v>265</v>
      </c>
      <c r="AJ319" s="44" t="s">
        <v>65</v>
      </c>
      <c r="AK319" s="46" t="s">
        <v>66</v>
      </c>
      <c r="AL319" s="161">
        <v>0</v>
      </c>
      <c r="AM319" s="44" t="s">
        <v>114</v>
      </c>
      <c r="AN319" s="46">
        <v>266</v>
      </c>
      <c r="AO319" s="127">
        <v>333.66</v>
      </c>
      <c r="AP319" s="45">
        <v>46119</v>
      </c>
      <c r="AQ319" s="46">
        <v>235</v>
      </c>
      <c r="AR319" s="46" t="s">
        <v>66</v>
      </c>
      <c r="AS319" s="46">
        <v>352</v>
      </c>
      <c r="AT319" s="45">
        <v>46141</v>
      </c>
      <c r="AU319" s="178" t="s">
        <v>66</v>
      </c>
      <c r="AV319" s="178" t="s">
        <v>66</v>
      </c>
      <c r="AW319" s="178" t="s">
        <v>66</v>
      </c>
      <c r="AX319" s="178" t="s">
        <v>66</v>
      </c>
      <c r="AY319" s="178" t="s">
        <v>66</v>
      </c>
      <c r="AZ319" s="49">
        <v>158</v>
      </c>
      <c r="BE319" s="52">
        <f t="shared" si="111"/>
        <v>0.29166666666666669</v>
      </c>
      <c r="BF319" s="53" t="str">
        <f t="shared" si="118"/>
        <v>00</v>
      </c>
      <c r="BG319" s="54">
        <f t="shared" si="119"/>
        <v>7</v>
      </c>
      <c r="BH319" s="54">
        <v>6</v>
      </c>
      <c r="BI319" s="54" t="str">
        <f t="shared" si="120"/>
        <v>,5</v>
      </c>
      <c r="BJ319" s="55" t="str">
        <f t="shared" si="121"/>
        <v>00,5</v>
      </c>
      <c r="BL319" s="57" t="str">
        <f>IFERROR(VLOOKUP(H319,#REF!,2,0)," ")</f>
        <v xml:space="preserve"> </v>
      </c>
      <c r="BM319" s="57" t="str">
        <f>IFERROR(VLOOKUP(K319,#REF!,2,0)," ")</f>
        <v xml:space="preserve"> </v>
      </c>
      <c r="BN319" s="58" t="str">
        <f t="shared" si="133"/>
        <v xml:space="preserve">  </v>
      </c>
      <c r="BO319" s="59" t="str">
        <f>IFERROR(VLOOKUP(BN319,#REF!,5,0)," ")</f>
        <v xml:space="preserve"> </v>
      </c>
      <c r="BP319" s="59" t="str">
        <f t="shared" si="134"/>
        <v xml:space="preserve"> </v>
      </c>
      <c r="BQ319" s="56">
        <f t="shared" si="135"/>
        <v>1</v>
      </c>
      <c r="BR319" s="59" t="str">
        <f t="shared" si="136"/>
        <v xml:space="preserve"> </v>
      </c>
      <c r="BS319" s="59" t="str">
        <f t="shared" si="137"/>
        <v xml:space="preserve"> </v>
      </c>
      <c r="BT319" s="56" t="str">
        <f t="shared" si="122"/>
        <v>00</v>
      </c>
      <c r="BU319" s="56">
        <f t="shared" si="123"/>
        <v>1</v>
      </c>
      <c r="BV319" s="56" t="str">
        <f>IFERROR(BU319*#REF!,"0,00")</f>
        <v>0,00</v>
      </c>
      <c r="BW319" s="59" t="str">
        <f t="shared" si="124"/>
        <v>0,00</v>
      </c>
    </row>
    <row r="320" spans="1:75" ht="62.1" customHeight="1" thickTop="1" thickBot="1">
      <c r="A320" s="90" t="str">
        <f t="shared" si="105"/>
        <v>-</v>
      </c>
      <c r="B320" s="91" t="str">
        <f t="shared" si="106"/>
        <v>ABRIL</v>
      </c>
      <c r="C320" s="81" t="str">
        <f t="shared" si="107"/>
        <v>ABRIL</v>
      </c>
      <c r="D320" s="79">
        <f t="shared" si="130"/>
        <v>317</v>
      </c>
      <c r="E320" s="125">
        <f t="shared" si="108"/>
        <v>265</v>
      </c>
      <c r="F320" s="101">
        <v>4899054637</v>
      </c>
      <c r="G320" s="124" t="str">
        <f>IFERROR(VLOOKUP(F320,#REF!,2,0)," ")</f>
        <v xml:space="preserve"> </v>
      </c>
      <c r="H320" s="122" t="str">
        <f>IFERROR(VLOOKUP(F320,#REF!,3,0)," ")</f>
        <v xml:space="preserve"> </v>
      </c>
      <c r="I320" s="103" t="s">
        <v>57</v>
      </c>
      <c r="J320" s="103" t="s">
        <v>77</v>
      </c>
      <c r="K320" s="103" t="s">
        <v>78</v>
      </c>
      <c r="L320" s="155">
        <v>46132</v>
      </c>
      <c r="M320" s="177">
        <v>0.45833333333333331</v>
      </c>
      <c r="N320" s="152">
        <v>46132</v>
      </c>
      <c r="O320" s="107">
        <v>0.75</v>
      </c>
      <c r="P320" s="122" t="str">
        <f t="shared" si="131"/>
        <v>00,5</v>
      </c>
      <c r="Q320" s="123" t="str">
        <f t="shared" si="132"/>
        <v>0,00</v>
      </c>
      <c r="R320" s="119">
        <v>0</v>
      </c>
      <c r="S320" s="119">
        <v>0</v>
      </c>
      <c r="T320" s="123">
        <f t="shared" si="109"/>
        <v>0</v>
      </c>
      <c r="U320" s="108" t="s">
        <v>865</v>
      </c>
      <c r="V320" s="121" t="str">
        <f t="shared" si="110"/>
        <v>COOPERAÇÃO, CONFORME O ATO Nº: 11.954/2025.</v>
      </c>
      <c r="W320" s="37"/>
      <c r="X320" s="132" t="s">
        <v>61</v>
      </c>
      <c r="Y320" s="134" t="s">
        <v>98</v>
      </c>
      <c r="AA320" s="176">
        <v>0</v>
      </c>
      <c r="AB320" s="40"/>
      <c r="AC320" s="24" t="str">
        <f t="shared" si="117"/>
        <v>Publicar</v>
      </c>
      <c r="AE320" s="43" t="s">
        <v>698</v>
      </c>
      <c r="AF320" s="44" t="s">
        <v>64</v>
      </c>
      <c r="AG320" s="45">
        <v>46118</v>
      </c>
      <c r="AH320" s="45">
        <v>46119</v>
      </c>
      <c r="AI320" s="46">
        <v>265</v>
      </c>
      <c r="AJ320" s="44" t="s">
        <v>65</v>
      </c>
      <c r="AK320" s="46" t="s">
        <v>66</v>
      </c>
      <c r="AL320" s="161">
        <v>0</v>
      </c>
      <c r="AM320" s="44" t="s">
        <v>114</v>
      </c>
      <c r="AN320" s="46">
        <v>266</v>
      </c>
      <c r="AO320" s="127">
        <v>333.66</v>
      </c>
      <c r="AP320" s="45">
        <v>46119</v>
      </c>
      <c r="AQ320" s="46">
        <v>235</v>
      </c>
      <c r="AR320" s="46" t="s">
        <v>66</v>
      </c>
      <c r="AS320" s="46">
        <v>352</v>
      </c>
      <c r="AT320" s="45">
        <v>46141</v>
      </c>
      <c r="AU320" s="178" t="s">
        <v>66</v>
      </c>
      <c r="AV320" s="178" t="s">
        <v>66</v>
      </c>
      <c r="AW320" s="178" t="s">
        <v>66</v>
      </c>
      <c r="AX320" s="178" t="s">
        <v>66</v>
      </c>
      <c r="AY320" s="178" t="s">
        <v>66</v>
      </c>
      <c r="AZ320" s="49">
        <v>158</v>
      </c>
      <c r="BE320" s="52">
        <f t="shared" si="111"/>
        <v>0.29166666666666669</v>
      </c>
      <c r="BF320" s="53" t="str">
        <f t="shared" si="118"/>
        <v>00</v>
      </c>
      <c r="BG320" s="54">
        <f t="shared" si="119"/>
        <v>7</v>
      </c>
      <c r="BH320" s="54">
        <v>6</v>
      </c>
      <c r="BI320" s="54" t="str">
        <f t="shared" si="120"/>
        <v>,5</v>
      </c>
      <c r="BJ320" s="55" t="str">
        <f t="shared" si="121"/>
        <v>00,5</v>
      </c>
      <c r="BL320" s="57" t="str">
        <f>IFERROR(VLOOKUP(H320,#REF!,2,0)," ")</f>
        <v xml:space="preserve"> </v>
      </c>
      <c r="BM320" s="57" t="str">
        <f>IFERROR(VLOOKUP(K320,#REF!,2,0)," ")</f>
        <v xml:space="preserve"> </v>
      </c>
      <c r="BN320" s="58" t="str">
        <f t="shared" si="133"/>
        <v xml:space="preserve">  </v>
      </c>
      <c r="BO320" s="59" t="str">
        <f>IFERROR(VLOOKUP(BN320,#REF!,5,0)," ")</f>
        <v xml:space="preserve"> </v>
      </c>
      <c r="BP320" s="59" t="str">
        <f t="shared" si="134"/>
        <v xml:space="preserve"> </v>
      </c>
      <c r="BQ320" s="56">
        <f t="shared" si="135"/>
        <v>1</v>
      </c>
      <c r="BR320" s="59" t="str">
        <f t="shared" si="136"/>
        <v xml:space="preserve"> </v>
      </c>
      <c r="BS320" s="59" t="str">
        <f t="shared" si="137"/>
        <v xml:space="preserve"> </v>
      </c>
      <c r="BT320" s="56" t="str">
        <f t="shared" si="122"/>
        <v>00</v>
      </c>
      <c r="BU320" s="56">
        <f t="shared" si="123"/>
        <v>1</v>
      </c>
      <c r="BV320" s="56" t="str">
        <f>IFERROR(BU320*#REF!,"0,00")</f>
        <v>0,00</v>
      </c>
      <c r="BW320" s="59" t="str">
        <f t="shared" si="124"/>
        <v>0,00</v>
      </c>
    </row>
    <row r="321" spans="1:75" ht="62.1" customHeight="1" thickTop="1" thickBot="1">
      <c r="A321" s="90" t="str">
        <f t="shared" si="105"/>
        <v>-</v>
      </c>
      <c r="B321" s="91" t="str">
        <f t="shared" si="106"/>
        <v>ABRIL</v>
      </c>
      <c r="C321" s="81" t="str">
        <f t="shared" si="107"/>
        <v>ABRIL</v>
      </c>
      <c r="D321" s="79">
        <f t="shared" si="130"/>
        <v>318</v>
      </c>
      <c r="E321" s="125">
        <f t="shared" si="108"/>
        <v>265</v>
      </c>
      <c r="F321" s="101">
        <v>4899054637</v>
      </c>
      <c r="G321" s="124" t="str">
        <f>IFERROR(VLOOKUP(F321,#REF!,2,0)," ")</f>
        <v xml:space="preserve"> </v>
      </c>
      <c r="H321" s="122" t="str">
        <f>IFERROR(VLOOKUP(F321,#REF!,3,0)," ")</f>
        <v xml:space="preserve"> </v>
      </c>
      <c r="I321" s="103" t="s">
        <v>57</v>
      </c>
      <c r="J321" s="103" t="s">
        <v>77</v>
      </c>
      <c r="K321" s="103" t="s">
        <v>78</v>
      </c>
      <c r="L321" s="104">
        <v>46140</v>
      </c>
      <c r="M321" s="105">
        <v>0.45833333333333331</v>
      </c>
      <c r="N321" s="106">
        <v>46140</v>
      </c>
      <c r="O321" s="107">
        <v>0.75</v>
      </c>
      <c r="P321" s="122" t="str">
        <f t="shared" si="131"/>
        <v>00,5</v>
      </c>
      <c r="Q321" s="123" t="str">
        <f t="shared" si="132"/>
        <v>0,00</v>
      </c>
      <c r="R321" s="119">
        <v>0</v>
      </c>
      <c r="S321" s="119">
        <v>0</v>
      </c>
      <c r="T321" s="123">
        <f t="shared" si="109"/>
        <v>0</v>
      </c>
      <c r="U321" s="108" t="s">
        <v>60</v>
      </c>
      <c r="V321" s="121" t="str">
        <f t="shared" si="110"/>
        <v>COOPERAÇÃO, CONFORME O ATO Nº: 11.954/2025.</v>
      </c>
      <c r="W321" s="37"/>
      <c r="X321" s="132" t="s">
        <v>61</v>
      </c>
      <c r="Y321" s="134" t="s">
        <v>98</v>
      </c>
      <c r="AA321" s="24">
        <v>0</v>
      </c>
      <c r="AB321" s="40"/>
      <c r="AC321" s="24" t="str">
        <f t="shared" si="117"/>
        <v>Publicar</v>
      </c>
      <c r="AE321" s="43" t="s">
        <v>698</v>
      </c>
      <c r="AF321" s="44" t="s">
        <v>64</v>
      </c>
      <c r="AG321" s="45">
        <v>46118</v>
      </c>
      <c r="AH321" s="45">
        <v>46119</v>
      </c>
      <c r="AI321" s="46">
        <v>265</v>
      </c>
      <c r="AJ321" s="44" t="s">
        <v>65</v>
      </c>
      <c r="AK321" s="46" t="s">
        <v>66</v>
      </c>
      <c r="AL321" s="161">
        <v>0</v>
      </c>
      <c r="AM321" s="44" t="s">
        <v>114</v>
      </c>
      <c r="AN321" s="46">
        <v>266</v>
      </c>
      <c r="AO321" s="127">
        <v>333.66</v>
      </c>
      <c r="AP321" s="45">
        <v>46119</v>
      </c>
      <c r="AQ321" s="46">
        <v>235</v>
      </c>
      <c r="AR321" s="46" t="s">
        <v>66</v>
      </c>
      <c r="AS321" s="46">
        <v>352</v>
      </c>
      <c r="AT321" s="45">
        <v>46141</v>
      </c>
      <c r="AU321" s="178" t="s">
        <v>66</v>
      </c>
      <c r="AV321" s="178" t="s">
        <v>66</v>
      </c>
      <c r="AW321" s="178" t="s">
        <v>66</v>
      </c>
      <c r="AX321" s="178" t="s">
        <v>66</v>
      </c>
      <c r="AY321" s="178" t="s">
        <v>66</v>
      </c>
      <c r="AZ321" s="49">
        <v>158</v>
      </c>
      <c r="BE321" s="52">
        <f t="shared" si="111"/>
        <v>0.29166666666666669</v>
      </c>
      <c r="BF321" s="53" t="str">
        <f t="shared" si="118"/>
        <v>00</v>
      </c>
      <c r="BG321" s="54">
        <f t="shared" si="119"/>
        <v>7</v>
      </c>
      <c r="BH321" s="54">
        <v>6</v>
      </c>
      <c r="BI321" s="54" t="str">
        <f t="shared" si="120"/>
        <v>,5</v>
      </c>
      <c r="BJ321" s="55" t="str">
        <f t="shared" si="121"/>
        <v>00,5</v>
      </c>
      <c r="BL321" s="57" t="str">
        <f>IFERROR(VLOOKUP(H321,#REF!,2,0)," ")</f>
        <v xml:space="preserve"> </v>
      </c>
      <c r="BM321" s="57" t="str">
        <f>IFERROR(VLOOKUP(K321,#REF!,2,0)," ")</f>
        <v xml:space="preserve"> </v>
      </c>
      <c r="BN321" s="58" t="str">
        <f t="shared" si="133"/>
        <v xml:space="preserve">  </v>
      </c>
      <c r="BO321" s="59" t="str">
        <f>IFERROR(VLOOKUP(BN321,#REF!,5,0)," ")</f>
        <v xml:space="preserve"> </v>
      </c>
      <c r="BP321" s="59" t="str">
        <f t="shared" si="134"/>
        <v xml:space="preserve"> </v>
      </c>
      <c r="BQ321" s="56">
        <f t="shared" si="135"/>
        <v>1</v>
      </c>
      <c r="BR321" s="59" t="str">
        <f t="shared" si="136"/>
        <v xml:space="preserve"> </v>
      </c>
      <c r="BS321" s="59" t="str">
        <f t="shared" si="137"/>
        <v xml:space="preserve"> </v>
      </c>
      <c r="BT321" s="56" t="str">
        <f t="shared" si="122"/>
        <v>00</v>
      </c>
      <c r="BU321" s="56">
        <f t="shared" si="123"/>
        <v>1</v>
      </c>
      <c r="BV321" s="56" t="str">
        <f>IFERROR(BU321*#REF!,"0,00")</f>
        <v>0,00</v>
      </c>
      <c r="BW321" s="59" t="str">
        <f t="shared" si="124"/>
        <v>0,00</v>
      </c>
    </row>
    <row r="322" spans="1:75" ht="62.1" customHeight="1" thickTop="1" thickBot="1">
      <c r="A322" s="90" t="str">
        <f t="shared" si="105"/>
        <v>-</v>
      </c>
      <c r="B322" s="91" t="str">
        <f t="shared" si="106"/>
        <v>ABRIL</v>
      </c>
      <c r="C322" s="81" t="str">
        <f t="shared" si="107"/>
        <v>ABRIL</v>
      </c>
      <c r="D322" s="79">
        <f t="shared" si="130"/>
        <v>319</v>
      </c>
      <c r="E322" s="125">
        <f t="shared" si="108"/>
        <v>269</v>
      </c>
      <c r="F322" s="101">
        <v>62099469687</v>
      </c>
      <c r="G322" s="124" t="str">
        <f>IFERROR(VLOOKUP(F322,#REF!,2,0)," ")</f>
        <v xml:space="preserve"> </v>
      </c>
      <c r="H322" s="122" t="str">
        <f>IFERROR(VLOOKUP(F322,#REF!,3,0)," ")</f>
        <v xml:space="preserve"> </v>
      </c>
      <c r="I322" s="103" t="s">
        <v>57</v>
      </c>
      <c r="J322" s="103" t="s">
        <v>106</v>
      </c>
      <c r="K322" s="103" t="s">
        <v>107</v>
      </c>
      <c r="L322" s="104">
        <v>46120</v>
      </c>
      <c r="M322" s="105">
        <v>0.33333333333333331</v>
      </c>
      <c r="N322" s="106">
        <v>46120</v>
      </c>
      <c r="O322" s="107">
        <v>0.75</v>
      </c>
      <c r="P322" s="122" t="str">
        <f t="shared" si="131"/>
        <v>00,5</v>
      </c>
      <c r="Q322" s="123" t="str">
        <f t="shared" si="132"/>
        <v>0,00</v>
      </c>
      <c r="R322" s="119">
        <v>0</v>
      </c>
      <c r="S322" s="119">
        <v>0</v>
      </c>
      <c r="T322" s="123">
        <f t="shared" si="109"/>
        <v>0</v>
      </c>
      <c r="U322" s="108" t="s">
        <v>60</v>
      </c>
      <c r="V322" s="121" t="str">
        <f t="shared" si="110"/>
        <v>COOPERAÇÃO, CONFORME O ATO Nº: 12.380/2026.</v>
      </c>
      <c r="W322" s="37"/>
      <c r="X322" s="132" t="s">
        <v>61</v>
      </c>
      <c r="Y322" s="134" t="s">
        <v>240</v>
      </c>
      <c r="AA322" s="24">
        <v>0</v>
      </c>
      <c r="AB322" s="40"/>
      <c r="AC322" s="24" t="str">
        <f t="shared" si="117"/>
        <v>Publicar</v>
      </c>
      <c r="AE322" s="43" t="s">
        <v>699</v>
      </c>
      <c r="AF322" s="44" t="s">
        <v>64</v>
      </c>
      <c r="AG322" s="45">
        <v>46118</v>
      </c>
      <c r="AH322" s="45">
        <v>46119</v>
      </c>
      <c r="AI322" s="46">
        <v>269</v>
      </c>
      <c r="AJ322" s="44" t="s">
        <v>65</v>
      </c>
      <c r="AK322" s="46" t="s">
        <v>66</v>
      </c>
      <c r="AL322" s="161">
        <v>0</v>
      </c>
      <c r="AM322" s="44" t="s">
        <v>114</v>
      </c>
      <c r="AN322" s="46">
        <v>270</v>
      </c>
      <c r="AO322" s="127">
        <v>367.5</v>
      </c>
      <c r="AP322" s="45">
        <v>46120</v>
      </c>
      <c r="AQ322" s="46">
        <v>263</v>
      </c>
      <c r="AR322" s="46" t="s">
        <v>66</v>
      </c>
      <c r="AS322" s="46">
        <v>379</v>
      </c>
      <c r="AT322" s="45">
        <v>46146</v>
      </c>
      <c r="AU322" s="46" t="s">
        <v>66</v>
      </c>
      <c r="AV322" s="46" t="s">
        <v>66</v>
      </c>
      <c r="AW322" s="46" t="s">
        <v>66</v>
      </c>
      <c r="AX322" s="46" t="s">
        <v>66</v>
      </c>
      <c r="AY322" s="46" t="s">
        <v>66</v>
      </c>
      <c r="AZ322" s="49">
        <v>165</v>
      </c>
      <c r="BE322" s="52">
        <f t="shared" si="111"/>
        <v>0.41666666666666669</v>
      </c>
      <c r="BF322" s="53" t="str">
        <f t="shared" si="118"/>
        <v>00</v>
      </c>
      <c r="BG322" s="54">
        <f t="shared" si="119"/>
        <v>10</v>
      </c>
      <c r="BH322" s="54">
        <v>6</v>
      </c>
      <c r="BI322" s="54" t="str">
        <f t="shared" si="120"/>
        <v>,5</v>
      </c>
      <c r="BJ322" s="55" t="str">
        <f t="shared" si="121"/>
        <v>00,5</v>
      </c>
      <c r="BL322" s="57" t="str">
        <f>IFERROR(VLOOKUP(H322,#REF!,2,0)," ")</f>
        <v xml:space="preserve"> </v>
      </c>
      <c r="BM322" s="57" t="str">
        <f>IFERROR(VLOOKUP(K322,#REF!,2,0)," ")</f>
        <v xml:space="preserve"> </v>
      </c>
      <c r="BN322" s="58" t="str">
        <f t="shared" si="133"/>
        <v xml:space="preserve">  </v>
      </c>
      <c r="BO322" s="59" t="str">
        <f>IFERROR(VLOOKUP(BN322,#REF!,5,0)," ")</f>
        <v xml:space="preserve"> </v>
      </c>
      <c r="BP322" s="59" t="str">
        <f t="shared" si="134"/>
        <v xml:space="preserve"> </v>
      </c>
      <c r="BQ322" s="56">
        <f t="shared" si="135"/>
        <v>1</v>
      </c>
      <c r="BR322" s="59" t="str">
        <f t="shared" si="136"/>
        <v xml:space="preserve"> </v>
      </c>
      <c r="BS322" s="59" t="str">
        <f t="shared" si="137"/>
        <v xml:space="preserve"> </v>
      </c>
      <c r="BT322" s="56" t="str">
        <f t="shared" si="122"/>
        <v>00</v>
      </c>
      <c r="BU322" s="56">
        <f t="shared" si="123"/>
        <v>1</v>
      </c>
      <c r="BV322" s="56" t="str">
        <f>IFERROR(BU322*#REF!,"0,00")</f>
        <v>0,00</v>
      </c>
      <c r="BW322" s="59" t="str">
        <f t="shared" si="124"/>
        <v>0,00</v>
      </c>
    </row>
    <row r="323" spans="1:75" ht="62.1" customHeight="1" thickTop="1" thickBot="1">
      <c r="A323" s="90" t="str">
        <f t="shared" ref="A323:A386" si="138">IF(AW323="", "INSERIR DATA",UPPER(TEXT(AW323,"MMMM")))</f>
        <v>-</v>
      </c>
      <c r="B323" s="91" t="str">
        <f t="shared" ref="B323:B386" si="139">IF(AP323="", "INSERIR DATA",UPPER(TEXT(AP323,"MMMM")))</f>
        <v>ABRIL</v>
      </c>
      <c r="C323" s="81" t="str">
        <f t="shared" ref="C323:C386" si="140">IF(AH323="", "INSERIR DATA",UPPER(TEXT(AH323,"MMMM")))</f>
        <v>ABRIL</v>
      </c>
      <c r="D323" s="79">
        <f t="shared" si="130"/>
        <v>320</v>
      </c>
      <c r="E323" s="125">
        <f t="shared" ref="E323:E386" si="141">AI323</f>
        <v>269</v>
      </c>
      <c r="F323" s="101">
        <v>62099469687</v>
      </c>
      <c r="G323" s="124" t="str">
        <f>IFERROR(VLOOKUP(F323,#REF!,2,0)," ")</f>
        <v xml:space="preserve"> </v>
      </c>
      <c r="H323" s="122" t="str">
        <f>IFERROR(VLOOKUP(F323,#REF!,3,0)," ")</f>
        <v xml:space="preserve"> </v>
      </c>
      <c r="I323" s="103" t="s">
        <v>57</v>
      </c>
      <c r="J323" s="103" t="s">
        <v>106</v>
      </c>
      <c r="K323" s="103" t="s">
        <v>107</v>
      </c>
      <c r="L323" s="104">
        <v>46122</v>
      </c>
      <c r="M323" s="105">
        <v>0.33333333333333331</v>
      </c>
      <c r="N323" s="106">
        <v>46122</v>
      </c>
      <c r="O323" s="107">
        <v>0.75</v>
      </c>
      <c r="P323" s="122" t="str">
        <f t="shared" si="131"/>
        <v>00,5</v>
      </c>
      <c r="Q323" s="123" t="str">
        <f t="shared" si="132"/>
        <v>0,00</v>
      </c>
      <c r="R323" s="119">
        <v>0</v>
      </c>
      <c r="S323" s="119">
        <v>0</v>
      </c>
      <c r="T323" s="123">
        <f t="shared" ref="T323:T386" si="142">IFERROR(Q323+R323-S323," ")</f>
        <v>0</v>
      </c>
      <c r="U323" s="108" t="s">
        <v>60</v>
      </c>
      <c r="V323" s="121" t="str">
        <f t="shared" ref="V323:V386" si="143">UPPER(Y323)</f>
        <v>COOPERAÇÃO, CONFORME O ATO Nº: 12.380/2026.</v>
      </c>
      <c r="W323" s="37"/>
      <c r="X323" s="132" t="s">
        <v>61</v>
      </c>
      <c r="Y323" s="134" t="s">
        <v>240</v>
      </c>
      <c r="AA323" s="24">
        <v>0</v>
      </c>
      <c r="AB323" s="40"/>
      <c r="AC323" s="24" t="str">
        <f t="shared" si="117"/>
        <v>Publicar</v>
      </c>
      <c r="AE323" s="43" t="s">
        <v>699</v>
      </c>
      <c r="AF323" s="44" t="s">
        <v>64</v>
      </c>
      <c r="AG323" s="45">
        <v>46118</v>
      </c>
      <c r="AH323" s="45">
        <v>46119</v>
      </c>
      <c r="AI323" s="46">
        <v>269</v>
      </c>
      <c r="AJ323" s="44" t="s">
        <v>65</v>
      </c>
      <c r="AK323" s="46" t="s">
        <v>66</v>
      </c>
      <c r="AL323" s="161">
        <v>0</v>
      </c>
      <c r="AM323" s="44" t="s">
        <v>114</v>
      </c>
      <c r="AN323" s="46">
        <v>270</v>
      </c>
      <c r="AO323" s="127">
        <v>367.5</v>
      </c>
      <c r="AP323" s="45">
        <v>46120</v>
      </c>
      <c r="AQ323" s="46">
        <v>263</v>
      </c>
      <c r="AR323" s="46" t="s">
        <v>66</v>
      </c>
      <c r="AS323" s="46">
        <v>379</v>
      </c>
      <c r="AT323" s="45">
        <v>46146</v>
      </c>
      <c r="AU323" s="46" t="s">
        <v>66</v>
      </c>
      <c r="AV323" s="46" t="s">
        <v>66</v>
      </c>
      <c r="AW323" s="46" t="s">
        <v>66</v>
      </c>
      <c r="AX323" s="46" t="s">
        <v>66</v>
      </c>
      <c r="AY323" s="46" t="s">
        <v>66</v>
      </c>
      <c r="AZ323" s="49">
        <v>165</v>
      </c>
      <c r="BE323" s="52">
        <f t="shared" ref="BE323:BE386" si="144">(O323-M323)+(N323-L323)</f>
        <v>0.41666666666666669</v>
      </c>
      <c r="BF323" s="53" t="str">
        <f t="shared" si="118"/>
        <v>00</v>
      </c>
      <c r="BG323" s="54">
        <f t="shared" si="119"/>
        <v>10</v>
      </c>
      <c r="BH323" s="54">
        <v>6</v>
      </c>
      <c r="BI323" s="54" t="str">
        <f t="shared" si="120"/>
        <v>,5</v>
      </c>
      <c r="BJ323" s="55" t="str">
        <f t="shared" si="121"/>
        <v>00,5</v>
      </c>
      <c r="BL323" s="57" t="str">
        <f>IFERROR(VLOOKUP(H323,#REF!,2,0)," ")</f>
        <v xml:space="preserve"> </v>
      </c>
      <c r="BM323" s="57" t="str">
        <f>IFERROR(VLOOKUP(K323,#REF!,2,0)," ")</f>
        <v xml:space="preserve"> </v>
      </c>
      <c r="BN323" s="58" t="str">
        <f t="shared" si="133"/>
        <v xml:space="preserve">  </v>
      </c>
      <c r="BO323" s="59" t="str">
        <f>IFERROR(VLOOKUP(BN323,#REF!,5,0)," ")</f>
        <v xml:space="preserve"> </v>
      </c>
      <c r="BP323" s="59" t="str">
        <f t="shared" si="134"/>
        <v xml:space="preserve"> </v>
      </c>
      <c r="BQ323" s="56">
        <f t="shared" si="135"/>
        <v>1</v>
      </c>
      <c r="BR323" s="59" t="str">
        <f t="shared" si="136"/>
        <v xml:space="preserve"> </v>
      </c>
      <c r="BS323" s="59" t="str">
        <f t="shared" si="137"/>
        <v xml:space="preserve"> </v>
      </c>
      <c r="BT323" s="56" t="str">
        <f t="shared" si="122"/>
        <v>00</v>
      </c>
      <c r="BU323" s="56">
        <f t="shared" si="123"/>
        <v>1</v>
      </c>
      <c r="BV323" s="56" t="str">
        <f>IFERROR(BU323*#REF!,"0,00")</f>
        <v>0,00</v>
      </c>
      <c r="BW323" s="59" t="str">
        <f t="shared" si="124"/>
        <v>0,00</v>
      </c>
    </row>
    <row r="324" spans="1:75" ht="62.1" customHeight="1" thickTop="1" thickBot="1">
      <c r="A324" s="90" t="str">
        <f t="shared" si="138"/>
        <v>-</v>
      </c>
      <c r="B324" s="91" t="str">
        <f t="shared" si="139"/>
        <v>ABRIL</v>
      </c>
      <c r="C324" s="81" t="str">
        <f t="shared" si="140"/>
        <v>ABRIL</v>
      </c>
      <c r="D324" s="79">
        <f t="shared" si="130"/>
        <v>321</v>
      </c>
      <c r="E324" s="125">
        <f t="shared" si="141"/>
        <v>269</v>
      </c>
      <c r="F324" s="101">
        <v>62099469687</v>
      </c>
      <c r="G324" s="124" t="str">
        <f>IFERROR(VLOOKUP(F324,#REF!,2,0)," ")</f>
        <v xml:space="preserve"> </v>
      </c>
      <c r="H324" s="122" t="str">
        <f>IFERROR(VLOOKUP(F324,#REF!,3,0)," ")</f>
        <v xml:space="preserve"> </v>
      </c>
      <c r="I324" s="103" t="s">
        <v>57</v>
      </c>
      <c r="J324" s="103" t="s">
        <v>106</v>
      </c>
      <c r="K324" s="103" t="s">
        <v>107</v>
      </c>
      <c r="L324" s="104">
        <v>46127</v>
      </c>
      <c r="M324" s="105">
        <v>0.33333333333333331</v>
      </c>
      <c r="N324" s="106">
        <v>46127</v>
      </c>
      <c r="O324" s="107">
        <v>0.75</v>
      </c>
      <c r="P324" s="122" t="str">
        <f t="shared" si="131"/>
        <v>00,5</v>
      </c>
      <c r="Q324" s="123" t="str">
        <f t="shared" si="132"/>
        <v>0,00</v>
      </c>
      <c r="R324" s="119">
        <v>0</v>
      </c>
      <c r="S324" s="119">
        <v>0</v>
      </c>
      <c r="T324" s="123">
        <f t="shared" si="142"/>
        <v>0</v>
      </c>
      <c r="U324" s="108" t="s">
        <v>60</v>
      </c>
      <c r="V324" s="121" t="str">
        <f t="shared" si="143"/>
        <v>COOPERAÇÃO, CONFORME O ATO Nº: 12.380/2026.</v>
      </c>
      <c r="W324" s="37"/>
      <c r="X324" s="132" t="s">
        <v>61</v>
      </c>
      <c r="Y324" s="134" t="s">
        <v>240</v>
      </c>
      <c r="AA324" s="24">
        <v>0</v>
      </c>
      <c r="AB324" s="40"/>
      <c r="AC324" s="24" t="str">
        <f t="shared" ref="AC324:AC387" si="145">IF(COUNTIFS(AE324:AZ324,"&lt;&gt;"&amp;"")=22,"Publicar","Pendente")</f>
        <v>Publicar</v>
      </c>
      <c r="AE324" s="43" t="s">
        <v>699</v>
      </c>
      <c r="AF324" s="44" t="s">
        <v>64</v>
      </c>
      <c r="AG324" s="45">
        <v>46118</v>
      </c>
      <c r="AH324" s="45">
        <v>46119</v>
      </c>
      <c r="AI324" s="46">
        <v>269</v>
      </c>
      <c r="AJ324" s="44" t="s">
        <v>65</v>
      </c>
      <c r="AK324" s="46" t="s">
        <v>66</v>
      </c>
      <c r="AL324" s="161">
        <v>0</v>
      </c>
      <c r="AM324" s="44" t="s">
        <v>114</v>
      </c>
      <c r="AN324" s="46">
        <v>270</v>
      </c>
      <c r="AO324" s="127">
        <v>367.5</v>
      </c>
      <c r="AP324" s="45">
        <v>46120</v>
      </c>
      <c r="AQ324" s="46">
        <v>263</v>
      </c>
      <c r="AR324" s="46" t="s">
        <v>66</v>
      </c>
      <c r="AS324" s="46">
        <v>379</v>
      </c>
      <c r="AT324" s="45">
        <v>46146</v>
      </c>
      <c r="AU324" s="46" t="s">
        <v>66</v>
      </c>
      <c r="AV324" s="46" t="s">
        <v>66</v>
      </c>
      <c r="AW324" s="46" t="s">
        <v>66</v>
      </c>
      <c r="AX324" s="46" t="s">
        <v>66</v>
      </c>
      <c r="AY324" s="46" t="s">
        <v>66</v>
      </c>
      <c r="AZ324" s="49">
        <v>165</v>
      </c>
      <c r="BE324" s="52">
        <f t="shared" si="144"/>
        <v>0.41666666666666669</v>
      </c>
      <c r="BF324" s="53" t="str">
        <f t="shared" ref="BF324:BF387" si="146">LEFT(TEXT(BE324,"00,#####"),2)</f>
        <v>00</v>
      </c>
      <c r="BG324" s="54">
        <f t="shared" ref="BG324:BG387" si="147">(BE324-BF324)*24</f>
        <v>10</v>
      </c>
      <c r="BH324" s="54">
        <v>6</v>
      </c>
      <c r="BI324" s="54" t="str">
        <f t="shared" ref="BI324:BI387" si="148">IF(BG324&lt;BH324,",00",",5")</f>
        <v>,5</v>
      </c>
      <c r="BJ324" s="55" t="str">
        <f t="shared" ref="BJ324:BJ387" si="149">BF324&amp;BI324</f>
        <v>00,5</v>
      </c>
      <c r="BL324" s="57" t="str">
        <f>IFERROR(VLOOKUP(H324,#REF!,2,0)," ")</f>
        <v xml:space="preserve"> </v>
      </c>
      <c r="BM324" s="57" t="str">
        <f>IFERROR(VLOOKUP(K324,#REF!,2,0)," ")</f>
        <v xml:space="preserve"> </v>
      </c>
      <c r="BN324" s="58" t="str">
        <f t="shared" si="133"/>
        <v xml:space="preserve">  </v>
      </c>
      <c r="BO324" s="59" t="str">
        <f>IFERROR(VLOOKUP(BN324,#REF!,5,0)," ")</f>
        <v xml:space="preserve"> </v>
      </c>
      <c r="BP324" s="59" t="str">
        <f t="shared" si="134"/>
        <v xml:space="preserve"> </v>
      </c>
      <c r="BQ324" s="56">
        <f t="shared" si="135"/>
        <v>1</v>
      </c>
      <c r="BR324" s="59" t="str">
        <f t="shared" si="136"/>
        <v xml:space="preserve"> </v>
      </c>
      <c r="BS324" s="59" t="str">
        <f t="shared" si="137"/>
        <v xml:space="preserve"> </v>
      </c>
      <c r="BT324" s="56" t="str">
        <f t="shared" ref="BT324:BT387" si="150">BF324</f>
        <v>00</v>
      </c>
      <c r="BU324" s="56">
        <f t="shared" ref="BU324:BU387" si="151">IFERROR(BT324+BQ324,"0,00")-AA324</f>
        <v>1</v>
      </c>
      <c r="BV324" s="56" t="str">
        <f>IFERROR(BU324*#REF!,"0,00")</f>
        <v>0,00</v>
      </c>
      <c r="BW324" s="59" t="str">
        <f t="shared" ref="BW324:BW387" si="152">IFERROR(BS324-BV324,"0,00")</f>
        <v>0,00</v>
      </c>
    </row>
    <row r="325" spans="1:75" ht="62.1" customHeight="1" thickTop="1" thickBot="1">
      <c r="A325" s="90" t="str">
        <f t="shared" si="138"/>
        <v>-</v>
      </c>
      <c r="B325" s="91" t="str">
        <f t="shared" si="139"/>
        <v>ABRIL</v>
      </c>
      <c r="C325" s="81" t="str">
        <f t="shared" si="140"/>
        <v>ABRIL</v>
      </c>
      <c r="D325" s="79">
        <f t="shared" si="130"/>
        <v>322</v>
      </c>
      <c r="E325" s="125">
        <f t="shared" si="141"/>
        <v>269</v>
      </c>
      <c r="F325" s="101">
        <v>62099469687</v>
      </c>
      <c r="G325" s="124" t="str">
        <f>IFERROR(VLOOKUP(F325,#REF!,2,0)," ")</f>
        <v xml:space="preserve"> </v>
      </c>
      <c r="H325" s="122" t="str">
        <f>IFERROR(VLOOKUP(F325,#REF!,3,0)," ")</f>
        <v xml:space="preserve"> </v>
      </c>
      <c r="I325" s="103" t="s">
        <v>57</v>
      </c>
      <c r="J325" s="103" t="s">
        <v>106</v>
      </c>
      <c r="K325" s="103" t="s">
        <v>107</v>
      </c>
      <c r="L325" s="104">
        <v>46129</v>
      </c>
      <c r="M325" s="105">
        <v>0.33333333333333331</v>
      </c>
      <c r="N325" s="106">
        <v>46129</v>
      </c>
      <c r="O325" s="107">
        <v>0.75</v>
      </c>
      <c r="P325" s="122" t="str">
        <f t="shared" si="131"/>
        <v>00,5</v>
      </c>
      <c r="Q325" s="123" t="str">
        <f t="shared" si="132"/>
        <v>0,00</v>
      </c>
      <c r="R325" s="119">
        <v>0</v>
      </c>
      <c r="S325" s="119">
        <v>0</v>
      </c>
      <c r="T325" s="123">
        <f t="shared" si="142"/>
        <v>0</v>
      </c>
      <c r="U325" s="108" t="s">
        <v>60</v>
      </c>
      <c r="V325" s="121" t="str">
        <f t="shared" si="143"/>
        <v>COOPERAÇÃO, CONFORME O ATO Nº: 12.380/2026.</v>
      </c>
      <c r="W325" s="37"/>
      <c r="X325" s="132" t="s">
        <v>61</v>
      </c>
      <c r="Y325" s="134" t="s">
        <v>240</v>
      </c>
      <c r="AA325" s="24">
        <v>0</v>
      </c>
      <c r="AB325" s="40"/>
      <c r="AC325" s="24" t="str">
        <f t="shared" si="145"/>
        <v>Publicar</v>
      </c>
      <c r="AE325" s="43" t="s">
        <v>699</v>
      </c>
      <c r="AF325" s="44" t="s">
        <v>64</v>
      </c>
      <c r="AG325" s="45">
        <v>46118</v>
      </c>
      <c r="AH325" s="45">
        <v>46119</v>
      </c>
      <c r="AI325" s="46">
        <v>269</v>
      </c>
      <c r="AJ325" s="44" t="s">
        <v>65</v>
      </c>
      <c r="AK325" s="46" t="s">
        <v>66</v>
      </c>
      <c r="AL325" s="161">
        <v>0</v>
      </c>
      <c r="AM325" s="44" t="s">
        <v>114</v>
      </c>
      <c r="AN325" s="46">
        <v>270</v>
      </c>
      <c r="AO325" s="127">
        <v>367.5</v>
      </c>
      <c r="AP325" s="45">
        <v>46120</v>
      </c>
      <c r="AQ325" s="46">
        <v>263</v>
      </c>
      <c r="AR325" s="46" t="s">
        <v>66</v>
      </c>
      <c r="AS325" s="46">
        <v>379</v>
      </c>
      <c r="AT325" s="45">
        <v>46146</v>
      </c>
      <c r="AU325" s="46" t="s">
        <v>66</v>
      </c>
      <c r="AV325" s="46" t="s">
        <v>66</v>
      </c>
      <c r="AW325" s="46" t="s">
        <v>66</v>
      </c>
      <c r="AX325" s="46" t="s">
        <v>66</v>
      </c>
      <c r="AY325" s="46" t="s">
        <v>66</v>
      </c>
      <c r="AZ325" s="49">
        <v>165</v>
      </c>
      <c r="BE325" s="52">
        <f t="shared" si="144"/>
        <v>0.41666666666666669</v>
      </c>
      <c r="BF325" s="53" t="str">
        <f t="shared" si="146"/>
        <v>00</v>
      </c>
      <c r="BG325" s="54">
        <f t="shared" si="147"/>
        <v>10</v>
      </c>
      <c r="BH325" s="54">
        <v>6</v>
      </c>
      <c r="BI325" s="54" t="str">
        <f t="shared" si="148"/>
        <v>,5</v>
      </c>
      <c r="BJ325" s="55" t="str">
        <f t="shared" si="149"/>
        <v>00,5</v>
      </c>
      <c r="BL325" s="57" t="str">
        <f>IFERROR(VLOOKUP(H325,#REF!,2,0)," ")</f>
        <v xml:space="preserve"> </v>
      </c>
      <c r="BM325" s="57" t="str">
        <f>IFERROR(VLOOKUP(K325,#REF!,2,0)," ")</f>
        <v xml:space="preserve"> </v>
      </c>
      <c r="BN325" s="58" t="str">
        <f t="shared" si="133"/>
        <v xml:space="preserve">  </v>
      </c>
      <c r="BO325" s="59" t="str">
        <f>IFERROR(VLOOKUP(BN325,#REF!,5,0)," ")</f>
        <v xml:space="preserve"> </v>
      </c>
      <c r="BP325" s="59" t="str">
        <f t="shared" si="134"/>
        <v xml:space="preserve"> </v>
      </c>
      <c r="BQ325" s="56">
        <f t="shared" si="135"/>
        <v>1</v>
      </c>
      <c r="BR325" s="59" t="str">
        <f t="shared" si="136"/>
        <v xml:space="preserve"> </v>
      </c>
      <c r="BS325" s="59" t="str">
        <f t="shared" si="137"/>
        <v xml:space="preserve"> </v>
      </c>
      <c r="BT325" s="56" t="str">
        <f t="shared" si="150"/>
        <v>00</v>
      </c>
      <c r="BU325" s="56">
        <f t="shared" si="151"/>
        <v>1</v>
      </c>
      <c r="BV325" s="56" t="str">
        <f>IFERROR(BU325*#REF!,"0,00")</f>
        <v>0,00</v>
      </c>
      <c r="BW325" s="59" t="str">
        <f t="shared" si="152"/>
        <v>0,00</v>
      </c>
    </row>
    <row r="326" spans="1:75" ht="62.1" customHeight="1" thickTop="1" thickBot="1">
      <c r="A326" s="90" t="str">
        <f t="shared" si="138"/>
        <v>-</v>
      </c>
      <c r="B326" s="91" t="str">
        <f t="shared" si="139"/>
        <v>ABRIL</v>
      </c>
      <c r="C326" s="81" t="str">
        <f t="shared" si="140"/>
        <v>ABRIL</v>
      </c>
      <c r="D326" s="79">
        <f t="shared" si="130"/>
        <v>323</v>
      </c>
      <c r="E326" s="125">
        <f t="shared" si="141"/>
        <v>269</v>
      </c>
      <c r="F326" s="101">
        <v>62099469687</v>
      </c>
      <c r="G326" s="124" t="str">
        <f>IFERROR(VLOOKUP(F326,#REF!,2,0)," ")</f>
        <v xml:space="preserve"> </v>
      </c>
      <c r="H326" s="122" t="str">
        <f>IFERROR(VLOOKUP(F326,#REF!,3,0)," ")</f>
        <v xml:space="preserve"> </v>
      </c>
      <c r="I326" s="103" t="s">
        <v>57</v>
      </c>
      <c r="J326" s="103" t="s">
        <v>106</v>
      </c>
      <c r="K326" s="103" t="s">
        <v>107</v>
      </c>
      <c r="L326" s="104">
        <v>46134</v>
      </c>
      <c r="M326" s="105">
        <v>0.33333333333333331</v>
      </c>
      <c r="N326" s="106">
        <v>46134</v>
      </c>
      <c r="O326" s="107">
        <v>0.75</v>
      </c>
      <c r="P326" s="122" t="str">
        <f t="shared" si="131"/>
        <v>00,5</v>
      </c>
      <c r="Q326" s="123" t="str">
        <f t="shared" si="132"/>
        <v>0,00</v>
      </c>
      <c r="R326" s="119">
        <v>0</v>
      </c>
      <c r="S326" s="119">
        <v>0</v>
      </c>
      <c r="T326" s="123">
        <f t="shared" si="142"/>
        <v>0</v>
      </c>
      <c r="U326" s="108" t="s">
        <v>60</v>
      </c>
      <c r="V326" s="121" t="str">
        <f t="shared" si="143"/>
        <v>COOPERAÇÃO, CONFORME O ATO Nº: 12.380/2026.</v>
      </c>
      <c r="W326" s="37"/>
      <c r="X326" s="132" t="s">
        <v>61</v>
      </c>
      <c r="Y326" s="134" t="s">
        <v>240</v>
      </c>
      <c r="AA326" s="24">
        <v>0</v>
      </c>
      <c r="AB326" s="40"/>
      <c r="AC326" s="24" t="str">
        <f t="shared" si="145"/>
        <v>Publicar</v>
      </c>
      <c r="AE326" s="43" t="s">
        <v>699</v>
      </c>
      <c r="AF326" s="44" t="s">
        <v>64</v>
      </c>
      <c r="AG326" s="45">
        <v>46118</v>
      </c>
      <c r="AH326" s="45">
        <v>46119</v>
      </c>
      <c r="AI326" s="46">
        <v>269</v>
      </c>
      <c r="AJ326" s="44" t="s">
        <v>65</v>
      </c>
      <c r="AK326" s="46" t="s">
        <v>66</v>
      </c>
      <c r="AL326" s="161">
        <v>0</v>
      </c>
      <c r="AM326" s="44" t="s">
        <v>114</v>
      </c>
      <c r="AN326" s="46">
        <v>270</v>
      </c>
      <c r="AO326" s="127">
        <v>367.5</v>
      </c>
      <c r="AP326" s="45">
        <v>46120</v>
      </c>
      <c r="AQ326" s="46">
        <v>263</v>
      </c>
      <c r="AR326" s="46" t="s">
        <v>66</v>
      </c>
      <c r="AS326" s="46">
        <v>379</v>
      </c>
      <c r="AT326" s="45">
        <v>46146</v>
      </c>
      <c r="AU326" s="46" t="s">
        <v>66</v>
      </c>
      <c r="AV326" s="46" t="s">
        <v>66</v>
      </c>
      <c r="AW326" s="46" t="s">
        <v>66</v>
      </c>
      <c r="AX326" s="46" t="s">
        <v>66</v>
      </c>
      <c r="AY326" s="46" t="s">
        <v>66</v>
      </c>
      <c r="AZ326" s="49">
        <v>165</v>
      </c>
      <c r="BE326" s="52">
        <f t="shared" si="144"/>
        <v>0.41666666666666669</v>
      </c>
      <c r="BF326" s="53" t="str">
        <f t="shared" si="146"/>
        <v>00</v>
      </c>
      <c r="BG326" s="54">
        <f t="shared" si="147"/>
        <v>10</v>
      </c>
      <c r="BH326" s="54">
        <v>6</v>
      </c>
      <c r="BI326" s="54" t="str">
        <f t="shared" si="148"/>
        <v>,5</v>
      </c>
      <c r="BJ326" s="55" t="str">
        <f t="shared" si="149"/>
        <v>00,5</v>
      </c>
      <c r="BL326" s="57" t="str">
        <f>IFERROR(VLOOKUP(H326,#REF!,2,0)," ")</f>
        <v xml:space="preserve"> </v>
      </c>
      <c r="BM326" s="57" t="str">
        <f>IFERROR(VLOOKUP(K326,#REF!,2,0)," ")</f>
        <v xml:space="preserve"> </v>
      </c>
      <c r="BN326" s="58" t="str">
        <f t="shared" si="133"/>
        <v xml:space="preserve">  </v>
      </c>
      <c r="BO326" s="59" t="str">
        <f>IFERROR(VLOOKUP(BN326,#REF!,5,0)," ")</f>
        <v xml:space="preserve"> </v>
      </c>
      <c r="BP326" s="59" t="str">
        <f t="shared" si="134"/>
        <v xml:space="preserve"> </v>
      </c>
      <c r="BQ326" s="56">
        <f t="shared" si="135"/>
        <v>1</v>
      </c>
      <c r="BR326" s="59" t="str">
        <f t="shared" si="136"/>
        <v xml:space="preserve"> </v>
      </c>
      <c r="BS326" s="59" t="str">
        <f t="shared" si="137"/>
        <v xml:space="preserve"> </v>
      </c>
      <c r="BT326" s="56" t="str">
        <f t="shared" si="150"/>
        <v>00</v>
      </c>
      <c r="BU326" s="56">
        <f t="shared" si="151"/>
        <v>1</v>
      </c>
      <c r="BV326" s="56" t="str">
        <f>IFERROR(BU326*#REF!,"0,00")</f>
        <v>0,00</v>
      </c>
      <c r="BW326" s="59" t="str">
        <f t="shared" si="152"/>
        <v>0,00</v>
      </c>
    </row>
    <row r="327" spans="1:75" ht="62.1" customHeight="1" thickTop="1" thickBot="1">
      <c r="A327" s="90" t="str">
        <f t="shared" si="138"/>
        <v>-</v>
      </c>
      <c r="B327" s="91" t="str">
        <f t="shared" si="139"/>
        <v>ABRIL</v>
      </c>
      <c r="C327" s="81" t="str">
        <f t="shared" si="140"/>
        <v>ABRIL</v>
      </c>
      <c r="D327" s="79">
        <f t="shared" si="130"/>
        <v>324</v>
      </c>
      <c r="E327" s="125">
        <f t="shared" si="141"/>
        <v>269</v>
      </c>
      <c r="F327" s="101">
        <v>62099469687</v>
      </c>
      <c r="G327" s="124" t="str">
        <f>IFERROR(VLOOKUP(F327,#REF!,2,0)," ")</f>
        <v xml:space="preserve"> </v>
      </c>
      <c r="H327" s="122" t="str">
        <f>IFERROR(VLOOKUP(F327,#REF!,3,0)," ")</f>
        <v xml:space="preserve"> </v>
      </c>
      <c r="I327" s="103" t="s">
        <v>57</v>
      </c>
      <c r="J327" s="103" t="s">
        <v>106</v>
      </c>
      <c r="K327" s="103" t="s">
        <v>107</v>
      </c>
      <c r="L327" s="104">
        <v>46136</v>
      </c>
      <c r="M327" s="105">
        <v>0.33333333333333331</v>
      </c>
      <c r="N327" s="106">
        <v>46136</v>
      </c>
      <c r="O327" s="107">
        <v>0.75</v>
      </c>
      <c r="P327" s="122" t="str">
        <f t="shared" si="131"/>
        <v>00,5</v>
      </c>
      <c r="Q327" s="123" t="str">
        <f t="shared" si="132"/>
        <v>0,00</v>
      </c>
      <c r="R327" s="119">
        <v>0</v>
      </c>
      <c r="S327" s="119">
        <v>0</v>
      </c>
      <c r="T327" s="123">
        <f t="shared" si="142"/>
        <v>0</v>
      </c>
      <c r="U327" s="108" t="s">
        <v>60</v>
      </c>
      <c r="V327" s="121" t="str">
        <f t="shared" si="143"/>
        <v>COOPERAÇÃO, CONFORME O ATO Nº: 12.380/2026.</v>
      </c>
      <c r="W327" s="37"/>
      <c r="X327" s="132" t="s">
        <v>61</v>
      </c>
      <c r="Y327" s="134" t="s">
        <v>240</v>
      </c>
      <c r="AA327" s="24">
        <v>0</v>
      </c>
      <c r="AB327" s="40"/>
      <c r="AC327" s="24" t="str">
        <f t="shared" si="145"/>
        <v>Publicar</v>
      </c>
      <c r="AE327" s="43" t="s">
        <v>699</v>
      </c>
      <c r="AF327" s="44" t="s">
        <v>64</v>
      </c>
      <c r="AG327" s="45">
        <v>46118</v>
      </c>
      <c r="AH327" s="45">
        <v>46119</v>
      </c>
      <c r="AI327" s="46">
        <v>269</v>
      </c>
      <c r="AJ327" s="44" t="s">
        <v>65</v>
      </c>
      <c r="AK327" s="46" t="s">
        <v>66</v>
      </c>
      <c r="AL327" s="161">
        <v>0</v>
      </c>
      <c r="AM327" s="44" t="s">
        <v>114</v>
      </c>
      <c r="AN327" s="46">
        <v>270</v>
      </c>
      <c r="AO327" s="127">
        <v>367.5</v>
      </c>
      <c r="AP327" s="45">
        <v>46120</v>
      </c>
      <c r="AQ327" s="46">
        <v>263</v>
      </c>
      <c r="AR327" s="46" t="s">
        <v>66</v>
      </c>
      <c r="AS327" s="46">
        <v>379</v>
      </c>
      <c r="AT327" s="45">
        <v>46146</v>
      </c>
      <c r="AU327" s="46" t="s">
        <v>66</v>
      </c>
      <c r="AV327" s="46" t="s">
        <v>66</v>
      </c>
      <c r="AW327" s="46" t="s">
        <v>66</v>
      </c>
      <c r="AX327" s="46" t="s">
        <v>66</v>
      </c>
      <c r="AY327" s="46" t="s">
        <v>66</v>
      </c>
      <c r="AZ327" s="49">
        <v>165</v>
      </c>
      <c r="BE327" s="52">
        <f t="shared" si="144"/>
        <v>0.41666666666666669</v>
      </c>
      <c r="BF327" s="53" t="str">
        <f t="shared" si="146"/>
        <v>00</v>
      </c>
      <c r="BG327" s="54">
        <f t="shared" si="147"/>
        <v>10</v>
      </c>
      <c r="BH327" s="54">
        <v>6</v>
      </c>
      <c r="BI327" s="54" t="str">
        <f t="shared" si="148"/>
        <v>,5</v>
      </c>
      <c r="BJ327" s="55" t="str">
        <f t="shared" si="149"/>
        <v>00,5</v>
      </c>
      <c r="BL327" s="57" t="str">
        <f>IFERROR(VLOOKUP(H327,#REF!,2,0)," ")</f>
        <v xml:space="preserve"> </v>
      </c>
      <c r="BM327" s="57" t="str">
        <f>IFERROR(VLOOKUP(K327,#REF!,2,0)," ")</f>
        <v xml:space="preserve"> </v>
      </c>
      <c r="BN327" s="58" t="str">
        <f t="shared" si="133"/>
        <v xml:space="preserve">  </v>
      </c>
      <c r="BO327" s="59" t="str">
        <f>IFERROR(VLOOKUP(BN327,#REF!,5,0)," ")</f>
        <v xml:space="preserve"> </v>
      </c>
      <c r="BP327" s="59" t="str">
        <f t="shared" si="134"/>
        <v xml:space="preserve"> </v>
      </c>
      <c r="BQ327" s="56">
        <f t="shared" si="135"/>
        <v>1</v>
      </c>
      <c r="BR327" s="59" t="str">
        <f t="shared" si="136"/>
        <v xml:space="preserve"> </v>
      </c>
      <c r="BS327" s="59" t="str">
        <f t="shared" si="137"/>
        <v xml:space="preserve"> </v>
      </c>
      <c r="BT327" s="56" t="str">
        <f t="shared" si="150"/>
        <v>00</v>
      </c>
      <c r="BU327" s="56">
        <f t="shared" si="151"/>
        <v>1</v>
      </c>
      <c r="BV327" s="56" t="str">
        <f>IFERROR(BU327*#REF!,"0,00")</f>
        <v>0,00</v>
      </c>
      <c r="BW327" s="59" t="str">
        <f t="shared" si="152"/>
        <v>0,00</v>
      </c>
    </row>
    <row r="328" spans="1:75" ht="62.1" customHeight="1" thickTop="1" thickBot="1">
      <c r="A328" s="90" t="str">
        <f t="shared" si="138"/>
        <v>-</v>
      </c>
      <c r="B328" s="91" t="str">
        <f t="shared" si="139"/>
        <v>ABRIL</v>
      </c>
      <c r="C328" s="81" t="str">
        <f t="shared" si="140"/>
        <v>ABRIL</v>
      </c>
      <c r="D328" s="79">
        <f t="shared" si="130"/>
        <v>325</v>
      </c>
      <c r="E328" s="125">
        <f t="shared" si="141"/>
        <v>269</v>
      </c>
      <c r="F328" s="101">
        <v>62099469687</v>
      </c>
      <c r="G328" s="124" t="str">
        <f>IFERROR(VLOOKUP(F328,#REF!,2,0)," ")</f>
        <v xml:space="preserve"> </v>
      </c>
      <c r="H328" s="122" t="str">
        <f>IFERROR(VLOOKUP(F328,#REF!,3,0)," ")</f>
        <v xml:space="preserve"> </v>
      </c>
      <c r="I328" s="103" t="s">
        <v>57</v>
      </c>
      <c r="J328" s="103" t="s">
        <v>106</v>
      </c>
      <c r="K328" s="103" t="s">
        <v>107</v>
      </c>
      <c r="L328" s="104">
        <v>46141</v>
      </c>
      <c r="M328" s="105">
        <v>0.33333333333333331</v>
      </c>
      <c r="N328" s="106">
        <v>46141</v>
      </c>
      <c r="O328" s="107">
        <v>0.75</v>
      </c>
      <c r="P328" s="122" t="str">
        <f t="shared" si="131"/>
        <v>00,5</v>
      </c>
      <c r="Q328" s="123" t="str">
        <f t="shared" si="132"/>
        <v>0,00</v>
      </c>
      <c r="R328" s="119">
        <v>0</v>
      </c>
      <c r="S328" s="119">
        <v>0</v>
      </c>
      <c r="T328" s="123">
        <f t="shared" si="142"/>
        <v>0</v>
      </c>
      <c r="U328" s="108" t="s">
        <v>60</v>
      </c>
      <c r="V328" s="121" t="str">
        <f t="shared" si="143"/>
        <v>COOPERAÇÃO, CONFORME O ATO Nº: 12.380/2026.</v>
      </c>
      <c r="W328" s="37"/>
      <c r="X328" s="132" t="s">
        <v>61</v>
      </c>
      <c r="Y328" s="134" t="s">
        <v>240</v>
      </c>
      <c r="AA328" s="24">
        <v>0</v>
      </c>
      <c r="AB328" s="40"/>
      <c r="AC328" s="24" t="str">
        <f t="shared" si="145"/>
        <v>Publicar</v>
      </c>
      <c r="AE328" s="43" t="s">
        <v>699</v>
      </c>
      <c r="AF328" s="44" t="s">
        <v>64</v>
      </c>
      <c r="AG328" s="45">
        <v>46118</v>
      </c>
      <c r="AH328" s="45">
        <v>46119</v>
      </c>
      <c r="AI328" s="46">
        <v>269</v>
      </c>
      <c r="AJ328" s="44" t="s">
        <v>65</v>
      </c>
      <c r="AK328" s="46" t="s">
        <v>66</v>
      </c>
      <c r="AL328" s="161">
        <v>0</v>
      </c>
      <c r="AM328" s="44" t="s">
        <v>114</v>
      </c>
      <c r="AN328" s="46">
        <v>270</v>
      </c>
      <c r="AO328" s="127">
        <v>367.5</v>
      </c>
      <c r="AP328" s="45">
        <v>46120</v>
      </c>
      <c r="AQ328" s="46">
        <v>263</v>
      </c>
      <c r="AR328" s="46" t="s">
        <v>66</v>
      </c>
      <c r="AS328" s="46">
        <v>379</v>
      </c>
      <c r="AT328" s="45">
        <v>46146</v>
      </c>
      <c r="AU328" s="46" t="s">
        <v>66</v>
      </c>
      <c r="AV328" s="46" t="s">
        <v>66</v>
      </c>
      <c r="AW328" s="46" t="s">
        <v>66</v>
      </c>
      <c r="AX328" s="46" t="s">
        <v>66</v>
      </c>
      <c r="AY328" s="46" t="s">
        <v>66</v>
      </c>
      <c r="AZ328" s="49">
        <v>165</v>
      </c>
      <c r="BE328" s="52">
        <f t="shared" si="144"/>
        <v>0.41666666666666669</v>
      </c>
      <c r="BF328" s="53" t="str">
        <f t="shared" si="146"/>
        <v>00</v>
      </c>
      <c r="BG328" s="54">
        <f t="shared" si="147"/>
        <v>10</v>
      </c>
      <c r="BH328" s="54">
        <v>6</v>
      </c>
      <c r="BI328" s="54" t="str">
        <f t="shared" si="148"/>
        <v>,5</v>
      </c>
      <c r="BJ328" s="55" t="str">
        <f t="shared" si="149"/>
        <v>00,5</v>
      </c>
      <c r="BL328" s="57" t="str">
        <f>IFERROR(VLOOKUP(H328,#REF!,2,0)," ")</f>
        <v xml:space="preserve"> </v>
      </c>
      <c r="BM328" s="57" t="str">
        <f>IFERROR(VLOOKUP(K328,#REF!,2,0)," ")</f>
        <v xml:space="preserve"> </v>
      </c>
      <c r="BN328" s="58" t="str">
        <f t="shared" si="133"/>
        <v xml:space="preserve">  </v>
      </c>
      <c r="BO328" s="59" t="str">
        <f>IFERROR(VLOOKUP(BN328,#REF!,5,0)," ")</f>
        <v xml:space="preserve"> </v>
      </c>
      <c r="BP328" s="59" t="str">
        <f t="shared" si="134"/>
        <v xml:space="preserve"> </v>
      </c>
      <c r="BQ328" s="56">
        <f t="shared" si="135"/>
        <v>1</v>
      </c>
      <c r="BR328" s="59" t="str">
        <f t="shared" si="136"/>
        <v xml:space="preserve"> </v>
      </c>
      <c r="BS328" s="59" t="str">
        <f t="shared" si="137"/>
        <v xml:space="preserve"> </v>
      </c>
      <c r="BT328" s="56" t="str">
        <f t="shared" si="150"/>
        <v>00</v>
      </c>
      <c r="BU328" s="56">
        <f t="shared" si="151"/>
        <v>1</v>
      </c>
      <c r="BV328" s="56" t="str">
        <f>IFERROR(BU328*#REF!,"0,00")</f>
        <v>0,00</v>
      </c>
      <c r="BW328" s="59" t="str">
        <f t="shared" si="152"/>
        <v>0,00</v>
      </c>
    </row>
    <row r="329" spans="1:75" ht="62.1" customHeight="1" thickTop="1" thickBot="1">
      <c r="A329" s="90" t="str">
        <f t="shared" si="138"/>
        <v>-</v>
      </c>
      <c r="B329" s="91" t="str">
        <f t="shared" si="139"/>
        <v>ABRIL</v>
      </c>
      <c r="C329" s="81" t="str">
        <f t="shared" si="140"/>
        <v>MARÇO</v>
      </c>
      <c r="D329" s="79">
        <f t="shared" si="130"/>
        <v>326</v>
      </c>
      <c r="E329" s="125">
        <f t="shared" si="141"/>
        <v>246</v>
      </c>
      <c r="F329" s="101">
        <v>81189583615</v>
      </c>
      <c r="G329" s="124" t="str">
        <f>IFERROR(VLOOKUP(F329,#REF!,2,0)," ")</f>
        <v xml:space="preserve"> </v>
      </c>
      <c r="H329" s="122" t="str">
        <f>IFERROR(VLOOKUP(F329,#REF!,3,0)," ")</f>
        <v xml:space="preserve"> </v>
      </c>
      <c r="I329" s="103" t="s">
        <v>88</v>
      </c>
      <c r="J329" s="103" t="s">
        <v>84</v>
      </c>
      <c r="K329" s="103" t="s">
        <v>563</v>
      </c>
      <c r="L329" s="104">
        <v>46118</v>
      </c>
      <c r="M329" s="105">
        <v>0.36458333333333331</v>
      </c>
      <c r="N329" s="106">
        <v>46121</v>
      </c>
      <c r="O329" s="107">
        <v>0.5</v>
      </c>
      <c r="P329" s="122" t="str">
        <f t="shared" si="131"/>
        <v>03,00</v>
      </c>
      <c r="Q329" s="123" t="str">
        <f t="shared" si="132"/>
        <v>0,00</v>
      </c>
      <c r="R329" s="119">
        <v>0</v>
      </c>
      <c r="S329" s="119">
        <v>0</v>
      </c>
      <c r="T329" s="123">
        <f t="shared" si="142"/>
        <v>0</v>
      </c>
      <c r="U329" s="108" t="s">
        <v>60</v>
      </c>
      <c r="V329" s="121" t="str">
        <f t="shared" si="143"/>
        <v>ACOMPANHAR OS TRABALHOS DA COMISSÃO DE SOLUÇÃO DE CONFLITOS FUNDIÁRIOS EM CONFLIOS AGRÁRIOS.</v>
      </c>
      <c r="W329" s="37"/>
      <c r="X329" s="132" t="s">
        <v>85</v>
      </c>
      <c r="Y329" s="134" t="s">
        <v>700</v>
      </c>
      <c r="AA329" s="24">
        <v>0</v>
      </c>
      <c r="AB329" s="40"/>
      <c r="AC329" s="24" t="str">
        <f t="shared" si="145"/>
        <v>Publicar</v>
      </c>
      <c r="AE329" s="43" t="s">
        <v>701</v>
      </c>
      <c r="AF329" s="44" t="s">
        <v>64</v>
      </c>
      <c r="AG329" s="45">
        <v>46112</v>
      </c>
      <c r="AH329" s="45">
        <v>46112</v>
      </c>
      <c r="AI329" s="46">
        <v>246</v>
      </c>
      <c r="AJ329" s="44" t="s">
        <v>114</v>
      </c>
      <c r="AK329" s="46">
        <v>247</v>
      </c>
      <c r="AL329" s="190" t="s">
        <v>66</v>
      </c>
      <c r="AM329" s="44" t="s">
        <v>65</v>
      </c>
      <c r="AN329" s="46" t="s">
        <v>66</v>
      </c>
      <c r="AO329" s="161">
        <v>0</v>
      </c>
      <c r="AP329" s="45">
        <v>46119</v>
      </c>
      <c r="AQ329" s="46">
        <v>230</v>
      </c>
      <c r="AR329" s="189" t="s">
        <v>66</v>
      </c>
      <c r="AS329" s="175" t="s">
        <v>66</v>
      </c>
      <c r="AT329" s="45">
        <v>46125</v>
      </c>
      <c r="AU329" s="189" t="s">
        <v>66</v>
      </c>
      <c r="AV329" s="189" t="s">
        <v>66</v>
      </c>
      <c r="AW329" s="189" t="s">
        <v>66</v>
      </c>
      <c r="AX329" s="189" t="s">
        <v>66</v>
      </c>
      <c r="AY329" s="189" t="s">
        <v>66</v>
      </c>
      <c r="AZ329" s="49">
        <v>103</v>
      </c>
      <c r="BE329" s="52">
        <f t="shared" si="144"/>
        <v>3.1354166666666665</v>
      </c>
      <c r="BF329" s="53" t="str">
        <f t="shared" si="146"/>
        <v>03</v>
      </c>
      <c r="BG329" s="54">
        <f t="shared" si="147"/>
        <v>3.2499999999999964</v>
      </c>
      <c r="BH329" s="54">
        <v>6</v>
      </c>
      <c r="BI329" s="54" t="str">
        <f t="shared" si="148"/>
        <v>,00</v>
      </c>
      <c r="BJ329" s="55" t="str">
        <f t="shared" si="149"/>
        <v>03,00</v>
      </c>
      <c r="BL329" s="57" t="str">
        <f>IFERROR(VLOOKUP(H329,#REF!,2,0)," ")</f>
        <v xml:space="preserve"> </v>
      </c>
      <c r="BM329" s="57" t="str">
        <f>IFERROR(VLOOKUP(K329,#REF!,2,0)," ")</f>
        <v xml:space="preserve"> </v>
      </c>
      <c r="BN329" s="58" t="str">
        <f t="shared" si="133"/>
        <v xml:space="preserve">  </v>
      </c>
      <c r="BO329" s="59" t="str">
        <f>IFERROR(VLOOKUP(BN329,#REF!,5,0)," ")</f>
        <v xml:space="preserve"> </v>
      </c>
      <c r="BP329" s="59" t="str">
        <f t="shared" si="134"/>
        <v xml:space="preserve"> </v>
      </c>
      <c r="BQ329" s="56" t="str">
        <f t="shared" si="135"/>
        <v>0,00</v>
      </c>
      <c r="BR329" s="59" t="str">
        <f t="shared" si="136"/>
        <v>0,00</v>
      </c>
      <c r="BS329" s="59" t="str">
        <f t="shared" si="137"/>
        <v xml:space="preserve"> </v>
      </c>
      <c r="BT329" s="56" t="str">
        <f t="shared" si="150"/>
        <v>03</v>
      </c>
      <c r="BU329" s="56">
        <f t="shared" si="151"/>
        <v>3</v>
      </c>
      <c r="BV329" s="56" t="str">
        <f>IFERROR(BU329*#REF!,"0,00")</f>
        <v>0,00</v>
      </c>
      <c r="BW329" s="59" t="str">
        <f t="shared" si="152"/>
        <v>0,00</v>
      </c>
    </row>
    <row r="330" spans="1:75" ht="62.1" customHeight="1" thickTop="1" thickBot="1">
      <c r="A330" s="90" t="str">
        <f t="shared" si="138"/>
        <v>-</v>
      </c>
      <c r="B330" s="91" t="str">
        <f t="shared" si="139"/>
        <v>ABRIL</v>
      </c>
      <c r="C330" s="81" t="str">
        <f t="shared" si="140"/>
        <v>ABRIL</v>
      </c>
      <c r="D330" s="79">
        <f t="shared" si="130"/>
        <v>327</v>
      </c>
      <c r="E330" s="125">
        <f t="shared" si="141"/>
        <v>267</v>
      </c>
      <c r="F330" s="101">
        <v>99845199615</v>
      </c>
      <c r="G330" s="124" t="str">
        <f>IFERROR(VLOOKUP(F330,#REF!,2,0)," ")</f>
        <v xml:space="preserve"> </v>
      </c>
      <c r="H330" s="122" t="str">
        <f>IFERROR(VLOOKUP(F330,#REF!,3,0)," ")</f>
        <v xml:space="preserve"> </v>
      </c>
      <c r="I330" s="103" t="s">
        <v>57</v>
      </c>
      <c r="J330" s="103" t="s">
        <v>93</v>
      </c>
      <c r="K330" s="103" t="s">
        <v>94</v>
      </c>
      <c r="L330" s="104">
        <v>46119</v>
      </c>
      <c r="M330" s="105">
        <v>0.47916666666666669</v>
      </c>
      <c r="N330" s="106">
        <v>46119</v>
      </c>
      <c r="O330" s="107">
        <v>0.75</v>
      </c>
      <c r="P330" s="122" t="str">
        <f t="shared" si="131"/>
        <v>00,5</v>
      </c>
      <c r="Q330" s="123" t="str">
        <f t="shared" si="132"/>
        <v>0,00</v>
      </c>
      <c r="R330" s="119">
        <v>0</v>
      </c>
      <c r="S330" s="119">
        <v>0</v>
      </c>
      <c r="T330" s="123">
        <f t="shared" si="142"/>
        <v>0</v>
      </c>
      <c r="U330" s="108" t="s">
        <v>60</v>
      </c>
      <c r="V330" s="121" t="str">
        <f t="shared" si="143"/>
        <v>COOPERAÇÃO, CONFORME O ATO Nº: 12.576/2026.</v>
      </c>
      <c r="W330" s="37"/>
      <c r="X330" s="132" t="s">
        <v>61</v>
      </c>
      <c r="Y330" s="134" t="s">
        <v>703</v>
      </c>
      <c r="AA330" s="24">
        <v>0</v>
      </c>
      <c r="AB330" s="40"/>
      <c r="AC330" s="24" t="str">
        <f t="shared" si="145"/>
        <v>Publicar</v>
      </c>
      <c r="AE330" s="43" t="s">
        <v>704</v>
      </c>
      <c r="AF330" s="44" t="s">
        <v>64</v>
      </c>
      <c r="AG330" s="45">
        <v>46118</v>
      </c>
      <c r="AH330" s="45">
        <v>46119</v>
      </c>
      <c r="AI330" s="46">
        <v>267</v>
      </c>
      <c r="AJ330" s="44" t="s">
        <v>65</v>
      </c>
      <c r="AK330" s="46" t="s">
        <v>66</v>
      </c>
      <c r="AL330" s="161">
        <v>0</v>
      </c>
      <c r="AM330" s="44" t="s">
        <v>114</v>
      </c>
      <c r="AN330" s="46">
        <v>268</v>
      </c>
      <c r="AO330" s="127">
        <v>232.77</v>
      </c>
      <c r="AP330" s="45">
        <v>46119</v>
      </c>
      <c r="AQ330" s="46">
        <v>236</v>
      </c>
      <c r="AR330" s="175" t="s">
        <v>66</v>
      </c>
      <c r="AS330" s="46">
        <v>413</v>
      </c>
      <c r="AT330" s="45">
        <v>46149</v>
      </c>
      <c r="AU330" s="46" t="s">
        <v>66</v>
      </c>
      <c r="AV330" s="46" t="s">
        <v>66</v>
      </c>
      <c r="AW330" s="46" t="s">
        <v>66</v>
      </c>
      <c r="AX330" s="46" t="s">
        <v>66</v>
      </c>
      <c r="AY330" s="46" t="s">
        <v>66</v>
      </c>
      <c r="AZ330" s="49">
        <v>173</v>
      </c>
      <c r="BE330" s="52">
        <f t="shared" si="144"/>
        <v>0.27083333333333331</v>
      </c>
      <c r="BF330" s="53" t="str">
        <f t="shared" si="146"/>
        <v>00</v>
      </c>
      <c r="BG330" s="54">
        <f t="shared" si="147"/>
        <v>6.5</v>
      </c>
      <c r="BH330" s="54">
        <v>6</v>
      </c>
      <c r="BI330" s="54" t="str">
        <f t="shared" si="148"/>
        <v>,5</v>
      </c>
      <c r="BJ330" s="55" t="str">
        <f t="shared" si="149"/>
        <v>00,5</v>
      </c>
      <c r="BL330" s="57" t="str">
        <f>IFERROR(VLOOKUP(H330,#REF!,2,0)," ")</f>
        <v xml:space="preserve"> </v>
      </c>
      <c r="BM330" s="57" t="str">
        <f>IFERROR(VLOOKUP(K330,#REF!,2,0)," ")</f>
        <v xml:space="preserve"> </v>
      </c>
      <c r="BN330" s="58" t="str">
        <f t="shared" si="133"/>
        <v xml:space="preserve">  </v>
      </c>
      <c r="BO330" s="59" t="str">
        <f>IFERROR(VLOOKUP(BN330,#REF!,5,0)," ")</f>
        <v xml:space="preserve"> </v>
      </c>
      <c r="BP330" s="59" t="str">
        <f t="shared" si="134"/>
        <v xml:space="preserve"> </v>
      </c>
      <c r="BQ330" s="56">
        <f t="shared" si="135"/>
        <v>1</v>
      </c>
      <c r="BR330" s="59" t="str">
        <f t="shared" si="136"/>
        <v xml:space="preserve"> </v>
      </c>
      <c r="BS330" s="59" t="str">
        <f t="shared" si="137"/>
        <v xml:space="preserve"> </v>
      </c>
      <c r="BT330" s="56" t="str">
        <f t="shared" si="150"/>
        <v>00</v>
      </c>
      <c r="BU330" s="56">
        <f t="shared" si="151"/>
        <v>1</v>
      </c>
      <c r="BV330" s="56" t="str">
        <f>IFERROR(BU330*#REF!,"0,00")</f>
        <v>0,00</v>
      </c>
      <c r="BW330" s="59" t="str">
        <f t="shared" si="152"/>
        <v>0,00</v>
      </c>
    </row>
    <row r="331" spans="1:75" ht="62.1" customHeight="1" thickTop="1" thickBot="1">
      <c r="A331" s="90" t="str">
        <f t="shared" si="138"/>
        <v>-</v>
      </c>
      <c r="B331" s="91" t="str">
        <f t="shared" si="139"/>
        <v>ABRIL</v>
      </c>
      <c r="C331" s="81" t="str">
        <f t="shared" si="140"/>
        <v>ABRIL</v>
      </c>
      <c r="D331" s="79">
        <f t="shared" si="130"/>
        <v>328</v>
      </c>
      <c r="E331" s="125">
        <f t="shared" si="141"/>
        <v>267</v>
      </c>
      <c r="F331" s="101">
        <v>99845199615</v>
      </c>
      <c r="G331" s="124" t="str">
        <f>IFERROR(VLOOKUP(F331,#REF!,2,0)," ")</f>
        <v xml:space="preserve"> </v>
      </c>
      <c r="H331" s="122" t="str">
        <f>IFERROR(VLOOKUP(F331,#REF!,3,0)," ")</f>
        <v xml:space="preserve"> </v>
      </c>
      <c r="I331" s="103" t="s">
        <v>57</v>
      </c>
      <c r="J331" s="103" t="s">
        <v>93</v>
      </c>
      <c r="K331" s="103" t="s">
        <v>94</v>
      </c>
      <c r="L331" s="104">
        <v>46126</v>
      </c>
      <c r="M331" s="105">
        <v>0.47916666666666669</v>
      </c>
      <c r="N331" s="106">
        <v>46126</v>
      </c>
      <c r="O331" s="107">
        <v>0.75</v>
      </c>
      <c r="P331" s="122" t="str">
        <f t="shared" si="131"/>
        <v>00,5</v>
      </c>
      <c r="Q331" s="123" t="str">
        <f t="shared" si="132"/>
        <v>0,00</v>
      </c>
      <c r="R331" s="119">
        <v>0</v>
      </c>
      <c r="S331" s="119">
        <v>0</v>
      </c>
      <c r="T331" s="123">
        <f t="shared" si="142"/>
        <v>0</v>
      </c>
      <c r="U331" s="108" t="s">
        <v>60</v>
      </c>
      <c r="V331" s="121" t="str">
        <f t="shared" si="143"/>
        <v>COOPERAÇÃO, CONFORME O ATO Nº: 12.576/2026.</v>
      </c>
      <c r="W331" s="37"/>
      <c r="X331" s="132" t="s">
        <v>61</v>
      </c>
      <c r="Y331" s="134" t="s">
        <v>703</v>
      </c>
      <c r="AA331" s="24">
        <v>0</v>
      </c>
      <c r="AB331" s="40"/>
      <c r="AC331" s="24" t="str">
        <f t="shared" si="145"/>
        <v>Publicar</v>
      </c>
      <c r="AE331" s="43" t="s">
        <v>704</v>
      </c>
      <c r="AF331" s="44" t="s">
        <v>64</v>
      </c>
      <c r="AG331" s="45">
        <v>46118</v>
      </c>
      <c r="AH331" s="45">
        <v>46119</v>
      </c>
      <c r="AI331" s="46">
        <v>267</v>
      </c>
      <c r="AJ331" s="44" t="s">
        <v>65</v>
      </c>
      <c r="AK331" s="46" t="s">
        <v>66</v>
      </c>
      <c r="AL331" s="161">
        <v>0</v>
      </c>
      <c r="AM331" s="44" t="s">
        <v>114</v>
      </c>
      <c r="AN331" s="46">
        <v>268</v>
      </c>
      <c r="AO331" s="127">
        <v>232.77</v>
      </c>
      <c r="AP331" s="45">
        <v>46119</v>
      </c>
      <c r="AQ331" s="46">
        <v>236</v>
      </c>
      <c r="AR331" s="175" t="s">
        <v>66</v>
      </c>
      <c r="AS331" s="46">
        <v>413</v>
      </c>
      <c r="AT331" s="45">
        <v>46149</v>
      </c>
      <c r="AU331" s="46" t="s">
        <v>66</v>
      </c>
      <c r="AV331" s="46" t="s">
        <v>66</v>
      </c>
      <c r="AW331" s="46" t="s">
        <v>66</v>
      </c>
      <c r="AX331" s="46" t="s">
        <v>66</v>
      </c>
      <c r="AY331" s="46" t="s">
        <v>66</v>
      </c>
      <c r="AZ331" s="49">
        <v>173</v>
      </c>
      <c r="BE331" s="52">
        <f t="shared" si="144"/>
        <v>0.27083333333333331</v>
      </c>
      <c r="BF331" s="53" t="str">
        <f t="shared" si="146"/>
        <v>00</v>
      </c>
      <c r="BG331" s="54">
        <f t="shared" si="147"/>
        <v>6.5</v>
      </c>
      <c r="BH331" s="54">
        <v>6</v>
      </c>
      <c r="BI331" s="54" t="str">
        <f t="shared" si="148"/>
        <v>,5</v>
      </c>
      <c r="BJ331" s="55" t="str">
        <f t="shared" si="149"/>
        <v>00,5</v>
      </c>
      <c r="BL331" s="57" t="str">
        <f>IFERROR(VLOOKUP(H331,#REF!,2,0)," ")</f>
        <v xml:space="preserve"> </v>
      </c>
      <c r="BM331" s="57" t="str">
        <f>IFERROR(VLOOKUP(K331,#REF!,2,0)," ")</f>
        <v xml:space="preserve"> </v>
      </c>
      <c r="BN331" s="58" t="str">
        <f t="shared" si="133"/>
        <v xml:space="preserve">  </v>
      </c>
      <c r="BO331" s="59" t="str">
        <f>IFERROR(VLOOKUP(BN331,#REF!,5,0)," ")</f>
        <v xml:space="preserve"> </v>
      </c>
      <c r="BP331" s="59" t="str">
        <f t="shared" si="134"/>
        <v xml:space="preserve"> </v>
      </c>
      <c r="BQ331" s="56">
        <f t="shared" si="135"/>
        <v>1</v>
      </c>
      <c r="BR331" s="59" t="str">
        <f t="shared" si="136"/>
        <v xml:space="preserve"> </v>
      </c>
      <c r="BS331" s="59" t="str">
        <f t="shared" si="137"/>
        <v xml:space="preserve"> </v>
      </c>
      <c r="BT331" s="56" t="str">
        <f t="shared" si="150"/>
        <v>00</v>
      </c>
      <c r="BU331" s="56">
        <f t="shared" si="151"/>
        <v>1</v>
      </c>
      <c r="BV331" s="56" t="str">
        <f>IFERROR(BU331*#REF!,"0,00")</f>
        <v>0,00</v>
      </c>
      <c r="BW331" s="59" t="str">
        <f t="shared" si="152"/>
        <v>0,00</v>
      </c>
    </row>
    <row r="332" spans="1:75" ht="62.1" customHeight="1" thickTop="1" thickBot="1">
      <c r="A332" s="90" t="str">
        <f t="shared" si="138"/>
        <v>-</v>
      </c>
      <c r="B332" s="91" t="str">
        <f t="shared" si="139"/>
        <v>ABRIL</v>
      </c>
      <c r="C332" s="81" t="str">
        <f t="shared" si="140"/>
        <v>ABRIL</v>
      </c>
      <c r="D332" s="79">
        <f t="shared" si="130"/>
        <v>329</v>
      </c>
      <c r="E332" s="125">
        <f t="shared" si="141"/>
        <v>267</v>
      </c>
      <c r="F332" s="101">
        <v>99845199615</v>
      </c>
      <c r="G332" s="124" t="str">
        <f>IFERROR(VLOOKUP(F332,#REF!,2,0)," ")</f>
        <v xml:space="preserve"> </v>
      </c>
      <c r="H332" s="122" t="str">
        <f>IFERROR(VLOOKUP(F332,#REF!,3,0)," ")</f>
        <v xml:space="preserve"> </v>
      </c>
      <c r="I332" s="103" t="s">
        <v>57</v>
      </c>
      <c r="J332" s="103" t="s">
        <v>93</v>
      </c>
      <c r="K332" s="103" t="s">
        <v>94</v>
      </c>
      <c r="L332" s="104">
        <v>46140</v>
      </c>
      <c r="M332" s="105">
        <v>0.47916666666666669</v>
      </c>
      <c r="N332" s="106">
        <v>46140</v>
      </c>
      <c r="O332" s="107">
        <v>0.75</v>
      </c>
      <c r="P332" s="122" t="str">
        <f t="shared" si="131"/>
        <v>00,5</v>
      </c>
      <c r="Q332" s="123" t="str">
        <f t="shared" si="132"/>
        <v>0,00</v>
      </c>
      <c r="R332" s="119">
        <v>0</v>
      </c>
      <c r="S332" s="119">
        <v>0</v>
      </c>
      <c r="T332" s="123">
        <f t="shared" si="142"/>
        <v>0</v>
      </c>
      <c r="U332" s="108" t="s">
        <v>948</v>
      </c>
      <c r="V332" s="121" t="str">
        <f t="shared" si="143"/>
        <v>COOPERAÇÃO, CONFORME O ATO Nº: 12.576/2026.</v>
      </c>
      <c r="W332" s="37"/>
      <c r="X332" s="132" t="s">
        <v>61</v>
      </c>
      <c r="Y332" s="134" t="s">
        <v>703</v>
      </c>
      <c r="AA332" s="24">
        <v>0</v>
      </c>
      <c r="AB332" s="40"/>
      <c r="AC332" s="24" t="str">
        <f t="shared" si="145"/>
        <v>Publicar</v>
      </c>
      <c r="AE332" s="43" t="s">
        <v>704</v>
      </c>
      <c r="AF332" s="44" t="s">
        <v>64</v>
      </c>
      <c r="AG332" s="45">
        <v>46118</v>
      </c>
      <c r="AH332" s="45">
        <v>46119</v>
      </c>
      <c r="AI332" s="46">
        <v>267</v>
      </c>
      <c r="AJ332" s="44" t="s">
        <v>65</v>
      </c>
      <c r="AK332" s="46" t="s">
        <v>66</v>
      </c>
      <c r="AL332" s="161">
        <v>0</v>
      </c>
      <c r="AM332" s="44" t="s">
        <v>114</v>
      </c>
      <c r="AN332" s="46">
        <v>268</v>
      </c>
      <c r="AO332" s="127">
        <v>232.77</v>
      </c>
      <c r="AP332" s="45">
        <v>46119</v>
      </c>
      <c r="AQ332" s="46">
        <v>236</v>
      </c>
      <c r="AR332" s="175" t="s">
        <v>66</v>
      </c>
      <c r="AS332" s="46">
        <v>413</v>
      </c>
      <c r="AT332" s="45">
        <v>46149</v>
      </c>
      <c r="AU332" s="46" t="s">
        <v>66</v>
      </c>
      <c r="AV332" s="46" t="s">
        <v>66</v>
      </c>
      <c r="AW332" s="46" t="s">
        <v>66</v>
      </c>
      <c r="AX332" s="46" t="s">
        <v>66</v>
      </c>
      <c r="AY332" s="46" t="s">
        <v>66</v>
      </c>
      <c r="AZ332" s="49">
        <v>173</v>
      </c>
      <c r="BE332" s="52">
        <f t="shared" si="144"/>
        <v>0.27083333333333331</v>
      </c>
      <c r="BF332" s="53" t="str">
        <f t="shared" si="146"/>
        <v>00</v>
      </c>
      <c r="BG332" s="54">
        <f t="shared" si="147"/>
        <v>6.5</v>
      </c>
      <c r="BH332" s="54">
        <v>6</v>
      </c>
      <c r="BI332" s="54" t="str">
        <f t="shared" si="148"/>
        <v>,5</v>
      </c>
      <c r="BJ332" s="55" t="str">
        <f t="shared" si="149"/>
        <v>00,5</v>
      </c>
      <c r="BL332" s="57" t="str">
        <f>IFERROR(VLOOKUP(H332,#REF!,2,0)," ")</f>
        <v xml:space="preserve"> </v>
      </c>
      <c r="BM332" s="57" t="str">
        <f>IFERROR(VLOOKUP(K332,#REF!,2,0)," ")</f>
        <v xml:space="preserve"> </v>
      </c>
      <c r="BN332" s="58" t="str">
        <f t="shared" si="133"/>
        <v xml:space="preserve">  </v>
      </c>
      <c r="BO332" s="59" t="str">
        <f>IFERROR(VLOOKUP(BN332,#REF!,5,0)," ")</f>
        <v xml:space="preserve"> </v>
      </c>
      <c r="BP332" s="59" t="str">
        <f t="shared" si="134"/>
        <v xml:space="preserve"> </v>
      </c>
      <c r="BQ332" s="56">
        <f t="shared" si="135"/>
        <v>1</v>
      </c>
      <c r="BR332" s="59" t="str">
        <f t="shared" si="136"/>
        <v xml:space="preserve"> </v>
      </c>
      <c r="BS332" s="59" t="str">
        <f t="shared" si="137"/>
        <v xml:space="preserve"> </v>
      </c>
      <c r="BT332" s="56" t="str">
        <f t="shared" si="150"/>
        <v>00</v>
      </c>
      <c r="BU332" s="56">
        <f t="shared" si="151"/>
        <v>1</v>
      </c>
      <c r="BV332" s="56" t="str">
        <f>IFERROR(BU332*#REF!,"0,00")</f>
        <v>0,00</v>
      </c>
      <c r="BW332" s="59" t="str">
        <f t="shared" si="152"/>
        <v>0,00</v>
      </c>
    </row>
    <row r="333" spans="1:75" ht="62.1" customHeight="1" thickTop="1" thickBot="1">
      <c r="A333" s="90" t="str">
        <f t="shared" si="138"/>
        <v>-</v>
      </c>
      <c r="B333" s="91" t="str">
        <f t="shared" si="139"/>
        <v>ABRIL</v>
      </c>
      <c r="C333" s="81" t="str">
        <f t="shared" si="140"/>
        <v>ABRIL</v>
      </c>
      <c r="D333" s="79">
        <f t="shared" si="130"/>
        <v>330</v>
      </c>
      <c r="E333" s="125">
        <f t="shared" si="141"/>
        <v>275</v>
      </c>
      <c r="F333" s="101">
        <v>3467603645</v>
      </c>
      <c r="G333" s="124" t="str">
        <f>IFERROR(VLOOKUP(F333,#REF!,2,0)," ")</f>
        <v xml:space="preserve"> </v>
      </c>
      <c r="H333" s="122" t="str">
        <f>IFERROR(VLOOKUP(F333,#REF!,3,0)," ")</f>
        <v xml:space="preserve"> </v>
      </c>
      <c r="I333" s="103" t="s">
        <v>82</v>
      </c>
      <c r="J333" s="103" t="s">
        <v>58</v>
      </c>
      <c r="K333" s="103" t="s">
        <v>151</v>
      </c>
      <c r="L333" s="104">
        <v>46133</v>
      </c>
      <c r="M333" s="105">
        <v>0.45833333333333331</v>
      </c>
      <c r="N333" s="106">
        <v>46135</v>
      </c>
      <c r="O333" s="107">
        <v>0.45833333333333331</v>
      </c>
      <c r="P333" s="122" t="str">
        <f t="shared" si="131"/>
        <v>02,00</v>
      </c>
      <c r="Q333" s="123" t="str">
        <f t="shared" si="132"/>
        <v>0,00</v>
      </c>
      <c r="R333" s="119">
        <v>0</v>
      </c>
      <c r="S333" s="119">
        <v>0</v>
      </c>
      <c r="T333" s="123">
        <f t="shared" si="142"/>
        <v>0</v>
      </c>
      <c r="U333" s="108" t="s">
        <v>60</v>
      </c>
      <c r="V333" s="121" t="str">
        <f t="shared" si="143"/>
        <v>COOPERAÇÃO, CONFORME O ATO Nº: 12.828/2026.</v>
      </c>
      <c r="W333" s="37"/>
      <c r="X333" s="132" t="s">
        <v>61</v>
      </c>
      <c r="Y333" s="134" t="s">
        <v>705</v>
      </c>
      <c r="AA333" s="24">
        <v>0</v>
      </c>
      <c r="AB333" s="40"/>
      <c r="AC333" s="24" t="str">
        <f t="shared" si="145"/>
        <v>Publicar</v>
      </c>
      <c r="AE333" s="43" t="s">
        <v>706</v>
      </c>
      <c r="AF333" s="44" t="s">
        <v>64</v>
      </c>
      <c r="AG333" s="45">
        <v>46118</v>
      </c>
      <c r="AH333" s="45">
        <v>46119</v>
      </c>
      <c r="AI333" s="46">
        <v>275</v>
      </c>
      <c r="AJ333" s="44" t="s">
        <v>65</v>
      </c>
      <c r="AK333" s="46" t="s">
        <v>66</v>
      </c>
      <c r="AL333" s="161">
        <v>0</v>
      </c>
      <c r="AM333" s="44" t="s">
        <v>65</v>
      </c>
      <c r="AN333" s="46" t="s">
        <v>66</v>
      </c>
      <c r="AO333" s="161">
        <v>0</v>
      </c>
      <c r="AP333" s="45">
        <v>46119</v>
      </c>
      <c r="AQ333" s="46">
        <v>240</v>
      </c>
      <c r="AR333" s="175" t="s">
        <v>66</v>
      </c>
      <c r="AS333" s="175" t="s">
        <v>66</v>
      </c>
      <c r="AT333" s="45">
        <v>46139</v>
      </c>
      <c r="AU333" s="234" t="s">
        <v>66</v>
      </c>
      <c r="AV333" s="234" t="s">
        <v>66</v>
      </c>
      <c r="AW333" s="234" t="s">
        <v>66</v>
      </c>
      <c r="AX333" s="234" t="s">
        <v>66</v>
      </c>
      <c r="AY333" s="234" t="s">
        <v>66</v>
      </c>
      <c r="AZ333" s="49">
        <v>141</v>
      </c>
      <c r="BE333" s="52">
        <f t="shared" si="144"/>
        <v>2</v>
      </c>
      <c r="BF333" s="53" t="str">
        <f t="shared" si="146"/>
        <v>02</v>
      </c>
      <c r="BG333" s="54">
        <f t="shared" si="147"/>
        <v>0</v>
      </c>
      <c r="BH333" s="54">
        <v>6</v>
      </c>
      <c r="BI333" s="54" t="str">
        <f t="shared" si="148"/>
        <v>,00</v>
      </c>
      <c r="BJ333" s="55" t="str">
        <f t="shared" si="149"/>
        <v>02,00</v>
      </c>
      <c r="BL333" s="57" t="str">
        <f>IFERROR(VLOOKUP(H333,#REF!,2,0)," ")</f>
        <v xml:space="preserve"> </v>
      </c>
      <c r="BM333" s="57" t="str">
        <f>IFERROR(VLOOKUP(K333,#REF!,2,0)," ")</f>
        <v xml:space="preserve"> </v>
      </c>
      <c r="BN333" s="58" t="str">
        <f t="shared" si="133"/>
        <v xml:space="preserve">  </v>
      </c>
      <c r="BO333" s="59" t="str">
        <f>IFERROR(VLOOKUP(BN333,#REF!,5,0)," ")</f>
        <v xml:space="preserve"> </v>
      </c>
      <c r="BP333" s="59" t="str">
        <f t="shared" si="134"/>
        <v xml:space="preserve"> </v>
      </c>
      <c r="BQ333" s="56" t="str">
        <f t="shared" si="135"/>
        <v>0,00</v>
      </c>
      <c r="BR333" s="59" t="str">
        <f t="shared" si="136"/>
        <v>0,00</v>
      </c>
      <c r="BS333" s="59" t="str">
        <f t="shared" si="137"/>
        <v xml:space="preserve"> </v>
      </c>
      <c r="BT333" s="56" t="str">
        <f t="shared" si="150"/>
        <v>02</v>
      </c>
      <c r="BU333" s="56">
        <f t="shared" si="151"/>
        <v>2</v>
      </c>
      <c r="BV333" s="56" t="str">
        <f>IFERROR(BU333*#REF!,"0,00")</f>
        <v>0,00</v>
      </c>
      <c r="BW333" s="59" t="str">
        <f t="shared" si="152"/>
        <v>0,00</v>
      </c>
    </row>
    <row r="334" spans="1:75" ht="62.1" customHeight="1" thickTop="1" thickBot="1">
      <c r="A334" s="90" t="str">
        <f t="shared" si="138"/>
        <v>-</v>
      </c>
      <c r="B334" s="91" t="str">
        <f t="shared" si="139"/>
        <v>ABRIL</v>
      </c>
      <c r="C334" s="81" t="str">
        <f t="shared" si="140"/>
        <v>ABRIL</v>
      </c>
      <c r="D334" s="79">
        <f t="shared" si="130"/>
        <v>331</v>
      </c>
      <c r="E334" s="125">
        <f t="shared" si="141"/>
        <v>280</v>
      </c>
      <c r="F334" s="101">
        <v>55869629691</v>
      </c>
      <c r="G334" s="124" t="str">
        <f>IFERROR(VLOOKUP(F334,#REF!,2,0)," ")</f>
        <v xml:space="preserve"> </v>
      </c>
      <c r="H334" s="122" t="str">
        <f>IFERROR(VLOOKUP(F334,#REF!,3,0)," ")</f>
        <v xml:space="preserve"> </v>
      </c>
      <c r="I334" s="103" t="s">
        <v>82</v>
      </c>
      <c r="J334" s="103" t="s">
        <v>84</v>
      </c>
      <c r="K334" s="103" t="s">
        <v>582</v>
      </c>
      <c r="L334" s="104">
        <v>46121</v>
      </c>
      <c r="M334" s="105">
        <v>0.41666666666666669</v>
      </c>
      <c r="N334" s="106">
        <v>46122</v>
      </c>
      <c r="O334" s="107">
        <v>0.79166666666666663</v>
      </c>
      <c r="P334" s="122" t="str">
        <f t="shared" si="131"/>
        <v>01,5</v>
      </c>
      <c r="Q334" s="123" t="str">
        <f t="shared" si="132"/>
        <v>0,00</v>
      </c>
      <c r="R334" s="119">
        <v>0</v>
      </c>
      <c r="S334" s="119">
        <v>0</v>
      </c>
      <c r="T334" s="123">
        <f t="shared" si="142"/>
        <v>0</v>
      </c>
      <c r="U334" s="108" t="s">
        <v>60</v>
      </c>
      <c r="V334" s="121" t="str">
        <f t="shared" si="143"/>
        <v>APOIO OPERACIONAL E REPRESENTAÇÃO DA SUPERINTENDÊNCIA DE GESTÃO DE PESSOAS E SAUDE OCUPACIONAL NA POSSE DA DRA. CAROLINE LOUREIRO COMO DEFENSORA PÚBLICA GERAL.</v>
      </c>
      <c r="W334" s="37"/>
      <c r="X334" s="132" t="s">
        <v>223</v>
      </c>
      <c r="Y334" s="134" t="s">
        <v>707</v>
      </c>
      <c r="AA334" s="24">
        <v>0</v>
      </c>
      <c r="AB334" s="40"/>
      <c r="AC334" s="24" t="str">
        <f t="shared" si="145"/>
        <v>Publicar</v>
      </c>
      <c r="AE334" s="43" t="s">
        <v>708</v>
      </c>
      <c r="AF334" s="44" t="s">
        <v>64</v>
      </c>
      <c r="AG334" s="45">
        <v>46119</v>
      </c>
      <c r="AH334" s="45">
        <v>46119</v>
      </c>
      <c r="AI334" s="46">
        <v>280</v>
      </c>
      <c r="AJ334" s="44" t="s">
        <v>65</v>
      </c>
      <c r="AK334" s="46" t="s">
        <v>66</v>
      </c>
      <c r="AL334" s="161">
        <v>0</v>
      </c>
      <c r="AM334" s="44" t="s">
        <v>65</v>
      </c>
      <c r="AN334" s="46" t="s">
        <v>66</v>
      </c>
      <c r="AO334" s="161">
        <v>0</v>
      </c>
      <c r="AP334" s="45">
        <v>46119</v>
      </c>
      <c r="AQ334" s="46">
        <v>237</v>
      </c>
      <c r="AR334" s="175" t="s">
        <v>66</v>
      </c>
      <c r="AS334" s="175" t="s">
        <v>66</v>
      </c>
      <c r="AT334" s="45">
        <v>46129</v>
      </c>
      <c r="AU334" s="46" t="s">
        <v>66</v>
      </c>
      <c r="AV334" s="46" t="s">
        <v>66</v>
      </c>
      <c r="AW334" s="46" t="s">
        <v>66</v>
      </c>
      <c r="AX334" s="46" t="s">
        <v>66</v>
      </c>
      <c r="AY334" s="46" t="s">
        <v>66</v>
      </c>
      <c r="AZ334" s="49">
        <v>118</v>
      </c>
      <c r="BE334" s="52">
        <f t="shared" si="144"/>
        <v>1.375</v>
      </c>
      <c r="BF334" s="53" t="str">
        <f t="shared" si="146"/>
        <v>01</v>
      </c>
      <c r="BG334" s="54">
        <f t="shared" si="147"/>
        <v>9</v>
      </c>
      <c r="BH334" s="54">
        <v>6</v>
      </c>
      <c r="BI334" s="54" t="str">
        <f t="shared" si="148"/>
        <v>,5</v>
      </c>
      <c r="BJ334" s="55" t="str">
        <f t="shared" si="149"/>
        <v>01,5</v>
      </c>
      <c r="BL334" s="57" t="str">
        <f>IFERROR(VLOOKUP(H334,#REF!,2,0)," ")</f>
        <v xml:space="preserve"> </v>
      </c>
      <c r="BM334" s="57" t="str">
        <f>IFERROR(VLOOKUP(K334,#REF!,2,0)," ")</f>
        <v xml:space="preserve"> </v>
      </c>
      <c r="BN334" s="58" t="str">
        <f t="shared" si="133"/>
        <v xml:space="preserve">  </v>
      </c>
      <c r="BO334" s="59" t="str">
        <f>IFERROR(VLOOKUP(BN334,#REF!,5,0)," ")</f>
        <v xml:space="preserve"> </v>
      </c>
      <c r="BP334" s="59" t="str">
        <f t="shared" si="134"/>
        <v xml:space="preserve"> </v>
      </c>
      <c r="BQ334" s="56">
        <f t="shared" si="135"/>
        <v>1</v>
      </c>
      <c r="BR334" s="59" t="str">
        <f t="shared" si="136"/>
        <v xml:space="preserve"> </v>
      </c>
      <c r="BS334" s="59" t="str">
        <f t="shared" si="137"/>
        <v xml:space="preserve"> </v>
      </c>
      <c r="BT334" s="56" t="str">
        <f t="shared" si="150"/>
        <v>01</v>
      </c>
      <c r="BU334" s="56">
        <f t="shared" si="151"/>
        <v>2</v>
      </c>
      <c r="BV334" s="56" t="str">
        <f>IFERROR(BU334*#REF!,"0,00")</f>
        <v>0,00</v>
      </c>
      <c r="BW334" s="59" t="str">
        <f t="shared" si="152"/>
        <v>0,00</v>
      </c>
    </row>
    <row r="335" spans="1:75" ht="62.1" customHeight="1" thickTop="1" thickBot="1">
      <c r="A335" s="90" t="str">
        <f t="shared" si="138"/>
        <v>-</v>
      </c>
      <c r="B335" s="91" t="str">
        <f t="shared" si="139"/>
        <v>ABRIL</v>
      </c>
      <c r="C335" s="81" t="str">
        <f t="shared" si="140"/>
        <v>ABRIL</v>
      </c>
      <c r="D335" s="79">
        <f t="shared" si="130"/>
        <v>332</v>
      </c>
      <c r="E335" s="125">
        <f t="shared" si="141"/>
        <v>281</v>
      </c>
      <c r="F335" s="101">
        <v>71398058653</v>
      </c>
      <c r="G335" s="124" t="str">
        <f>IFERROR(VLOOKUP(F335,#REF!,2,0)," ")</f>
        <v xml:space="preserve"> </v>
      </c>
      <c r="H335" s="122" t="str">
        <f>IFERROR(VLOOKUP(F335,#REF!,3,0)," ")</f>
        <v xml:space="preserve"> </v>
      </c>
      <c r="I335" s="103" t="s">
        <v>82</v>
      </c>
      <c r="J335" s="103" t="s">
        <v>84</v>
      </c>
      <c r="K335" s="103" t="s">
        <v>582</v>
      </c>
      <c r="L335" s="104">
        <v>46121</v>
      </c>
      <c r="M335" s="105">
        <v>0.29166666666666669</v>
      </c>
      <c r="N335" s="106">
        <v>46122</v>
      </c>
      <c r="O335" s="107">
        <v>0.83333333333333337</v>
      </c>
      <c r="P335" s="122" t="str">
        <f t="shared" si="131"/>
        <v>01,5</v>
      </c>
      <c r="Q335" s="123" t="str">
        <f t="shared" si="132"/>
        <v>0,00</v>
      </c>
      <c r="R335" s="119">
        <v>0</v>
      </c>
      <c r="S335" s="119">
        <v>423</v>
      </c>
      <c r="T335" s="123">
        <f t="shared" si="142"/>
        <v>-423</v>
      </c>
      <c r="U335" s="108" t="s">
        <v>761</v>
      </c>
      <c r="V335" s="121" t="str">
        <f t="shared" si="143"/>
        <v>POSSE DA EXMA DEFENSORA PÚBLICA GERAL DRA CAROLINE LOUREIRO PERANTE AO GOVERNADOR.</v>
      </c>
      <c r="W335" s="37"/>
      <c r="X335" s="132" t="s">
        <v>223</v>
      </c>
      <c r="Y335" s="134" t="s">
        <v>709</v>
      </c>
      <c r="AA335" s="24">
        <v>0</v>
      </c>
      <c r="AB335" s="40"/>
      <c r="AC335" s="24" t="str">
        <f t="shared" si="145"/>
        <v>Publicar</v>
      </c>
      <c r="AE335" s="43" t="s">
        <v>710</v>
      </c>
      <c r="AF335" s="44" t="s">
        <v>64</v>
      </c>
      <c r="AG335" s="45">
        <v>46119</v>
      </c>
      <c r="AH335" s="45">
        <v>46119</v>
      </c>
      <c r="AI335" s="46">
        <v>281</v>
      </c>
      <c r="AJ335" s="44" t="s">
        <v>65</v>
      </c>
      <c r="AK335" s="46" t="s">
        <v>66</v>
      </c>
      <c r="AL335" s="161">
        <v>0</v>
      </c>
      <c r="AM335" s="44" t="s">
        <v>65</v>
      </c>
      <c r="AN335" s="46" t="s">
        <v>66</v>
      </c>
      <c r="AO335" s="161">
        <v>0</v>
      </c>
      <c r="AP335" s="45">
        <v>46119</v>
      </c>
      <c r="AQ335" s="46">
        <v>238</v>
      </c>
      <c r="AR335" s="175" t="s">
        <v>66</v>
      </c>
      <c r="AS335" s="175" t="s">
        <v>66</v>
      </c>
      <c r="AT335" s="45">
        <v>46120</v>
      </c>
      <c r="AU335" s="46" t="s">
        <v>66</v>
      </c>
      <c r="AV335" s="46" t="s">
        <v>66</v>
      </c>
      <c r="AW335" s="46" t="s">
        <v>66</v>
      </c>
      <c r="AX335" s="46" t="s">
        <v>66</v>
      </c>
      <c r="AY335" s="46">
        <v>6</v>
      </c>
      <c r="AZ335" s="49" t="s">
        <v>66</v>
      </c>
      <c r="BE335" s="52">
        <f t="shared" si="144"/>
        <v>1.5416666666666667</v>
      </c>
      <c r="BF335" s="53" t="str">
        <f t="shared" si="146"/>
        <v>01</v>
      </c>
      <c r="BG335" s="54">
        <f t="shared" si="147"/>
        <v>13.000000000000002</v>
      </c>
      <c r="BH335" s="54">
        <v>6</v>
      </c>
      <c r="BI335" s="54" t="str">
        <f t="shared" si="148"/>
        <v>,5</v>
      </c>
      <c r="BJ335" s="55" t="str">
        <f t="shared" si="149"/>
        <v>01,5</v>
      </c>
      <c r="BL335" s="57" t="str">
        <f>IFERROR(VLOOKUP(H335,#REF!,2,0)," ")</f>
        <v xml:space="preserve"> </v>
      </c>
      <c r="BM335" s="57" t="str">
        <f>IFERROR(VLOOKUP(K335,#REF!,2,0)," ")</f>
        <v xml:space="preserve"> </v>
      </c>
      <c r="BN335" s="58" t="str">
        <f t="shared" si="133"/>
        <v xml:space="preserve">  </v>
      </c>
      <c r="BO335" s="59" t="str">
        <f>IFERROR(VLOOKUP(BN335,#REF!,5,0)," ")</f>
        <v xml:space="preserve"> </v>
      </c>
      <c r="BP335" s="59" t="str">
        <f t="shared" si="134"/>
        <v xml:space="preserve"> </v>
      </c>
      <c r="BQ335" s="56">
        <f t="shared" si="135"/>
        <v>1</v>
      </c>
      <c r="BR335" s="59" t="str">
        <f t="shared" si="136"/>
        <v xml:space="preserve"> </v>
      </c>
      <c r="BS335" s="59" t="str">
        <f t="shared" si="137"/>
        <v xml:space="preserve"> </v>
      </c>
      <c r="BT335" s="56" t="str">
        <f t="shared" si="150"/>
        <v>01</v>
      </c>
      <c r="BU335" s="56">
        <f t="shared" si="151"/>
        <v>2</v>
      </c>
      <c r="BV335" s="56" t="str">
        <f>IFERROR(BU335*#REF!,"0,00")</f>
        <v>0,00</v>
      </c>
      <c r="BW335" s="59" t="str">
        <f t="shared" si="152"/>
        <v>0,00</v>
      </c>
    </row>
    <row r="336" spans="1:75" ht="62.1" customHeight="1" thickTop="1" thickBot="1">
      <c r="A336" s="90" t="str">
        <f t="shared" si="138"/>
        <v>-</v>
      </c>
      <c r="B336" s="91" t="str">
        <f t="shared" si="139"/>
        <v>ABRIL</v>
      </c>
      <c r="C336" s="81" t="str">
        <f t="shared" si="140"/>
        <v>ABRIL</v>
      </c>
      <c r="D336" s="79">
        <f t="shared" si="130"/>
        <v>333</v>
      </c>
      <c r="E336" s="125">
        <f t="shared" si="141"/>
        <v>286</v>
      </c>
      <c r="F336" s="101">
        <v>3264888637</v>
      </c>
      <c r="G336" s="124" t="str">
        <f>IFERROR(VLOOKUP(F336,#REF!,2,0)," ")</f>
        <v xml:space="preserve"> </v>
      </c>
      <c r="H336" s="122" t="str">
        <f>IFERROR(VLOOKUP(F336,#REF!,3,0)," ")</f>
        <v xml:space="preserve"> </v>
      </c>
      <c r="I336" s="103" t="s">
        <v>82</v>
      </c>
      <c r="J336" s="103" t="s">
        <v>84</v>
      </c>
      <c r="K336" s="103" t="s">
        <v>582</v>
      </c>
      <c r="L336" s="104">
        <v>46121</v>
      </c>
      <c r="M336" s="105">
        <v>0.54166666666666663</v>
      </c>
      <c r="N336" s="106">
        <v>46122</v>
      </c>
      <c r="O336" s="107">
        <v>0.875</v>
      </c>
      <c r="P336" s="122" t="str">
        <f t="shared" si="131"/>
        <v>01,5</v>
      </c>
      <c r="Q336" s="123" t="str">
        <f t="shared" si="132"/>
        <v>0,00</v>
      </c>
      <c r="R336" s="119">
        <v>0</v>
      </c>
      <c r="S336" s="119">
        <v>0</v>
      </c>
      <c r="T336" s="123">
        <f t="shared" si="142"/>
        <v>0</v>
      </c>
      <c r="U336" s="108" t="s">
        <v>60</v>
      </c>
      <c r="V336" s="121" t="str">
        <f t="shared" si="143"/>
        <v>POSSE DA DEFENSORA PÚBLICA, DRA. CAROLINE LOUREIRO GOULART TEIXEIRA NO CARGO DE DEFENSORA PÚBLICA-GERAL DO ESTADO BIÊNIO 2026-2028.</v>
      </c>
      <c r="W336" s="37"/>
      <c r="X336" s="132" t="s">
        <v>85</v>
      </c>
      <c r="Y336" s="134" t="s">
        <v>711</v>
      </c>
      <c r="AA336" s="24">
        <v>0</v>
      </c>
      <c r="AB336" s="40"/>
      <c r="AC336" s="24" t="str">
        <f t="shared" si="145"/>
        <v>Publicar</v>
      </c>
      <c r="AE336" s="43" t="s">
        <v>712</v>
      </c>
      <c r="AF336" s="44" t="s">
        <v>64</v>
      </c>
      <c r="AG336" s="45">
        <v>46119</v>
      </c>
      <c r="AH336" s="45">
        <v>46119</v>
      </c>
      <c r="AI336" s="46">
        <v>286</v>
      </c>
      <c r="AJ336" s="44" t="s">
        <v>65</v>
      </c>
      <c r="AK336" s="46" t="s">
        <v>66</v>
      </c>
      <c r="AL336" s="161">
        <v>0</v>
      </c>
      <c r="AM336" s="44" t="s">
        <v>65</v>
      </c>
      <c r="AN336" s="46" t="s">
        <v>66</v>
      </c>
      <c r="AO336" s="161">
        <v>0</v>
      </c>
      <c r="AP336" s="45">
        <v>46120</v>
      </c>
      <c r="AQ336" s="46">
        <v>252</v>
      </c>
      <c r="AR336" s="46" t="s">
        <v>66</v>
      </c>
      <c r="AS336" s="46" t="s">
        <v>66</v>
      </c>
      <c r="AT336" s="45">
        <v>46127</v>
      </c>
      <c r="AU336" s="46" t="s">
        <v>66</v>
      </c>
      <c r="AV336" s="45" t="s">
        <v>66</v>
      </c>
      <c r="AW336" s="45" t="s">
        <v>66</v>
      </c>
      <c r="AX336" s="46" t="s">
        <v>66</v>
      </c>
      <c r="AY336" s="46" t="s">
        <v>66</v>
      </c>
      <c r="AZ336" s="49">
        <v>126</v>
      </c>
      <c r="BE336" s="52">
        <f t="shared" si="144"/>
        <v>1.3333333333333335</v>
      </c>
      <c r="BF336" s="53" t="str">
        <f t="shared" si="146"/>
        <v>01</v>
      </c>
      <c r="BG336" s="54">
        <f t="shared" si="147"/>
        <v>8.0000000000000036</v>
      </c>
      <c r="BH336" s="54">
        <v>6</v>
      </c>
      <c r="BI336" s="54" t="str">
        <f t="shared" si="148"/>
        <v>,5</v>
      </c>
      <c r="BJ336" s="55" t="str">
        <f t="shared" si="149"/>
        <v>01,5</v>
      </c>
      <c r="BL336" s="57" t="str">
        <f>IFERROR(VLOOKUP(H336,#REF!,2,0)," ")</f>
        <v xml:space="preserve"> </v>
      </c>
      <c r="BM336" s="57" t="str">
        <f>IFERROR(VLOOKUP(K336,#REF!,2,0)," ")</f>
        <v xml:space="preserve"> </v>
      </c>
      <c r="BN336" s="58" t="str">
        <f t="shared" si="133"/>
        <v xml:space="preserve">  </v>
      </c>
      <c r="BO336" s="59" t="str">
        <f>IFERROR(VLOOKUP(BN336,#REF!,5,0)," ")</f>
        <v xml:space="preserve"> </v>
      </c>
      <c r="BP336" s="59" t="str">
        <f t="shared" si="134"/>
        <v xml:space="preserve"> </v>
      </c>
      <c r="BQ336" s="56">
        <f t="shared" si="135"/>
        <v>1</v>
      </c>
      <c r="BR336" s="59" t="str">
        <f t="shared" si="136"/>
        <v xml:space="preserve"> </v>
      </c>
      <c r="BS336" s="59" t="str">
        <f t="shared" si="137"/>
        <v xml:space="preserve"> </v>
      </c>
      <c r="BT336" s="56" t="str">
        <f t="shared" si="150"/>
        <v>01</v>
      </c>
      <c r="BU336" s="56">
        <f t="shared" si="151"/>
        <v>2</v>
      </c>
      <c r="BV336" s="56" t="str">
        <f>IFERROR(BU336*#REF!,"0,00")</f>
        <v>0,00</v>
      </c>
      <c r="BW336" s="59" t="str">
        <f t="shared" si="152"/>
        <v>0,00</v>
      </c>
    </row>
    <row r="337" spans="1:75" ht="62.1" customHeight="1" thickTop="1" thickBot="1">
      <c r="A337" s="90" t="str">
        <f t="shared" si="138"/>
        <v>-</v>
      </c>
      <c r="B337" s="91" t="str">
        <f t="shared" si="139"/>
        <v>ABRIL</v>
      </c>
      <c r="C337" s="81" t="str">
        <f t="shared" si="140"/>
        <v>ABRIL</v>
      </c>
      <c r="D337" s="79">
        <f t="shared" si="130"/>
        <v>334</v>
      </c>
      <c r="E337" s="125">
        <f t="shared" si="141"/>
        <v>290</v>
      </c>
      <c r="F337" s="101">
        <v>81210060078</v>
      </c>
      <c r="G337" s="124" t="str">
        <f>IFERROR(VLOOKUP(F337,#REF!,2,0)," ")</f>
        <v xml:space="preserve"> </v>
      </c>
      <c r="H337" s="122" t="str">
        <f>IFERROR(VLOOKUP(F337,#REF!,3,0)," ")</f>
        <v xml:space="preserve"> </v>
      </c>
      <c r="I337" s="103" t="s">
        <v>82</v>
      </c>
      <c r="J337" s="103" t="s">
        <v>84</v>
      </c>
      <c r="K337" s="103" t="s">
        <v>582</v>
      </c>
      <c r="L337" s="104">
        <v>46121</v>
      </c>
      <c r="M337" s="105">
        <v>0.54166666666666663</v>
      </c>
      <c r="N337" s="106">
        <v>46122</v>
      </c>
      <c r="O337" s="107">
        <v>0.875</v>
      </c>
      <c r="P337" s="122" t="str">
        <f t="shared" si="131"/>
        <v>01,5</v>
      </c>
      <c r="Q337" s="123" t="str">
        <f t="shared" si="132"/>
        <v>0,00</v>
      </c>
      <c r="R337" s="119">
        <v>0</v>
      </c>
      <c r="S337" s="119">
        <v>0</v>
      </c>
      <c r="T337" s="123">
        <f t="shared" si="142"/>
        <v>0</v>
      </c>
      <c r="U337" s="108" t="s">
        <v>60</v>
      </c>
      <c r="V337" s="121" t="str">
        <f t="shared" si="143"/>
        <v>POSSE DA DEFENSORA PÚBLICA, DRA. CAROLINE LOUREIRO GOULART TEIXEIRA NO CARGO DE DEFENSORA PÚBLICA-GERAL DO ESTADO BIÊNIO 2026-2028 E INAUGURAÇÃO DA NOVA SEDE DA DPMG EM POÇOS DE CALDAS.</v>
      </c>
      <c r="W337" s="37"/>
      <c r="X337" s="132" t="s">
        <v>85</v>
      </c>
      <c r="Y337" s="134" t="s">
        <v>713</v>
      </c>
      <c r="AA337" s="24">
        <v>0</v>
      </c>
      <c r="AB337" s="40"/>
      <c r="AC337" s="24" t="str">
        <f t="shared" si="145"/>
        <v>Publicar</v>
      </c>
      <c r="AE337" s="43" t="s">
        <v>714</v>
      </c>
      <c r="AF337" s="44" t="s">
        <v>64</v>
      </c>
      <c r="AG337" s="45">
        <v>46119</v>
      </c>
      <c r="AH337" s="45">
        <v>46119</v>
      </c>
      <c r="AI337" s="46">
        <v>290</v>
      </c>
      <c r="AJ337" s="44" t="s">
        <v>65</v>
      </c>
      <c r="AK337" s="46" t="s">
        <v>66</v>
      </c>
      <c r="AL337" s="161">
        <v>0</v>
      </c>
      <c r="AM337" s="44" t="s">
        <v>65</v>
      </c>
      <c r="AN337" s="46" t="s">
        <v>66</v>
      </c>
      <c r="AO337" s="161">
        <v>0</v>
      </c>
      <c r="AP337" s="45">
        <v>46120</v>
      </c>
      <c r="AQ337" s="46">
        <v>264</v>
      </c>
      <c r="AR337" s="46" t="s">
        <v>66</v>
      </c>
      <c r="AS337" s="46" t="s">
        <v>66</v>
      </c>
      <c r="AT337" s="45">
        <v>46128</v>
      </c>
      <c r="AU337" s="46" t="s">
        <v>66</v>
      </c>
      <c r="AV337" s="46" t="s">
        <v>66</v>
      </c>
      <c r="AW337" s="46" t="s">
        <v>66</v>
      </c>
      <c r="AX337" s="46" t="s">
        <v>66</v>
      </c>
      <c r="AY337" s="46" t="s">
        <v>66</v>
      </c>
      <c r="AZ337" s="49">
        <v>122</v>
      </c>
      <c r="BE337" s="52">
        <f t="shared" si="144"/>
        <v>1.3333333333333335</v>
      </c>
      <c r="BF337" s="53" t="str">
        <f t="shared" si="146"/>
        <v>01</v>
      </c>
      <c r="BG337" s="54">
        <f t="shared" si="147"/>
        <v>8.0000000000000036</v>
      </c>
      <c r="BH337" s="54">
        <v>6</v>
      </c>
      <c r="BI337" s="54" t="str">
        <f t="shared" si="148"/>
        <v>,5</v>
      </c>
      <c r="BJ337" s="55" t="str">
        <f t="shared" si="149"/>
        <v>01,5</v>
      </c>
      <c r="BL337" s="57" t="str">
        <f>IFERROR(VLOOKUP(H337,#REF!,2,0)," ")</f>
        <v xml:space="preserve"> </v>
      </c>
      <c r="BM337" s="57" t="str">
        <f>IFERROR(VLOOKUP(K337,#REF!,2,0)," ")</f>
        <v xml:space="preserve"> </v>
      </c>
      <c r="BN337" s="58" t="str">
        <f t="shared" si="133"/>
        <v xml:space="preserve">  </v>
      </c>
      <c r="BO337" s="59" t="str">
        <f>IFERROR(VLOOKUP(BN337,#REF!,5,0)," ")</f>
        <v xml:space="preserve"> </v>
      </c>
      <c r="BP337" s="59" t="str">
        <f t="shared" si="134"/>
        <v xml:space="preserve"> </v>
      </c>
      <c r="BQ337" s="56">
        <f t="shared" si="135"/>
        <v>1</v>
      </c>
      <c r="BR337" s="59" t="str">
        <f t="shared" si="136"/>
        <v xml:space="preserve"> </v>
      </c>
      <c r="BS337" s="59" t="str">
        <f t="shared" si="137"/>
        <v xml:space="preserve"> </v>
      </c>
      <c r="BT337" s="56" t="str">
        <f t="shared" si="150"/>
        <v>01</v>
      </c>
      <c r="BU337" s="56">
        <f t="shared" si="151"/>
        <v>2</v>
      </c>
      <c r="BV337" s="56" t="str">
        <f>IFERROR(BU337*#REF!,"0,00")</f>
        <v>0,00</v>
      </c>
      <c r="BW337" s="59" t="str">
        <f t="shared" si="152"/>
        <v>0,00</v>
      </c>
    </row>
    <row r="338" spans="1:75" ht="62.1" customHeight="1" thickTop="1" thickBot="1">
      <c r="A338" s="90" t="str">
        <f t="shared" si="138"/>
        <v>-</v>
      </c>
      <c r="B338" s="91" t="str">
        <f t="shared" si="139"/>
        <v>ABRIL</v>
      </c>
      <c r="C338" s="81" t="str">
        <f t="shared" si="140"/>
        <v>ABRIL</v>
      </c>
      <c r="D338" s="79">
        <f t="shared" si="130"/>
        <v>335</v>
      </c>
      <c r="E338" s="125">
        <f t="shared" si="141"/>
        <v>289</v>
      </c>
      <c r="F338" s="101" t="s">
        <v>464</v>
      </c>
      <c r="G338" s="124" t="str">
        <f>IFERROR(VLOOKUP(F338,#REF!,2,0)," ")</f>
        <v xml:space="preserve"> </v>
      </c>
      <c r="H338" s="122" t="str">
        <f>IFERROR(VLOOKUP(F338,#REF!,3,0)," ")</f>
        <v xml:space="preserve"> </v>
      </c>
      <c r="I338" s="103" t="s">
        <v>82</v>
      </c>
      <c r="J338" s="103" t="s">
        <v>84</v>
      </c>
      <c r="K338" s="103" t="s">
        <v>582</v>
      </c>
      <c r="L338" s="104">
        <v>46121</v>
      </c>
      <c r="M338" s="105">
        <v>0.41666666666666669</v>
      </c>
      <c r="N338" s="106">
        <v>46122</v>
      </c>
      <c r="O338" s="107">
        <v>0.875</v>
      </c>
      <c r="P338" s="122" t="str">
        <f t="shared" si="131"/>
        <v>01,5</v>
      </c>
      <c r="Q338" s="123" t="str">
        <f t="shared" si="132"/>
        <v>0,00</v>
      </c>
      <c r="R338" s="119">
        <v>0</v>
      </c>
      <c r="S338" s="119">
        <v>0</v>
      </c>
      <c r="T338" s="123">
        <f t="shared" si="142"/>
        <v>0</v>
      </c>
      <c r="U338" s="108" t="s">
        <v>60</v>
      </c>
      <c r="V338" s="121" t="str">
        <f t="shared" si="143"/>
        <v>POSSE DA DEFENSORA PUBLICA GERAL AGENDADA EM OUTRA CIDADE EM RAZAO DA AGENDA DO GOVERNADOR DO ESTADO DE MINAS GERAIS.</v>
      </c>
      <c r="W338" s="37"/>
      <c r="X338" s="132" t="s">
        <v>85</v>
      </c>
      <c r="Y338" s="134" t="s">
        <v>715</v>
      </c>
      <c r="AA338" s="24">
        <v>0</v>
      </c>
      <c r="AB338" s="40"/>
      <c r="AC338" s="24" t="str">
        <f t="shared" si="145"/>
        <v>Publicar</v>
      </c>
      <c r="AE338" s="43" t="s">
        <v>716</v>
      </c>
      <c r="AF338" s="44" t="s">
        <v>328</v>
      </c>
      <c r="AG338" s="45">
        <v>46119</v>
      </c>
      <c r="AH338" s="45">
        <v>46119</v>
      </c>
      <c r="AI338" s="46">
        <v>289</v>
      </c>
      <c r="AJ338" s="44" t="s">
        <v>65</v>
      </c>
      <c r="AK338" s="46" t="s">
        <v>66</v>
      </c>
      <c r="AL338" s="161">
        <v>0</v>
      </c>
      <c r="AM338" s="44" t="s">
        <v>65</v>
      </c>
      <c r="AN338" s="46" t="s">
        <v>66</v>
      </c>
      <c r="AO338" s="161">
        <v>0</v>
      </c>
      <c r="AP338" s="45">
        <v>46120</v>
      </c>
      <c r="AQ338" s="46">
        <v>253</v>
      </c>
      <c r="AR338" s="46" t="s">
        <v>66</v>
      </c>
      <c r="AS338" s="46" t="s">
        <v>66</v>
      </c>
      <c r="AT338" s="45">
        <v>46125</v>
      </c>
      <c r="AU338" s="189" t="s">
        <v>66</v>
      </c>
      <c r="AV338" s="192" t="s">
        <v>66</v>
      </c>
      <c r="AW338" s="192" t="s">
        <v>66</v>
      </c>
      <c r="AX338" s="189" t="s">
        <v>66</v>
      </c>
      <c r="AY338" s="189" t="s">
        <v>66</v>
      </c>
      <c r="AZ338" s="49">
        <v>107</v>
      </c>
      <c r="BE338" s="52">
        <f t="shared" si="144"/>
        <v>1.4583333333333333</v>
      </c>
      <c r="BF338" s="53" t="str">
        <f t="shared" si="146"/>
        <v>01</v>
      </c>
      <c r="BG338" s="54">
        <f t="shared" si="147"/>
        <v>10.999999999999998</v>
      </c>
      <c r="BH338" s="54">
        <v>6</v>
      </c>
      <c r="BI338" s="54" t="str">
        <f t="shared" si="148"/>
        <v>,5</v>
      </c>
      <c r="BJ338" s="55" t="str">
        <f t="shared" si="149"/>
        <v>01,5</v>
      </c>
      <c r="BL338" s="57" t="str">
        <f>IFERROR(VLOOKUP(H338,#REF!,2,0)," ")</f>
        <v xml:space="preserve"> </v>
      </c>
      <c r="BM338" s="57" t="str">
        <f>IFERROR(VLOOKUP(K338,#REF!,2,0)," ")</f>
        <v xml:space="preserve"> </v>
      </c>
      <c r="BN338" s="58" t="str">
        <f t="shared" si="133"/>
        <v xml:space="preserve">  </v>
      </c>
      <c r="BO338" s="59" t="str">
        <f>IFERROR(VLOOKUP(BN338,#REF!,5,0)," ")</f>
        <v xml:space="preserve"> </v>
      </c>
      <c r="BP338" s="59" t="str">
        <f t="shared" si="134"/>
        <v xml:space="preserve"> </v>
      </c>
      <c r="BQ338" s="56">
        <f t="shared" si="135"/>
        <v>1</v>
      </c>
      <c r="BR338" s="59" t="str">
        <f t="shared" si="136"/>
        <v xml:space="preserve"> </v>
      </c>
      <c r="BS338" s="59" t="str">
        <f t="shared" si="137"/>
        <v xml:space="preserve"> </v>
      </c>
      <c r="BT338" s="56" t="str">
        <f t="shared" si="150"/>
        <v>01</v>
      </c>
      <c r="BU338" s="56">
        <f t="shared" si="151"/>
        <v>2</v>
      </c>
      <c r="BV338" s="56" t="str">
        <f>IFERROR(BU338*#REF!,"0,00")</f>
        <v>0,00</v>
      </c>
      <c r="BW338" s="59" t="str">
        <f t="shared" si="152"/>
        <v>0,00</v>
      </c>
    </row>
    <row r="339" spans="1:75" ht="62.1" customHeight="1" thickTop="1" thickBot="1">
      <c r="A339" s="90" t="str">
        <f t="shared" si="138"/>
        <v>-</v>
      </c>
      <c r="B339" s="91" t="str">
        <f t="shared" si="139"/>
        <v>ABRIL</v>
      </c>
      <c r="C339" s="81" t="str">
        <f t="shared" si="140"/>
        <v>ABRIL</v>
      </c>
      <c r="D339" s="79">
        <f t="shared" si="130"/>
        <v>336</v>
      </c>
      <c r="E339" s="125">
        <f t="shared" si="141"/>
        <v>284</v>
      </c>
      <c r="F339" s="101">
        <v>6002895671</v>
      </c>
      <c r="G339" s="124" t="str">
        <f>IFERROR(VLOOKUP(F339,#REF!,2,0)," ")</f>
        <v xml:space="preserve"> </v>
      </c>
      <c r="H339" s="122" t="str">
        <f>IFERROR(VLOOKUP(F339,#REF!,3,0)," ")</f>
        <v xml:space="preserve"> </v>
      </c>
      <c r="I339" s="103" t="s">
        <v>82</v>
      </c>
      <c r="J339" s="103" t="s">
        <v>84</v>
      </c>
      <c r="K339" s="103" t="s">
        <v>582</v>
      </c>
      <c r="L339" s="104">
        <v>46120</v>
      </c>
      <c r="M339" s="105">
        <v>0.33333333333333331</v>
      </c>
      <c r="N339" s="106">
        <v>46123</v>
      </c>
      <c r="O339" s="107">
        <v>0.70833333333333337</v>
      </c>
      <c r="P339" s="122" t="str">
        <f t="shared" si="131"/>
        <v>03,5</v>
      </c>
      <c r="Q339" s="123" t="str">
        <f t="shared" si="132"/>
        <v>0,00</v>
      </c>
      <c r="R339" s="119">
        <v>0</v>
      </c>
      <c r="S339" s="119">
        <v>0</v>
      </c>
      <c r="T339" s="123">
        <f t="shared" si="142"/>
        <v>0</v>
      </c>
      <c r="U339" s="108" t="s">
        <v>60</v>
      </c>
      <c r="V339" s="121" t="str">
        <f t="shared" si="143"/>
        <v xml:space="preserve"> POSSE DA DEFENSORA PÚBLICA GERAL E INAUGURAÇÃO DA UNIDADE DE POÇOS DE CALDAS.</v>
      </c>
      <c r="W339" s="37"/>
      <c r="X339" s="132" t="s">
        <v>85</v>
      </c>
      <c r="Y339" s="134" t="s">
        <v>717</v>
      </c>
      <c r="AA339" s="24">
        <v>1</v>
      </c>
      <c r="AB339" s="40"/>
      <c r="AC339" s="24" t="str">
        <f t="shared" si="145"/>
        <v>Publicar</v>
      </c>
      <c r="AE339" s="43" t="s">
        <v>718</v>
      </c>
      <c r="AF339" s="44" t="s">
        <v>64</v>
      </c>
      <c r="AG339" s="45">
        <v>46119</v>
      </c>
      <c r="AH339" s="45">
        <v>46119</v>
      </c>
      <c r="AI339" s="46">
        <v>284</v>
      </c>
      <c r="AJ339" s="44" t="s">
        <v>65</v>
      </c>
      <c r="AK339" s="46" t="s">
        <v>66</v>
      </c>
      <c r="AL339" s="161">
        <v>0</v>
      </c>
      <c r="AM339" s="44" t="s">
        <v>65</v>
      </c>
      <c r="AN339" s="46" t="s">
        <v>66</v>
      </c>
      <c r="AO339" s="161">
        <v>0</v>
      </c>
      <c r="AP339" s="45">
        <v>46120</v>
      </c>
      <c r="AQ339" s="46">
        <v>254</v>
      </c>
      <c r="AR339" s="46" t="s">
        <v>66</v>
      </c>
      <c r="AS339" s="46" t="s">
        <v>66</v>
      </c>
      <c r="AT339" s="45">
        <v>46126</v>
      </c>
      <c r="AU339" s="189" t="s">
        <v>66</v>
      </c>
      <c r="AV339" s="189" t="s">
        <v>66</v>
      </c>
      <c r="AW339" s="189" t="s">
        <v>66</v>
      </c>
      <c r="AX339" s="189" t="s">
        <v>66</v>
      </c>
      <c r="AY339" s="189" t="s">
        <v>66</v>
      </c>
      <c r="AZ339" s="49">
        <v>106</v>
      </c>
      <c r="BE339" s="52">
        <f t="shared" si="144"/>
        <v>3.375</v>
      </c>
      <c r="BF339" s="53" t="str">
        <f t="shared" si="146"/>
        <v>03</v>
      </c>
      <c r="BG339" s="54">
        <f t="shared" si="147"/>
        <v>9</v>
      </c>
      <c r="BH339" s="54">
        <v>6</v>
      </c>
      <c r="BI339" s="54" t="str">
        <f t="shared" si="148"/>
        <v>,5</v>
      </c>
      <c r="BJ339" s="55" t="str">
        <f t="shared" si="149"/>
        <v>03,5</v>
      </c>
      <c r="BL339" s="57" t="str">
        <f>IFERROR(VLOOKUP(H339,#REF!,2,0)," ")</f>
        <v xml:space="preserve"> </v>
      </c>
      <c r="BM339" s="57" t="str">
        <f>IFERROR(VLOOKUP(K339,#REF!,2,0)," ")</f>
        <v xml:space="preserve"> </v>
      </c>
      <c r="BN339" s="58" t="str">
        <f t="shared" si="133"/>
        <v xml:space="preserve">  </v>
      </c>
      <c r="BO339" s="59" t="str">
        <f>IFERROR(VLOOKUP(BN339,#REF!,5,0)," ")</f>
        <v xml:space="preserve"> </v>
      </c>
      <c r="BP339" s="59" t="str">
        <f t="shared" si="134"/>
        <v xml:space="preserve"> </v>
      </c>
      <c r="BQ339" s="56">
        <f t="shared" si="135"/>
        <v>1</v>
      </c>
      <c r="BR339" s="59" t="str">
        <f t="shared" si="136"/>
        <v xml:space="preserve"> </v>
      </c>
      <c r="BS339" s="59" t="str">
        <f t="shared" si="137"/>
        <v xml:space="preserve"> </v>
      </c>
      <c r="BT339" s="56" t="str">
        <f t="shared" si="150"/>
        <v>03</v>
      </c>
      <c r="BU339" s="56">
        <f t="shared" si="151"/>
        <v>3</v>
      </c>
      <c r="BV339" s="56" t="str">
        <f>IFERROR(BU339*#REF!,"0,00")</f>
        <v>0,00</v>
      </c>
      <c r="BW339" s="59" t="str">
        <f t="shared" si="152"/>
        <v>0,00</v>
      </c>
    </row>
    <row r="340" spans="1:75" ht="62.1" customHeight="1" thickTop="1" thickBot="1">
      <c r="A340" s="90" t="str">
        <f t="shared" si="138"/>
        <v>-</v>
      </c>
      <c r="B340" s="91" t="str">
        <f t="shared" si="139"/>
        <v>ABRIL</v>
      </c>
      <c r="C340" s="81" t="str">
        <f t="shared" si="140"/>
        <v>ABRIL</v>
      </c>
      <c r="D340" s="79">
        <f t="shared" si="130"/>
        <v>337</v>
      </c>
      <c r="E340" s="125">
        <f t="shared" si="141"/>
        <v>285</v>
      </c>
      <c r="F340" s="101">
        <v>2595779605</v>
      </c>
      <c r="G340" s="124" t="str">
        <f>IFERROR(VLOOKUP(F340,#REF!,2,0)," ")</f>
        <v xml:space="preserve"> </v>
      </c>
      <c r="H340" s="122" t="str">
        <f>IFERROR(VLOOKUP(F340,#REF!,3,0)," ")</f>
        <v xml:space="preserve"> </v>
      </c>
      <c r="I340" s="103" t="s">
        <v>82</v>
      </c>
      <c r="J340" s="103" t="s">
        <v>84</v>
      </c>
      <c r="K340" s="103" t="s">
        <v>582</v>
      </c>
      <c r="L340" s="104">
        <v>46120</v>
      </c>
      <c r="M340" s="105">
        <v>0.33333333333333331</v>
      </c>
      <c r="N340" s="106">
        <v>46123</v>
      </c>
      <c r="O340" s="107">
        <v>0.625</v>
      </c>
      <c r="P340" s="122" t="str">
        <f t="shared" si="131"/>
        <v>03,5</v>
      </c>
      <c r="Q340" s="123" t="str">
        <f t="shared" si="132"/>
        <v>0,00</v>
      </c>
      <c r="R340" s="119">
        <v>0</v>
      </c>
      <c r="S340" s="119">
        <v>0</v>
      </c>
      <c r="T340" s="123">
        <f t="shared" si="142"/>
        <v>0</v>
      </c>
      <c r="U340" s="108" t="s">
        <v>60</v>
      </c>
      <c r="V340" s="121" t="str">
        <f t="shared" si="143"/>
        <v>COBERTURA JORNALÍSTICA E ATENDIMENTO À IMPRENSA NA CERIMÔNIA DE POSSE DA DEFENSORA PÚBLICA-GERAL.</v>
      </c>
      <c r="W340" s="37"/>
      <c r="X340" s="132" t="s">
        <v>85</v>
      </c>
      <c r="Y340" s="134" t="s">
        <v>719</v>
      </c>
      <c r="AA340" s="24">
        <v>1</v>
      </c>
      <c r="AB340" s="40"/>
      <c r="AC340" s="24" t="str">
        <f t="shared" si="145"/>
        <v>Publicar</v>
      </c>
      <c r="AE340" s="43" t="s">
        <v>720</v>
      </c>
      <c r="AF340" s="44" t="s">
        <v>64</v>
      </c>
      <c r="AG340" s="45">
        <v>46119</v>
      </c>
      <c r="AH340" s="45">
        <v>46119</v>
      </c>
      <c r="AI340" s="46">
        <v>285</v>
      </c>
      <c r="AJ340" s="44" t="s">
        <v>65</v>
      </c>
      <c r="AK340" s="46" t="s">
        <v>66</v>
      </c>
      <c r="AL340" s="161">
        <v>0</v>
      </c>
      <c r="AM340" s="44" t="s">
        <v>65</v>
      </c>
      <c r="AN340" s="46" t="s">
        <v>66</v>
      </c>
      <c r="AO340" s="161">
        <v>0</v>
      </c>
      <c r="AP340" s="45">
        <v>46120</v>
      </c>
      <c r="AQ340" s="46">
        <v>255</v>
      </c>
      <c r="AR340" s="46" t="s">
        <v>66</v>
      </c>
      <c r="AS340" s="46" t="s">
        <v>66</v>
      </c>
      <c r="AT340" s="45">
        <v>46126</v>
      </c>
      <c r="AU340" s="189" t="s">
        <v>66</v>
      </c>
      <c r="AV340" s="189" t="s">
        <v>66</v>
      </c>
      <c r="AW340" s="189" t="s">
        <v>66</v>
      </c>
      <c r="AX340" s="189" t="s">
        <v>66</v>
      </c>
      <c r="AY340" s="189" t="s">
        <v>66</v>
      </c>
      <c r="AZ340" s="49">
        <v>105</v>
      </c>
      <c r="BE340" s="52">
        <f t="shared" si="144"/>
        <v>3.2916666666666665</v>
      </c>
      <c r="BF340" s="53" t="str">
        <f t="shared" si="146"/>
        <v>03</v>
      </c>
      <c r="BG340" s="54">
        <f t="shared" si="147"/>
        <v>6.9999999999999964</v>
      </c>
      <c r="BH340" s="54">
        <v>6</v>
      </c>
      <c r="BI340" s="54" t="str">
        <f t="shared" si="148"/>
        <v>,5</v>
      </c>
      <c r="BJ340" s="55" t="str">
        <f t="shared" si="149"/>
        <v>03,5</v>
      </c>
      <c r="BL340" s="57" t="str">
        <f>IFERROR(VLOOKUP(H340,#REF!,2,0)," ")</f>
        <v xml:space="preserve"> </v>
      </c>
      <c r="BM340" s="57" t="str">
        <f>IFERROR(VLOOKUP(K340,#REF!,2,0)," ")</f>
        <v xml:space="preserve"> </v>
      </c>
      <c r="BN340" s="58" t="str">
        <f t="shared" si="133"/>
        <v xml:space="preserve">  </v>
      </c>
      <c r="BO340" s="59" t="str">
        <f>IFERROR(VLOOKUP(BN340,#REF!,5,0)," ")</f>
        <v xml:space="preserve"> </v>
      </c>
      <c r="BP340" s="59" t="str">
        <f t="shared" si="134"/>
        <v xml:space="preserve"> </v>
      </c>
      <c r="BQ340" s="56">
        <f t="shared" si="135"/>
        <v>1</v>
      </c>
      <c r="BR340" s="59" t="str">
        <f t="shared" si="136"/>
        <v xml:space="preserve"> </v>
      </c>
      <c r="BS340" s="59" t="str">
        <f t="shared" si="137"/>
        <v xml:space="preserve"> </v>
      </c>
      <c r="BT340" s="56" t="str">
        <f t="shared" si="150"/>
        <v>03</v>
      </c>
      <c r="BU340" s="56">
        <f t="shared" si="151"/>
        <v>3</v>
      </c>
      <c r="BV340" s="56" t="str">
        <f>IFERROR(BU340*#REF!,"0,00")</f>
        <v>0,00</v>
      </c>
      <c r="BW340" s="59" t="str">
        <f t="shared" si="152"/>
        <v>0,00</v>
      </c>
    </row>
    <row r="341" spans="1:75" ht="62.1" customHeight="1" thickTop="1" thickBot="1">
      <c r="A341" s="90" t="str">
        <f t="shared" si="138"/>
        <v>-</v>
      </c>
      <c r="B341" s="91" t="str">
        <f t="shared" si="139"/>
        <v>ABRIL</v>
      </c>
      <c r="C341" s="81" t="str">
        <f t="shared" si="140"/>
        <v>ABRIL</v>
      </c>
      <c r="D341" s="79">
        <f t="shared" si="130"/>
        <v>338</v>
      </c>
      <c r="E341" s="125">
        <f t="shared" si="141"/>
        <v>283</v>
      </c>
      <c r="F341" s="101">
        <v>53903609668</v>
      </c>
      <c r="G341" s="124" t="str">
        <f>IFERROR(VLOOKUP(F341,#REF!,2,0)," ")</f>
        <v xml:space="preserve"> </v>
      </c>
      <c r="H341" s="122" t="str">
        <f>IFERROR(VLOOKUP(F341,#REF!,3,0)," ")</f>
        <v xml:space="preserve"> </v>
      </c>
      <c r="I341" s="103" t="s">
        <v>82</v>
      </c>
      <c r="J341" s="103" t="s">
        <v>84</v>
      </c>
      <c r="K341" s="103" t="s">
        <v>582</v>
      </c>
      <c r="L341" s="104">
        <v>46120</v>
      </c>
      <c r="M341" s="105">
        <v>0.33333333333333331</v>
      </c>
      <c r="N341" s="106">
        <v>46123</v>
      </c>
      <c r="O341" s="107">
        <v>0.70833333333333337</v>
      </c>
      <c r="P341" s="122" t="str">
        <f t="shared" si="131"/>
        <v>03,5</v>
      </c>
      <c r="Q341" s="123" t="str">
        <f t="shared" si="132"/>
        <v>0,00</v>
      </c>
      <c r="R341" s="119">
        <v>0</v>
      </c>
      <c r="S341" s="119">
        <v>0</v>
      </c>
      <c r="T341" s="123">
        <f t="shared" si="142"/>
        <v>0</v>
      </c>
      <c r="U341" s="108" t="s">
        <v>60</v>
      </c>
      <c r="V341" s="121" t="str">
        <f t="shared" si="143"/>
        <v>POSSE DA NOVA DPG E INAUGURAÇÃO DA UNIDADE DE POÇOS DE CALDAS.</v>
      </c>
      <c r="W341" s="37"/>
      <c r="X341" s="132" t="s">
        <v>223</v>
      </c>
      <c r="Y341" s="134" t="s">
        <v>721</v>
      </c>
      <c r="AA341" s="24">
        <v>1</v>
      </c>
      <c r="AB341" s="40"/>
      <c r="AC341" s="24" t="str">
        <f t="shared" si="145"/>
        <v>Publicar</v>
      </c>
      <c r="AE341" s="43" t="s">
        <v>722</v>
      </c>
      <c r="AF341" s="44" t="s">
        <v>64</v>
      </c>
      <c r="AG341" s="45">
        <v>46119</v>
      </c>
      <c r="AH341" s="45">
        <v>46119</v>
      </c>
      <c r="AI341" s="46">
        <v>283</v>
      </c>
      <c r="AJ341" s="44" t="s">
        <v>65</v>
      </c>
      <c r="AK341" s="46" t="s">
        <v>66</v>
      </c>
      <c r="AL341" s="161">
        <v>0</v>
      </c>
      <c r="AM341" s="44" t="s">
        <v>65</v>
      </c>
      <c r="AN341" s="46" t="s">
        <v>66</v>
      </c>
      <c r="AO341" s="161">
        <v>0</v>
      </c>
      <c r="AP341" s="45">
        <v>46120</v>
      </c>
      <c r="AQ341" s="46">
        <v>256</v>
      </c>
      <c r="AR341" s="46" t="s">
        <v>66</v>
      </c>
      <c r="AS341" s="46" t="s">
        <v>66</v>
      </c>
      <c r="AT341" s="45">
        <v>46126</v>
      </c>
      <c r="AU341" s="46" t="s">
        <v>66</v>
      </c>
      <c r="AV341" s="46" t="s">
        <v>66</v>
      </c>
      <c r="AW341" s="46" t="s">
        <v>66</v>
      </c>
      <c r="AX341" s="46" t="s">
        <v>66</v>
      </c>
      <c r="AY341" s="46" t="s">
        <v>66</v>
      </c>
      <c r="AZ341" s="49">
        <v>116</v>
      </c>
      <c r="BE341" s="52">
        <f t="shared" si="144"/>
        <v>3.375</v>
      </c>
      <c r="BF341" s="53" t="str">
        <f t="shared" si="146"/>
        <v>03</v>
      </c>
      <c r="BG341" s="54">
        <f t="shared" si="147"/>
        <v>9</v>
      </c>
      <c r="BH341" s="54">
        <v>6</v>
      </c>
      <c r="BI341" s="54" t="str">
        <f t="shared" si="148"/>
        <v>,5</v>
      </c>
      <c r="BJ341" s="55" t="str">
        <f t="shared" si="149"/>
        <v>03,5</v>
      </c>
      <c r="BL341" s="57" t="str">
        <f>IFERROR(VLOOKUP(H341,#REF!,2,0)," ")</f>
        <v xml:space="preserve"> </v>
      </c>
      <c r="BM341" s="57" t="str">
        <f>IFERROR(VLOOKUP(K341,#REF!,2,0)," ")</f>
        <v xml:space="preserve"> </v>
      </c>
      <c r="BN341" s="58" t="str">
        <f t="shared" si="133"/>
        <v xml:space="preserve">  </v>
      </c>
      <c r="BO341" s="59" t="str">
        <f>IFERROR(VLOOKUP(BN341,#REF!,5,0)," ")</f>
        <v xml:space="preserve"> </v>
      </c>
      <c r="BP341" s="59" t="str">
        <f t="shared" si="134"/>
        <v xml:space="preserve"> </v>
      </c>
      <c r="BQ341" s="56">
        <f t="shared" si="135"/>
        <v>1</v>
      </c>
      <c r="BR341" s="59" t="str">
        <f t="shared" si="136"/>
        <v xml:space="preserve"> </v>
      </c>
      <c r="BS341" s="59" t="str">
        <f t="shared" si="137"/>
        <v xml:space="preserve"> </v>
      </c>
      <c r="BT341" s="56" t="str">
        <f t="shared" si="150"/>
        <v>03</v>
      </c>
      <c r="BU341" s="56">
        <f t="shared" si="151"/>
        <v>3</v>
      </c>
      <c r="BV341" s="56" t="str">
        <f>IFERROR(BU341*#REF!,"0,00")</f>
        <v>0,00</v>
      </c>
      <c r="BW341" s="59" t="str">
        <f t="shared" si="152"/>
        <v>0,00</v>
      </c>
    </row>
    <row r="342" spans="1:75" ht="62.1" customHeight="1" thickTop="1" thickBot="1">
      <c r="A342" s="90" t="str">
        <f t="shared" si="138"/>
        <v>-</v>
      </c>
      <c r="B342" s="91" t="str">
        <f t="shared" si="139"/>
        <v>ABRIL</v>
      </c>
      <c r="C342" s="81" t="str">
        <f t="shared" si="140"/>
        <v>ABRIL</v>
      </c>
      <c r="D342" s="79">
        <f t="shared" si="130"/>
        <v>339</v>
      </c>
      <c r="E342" s="125">
        <f t="shared" si="141"/>
        <v>291</v>
      </c>
      <c r="F342" s="101" t="s">
        <v>357</v>
      </c>
      <c r="G342" s="124" t="str">
        <f>IFERROR(VLOOKUP(F342,#REF!,2,0)," ")</f>
        <v xml:space="preserve"> </v>
      </c>
      <c r="H342" s="122" t="str">
        <f>IFERROR(VLOOKUP(F342,#REF!,3,0)," ")</f>
        <v xml:space="preserve"> </v>
      </c>
      <c r="I342" s="103" t="s">
        <v>82</v>
      </c>
      <c r="J342" s="103" t="s">
        <v>84</v>
      </c>
      <c r="K342" s="103" t="s">
        <v>582</v>
      </c>
      <c r="L342" s="104">
        <v>46121</v>
      </c>
      <c r="M342" s="105">
        <v>0.41666666666666669</v>
      </c>
      <c r="N342" s="106">
        <v>46122</v>
      </c>
      <c r="O342" s="107">
        <v>0.875</v>
      </c>
      <c r="P342" s="122" t="str">
        <f t="shared" si="131"/>
        <v>01,5</v>
      </c>
      <c r="Q342" s="123" t="str">
        <f t="shared" si="132"/>
        <v>0,00</v>
      </c>
      <c r="R342" s="119">
        <v>0</v>
      </c>
      <c r="S342" s="119">
        <v>0</v>
      </c>
      <c r="T342" s="123">
        <f t="shared" si="142"/>
        <v>0</v>
      </c>
      <c r="U342" s="108" t="s">
        <v>60</v>
      </c>
      <c r="V342" s="121" t="str">
        <f t="shared" si="143"/>
        <v>POSSE DA DEFENSORA PÚBLICA-GERAL AGENDADA EM OUTRA CIDADE EM RAZÃO DA AGENDA DO GOVERNADOR DO ESTADO DE MINAS GERAIS.</v>
      </c>
      <c r="W342" s="37"/>
      <c r="X342" s="132" t="s">
        <v>223</v>
      </c>
      <c r="Y342" s="134" t="s">
        <v>723</v>
      </c>
      <c r="AA342" s="24">
        <v>0</v>
      </c>
      <c r="AB342" s="40"/>
      <c r="AC342" s="24" t="str">
        <f t="shared" si="145"/>
        <v>Publicar</v>
      </c>
      <c r="AE342" s="43" t="s">
        <v>724</v>
      </c>
      <c r="AF342" s="44" t="s">
        <v>328</v>
      </c>
      <c r="AG342" s="45">
        <v>46119</v>
      </c>
      <c r="AH342" s="45">
        <v>46120</v>
      </c>
      <c r="AI342" s="46">
        <v>291</v>
      </c>
      <c r="AJ342" s="44" t="s">
        <v>65</v>
      </c>
      <c r="AK342" s="46" t="s">
        <v>66</v>
      </c>
      <c r="AL342" s="161">
        <v>0</v>
      </c>
      <c r="AM342" s="44" t="s">
        <v>65</v>
      </c>
      <c r="AN342" s="46" t="s">
        <v>66</v>
      </c>
      <c r="AO342" s="161">
        <v>0</v>
      </c>
      <c r="AP342" s="45">
        <v>46120</v>
      </c>
      <c r="AQ342" s="46">
        <v>257</v>
      </c>
      <c r="AR342" s="46" t="s">
        <v>66</v>
      </c>
      <c r="AS342" s="46" t="s">
        <v>66</v>
      </c>
      <c r="AT342" s="45">
        <v>46125</v>
      </c>
      <c r="AU342" s="46" t="s">
        <v>66</v>
      </c>
      <c r="AV342" s="46" t="s">
        <v>66</v>
      </c>
      <c r="AW342" s="46" t="s">
        <v>66</v>
      </c>
      <c r="AX342" s="46" t="s">
        <v>66</v>
      </c>
      <c r="AY342" s="46" t="s">
        <v>66</v>
      </c>
      <c r="AZ342" s="49">
        <v>101</v>
      </c>
      <c r="BE342" s="52">
        <f t="shared" si="144"/>
        <v>1.4583333333333333</v>
      </c>
      <c r="BF342" s="53" t="str">
        <f t="shared" si="146"/>
        <v>01</v>
      </c>
      <c r="BG342" s="54">
        <f t="shared" si="147"/>
        <v>10.999999999999998</v>
      </c>
      <c r="BH342" s="54">
        <v>6</v>
      </c>
      <c r="BI342" s="54" t="str">
        <f t="shared" si="148"/>
        <v>,5</v>
      </c>
      <c r="BJ342" s="55" t="str">
        <f t="shared" si="149"/>
        <v>01,5</v>
      </c>
      <c r="BL342" s="57" t="str">
        <f>IFERROR(VLOOKUP(H342,#REF!,2,0)," ")</f>
        <v xml:space="preserve"> </v>
      </c>
      <c r="BM342" s="57" t="str">
        <f>IFERROR(VLOOKUP(K342,#REF!,2,0)," ")</f>
        <v xml:space="preserve"> </v>
      </c>
      <c r="BN342" s="58" t="str">
        <f t="shared" si="133"/>
        <v xml:space="preserve">  </v>
      </c>
      <c r="BO342" s="59" t="str">
        <f>IFERROR(VLOOKUP(BN342,#REF!,5,0)," ")</f>
        <v xml:space="preserve"> </v>
      </c>
      <c r="BP342" s="59" t="str">
        <f t="shared" si="134"/>
        <v xml:space="preserve"> </v>
      </c>
      <c r="BQ342" s="56">
        <f t="shared" si="135"/>
        <v>1</v>
      </c>
      <c r="BR342" s="59" t="str">
        <f t="shared" si="136"/>
        <v xml:space="preserve"> </v>
      </c>
      <c r="BS342" s="59" t="str">
        <f t="shared" si="137"/>
        <v xml:space="preserve"> </v>
      </c>
      <c r="BT342" s="56" t="str">
        <f t="shared" si="150"/>
        <v>01</v>
      </c>
      <c r="BU342" s="56">
        <f t="shared" si="151"/>
        <v>2</v>
      </c>
      <c r="BV342" s="56" t="str">
        <f>IFERROR(BU342*#REF!,"0,00")</f>
        <v>0,00</v>
      </c>
      <c r="BW342" s="59" t="str">
        <f t="shared" si="152"/>
        <v>0,00</v>
      </c>
    </row>
    <row r="343" spans="1:75" ht="62.1" customHeight="1" thickTop="1" thickBot="1">
      <c r="A343" s="90" t="str">
        <f t="shared" si="138"/>
        <v>-</v>
      </c>
      <c r="B343" s="91" t="str">
        <f t="shared" si="139"/>
        <v>ABRIL</v>
      </c>
      <c r="C343" s="81" t="str">
        <f t="shared" si="140"/>
        <v>ABRIL</v>
      </c>
      <c r="D343" s="79">
        <f t="shared" si="130"/>
        <v>340</v>
      </c>
      <c r="E343" s="125">
        <f t="shared" si="141"/>
        <v>292</v>
      </c>
      <c r="F343" s="101">
        <v>4045263659</v>
      </c>
      <c r="G343" s="124" t="str">
        <f>IFERROR(VLOOKUP(F343,#REF!,2,0)," ")</f>
        <v xml:space="preserve"> </v>
      </c>
      <c r="H343" s="122" t="str">
        <f>IFERROR(VLOOKUP(F343,#REF!,3,0)," ")</f>
        <v xml:space="preserve"> </v>
      </c>
      <c r="I343" s="103" t="s">
        <v>82</v>
      </c>
      <c r="J343" s="103" t="s">
        <v>84</v>
      </c>
      <c r="K343" s="103" t="s">
        <v>582</v>
      </c>
      <c r="L343" s="104">
        <v>46121</v>
      </c>
      <c r="M343" s="105">
        <v>0.5</v>
      </c>
      <c r="N343" s="106">
        <v>46122</v>
      </c>
      <c r="O343" s="107">
        <v>0.85416666666666663</v>
      </c>
      <c r="P343" s="122" t="str">
        <f t="shared" si="131"/>
        <v>01,5</v>
      </c>
      <c r="Q343" s="123" t="str">
        <f t="shared" si="132"/>
        <v>0,00</v>
      </c>
      <c r="R343" s="119">
        <v>0</v>
      </c>
      <c r="S343" s="119">
        <v>0</v>
      </c>
      <c r="T343" s="123">
        <f t="shared" si="142"/>
        <v>0</v>
      </c>
      <c r="U343" s="108" t="s">
        <v>60</v>
      </c>
      <c r="V343" s="121" t="str">
        <f t="shared" si="143"/>
        <v>APOIO OPERACIONAL DA SUPERINTENDÊNCIA DE GESTÃO DE PESSOAS E SAÚDE OCUPACIONAL NA POSSE DA NOVA DEFENSORA PÚBLICA GERAL DRA. CAROLINE LOUREIRO GOULART TEIXEIRA NOMEADA EM 02/04/2026.</v>
      </c>
      <c r="W343" s="37"/>
      <c r="X343" s="132" t="s">
        <v>85</v>
      </c>
      <c r="Y343" s="134" t="s">
        <v>725</v>
      </c>
      <c r="AA343" s="24">
        <v>0</v>
      </c>
      <c r="AB343" s="40"/>
      <c r="AC343" s="24" t="str">
        <f t="shared" si="145"/>
        <v>Publicar</v>
      </c>
      <c r="AE343" s="43" t="s">
        <v>726</v>
      </c>
      <c r="AF343" s="44" t="s">
        <v>64</v>
      </c>
      <c r="AG343" s="45">
        <v>46119</v>
      </c>
      <c r="AH343" s="45">
        <v>46120</v>
      </c>
      <c r="AI343" s="46">
        <v>292</v>
      </c>
      <c r="AJ343" s="44" t="s">
        <v>65</v>
      </c>
      <c r="AK343" s="46" t="s">
        <v>66</v>
      </c>
      <c r="AL343" s="161">
        <v>0</v>
      </c>
      <c r="AM343" s="44" t="s">
        <v>65</v>
      </c>
      <c r="AN343" s="46" t="s">
        <v>66</v>
      </c>
      <c r="AO343" s="161">
        <v>0</v>
      </c>
      <c r="AP343" s="45">
        <v>46120</v>
      </c>
      <c r="AQ343" s="46">
        <v>258</v>
      </c>
      <c r="AR343" s="46" t="s">
        <v>66</v>
      </c>
      <c r="AS343" s="46" t="s">
        <v>66</v>
      </c>
      <c r="AT343" s="45">
        <v>46127</v>
      </c>
      <c r="AU343" s="46" t="s">
        <v>66</v>
      </c>
      <c r="AV343" s="46" t="s">
        <v>66</v>
      </c>
      <c r="AW343" s="46" t="s">
        <v>66</v>
      </c>
      <c r="AX343" s="46" t="s">
        <v>66</v>
      </c>
      <c r="AY343" s="46" t="s">
        <v>66</v>
      </c>
      <c r="AZ343" s="49">
        <v>121</v>
      </c>
      <c r="BE343" s="52">
        <f t="shared" si="144"/>
        <v>1.3541666666666665</v>
      </c>
      <c r="BF343" s="53" t="str">
        <f t="shared" si="146"/>
        <v>01</v>
      </c>
      <c r="BG343" s="54">
        <f t="shared" si="147"/>
        <v>8.4999999999999964</v>
      </c>
      <c r="BH343" s="54">
        <v>6</v>
      </c>
      <c r="BI343" s="54" t="str">
        <f t="shared" si="148"/>
        <v>,5</v>
      </c>
      <c r="BJ343" s="55" t="str">
        <f t="shared" si="149"/>
        <v>01,5</v>
      </c>
      <c r="BL343" s="57" t="str">
        <f>IFERROR(VLOOKUP(H343,#REF!,2,0)," ")</f>
        <v xml:space="preserve"> </v>
      </c>
      <c r="BM343" s="57" t="str">
        <f>IFERROR(VLOOKUP(K343,#REF!,2,0)," ")</f>
        <v xml:space="preserve"> </v>
      </c>
      <c r="BN343" s="58" t="str">
        <f t="shared" si="133"/>
        <v xml:space="preserve">  </v>
      </c>
      <c r="BO343" s="59" t="str">
        <f>IFERROR(VLOOKUP(BN343,#REF!,5,0)," ")</f>
        <v xml:space="preserve"> </v>
      </c>
      <c r="BP343" s="59" t="str">
        <f t="shared" si="134"/>
        <v xml:space="preserve"> </v>
      </c>
      <c r="BQ343" s="56">
        <f t="shared" si="135"/>
        <v>1</v>
      </c>
      <c r="BR343" s="59" t="str">
        <f t="shared" si="136"/>
        <v xml:space="preserve"> </v>
      </c>
      <c r="BS343" s="59" t="str">
        <f t="shared" si="137"/>
        <v xml:space="preserve"> </v>
      </c>
      <c r="BT343" s="56" t="str">
        <f t="shared" si="150"/>
        <v>01</v>
      </c>
      <c r="BU343" s="56">
        <f t="shared" si="151"/>
        <v>2</v>
      </c>
      <c r="BV343" s="56" t="str">
        <f>IFERROR(BU343*#REF!,"0,00")</f>
        <v>0,00</v>
      </c>
      <c r="BW343" s="59" t="str">
        <f t="shared" si="152"/>
        <v>0,00</v>
      </c>
    </row>
    <row r="344" spans="1:75" ht="62.1" customHeight="1" thickTop="1" thickBot="1">
      <c r="A344" s="90" t="str">
        <f t="shared" si="138"/>
        <v>-</v>
      </c>
      <c r="B344" s="91" t="str">
        <f t="shared" si="139"/>
        <v>ABRIL</v>
      </c>
      <c r="C344" s="81" t="str">
        <f t="shared" si="140"/>
        <v>ABRIL</v>
      </c>
      <c r="D344" s="79">
        <f t="shared" ref="D344:D407" si="153">D343+1</f>
        <v>341</v>
      </c>
      <c r="E344" s="125">
        <f t="shared" si="141"/>
        <v>293</v>
      </c>
      <c r="F344" s="101">
        <v>8013881636</v>
      </c>
      <c r="G344" s="124" t="str">
        <f>IFERROR(VLOOKUP(F344,#REF!,2,0)," ")</f>
        <v xml:space="preserve"> </v>
      </c>
      <c r="H344" s="122" t="str">
        <f>IFERROR(VLOOKUP(F344,#REF!,3,0)," ")</f>
        <v xml:space="preserve"> </v>
      </c>
      <c r="I344" s="103" t="s">
        <v>82</v>
      </c>
      <c r="J344" s="103" t="s">
        <v>84</v>
      </c>
      <c r="K344" s="103" t="s">
        <v>582</v>
      </c>
      <c r="L344" s="104">
        <v>46121</v>
      </c>
      <c r="M344" s="105">
        <v>0.41666666666666669</v>
      </c>
      <c r="N344" s="106">
        <v>46122</v>
      </c>
      <c r="O344" s="107">
        <v>0.75</v>
      </c>
      <c r="P344" s="122" t="str">
        <f t="shared" si="131"/>
        <v>01,5</v>
      </c>
      <c r="Q344" s="123" t="str">
        <f t="shared" si="132"/>
        <v>0,00</v>
      </c>
      <c r="R344" s="119">
        <v>0</v>
      </c>
      <c r="S344" s="119">
        <v>0</v>
      </c>
      <c r="T344" s="123">
        <f t="shared" si="142"/>
        <v>0</v>
      </c>
      <c r="U344" s="108" t="s">
        <v>60</v>
      </c>
      <c r="V344" s="121" t="str">
        <f t="shared" si="143"/>
        <v>APOIO OPERACIONAL DA SGPSO/DDVAP NA POSSE DA DEFENSORA PUBLICA GERAL CAROLINE LOUREIRO GOULART TEIXEIRA.</v>
      </c>
      <c r="W344" s="37"/>
      <c r="X344" s="132" t="s">
        <v>223</v>
      </c>
      <c r="Y344" s="134" t="s">
        <v>727</v>
      </c>
      <c r="AA344" s="24">
        <v>0</v>
      </c>
      <c r="AB344" s="40"/>
      <c r="AC344" s="24" t="str">
        <f t="shared" si="145"/>
        <v>Publicar</v>
      </c>
      <c r="AE344" s="43" t="s">
        <v>728</v>
      </c>
      <c r="AF344" s="44" t="s">
        <v>64</v>
      </c>
      <c r="AG344" s="45">
        <v>46119</v>
      </c>
      <c r="AH344" s="45">
        <v>46120</v>
      </c>
      <c r="AI344" s="46">
        <v>293</v>
      </c>
      <c r="AJ344" s="44" t="s">
        <v>65</v>
      </c>
      <c r="AK344" s="46" t="s">
        <v>66</v>
      </c>
      <c r="AL344" s="161">
        <v>0</v>
      </c>
      <c r="AM344" s="44" t="s">
        <v>65</v>
      </c>
      <c r="AN344" s="46" t="s">
        <v>66</v>
      </c>
      <c r="AO344" s="161">
        <v>0</v>
      </c>
      <c r="AP344" s="45">
        <v>46120</v>
      </c>
      <c r="AQ344" s="46">
        <v>259</v>
      </c>
      <c r="AR344" s="46" t="s">
        <v>66</v>
      </c>
      <c r="AS344" s="46" t="s">
        <v>66</v>
      </c>
      <c r="AT344" s="45">
        <v>46128</v>
      </c>
      <c r="AU344" s="46" t="s">
        <v>66</v>
      </c>
      <c r="AV344" s="46" t="s">
        <v>66</v>
      </c>
      <c r="AW344" s="46" t="s">
        <v>66</v>
      </c>
      <c r="AX344" s="46" t="s">
        <v>66</v>
      </c>
      <c r="AY344" s="46" t="s">
        <v>66</v>
      </c>
      <c r="AZ344" s="49">
        <v>117</v>
      </c>
      <c r="BE344" s="52">
        <f t="shared" si="144"/>
        <v>1.3333333333333333</v>
      </c>
      <c r="BF344" s="53" t="str">
        <f t="shared" si="146"/>
        <v>01</v>
      </c>
      <c r="BG344" s="54">
        <f t="shared" si="147"/>
        <v>7.9999999999999982</v>
      </c>
      <c r="BH344" s="54">
        <v>6</v>
      </c>
      <c r="BI344" s="54" t="str">
        <f t="shared" si="148"/>
        <v>,5</v>
      </c>
      <c r="BJ344" s="55" t="str">
        <f t="shared" si="149"/>
        <v>01,5</v>
      </c>
      <c r="BL344" s="57" t="str">
        <f>IFERROR(VLOOKUP(H344,#REF!,2,0)," ")</f>
        <v xml:space="preserve"> </v>
      </c>
      <c r="BM344" s="57" t="str">
        <f>IFERROR(VLOOKUP(K344,#REF!,2,0)," ")</f>
        <v xml:space="preserve"> </v>
      </c>
      <c r="BN344" s="58" t="str">
        <f t="shared" si="133"/>
        <v xml:space="preserve">  </v>
      </c>
      <c r="BO344" s="59" t="str">
        <f>IFERROR(VLOOKUP(BN344,#REF!,5,0)," ")</f>
        <v xml:space="preserve"> </v>
      </c>
      <c r="BP344" s="59" t="str">
        <f t="shared" si="134"/>
        <v xml:space="preserve"> </v>
      </c>
      <c r="BQ344" s="56">
        <f t="shared" si="135"/>
        <v>1</v>
      </c>
      <c r="BR344" s="59" t="str">
        <f t="shared" si="136"/>
        <v xml:space="preserve"> </v>
      </c>
      <c r="BS344" s="59" t="str">
        <f t="shared" si="137"/>
        <v xml:space="preserve"> </v>
      </c>
      <c r="BT344" s="56" t="str">
        <f t="shared" si="150"/>
        <v>01</v>
      </c>
      <c r="BU344" s="56">
        <f t="shared" si="151"/>
        <v>2</v>
      </c>
      <c r="BV344" s="56" t="str">
        <f>IFERROR(BU344*#REF!,"0,00")</f>
        <v>0,00</v>
      </c>
      <c r="BW344" s="59" t="str">
        <f t="shared" si="152"/>
        <v>0,00</v>
      </c>
    </row>
    <row r="345" spans="1:75" ht="62.1" customHeight="1" thickTop="1" thickBot="1">
      <c r="A345" s="90" t="str">
        <f t="shared" si="138"/>
        <v>-</v>
      </c>
      <c r="B345" s="91" t="str">
        <f t="shared" si="139"/>
        <v>ABRIL</v>
      </c>
      <c r="C345" s="81" t="str">
        <f t="shared" si="140"/>
        <v>ABRIL</v>
      </c>
      <c r="D345" s="79">
        <f t="shared" si="153"/>
        <v>342</v>
      </c>
      <c r="E345" s="125">
        <f t="shared" si="141"/>
        <v>294</v>
      </c>
      <c r="F345" s="101">
        <v>2228108669</v>
      </c>
      <c r="G345" s="124" t="str">
        <f>IFERROR(VLOOKUP(F345,#REF!,2,0)," ")</f>
        <v xml:space="preserve"> </v>
      </c>
      <c r="H345" s="122" t="str">
        <f>IFERROR(VLOOKUP(F345,#REF!,3,0)," ")</f>
        <v xml:space="preserve"> </v>
      </c>
      <c r="I345" s="103" t="s">
        <v>82</v>
      </c>
      <c r="J345" s="103" t="s">
        <v>84</v>
      </c>
      <c r="K345" s="103" t="s">
        <v>582</v>
      </c>
      <c r="L345" s="104">
        <v>46121</v>
      </c>
      <c r="M345" s="105">
        <v>0.33333333333333331</v>
      </c>
      <c r="N345" s="106">
        <v>46123</v>
      </c>
      <c r="O345" s="107">
        <v>0.625</v>
      </c>
      <c r="P345" s="122" t="str">
        <f t="shared" si="131"/>
        <v>02,5</v>
      </c>
      <c r="Q345" s="123" t="str">
        <f t="shared" si="132"/>
        <v>0,00</v>
      </c>
      <c r="R345" s="119">
        <v>0</v>
      </c>
      <c r="S345" s="119">
        <v>0</v>
      </c>
      <c r="T345" s="123">
        <f t="shared" si="142"/>
        <v>0</v>
      </c>
      <c r="U345" s="108" t="s">
        <v>60</v>
      </c>
      <c r="V345" s="121" t="str">
        <f t="shared" si="143"/>
        <v>POSSE DEFENSORIA GERAL EM POÇOS DE CALDAS.</v>
      </c>
      <c r="W345" s="37"/>
      <c r="X345" s="132" t="s">
        <v>223</v>
      </c>
      <c r="Y345" s="134" t="s">
        <v>729</v>
      </c>
      <c r="AA345" s="24">
        <v>1</v>
      </c>
      <c r="AB345" s="40"/>
      <c r="AC345" s="24" t="str">
        <f t="shared" si="145"/>
        <v>Publicar</v>
      </c>
      <c r="AE345" s="43" t="s">
        <v>730</v>
      </c>
      <c r="AF345" s="44" t="s">
        <v>64</v>
      </c>
      <c r="AG345" s="45">
        <v>46119</v>
      </c>
      <c r="AH345" s="45">
        <v>46120</v>
      </c>
      <c r="AI345" s="46">
        <v>294</v>
      </c>
      <c r="AJ345" s="44" t="s">
        <v>65</v>
      </c>
      <c r="AK345" s="46" t="s">
        <v>66</v>
      </c>
      <c r="AL345" s="161">
        <v>0</v>
      </c>
      <c r="AM345" s="44" t="s">
        <v>65</v>
      </c>
      <c r="AN345" s="46" t="s">
        <v>66</v>
      </c>
      <c r="AO345" s="161">
        <v>0</v>
      </c>
      <c r="AP345" s="45">
        <v>46120</v>
      </c>
      <c r="AQ345" s="46">
        <v>260</v>
      </c>
      <c r="AR345" s="46" t="s">
        <v>66</v>
      </c>
      <c r="AS345" s="46" t="s">
        <v>66</v>
      </c>
      <c r="AT345" s="45">
        <v>46125</v>
      </c>
      <c r="AU345" s="46" t="s">
        <v>66</v>
      </c>
      <c r="AV345" s="46" t="s">
        <v>66</v>
      </c>
      <c r="AW345" s="46" t="s">
        <v>66</v>
      </c>
      <c r="AX345" s="46" t="s">
        <v>66</v>
      </c>
      <c r="AY345" s="46" t="s">
        <v>66</v>
      </c>
      <c r="AZ345" s="49">
        <v>100</v>
      </c>
      <c r="BE345" s="52">
        <f t="shared" si="144"/>
        <v>2.2916666666666665</v>
      </c>
      <c r="BF345" s="53" t="str">
        <f t="shared" si="146"/>
        <v>02</v>
      </c>
      <c r="BG345" s="54">
        <f t="shared" si="147"/>
        <v>6.9999999999999964</v>
      </c>
      <c r="BH345" s="54">
        <v>6</v>
      </c>
      <c r="BI345" s="54" t="str">
        <f t="shared" si="148"/>
        <v>,5</v>
      </c>
      <c r="BJ345" s="55" t="str">
        <f t="shared" si="149"/>
        <v>02,5</v>
      </c>
      <c r="BL345" s="57" t="str">
        <f>IFERROR(VLOOKUP(H345,#REF!,2,0)," ")</f>
        <v xml:space="preserve"> </v>
      </c>
      <c r="BM345" s="57" t="str">
        <f>IFERROR(VLOOKUP(K345,#REF!,2,0)," ")</f>
        <v xml:space="preserve"> </v>
      </c>
      <c r="BN345" s="58" t="str">
        <f t="shared" si="133"/>
        <v xml:space="preserve">  </v>
      </c>
      <c r="BO345" s="59" t="str">
        <f>IFERROR(VLOOKUP(BN345,#REF!,5,0)," ")</f>
        <v xml:space="preserve"> </v>
      </c>
      <c r="BP345" s="59" t="str">
        <f t="shared" si="134"/>
        <v xml:space="preserve"> </v>
      </c>
      <c r="BQ345" s="56">
        <f t="shared" si="135"/>
        <v>1</v>
      </c>
      <c r="BR345" s="59" t="str">
        <f t="shared" si="136"/>
        <v xml:space="preserve"> </v>
      </c>
      <c r="BS345" s="59" t="str">
        <f t="shared" si="137"/>
        <v xml:space="preserve"> </v>
      </c>
      <c r="BT345" s="56" t="str">
        <f t="shared" si="150"/>
        <v>02</v>
      </c>
      <c r="BU345" s="56">
        <f t="shared" si="151"/>
        <v>2</v>
      </c>
      <c r="BV345" s="56" t="str">
        <f>IFERROR(BU345*#REF!,"0,00")</f>
        <v>0,00</v>
      </c>
      <c r="BW345" s="59" t="str">
        <f t="shared" si="152"/>
        <v>0,00</v>
      </c>
    </row>
    <row r="346" spans="1:75" ht="62.1" customHeight="1" thickTop="1" thickBot="1">
      <c r="A346" s="90" t="str">
        <f t="shared" si="138"/>
        <v>-</v>
      </c>
      <c r="B346" s="91" t="str">
        <f t="shared" si="139"/>
        <v>ABRIL</v>
      </c>
      <c r="C346" s="81" t="str">
        <f t="shared" si="140"/>
        <v>ABRIL</v>
      </c>
      <c r="D346" s="79">
        <f t="shared" si="153"/>
        <v>343</v>
      </c>
      <c r="E346" s="125">
        <f t="shared" si="141"/>
        <v>295</v>
      </c>
      <c r="F346" s="101">
        <v>10285213679</v>
      </c>
      <c r="G346" s="124" t="str">
        <f>IFERROR(VLOOKUP(F346,#REF!,2,0)," ")</f>
        <v xml:space="preserve"> </v>
      </c>
      <c r="H346" s="122" t="str">
        <f>IFERROR(VLOOKUP(F346,#REF!,3,0)," ")</f>
        <v xml:space="preserve"> </v>
      </c>
      <c r="I346" s="103" t="s">
        <v>82</v>
      </c>
      <c r="J346" s="103" t="s">
        <v>84</v>
      </c>
      <c r="K346" s="103" t="s">
        <v>582</v>
      </c>
      <c r="L346" s="104">
        <v>46121</v>
      </c>
      <c r="M346" s="105">
        <v>0.33333333333333331</v>
      </c>
      <c r="N346" s="106">
        <v>46123</v>
      </c>
      <c r="O346" s="107">
        <v>0.625</v>
      </c>
      <c r="P346" s="122" t="str">
        <f t="shared" si="131"/>
        <v>02,5</v>
      </c>
      <c r="Q346" s="123" t="str">
        <f t="shared" si="132"/>
        <v>0,00</v>
      </c>
      <c r="R346" s="119">
        <v>0</v>
      </c>
      <c r="S346" s="119">
        <v>0</v>
      </c>
      <c r="T346" s="123">
        <f t="shared" si="142"/>
        <v>0</v>
      </c>
      <c r="U346" s="108" t="s">
        <v>60</v>
      </c>
      <c r="V346" s="121" t="str">
        <f t="shared" si="143"/>
        <v>POSSE DA DEFENSORA PÚBLICA GERAL.</v>
      </c>
      <c r="W346" s="37"/>
      <c r="X346" s="132" t="s">
        <v>223</v>
      </c>
      <c r="Y346" s="134" t="s">
        <v>731</v>
      </c>
      <c r="AA346" s="24">
        <v>1</v>
      </c>
      <c r="AB346" s="40"/>
      <c r="AC346" s="24" t="str">
        <f t="shared" si="145"/>
        <v>Publicar</v>
      </c>
      <c r="AE346" s="43" t="s">
        <v>732</v>
      </c>
      <c r="AF346" s="44" t="s">
        <v>64</v>
      </c>
      <c r="AG346" s="45">
        <v>46119</v>
      </c>
      <c r="AH346" s="45">
        <v>46120</v>
      </c>
      <c r="AI346" s="46">
        <v>295</v>
      </c>
      <c r="AJ346" s="44" t="s">
        <v>65</v>
      </c>
      <c r="AK346" s="46" t="s">
        <v>66</v>
      </c>
      <c r="AL346" s="161">
        <v>0</v>
      </c>
      <c r="AM346" s="44" t="s">
        <v>65</v>
      </c>
      <c r="AN346" s="46" t="s">
        <v>66</v>
      </c>
      <c r="AO346" s="161">
        <v>0</v>
      </c>
      <c r="AP346" s="45">
        <v>46120</v>
      </c>
      <c r="AQ346" s="46">
        <v>261</v>
      </c>
      <c r="AR346" s="46" t="s">
        <v>66</v>
      </c>
      <c r="AS346" s="46" t="s">
        <v>66</v>
      </c>
      <c r="AT346" s="45">
        <v>46125</v>
      </c>
      <c r="AU346" s="46" t="s">
        <v>66</v>
      </c>
      <c r="AV346" s="46" t="s">
        <v>66</v>
      </c>
      <c r="AW346" s="46" t="s">
        <v>66</v>
      </c>
      <c r="AX346" s="46" t="s">
        <v>66</v>
      </c>
      <c r="AY346" s="46" t="s">
        <v>66</v>
      </c>
      <c r="AZ346" s="49">
        <v>102</v>
      </c>
      <c r="BA346" s="62"/>
      <c r="BE346" s="52">
        <f t="shared" si="144"/>
        <v>2.2916666666666665</v>
      </c>
      <c r="BF346" s="53" t="str">
        <f t="shared" si="146"/>
        <v>02</v>
      </c>
      <c r="BG346" s="54">
        <f t="shared" si="147"/>
        <v>6.9999999999999964</v>
      </c>
      <c r="BH346" s="54">
        <v>6</v>
      </c>
      <c r="BI346" s="54" t="str">
        <f t="shared" si="148"/>
        <v>,5</v>
      </c>
      <c r="BJ346" s="55" t="str">
        <f t="shared" si="149"/>
        <v>02,5</v>
      </c>
      <c r="BL346" s="57" t="str">
        <f>IFERROR(VLOOKUP(H346,#REF!,2,0)," ")</f>
        <v xml:space="preserve"> </v>
      </c>
      <c r="BM346" s="57" t="str">
        <f>IFERROR(VLOOKUP(K346,#REF!,2,0)," ")</f>
        <v xml:space="preserve"> </v>
      </c>
      <c r="BN346" s="58" t="str">
        <f t="shared" si="133"/>
        <v xml:space="preserve">  </v>
      </c>
      <c r="BO346" s="59" t="str">
        <f>IFERROR(VLOOKUP(BN346,#REF!,5,0)," ")</f>
        <v xml:space="preserve"> </v>
      </c>
      <c r="BP346" s="59" t="str">
        <f t="shared" si="134"/>
        <v xml:space="preserve"> </v>
      </c>
      <c r="BQ346" s="56">
        <f t="shared" si="135"/>
        <v>1</v>
      </c>
      <c r="BR346" s="59" t="str">
        <f t="shared" si="136"/>
        <v xml:space="preserve"> </v>
      </c>
      <c r="BS346" s="59" t="str">
        <f t="shared" si="137"/>
        <v xml:space="preserve"> </v>
      </c>
      <c r="BT346" s="56" t="str">
        <f t="shared" si="150"/>
        <v>02</v>
      </c>
      <c r="BU346" s="56">
        <f t="shared" si="151"/>
        <v>2</v>
      </c>
      <c r="BV346" s="56" t="str">
        <f>IFERROR(BU346*#REF!,"0,00")</f>
        <v>0,00</v>
      </c>
      <c r="BW346" s="59" t="str">
        <f t="shared" si="152"/>
        <v>0,00</v>
      </c>
    </row>
    <row r="347" spans="1:75" ht="62.1" customHeight="1" thickTop="1" thickBot="1">
      <c r="A347" s="90" t="str">
        <f t="shared" si="138"/>
        <v>ABRIL</v>
      </c>
      <c r="B347" s="91" t="str">
        <f t="shared" si="139"/>
        <v>ABRIL</v>
      </c>
      <c r="C347" s="81" t="str">
        <f t="shared" si="140"/>
        <v>ABRIL</v>
      </c>
      <c r="D347" s="79">
        <f t="shared" si="153"/>
        <v>344</v>
      </c>
      <c r="E347" s="125">
        <f t="shared" si="141"/>
        <v>296</v>
      </c>
      <c r="F347" s="101">
        <v>724048685</v>
      </c>
      <c r="G347" s="124" t="str">
        <f>IFERROR(VLOOKUP(F347,#REF!,2,0)," ")</f>
        <v xml:space="preserve"> </v>
      </c>
      <c r="H347" s="122" t="str">
        <f>IFERROR(VLOOKUP(F347,#REF!,3,0)," ")</f>
        <v xml:space="preserve"> </v>
      </c>
      <c r="I347" s="103" t="s">
        <v>88</v>
      </c>
      <c r="J347" s="103" t="s">
        <v>89</v>
      </c>
      <c r="K347" s="103" t="s">
        <v>84</v>
      </c>
      <c r="L347" s="104">
        <v>46125</v>
      </c>
      <c r="M347" s="105">
        <v>0.29166666666666669</v>
      </c>
      <c r="N347" s="106">
        <v>46126</v>
      </c>
      <c r="O347" s="107">
        <v>0.41666666666666669</v>
      </c>
      <c r="P347" s="122" t="str">
        <f t="shared" si="131"/>
        <v>01,00</v>
      </c>
      <c r="Q347" s="123" t="str">
        <f t="shared" si="132"/>
        <v>0,00</v>
      </c>
      <c r="R347" s="119">
        <v>411.5</v>
      </c>
      <c r="S347" s="119">
        <v>0</v>
      </c>
      <c r="T347" s="123">
        <f t="shared" si="142"/>
        <v>411.5</v>
      </c>
      <c r="U347" s="108" t="s">
        <v>836</v>
      </c>
      <c r="V347" s="121" t="str">
        <f t="shared" si="143"/>
        <v>REUNIÃO DE COORDENAÇÃO COM A DEFENSORIA PÚBLICA GERAL.</v>
      </c>
      <c r="W347" s="37"/>
      <c r="X347" s="132" t="s">
        <v>85</v>
      </c>
      <c r="Y347" s="134" t="s">
        <v>733</v>
      </c>
      <c r="AA347" s="24">
        <v>0</v>
      </c>
      <c r="AB347" s="40"/>
      <c r="AC347" s="24" t="str">
        <f t="shared" si="145"/>
        <v>Publicar</v>
      </c>
      <c r="AE347" s="43" t="s">
        <v>734</v>
      </c>
      <c r="AF347" s="44" t="s">
        <v>64</v>
      </c>
      <c r="AG347" s="45">
        <v>46119</v>
      </c>
      <c r="AH347" s="45">
        <v>46120</v>
      </c>
      <c r="AI347" s="46">
        <v>296</v>
      </c>
      <c r="AJ347" s="44" t="s">
        <v>114</v>
      </c>
      <c r="AK347" s="46">
        <v>297</v>
      </c>
      <c r="AL347" s="231" t="s">
        <v>66</v>
      </c>
      <c r="AM347" s="44" t="s">
        <v>65</v>
      </c>
      <c r="AN347" s="46" t="s">
        <v>66</v>
      </c>
      <c r="AO347" s="161">
        <v>0</v>
      </c>
      <c r="AP347" s="45">
        <v>46120</v>
      </c>
      <c r="AQ347" s="46">
        <v>262</v>
      </c>
      <c r="AR347" s="46" t="s">
        <v>66</v>
      </c>
      <c r="AS347" s="46" t="s">
        <v>66</v>
      </c>
      <c r="AT347" s="45">
        <v>46128</v>
      </c>
      <c r="AU347" s="46">
        <v>1</v>
      </c>
      <c r="AV347" s="45">
        <v>46135</v>
      </c>
      <c r="AW347" s="45">
        <v>46135</v>
      </c>
      <c r="AX347" s="46">
        <v>303</v>
      </c>
      <c r="AY347" s="46" t="s">
        <v>66</v>
      </c>
      <c r="AZ347" s="49">
        <v>114</v>
      </c>
      <c r="BE347" s="52">
        <f t="shared" si="144"/>
        <v>1.125</v>
      </c>
      <c r="BF347" s="53" t="str">
        <f t="shared" si="146"/>
        <v>01</v>
      </c>
      <c r="BG347" s="54">
        <f t="shared" si="147"/>
        <v>3</v>
      </c>
      <c r="BH347" s="54">
        <v>6</v>
      </c>
      <c r="BI347" s="54" t="str">
        <f t="shared" si="148"/>
        <v>,00</v>
      </c>
      <c r="BJ347" s="55" t="str">
        <f t="shared" si="149"/>
        <v>01,00</v>
      </c>
      <c r="BL347" s="57" t="str">
        <f>IFERROR(VLOOKUP(H347,#REF!,2,0)," ")</f>
        <v xml:space="preserve"> </v>
      </c>
      <c r="BM347" s="57" t="str">
        <f>IFERROR(VLOOKUP(K347,#REF!,2,0)," ")</f>
        <v xml:space="preserve"> </v>
      </c>
      <c r="BN347" s="58" t="str">
        <f t="shared" si="133"/>
        <v xml:space="preserve">  </v>
      </c>
      <c r="BO347" s="59" t="str">
        <f>IFERROR(VLOOKUP(BN347,#REF!,5,0)," ")</f>
        <v xml:space="preserve"> </v>
      </c>
      <c r="BP347" s="59" t="str">
        <f t="shared" si="134"/>
        <v xml:space="preserve"> </v>
      </c>
      <c r="BQ347" s="56" t="str">
        <f t="shared" si="135"/>
        <v>0,00</v>
      </c>
      <c r="BR347" s="59" t="str">
        <f t="shared" si="136"/>
        <v>0,00</v>
      </c>
      <c r="BS347" s="59" t="str">
        <f t="shared" si="137"/>
        <v xml:space="preserve"> </v>
      </c>
      <c r="BT347" s="56" t="str">
        <f t="shared" si="150"/>
        <v>01</v>
      </c>
      <c r="BU347" s="56">
        <f t="shared" si="151"/>
        <v>1</v>
      </c>
      <c r="BV347" s="56" t="str">
        <f>IFERROR(BU347*#REF!,"0,00")</f>
        <v>0,00</v>
      </c>
      <c r="BW347" s="59" t="str">
        <f t="shared" si="152"/>
        <v>0,00</v>
      </c>
    </row>
    <row r="348" spans="1:75" ht="62.1" customHeight="1" thickTop="1" thickBot="1">
      <c r="A348" s="90" t="str">
        <f t="shared" si="138"/>
        <v>-</v>
      </c>
      <c r="B348" s="91" t="str">
        <f t="shared" si="139"/>
        <v>MAIO</v>
      </c>
      <c r="C348" s="81" t="str">
        <f t="shared" si="140"/>
        <v>ABRIL</v>
      </c>
      <c r="D348" s="79">
        <f t="shared" si="153"/>
        <v>345</v>
      </c>
      <c r="E348" s="125">
        <f t="shared" si="141"/>
        <v>304</v>
      </c>
      <c r="F348" s="101">
        <v>21392402867</v>
      </c>
      <c r="G348" s="124" t="str">
        <f>IFERROR(VLOOKUP(F348,#REF!,2,0)," ")</f>
        <v xml:space="preserve"> </v>
      </c>
      <c r="H348" s="122" t="str">
        <f>IFERROR(VLOOKUP(F348,#REF!,3,0)," ")</f>
        <v xml:space="preserve"> </v>
      </c>
      <c r="I348" s="103" t="s">
        <v>82</v>
      </c>
      <c r="J348" s="103" t="s">
        <v>84</v>
      </c>
      <c r="K348" s="103" t="s">
        <v>582</v>
      </c>
      <c r="L348" s="104">
        <v>46121</v>
      </c>
      <c r="M348" s="105">
        <v>0.4375</v>
      </c>
      <c r="N348" s="106">
        <v>46122</v>
      </c>
      <c r="O348" s="107">
        <v>0.875</v>
      </c>
      <c r="P348" s="122" t="str">
        <f t="shared" si="131"/>
        <v>01,5</v>
      </c>
      <c r="Q348" s="123" t="str">
        <f t="shared" si="132"/>
        <v>0,00</v>
      </c>
      <c r="R348" s="119">
        <v>0</v>
      </c>
      <c r="S348" s="119">
        <v>0</v>
      </c>
      <c r="T348" s="123">
        <f t="shared" si="142"/>
        <v>0</v>
      </c>
      <c r="U348" s="108" t="s">
        <v>60</v>
      </c>
      <c r="V348" s="121" t="str">
        <f t="shared" si="143"/>
        <v>POSSE DA DEFENSORA PÚBLICA DRA. CAROLINE LOUREIRO GOULART TEIXEIRA NO CARGO DE DEFENSORA PÚBLICA-GERAL DO ESTADO BIÊNIO 2026-2028 E INAUGURAÇÃO DA NOVA SEDE DA DPMG EM POÇOS DE CALDAS.</v>
      </c>
      <c r="W348" s="37"/>
      <c r="X348" s="132" t="s">
        <v>85</v>
      </c>
      <c r="Y348" s="134" t="s">
        <v>735</v>
      </c>
      <c r="AA348" s="24">
        <v>0</v>
      </c>
      <c r="AB348" s="40"/>
      <c r="AC348" s="24" t="str">
        <f t="shared" si="145"/>
        <v>Publicar</v>
      </c>
      <c r="AE348" s="43" t="s">
        <v>736</v>
      </c>
      <c r="AF348" s="44" t="s">
        <v>64</v>
      </c>
      <c r="AG348" s="45">
        <v>46120</v>
      </c>
      <c r="AH348" s="45">
        <v>46120</v>
      </c>
      <c r="AI348" s="46">
        <v>304</v>
      </c>
      <c r="AJ348" s="44" t="s">
        <v>65</v>
      </c>
      <c r="AK348" s="46" t="s">
        <v>66</v>
      </c>
      <c r="AL348" s="161">
        <v>0</v>
      </c>
      <c r="AM348" s="44" t="s">
        <v>65</v>
      </c>
      <c r="AN348" s="46" t="s">
        <v>66</v>
      </c>
      <c r="AO348" s="161">
        <v>0</v>
      </c>
      <c r="AP348" s="45">
        <v>46146</v>
      </c>
      <c r="AQ348" s="46">
        <v>346</v>
      </c>
      <c r="AR348" s="46" t="s">
        <v>66</v>
      </c>
      <c r="AS348" s="46" t="s">
        <v>66</v>
      </c>
      <c r="AT348" s="45">
        <v>46139</v>
      </c>
      <c r="AU348" s="46" t="s">
        <v>66</v>
      </c>
      <c r="AV348" s="46" t="s">
        <v>66</v>
      </c>
      <c r="AW348" s="46" t="s">
        <v>66</v>
      </c>
      <c r="AX348" s="46" t="s">
        <v>66</v>
      </c>
      <c r="AY348" s="46" t="s">
        <v>66</v>
      </c>
      <c r="AZ348" s="49" t="s">
        <v>66</v>
      </c>
      <c r="BE348" s="52">
        <f t="shared" si="144"/>
        <v>1.4375</v>
      </c>
      <c r="BF348" s="53" t="str">
        <f t="shared" si="146"/>
        <v>01</v>
      </c>
      <c r="BG348" s="54">
        <f t="shared" si="147"/>
        <v>10.5</v>
      </c>
      <c r="BH348" s="54">
        <v>6</v>
      </c>
      <c r="BI348" s="54" t="str">
        <f t="shared" si="148"/>
        <v>,5</v>
      </c>
      <c r="BJ348" s="55" t="str">
        <f t="shared" si="149"/>
        <v>01,5</v>
      </c>
      <c r="BL348" s="57" t="str">
        <f>IFERROR(VLOOKUP(H348,#REF!,2,0)," ")</f>
        <v xml:space="preserve"> </v>
      </c>
      <c r="BM348" s="57" t="str">
        <f>IFERROR(VLOOKUP(K348,#REF!,2,0)," ")</f>
        <v xml:space="preserve"> </v>
      </c>
      <c r="BN348" s="58" t="str">
        <f t="shared" si="133"/>
        <v xml:space="preserve">  </v>
      </c>
      <c r="BO348" s="59" t="str">
        <f>IFERROR(VLOOKUP(BN348,#REF!,5,0)," ")</f>
        <v xml:space="preserve"> </v>
      </c>
      <c r="BP348" s="59" t="str">
        <f t="shared" si="134"/>
        <v xml:space="preserve"> </v>
      </c>
      <c r="BQ348" s="56">
        <f t="shared" si="135"/>
        <v>1</v>
      </c>
      <c r="BR348" s="59" t="str">
        <f t="shared" si="136"/>
        <v xml:space="preserve"> </v>
      </c>
      <c r="BS348" s="59" t="str">
        <f t="shared" si="137"/>
        <v xml:space="preserve"> </v>
      </c>
      <c r="BT348" s="56" t="str">
        <f t="shared" si="150"/>
        <v>01</v>
      </c>
      <c r="BU348" s="56">
        <f t="shared" si="151"/>
        <v>2</v>
      </c>
      <c r="BV348" s="56" t="str">
        <f>IFERROR(BU348*#REF!,"0,00")</f>
        <v>0,00</v>
      </c>
      <c r="BW348" s="59" t="str">
        <f t="shared" si="152"/>
        <v>0,00</v>
      </c>
    </row>
    <row r="349" spans="1:75" ht="62.1" customHeight="1" thickTop="1" thickBot="1">
      <c r="A349" s="90" t="str">
        <f t="shared" si="138"/>
        <v>-</v>
      </c>
      <c r="B349" s="91" t="str">
        <f t="shared" si="139"/>
        <v>ABRIL</v>
      </c>
      <c r="C349" s="81" t="str">
        <f t="shared" si="140"/>
        <v>ABRIL</v>
      </c>
      <c r="D349" s="79">
        <f t="shared" si="153"/>
        <v>346</v>
      </c>
      <c r="E349" s="125">
        <f t="shared" si="141"/>
        <v>303</v>
      </c>
      <c r="F349" s="101">
        <v>5547076759</v>
      </c>
      <c r="G349" s="124" t="str">
        <f>IFERROR(VLOOKUP(F349,#REF!,2,0)," ")</f>
        <v xml:space="preserve"> </v>
      </c>
      <c r="H349" s="122" t="str">
        <f>IFERROR(VLOOKUP(F349,#REF!,3,0)," ")</f>
        <v xml:space="preserve"> </v>
      </c>
      <c r="I349" s="103" t="s">
        <v>82</v>
      </c>
      <c r="J349" s="103" t="s">
        <v>84</v>
      </c>
      <c r="K349" s="103" t="s">
        <v>582</v>
      </c>
      <c r="L349" s="104">
        <v>46121</v>
      </c>
      <c r="M349" s="105">
        <v>0.54166666666666663</v>
      </c>
      <c r="N349" s="106">
        <v>46122</v>
      </c>
      <c r="O349" s="107">
        <v>0.875</v>
      </c>
      <c r="P349" s="122" t="str">
        <f t="shared" si="131"/>
        <v>01,5</v>
      </c>
      <c r="Q349" s="123" t="str">
        <f t="shared" si="132"/>
        <v>0,00</v>
      </c>
      <c r="R349" s="119">
        <v>0</v>
      </c>
      <c r="S349" s="119">
        <v>0</v>
      </c>
      <c r="T349" s="123">
        <f t="shared" si="142"/>
        <v>0</v>
      </c>
      <c r="U349" s="108" t="s">
        <v>60</v>
      </c>
      <c r="V349" s="121" t="str">
        <f t="shared" si="143"/>
        <v>POSSE DA DEFENSORA PÚBLICA, DRA. CAROLINE LOUREIRO GOULART TEIXEIRA NO CARGO DE DEFENSORA PÚBLICA-GERAL DO ESTADO BIÊNIO 2026-2028 E INAUGURAÇÃO DA NOVA SEDE DA DPMG EM POÇOS DE CALDAS.</v>
      </c>
      <c r="W349" s="37"/>
      <c r="X349" s="132" t="s">
        <v>85</v>
      </c>
      <c r="Y349" s="134" t="s">
        <v>713</v>
      </c>
      <c r="AA349" s="24">
        <v>0</v>
      </c>
      <c r="AB349" s="40"/>
      <c r="AC349" s="24" t="str">
        <f t="shared" si="145"/>
        <v>Publicar</v>
      </c>
      <c r="AE349" s="43" t="s">
        <v>737</v>
      </c>
      <c r="AF349" s="44" t="s">
        <v>64</v>
      </c>
      <c r="AG349" s="45">
        <v>46120</v>
      </c>
      <c r="AH349" s="45">
        <v>46120</v>
      </c>
      <c r="AI349" s="46">
        <v>303</v>
      </c>
      <c r="AJ349" s="44" t="s">
        <v>65</v>
      </c>
      <c r="AK349" s="46" t="s">
        <v>66</v>
      </c>
      <c r="AL349" s="161">
        <v>0</v>
      </c>
      <c r="AM349" s="44" t="s">
        <v>65</v>
      </c>
      <c r="AN349" s="46" t="s">
        <v>66</v>
      </c>
      <c r="AO349" s="161">
        <v>0</v>
      </c>
      <c r="AP349" s="45">
        <v>46120</v>
      </c>
      <c r="AQ349" s="46">
        <v>266</v>
      </c>
      <c r="AR349" s="46" t="s">
        <v>66</v>
      </c>
      <c r="AS349" s="46" t="s">
        <v>66</v>
      </c>
      <c r="AT349" s="45">
        <v>46139</v>
      </c>
      <c r="AU349" s="234" t="s">
        <v>66</v>
      </c>
      <c r="AV349" s="234" t="s">
        <v>66</v>
      </c>
      <c r="AW349" s="234" t="s">
        <v>66</v>
      </c>
      <c r="AX349" s="234" t="s">
        <v>66</v>
      </c>
      <c r="AY349" s="234" t="s">
        <v>66</v>
      </c>
      <c r="AZ349" s="49">
        <v>150</v>
      </c>
      <c r="BE349" s="52">
        <f t="shared" si="144"/>
        <v>1.3333333333333335</v>
      </c>
      <c r="BF349" s="53" t="str">
        <f t="shared" si="146"/>
        <v>01</v>
      </c>
      <c r="BG349" s="54">
        <f t="shared" si="147"/>
        <v>8.0000000000000036</v>
      </c>
      <c r="BH349" s="54">
        <v>6</v>
      </c>
      <c r="BI349" s="54" t="str">
        <f t="shared" si="148"/>
        <v>,5</v>
      </c>
      <c r="BJ349" s="55" t="str">
        <f t="shared" si="149"/>
        <v>01,5</v>
      </c>
      <c r="BL349" s="57" t="str">
        <f>IFERROR(VLOOKUP(H349,#REF!,2,0)," ")</f>
        <v xml:space="preserve"> </v>
      </c>
      <c r="BM349" s="57" t="str">
        <f>IFERROR(VLOOKUP(K349,#REF!,2,0)," ")</f>
        <v xml:space="preserve"> </v>
      </c>
      <c r="BN349" s="58" t="str">
        <f t="shared" si="133"/>
        <v xml:space="preserve">  </v>
      </c>
      <c r="BO349" s="59" t="str">
        <f>IFERROR(VLOOKUP(BN349,#REF!,5,0)," ")</f>
        <v xml:space="preserve"> </v>
      </c>
      <c r="BP349" s="59" t="str">
        <f t="shared" si="134"/>
        <v xml:space="preserve"> </v>
      </c>
      <c r="BQ349" s="56">
        <f t="shared" si="135"/>
        <v>1</v>
      </c>
      <c r="BR349" s="59" t="str">
        <f t="shared" si="136"/>
        <v xml:space="preserve"> </v>
      </c>
      <c r="BS349" s="59" t="str">
        <f t="shared" si="137"/>
        <v xml:space="preserve"> </v>
      </c>
      <c r="BT349" s="56" t="str">
        <f t="shared" si="150"/>
        <v>01</v>
      </c>
      <c r="BU349" s="56">
        <f t="shared" si="151"/>
        <v>2</v>
      </c>
      <c r="BV349" s="56" t="str">
        <f>IFERROR(BU349*#REF!,"0,00")</f>
        <v>0,00</v>
      </c>
      <c r="BW349" s="59" t="str">
        <f t="shared" si="152"/>
        <v>0,00</v>
      </c>
    </row>
    <row r="350" spans="1:75" ht="62.1" customHeight="1" thickTop="1" thickBot="1">
      <c r="A350" s="90" t="str">
        <f t="shared" si="138"/>
        <v>-</v>
      </c>
      <c r="B350" s="91" t="str">
        <f t="shared" si="139"/>
        <v>ABRIL</v>
      </c>
      <c r="C350" s="81" t="str">
        <f t="shared" si="140"/>
        <v>ABRIL</v>
      </c>
      <c r="D350" s="79">
        <f t="shared" si="153"/>
        <v>347</v>
      </c>
      <c r="E350" s="125">
        <f t="shared" si="141"/>
        <v>303</v>
      </c>
      <c r="F350" s="101">
        <v>4167659638</v>
      </c>
      <c r="G350" s="124" t="str">
        <f>IFERROR(VLOOKUP(F350,#REF!,2,0)," ")</f>
        <v xml:space="preserve"> </v>
      </c>
      <c r="H350" s="122" t="str">
        <f>IFERROR(VLOOKUP(F350,#REF!,3,0)," ")</f>
        <v xml:space="preserve"> </v>
      </c>
      <c r="I350" s="103" t="s">
        <v>82</v>
      </c>
      <c r="J350" s="103" t="s">
        <v>84</v>
      </c>
      <c r="K350" s="103" t="s">
        <v>582</v>
      </c>
      <c r="L350" s="104">
        <v>46121</v>
      </c>
      <c r="M350" s="105">
        <v>0.54166666666666663</v>
      </c>
      <c r="N350" s="106">
        <v>46122</v>
      </c>
      <c r="O350" s="107">
        <v>0.875</v>
      </c>
      <c r="P350" s="122" t="str">
        <f t="shared" si="131"/>
        <v>01,5</v>
      </c>
      <c r="Q350" s="123" t="str">
        <f t="shared" si="132"/>
        <v>0,00</v>
      </c>
      <c r="R350" s="119">
        <v>0</v>
      </c>
      <c r="S350" s="119">
        <v>0</v>
      </c>
      <c r="T350" s="123">
        <f t="shared" si="142"/>
        <v>0</v>
      </c>
      <c r="U350" s="108" t="s">
        <v>60</v>
      </c>
      <c r="V350" s="121" t="str">
        <f t="shared" si="143"/>
        <v xml:space="preserve"> POSSE DA DEFENSORA PÚBLICA, DRA. CAROLINE LOUREIRO GOULART TEIXEIRA NO CARGO DE DEFENSORA PÚBLICA-GERAL DO ESTADO BIÊNIO 2026-2028 E INAUGURAÇÃO DA NOVA SEDE DA DPMG EM POÇOS DE CALDAS.</v>
      </c>
      <c r="W350" s="37"/>
      <c r="X350" s="132" t="s">
        <v>85</v>
      </c>
      <c r="Y350" s="134" t="s">
        <v>738</v>
      </c>
      <c r="AA350" s="24">
        <v>0</v>
      </c>
      <c r="AB350" s="40"/>
      <c r="AC350" s="24" t="str">
        <f t="shared" si="145"/>
        <v>Publicar</v>
      </c>
      <c r="AE350" s="43" t="s">
        <v>739</v>
      </c>
      <c r="AF350" s="44" t="s">
        <v>64</v>
      </c>
      <c r="AG350" s="45">
        <v>46119</v>
      </c>
      <c r="AH350" s="45">
        <v>46120</v>
      </c>
      <c r="AI350" s="46">
        <v>303</v>
      </c>
      <c r="AJ350" s="44" t="s">
        <v>65</v>
      </c>
      <c r="AK350" s="46" t="s">
        <v>66</v>
      </c>
      <c r="AL350" s="161">
        <v>0</v>
      </c>
      <c r="AM350" s="44" t="s">
        <v>65</v>
      </c>
      <c r="AN350" s="46" t="s">
        <v>66</v>
      </c>
      <c r="AO350" s="161">
        <v>0</v>
      </c>
      <c r="AP350" s="45">
        <v>46120</v>
      </c>
      <c r="AQ350" s="46">
        <v>275</v>
      </c>
      <c r="AR350" s="46" t="s">
        <v>66</v>
      </c>
      <c r="AS350" s="46" t="s">
        <v>66</v>
      </c>
      <c r="AT350" s="45">
        <v>46139</v>
      </c>
      <c r="AU350" s="238" t="s">
        <v>66</v>
      </c>
      <c r="AV350" s="238" t="s">
        <v>66</v>
      </c>
      <c r="AW350" s="238" t="s">
        <v>66</v>
      </c>
      <c r="AX350" s="238" t="s">
        <v>66</v>
      </c>
      <c r="AY350" s="238" t="s">
        <v>66</v>
      </c>
      <c r="AZ350" s="49">
        <v>153</v>
      </c>
      <c r="BE350" s="52">
        <f t="shared" si="144"/>
        <v>1.3333333333333335</v>
      </c>
      <c r="BF350" s="53" t="str">
        <f t="shared" si="146"/>
        <v>01</v>
      </c>
      <c r="BG350" s="54">
        <f t="shared" si="147"/>
        <v>8.0000000000000036</v>
      </c>
      <c r="BH350" s="54">
        <v>6</v>
      </c>
      <c r="BI350" s="54" t="str">
        <f t="shared" si="148"/>
        <v>,5</v>
      </c>
      <c r="BJ350" s="55" t="str">
        <f t="shared" si="149"/>
        <v>01,5</v>
      </c>
      <c r="BL350" s="57" t="str">
        <f>IFERROR(VLOOKUP(H350,#REF!,2,0)," ")</f>
        <v xml:space="preserve"> </v>
      </c>
      <c r="BM350" s="57" t="str">
        <f>IFERROR(VLOOKUP(K350,#REF!,2,0)," ")</f>
        <v xml:space="preserve"> </v>
      </c>
      <c r="BN350" s="58" t="str">
        <f t="shared" si="133"/>
        <v xml:space="preserve">  </v>
      </c>
      <c r="BO350" s="59" t="str">
        <f>IFERROR(VLOOKUP(BN350,#REF!,5,0)," ")</f>
        <v xml:space="preserve"> </v>
      </c>
      <c r="BP350" s="59" t="str">
        <f t="shared" si="134"/>
        <v xml:space="preserve"> </v>
      </c>
      <c r="BQ350" s="56">
        <f t="shared" si="135"/>
        <v>1</v>
      </c>
      <c r="BR350" s="59" t="str">
        <f t="shared" si="136"/>
        <v xml:space="preserve"> </v>
      </c>
      <c r="BS350" s="59" t="str">
        <f t="shared" si="137"/>
        <v xml:space="preserve"> </v>
      </c>
      <c r="BT350" s="56" t="str">
        <f t="shared" si="150"/>
        <v>01</v>
      </c>
      <c r="BU350" s="56">
        <f t="shared" si="151"/>
        <v>2</v>
      </c>
      <c r="BV350" s="56" t="str">
        <f>IFERROR(BU350*#REF!,"0,00")</f>
        <v>0,00</v>
      </c>
      <c r="BW350" s="59" t="str">
        <f t="shared" si="152"/>
        <v>0,00</v>
      </c>
    </row>
    <row r="351" spans="1:75" ht="62.1" customHeight="1" thickTop="1" thickBot="1">
      <c r="A351" s="90" t="str">
        <f t="shared" si="138"/>
        <v>-</v>
      </c>
      <c r="B351" s="91" t="str">
        <f t="shared" si="139"/>
        <v>ABRIL</v>
      </c>
      <c r="C351" s="81" t="str">
        <f t="shared" si="140"/>
        <v>ABRIL</v>
      </c>
      <c r="D351" s="79">
        <f t="shared" si="153"/>
        <v>348</v>
      </c>
      <c r="E351" s="125">
        <f t="shared" si="141"/>
        <v>301</v>
      </c>
      <c r="F351" s="101">
        <v>88378110397</v>
      </c>
      <c r="G351" s="124" t="str">
        <f>IFERROR(VLOOKUP(F351,#REF!,2,0)," ")</f>
        <v xml:space="preserve"> </v>
      </c>
      <c r="H351" s="122" t="str">
        <f>IFERROR(VLOOKUP(F351,#REF!,3,0)," ")</f>
        <v xml:space="preserve"> </v>
      </c>
      <c r="I351" s="103" t="s">
        <v>82</v>
      </c>
      <c r="J351" s="103" t="s">
        <v>84</v>
      </c>
      <c r="K351" s="103" t="s">
        <v>582</v>
      </c>
      <c r="L351" s="104">
        <v>46121</v>
      </c>
      <c r="M351" s="105">
        <v>0.54166666666666663</v>
      </c>
      <c r="N351" s="106">
        <v>46122</v>
      </c>
      <c r="O351" s="107">
        <v>0.875</v>
      </c>
      <c r="P351" s="122" t="str">
        <f t="shared" si="131"/>
        <v>01,5</v>
      </c>
      <c r="Q351" s="123" t="str">
        <f t="shared" si="132"/>
        <v>0,00</v>
      </c>
      <c r="R351" s="119">
        <v>0</v>
      </c>
      <c r="S351" s="119">
        <v>0</v>
      </c>
      <c r="T351" s="123">
        <f t="shared" si="142"/>
        <v>0</v>
      </c>
      <c r="U351" s="108" t="s">
        <v>60</v>
      </c>
      <c r="V351" s="121" t="str">
        <f t="shared" si="143"/>
        <v>POSSE DA DEFENSORA PÚBLICA, DRA. CAROLINE LOUREIRO GOULART TEIXEIRA NO CARGO DE DEFENSORA PÚBLICA-GERAL DO ESTADO BIÊNIO 2026-2028 E INAUGURAÇÃO DA NOVA SEDE DA DPMG EM POÇOS DE CALDAS.</v>
      </c>
      <c r="W351" s="37"/>
      <c r="X351" s="132" t="s">
        <v>85</v>
      </c>
      <c r="Y351" s="134" t="s">
        <v>713</v>
      </c>
      <c r="AA351" s="24">
        <v>0</v>
      </c>
      <c r="AB351" s="40"/>
      <c r="AC351" s="24" t="str">
        <f t="shared" si="145"/>
        <v>Publicar</v>
      </c>
      <c r="AE351" s="43" t="s">
        <v>740</v>
      </c>
      <c r="AF351" s="44" t="s">
        <v>64</v>
      </c>
      <c r="AG351" s="45">
        <v>46119</v>
      </c>
      <c r="AH351" s="45">
        <v>46120</v>
      </c>
      <c r="AI351" s="46">
        <v>301</v>
      </c>
      <c r="AJ351" s="44" t="s">
        <v>65</v>
      </c>
      <c r="AK351" s="46" t="s">
        <v>66</v>
      </c>
      <c r="AL351" s="161">
        <v>0</v>
      </c>
      <c r="AM351" s="44" t="s">
        <v>65</v>
      </c>
      <c r="AN351" s="46" t="s">
        <v>66</v>
      </c>
      <c r="AO351" s="161">
        <v>0</v>
      </c>
      <c r="AP351" s="45">
        <v>46120</v>
      </c>
      <c r="AQ351" s="46">
        <v>267</v>
      </c>
      <c r="AR351" s="46" t="s">
        <v>66</v>
      </c>
      <c r="AS351" s="46" t="s">
        <v>66</v>
      </c>
      <c r="AT351" s="45">
        <v>46128</v>
      </c>
      <c r="AU351" s="46" t="s">
        <v>66</v>
      </c>
      <c r="AV351" s="46" t="s">
        <v>66</v>
      </c>
      <c r="AW351" s="46" t="s">
        <v>66</v>
      </c>
      <c r="AX351" s="46" t="s">
        <v>66</v>
      </c>
      <c r="AY351" s="46" t="s">
        <v>66</v>
      </c>
      <c r="AZ351" s="49">
        <v>115</v>
      </c>
      <c r="BE351" s="52">
        <f t="shared" si="144"/>
        <v>1.3333333333333335</v>
      </c>
      <c r="BF351" s="53" t="str">
        <f t="shared" si="146"/>
        <v>01</v>
      </c>
      <c r="BG351" s="54">
        <f t="shared" si="147"/>
        <v>8.0000000000000036</v>
      </c>
      <c r="BH351" s="54">
        <v>6</v>
      </c>
      <c r="BI351" s="54" t="str">
        <f t="shared" si="148"/>
        <v>,5</v>
      </c>
      <c r="BJ351" s="55" t="str">
        <f t="shared" si="149"/>
        <v>01,5</v>
      </c>
      <c r="BL351" s="57" t="str">
        <f>IFERROR(VLOOKUP(H351,#REF!,2,0)," ")</f>
        <v xml:space="preserve"> </v>
      </c>
      <c r="BM351" s="57" t="str">
        <f>IFERROR(VLOOKUP(K351,#REF!,2,0)," ")</f>
        <v xml:space="preserve"> </v>
      </c>
      <c r="BN351" s="58" t="str">
        <f t="shared" si="133"/>
        <v xml:space="preserve">  </v>
      </c>
      <c r="BO351" s="59" t="str">
        <f>IFERROR(VLOOKUP(BN351,#REF!,5,0)," ")</f>
        <v xml:space="preserve"> </v>
      </c>
      <c r="BP351" s="59" t="str">
        <f t="shared" si="134"/>
        <v xml:space="preserve"> </v>
      </c>
      <c r="BQ351" s="56">
        <f t="shared" si="135"/>
        <v>1</v>
      </c>
      <c r="BR351" s="59" t="str">
        <f t="shared" si="136"/>
        <v xml:space="preserve"> </v>
      </c>
      <c r="BS351" s="59" t="str">
        <f t="shared" si="137"/>
        <v xml:space="preserve"> </v>
      </c>
      <c r="BT351" s="56" t="str">
        <f t="shared" si="150"/>
        <v>01</v>
      </c>
      <c r="BU351" s="56">
        <f t="shared" si="151"/>
        <v>2</v>
      </c>
      <c r="BV351" s="56" t="str">
        <f>IFERROR(BU351*#REF!,"0,00")</f>
        <v>0,00</v>
      </c>
      <c r="BW351" s="59" t="str">
        <f t="shared" si="152"/>
        <v>0,00</v>
      </c>
    </row>
    <row r="352" spans="1:75" ht="62.1" customHeight="1" thickTop="1" thickBot="1">
      <c r="A352" s="90" t="str">
        <f t="shared" si="138"/>
        <v>-</v>
      </c>
      <c r="B352" s="91" t="str">
        <f t="shared" si="139"/>
        <v>ABRIL</v>
      </c>
      <c r="C352" s="81" t="str">
        <f t="shared" si="140"/>
        <v>ABRIL</v>
      </c>
      <c r="D352" s="79">
        <f t="shared" si="153"/>
        <v>349</v>
      </c>
      <c r="E352" s="125">
        <f t="shared" si="141"/>
        <v>300</v>
      </c>
      <c r="F352" s="101">
        <v>6317365652</v>
      </c>
      <c r="G352" s="124" t="str">
        <f>IFERROR(VLOOKUP(F352,#REF!,2,0)," ")</f>
        <v xml:space="preserve"> </v>
      </c>
      <c r="H352" s="122" t="str">
        <f>IFERROR(VLOOKUP(F352,#REF!,3,0)," ")</f>
        <v xml:space="preserve"> </v>
      </c>
      <c r="I352" s="103" t="s">
        <v>82</v>
      </c>
      <c r="J352" s="103" t="s">
        <v>84</v>
      </c>
      <c r="K352" s="103" t="s">
        <v>582</v>
      </c>
      <c r="L352" s="104">
        <v>46121</v>
      </c>
      <c r="M352" s="105">
        <v>0.54166666666666663</v>
      </c>
      <c r="N352" s="106">
        <v>46122</v>
      </c>
      <c r="O352" s="107">
        <v>0.875</v>
      </c>
      <c r="P352" s="122" t="str">
        <f t="shared" si="131"/>
        <v>01,5</v>
      </c>
      <c r="Q352" s="123" t="str">
        <f t="shared" si="132"/>
        <v>0,00</v>
      </c>
      <c r="R352" s="119">
        <v>0</v>
      </c>
      <c r="S352" s="119">
        <v>0</v>
      </c>
      <c r="T352" s="123">
        <f t="shared" si="142"/>
        <v>0</v>
      </c>
      <c r="U352" s="108" t="s">
        <v>60</v>
      </c>
      <c r="V352" s="121" t="str">
        <f t="shared" si="143"/>
        <v>POSSE DA DEFENSORA PÚBLICA, DRA. CAROLINE LOUREIRO GOULART TEIXEIRA NO CARGO DE DEFENSORA PÚBLICA-GERAL DO ESTADO BIÊNIO 2026-2028 E INAUGURAÇÃO DA NOVA SEDE DA DPMG EM POÇOS DE CALDAS.</v>
      </c>
      <c r="W352" s="37"/>
      <c r="X352" s="132" t="s">
        <v>85</v>
      </c>
      <c r="Y352" s="134" t="s">
        <v>713</v>
      </c>
      <c r="AA352" s="24">
        <v>0</v>
      </c>
      <c r="AB352" s="40"/>
      <c r="AC352" s="24" t="str">
        <f t="shared" si="145"/>
        <v>Publicar</v>
      </c>
      <c r="AE352" s="43" t="s">
        <v>741</v>
      </c>
      <c r="AF352" s="44" t="s">
        <v>64</v>
      </c>
      <c r="AG352" s="45">
        <v>46119</v>
      </c>
      <c r="AH352" s="45">
        <v>46120</v>
      </c>
      <c r="AI352" s="46">
        <v>300</v>
      </c>
      <c r="AJ352" s="44" t="s">
        <v>65</v>
      </c>
      <c r="AK352" s="46" t="s">
        <v>66</v>
      </c>
      <c r="AL352" s="161">
        <v>0</v>
      </c>
      <c r="AM352" s="44" t="s">
        <v>65</v>
      </c>
      <c r="AN352" s="46" t="s">
        <v>66</v>
      </c>
      <c r="AO352" s="161">
        <v>0</v>
      </c>
      <c r="AP352" s="45">
        <v>46120</v>
      </c>
      <c r="AQ352" s="46">
        <v>268</v>
      </c>
      <c r="AR352" s="46" t="s">
        <v>66</v>
      </c>
      <c r="AS352" s="46" t="s">
        <v>66</v>
      </c>
      <c r="AT352" s="45">
        <v>46135</v>
      </c>
      <c r="AU352" s="46" t="s">
        <v>66</v>
      </c>
      <c r="AV352" s="46" t="s">
        <v>66</v>
      </c>
      <c r="AW352" s="46" t="s">
        <v>66</v>
      </c>
      <c r="AX352" s="46" t="s">
        <v>66</v>
      </c>
      <c r="AY352" s="46" t="s">
        <v>66</v>
      </c>
      <c r="AZ352" s="49">
        <v>143</v>
      </c>
      <c r="BE352" s="52">
        <f t="shared" si="144"/>
        <v>1.3333333333333335</v>
      </c>
      <c r="BF352" s="53" t="str">
        <f t="shared" si="146"/>
        <v>01</v>
      </c>
      <c r="BG352" s="54">
        <f t="shared" si="147"/>
        <v>8.0000000000000036</v>
      </c>
      <c r="BH352" s="54">
        <v>6</v>
      </c>
      <c r="BI352" s="54" t="str">
        <f t="shared" si="148"/>
        <v>,5</v>
      </c>
      <c r="BJ352" s="55" t="str">
        <f t="shared" si="149"/>
        <v>01,5</v>
      </c>
      <c r="BL352" s="57" t="str">
        <f>IFERROR(VLOOKUP(H352,#REF!,2,0)," ")</f>
        <v xml:space="preserve"> </v>
      </c>
      <c r="BM352" s="57" t="str">
        <f>IFERROR(VLOOKUP(K352,#REF!,2,0)," ")</f>
        <v xml:space="preserve"> </v>
      </c>
      <c r="BN352" s="58" t="str">
        <f t="shared" si="133"/>
        <v xml:space="preserve">  </v>
      </c>
      <c r="BO352" s="59" t="str">
        <f>IFERROR(VLOOKUP(BN352,#REF!,5,0)," ")</f>
        <v xml:space="preserve"> </v>
      </c>
      <c r="BP352" s="59" t="str">
        <f t="shared" si="134"/>
        <v xml:space="preserve"> </v>
      </c>
      <c r="BQ352" s="56">
        <f t="shared" si="135"/>
        <v>1</v>
      </c>
      <c r="BR352" s="59" t="str">
        <f t="shared" si="136"/>
        <v xml:space="preserve"> </v>
      </c>
      <c r="BS352" s="59" t="str">
        <f t="shared" si="137"/>
        <v xml:space="preserve"> </v>
      </c>
      <c r="BT352" s="56" t="str">
        <f t="shared" si="150"/>
        <v>01</v>
      </c>
      <c r="BU352" s="56">
        <f t="shared" si="151"/>
        <v>2</v>
      </c>
      <c r="BV352" s="56" t="str">
        <f>IFERROR(BU352*#REF!,"0,00")</f>
        <v>0,00</v>
      </c>
      <c r="BW352" s="59" t="str">
        <f t="shared" si="152"/>
        <v>0,00</v>
      </c>
    </row>
    <row r="353" spans="1:75" ht="62.1" customHeight="1" thickTop="1" thickBot="1">
      <c r="A353" s="90" t="str">
        <f t="shared" si="138"/>
        <v>-</v>
      </c>
      <c r="B353" s="91" t="str">
        <f t="shared" si="139"/>
        <v>ABRIL</v>
      </c>
      <c r="C353" s="81" t="str">
        <f t="shared" si="140"/>
        <v>ABRIL</v>
      </c>
      <c r="D353" s="79">
        <f t="shared" si="153"/>
        <v>350</v>
      </c>
      <c r="E353" s="125">
        <f t="shared" si="141"/>
        <v>299</v>
      </c>
      <c r="F353" s="101">
        <v>9492225778</v>
      </c>
      <c r="G353" s="124" t="str">
        <f>IFERROR(VLOOKUP(F353,#REF!,2,0)," ")</f>
        <v xml:space="preserve"> </v>
      </c>
      <c r="H353" s="122" t="str">
        <f>IFERROR(VLOOKUP(F353,#REF!,3,0)," ")</f>
        <v xml:space="preserve"> </v>
      </c>
      <c r="I353" s="103" t="s">
        <v>82</v>
      </c>
      <c r="J353" s="103" t="s">
        <v>84</v>
      </c>
      <c r="K353" s="103" t="s">
        <v>582</v>
      </c>
      <c r="L353" s="104">
        <v>46121</v>
      </c>
      <c r="M353" s="105">
        <v>0.54166666666666663</v>
      </c>
      <c r="N353" s="106">
        <v>46122</v>
      </c>
      <c r="O353" s="107">
        <v>0.875</v>
      </c>
      <c r="P353" s="122" t="str">
        <f t="shared" si="131"/>
        <v>01,5</v>
      </c>
      <c r="Q353" s="123" t="str">
        <f t="shared" si="132"/>
        <v>0,00</v>
      </c>
      <c r="R353" s="119">
        <v>0</v>
      </c>
      <c r="S353" s="119">
        <v>0</v>
      </c>
      <c r="T353" s="123">
        <f t="shared" si="142"/>
        <v>0</v>
      </c>
      <c r="U353" s="108" t="s">
        <v>60</v>
      </c>
      <c r="V353" s="121" t="str">
        <f t="shared" si="143"/>
        <v>POSSE DA DEFENSORA PÚBLICA, DRA. CAROLINE LOUREIRO GOULART TEIXEIRA NO CARGO DE DEFENSORA PÚBLICA-GERAL DO ESTADO BIÊNIO 2026-2028 E INAUGURAÇÃO DA NOVA SEDE DA DPMG EM POÇOS DE CALDAS.</v>
      </c>
      <c r="W353" s="37"/>
      <c r="X353" s="132" t="s">
        <v>85</v>
      </c>
      <c r="Y353" s="134" t="s">
        <v>713</v>
      </c>
      <c r="AA353" s="24">
        <v>0</v>
      </c>
      <c r="AB353" s="40"/>
      <c r="AC353" s="24" t="str">
        <f t="shared" si="145"/>
        <v>Publicar</v>
      </c>
      <c r="AE353" s="43" t="s">
        <v>742</v>
      </c>
      <c r="AF353" s="44" t="s">
        <v>64</v>
      </c>
      <c r="AG353" s="45">
        <v>46119</v>
      </c>
      <c r="AH353" s="45">
        <v>46120</v>
      </c>
      <c r="AI353" s="46">
        <v>299</v>
      </c>
      <c r="AJ353" s="44" t="s">
        <v>65</v>
      </c>
      <c r="AK353" s="46" t="s">
        <v>66</v>
      </c>
      <c r="AL353" s="161">
        <v>0</v>
      </c>
      <c r="AM353" s="44" t="s">
        <v>65</v>
      </c>
      <c r="AN353" s="46" t="s">
        <v>66</v>
      </c>
      <c r="AO353" s="161">
        <v>0</v>
      </c>
      <c r="AP353" s="45">
        <v>46120</v>
      </c>
      <c r="AQ353" s="46">
        <v>269</v>
      </c>
      <c r="AR353" s="46" t="s">
        <v>66</v>
      </c>
      <c r="AS353" s="46" t="s">
        <v>66</v>
      </c>
      <c r="AT353" s="45">
        <v>46135</v>
      </c>
      <c r="AU353" s="46" t="s">
        <v>66</v>
      </c>
      <c r="AV353" s="46" t="s">
        <v>66</v>
      </c>
      <c r="AW353" s="46" t="s">
        <v>66</v>
      </c>
      <c r="AX353" s="46" t="s">
        <v>66</v>
      </c>
      <c r="AY353" s="46" t="s">
        <v>66</v>
      </c>
      <c r="AZ353" s="49">
        <v>144</v>
      </c>
      <c r="BE353" s="52">
        <f t="shared" si="144"/>
        <v>1.3333333333333335</v>
      </c>
      <c r="BF353" s="53" t="str">
        <f t="shared" si="146"/>
        <v>01</v>
      </c>
      <c r="BG353" s="54">
        <f t="shared" si="147"/>
        <v>8.0000000000000036</v>
      </c>
      <c r="BH353" s="54">
        <v>6</v>
      </c>
      <c r="BI353" s="54" t="str">
        <f t="shared" si="148"/>
        <v>,5</v>
      </c>
      <c r="BJ353" s="55" t="str">
        <f t="shared" si="149"/>
        <v>01,5</v>
      </c>
      <c r="BL353" s="57" t="str">
        <f>IFERROR(VLOOKUP(H353,#REF!,2,0)," ")</f>
        <v xml:space="preserve"> </v>
      </c>
      <c r="BM353" s="57" t="str">
        <f>IFERROR(VLOOKUP(K353,#REF!,2,0)," ")</f>
        <v xml:space="preserve"> </v>
      </c>
      <c r="BN353" s="58" t="str">
        <f t="shared" si="133"/>
        <v xml:space="preserve">  </v>
      </c>
      <c r="BO353" s="59" t="str">
        <f>IFERROR(VLOOKUP(BN353,#REF!,5,0)," ")</f>
        <v xml:space="preserve"> </v>
      </c>
      <c r="BP353" s="59" t="str">
        <f t="shared" si="134"/>
        <v xml:space="preserve"> </v>
      </c>
      <c r="BQ353" s="56">
        <f t="shared" si="135"/>
        <v>1</v>
      </c>
      <c r="BR353" s="59" t="str">
        <f t="shared" si="136"/>
        <v xml:space="preserve"> </v>
      </c>
      <c r="BS353" s="59" t="str">
        <f t="shared" si="137"/>
        <v xml:space="preserve"> </v>
      </c>
      <c r="BT353" s="56" t="str">
        <f t="shared" si="150"/>
        <v>01</v>
      </c>
      <c r="BU353" s="56">
        <f t="shared" si="151"/>
        <v>2</v>
      </c>
      <c r="BV353" s="56" t="str">
        <f>IFERROR(BU353*#REF!,"0,00")</f>
        <v>0,00</v>
      </c>
      <c r="BW353" s="59" t="str">
        <f t="shared" si="152"/>
        <v>0,00</v>
      </c>
    </row>
    <row r="354" spans="1:75" ht="62.1" customHeight="1" thickTop="1" thickBot="1">
      <c r="A354" s="90" t="str">
        <f t="shared" si="138"/>
        <v>-</v>
      </c>
      <c r="B354" s="91" t="str">
        <f t="shared" si="139"/>
        <v>ABRIL</v>
      </c>
      <c r="C354" s="81" t="str">
        <f t="shared" si="140"/>
        <v>ABRIL</v>
      </c>
      <c r="D354" s="79">
        <f t="shared" si="153"/>
        <v>351</v>
      </c>
      <c r="E354" s="125">
        <f t="shared" si="141"/>
        <v>298</v>
      </c>
      <c r="F354" s="101" t="s">
        <v>329</v>
      </c>
      <c r="G354" s="124" t="str">
        <f>IFERROR(VLOOKUP(F354,#REF!,2,0)," ")</f>
        <v xml:space="preserve"> </v>
      </c>
      <c r="H354" s="122" t="str">
        <f>IFERROR(VLOOKUP(F354,#REF!,3,0)," ")</f>
        <v xml:space="preserve"> </v>
      </c>
      <c r="I354" s="103" t="s">
        <v>82</v>
      </c>
      <c r="J354" s="103" t="s">
        <v>84</v>
      </c>
      <c r="K354" s="103" t="s">
        <v>582</v>
      </c>
      <c r="L354" s="104">
        <v>46121</v>
      </c>
      <c r="M354" s="105">
        <v>0.41666666666666669</v>
      </c>
      <c r="N354" s="106">
        <v>46122</v>
      </c>
      <c r="O354" s="107">
        <v>0.875</v>
      </c>
      <c r="P354" s="122" t="str">
        <f t="shared" si="131"/>
        <v>01,5</v>
      </c>
      <c r="Q354" s="123" t="str">
        <f t="shared" si="132"/>
        <v>0,00</v>
      </c>
      <c r="R354" s="119">
        <v>0</v>
      </c>
      <c r="S354" s="119">
        <v>0</v>
      </c>
      <c r="T354" s="123">
        <f t="shared" si="142"/>
        <v>0</v>
      </c>
      <c r="U354" s="108" t="s">
        <v>60</v>
      </c>
      <c r="V354" s="121" t="str">
        <f t="shared" si="143"/>
        <v>POSSE DA DEFENSORA PÚBLICA GERAL AGENDADA EM OUTRA CIDADE EM RAZÃO DA AGENDA DO GOVERNADOR DO ESTADO DE MINAS GERAIS.</v>
      </c>
      <c r="W354" s="37"/>
      <c r="X354" s="132" t="s">
        <v>85</v>
      </c>
      <c r="Y354" s="134" t="s">
        <v>743</v>
      </c>
      <c r="AA354" s="24">
        <v>0</v>
      </c>
      <c r="AB354" s="40"/>
      <c r="AC354" s="24" t="str">
        <f t="shared" si="145"/>
        <v>Publicar</v>
      </c>
      <c r="AE354" s="43" t="s">
        <v>744</v>
      </c>
      <c r="AF354" s="44" t="s">
        <v>328</v>
      </c>
      <c r="AG354" s="45">
        <v>46119</v>
      </c>
      <c r="AH354" s="45">
        <v>46120</v>
      </c>
      <c r="AI354" s="46">
        <v>298</v>
      </c>
      <c r="AJ354" s="44" t="s">
        <v>65</v>
      </c>
      <c r="AK354" s="46" t="s">
        <v>66</v>
      </c>
      <c r="AL354" s="161">
        <v>0</v>
      </c>
      <c r="AM354" s="44" t="s">
        <v>65</v>
      </c>
      <c r="AN354" s="46" t="s">
        <v>66</v>
      </c>
      <c r="AO354" s="161">
        <v>0</v>
      </c>
      <c r="AP354" s="45">
        <v>46120</v>
      </c>
      <c r="AQ354" s="46">
        <v>270</v>
      </c>
      <c r="AR354" s="46" t="s">
        <v>66</v>
      </c>
      <c r="AS354" s="46" t="s">
        <v>66</v>
      </c>
      <c r="AT354" s="45">
        <v>46128</v>
      </c>
      <c r="AU354" s="46" t="s">
        <v>66</v>
      </c>
      <c r="AV354" s="46" t="s">
        <v>66</v>
      </c>
      <c r="AW354" s="46" t="s">
        <v>66</v>
      </c>
      <c r="AX354" s="46" t="s">
        <v>66</v>
      </c>
      <c r="AY354" s="46" t="s">
        <v>66</v>
      </c>
      <c r="AZ354" s="49">
        <v>119</v>
      </c>
      <c r="BE354" s="52">
        <f t="shared" si="144"/>
        <v>1.4583333333333333</v>
      </c>
      <c r="BF354" s="53" t="str">
        <f t="shared" si="146"/>
        <v>01</v>
      </c>
      <c r="BG354" s="54">
        <f t="shared" si="147"/>
        <v>10.999999999999998</v>
      </c>
      <c r="BH354" s="54">
        <v>6</v>
      </c>
      <c r="BI354" s="54" t="str">
        <f t="shared" si="148"/>
        <v>,5</v>
      </c>
      <c r="BJ354" s="55" t="str">
        <f t="shared" si="149"/>
        <v>01,5</v>
      </c>
      <c r="BL354" s="57" t="str">
        <f>IFERROR(VLOOKUP(H354,#REF!,2,0)," ")</f>
        <v xml:space="preserve"> </v>
      </c>
      <c r="BM354" s="57" t="str">
        <f>IFERROR(VLOOKUP(K354,#REF!,2,0)," ")</f>
        <v xml:space="preserve"> </v>
      </c>
      <c r="BN354" s="58" t="str">
        <f t="shared" si="133"/>
        <v xml:space="preserve">  </v>
      </c>
      <c r="BO354" s="59" t="str">
        <f>IFERROR(VLOOKUP(BN354,#REF!,5,0)," ")</f>
        <v xml:space="preserve"> </v>
      </c>
      <c r="BP354" s="59" t="str">
        <f t="shared" si="134"/>
        <v xml:space="preserve"> </v>
      </c>
      <c r="BQ354" s="56">
        <f t="shared" si="135"/>
        <v>1</v>
      </c>
      <c r="BR354" s="59" t="str">
        <f t="shared" si="136"/>
        <v xml:space="preserve"> </v>
      </c>
      <c r="BS354" s="59" t="str">
        <f t="shared" si="137"/>
        <v xml:space="preserve"> </v>
      </c>
      <c r="BT354" s="56" t="str">
        <f t="shared" si="150"/>
        <v>01</v>
      </c>
      <c r="BU354" s="56">
        <f t="shared" si="151"/>
        <v>2</v>
      </c>
      <c r="BV354" s="56" t="str">
        <f>IFERROR(BU354*#REF!,"0,00")</f>
        <v>0,00</v>
      </c>
      <c r="BW354" s="59" t="str">
        <f t="shared" si="152"/>
        <v>0,00</v>
      </c>
    </row>
    <row r="355" spans="1:75" ht="62.1" customHeight="1" thickTop="1" thickBot="1">
      <c r="A355" s="90" t="str">
        <f t="shared" si="138"/>
        <v>-</v>
      </c>
      <c r="B355" s="91" t="str">
        <f t="shared" si="139"/>
        <v>ABRIL</v>
      </c>
      <c r="C355" s="81" t="str">
        <f t="shared" si="140"/>
        <v>ABRIL</v>
      </c>
      <c r="D355" s="79">
        <f t="shared" si="153"/>
        <v>352</v>
      </c>
      <c r="E355" s="125">
        <f t="shared" si="141"/>
        <v>305</v>
      </c>
      <c r="F355" s="101">
        <v>6384975661</v>
      </c>
      <c r="G355" s="124" t="str">
        <f>IFERROR(VLOOKUP(F355,#REF!,2,0)," ")</f>
        <v xml:space="preserve"> </v>
      </c>
      <c r="H355" s="122" t="str">
        <f>IFERROR(VLOOKUP(F355,#REF!,3,0)," ")</f>
        <v xml:space="preserve"> </v>
      </c>
      <c r="I355" s="103" t="s">
        <v>82</v>
      </c>
      <c r="J355" s="103" t="s">
        <v>84</v>
      </c>
      <c r="K355" s="103" t="s">
        <v>582</v>
      </c>
      <c r="L355" s="104">
        <v>46121</v>
      </c>
      <c r="M355" s="105">
        <v>0.29166666666666669</v>
      </c>
      <c r="N355" s="106">
        <v>46122</v>
      </c>
      <c r="O355" s="107">
        <v>0.875</v>
      </c>
      <c r="P355" s="122" t="str">
        <f t="shared" si="131"/>
        <v>01,5</v>
      </c>
      <c r="Q355" s="123" t="str">
        <f t="shared" si="132"/>
        <v>0,00</v>
      </c>
      <c r="R355" s="119">
        <v>0</v>
      </c>
      <c r="S355" s="119">
        <v>0</v>
      </c>
      <c r="T355" s="123">
        <f t="shared" si="142"/>
        <v>0</v>
      </c>
      <c r="U355" s="108" t="s">
        <v>60</v>
      </c>
      <c r="V355" s="121" t="str">
        <f t="shared" si="143"/>
        <v>POSSE DA DEFENSORA PÚBLICA DRA. CAROLINE LOUREIRO GOULART TEIXEIRA NO CARGO DE DEFENSORA PÚBLICA-GERAL DO ESTADO BIÊNIO 2026-2028 E INAUGURAÇÃO DA NOVA SEDE DA DPMG EM POÇOS DE CALDAS.</v>
      </c>
      <c r="W355" s="37"/>
      <c r="X355" s="132" t="s">
        <v>85</v>
      </c>
      <c r="Y355" s="134" t="s">
        <v>735</v>
      </c>
      <c r="AA355" s="24">
        <v>0</v>
      </c>
      <c r="AB355" s="40"/>
      <c r="AC355" s="24" t="str">
        <f t="shared" si="145"/>
        <v>Publicar</v>
      </c>
      <c r="AE355" s="43" t="s">
        <v>745</v>
      </c>
      <c r="AF355" s="44" t="s">
        <v>64</v>
      </c>
      <c r="AG355" s="45">
        <v>46120</v>
      </c>
      <c r="AH355" s="45">
        <v>46120</v>
      </c>
      <c r="AI355" s="46">
        <v>305</v>
      </c>
      <c r="AJ355" s="44" t="s">
        <v>65</v>
      </c>
      <c r="AK355" s="46" t="s">
        <v>66</v>
      </c>
      <c r="AL355" s="161">
        <v>0</v>
      </c>
      <c r="AM355" s="44" t="s">
        <v>65</v>
      </c>
      <c r="AN355" s="46" t="s">
        <v>66</v>
      </c>
      <c r="AO355" s="161">
        <v>0</v>
      </c>
      <c r="AP355" s="45">
        <v>46121</v>
      </c>
      <c r="AQ355" s="46">
        <v>277</v>
      </c>
      <c r="AR355" s="46" t="s">
        <v>66</v>
      </c>
      <c r="AS355" s="46" t="s">
        <v>66</v>
      </c>
      <c r="AT355" s="45">
        <v>46135</v>
      </c>
      <c r="AU355" s="234" t="s">
        <v>66</v>
      </c>
      <c r="AV355" s="234" t="s">
        <v>66</v>
      </c>
      <c r="AW355" s="234" t="s">
        <v>66</v>
      </c>
      <c r="AX355" s="234" t="s">
        <v>66</v>
      </c>
      <c r="AY355" s="234" t="s">
        <v>66</v>
      </c>
      <c r="AZ355" s="49">
        <v>142</v>
      </c>
      <c r="BE355" s="52">
        <f t="shared" si="144"/>
        <v>1.5833333333333333</v>
      </c>
      <c r="BF355" s="53" t="str">
        <f t="shared" si="146"/>
        <v>01</v>
      </c>
      <c r="BG355" s="54">
        <f t="shared" si="147"/>
        <v>13.999999999999998</v>
      </c>
      <c r="BH355" s="54">
        <v>6</v>
      </c>
      <c r="BI355" s="54" t="str">
        <f t="shared" si="148"/>
        <v>,5</v>
      </c>
      <c r="BJ355" s="55" t="str">
        <f t="shared" si="149"/>
        <v>01,5</v>
      </c>
      <c r="BL355" s="57" t="str">
        <f>IFERROR(VLOOKUP(H355,#REF!,2,0)," ")</f>
        <v xml:space="preserve"> </v>
      </c>
      <c r="BM355" s="57" t="str">
        <f>IFERROR(VLOOKUP(K355,#REF!,2,0)," ")</f>
        <v xml:space="preserve"> </v>
      </c>
      <c r="BN355" s="58" t="str">
        <f t="shared" si="133"/>
        <v xml:space="preserve">  </v>
      </c>
      <c r="BO355" s="59" t="str">
        <f>IFERROR(VLOOKUP(BN355,#REF!,5,0)," ")</f>
        <v xml:space="preserve"> </v>
      </c>
      <c r="BP355" s="59" t="str">
        <f t="shared" si="134"/>
        <v xml:space="preserve"> </v>
      </c>
      <c r="BQ355" s="56">
        <f t="shared" si="135"/>
        <v>1</v>
      </c>
      <c r="BR355" s="59" t="str">
        <f t="shared" si="136"/>
        <v xml:space="preserve"> </v>
      </c>
      <c r="BS355" s="59" t="str">
        <f t="shared" si="137"/>
        <v xml:space="preserve"> </v>
      </c>
      <c r="BT355" s="56" t="str">
        <f t="shared" si="150"/>
        <v>01</v>
      </c>
      <c r="BU355" s="56">
        <f t="shared" si="151"/>
        <v>2</v>
      </c>
      <c r="BV355" s="56" t="str">
        <f>IFERROR(BU355*#REF!,"0,00")</f>
        <v>0,00</v>
      </c>
      <c r="BW355" s="59" t="str">
        <f t="shared" si="152"/>
        <v>0,00</v>
      </c>
    </row>
    <row r="356" spans="1:75" s="26" customFormat="1" ht="62.1" customHeight="1" thickTop="1" thickBot="1">
      <c r="A356" s="90" t="str">
        <f t="shared" si="138"/>
        <v>-</v>
      </c>
      <c r="B356" s="91" t="str">
        <f t="shared" si="139"/>
        <v>ABRIL</v>
      </c>
      <c r="C356" s="81" t="str">
        <f t="shared" si="140"/>
        <v>ABRIL</v>
      </c>
      <c r="D356" s="79">
        <f t="shared" si="153"/>
        <v>353</v>
      </c>
      <c r="E356" s="125">
        <f t="shared" si="141"/>
        <v>306</v>
      </c>
      <c r="F356" s="101">
        <v>30323519873</v>
      </c>
      <c r="G356" s="124" t="str">
        <f>IFERROR(VLOOKUP(F356,#REF!,2,0)," ")</f>
        <v xml:space="preserve"> </v>
      </c>
      <c r="H356" s="122" t="str">
        <f>IFERROR(VLOOKUP(F356,#REF!,3,0)," ")</f>
        <v xml:space="preserve"> </v>
      </c>
      <c r="I356" s="103" t="s">
        <v>82</v>
      </c>
      <c r="J356" s="103" t="s">
        <v>84</v>
      </c>
      <c r="K356" s="103" t="s">
        <v>582</v>
      </c>
      <c r="L356" s="104">
        <v>46121</v>
      </c>
      <c r="M356" s="105">
        <v>0.4375</v>
      </c>
      <c r="N356" s="106">
        <v>46122</v>
      </c>
      <c r="O356" s="107">
        <v>0.875</v>
      </c>
      <c r="P356" s="122" t="str">
        <f t="shared" si="131"/>
        <v>01,5</v>
      </c>
      <c r="Q356" s="123" t="str">
        <f t="shared" si="132"/>
        <v>0,00</v>
      </c>
      <c r="R356" s="119">
        <v>0</v>
      </c>
      <c r="S356" s="119">
        <v>0</v>
      </c>
      <c r="T356" s="123">
        <f t="shared" si="142"/>
        <v>0</v>
      </c>
      <c r="U356" s="108" t="s">
        <v>60</v>
      </c>
      <c r="V356" s="121" t="str">
        <f t="shared" si="143"/>
        <v>POSSE DA DEFENSORA PÚBLICA DRA. CAROLINE LOUREIRO GOULART TEIXEIRA NO CARGO DE DEFENSORA PÚBLICA-GERAL DO ESTADO BIÊNIO 2026-2028 E INAUGURAÇÃO DA NOVA SEDE DA DPMG EM POÇOS DE CALDAS.</v>
      </c>
      <c r="W356" s="37"/>
      <c r="X356" s="132" t="s">
        <v>85</v>
      </c>
      <c r="Y356" s="134" t="s">
        <v>735</v>
      </c>
      <c r="Z356" s="6"/>
      <c r="AA356" s="184">
        <v>0</v>
      </c>
      <c r="AB356" s="40"/>
      <c r="AC356" s="24" t="str">
        <f t="shared" si="145"/>
        <v>Publicar</v>
      </c>
      <c r="AD356" s="6"/>
      <c r="AE356" s="185" t="s">
        <v>746</v>
      </c>
      <c r="AF356" s="12" t="s">
        <v>64</v>
      </c>
      <c r="AG356" s="45">
        <v>46120</v>
      </c>
      <c r="AH356" s="45">
        <v>46120</v>
      </c>
      <c r="AI356" s="70">
        <v>306</v>
      </c>
      <c r="AJ356" s="44" t="s">
        <v>65</v>
      </c>
      <c r="AK356" s="46" t="s">
        <v>66</v>
      </c>
      <c r="AL356" s="161">
        <v>0</v>
      </c>
      <c r="AM356" s="44" t="s">
        <v>65</v>
      </c>
      <c r="AN356" s="46" t="s">
        <v>66</v>
      </c>
      <c r="AO356" s="161">
        <v>0</v>
      </c>
      <c r="AP356" s="186">
        <v>46120</v>
      </c>
      <c r="AQ356" s="70">
        <v>272</v>
      </c>
      <c r="AR356" s="70" t="s">
        <v>66</v>
      </c>
      <c r="AS356" s="70" t="s">
        <v>66</v>
      </c>
      <c r="AT356" s="186">
        <v>46136</v>
      </c>
      <c r="AU356" s="235" t="s">
        <v>66</v>
      </c>
      <c r="AV356" s="235" t="s">
        <v>66</v>
      </c>
      <c r="AW356" s="235" t="s">
        <v>66</v>
      </c>
      <c r="AX356" s="235" t="s">
        <v>66</v>
      </c>
      <c r="AY356" s="235" t="s">
        <v>66</v>
      </c>
      <c r="AZ356" s="187">
        <v>151</v>
      </c>
      <c r="BA356" s="6"/>
      <c r="BB356" s="6"/>
      <c r="BC356" s="6"/>
      <c r="BD356" s="33"/>
      <c r="BE356" s="52">
        <f t="shared" si="144"/>
        <v>1.4375</v>
      </c>
      <c r="BF356" s="53" t="str">
        <f t="shared" si="146"/>
        <v>01</v>
      </c>
      <c r="BG356" s="54">
        <f t="shared" si="147"/>
        <v>10.5</v>
      </c>
      <c r="BH356" s="54">
        <v>6</v>
      </c>
      <c r="BI356" s="54" t="str">
        <f t="shared" si="148"/>
        <v>,5</v>
      </c>
      <c r="BJ356" s="55" t="str">
        <f t="shared" si="149"/>
        <v>01,5</v>
      </c>
      <c r="BK356" s="6"/>
      <c r="BL356" s="57" t="str">
        <f>IFERROR(VLOOKUP(H356,#REF!,2,0)," ")</f>
        <v xml:space="preserve"> </v>
      </c>
      <c r="BM356" s="57" t="str">
        <f>IFERROR(VLOOKUP(K356,#REF!,2,0)," ")</f>
        <v xml:space="preserve"> </v>
      </c>
      <c r="BN356" s="58" t="str">
        <f t="shared" si="133"/>
        <v xml:space="preserve">  </v>
      </c>
      <c r="BO356" s="59" t="str">
        <f>IFERROR(VLOOKUP(BN356,#REF!,5,0)," ")</f>
        <v xml:space="preserve"> </v>
      </c>
      <c r="BP356" s="59" t="str">
        <f t="shared" si="134"/>
        <v xml:space="preserve"> </v>
      </c>
      <c r="BQ356" s="56">
        <f t="shared" si="135"/>
        <v>1</v>
      </c>
      <c r="BR356" s="59" t="str">
        <f t="shared" si="136"/>
        <v xml:space="preserve"> </v>
      </c>
      <c r="BS356" s="59" t="str">
        <f t="shared" si="137"/>
        <v xml:space="preserve"> </v>
      </c>
      <c r="BT356" s="56" t="str">
        <f t="shared" si="150"/>
        <v>01</v>
      </c>
      <c r="BU356" s="56">
        <f t="shared" si="151"/>
        <v>2</v>
      </c>
      <c r="BV356" s="56" t="str">
        <f>IFERROR(BU356*#REF!,"0,00")</f>
        <v>0,00</v>
      </c>
      <c r="BW356" s="59" t="str">
        <f t="shared" si="152"/>
        <v>0,00</v>
      </c>
    </row>
    <row r="357" spans="1:75" ht="62.1" customHeight="1" thickTop="1" thickBot="1">
      <c r="A357" s="90" t="str">
        <f t="shared" si="138"/>
        <v>-</v>
      </c>
      <c r="B357" s="91" t="str">
        <f t="shared" si="139"/>
        <v>ABRIL</v>
      </c>
      <c r="C357" s="81" t="str">
        <f t="shared" si="140"/>
        <v>ABRIL</v>
      </c>
      <c r="D357" s="79">
        <f t="shared" si="153"/>
        <v>354</v>
      </c>
      <c r="E357" s="125">
        <f t="shared" si="141"/>
        <v>307</v>
      </c>
      <c r="F357" s="101">
        <v>3405056640</v>
      </c>
      <c r="G357" s="124" t="str">
        <f>IFERROR(VLOOKUP(F357,#REF!,2,0)," ")</f>
        <v xml:space="preserve"> </v>
      </c>
      <c r="H357" s="122" t="str">
        <f>IFERROR(VLOOKUP(F357,#REF!,3,0)," ")</f>
        <v xml:space="preserve"> </v>
      </c>
      <c r="I357" s="103" t="s">
        <v>82</v>
      </c>
      <c r="J357" s="103" t="s">
        <v>84</v>
      </c>
      <c r="K357" s="103" t="s">
        <v>582</v>
      </c>
      <c r="L357" s="104">
        <v>46121</v>
      </c>
      <c r="M357" s="105">
        <v>0.4375</v>
      </c>
      <c r="N357" s="106">
        <v>46122</v>
      </c>
      <c r="O357" s="107">
        <v>0.875</v>
      </c>
      <c r="P357" s="122" t="str">
        <f t="shared" si="131"/>
        <v>01,5</v>
      </c>
      <c r="Q357" s="123" t="str">
        <f t="shared" si="132"/>
        <v>0,00</v>
      </c>
      <c r="R357" s="119">
        <v>0</v>
      </c>
      <c r="S357" s="119">
        <v>0</v>
      </c>
      <c r="T357" s="123">
        <f t="shared" si="142"/>
        <v>0</v>
      </c>
      <c r="U357" s="108" t="s">
        <v>60</v>
      </c>
      <c r="V357" s="121" t="str">
        <f t="shared" si="143"/>
        <v>POSSE DA DEFENSORA PÚBLICA DRA. CAROLINE LOUREIRO GOULART TEIXEIRA NO CARGO DE DEFENSORA PÚBLICA-GERAL DO ESTADO BIÊNIO 2026-2028 E INAUGURAÇÃO DA NOVA SEDE DA DPMG EM POÇOS DE CALDAS.</v>
      </c>
      <c r="W357" s="37"/>
      <c r="X357" s="132" t="s">
        <v>85</v>
      </c>
      <c r="Y357" s="134" t="s">
        <v>735</v>
      </c>
      <c r="AA357" s="24">
        <v>0</v>
      </c>
      <c r="AB357" s="40"/>
      <c r="AC357" s="24" t="str">
        <f t="shared" si="145"/>
        <v>Publicar</v>
      </c>
      <c r="AE357" s="43" t="s">
        <v>747</v>
      </c>
      <c r="AF357" s="44" t="s">
        <v>64</v>
      </c>
      <c r="AG357" s="45">
        <v>46120</v>
      </c>
      <c r="AH357" s="45">
        <v>46120</v>
      </c>
      <c r="AI357" s="46">
        <v>307</v>
      </c>
      <c r="AJ357" s="44" t="s">
        <v>65</v>
      </c>
      <c r="AK357" s="46" t="s">
        <v>66</v>
      </c>
      <c r="AL357" s="161">
        <v>0</v>
      </c>
      <c r="AM357" s="44" t="s">
        <v>65</v>
      </c>
      <c r="AN357" s="46" t="s">
        <v>66</v>
      </c>
      <c r="AO357" s="161">
        <v>0</v>
      </c>
      <c r="AP357" s="186">
        <v>46120</v>
      </c>
      <c r="AQ357" s="46">
        <v>273</v>
      </c>
      <c r="AR357" s="46" t="s">
        <v>66</v>
      </c>
      <c r="AS357" s="46" t="s">
        <v>66</v>
      </c>
      <c r="AT357" s="45">
        <v>46129</v>
      </c>
      <c r="AU357" s="46" t="s">
        <v>66</v>
      </c>
      <c r="AV357" s="46" t="s">
        <v>66</v>
      </c>
      <c r="AW357" s="46" t="s">
        <v>66</v>
      </c>
      <c r="AX357" s="46" t="s">
        <v>66</v>
      </c>
      <c r="AY357" s="46" t="s">
        <v>66</v>
      </c>
      <c r="AZ357" s="49">
        <v>125</v>
      </c>
      <c r="BE357" s="52">
        <f t="shared" si="144"/>
        <v>1.4375</v>
      </c>
      <c r="BF357" s="53" t="str">
        <f t="shared" si="146"/>
        <v>01</v>
      </c>
      <c r="BG357" s="54">
        <f t="shared" si="147"/>
        <v>10.5</v>
      </c>
      <c r="BH357" s="54">
        <v>6</v>
      </c>
      <c r="BI357" s="54" t="str">
        <f t="shared" si="148"/>
        <v>,5</v>
      </c>
      <c r="BJ357" s="55" t="str">
        <f t="shared" si="149"/>
        <v>01,5</v>
      </c>
      <c r="BL357" s="57" t="str">
        <f>IFERROR(VLOOKUP(H357,#REF!,2,0)," ")</f>
        <v xml:space="preserve"> </v>
      </c>
      <c r="BM357" s="57" t="str">
        <f>IFERROR(VLOOKUP(K357,#REF!,2,0)," ")</f>
        <v xml:space="preserve"> </v>
      </c>
      <c r="BN357" s="58" t="str">
        <f t="shared" si="133"/>
        <v xml:space="preserve">  </v>
      </c>
      <c r="BO357" s="59" t="str">
        <f>IFERROR(VLOOKUP(BN357,#REF!,5,0)," ")</f>
        <v xml:space="preserve"> </v>
      </c>
      <c r="BP357" s="59" t="str">
        <f t="shared" si="134"/>
        <v xml:space="preserve"> </v>
      </c>
      <c r="BQ357" s="56">
        <f t="shared" si="135"/>
        <v>1</v>
      </c>
      <c r="BR357" s="59" t="str">
        <f t="shared" si="136"/>
        <v xml:space="preserve"> </v>
      </c>
      <c r="BS357" s="59" t="str">
        <f t="shared" si="137"/>
        <v xml:space="preserve"> </v>
      </c>
      <c r="BT357" s="56" t="str">
        <f t="shared" si="150"/>
        <v>01</v>
      </c>
      <c r="BU357" s="56">
        <f t="shared" si="151"/>
        <v>2</v>
      </c>
      <c r="BV357" s="56" t="str">
        <f>IFERROR(BU357*#REF!,"0,00")</f>
        <v>0,00</v>
      </c>
      <c r="BW357" s="59" t="str">
        <f t="shared" si="152"/>
        <v>0,00</v>
      </c>
    </row>
    <row r="358" spans="1:75" ht="62.1" customHeight="1" thickTop="1" thickBot="1">
      <c r="A358" s="90" t="str">
        <f t="shared" si="138"/>
        <v>-</v>
      </c>
      <c r="B358" s="91" t="str">
        <f t="shared" si="139"/>
        <v>ABRIL</v>
      </c>
      <c r="C358" s="81" t="str">
        <f t="shared" si="140"/>
        <v>ABRIL</v>
      </c>
      <c r="D358" s="79">
        <f t="shared" si="153"/>
        <v>355</v>
      </c>
      <c r="E358" s="125">
        <f t="shared" si="141"/>
        <v>308</v>
      </c>
      <c r="F358" s="101" t="s">
        <v>349</v>
      </c>
      <c r="G358" s="124" t="str">
        <f>IFERROR(VLOOKUP(F358,#REF!,2,0)," ")</f>
        <v xml:space="preserve"> </v>
      </c>
      <c r="H358" s="122" t="str">
        <f>IFERROR(VLOOKUP(F358,#REF!,3,0)," ")</f>
        <v xml:space="preserve"> </v>
      </c>
      <c r="I358" s="103" t="s">
        <v>82</v>
      </c>
      <c r="J358" s="103" t="s">
        <v>84</v>
      </c>
      <c r="K358" s="103" t="s">
        <v>582</v>
      </c>
      <c r="L358" s="104">
        <v>46121</v>
      </c>
      <c r="M358" s="105">
        <v>0.41666666666666669</v>
      </c>
      <c r="N358" s="106">
        <v>46122</v>
      </c>
      <c r="O358" s="107">
        <v>0.875</v>
      </c>
      <c r="P358" s="122" t="str">
        <f t="shared" si="131"/>
        <v>01,5</v>
      </c>
      <c r="Q358" s="123" t="str">
        <f t="shared" si="132"/>
        <v>0,00</v>
      </c>
      <c r="R358" s="119">
        <v>0</v>
      </c>
      <c r="S358" s="119">
        <v>0</v>
      </c>
      <c r="T358" s="123">
        <f t="shared" si="142"/>
        <v>0</v>
      </c>
      <c r="U358" s="108" t="s">
        <v>60</v>
      </c>
      <c r="V358" s="121" t="str">
        <f t="shared" si="143"/>
        <v xml:space="preserve"> POSSE DA DEFENSORIA PÚBLICA-GERAL AGENDANDA EM OUTRA CIDADE EM RAZÃO DA AGENDA DO GOVERNADOR DO ESTADO DE MINAS GERAIS.</v>
      </c>
      <c r="W358" s="37"/>
      <c r="X358" s="132" t="s">
        <v>85</v>
      </c>
      <c r="Y358" s="134" t="s">
        <v>748</v>
      </c>
      <c r="AA358" s="24">
        <v>0</v>
      </c>
      <c r="AB358" s="40"/>
      <c r="AC358" s="24" t="str">
        <f t="shared" si="145"/>
        <v>Publicar</v>
      </c>
      <c r="AE358" s="43" t="s">
        <v>749</v>
      </c>
      <c r="AF358" s="44" t="s">
        <v>328</v>
      </c>
      <c r="AG358" s="45">
        <v>46120</v>
      </c>
      <c r="AH358" s="45">
        <v>46120</v>
      </c>
      <c r="AI358" s="46">
        <v>308</v>
      </c>
      <c r="AJ358" s="44" t="s">
        <v>65</v>
      </c>
      <c r="AK358" s="46" t="s">
        <v>66</v>
      </c>
      <c r="AL358" s="161">
        <v>0</v>
      </c>
      <c r="AM358" s="44" t="s">
        <v>65</v>
      </c>
      <c r="AN358" s="46" t="s">
        <v>66</v>
      </c>
      <c r="AO358" s="161">
        <v>0</v>
      </c>
      <c r="AP358" s="186">
        <v>46120</v>
      </c>
      <c r="AQ358" s="46">
        <v>274</v>
      </c>
      <c r="AR358" s="46" t="s">
        <v>66</v>
      </c>
      <c r="AS358" s="46" t="s">
        <v>66</v>
      </c>
      <c r="AT358" s="45">
        <v>46125</v>
      </c>
      <c r="AU358" s="46" t="s">
        <v>66</v>
      </c>
      <c r="AV358" s="46" t="s">
        <v>66</v>
      </c>
      <c r="AW358" s="46" t="s">
        <v>66</v>
      </c>
      <c r="AX358" s="46" t="s">
        <v>66</v>
      </c>
      <c r="AY358" s="46" t="s">
        <v>66</v>
      </c>
      <c r="AZ358" s="49">
        <v>120</v>
      </c>
      <c r="BE358" s="52">
        <f t="shared" si="144"/>
        <v>1.4583333333333333</v>
      </c>
      <c r="BF358" s="53" t="str">
        <f t="shared" si="146"/>
        <v>01</v>
      </c>
      <c r="BG358" s="54">
        <f t="shared" si="147"/>
        <v>10.999999999999998</v>
      </c>
      <c r="BH358" s="54">
        <v>6</v>
      </c>
      <c r="BI358" s="54" t="str">
        <f t="shared" si="148"/>
        <v>,5</v>
      </c>
      <c r="BJ358" s="55" t="str">
        <f t="shared" si="149"/>
        <v>01,5</v>
      </c>
      <c r="BL358" s="57" t="str">
        <f>IFERROR(VLOOKUP(H358,#REF!,2,0)," ")</f>
        <v xml:space="preserve"> </v>
      </c>
      <c r="BM358" s="57" t="str">
        <f>IFERROR(VLOOKUP(K358,#REF!,2,0)," ")</f>
        <v xml:space="preserve"> </v>
      </c>
      <c r="BN358" s="58" t="str">
        <f t="shared" si="133"/>
        <v xml:space="preserve">  </v>
      </c>
      <c r="BO358" s="59" t="str">
        <f>IFERROR(VLOOKUP(BN358,#REF!,5,0)," ")</f>
        <v xml:space="preserve"> </v>
      </c>
      <c r="BP358" s="59" t="str">
        <f t="shared" si="134"/>
        <v xml:space="preserve"> </v>
      </c>
      <c r="BQ358" s="56">
        <f t="shared" si="135"/>
        <v>1</v>
      </c>
      <c r="BR358" s="59" t="str">
        <f t="shared" si="136"/>
        <v xml:space="preserve"> </v>
      </c>
      <c r="BS358" s="59" t="str">
        <f t="shared" si="137"/>
        <v xml:space="preserve"> </v>
      </c>
      <c r="BT358" s="56" t="str">
        <f t="shared" si="150"/>
        <v>01</v>
      </c>
      <c r="BU358" s="56">
        <f t="shared" si="151"/>
        <v>2</v>
      </c>
      <c r="BV358" s="56" t="str">
        <f>IFERROR(BU358*#REF!,"0,00")</f>
        <v>0,00</v>
      </c>
      <c r="BW358" s="59" t="str">
        <f t="shared" si="152"/>
        <v>0,00</v>
      </c>
    </row>
    <row r="359" spans="1:75" ht="62.1" customHeight="1" thickTop="1" thickBot="1">
      <c r="A359" s="90" t="str">
        <f t="shared" si="138"/>
        <v>-</v>
      </c>
      <c r="B359" s="91" t="str">
        <f t="shared" si="139"/>
        <v>ABRIL</v>
      </c>
      <c r="C359" s="81" t="str">
        <f t="shared" si="140"/>
        <v>ABRIL</v>
      </c>
      <c r="D359" s="79">
        <f t="shared" si="153"/>
        <v>356</v>
      </c>
      <c r="E359" s="125">
        <f t="shared" si="141"/>
        <v>314</v>
      </c>
      <c r="F359" s="101" t="s">
        <v>325</v>
      </c>
      <c r="G359" s="124" t="str">
        <f>IFERROR(VLOOKUP(F359,#REF!,2,0)," ")</f>
        <v xml:space="preserve"> </v>
      </c>
      <c r="H359" s="122" t="str">
        <f>IFERROR(VLOOKUP(F359,#REF!,3,0)," ")</f>
        <v xml:space="preserve"> </v>
      </c>
      <c r="I359" s="103" t="s">
        <v>82</v>
      </c>
      <c r="J359" s="103" t="s">
        <v>84</v>
      </c>
      <c r="K359" s="103" t="s">
        <v>582</v>
      </c>
      <c r="L359" s="104">
        <v>46121</v>
      </c>
      <c r="M359" s="105">
        <v>0.41666666666666669</v>
      </c>
      <c r="N359" s="106">
        <v>46122</v>
      </c>
      <c r="O359" s="107">
        <v>0.875</v>
      </c>
      <c r="P359" s="122" t="str">
        <f t="shared" si="131"/>
        <v>01,5</v>
      </c>
      <c r="Q359" s="123" t="str">
        <f t="shared" si="132"/>
        <v>0,00</v>
      </c>
      <c r="R359" s="119">
        <v>0</v>
      </c>
      <c r="S359" s="119">
        <v>0</v>
      </c>
      <c r="T359" s="123">
        <f t="shared" si="142"/>
        <v>0</v>
      </c>
      <c r="U359" s="108" t="s">
        <v>60</v>
      </c>
      <c r="V359" s="121" t="str">
        <f t="shared" si="143"/>
        <v xml:space="preserve"> POSSE DA DEFENSORIA PÚBLICA-GERAL AGENDANDA EM OUTRA CIDADE EM RAZÃO DA AGENDA DO GOVERNADOR DO ESTADO DE MINAS GERAIS.</v>
      </c>
      <c r="W359" s="37"/>
      <c r="X359" s="132" t="s">
        <v>85</v>
      </c>
      <c r="Y359" s="134" t="s">
        <v>748</v>
      </c>
      <c r="AA359" s="24">
        <v>0</v>
      </c>
      <c r="AB359" s="40"/>
      <c r="AC359" s="24" t="str">
        <f t="shared" si="145"/>
        <v>Publicar</v>
      </c>
      <c r="AE359" s="43" t="s">
        <v>750</v>
      </c>
      <c r="AF359" s="44" t="s">
        <v>328</v>
      </c>
      <c r="AG359" s="45">
        <v>46120</v>
      </c>
      <c r="AH359" s="45">
        <v>46121</v>
      </c>
      <c r="AI359" s="46">
        <v>314</v>
      </c>
      <c r="AJ359" s="44" t="s">
        <v>65</v>
      </c>
      <c r="AK359" s="46" t="s">
        <v>66</v>
      </c>
      <c r="AL359" s="161">
        <v>0</v>
      </c>
      <c r="AM359" s="44" t="s">
        <v>65</v>
      </c>
      <c r="AN359" s="46" t="s">
        <v>66</v>
      </c>
      <c r="AO359" s="161">
        <v>0</v>
      </c>
      <c r="AP359" s="186">
        <v>46121</v>
      </c>
      <c r="AQ359" s="46">
        <v>279</v>
      </c>
      <c r="AR359" s="46" t="s">
        <v>66</v>
      </c>
      <c r="AS359" s="46" t="s">
        <v>66</v>
      </c>
      <c r="AT359" s="45">
        <v>46126</v>
      </c>
      <c r="AU359" s="189" t="s">
        <v>66</v>
      </c>
      <c r="AV359" s="189" t="s">
        <v>66</v>
      </c>
      <c r="AW359" s="189" t="s">
        <v>66</v>
      </c>
      <c r="AX359" s="189" t="s">
        <v>66</v>
      </c>
      <c r="AY359" s="189" t="s">
        <v>66</v>
      </c>
      <c r="AZ359" s="49">
        <v>104</v>
      </c>
      <c r="BE359" s="52">
        <f t="shared" si="144"/>
        <v>1.4583333333333333</v>
      </c>
      <c r="BF359" s="53" t="str">
        <f t="shared" si="146"/>
        <v>01</v>
      </c>
      <c r="BG359" s="54">
        <f t="shared" si="147"/>
        <v>10.999999999999998</v>
      </c>
      <c r="BH359" s="54">
        <v>6</v>
      </c>
      <c r="BI359" s="54" t="str">
        <f t="shared" si="148"/>
        <v>,5</v>
      </c>
      <c r="BJ359" s="55" t="str">
        <f t="shared" si="149"/>
        <v>01,5</v>
      </c>
      <c r="BL359" s="57" t="str">
        <f>IFERROR(VLOOKUP(H359,#REF!,2,0)," ")</f>
        <v xml:space="preserve"> </v>
      </c>
      <c r="BM359" s="57" t="str">
        <f>IFERROR(VLOOKUP(K359,#REF!,2,0)," ")</f>
        <v xml:space="preserve"> </v>
      </c>
      <c r="BN359" s="58" t="str">
        <f t="shared" si="133"/>
        <v xml:space="preserve">  </v>
      </c>
      <c r="BO359" s="59" t="str">
        <f>IFERROR(VLOOKUP(BN359,#REF!,5,0)," ")</f>
        <v xml:space="preserve"> </v>
      </c>
      <c r="BP359" s="59" t="str">
        <f t="shared" si="134"/>
        <v xml:space="preserve"> </v>
      </c>
      <c r="BQ359" s="56">
        <f t="shared" si="135"/>
        <v>1</v>
      </c>
      <c r="BR359" s="59" t="str">
        <f t="shared" si="136"/>
        <v xml:space="preserve"> </v>
      </c>
      <c r="BS359" s="59" t="str">
        <f t="shared" si="137"/>
        <v xml:space="preserve"> </v>
      </c>
      <c r="BT359" s="56" t="str">
        <f t="shared" si="150"/>
        <v>01</v>
      </c>
      <c r="BU359" s="56">
        <f t="shared" si="151"/>
        <v>2</v>
      </c>
      <c r="BV359" s="56" t="str">
        <f>IFERROR(BU359*#REF!,"0,00")</f>
        <v>0,00</v>
      </c>
      <c r="BW359" s="59" t="str">
        <f t="shared" si="152"/>
        <v>0,00</v>
      </c>
    </row>
    <row r="360" spans="1:75" ht="62.1" customHeight="1" thickTop="1" thickBot="1">
      <c r="A360" s="90" t="str">
        <f t="shared" si="138"/>
        <v>-</v>
      </c>
      <c r="B360" s="91" t="str">
        <f t="shared" si="139"/>
        <v>ABRIL</v>
      </c>
      <c r="C360" s="81" t="str">
        <f t="shared" si="140"/>
        <v>ABRIL</v>
      </c>
      <c r="D360" s="79">
        <f t="shared" si="153"/>
        <v>357</v>
      </c>
      <c r="E360" s="125">
        <f t="shared" si="141"/>
        <v>310</v>
      </c>
      <c r="F360" s="101">
        <v>55692540649</v>
      </c>
      <c r="G360" s="124" t="str">
        <f>IFERROR(VLOOKUP(F360,#REF!,2,0)," ")</f>
        <v xml:space="preserve"> </v>
      </c>
      <c r="H360" s="122" t="str">
        <f>IFERROR(VLOOKUP(F360,#REF!,3,0)," ")</f>
        <v xml:space="preserve"> </v>
      </c>
      <c r="I360" s="103" t="s">
        <v>82</v>
      </c>
      <c r="J360" s="103" t="s">
        <v>282</v>
      </c>
      <c r="K360" s="103" t="s">
        <v>84</v>
      </c>
      <c r="L360" s="104">
        <v>46124</v>
      </c>
      <c r="M360" s="105">
        <v>0.25</v>
      </c>
      <c r="N360" s="106">
        <v>46126</v>
      </c>
      <c r="O360" s="107">
        <v>0.75</v>
      </c>
      <c r="P360" s="122" t="str">
        <f t="shared" si="131"/>
        <v>02,5</v>
      </c>
      <c r="Q360" s="123" t="str">
        <f t="shared" si="132"/>
        <v>0,00</v>
      </c>
      <c r="R360" s="119">
        <v>0</v>
      </c>
      <c r="S360" s="119">
        <v>0</v>
      </c>
      <c r="T360" s="123">
        <f t="shared" si="142"/>
        <v>0</v>
      </c>
      <c r="U360" s="108" t="s">
        <v>60</v>
      </c>
      <c r="V360" s="121" t="str">
        <f t="shared" si="143"/>
        <v>REUNIÃO INSTITUCIONAL SUBDEFENSORIA PÚBLICA GERAL - REGIONAL TRIÂNGULO II.</v>
      </c>
      <c r="W360" s="37"/>
      <c r="X360" s="132" t="s">
        <v>85</v>
      </c>
      <c r="Y360" s="134" t="s">
        <v>751</v>
      </c>
      <c r="AA360" s="24">
        <v>1</v>
      </c>
      <c r="AB360" s="40"/>
      <c r="AC360" s="24" t="str">
        <f t="shared" si="145"/>
        <v>Publicar</v>
      </c>
      <c r="AE360" s="43" t="s">
        <v>752</v>
      </c>
      <c r="AF360" s="44" t="s">
        <v>64</v>
      </c>
      <c r="AG360" s="45">
        <v>46119</v>
      </c>
      <c r="AH360" s="45">
        <v>46120</v>
      </c>
      <c r="AI360" s="46">
        <v>310</v>
      </c>
      <c r="AJ360" s="44" t="s">
        <v>65</v>
      </c>
      <c r="AK360" s="46" t="s">
        <v>66</v>
      </c>
      <c r="AL360" s="161">
        <v>0</v>
      </c>
      <c r="AM360" s="44" t="s">
        <v>65</v>
      </c>
      <c r="AN360" s="46" t="s">
        <v>66</v>
      </c>
      <c r="AO360" s="161">
        <v>0</v>
      </c>
      <c r="AP360" s="45">
        <v>46121</v>
      </c>
      <c r="AQ360" s="46">
        <v>281</v>
      </c>
      <c r="AR360" s="46" t="s">
        <v>66</v>
      </c>
      <c r="AS360" s="46" t="s">
        <v>66</v>
      </c>
      <c r="AT360" s="45">
        <v>46128</v>
      </c>
      <c r="AU360" s="46" t="s">
        <v>66</v>
      </c>
      <c r="AV360" s="46" t="s">
        <v>66</v>
      </c>
      <c r="AW360" s="46" t="s">
        <v>66</v>
      </c>
      <c r="AX360" s="46" t="s">
        <v>66</v>
      </c>
      <c r="AY360" s="46" t="s">
        <v>66</v>
      </c>
      <c r="AZ360" s="49">
        <v>136</v>
      </c>
      <c r="BE360" s="52">
        <f t="shared" si="144"/>
        <v>2.5</v>
      </c>
      <c r="BF360" s="53" t="str">
        <f t="shared" si="146"/>
        <v>02</v>
      </c>
      <c r="BG360" s="54">
        <f t="shared" si="147"/>
        <v>12</v>
      </c>
      <c r="BH360" s="54">
        <v>6</v>
      </c>
      <c r="BI360" s="54" t="str">
        <f t="shared" si="148"/>
        <v>,5</v>
      </c>
      <c r="BJ360" s="55" t="str">
        <f t="shared" si="149"/>
        <v>02,5</v>
      </c>
      <c r="BL360" s="57" t="str">
        <f>IFERROR(VLOOKUP(H360,#REF!,2,0)," ")</f>
        <v xml:space="preserve"> </v>
      </c>
      <c r="BM360" s="57" t="str">
        <f>IFERROR(VLOOKUP(K360,#REF!,2,0)," ")</f>
        <v xml:space="preserve"> </v>
      </c>
      <c r="BN360" s="58" t="str">
        <f t="shared" si="133"/>
        <v xml:space="preserve">  </v>
      </c>
      <c r="BO360" s="59" t="str">
        <f>IFERROR(VLOOKUP(BN360,#REF!,5,0)," ")</f>
        <v xml:space="preserve"> </v>
      </c>
      <c r="BP360" s="59" t="str">
        <f t="shared" si="134"/>
        <v xml:space="preserve"> </v>
      </c>
      <c r="BQ360" s="56">
        <f t="shared" si="135"/>
        <v>1</v>
      </c>
      <c r="BR360" s="59" t="str">
        <f t="shared" si="136"/>
        <v xml:space="preserve"> </v>
      </c>
      <c r="BS360" s="59" t="str">
        <f t="shared" si="137"/>
        <v xml:space="preserve"> </v>
      </c>
      <c r="BT360" s="56" t="str">
        <f t="shared" si="150"/>
        <v>02</v>
      </c>
      <c r="BU360" s="56">
        <f t="shared" si="151"/>
        <v>2</v>
      </c>
      <c r="BV360" s="56" t="str">
        <f>IFERROR(BU360*#REF!,"0,00")</f>
        <v>0,00</v>
      </c>
      <c r="BW360" s="59" t="str">
        <f t="shared" si="152"/>
        <v>0,00</v>
      </c>
    </row>
    <row r="361" spans="1:75" ht="62.1" customHeight="1" thickTop="1" thickBot="1">
      <c r="A361" s="90" t="str">
        <f t="shared" si="138"/>
        <v>-</v>
      </c>
      <c r="B361" s="91" t="str">
        <f t="shared" si="139"/>
        <v>ABRIL</v>
      </c>
      <c r="C361" s="81" t="str">
        <f t="shared" si="140"/>
        <v>ABRIL</v>
      </c>
      <c r="D361" s="79">
        <f t="shared" si="153"/>
        <v>358</v>
      </c>
      <c r="E361" s="125">
        <f t="shared" si="141"/>
        <v>311</v>
      </c>
      <c r="F361" s="101">
        <v>9129893780</v>
      </c>
      <c r="G361" s="124" t="str">
        <f>IFERROR(VLOOKUP(F361,#REF!,2,0)," ")</f>
        <v xml:space="preserve"> </v>
      </c>
      <c r="H361" s="122" t="str">
        <f>IFERROR(VLOOKUP(F361,#REF!,3,0)," ")</f>
        <v xml:space="preserve"> </v>
      </c>
      <c r="I361" s="103" t="s">
        <v>82</v>
      </c>
      <c r="J361" s="103" t="s">
        <v>83</v>
      </c>
      <c r="K361" s="103" t="s">
        <v>84</v>
      </c>
      <c r="L361" s="104">
        <v>46125</v>
      </c>
      <c r="M361" s="105">
        <v>0.375</v>
      </c>
      <c r="N361" s="106">
        <v>46126</v>
      </c>
      <c r="O361" s="107">
        <v>0.54166666666666663</v>
      </c>
      <c r="P361" s="122" t="str">
        <f t="shared" si="131"/>
        <v>01,00</v>
      </c>
      <c r="Q361" s="123" t="str">
        <f t="shared" si="132"/>
        <v>0,00</v>
      </c>
      <c r="R361" s="119">
        <v>0</v>
      </c>
      <c r="S361" s="119">
        <v>0</v>
      </c>
      <c r="T361" s="123">
        <f t="shared" si="142"/>
        <v>0</v>
      </c>
      <c r="U361" s="108" t="s">
        <v>60</v>
      </c>
      <c r="V361" s="121" t="str">
        <f t="shared" si="143"/>
        <v>AGENDA NO GABINETE DA DPG.</v>
      </c>
      <c r="W361" s="37"/>
      <c r="X361" s="132" t="s">
        <v>85</v>
      </c>
      <c r="Y361" s="134" t="s">
        <v>753</v>
      </c>
      <c r="AA361" s="24">
        <v>0</v>
      </c>
      <c r="AB361" s="40"/>
      <c r="AC361" s="24" t="str">
        <f t="shared" si="145"/>
        <v>Publicar</v>
      </c>
      <c r="AE361" s="43" t="s">
        <v>754</v>
      </c>
      <c r="AF361" s="44" t="s">
        <v>64</v>
      </c>
      <c r="AG361" s="45">
        <v>46120</v>
      </c>
      <c r="AH361" s="45">
        <v>46120</v>
      </c>
      <c r="AI361" s="46">
        <v>311</v>
      </c>
      <c r="AJ361" s="44" t="s">
        <v>65</v>
      </c>
      <c r="AK361" s="46" t="s">
        <v>66</v>
      </c>
      <c r="AL361" s="161">
        <v>0</v>
      </c>
      <c r="AM361" s="44" t="s">
        <v>65</v>
      </c>
      <c r="AN361" s="46" t="s">
        <v>66</v>
      </c>
      <c r="AO361" s="161">
        <v>0</v>
      </c>
      <c r="AP361" s="45">
        <v>46121</v>
      </c>
      <c r="AQ361" s="46">
        <v>282</v>
      </c>
      <c r="AR361" s="46" t="s">
        <v>66</v>
      </c>
      <c r="AS361" s="46" t="s">
        <v>66</v>
      </c>
      <c r="AT361" s="45">
        <v>46127</v>
      </c>
      <c r="AU361" s="46" t="s">
        <v>66</v>
      </c>
      <c r="AV361" s="46" t="s">
        <v>66</v>
      </c>
      <c r="AW361" s="46" t="s">
        <v>66</v>
      </c>
      <c r="AX361" s="46" t="s">
        <v>66</v>
      </c>
      <c r="AY361" s="46" t="s">
        <v>66</v>
      </c>
      <c r="AZ361" s="49">
        <v>124</v>
      </c>
      <c r="BE361" s="52">
        <f t="shared" si="144"/>
        <v>1.1666666666666665</v>
      </c>
      <c r="BF361" s="53" t="str">
        <f t="shared" si="146"/>
        <v>01</v>
      </c>
      <c r="BG361" s="54">
        <f t="shared" si="147"/>
        <v>3.9999999999999964</v>
      </c>
      <c r="BH361" s="54">
        <v>6</v>
      </c>
      <c r="BI361" s="54" t="str">
        <f t="shared" si="148"/>
        <v>,00</v>
      </c>
      <c r="BJ361" s="55" t="str">
        <f t="shared" si="149"/>
        <v>01,00</v>
      </c>
      <c r="BL361" s="57" t="str">
        <f>IFERROR(VLOOKUP(H361,#REF!,2,0)," ")</f>
        <v xml:space="preserve"> </v>
      </c>
      <c r="BM361" s="57" t="str">
        <f>IFERROR(VLOOKUP(K361,#REF!,2,0)," ")</f>
        <v xml:space="preserve"> </v>
      </c>
      <c r="BN361" s="58" t="str">
        <f t="shared" si="133"/>
        <v xml:space="preserve">  </v>
      </c>
      <c r="BO361" s="59" t="str">
        <f>IFERROR(VLOOKUP(BN361,#REF!,5,0)," ")</f>
        <v xml:space="preserve"> </v>
      </c>
      <c r="BP361" s="59" t="str">
        <f t="shared" si="134"/>
        <v xml:space="preserve"> </v>
      </c>
      <c r="BQ361" s="56" t="str">
        <f t="shared" si="135"/>
        <v>0,00</v>
      </c>
      <c r="BR361" s="59" t="str">
        <f t="shared" si="136"/>
        <v>0,00</v>
      </c>
      <c r="BS361" s="59" t="str">
        <f t="shared" si="137"/>
        <v xml:space="preserve"> </v>
      </c>
      <c r="BT361" s="56" t="str">
        <f t="shared" si="150"/>
        <v>01</v>
      </c>
      <c r="BU361" s="56">
        <f t="shared" si="151"/>
        <v>1</v>
      </c>
      <c r="BV361" s="56" t="str">
        <f>IFERROR(BU361*#REF!,"0,00")</f>
        <v>0,00</v>
      </c>
      <c r="BW361" s="59" t="str">
        <f t="shared" si="152"/>
        <v>0,00</v>
      </c>
    </row>
    <row r="362" spans="1:75" ht="62.1" customHeight="1" thickTop="1" thickBot="1">
      <c r="A362" s="90" t="str">
        <f t="shared" si="138"/>
        <v>-</v>
      </c>
      <c r="B362" s="91" t="str">
        <f t="shared" si="139"/>
        <v>ABRIL</v>
      </c>
      <c r="C362" s="81" t="str">
        <f t="shared" si="140"/>
        <v>ABRIL</v>
      </c>
      <c r="D362" s="79">
        <f t="shared" si="153"/>
        <v>359</v>
      </c>
      <c r="E362" s="125">
        <f t="shared" si="141"/>
        <v>312</v>
      </c>
      <c r="F362" s="101">
        <v>38922703687</v>
      </c>
      <c r="G362" s="124" t="str">
        <f>IFERROR(VLOOKUP(F362,#REF!,2,0)," ")</f>
        <v xml:space="preserve"> </v>
      </c>
      <c r="H362" s="122" t="str">
        <f>IFERROR(VLOOKUP(F362,#REF!,3,0)," ")</f>
        <v xml:space="preserve"> </v>
      </c>
      <c r="I362" s="103" t="s">
        <v>82</v>
      </c>
      <c r="J362" s="103" t="s">
        <v>84</v>
      </c>
      <c r="K362" s="103" t="s">
        <v>586</v>
      </c>
      <c r="L362" s="104">
        <v>46126</v>
      </c>
      <c r="M362" s="105">
        <v>0.33333333333333331</v>
      </c>
      <c r="N362" s="106">
        <v>46128</v>
      </c>
      <c r="O362" s="107">
        <v>0.70833333333333337</v>
      </c>
      <c r="P362" s="122" t="str">
        <f t="shared" si="131"/>
        <v>02,5</v>
      </c>
      <c r="Q362" s="123" t="str">
        <f t="shared" si="132"/>
        <v>0,00</v>
      </c>
      <c r="R362" s="119">
        <v>0</v>
      </c>
      <c r="S362" s="119">
        <v>0</v>
      </c>
      <c r="T362" s="123">
        <f t="shared" si="142"/>
        <v>0</v>
      </c>
      <c r="U362" s="108" t="s">
        <v>60</v>
      </c>
      <c r="V362" s="121" t="str">
        <f t="shared" si="143"/>
        <v>VISITA TÉCNICA PARA ORIENTAÇÕES FINAIS PARA RECEBIMENTO DE OBRA EM MONTES CLAROS E SÃO FRANCISCO.</v>
      </c>
      <c r="W362" s="37"/>
      <c r="X362" s="132" t="s">
        <v>85</v>
      </c>
      <c r="Y362" s="134" t="s">
        <v>755</v>
      </c>
      <c r="AA362" s="24">
        <v>0</v>
      </c>
      <c r="AB362" s="40"/>
      <c r="AC362" s="24" t="str">
        <f t="shared" si="145"/>
        <v>Publicar</v>
      </c>
      <c r="AE362" s="43" t="s">
        <v>756</v>
      </c>
      <c r="AF362" s="44" t="s">
        <v>64</v>
      </c>
      <c r="AG362" s="45">
        <v>46120</v>
      </c>
      <c r="AH362" s="45">
        <v>46120</v>
      </c>
      <c r="AI362" s="46">
        <v>312</v>
      </c>
      <c r="AJ362" s="44" t="s">
        <v>65</v>
      </c>
      <c r="AK362" s="46" t="s">
        <v>66</v>
      </c>
      <c r="AL362" s="161">
        <v>0</v>
      </c>
      <c r="AM362" s="44" t="s">
        <v>65</v>
      </c>
      <c r="AN362" s="46" t="s">
        <v>66</v>
      </c>
      <c r="AO362" s="161">
        <v>0</v>
      </c>
      <c r="AP362" s="45">
        <v>46121</v>
      </c>
      <c r="AQ362" s="46">
        <v>276</v>
      </c>
      <c r="AR362" s="46" t="s">
        <v>66</v>
      </c>
      <c r="AS362" s="46" t="s">
        <v>66</v>
      </c>
      <c r="AT362" s="45">
        <v>46146</v>
      </c>
      <c r="AU362" s="46" t="s">
        <v>66</v>
      </c>
      <c r="AV362" s="46" t="s">
        <v>66</v>
      </c>
      <c r="AW362" s="46" t="s">
        <v>66</v>
      </c>
      <c r="AX362" s="46" t="s">
        <v>66</v>
      </c>
      <c r="AY362" s="46" t="s">
        <v>66</v>
      </c>
      <c r="AZ362" s="49">
        <v>169</v>
      </c>
      <c r="BE362" s="52">
        <f t="shared" si="144"/>
        <v>2.375</v>
      </c>
      <c r="BF362" s="53" t="str">
        <f t="shared" si="146"/>
        <v>02</v>
      </c>
      <c r="BG362" s="54">
        <f t="shared" si="147"/>
        <v>9</v>
      </c>
      <c r="BH362" s="54">
        <v>6</v>
      </c>
      <c r="BI362" s="54" t="str">
        <f t="shared" si="148"/>
        <v>,5</v>
      </c>
      <c r="BJ362" s="55" t="str">
        <f t="shared" si="149"/>
        <v>02,5</v>
      </c>
      <c r="BL362" s="57" t="str">
        <f>IFERROR(VLOOKUP(H362,#REF!,2,0)," ")</f>
        <v xml:space="preserve"> </v>
      </c>
      <c r="BM362" s="57" t="str">
        <f>IFERROR(VLOOKUP(K362,#REF!,2,0)," ")</f>
        <v xml:space="preserve"> </v>
      </c>
      <c r="BN362" s="58" t="str">
        <f t="shared" si="133"/>
        <v xml:space="preserve">  </v>
      </c>
      <c r="BO362" s="59" t="str">
        <f>IFERROR(VLOOKUP(BN362,#REF!,5,0)," ")</f>
        <v xml:space="preserve"> </v>
      </c>
      <c r="BP362" s="59" t="str">
        <f t="shared" si="134"/>
        <v xml:space="preserve"> </v>
      </c>
      <c r="BQ362" s="56">
        <f t="shared" si="135"/>
        <v>1</v>
      </c>
      <c r="BR362" s="59" t="str">
        <f t="shared" si="136"/>
        <v xml:space="preserve"> </v>
      </c>
      <c r="BS362" s="59" t="str">
        <f t="shared" si="137"/>
        <v xml:space="preserve"> </v>
      </c>
      <c r="BT362" s="56" t="str">
        <f t="shared" si="150"/>
        <v>02</v>
      </c>
      <c r="BU362" s="56">
        <f t="shared" si="151"/>
        <v>3</v>
      </c>
      <c r="BV362" s="56" t="str">
        <f>IFERROR(BU362*#REF!,"0,00")</f>
        <v>0,00</v>
      </c>
      <c r="BW362" s="59" t="str">
        <f t="shared" si="152"/>
        <v>0,00</v>
      </c>
    </row>
    <row r="363" spans="1:75" ht="62.1" customHeight="1" thickTop="1" thickBot="1">
      <c r="A363" s="90" t="str">
        <f t="shared" si="138"/>
        <v>-</v>
      </c>
      <c r="B363" s="91" t="str">
        <f t="shared" si="139"/>
        <v>ABRIL</v>
      </c>
      <c r="C363" s="81" t="str">
        <f t="shared" si="140"/>
        <v>ABRIL</v>
      </c>
      <c r="D363" s="79">
        <f t="shared" si="153"/>
        <v>360</v>
      </c>
      <c r="E363" s="125">
        <f t="shared" si="141"/>
        <v>315</v>
      </c>
      <c r="F363" s="101">
        <v>3027669605</v>
      </c>
      <c r="G363" s="124" t="str">
        <f>IFERROR(VLOOKUP(F363,#REF!,2,0)," ")</f>
        <v xml:space="preserve"> </v>
      </c>
      <c r="H363" s="122" t="str">
        <f>IFERROR(VLOOKUP(F363,#REF!,3,0)," ")</f>
        <v xml:space="preserve"> </v>
      </c>
      <c r="I363" s="103" t="s">
        <v>82</v>
      </c>
      <c r="J363" s="103" t="s">
        <v>144</v>
      </c>
      <c r="K363" s="103" t="s">
        <v>408</v>
      </c>
      <c r="L363" s="104">
        <v>46122</v>
      </c>
      <c r="M363" s="105">
        <v>0.20833333333333334</v>
      </c>
      <c r="N363" s="106">
        <v>46123</v>
      </c>
      <c r="O363" s="107">
        <v>0.45833333333333331</v>
      </c>
      <c r="P363" s="122" t="str">
        <f t="shared" si="131"/>
        <v>01,5</v>
      </c>
      <c r="Q363" s="123" t="str">
        <f t="shared" si="132"/>
        <v>0,00</v>
      </c>
      <c r="R363" s="119">
        <v>0</v>
      </c>
      <c r="S363" s="119">
        <v>0</v>
      </c>
      <c r="T363" s="123">
        <f t="shared" si="142"/>
        <v>0</v>
      </c>
      <c r="U363" s="108" t="s">
        <v>60</v>
      </c>
      <c r="V363" s="121" t="str">
        <f t="shared" si="143"/>
        <v>COOPERAÇÃO, CONFORME O ATO Nº: 12.261/2026.</v>
      </c>
      <c r="W363" s="37"/>
      <c r="X363" s="132" t="s">
        <v>61</v>
      </c>
      <c r="Y363" s="134" t="s">
        <v>409</v>
      </c>
      <c r="AA363" s="24">
        <v>1</v>
      </c>
      <c r="AB363" s="40"/>
      <c r="AC363" s="24" t="str">
        <f t="shared" si="145"/>
        <v>Publicar</v>
      </c>
      <c r="AE363" s="43" t="s">
        <v>759</v>
      </c>
      <c r="AF363" s="44" t="s">
        <v>64</v>
      </c>
      <c r="AG363" s="45">
        <v>46120</v>
      </c>
      <c r="AH363" s="45">
        <v>46121</v>
      </c>
      <c r="AI363" s="46">
        <v>315</v>
      </c>
      <c r="AJ363" s="44" t="s">
        <v>65</v>
      </c>
      <c r="AK363" s="46" t="s">
        <v>66</v>
      </c>
      <c r="AL363" s="161">
        <v>0</v>
      </c>
      <c r="AM363" s="44" t="s">
        <v>67</v>
      </c>
      <c r="AN363" s="46">
        <v>316</v>
      </c>
      <c r="AO363" s="127">
        <v>299.7</v>
      </c>
      <c r="AP363" s="45">
        <v>46121</v>
      </c>
      <c r="AQ363" s="46">
        <v>280</v>
      </c>
      <c r="AR363" s="46" t="s">
        <v>66</v>
      </c>
      <c r="AS363" s="46">
        <v>326</v>
      </c>
      <c r="AT363" s="45">
        <v>46135</v>
      </c>
      <c r="AU363" s="46" t="s">
        <v>66</v>
      </c>
      <c r="AV363" s="46" t="s">
        <v>66</v>
      </c>
      <c r="AW363" s="46" t="s">
        <v>66</v>
      </c>
      <c r="AX363" s="46" t="s">
        <v>66</v>
      </c>
      <c r="AY363" s="46" t="s">
        <v>66</v>
      </c>
      <c r="AZ363" s="49">
        <v>135</v>
      </c>
      <c r="BE363" s="52">
        <f t="shared" si="144"/>
        <v>1.25</v>
      </c>
      <c r="BF363" s="53" t="str">
        <f t="shared" si="146"/>
        <v>01</v>
      </c>
      <c r="BG363" s="54">
        <f t="shared" si="147"/>
        <v>6</v>
      </c>
      <c r="BH363" s="54">
        <v>6</v>
      </c>
      <c r="BI363" s="54" t="str">
        <f t="shared" si="148"/>
        <v>,5</v>
      </c>
      <c r="BJ363" s="55" t="str">
        <f t="shared" si="149"/>
        <v>01,5</v>
      </c>
      <c r="BL363" s="57" t="str">
        <f>IFERROR(VLOOKUP(H363,#REF!,2,0)," ")</f>
        <v xml:space="preserve"> </v>
      </c>
      <c r="BM363" s="57" t="str">
        <f>IFERROR(VLOOKUP(K363,#REF!,2,0)," ")</f>
        <v xml:space="preserve"> </v>
      </c>
      <c r="BN363" s="58" t="str">
        <f t="shared" si="133"/>
        <v xml:space="preserve">  </v>
      </c>
      <c r="BO363" s="59" t="str">
        <f>IFERROR(VLOOKUP(BN363,#REF!,5,0)," ")</f>
        <v xml:space="preserve"> </v>
      </c>
      <c r="BP363" s="59" t="str">
        <f t="shared" si="134"/>
        <v xml:space="preserve"> </v>
      </c>
      <c r="BQ363" s="56">
        <f t="shared" si="135"/>
        <v>1</v>
      </c>
      <c r="BR363" s="59" t="str">
        <f t="shared" si="136"/>
        <v xml:space="preserve"> </v>
      </c>
      <c r="BS363" s="59" t="str">
        <f t="shared" si="137"/>
        <v xml:space="preserve"> </v>
      </c>
      <c r="BT363" s="56" t="str">
        <f t="shared" si="150"/>
        <v>01</v>
      </c>
      <c r="BU363" s="56">
        <f t="shared" si="151"/>
        <v>1</v>
      </c>
      <c r="BV363" s="56" t="str">
        <f>IFERROR(BU363*#REF!,"0,00")</f>
        <v>0,00</v>
      </c>
      <c r="BW363" s="59" t="str">
        <f t="shared" si="152"/>
        <v>0,00</v>
      </c>
    </row>
    <row r="364" spans="1:75" ht="62.1" customHeight="1" thickTop="1" thickBot="1">
      <c r="A364" s="90" t="str">
        <f t="shared" si="138"/>
        <v>ABRIL</v>
      </c>
      <c r="B364" s="91" t="str">
        <f t="shared" si="139"/>
        <v>ABRIL</v>
      </c>
      <c r="C364" s="81" t="str">
        <f t="shared" si="140"/>
        <v>ABRIL</v>
      </c>
      <c r="D364" s="79">
        <f t="shared" si="153"/>
        <v>361</v>
      </c>
      <c r="E364" s="125">
        <f t="shared" si="141"/>
        <v>317</v>
      </c>
      <c r="F364" s="101">
        <v>3467603645</v>
      </c>
      <c r="G364" s="124" t="str">
        <f>IFERROR(VLOOKUP(F364,#REF!,2,0)," ")</f>
        <v xml:space="preserve"> </v>
      </c>
      <c r="H364" s="122" t="str">
        <f>IFERROR(VLOOKUP(F364,#REF!,3,0)," ")</f>
        <v xml:space="preserve"> </v>
      </c>
      <c r="I364" s="103" t="s">
        <v>82</v>
      </c>
      <c r="J364" s="103" t="s">
        <v>58</v>
      </c>
      <c r="K364" s="103" t="s">
        <v>118</v>
      </c>
      <c r="L364" s="155">
        <v>46125</v>
      </c>
      <c r="M364" s="177">
        <v>0.5</v>
      </c>
      <c r="N364" s="152">
        <v>46128</v>
      </c>
      <c r="O364" s="237">
        <v>0.4375</v>
      </c>
      <c r="P364" s="122" t="str">
        <f t="shared" si="131"/>
        <v>02,5</v>
      </c>
      <c r="Q364" s="123" t="str">
        <f t="shared" si="132"/>
        <v>0,00</v>
      </c>
      <c r="R364" s="119">
        <v>360.5</v>
      </c>
      <c r="S364" s="119">
        <v>0</v>
      </c>
      <c r="T364" s="123">
        <f t="shared" si="142"/>
        <v>360.5</v>
      </c>
      <c r="U364" s="108" t="s">
        <v>830</v>
      </c>
      <c r="V364" s="121" t="str">
        <f t="shared" si="143"/>
        <v>COOPERAÇÃO, CONFORME O ATO Nº: 12.927/2026 E 12.953/2026.</v>
      </c>
      <c r="W364" s="37"/>
      <c r="X364" s="132" t="s">
        <v>61</v>
      </c>
      <c r="Y364" s="134" t="s">
        <v>762</v>
      </c>
      <c r="AA364" s="24">
        <v>0</v>
      </c>
      <c r="AB364" s="40"/>
      <c r="AC364" s="24" t="str">
        <f t="shared" si="145"/>
        <v>Publicar</v>
      </c>
      <c r="AE364" s="43" t="s">
        <v>763</v>
      </c>
      <c r="AF364" s="44" t="s">
        <v>64</v>
      </c>
      <c r="AG364" s="45">
        <v>46122</v>
      </c>
      <c r="AH364" s="45">
        <v>46125</v>
      </c>
      <c r="AI364" s="46">
        <v>317</v>
      </c>
      <c r="AJ364" s="44" t="s">
        <v>65</v>
      </c>
      <c r="AK364" s="46" t="s">
        <v>66</v>
      </c>
      <c r="AL364" s="161">
        <v>0</v>
      </c>
      <c r="AM364" s="44" t="s">
        <v>65</v>
      </c>
      <c r="AN364" s="46" t="s">
        <v>66</v>
      </c>
      <c r="AO364" s="161">
        <v>0</v>
      </c>
      <c r="AP364" s="45">
        <v>46125</v>
      </c>
      <c r="AQ364" s="46">
        <v>284</v>
      </c>
      <c r="AR364" s="46" t="s">
        <v>66</v>
      </c>
      <c r="AS364" s="46" t="s">
        <v>66</v>
      </c>
      <c r="AT364" s="45">
        <v>46128</v>
      </c>
      <c r="AU364" s="46" t="s">
        <v>66</v>
      </c>
      <c r="AV364" s="45">
        <v>46136</v>
      </c>
      <c r="AW364" s="45">
        <v>46136</v>
      </c>
      <c r="AX364" s="46">
        <v>318</v>
      </c>
      <c r="AY364" s="46" t="s">
        <v>66</v>
      </c>
      <c r="AZ364" s="49">
        <v>128</v>
      </c>
      <c r="BE364" s="52">
        <f t="shared" si="144"/>
        <v>2.9375</v>
      </c>
      <c r="BF364" s="53" t="str">
        <f t="shared" si="146"/>
        <v>02</v>
      </c>
      <c r="BG364" s="54">
        <f t="shared" si="147"/>
        <v>22.5</v>
      </c>
      <c r="BH364" s="54">
        <v>6</v>
      </c>
      <c r="BI364" s="54" t="str">
        <f t="shared" si="148"/>
        <v>,5</v>
      </c>
      <c r="BJ364" s="55" t="str">
        <f t="shared" si="149"/>
        <v>02,5</v>
      </c>
      <c r="BL364" s="57" t="str">
        <f>IFERROR(VLOOKUP(H364,#REF!,2,0)," ")</f>
        <v xml:space="preserve"> </v>
      </c>
      <c r="BM364" s="57" t="str">
        <f>IFERROR(VLOOKUP(K364,#REF!,2,0)," ")</f>
        <v xml:space="preserve"> </v>
      </c>
      <c r="BN364" s="58" t="str">
        <f t="shared" si="133"/>
        <v xml:space="preserve">  </v>
      </c>
      <c r="BO364" s="59" t="str">
        <f>IFERROR(VLOOKUP(BN364,#REF!,5,0)," ")</f>
        <v xml:space="preserve"> </v>
      </c>
      <c r="BP364" s="59" t="str">
        <f t="shared" si="134"/>
        <v xml:space="preserve"> </v>
      </c>
      <c r="BQ364" s="56">
        <f t="shared" si="135"/>
        <v>1</v>
      </c>
      <c r="BR364" s="59" t="str">
        <f t="shared" si="136"/>
        <v xml:space="preserve"> </v>
      </c>
      <c r="BS364" s="59" t="str">
        <f t="shared" si="137"/>
        <v xml:space="preserve"> </v>
      </c>
      <c r="BT364" s="56" t="str">
        <f t="shared" si="150"/>
        <v>02</v>
      </c>
      <c r="BU364" s="56">
        <f t="shared" si="151"/>
        <v>3</v>
      </c>
      <c r="BV364" s="56" t="str">
        <f>IFERROR(BU364*#REF!,"0,00")</f>
        <v>0,00</v>
      </c>
      <c r="BW364" s="59" t="str">
        <f t="shared" si="152"/>
        <v>0,00</v>
      </c>
    </row>
    <row r="365" spans="1:75" ht="62.1" customHeight="1" thickTop="1" thickBot="1">
      <c r="A365" s="90" t="str">
        <f t="shared" si="138"/>
        <v>-</v>
      </c>
      <c r="B365" s="91" t="str">
        <f t="shared" si="139"/>
        <v>ABRIL</v>
      </c>
      <c r="C365" s="81" t="str">
        <f t="shared" si="140"/>
        <v>ABRIL</v>
      </c>
      <c r="D365" s="79">
        <f t="shared" si="153"/>
        <v>362</v>
      </c>
      <c r="E365" s="125">
        <f t="shared" si="141"/>
        <v>318</v>
      </c>
      <c r="F365" s="101">
        <v>79484336604</v>
      </c>
      <c r="G365" s="124" t="str">
        <f>IFERROR(VLOOKUP(F365,#REF!,2,0)," ")</f>
        <v xml:space="preserve"> </v>
      </c>
      <c r="H365" s="122" t="str">
        <f>IFERROR(VLOOKUP(F365,#REF!,3,0)," ")</f>
        <v xml:space="preserve"> </v>
      </c>
      <c r="I365" s="103" t="s">
        <v>82</v>
      </c>
      <c r="J365" s="103" t="s">
        <v>84</v>
      </c>
      <c r="K365" s="103" t="s">
        <v>122</v>
      </c>
      <c r="L365" s="104">
        <v>46127</v>
      </c>
      <c r="M365" s="105">
        <v>0.29166666666666669</v>
      </c>
      <c r="N365" s="106">
        <v>46127</v>
      </c>
      <c r="O365" s="107">
        <v>0.79166666666666663</v>
      </c>
      <c r="P365" s="122" t="str">
        <f t="shared" si="131"/>
        <v>00,5</v>
      </c>
      <c r="Q365" s="123" t="str">
        <f t="shared" si="132"/>
        <v>0,00</v>
      </c>
      <c r="R365" s="119">
        <v>0</v>
      </c>
      <c r="S365" s="119">
        <v>0</v>
      </c>
      <c r="T365" s="123">
        <f t="shared" si="142"/>
        <v>0</v>
      </c>
      <c r="U365" s="108" t="s">
        <v>60</v>
      </c>
      <c r="V365" s="121" t="str">
        <f t="shared" si="143"/>
        <v>ATENDIMENTO AOS ATINGIDOS PELO DESLIZAMENTO DE PILHA DE REJEITOS DA MINERADORA JAGUAR MINING, NA COMUNIDADE DE CASQUILHO DE CIMA, EM CONCEIÇÃO DO PARÁ, NA SEDE DA DPMG EM PITANGUI/MG.</v>
      </c>
      <c r="W365" s="37"/>
      <c r="X365" s="132" t="s">
        <v>85</v>
      </c>
      <c r="Y365" s="134" t="s">
        <v>764</v>
      </c>
      <c r="AA365" s="24">
        <v>0</v>
      </c>
      <c r="AB365" s="40"/>
      <c r="AC365" s="24" t="str">
        <f t="shared" si="145"/>
        <v>Publicar</v>
      </c>
      <c r="AE365" s="43" t="s">
        <v>765</v>
      </c>
      <c r="AF365" s="44" t="s">
        <v>64</v>
      </c>
      <c r="AG365" s="45">
        <v>46125</v>
      </c>
      <c r="AH365" s="45">
        <v>46125</v>
      </c>
      <c r="AI365" s="46">
        <v>318</v>
      </c>
      <c r="AJ365" s="44" t="s">
        <v>65</v>
      </c>
      <c r="AK365" s="46" t="s">
        <v>66</v>
      </c>
      <c r="AL365" s="161">
        <v>0</v>
      </c>
      <c r="AM365" s="44" t="s">
        <v>65</v>
      </c>
      <c r="AN365" s="46" t="s">
        <v>66</v>
      </c>
      <c r="AO365" s="161">
        <v>0</v>
      </c>
      <c r="AP365" s="45">
        <v>46125</v>
      </c>
      <c r="AQ365" s="46">
        <v>285</v>
      </c>
      <c r="AR365" s="46" t="s">
        <v>66</v>
      </c>
      <c r="AS365" s="46" t="s">
        <v>66</v>
      </c>
      <c r="AT365" s="45">
        <v>46128</v>
      </c>
      <c r="AU365" s="46" t="s">
        <v>66</v>
      </c>
      <c r="AV365" s="46" t="s">
        <v>66</v>
      </c>
      <c r="AW365" s="46" t="s">
        <v>66</v>
      </c>
      <c r="AX365" s="46" t="s">
        <v>66</v>
      </c>
      <c r="AY365" s="46" t="s">
        <v>66</v>
      </c>
      <c r="AZ365" s="49">
        <v>111</v>
      </c>
      <c r="BA365" s="62" t="s">
        <v>455</v>
      </c>
      <c r="BE365" s="52">
        <f t="shared" si="144"/>
        <v>0.49999999999999994</v>
      </c>
      <c r="BF365" s="53" t="str">
        <f t="shared" si="146"/>
        <v>00</v>
      </c>
      <c r="BG365" s="54">
        <f t="shared" si="147"/>
        <v>11.999999999999998</v>
      </c>
      <c r="BH365" s="54">
        <v>6</v>
      </c>
      <c r="BI365" s="54" t="str">
        <f t="shared" si="148"/>
        <v>,5</v>
      </c>
      <c r="BJ365" s="55" t="str">
        <f t="shared" si="149"/>
        <v>00,5</v>
      </c>
      <c r="BL365" s="57" t="str">
        <f>IFERROR(VLOOKUP(H365,#REF!,2,0)," ")</f>
        <v xml:space="preserve"> </v>
      </c>
      <c r="BM365" s="57" t="str">
        <f>IFERROR(VLOOKUP(K365,#REF!,2,0)," ")</f>
        <v xml:space="preserve"> </v>
      </c>
      <c r="BN365" s="58" t="str">
        <f t="shared" si="133"/>
        <v xml:space="preserve">  </v>
      </c>
      <c r="BO365" s="59" t="str">
        <f>IFERROR(VLOOKUP(BN365,#REF!,5,0)," ")</f>
        <v xml:space="preserve"> </v>
      </c>
      <c r="BP365" s="59" t="str">
        <f t="shared" si="134"/>
        <v xml:space="preserve"> </v>
      </c>
      <c r="BQ365" s="56">
        <f t="shared" si="135"/>
        <v>1</v>
      </c>
      <c r="BR365" s="59" t="str">
        <f t="shared" si="136"/>
        <v xml:space="preserve"> </v>
      </c>
      <c r="BS365" s="59" t="str">
        <f t="shared" si="137"/>
        <v xml:space="preserve"> </v>
      </c>
      <c r="BT365" s="56" t="str">
        <f t="shared" si="150"/>
        <v>00</v>
      </c>
      <c r="BU365" s="56">
        <f t="shared" si="151"/>
        <v>1</v>
      </c>
      <c r="BV365" s="56" t="str">
        <f>IFERROR(BU365*#REF!,"0,00")</f>
        <v>0,00</v>
      </c>
      <c r="BW365" s="59" t="str">
        <f t="shared" si="152"/>
        <v>0,00</v>
      </c>
    </row>
    <row r="366" spans="1:75" ht="62.1" customHeight="1" thickTop="1" thickBot="1">
      <c r="A366" s="90" t="str">
        <f t="shared" si="138"/>
        <v>-</v>
      </c>
      <c r="B366" s="91" t="str">
        <f t="shared" si="139"/>
        <v>ABRIL</v>
      </c>
      <c r="C366" s="81" t="str">
        <f t="shared" si="140"/>
        <v>ABRIL</v>
      </c>
      <c r="D366" s="79">
        <f t="shared" si="153"/>
        <v>363</v>
      </c>
      <c r="E366" s="125">
        <f t="shared" si="141"/>
        <v>319</v>
      </c>
      <c r="F366" s="101">
        <v>95802150653</v>
      </c>
      <c r="G366" s="124" t="str">
        <f>IFERROR(VLOOKUP(F366,#REF!,2,0)," ")</f>
        <v xml:space="preserve"> </v>
      </c>
      <c r="H366" s="122" t="str">
        <f>IFERROR(VLOOKUP(F366,#REF!,3,0)," ")</f>
        <v xml:space="preserve"> </v>
      </c>
      <c r="I366" s="103" t="s">
        <v>57</v>
      </c>
      <c r="J366" s="103" t="s">
        <v>93</v>
      </c>
      <c r="K366" s="103" t="s">
        <v>94</v>
      </c>
      <c r="L366" s="104">
        <v>46127</v>
      </c>
      <c r="M366" s="105">
        <v>0.47916666666666669</v>
      </c>
      <c r="N366" s="106">
        <v>46127</v>
      </c>
      <c r="O366" s="107">
        <v>0.77083333333333337</v>
      </c>
      <c r="P366" s="122" t="str">
        <f t="shared" si="131"/>
        <v>00,5</v>
      </c>
      <c r="Q366" s="123" t="str">
        <f t="shared" si="132"/>
        <v>0,00</v>
      </c>
      <c r="R366" s="119">
        <v>0</v>
      </c>
      <c r="S366" s="119">
        <v>0</v>
      </c>
      <c r="T366" s="123">
        <f t="shared" si="142"/>
        <v>0</v>
      </c>
      <c r="U366" s="108" t="s">
        <v>60</v>
      </c>
      <c r="V366" s="121" t="str">
        <f t="shared" si="143"/>
        <v>COOPERAÇÃO, CONFORME O ATO Nº: 12.576/2026.</v>
      </c>
      <c r="W366" s="37"/>
      <c r="X366" s="132" t="s">
        <v>61</v>
      </c>
      <c r="Y366" s="134" t="s">
        <v>703</v>
      </c>
      <c r="AA366" s="24">
        <v>0</v>
      </c>
      <c r="AB366" s="40"/>
      <c r="AC366" s="24" t="str">
        <f t="shared" si="145"/>
        <v>Publicar</v>
      </c>
      <c r="AE366" s="43" t="s">
        <v>766</v>
      </c>
      <c r="AF366" s="44" t="s">
        <v>64</v>
      </c>
      <c r="AG366" s="45">
        <v>46123</v>
      </c>
      <c r="AH366" s="45">
        <v>46125</v>
      </c>
      <c r="AI366" s="46">
        <v>319</v>
      </c>
      <c r="AJ366" s="44" t="s">
        <v>65</v>
      </c>
      <c r="AK366" s="46" t="s">
        <v>66</v>
      </c>
      <c r="AL366" s="161">
        <v>0</v>
      </c>
      <c r="AM366" s="44" t="s">
        <v>67</v>
      </c>
      <c r="AN366" s="46">
        <v>320</v>
      </c>
      <c r="AO366" s="127">
        <v>232.77</v>
      </c>
      <c r="AP366" s="45">
        <v>46125</v>
      </c>
      <c r="AQ366" s="46">
        <v>319</v>
      </c>
      <c r="AR366" s="188" t="s">
        <v>66</v>
      </c>
      <c r="AS366" s="46">
        <v>426</v>
      </c>
      <c r="AT366" s="45">
        <v>46148</v>
      </c>
      <c r="AU366" s="46" t="s">
        <v>66</v>
      </c>
      <c r="AV366" s="46" t="s">
        <v>66</v>
      </c>
      <c r="AW366" s="46" t="s">
        <v>66</v>
      </c>
      <c r="AX366" s="46" t="s">
        <v>66</v>
      </c>
      <c r="AY366" s="46" t="s">
        <v>66</v>
      </c>
      <c r="AZ366" s="49">
        <v>175</v>
      </c>
      <c r="BE366" s="52">
        <f t="shared" si="144"/>
        <v>0.29166666666666669</v>
      </c>
      <c r="BF366" s="53" t="str">
        <f t="shared" si="146"/>
        <v>00</v>
      </c>
      <c r="BG366" s="54">
        <f t="shared" si="147"/>
        <v>7</v>
      </c>
      <c r="BH366" s="54">
        <v>6</v>
      </c>
      <c r="BI366" s="54" t="str">
        <f t="shared" si="148"/>
        <v>,5</v>
      </c>
      <c r="BJ366" s="55" t="str">
        <f t="shared" si="149"/>
        <v>00,5</v>
      </c>
      <c r="BL366" s="57" t="str">
        <f>IFERROR(VLOOKUP(H366,#REF!,2,0)," ")</f>
        <v xml:space="preserve"> </v>
      </c>
      <c r="BM366" s="57" t="str">
        <f>IFERROR(VLOOKUP(K366,#REF!,2,0)," ")</f>
        <v xml:space="preserve"> </v>
      </c>
      <c r="BN366" s="58" t="str">
        <f t="shared" si="133"/>
        <v xml:space="preserve">  </v>
      </c>
      <c r="BO366" s="59" t="str">
        <f>IFERROR(VLOOKUP(BN366,#REF!,5,0)," ")</f>
        <v xml:space="preserve"> </v>
      </c>
      <c r="BP366" s="59" t="str">
        <f t="shared" si="134"/>
        <v xml:space="preserve"> </v>
      </c>
      <c r="BQ366" s="56">
        <f t="shared" si="135"/>
        <v>1</v>
      </c>
      <c r="BR366" s="59" t="str">
        <f t="shared" si="136"/>
        <v xml:space="preserve"> </v>
      </c>
      <c r="BS366" s="59" t="str">
        <f t="shared" si="137"/>
        <v xml:space="preserve"> </v>
      </c>
      <c r="BT366" s="56" t="str">
        <f t="shared" si="150"/>
        <v>00</v>
      </c>
      <c r="BU366" s="56">
        <f t="shared" si="151"/>
        <v>1</v>
      </c>
      <c r="BV366" s="56" t="str">
        <f>IFERROR(BU366*#REF!,"0,00")</f>
        <v>0,00</v>
      </c>
      <c r="BW366" s="59" t="str">
        <f t="shared" si="152"/>
        <v>0,00</v>
      </c>
    </row>
    <row r="367" spans="1:75" ht="62.1" customHeight="1" thickTop="1" thickBot="1">
      <c r="A367" s="90" t="str">
        <f t="shared" si="138"/>
        <v>-</v>
      </c>
      <c r="B367" s="91" t="str">
        <f t="shared" si="139"/>
        <v>ABRIL</v>
      </c>
      <c r="C367" s="81" t="str">
        <f t="shared" si="140"/>
        <v>ABRIL</v>
      </c>
      <c r="D367" s="79">
        <f t="shared" si="153"/>
        <v>364</v>
      </c>
      <c r="E367" s="125">
        <f t="shared" si="141"/>
        <v>319</v>
      </c>
      <c r="F367" s="101">
        <v>95802150653</v>
      </c>
      <c r="G367" s="124" t="str">
        <f>IFERROR(VLOOKUP(F367,#REF!,2,0)," ")</f>
        <v xml:space="preserve"> </v>
      </c>
      <c r="H367" s="122" t="str">
        <f>IFERROR(VLOOKUP(F367,#REF!,3,0)," ")</f>
        <v xml:space="preserve"> </v>
      </c>
      <c r="I367" s="103" t="s">
        <v>57</v>
      </c>
      <c r="J367" s="103" t="s">
        <v>93</v>
      </c>
      <c r="K367" s="103" t="s">
        <v>94</v>
      </c>
      <c r="L367" s="104">
        <v>46129</v>
      </c>
      <c r="M367" s="105">
        <v>0.33333333333333331</v>
      </c>
      <c r="N367" s="106">
        <v>46129</v>
      </c>
      <c r="O367" s="107">
        <v>0.77083333333333337</v>
      </c>
      <c r="P367" s="122" t="str">
        <f t="shared" si="131"/>
        <v>00,5</v>
      </c>
      <c r="Q367" s="123" t="str">
        <f t="shared" si="132"/>
        <v>0,00</v>
      </c>
      <c r="R367" s="119">
        <v>0</v>
      </c>
      <c r="S367" s="119">
        <v>0</v>
      </c>
      <c r="T367" s="123">
        <f t="shared" si="142"/>
        <v>0</v>
      </c>
      <c r="U367" s="108" t="s">
        <v>60</v>
      </c>
      <c r="V367" s="121" t="str">
        <f t="shared" si="143"/>
        <v>COOPERAÇÃO, CONFORME O ATO Nº: 12.576/2026.</v>
      </c>
      <c r="W367" s="37"/>
      <c r="X367" s="132" t="s">
        <v>61</v>
      </c>
      <c r="Y367" s="134" t="s">
        <v>703</v>
      </c>
      <c r="AA367" s="24">
        <v>0</v>
      </c>
      <c r="AB367" s="40"/>
      <c r="AC367" s="24" t="str">
        <f t="shared" si="145"/>
        <v>Publicar</v>
      </c>
      <c r="AE367" s="43" t="s">
        <v>766</v>
      </c>
      <c r="AF367" s="44" t="s">
        <v>64</v>
      </c>
      <c r="AG367" s="45">
        <v>46123</v>
      </c>
      <c r="AH367" s="45">
        <v>46125</v>
      </c>
      <c r="AI367" s="46">
        <v>319</v>
      </c>
      <c r="AJ367" s="44" t="s">
        <v>65</v>
      </c>
      <c r="AK367" s="46" t="s">
        <v>66</v>
      </c>
      <c r="AL367" s="161">
        <v>0</v>
      </c>
      <c r="AM367" s="44" t="s">
        <v>67</v>
      </c>
      <c r="AN367" s="46">
        <v>320</v>
      </c>
      <c r="AO367" s="127">
        <v>232.77</v>
      </c>
      <c r="AP367" s="45">
        <v>46125</v>
      </c>
      <c r="AQ367" s="46">
        <v>319</v>
      </c>
      <c r="AR367" s="188" t="s">
        <v>66</v>
      </c>
      <c r="AS367" s="46">
        <v>426</v>
      </c>
      <c r="AT367" s="45">
        <v>46148</v>
      </c>
      <c r="AU367" s="46" t="s">
        <v>66</v>
      </c>
      <c r="AV367" s="46" t="s">
        <v>66</v>
      </c>
      <c r="AW367" s="46" t="s">
        <v>66</v>
      </c>
      <c r="AX367" s="46" t="s">
        <v>66</v>
      </c>
      <c r="AY367" s="46" t="s">
        <v>66</v>
      </c>
      <c r="AZ367" s="49">
        <v>175</v>
      </c>
      <c r="BE367" s="52">
        <f t="shared" si="144"/>
        <v>0.43750000000000006</v>
      </c>
      <c r="BF367" s="53" t="str">
        <f t="shared" si="146"/>
        <v>00</v>
      </c>
      <c r="BG367" s="54">
        <f t="shared" si="147"/>
        <v>10.500000000000002</v>
      </c>
      <c r="BH367" s="54">
        <v>6</v>
      </c>
      <c r="BI367" s="54" t="str">
        <f t="shared" si="148"/>
        <v>,5</v>
      </c>
      <c r="BJ367" s="55" t="str">
        <f t="shared" si="149"/>
        <v>00,5</v>
      </c>
      <c r="BL367" s="57" t="str">
        <f>IFERROR(VLOOKUP(H367,#REF!,2,0)," ")</f>
        <v xml:space="preserve"> </v>
      </c>
      <c r="BM367" s="57" t="str">
        <f>IFERROR(VLOOKUP(K367,#REF!,2,0)," ")</f>
        <v xml:space="preserve"> </v>
      </c>
      <c r="BN367" s="58" t="str">
        <f t="shared" si="133"/>
        <v xml:space="preserve">  </v>
      </c>
      <c r="BO367" s="59" t="str">
        <f>IFERROR(VLOOKUP(BN367,#REF!,5,0)," ")</f>
        <v xml:space="preserve"> </v>
      </c>
      <c r="BP367" s="59" t="str">
        <f t="shared" si="134"/>
        <v xml:space="preserve"> </v>
      </c>
      <c r="BQ367" s="56">
        <f t="shared" si="135"/>
        <v>1</v>
      </c>
      <c r="BR367" s="59" t="str">
        <f t="shared" si="136"/>
        <v xml:space="preserve"> </v>
      </c>
      <c r="BS367" s="59" t="str">
        <f t="shared" si="137"/>
        <v xml:space="preserve"> </v>
      </c>
      <c r="BT367" s="56" t="str">
        <f t="shared" si="150"/>
        <v>00</v>
      </c>
      <c r="BU367" s="56">
        <f t="shared" si="151"/>
        <v>1</v>
      </c>
      <c r="BV367" s="56" t="str">
        <f>IFERROR(BU367*#REF!,"0,00")</f>
        <v>0,00</v>
      </c>
      <c r="BW367" s="59" t="str">
        <f t="shared" si="152"/>
        <v>0,00</v>
      </c>
    </row>
    <row r="368" spans="1:75" ht="62.1" customHeight="1" thickTop="1" thickBot="1">
      <c r="A368" s="90" t="str">
        <f t="shared" si="138"/>
        <v>-</v>
      </c>
      <c r="B368" s="91" t="str">
        <f t="shared" si="139"/>
        <v>ABRIL</v>
      </c>
      <c r="C368" s="81" t="str">
        <f t="shared" si="140"/>
        <v>ABRIL</v>
      </c>
      <c r="D368" s="79">
        <f t="shared" si="153"/>
        <v>365</v>
      </c>
      <c r="E368" s="125">
        <f t="shared" si="141"/>
        <v>319</v>
      </c>
      <c r="F368" s="101">
        <v>95802150653</v>
      </c>
      <c r="G368" s="124" t="str">
        <f>IFERROR(VLOOKUP(F368,#REF!,2,0)," ")</f>
        <v xml:space="preserve"> </v>
      </c>
      <c r="H368" s="122" t="str">
        <f>IFERROR(VLOOKUP(F368,#REF!,3,0)," ")</f>
        <v xml:space="preserve"> </v>
      </c>
      <c r="I368" s="103" t="s">
        <v>57</v>
      </c>
      <c r="J368" s="103" t="s">
        <v>93</v>
      </c>
      <c r="K368" s="103" t="s">
        <v>94</v>
      </c>
      <c r="L368" s="104">
        <v>46134</v>
      </c>
      <c r="M368" s="105">
        <v>0.47916666666666669</v>
      </c>
      <c r="N368" s="106">
        <v>46134</v>
      </c>
      <c r="O368" s="107">
        <v>0.77083333333333337</v>
      </c>
      <c r="P368" s="122" t="str">
        <f t="shared" ref="P368:P431" si="154">IFERROR(BJ368," ")</f>
        <v>00,5</v>
      </c>
      <c r="Q368" s="123" t="str">
        <f t="shared" ref="Q368:Q431" si="155">BW368</f>
        <v>0,00</v>
      </c>
      <c r="R368" s="119">
        <v>0</v>
      </c>
      <c r="S368" s="119">
        <v>0</v>
      </c>
      <c r="T368" s="123">
        <f t="shared" si="142"/>
        <v>0</v>
      </c>
      <c r="U368" s="108" t="s">
        <v>60</v>
      </c>
      <c r="V368" s="121" t="str">
        <f t="shared" si="143"/>
        <v>COOPERAÇÃO, CONFORME O ATO Nº: 12.576/2026.</v>
      </c>
      <c r="W368" s="37"/>
      <c r="X368" s="132" t="s">
        <v>61</v>
      </c>
      <c r="Y368" s="134" t="s">
        <v>703</v>
      </c>
      <c r="AA368" s="24">
        <v>0</v>
      </c>
      <c r="AB368" s="40"/>
      <c r="AC368" s="24" t="str">
        <f t="shared" si="145"/>
        <v>Publicar</v>
      </c>
      <c r="AE368" s="43" t="s">
        <v>766</v>
      </c>
      <c r="AF368" s="44" t="s">
        <v>64</v>
      </c>
      <c r="AG368" s="45">
        <v>46123</v>
      </c>
      <c r="AH368" s="45">
        <v>46125</v>
      </c>
      <c r="AI368" s="46">
        <v>319</v>
      </c>
      <c r="AJ368" s="44" t="s">
        <v>65</v>
      </c>
      <c r="AK368" s="46" t="s">
        <v>66</v>
      </c>
      <c r="AL368" s="161">
        <v>0</v>
      </c>
      <c r="AM368" s="44" t="s">
        <v>67</v>
      </c>
      <c r="AN368" s="46">
        <v>320</v>
      </c>
      <c r="AO368" s="127">
        <v>232.77</v>
      </c>
      <c r="AP368" s="45">
        <v>46125</v>
      </c>
      <c r="AQ368" s="46">
        <v>319</v>
      </c>
      <c r="AR368" s="188" t="s">
        <v>66</v>
      </c>
      <c r="AS368" s="46">
        <v>426</v>
      </c>
      <c r="AT368" s="45">
        <v>46148</v>
      </c>
      <c r="AU368" s="46" t="s">
        <v>66</v>
      </c>
      <c r="AV368" s="46" t="s">
        <v>66</v>
      </c>
      <c r="AW368" s="46" t="s">
        <v>66</v>
      </c>
      <c r="AX368" s="46" t="s">
        <v>66</v>
      </c>
      <c r="AY368" s="46" t="s">
        <v>66</v>
      </c>
      <c r="AZ368" s="49">
        <v>175</v>
      </c>
      <c r="BE368" s="52">
        <f t="shared" si="144"/>
        <v>0.29166666666666669</v>
      </c>
      <c r="BF368" s="53" t="str">
        <f t="shared" si="146"/>
        <v>00</v>
      </c>
      <c r="BG368" s="54">
        <f t="shared" si="147"/>
        <v>7</v>
      </c>
      <c r="BH368" s="54">
        <v>6</v>
      </c>
      <c r="BI368" s="54" t="str">
        <f t="shared" si="148"/>
        <v>,5</v>
      </c>
      <c r="BJ368" s="55" t="str">
        <f t="shared" si="149"/>
        <v>00,5</v>
      </c>
      <c r="BL368" s="57" t="str">
        <f>IFERROR(VLOOKUP(H368,#REF!,2,0)," ")</f>
        <v xml:space="preserve"> </v>
      </c>
      <c r="BM368" s="57" t="str">
        <f>IFERROR(VLOOKUP(K368,#REF!,2,0)," ")</f>
        <v xml:space="preserve"> </v>
      </c>
      <c r="BN368" s="58" t="str">
        <f t="shared" si="133"/>
        <v xml:space="preserve">  </v>
      </c>
      <c r="BO368" s="59" t="str">
        <f>IFERROR(VLOOKUP(BN368,#REF!,5,0)," ")</f>
        <v xml:space="preserve"> </v>
      </c>
      <c r="BP368" s="59" t="str">
        <f t="shared" si="134"/>
        <v xml:space="preserve"> </v>
      </c>
      <c r="BQ368" s="56">
        <f t="shared" si="135"/>
        <v>1</v>
      </c>
      <c r="BR368" s="59" t="str">
        <f t="shared" si="136"/>
        <v xml:space="preserve"> </v>
      </c>
      <c r="BS368" s="59" t="str">
        <f t="shared" si="137"/>
        <v xml:space="preserve"> </v>
      </c>
      <c r="BT368" s="56" t="str">
        <f t="shared" si="150"/>
        <v>00</v>
      </c>
      <c r="BU368" s="56">
        <f t="shared" si="151"/>
        <v>1</v>
      </c>
      <c r="BV368" s="56" t="str">
        <f>IFERROR(BU368*#REF!,"0,00")</f>
        <v>0,00</v>
      </c>
      <c r="BW368" s="59" t="str">
        <f t="shared" si="152"/>
        <v>0,00</v>
      </c>
    </row>
    <row r="369" spans="1:75" ht="62.1" customHeight="1" thickTop="1" thickBot="1">
      <c r="A369" s="90" t="str">
        <f t="shared" si="138"/>
        <v>-</v>
      </c>
      <c r="B369" s="91" t="str">
        <f t="shared" si="139"/>
        <v>ABRIL</v>
      </c>
      <c r="C369" s="81" t="str">
        <f t="shared" si="140"/>
        <v>ABRIL</v>
      </c>
      <c r="D369" s="79">
        <f t="shared" si="153"/>
        <v>366</v>
      </c>
      <c r="E369" s="125">
        <f t="shared" si="141"/>
        <v>319</v>
      </c>
      <c r="F369" s="101">
        <v>95802150653</v>
      </c>
      <c r="G369" s="124" t="str">
        <f>IFERROR(VLOOKUP(F369,#REF!,2,0)," ")</f>
        <v xml:space="preserve"> </v>
      </c>
      <c r="H369" s="122" t="str">
        <f>IFERROR(VLOOKUP(F369,#REF!,3,0)," ")</f>
        <v xml:space="preserve"> </v>
      </c>
      <c r="I369" s="103" t="s">
        <v>57</v>
      </c>
      <c r="J369" s="103" t="s">
        <v>93</v>
      </c>
      <c r="K369" s="103" t="s">
        <v>94</v>
      </c>
      <c r="L369" s="104">
        <v>46141</v>
      </c>
      <c r="M369" s="105">
        <v>0.47916666666666669</v>
      </c>
      <c r="N369" s="106">
        <v>46141</v>
      </c>
      <c r="O369" s="107">
        <v>0.77083333333333337</v>
      </c>
      <c r="P369" s="122" t="str">
        <f t="shared" si="154"/>
        <v>00,5</v>
      </c>
      <c r="Q369" s="123" t="str">
        <f t="shared" si="155"/>
        <v>0,00</v>
      </c>
      <c r="R369" s="119">
        <v>0</v>
      </c>
      <c r="S369" s="119">
        <v>248</v>
      </c>
      <c r="T369" s="123">
        <f t="shared" si="142"/>
        <v>-248</v>
      </c>
      <c r="U369" s="108" t="s">
        <v>769</v>
      </c>
      <c r="V369" s="121" t="str">
        <f t="shared" si="143"/>
        <v>COOPERAÇÃO, CONFORME O ATO Nº: 12.576/2026.</v>
      </c>
      <c r="W369" s="37"/>
      <c r="X369" s="132" t="s">
        <v>61</v>
      </c>
      <c r="Y369" s="134" t="s">
        <v>703</v>
      </c>
      <c r="AA369" s="24">
        <v>0</v>
      </c>
      <c r="AB369" s="40"/>
      <c r="AC369" s="24" t="str">
        <f t="shared" si="145"/>
        <v>Publicar</v>
      </c>
      <c r="AE369" s="43" t="s">
        <v>766</v>
      </c>
      <c r="AF369" s="44" t="s">
        <v>64</v>
      </c>
      <c r="AG369" s="45">
        <v>46123</v>
      </c>
      <c r="AH369" s="45">
        <v>46125</v>
      </c>
      <c r="AI369" s="46">
        <v>319</v>
      </c>
      <c r="AJ369" s="44" t="s">
        <v>65</v>
      </c>
      <c r="AK369" s="46" t="s">
        <v>66</v>
      </c>
      <c r="AL369" s="161">
        <v>0</v>
      </c>
      <c r="AM369" s="44" t="s">
        <v>67</v>
      </c>
      <c r="AN369" s="46">
        <v>320</v>
      </c>
      <c r="AO369" s="127" t="s">
        <v>66</v>
      </c>
      <c r="AP369" s="45">
        <v>46125</v>
      </c>
      <c r="AQ369" s="46">
        <v>319</v>
      </c>
      <c r="AR369" s="188" t="s">
        <v>66</v>
      </c>
      <c r="AS369" s="46" t="s">
        <v>66</v>
      </c>
      <c r="AT369" s="45">
        <v>46148</v>
      </c>
      <c r="AU369" s="46" t="s">
        <v>66</v>
      </c>
      <c r="AV369" s="46" t="s">
        <v>66</v>
      </c>
      <c r="AW369" s="46" t="s">
        <v>66</v>
      </c>
      <c r="AX369" s="46" t="s">
        <v>66</v>
      </c>
      <c r="AY369" s="46">
        <v>10</v>
      </c>
      <c r="AZ369" s="49">
        <v>175</v>
      </c>
      <c r="BE369" s="52">
        <f t="shared" si="144"/>
        <v>0.29166666666666669</v>
      </c>
      <c r="BF369" s="53" t="str">
        <f t="shared" si="146"/>
        <v>00</v>
      </c>
      <c r="BG369" s="54">
        <f t="shared" si="147"/>
        <v>7</v>
      </c>
      <c r="BH369" s="54">
        <v>6</v>
      </c>
      <c r="BI369" s="54" t="str">
        <f t="shared" si="148"/>
        <v>,5</v>
      </c>
      <c r="BJ369" s="55" t="str">
        <f t="shared" si="149"/>
        <v>00,5</v>
      </c>
      <c r="BL369" s="57" t="str">
        <f>IFERROR(VLOOKUP(H369,#REF!,2,0)," ")</f>
        <v xml:space="preserve"> </v>
      </c>
      <c r="BM369" s="57" t="str">
        <f>IFERROR(VLOOKUP(K369,#REF!,2,0)," ")</f>
        <v xml:space="preserve"> </v>
      </c>
      <c r="BN369" s="58" t="str">
        <f t="shared" si="133"/>
        <v xml:space="preserve">  </v>
      </c>
      <c r="BO369" s="59" t="str">
        <f>IFERROR(VLOOKUP(BN369,#REF!,5,0)," ")</f>
        <v xml:space="preserve"> </v>
      </c>
      <c r="BP369" s="59" t="str">
        <f t="shared" si="134"/>
        <v xml:space="preserve"> </v>
      </c>
      <c r="BQ369" s="56">
        <f t="shared" si="135"/>
        <v>1</v>
      </c>
      <c r="BR369" s="59" t="str">
        <f t="shared" si="136"/>
        <v xml:space="preserve"> </v>
      </c>
      <c r="BS369" s="59" t="str">
        <f t="shared" si="137"/>
        <v xml:space="preserve"> </v>
      </c>
      <c r="BT369" s="56" t="str">
        <f t="shared" si="150"/>
        <v>00</v>
      </c>
      <c r="BU369" s="56">
        <f t="shared" si="151"/>
        <v>1</v>
      </c>
      <c r="BV369" s="56" t="str">
        <f>IFERROR(BU369*#REF!,"0,00")</f>
        <v>0,00</v>
      </c>
      <c r="BW369" s="59" t="str">
        <f t="shared" si="152"/>
        <v>0,00</v>
      </c>
    </row>
    <row r="370" spans="1:75" ht="62.1" customHeight="1" thickTop="1" thickBot="1">
      <c r="A370" s="90" t="str">
        <f t="shared" si="138"/>
        <v>-</v>
      </c>
      <c r="B370" s="91" t="str">
        <f t="shared" si="139"/>
        <v>ABRIL</v>
      </c>
      <c r="C370" s="81" t="str">
        <f t="shared" si="140"/>
        <v>ABRIL</v>
      </c>
      <c r="D370" s="79">
        <f t="shared" si="153"/>
        <v>367</v>
      </c>
      <c r="E370" s="125">
        <f t="shared" si="141"/>
        <v>363</v>
      </c>
      <c r="F370" s="101">
        <v>3633252630</v>
      </c>
      <c r="G370" s="124" t="str">
        <f>IFERROR(VLOOKUP(F370,#REF!,2,0)," ")</f>
        <v xml:space="preserve"> </v>
      </c>
      <c r="H370" s="122" t="str">
        <f>IFERROR(VLOOKUP(F370,#REF!,3,0)," ")</f>
        <v xml:space="preserve"> </v>
      </c>
      <c r="I370" s="103" t="s">
        <v>82</v>
      </c>
      <c r="J370" s="103" t="s">
        <v>251</v>
      </c>
      <c r="K370" s="103" t="s">
        <v>84</v>
      </c>
      <c r="L370" s="104">
        <v>46120</v>
      </c>
      <c r="M370" s="105">
        <v>0.34722222222222221</v>
      </c>
      <c r="N370" s="106">
        <v>46120</v>
      </c>
      <c r="O370" s="107">
        <v>0.69444444444444442</v>
      </c>
      <c r="P370" s="122" t="str">
        <f t="shared" si="154"/>
        <v>00,5</v>
      </c>
      <c r="Q370" s="123" t="str">
        <f t="shared" si="155"/>
        <v>0,00</v>
      </c>
      <c r="R370" s="119">
        <v>0</v>
      </c>
      <c r="S370" s="119">
        <v>0</v>
      </c>
      <c r="T370" s="123">
        <f t="shared" si="142"/>
        <v>0</v>
      </c>
      <c r="U370" s="108" t="s">
        <v>60</v>
      </c>
      <c r="V370" s="121" t="str">
        <f t="shared" si="143"/>
        <v>BUSCAR EQUIPAMENTOS PARA TREINAMENTO PRESENCIAL DO SISTEMA SOLAR.</v>
      </c>
      <c r="W370" s="37"/>
      <c r="X370" s="132" t="s">
        <v>85</v>
      </c>
      <c r="Y370" s="134" t="s">
        <v>767</v>
      </c>
      <c r="AA370" s="24">
        <v>1</v>
      </c>
      <c r="AB370" s="40"/>
      <c r="AC370" s="24" t="str">
        <f t="shared" si="145"/>
        <v>Publicar</v>
      </c>
      <c r="AE370" s="43" t="s">
        <v>768</v>
      </c>
      <c r="AF370" s="156" t="s">
        <v>461</v>
      </c>
      <c r="AG370" s="45">
        <v>46122</v>
      </c>
      <c r="AH370" s="45">
        <v>46140</v>
      </c>
      <c r="AI370" s="46">
        <v>363</v>
      </c>
      <c r="AJ370" s="44" t="s">
        <v>65</v>
      </c>
      <c r="AK370" s="46" t="s">
        <v>66</v>
      </c>
      <c r="AL370" s="161">
        <v>0</v>
      </c>
      <c r="AM370" s="44" t="s">
        <v>65</v>
      </c>
      <c r="AN370" s="46" t="s">
        <v>66</v>
      </c>
      <c r="AO370" s="161">
        <v>0</v>
      </c>
      <c r="AP370" s="45">
        <v>46140</v>
      </c>
      <c r="AQ370" s="46">
        <v>334</v>
      </c>
      <c r="AR370" s="189" t="s">
        <v>66</v>
      </c>
      <c r="AS370" s="189" t="s">
        <v>66</v>
      </c>
      <c r="AT370" s="45">
        <v>46122</v>
      </c>
      <c r="AU370" s="46" t="s">
        <v>66</v>
      </c>
      <c r="AV370" s="46" t="s">
        <v>66</v>
      </c>
      <c r="AW370" s="46" t="s">
        <v>66</v>
      </c>
      <c r="AX370" s="46" t="s">
        <v>66</v>
      </c>
      <c r="AY370" s="46" t="s">
        <v>66</v>
      </c>
      <c r="AZ370" s="49" t="s">
        <v>66</v>
      </c>
      <c r="BE370" s="52">
        <f t="shared" si="144"/>
        <v>0.34722222222222221</v>
      </c>
      <c r="BF370" s="53" t="str">
        <f t="shared" si="146"/>
        <v>00</v>
      </c>
      <c r="BG370" s="54">
        <f t="shared" si="147"/>
        <v>8.3333333333333321</v>
      </c>
      <c r="BH370" s="54">
        <v>6</v>
      </c>
      <c r="BI370" s="54" t="str">
        <f t="shared" si="148"/>
        <v>,5</v>
      </c>
      <c r="BJ370" s="55" t="str">
        <f t="shared" si="149"/>
        <v>00,5</v>
      </c>
      <c r="BL370" s="57" t="str">
        <f>IFERROR(VLOOKUP(H370,#REF!,2,0)," ")</f>
        <v xml:space="preserve"> </v>
      </c>
      <c r="BM370" s="57" t="str">
        <f>IFERROR(VLOOKUP(K370,#REF!,2,0)," ")</f>
        <v xml:space="preserve"> </v>
      </c>
      <c r="BN370" s="58" t="str">
        <f t="shared" si="133"/>
        <v xml:space="preserve">  </v>
      </c>
      <c r="BO370" s="59" t="str">
        <f>IFERROR(VLOOKUP(BN370,#REF!,5,0)," ")</f>
        <v xml:space="preserve"> </v>
      </c>
      <c r="BP370" s="59" t="str">
        <f t="shared" si="134"/>
        <v xml:space="preserve"> </v>
      </c>
      <c r="BQ370" s="56">
        <f t="shared" si="135"/>
        <v>1</v>
      </c>
      <c r="BR370" s="59" t="str">
        <f t="shared" si="136"/>
        <v xml:space="preserve"> </v>
      </c>
      <c r="BS370" s="59" t="str">
        <f t="shared" si="137"/>
        <v xml:space="preserve"> </v>
      </c>
      <c r="BT370" s="56" t="str">
        <f t="shared" si="150"/>
        <v>00</v>
      </c>
      <c r="BU370" s="56">
        <f t="shared" si="151"/>
        <v>0</v>
      </c>
      <c r="BV370" s="56" t="str">
        <f>IFERROR(BU370*#REF!,"0,00")</f>
        <v>0,00</v>
      </c>
      <c r="BW370" s="59" t="str">
        <f t="shared" si="152"/>
        <v>0,00</v>
      </c>
    </row>
    <row r="371" spans="1:75" ht="62.1" customHeight="1" thickTop="1" thickBot="1">
      <c r="A371" s="90" t="str">
        <f t="shared" si="138"/>
        <v>-</v>
      </c>
      <c r="B371" s="91" t="str">
        <f t="shared" si="139"/>
        <v>ABRIL</v>
      </c>
      <c r="C371" s="81" t="str">
        <f t="shared" si="140"/>
        <v>ABRIL</v>
      </c>
      <c r="D371" s="79">
        <f t="shared" si="153"/>
        <v>368</v>
      </c>
      <c r="E371" s="125">
        <f t="shared" si="141"/>
        <v>324</v>
      </c>
      <c r="F371" s="101">
        <v>53903609668</v>
      </c>
      <c r="G371" s="124" t="str">
        <f>IFERROR(VLOOKUP(F371,#REF!,2,0)," ")</f>
        <v xml:space="preserve"> </v>
      </c>
      <c r="H371" s="122" t="str">
        <f>IFERROR(VLOOKUP(F371,#REF!,3,0)," ")</f>
        <v xml:space="preserve"> </v>
      </c>
      <c r="I371" s="103" t="s">
        <v>82</v>
      </c>
      <c r="J371" s="103" t="s">
        <v>84</v>
      </c>
      <c r="K371" s="103" t="s">
        <v>579</v>
      </c>
      <c r="L371" s="104">
        <v>46132</v>
      </c>
      <c r="M371" s="105">
        <v>0.375</v>
      </c>
      <c r="N371" s="106">
        <v>46133</v>
      </c>
      <c r="O371" s="107">
        <v>0.625</v>
      </c>
      <c r="P371" s="122" t="str">
        <f t="shared" si="154"/>
        <v>01,5</v>
      </c>
      <c r="Q371" s="123" t="str">
        <f t="shared" si="155"/>
        <v>0,00</v>
      </c>
      <c r="R371" s="119">
        <v>0</v>
      </c>
      <c r="S371" s="119">
        <v>0</v>
      </c>
      <c r="T371" s="123">
        <f t="shared" si="142"/>
        <v>0</v>
      </c>
      <c r="U371" s="108" t="s">
        <v>60</v>
      </c>
      <c r="V371" s="121" t="str">
        <f t="shared" si="143"/>
        <v>ACOMPANHAR A DPG EM CERIMÔNIA DA MEDALHA DA INCONFIDÊNCIA.</v>
      </c>
      <c r="W371" s="37"/>
      <c r="X371" s="132" t="s">
        <v>85</v>
      </c>
      <c r="Y371" s="134" t="s">
        <v>770</v>
      </c>
      <c r="AA371" s="24">
        <v>1</v>
      </c>
      <c r="AB371" s="40"/>
      <c r="AC371" s="24" t="str">
        <f t="shared" si="145"/>
        <v>Publicar</v>
      </c>
      <c r="AE371" s="43" t="s">
        <v>771</v>
      </c>
      <c r="AF371" s="44" t="s">
        <v>64</v>
      </c>
      <c r="AG371" s="45">
        <v>46125</v>
      </c>
      <c r="AH371" s="45">
        <v>46126</v>
      </c>
      <c r="AI371" s="46">
        <v>324</v>
      </c>
      <c r="AJ371" s="44" t="s">
        <v>65</v>
      </c>
      <c r="AK371" s="46" t="s">
        <v>66</v>
      </c>
      <c r="AL371" s="161">
        <v>0</v>
      </c>
      <c r="AM371" s="44" t="s">
        <v>65</v>
      </c>
      <c r="AN371" s="46" t="s">
        <v>66</v>
      </c>
      <c r="AO371" s="161">
        <v>0</v>
      </c>
      <c r="AP371" s="45">
        <v>46126</v>
      </c>
      <c r="AQ371" s="46">
        <v>287</v>
      </c>
      <c r="AR371" s="189" t="s">
        <v>66</v>
      </c>
      <c r="AS371" s="189" t="s">
        <v>66</v>
      </c>
      <c r="AT371" s="45">
        <v>46134</v>
      </c>
      <c r="AU371" s="46" t="s">
        <v>66</v>
      </c>
      <c r="AV371" s="46" t="s">
        <v>66</v>
      </c>
      <c r="AW371" s="46" t="s">
        <v>66</v>
      </c>
      <c r="AX371" s="46" t="s">
        <v>66</v>
      </c>
      <c r="AY371" s="46" t="s">
        <v>66</v>
      </c>
      <c r="AZ371" s="49">
        <v>138</v>
      </c>
      <c r="BE371" s="52">
        <f t="shared" si="144"/>
        <v>1.25</v>
      </c>
      <c r="BF371" s="53" t="str">
        <f t="shared" si="146"/>
        <v>01</v>
      </c>
      <c r="BG371" s="54">
        <f t="shared" si="147"/>
        <v>6</v>
      </c>
      <c r="BH371" s="54">
        <v>6</v>
      </c>
      <c r="BI371" s="54" t="str">
        <f t="shared" si="148"/>
        <v>,5</v>
      </c>
      <c r="BJ371" s="55" t="str">
        <f t="shared" si="149"/>
        <v>01,5</v>
      </c>
      <c r="BL371" s="57" t="str">
        <f>IFERROR(VLOOKUP(H371,#REF!,2,0)," ")</f>
        <v xml:space="preserve"> </v>
      </c>
      <c r="BM371" s="57" t="str">
        <f>IFERROR(VLOOKUP(K371,#REF!,2,0)," ")</f>
        <v xml:space="preserve"> </v>
      </c>
      <c r="BN371" s="58" t="str">
        <f t="shared" si="133"/>
        <v xml:space="preserve">  </v>
      </c>
      <c r="BO371" s="59" t="str">
        <f>IFERROR(VLOOKUP(BN371,#REF!,5,0)," ")</f>
        <v xml:space="preserve"> </v>
      </c>
      <c r="BP371" s="59" t="str">
        <f t="shared" si="134"/>
        <v xml:space="preserve"> </v>
      </c>
      <c r="BQ371" s="56">
        <f t="shared" si="135"/>
        <v>1</v>
      </c>
      <c r="BR371" s="59" t="str">
        <f t="shared" si="136"/>
        <v xml:space="preserve"> </v>
      </c>
      <c r="BS371" s="59" t="str">
        <f t="shared" si="137"/>
        <v xml:space="preserve"> </v>
      </c>
      <c r="BT371" s="56" t="str">
        <f t="shared" si="150"/>
        <v>01</v>
      </c>
      <c r="BU371" s="56">
        <f t="shared" si="151"/>
        <v>1</v>
      </c>
      <c r="BV371" s="56" t="str">
        <f>IFERROR(BU371*#REF!,"0,00")</f>
        <v>0,00</v>
      </c>
      <c r="BW371" s="59" t="str">
        <f t="shared" si="152"/>
        <v>0,00</v>
      </c>
    </row>
    <row r="372" spans="1:75" ht="62.1" customHeight="1" thickTop="1" thickBot="1">
      <c r="A372" s="90" t="str">
        <f t="shared" si="138"/>
        <v>-</v>
      </c>
      <c r="B372" s="91" t="str">
        <f t="shared" si="139"/>
        <v>ABRIL</v>
      </c>
      <c r="C372" s="81" t="str">
        <f t="shared" si="140"/>
        <v>ABRIL</v>
      </c>
      <c r="D372" s="79">
        <f t="shared" si="153"/>
        <v>369</v>
      </c>
      <c r="E372" s="125">
        <f t="shared" si="141"/>
        <v>323</v>
      </c>
      <c r="F372" s="101">
        <v>10285213679</v>
      </c>
      <c r="G372" s="124" t="str">
        <f>IFERROR(VLOOKUP(F372,#REF!,2,0)," ")</f>
        <v xml:space="preserve"> </v>
      </c>
      <c r="H372" s="122" t="str">
        <f>IFERROR(VLOOKUP(F372,#REF!,3,0)," ")</f>
        <v xml:space="preserve"> </v>
      </c>
      <c r="I372" s="103" t="s">
        <v>82</v>
      </c>
      <c r="J372" s="103" t="s">
        <v>84</v>
      </c>
      <c r="K372" s="103" t="s">
        <v>579</v>
      </c>
      <c r="L372" s="104">
        <v>46132</v>
      </c>
      <c r="M372" s="105">
        <v>0.375</v>
      </c>
      <c r="N372" s="106">
        <v>46133</v>
      </c>
      <c r="O372" s="107">
        <v>0.625</v>
      </c>
      <c r="P372" s="122" t="str">
        <f t="shared" si="154"/>
        <v>01,5</v>
      </c>
      <c r="Q372" s="123" t="str">
        <f t="shared" si="155"/>
        <v>0,00</v>
      </c>
      <c r="R372" s="119">
        <v>0</v>
      </c>
      <c r="S372" s="119">
        <v>0</v>
      </c>
      <c r="T372" s="123">
        <f t="shared" si="142"/>
        <v>0</v>
      </c>
      <c r="U372" s="108" t="s">
        <v>60</v>
      </c>
      <c r="V372" s="121" t="str">
        <f t="shared" si="143"/>
        <v>MEDALHA DA INCONFIDÊNCIA.</v>
      </c>
      <c r="W372" s="37"/>
      <c r="X372" s="132" t="s">
        <v>85</v>
      </c>
      <c r="Y372" s="134" t="s">
        <v>772</v>
      </c>
      <c r="AA372" s="24">
        <v>1</v>
      </c>
      <c r="AB372" s="40"/>
      <c r="AC372" s="24" t="str">
        <f t="shared" si="145"/>
        <v>Publicar</v>
      </c>
      <c r="AE372" s="43" t="s">
        <v>773</v>
      </c>
      <c r="AF372" s="44" t="s">
        <v>64</v>
      </c>
      <c r="AG372" s="45">
        <v>46125</v>
      </c>
      <c r="AH372" s="45">
        <v>46126</v>
      </c>
      <c r="AI372" s="46">
        <v>323</v>
      </c>
      <c r="AJ372" s="44" t="s">
        <v>65</v>
      </c>
      <c r="AK372" s="46" t="s">
        <v>66</v>
      </c>
      <c r="AL372" s="161">
        <v>0</v>
      </c>
      <c r="AM372" s="44" t="s">
        <v>65</v>
      </c>
      <c r="AN372" s="46" t="s">
        <v>66</v>
      </c>
      <c r="AO372" s="161">
        <v>0</v>
      </c>
      <c r="AP372" s="45">
        <v>46126</v>
      </c>
      <c r="AQ372" s="46">
        <v>288</v>
      </c>
      <c r="AR372" s="189" t="s">
        <v>66</v>
      </c>
      <c r="AS372" s="189" t="s">
        <v>66</v>
      </c>
      <c r="AT372" s="45">
        <v>46134</v>
      </c>
      <c r="AU372" s="46" t="s">
        <v>66</v>
      </c>
      <c r="AV372" s="46" t="s">
        <v>66</v>
      </c>
      <c r="AW372" s="46" t="s">
        <v>66</v>
      </c>
      <c r="AX372" s="46" t="s">
        <v>66</v>
      </c>
      <c r="AY372" s="46" t="s">
        <v>66</v>
      </c>
      <c r="AZ372" s="49">
        <v>137</v>
      </c>
      <c r="BE372" s="52">
        <f t="shared" si="144"/>
        <v>1.25</v>
      </c>
      <c r="BF372" s="53" t="str">
        <f t="shared" si="146"/>
        <v>01</v>
      </c>
      <c r="BG372" s="54">
        <f t="shared" si="147"/>
        <v>6</v>
      </c>
      <c r="BH372" s="54">
        <v>6</v>
      </c>
      <c r="BI372" s="54" t="str">
        <f t="shared" si="148"/>
        <v>,5</v>
      </c>
      <c r="BJ372" s="55" t="str">
        <f t="shared" si="149"/>
        <v>01,5</v>
      </c>
      <c r="BL372" s="57" t="str">
        <f>IFERROR(VLOOKUP(H372,#REF!,2,0)," ")</f>
        <v xml:space="preserve"> </v>
      </c>
      <c r="BM372" s="57" t="str">
        <f>IFERROR(VLOOKUP(K372,#REF!,2,0)," ")</f>
        <v xml:space="preserve"> </v>
      </c>
      <c r="BN372" s="58" t="str">
        <f t="shared" si="133"/>
        <v xml:space="preserve">  </v>
      </c>
      <c r="BO372" s="59" t="str">
        <f>IFERROR(VLOOKUP(BN372,#REF!,5,0)," ")</f>
        <v xml:space="preserve"> </v>
      </c>
      <c r="BP372" s="59" t="str">
        <f t="shared" si="134"/>
        <v xml:space="preserve"> </v>
      </c>
      <c r="BQ372" s="56">
        <f t="shared" si="135"/>
        <v>1</v>
      </c>
      <c r="BR372" s="59" t="str">
        <f t="shared" si="136"/>
        <v xml:space="preserve"> </v>
      </c>
      <c r="BS372" s="59" t="str">
        <f t="shared" si="137"/>
        <v xml:space="preserve"> </v>
      </c>
      <c r="BT372" s="56" t="str">
        <f t="shared" si="150"/>
        <v>01</v>
      </c>
      <c r="BU372" s="56">
        <f t="shared" si="151"/>
        <v>1</v>
      </c>
      <c r="BV372" s="56" t="str">
        <f>IFERROR(BU372*#REF!,"0,00")</f>
        <v>0,00</v>
      </c>
      <c r="BW372" s="59" t="str">
        <f t="shared" si="152"/>
        <v>0,00</v>
      </c>
    </row>
    <row r="373" spans="1:75" ht="62.1" customHeight="1" thickTop="1" thickBot="1">
      <c r="A373" s="90" t="str">
        <f t="shared" si="138"/>
        <v>-</v>
      </c>
      <c r="B373" s="91" t="str">
        <f t="shared" si="139"/>
        <v>-</v>
      </c>
      <c r="C373" s="81" t="str">
        <f t="shared" si="140"/>
        <v>-</v>
      </c>
      <c r="D373" s="79">
        <f t="shared" si="153"/>
        <v>370</v>
      </c>
      <c r="E373" s="125" t="str">
        <f t="shared" si="141"/>
        <v>-</v>
      </c>
      <c r="F373" s="101">
        <v>6225723692</v>
      </c>
      <c r="G373" s="124" t="str">
        <f>IFERROR(VLOOKUP(F373,#REF!,2,0)," ")</f>
        <v xml:space="preserve"> </v>
      </c>
      <c r="H373" s="122" t="str">
        <f>IFERROR(VLOOKUP(F373,#REF!,3,0)," ")</f>
        <v xml:space="preserve"> </v>
      </c>
      <c r="I373" s="103" t="s">
        <v>57</v>
      </c>
      <c r="J373" s="103" t="s">
        <v>122</v>
      </c>
      <c r="K373" s="103" t="s">
        <v>84</v>
      </c>
      <c r="L373" s="104">
        <v>46119</v>
      </c>
      <c r="M373" s="105">
        <v>0.70833333333333337</v>
      </c>
      <c r="N373" s="106">
        <v>46126</v>
      </c>
      <c r="O373" s="107">
        <v>0.375</v>
      </c>
      <c r="P373" s="122">
        <v>0</v>
      </c>
      <c r="Q373" s="123" t="s">
        <v>66</v>
      </c>
      <c r="R373" s="119">
        <v>0</v>
      </c>
      <c r="S373" s="119">
        <v>0</v>
      </c>
      <c r="T373" s="123" t="str">
        <f t="shared" si="142"/>
        <v xml:space="preserve"> </v>
      </c>
      <c r="U373" s="108" t="s">
        <v>229</v>
      </c>
      <c r="V373" s="121" t="str">
        <f t="shared" si="143"/>
        <v>PARTICIPAÇÃO EM REUNIÕES DE TRABALHO, NA 2ª SESSÃO EXTRAORDINÁRIA DO CONSELHO SUPERIOR E NA SESSÃO SOLENE DE POSSE E ENTRADA EM EXERCÍCIO DA DPG NO DIA 13/04/2026. INFORMO QUE A SOLICITAÇÃO DE DIÁRIA INCLUI APENAS DESPESAS COM COMBUSTÍVEL DE VEÍCULO PRÓPRIO E TRANSPORTE URBANO.</v>
      </c>
      <c r="W373" s="37"/>
      <c r="X373" s="132" t="s">
        <v>85</v>
      </c>
      <c r="Y373" s="134" t="s">
        <v>774</v>
      </c>
      <c r="AA373" s="24">
        <v>0</v>
      </c>
      <c r="AB373" s="40"/>
      <c r="AC373" s="24" t="str">
        <f t="shared" si="145"/>
        <v>Publicar</v>
      </c>
      <c r="AE373" s="43" t="s">
        <v>775</v>
      </c>
      <c r="AF373" s="44" t="s">
        <v>64</v>
      </c>
      <c r="AG373" s="45">
        <v>46119</v>
      </c>
      <c r="AH373" s="45" t="s">
        <v>66</v>
      </c>
      <c r="AI373" s="46" t="s">
        <v>66</v>
      </c>
      <c r="AJ373" s="44" t="s">
        <v>114</v>
      </c>
      <c r="AK373" s="46">
        <v>288</v>
      </c>
      <c r="AL373" s="161">
        <v>276.39</v>
      </c>
      <c r="AM373" s="44" t="s">
        <v>67</v>
      </c>
      <c r="AN373" s="46">
        <v>287</v>
      </c>
      <c r="AO373" s="127">
        <v>276.39</v>
      </c>
      <c r="AP373" s="45" t="s">
        <v>66</v>
      </c>
      <c r="AQ373" s="46" t="s">
        <v>66</v>
      </c>
      <c r="AR373" s="46" t="s">
        <v>66</v>
      </c>
      <c r="AS373" s="46">
        <v>355</v>
      </c>
      <c r="AT373" s="45">
        <v>46140</v>
      </c>
      <c r="AU373" s="46" t="s">
        <v>66</v>
      </c>
      <c r="AV373" s="46" t="s">
        <v>66</v>
      </c>
      <c r="AW373" s="46" t="s">
        <v>66</v>
      </c>
      <c r="AX373" s="46" t="s">
        <v>66</v>
      </c>
      <c r="AY373" s="46" t="s">
        <v>66</v>
      </c>
      <c r="AZ373" s="49" t="s">
        <v>66</v>
      </c>
      <c r="BE373" s="52">
        <f t="shared" si="144"/>
        <v>6.666666666666667</v>
      </c>
      <c r="BF373" s="53" t="str">
        <f t="shared" si="146"/>
        <v>06</v>
      </c>
      <c r="BG373" s="54">
        <f t="shared" si="147"/>
        <v>16.000000000000007</v>
      </c>
      <c r="BH373" s="54">
        <v>6</v>
      </c>
      <c r="BI373" s="54" t="str">
        <f t="shared" si="148"/>
        <v>,5</v>
      </c>
      <c r="BJ373" s="55" t="str">
        <f t="shared" si="149"/>
        <v>06,5</v>
      </c>
      <c r="BL373" s="57" t="str">
        <f>IFERROR(VLOOKUP(H373,#REF!,2,0)," ")</f>
        <v xml:space="preserve"> </v>
      </c>
      <c r="BM373" s="57" t="str">
        <f>IFERROR(VLOOKUP(K373,#REF!,2,0)," ")</f>
        <v xml:space="preserve"> </v>
      </c>
      <c r="BN373" s="58" t="str">
        <f t="shared" si="133"/>
        <v xml:space="preserve">  </v>
      </c>
      <c r="BO373" s="59" t="str">
        <f>IFERROR(VLOOKUP(BN373,#REF!,5,0)," ")</f>
        <v xml:space="preserve"> </v>
      </c>
      <c r="BP373" s="59" t="str">
        <f t="shared" si="134"/>
        <v xml:space="preserve"> </v>
      </c>
      <c r="BQ373" s="56">
        <f t="shared" si="135"/>
        <v>1</v>
      </c>
      <c r="BR373" s="59" t="str">
        <f t="shared" si="136"/>
        <v xml:space="preserve"> </v>
      </c>
      <c r="BS373" s="59" t="str">
        <f t="shared" si="137"/>
        <v xml:space="preserve"> </v>
      </c>
      <c r="BT373" s="56" t="str">
        <f t="shared" si="150"/>
        <v>06</v>
      </c>
      <c r="BU373" s="56">
        <f t="shared" si="151"/>
        <v>7</v>
      </c>
      <c r="BV373" s="56" t="str">
        <f>IFERROR(BU373*#REF!,"0,00")</f>
        <v>0,00</v>
      </c>
      <c r="BW373" s="59" t="str">
        <f t="shared" si="152"/>
        <v>0,00</v>
      </c>
    </row>
    <row r="374" spans="1:75" ht="62.1" customHeight="1" thickTop="1" thickBot="1">
      <c r="A374" s="90" t="str">
        <f t="shared" si="138"/>
        <v>-</v>
      </c>
      <c r="B374" s="91" t="str">
        <f t="shared" si="139"/>
        <v>ABRIL</v>
      </c>
      <c r="C374" s="81" t="str">
        <f t="shared" si="140"/>
        <v>ABRIL</v>
      </c>
      <c r="D374" s="79">
        <f t="shared" si="153"/>
        <v>371</v>
      </c>
      <c r="E374" s="125">
        <f t="shared" si="141"/>
        <v>321</v>
      </c>
      <c r="F374" s="101">
        <v>27297719803</v>
      </c>
      <c r="G374" s="124" t="str">
        <f>IFERROR(VLOOKUP(F374,#REF!,2,0)," ")</f>
        <v xml:space="preserve"> </v>
      </c>
      <c r="H374" s="122" t="str">
        <f>IFERROR(VLOOKUP(F374,#REF!,3,0)," ")</f>
        <v xml:space="preserve"> </v>
      </c>
      <c r="I374" s="103" t="s">
        <v>88</v>
      </c>
      <c r="J374" s="103" t="s">
        <v>84</v>
      </c>
      <c r="K374" s="103" t="s">
        <v>218</v>
      </c>
      <c r="L374" s="104">
        <v>46125</v>
      </c>
      <c r="M374" s="105">
        <v>0.35416666666666669</v>
      </c>
      <c r="N374" s="106">
        <v>46125</v>
      </c>
      <c r="O374" s="107">
        <v>0.9375</v>
      </c>
      <c r="P374" s="122" t="str">
        <f t="shared" si="154"/>
        <v>00,5</v>
      </c>
      <c r="Q374" s="123" t="str">
        <f t="shared" si="155"/>
        <v>0,00</v>
      </c>
      <c r="R374" s="119">
        <v>0</v>
      </c>
      <c r="S374" s="119">
        <v>0</v>
      </c>
      <c r="T374" s="123">
        <f t="shared" si="142"/>
        <v>0</v>
      </c>
      <c r="U374" s="108" t="s">
        <v>60</v>
      </c>
      <c r="V374" s="121" t="str">
        <f t="shared" si="143"/>
        <v>PARTICIPAÇÃO EM REUNIÃO JUNTO À SEC. NACIONAL DE DIREITOS DA CRIANÇA, CNJ E CNMP.</v>
      </c>
      <c r="W374" s="37"/>
      <c r="X374" s="132" t="s">
        <v>85</v>
      </c>
      <c r="Y374" s="134" t="s">
        <v>776</v>
      </c>
      <c r="AA374" s="24">
        <v>0</v>
      </c>
      <c r="AB374" s="40"/>
      <c r="AC374" s="24" t="str">
        <f t="shared" si="145"/>
        <v>Publicar</v>
      </c>
      <c r="AE374" s="43" t="s">
        <v>777</v>
      </c>
      <c r="AF374" s="44" t="s">
        <v>64</v>
      </c>
      <c r="AG374" s="45">
        <v>46122</v>
      </c>
      <c r="AH374" s="45">
        <v>46136</v>
      </c>
      <c r="AI374" s="46">
        <v>321</v>
      </c>
      <c r="AJ374" s="44" t="s">
        <v>114</v>
      </c>
      <c r="AK374" s="46">
        <v>322</v>
      </c>
      <c r="AL374" s="127">
        <v>131.97</v>
      </c>
      <c r="AM374" s="44" t="s">
        <v>65</v>
      </c>
      <c r="AN374" s="46" t="s">
        <v>66</v>
      </c>
      <c r="AO374" s="161">
        <v>0</v>
      </c>
      <c r="AP374" s="45">
        <v>46139</v>
      </c>
      <c r="AQ374" s="46">
        <v>327</v>
      </c>
      <c r="AR374" s="46">
        <v>328</v>
      </c>
      <c r="AS374" s="46" t="s">
        <v>66</v>
      </c>
      <c r="AT374" s="45">
        <v>46129</v>
      </c>
      <c r="AU374" s="46" t="s">
        <v>66</v>
      </c>
      <c r="AV374" s="46" t="s">
        <v>66</v>
      </c>
      <c r="AW374" s="46" t="s">
        <v>66</v>
      </c>
      <c r="AX374" s="46" t="s">
        <v>66</v>
      </c>
      <c r="AY374" s="46" t="s">
        <v>66</v>
      </c>
      <c r="AZ374" s="49" t="s">
        <v>66</v>
      </c>
      <c r="BE374" s="52">
        <f t="shared" si="144"/>
        <v>0.58333333333333326</v>
      </c>
      <c r="BF374" s="53" t="str">
        <f t="shared" si="146"/>
        <v>00</v>
      </c>
      <c r="BG374" s="54">
        <f t="shared" si="147"/>
        <v>13.999999999999998</v>
      </c>
      <c r="BH374" s="54">
        <v>6</v>
      </c>
      <c r="BI374" s="54" t="str">
        <f t="shared" si="148"/>
        <v>,5</v>
      </c>
      <c r="BJ374" s="55" t="str">
        <f t="shared" si="149"/>
        <v>00,5</v>
      </c>
      <c r="BL374" s="57" t="str">
        <f>IFERROR(VLOOKUP(H374,#REF!,2,0)," ")</f>
        <v xml:space="preserve"> </v>
      </c>
      <c r="BM374" s="57" t="str">
        <f>IFERROR(VLOOKUP(K374,#REF!,2,0)," ")</f>
        <v xml:space="preserve"> </v>
      </c>
      <c r="BN374" s="58" t="str">
        <f t="shared" si="133"/>
        <v xml:space="preserve">  </v>
      </c>
      <c r="BO374" s="59" t="str">
        <f>IFERROR(VLOOKUP(BN374,#REF!,5,0)," ")</f>
        <v xml:space="preserve"> </v>
      </c>
      <c r="BP374" s="59" t="str">
        <f t="shared" si="134"/>
        <v xml:space="preserve"> </v>
      </c>
      <c r="BQ374" s="56">
        <f t="shared" si="135"/>
        <v>1</v>
      </c>
      <c r="BR374" s="59" t="str">
        <f t="shared" si="136"/>
        <v xml:space="preserve"> </v>
      </c>
      <c r="BS374" s="59" t="str">
        <f t="shared" si="137"/>
        <v xml:space="preserve"> </v>
      </c>
      <c r="BT374" s="56" t="str">
        <f t="shared" si="150"/>
        <v>00</v>
      </c>
      <c r="BU374" s="56">
        <f t="shared" si="151"/>
        <v>1</v>
      </c>
      <c r="BV374" s="56" t="str">
        <f>IFERROR(BU374*#REF!,"0,00")</f>
        <v>0,00</v>
      </c>
      <c r="BW374" s="59" t="str">
        <f t="shared" si="152"/>
        <v>0,00</v>
      </c>
    </row>
    <row r="375" spans="1:75" ht="62.1" customHeight="1" thickTop="1" thickBot="1">
      <c r="A375" s="90" t="str">
        <f t="shared" si="138"/>
        <v>-</v>
      </c>
      <c r="B375" s="91" t="str">
        <f t="shared" si="139"/>
        <v>ABRIL</v>
      </c>
      <c r="C375" s="81" t="str">
        <f t="shared" si="140"/>
        <v>ABRIL</v>
      </c>
      <c r="D375" s="79">
        <f t="shared" si="153"/>
        <v>372</v>
      </c>
      <c r="E375" s="125">
        <f t="shared" si="141"/>
        <v>325</v>
      </c>
      <c r="F375" s="101">
        <v>1577647610</v>
      </c>
      <c r="G375" s="124" t="str">
        <f>IFERROR(VLOOKUP(F375,#REF!,2,0)," ")</f>
        <v xml:space="preserve"> </v>
      </c>
      <c r="H375" s="122" t="str">
        <f>IFERROR(VLOOKUP(F375,#REF!,3,0)," ")</f>
        <v xml:space="preserve"> </v>
      </c>
      <c r="I375" s="103" t="s">
        <v>82</v>
      </c>
      <c r="J375" s="103" t="s">
        <v>84</v>
      </c>
      <c r="K375" s="103" t="s">
        <v>122</v>
      </c>
      <c r="L375" s="104">
        <v>46127</v>
      </c>
      <c r="M375" s="105">
        <v>0.29166666666666669</v>
      </c>
      <c r="N375" s="106">
        <v>46127</v>
      </c>
      <c r="O375" s="107">
        <v>0.79166666666666663</v>
      </c>
      <c r="P375" s="122" t="str">
        <f t="shared" si="154"/>
        <v>00,5</v>
      </c>
      <c r="Q375" s="123" t="str">
        <f t="shared" si="155"/>
        <v>0,00</v>
      </c>
      <c r="R375" s="119">
        <v>0</v>
      </c>
      <c r="S375" s="119">
        <v>0</v>
      </c>
      <c r="T375" s="123">
        <f t="shared" si="142"/>
        <v>0</v>
      </c>
      <c r="U375" s="108" t="s">
        <v>60</v>
      </c>
      <c r="V375" s="121" t="str">
        <f t="shared" si="143"/>
        <v xml:space="preserve"> REALIZAR ATENDIMENTO AOS ATINGIDOS PELO DESLIZAMENTO DE ESTÉREIS DA JAGUAR MINING S.A.</v>
      </c>
      <c r="W375" s="37"/>
      <c r="X375" s="132" t="s">
        <v>85</v>
      </c>
      <c r="Y375" s="134" t="s">
        <v>778</v>
      </c>
      <c r="AA375" s="24">
        <v>0</v>
      </c>
      <c r="AB375" s="40"/>
      <c r="AC375" s="24" t="str">
        <f t="shared" si="145"/>
        <v>Publicar</v>
      </c>
      <c r="AE375" s="43" t="s">
        <v>779</v>
      </c>
      <c r="AF375" s="44" t="s">
        <v>64</v>
      </c>
      <c r="AG375" s="45">
        <v>46125</v>
      </c>
      <c r="AH375" s="45">
        <v>46135</v>
      </c>
      <c r="AI375" s="46">
        <v>325</v>
      </c>
      <c r="AJ375" s="44" t="s">
        <v>65</v>
      </c>
      <c r="AK375" s="46" t="s">
        <v>66</v>
      </c>
      <c r="AL375" s="161">
        <v>0</v>
      </c>
      <c r="AM375" s="44" t="s">
        <v>65</v>
      </c>
      <c r="AN375" s="46" t="s">
        <v>66</v>
      </c>
      <c r="AO375" s="161">
        <v>0</v>
      </c>
      <c r="AP375" s="45">
        <v>46135</v>
      </c>
      <c r="AQ375" s="46">
        <v>304</v>
      </c>
      <c r="AR375" s="46" t="s">
        <v>66</v>
      </c>
      <c r="AS375" s="46" t="s">
        <v>66</v>
      </c>
      <c r="AT375" s="45">
        <v>46128</v>
      </c>
      <c r="AU375" s="46" t="s">
        <v>66</v>
      </c>
      <c r="AV375" s="46" t="s">
        <v>66</v>
      </c>
      <c r="AW375" s="46" t="s">
        <v>66</v>
      </c>
      <c r="AX375" s="46" t="s">
        <v>66</v>
      </c>
      <c r="AY375" s="46" t="s">
        <v>66</v>
      </c>
      <c r="AZ375" s="49" t="s">
        <v>66</v>
      </c>
      <c r="BE375" s="52">
        <f t="shared" si="144"/>
        <v>0.49999999999999994</v>
      </c>
      <c r="BF375" s="53" t="str">
        <f t="shared" si="146"/>
        <v>00</v>
      </c>
      <c r="BG375" s="54">
        <f t="shared" si="147"/>
        <v>11.999999999999998</v>
      </c>
      <c r="BH375" s="54">
        <v>6</v>
      </c>
      <c r="BI375" s="54" t="str">
        <f t="shared" si="148"/>
        <v>,5</v>
      </c>
      <c r="BJ375" s="55" t="str">
        <f t="shared" si="149"/>
        <v>00,5</v>
      </c>
      <c r="BL375" s="57" t="str">
        <f>IFERROR(VLOOKUP(H375,#REF!,2,0)," ")</f>
        <v xml:space="preserve"> </v>
      </c>
      <c r="BM375" s="57" t="str">
        <f>IFERROR(VLOOKUP(K375,#REF!,2,0)," ")</f>
        <v xml:space="preserve"> </v>
      </c>
      <c r="BN375" s="58" t="str">
        <f t="shared" si="133"/>
        <v xml:space="preserve">  </v>
      </c>
      <c r="BO375" s="59" t="str">
        <f>IFERROR(VLOOKUP(BN375,#REF!,5,0)," ")</f>
        <v xml:space="preserve"> </v>
      </c>
      <c r="BP375" s="59" t="str">
        <f t="shared" si="134"/>
        <v xml:space="preserve"> </v>
      </c>
      <c r="BQ375" s="56">
        <f t="shared" si="135"/>
        <v>1</v>
      </c>
      <c r="BR375" s="59" t="str">
        <f t="shared" si="136"/>
        <v xml:space="preserve"> </v>
      </c>
      <c r="BS375" s="59" t="str">
        <f t="shared" si="137"/>
        <v xml:space="preserve"> </v>
      </c>
      <c r="BT375" s="56" t="str">
        <f t="shared" si="150"/>
        <v>00</v>
      </c>
      <c r="BU375" s="56">
        <f t="shared" si="151"/>
        <v>1</v>
      </c>
      <c r="BV375" s="56" t="str">
        <f>IFERROR(BU375*#REF!,"0,00")</f>
        <v>0,00</v>
      </c>
      <c r="BW375" s="59" t="str">
        <f t="shared" si="152"/>
        <v>0,00</v>
      </c>
    </row>
    <row r="376" spans="1:75" ht="62.1" customHeight="1" thickTop="1" thickBot="1">
      <c r="A376" s="90" t="str">
        <f t="shared" si="138"/>
        <v>-</v>
      </c>
      <c r="B376" s="91" t="str">
        <f t="shared" si="139"/>
        <v>ABRIL</v>
      </c>
      <c r="C376" s="81" t="str">
        <f t="shared" si="140"/>
        <v>ABRIL</v>
      </c>
      <c r="D376" s="79">
        <f t="shared" si="153"/>
        <v>373</v>
      </c>
      <c r="E376" s="125">
        <f t="shared" si="141"/>
        <v>333</v>
      </c>
      <c r="F376" s="101">
        <v>3027669605</v>
      </c>
      <c r="G376" s="124" t="str">
        <f>IFERROR(VLOOKUP(F376,#REF!,2,0)," ")</f>
        <v xml:space="preserve"> </v>
      </c>
      <c r="H376" s="122" t="str">
        <f>IFERROR(VLOOKUP(F376,#REF!,3,0)," ")</f>
        <v xml:space="preserve"> </v>
      </c>
      <c r="I376" s="103" t="s">
        <v>82</v>
      </c>
      <c r="J376" s="103" t="s">
        <v>144</v>
      </c>
      <c r="K376" s="103" t="s">
        <v>408</v>
      </c>
      <c r="L376" s="104">
        <v>46127</v>
      </c>
      <c r="M376" s="105">
        <v>0.45833333333333331</v>
      </c>
      <c r="N376" s="106">
        <v>46128</v>
      </c>
      <c r="O376" s="107">
        <v>0.66666666666666663</v>
      </c>
      <c r="P376" s="122" t="str">
        <f t="shared" si="154"/>
        <v>01,00</v>
      </c>
      <c r="Q376" s="123" t="str">
        <f t="shared" si="155"/>
        <v>0,00</v>
      </c>
      <c r="R376" s="119">
        <v>0</v>
      </c>
      <c r="S376" s="119">
        <v>0</v>
      </c>
      <c r="T376" s="123">
        <f t="shared" si="142"/>
        <v>0</v>
      </c>
      <c r="U376" s="108" t="s">
        <v>60</v>
      </c>
      <c r="V376" s="121" t="str">
        <f t="shared" si="143"/>
        <v>ATENDIMENTO AO PUBLICO; PARTICIPAÇÃO EM AUDIENCIAS; ORIENTAÇÕES DIVERSAS A EQUIPE.</v>
      </c>
      <c r="W376" s="37"/>
      <c r="X376" s="132" t="s">
        <v>61</v>
      </c>
      <c r="Y376" s="134" t="s">
        <v>780</v>
      </c>
      <c r="AA376" s="24">
        <v>0</v>
      </c>
      <c r="AB376" s="40"/>
      <c r="AC376" s="24" t="str">
        <f t="shared" si="145"/>
        <v>Publicar</v>
      </c>
      <c r="AE376" s="43" t="s">
        <v>781</v>
      </c>
      <c r="AF376" s="44" t="s">
        <v>64</v>
      </c>
      <c r="AG376" s="45">
        <v>46127</v>
      </c>
      <c r="AH376" s="45">
        <v>46128</v>
      </c>
      <c r="AI376" s="46">
        <v>333</v>
      </c>
      <c r="AJ376" s="44" t="s">
        <v>65</v>
      </c>
      <c r="AK376" s="46" t="s">
        <v>66</v>
      </c>
      <c r="AL376" s="161">
        <v>0</v>
      </c>
      <c r="AM376" s="44" t="s">
        <v>65</v>
      </c>
      <c r="AN376" s="46" t="s">
        <v>66</v>
      </c>
      <c r="AO376" s="161">
        <v>0</v>
      </c>
      <c r="AP376" s="45">
        <v>46139</v>
      </c>
      <c r="AQ376" s="46">
        <v>329</v>
      </c>
      <c r="AR376" s="46" t="s">
        <v>66</v>
      </c>
      <c r="AS376" s="46" t="s">
        <v>66</v>
      </c>
      <c r="AT376" s="45">
        <v>46135</v>
      </c>
      <c r="AU376" s="46" t="s">
        <v>66</v>
      </c>
      <c r="AV376" s="45" t="s">
        <v>66</v>
      </c>
      <c r="AW376" s="45" t="s">
        <v>66</v>
      </c>
      <c r="AX376" s="46" t="s">
        <v>66</v>
      </c>
      <c r="AY376" s="46" t="s">
        <v>66</v>
      </c>
      <c r="AZ376" s="49" t="s">
        <v>66</v>
      </c>
      <c r="BE376" s="52">
        <f t="shared" si="144"/>
        <v>1.2083333333333333</v>
      </c>
      <c r="BF376" s="53" t="str">
        <f t="shared" si="146"/>
        <v>01</v>
      </c>
      <c r="BG376" s="54">
        <f t="shared" si="147"/>
        <v>4.9999999999999982</v>
      </c>
      <c r="BH376" s="54">
        <v>6</v>
      </c>
      <c r="BI376" s="54" t="str">
        <f t="shared" si="148"/>
        <v>,00</v>
      </c>
      <c r="BJ376" s="55" t="str">
        <f t="shared" si="149"/>
        <v>01,00</v>
      </c>
      <c r="BL376" s="57" t="str">
        <f>IFERROR(VLOOKUP(H376,#REF!,2,0)," ")</f>
        <v xml:space="preserve"> </v>
      </c>
      <c r="BM376" s="57" t="str">
        <f>IFERROR(VLOOKUP(K376,#REF!,2,0)," ")</f>
        <v xml:space="preserve"> </v>
      </c>
      <c r="BN376" s="58" t="str">
        <f t="shared" si="133"/>
        <v xml:space="preserve">  </v>
      </c>
      <c r="BO376" s="59" t="str">
        <f>IFERROR(VLOOKUP(BN376,#REF!,5,0)," ")</f>
        <v xml:space="preserve"> </v>
      </c>
      <c r="BP376" s="59" t="str">
        <f t="shared" si="134"/>
        <v xml:space="preserve"> </v>
      </c>
      <c r="BQ376" s="56" t="str">
        <f t="shared" si="135"/>
        <v>0,00</v>
      </c>
      <c r="BR376" s="59" t="str">
        <f t="shared" si="136"/>
        <v>0,00</v>
      </c>
      <c r="BS376" s="59" t="str">
        <f t="shared" si="137"/>
        <v xml:space="preserve"> </v>
      </c>
      <c r="BT376" s="56" t="str">
        <f t="shared" si="150"/>
        <v>01</v>
      </c>
      <c r="BU376" s="56">
        <f t="shared" si="151"/>
        <v>1</v>
      </c>
      <c r="BV376" s="56" t="str">
        <f>IFERROR(BU376*#REF!,"0,00")</f>
        <v>0,00</v>
      </c>
      <c r="BW376" s="59" t="str">
        <f t="shared" si="152"/>
        <v>0,00</v>
      </c>
    </row>
    <row r="377" spans="1:75" ht="62.1" customHeight="1" thickTop="1" thickBot="1">
      <c r="A377" s="90" t="str">
        <f t="shared" si="138"/>
        <v>-</v>
      </c>
      <c r="B377" s="91" t="str">
        <f t="shared" si="139"/>
        <v>ABRIL</v>
      </c>
      <c r="C377" s="81" t="str">
        <f t="shared" si="140"/>
        <v>ABRIL</v>
      </c>
      <c r="D377" s="79">
        <f t="shared" si="153"/>
        <v>374</v>
      </c>
      <c r="E377" s="125">
        <f t="shared" si="141"/>
        <v>328</v>
      </c>
      <c r="F377" s="101">
        <v>1332207618</v>
      </c>
      <c r="G377" s="124" t="str">
        <f>IFERROR(VLOOKUP(F377,#REF!,2,0)," ")</f>
        <v xml:space="preserve"> </v>
      </c>
      <c r="H377" s="122" t="str">
        <f>IFERROR(VLOOKUP(F377,#REF!,3,0)," ")</f>
        <v xml:space="preserve"> </v>
      </c>
      <c r="I377" s="103" t="s">
        <v>88</v>
      </c>
      <c r="J377" s="103" t="s">
        <v>84</v>
      </c>
      <c r="K377" s="103" t="s">
        <v>595</v>
      </c>
      <c r="L377" s="104">
        <v>46106</v>
      </c>
      <c r="M377" s="105">
        <v>0.69097222222222221</v>
      </c>
      <c r="N377" s="106">
        <v>46108</v>
      </c>
      <c r="O377" s="107">
        <v>0.71875</v>
      </c>
      <c r="P377" s="122" t="str">
        <f t="shared" si="154"/>
        <v>02,00</v>
      </c>
      <c r="Q377" s="123" t="str">
        <f t="shared" si="155"/>
        <v>0,00</v>
      </c>
      <c r="R377" s="119">
        <v>0</v>
      </c>
      <c r="S377" s="119">
        <v>0</v>
      </c>
      <c r="T377" s="123">
        <f t="shared" si="142"/>
        <v>0</v>
      </c>
      <c r="U377" s="108" t="s">
        <v>60</v>
      </c>
      <c r="V377" s="121" t="str">
        <f t="shared" si="143"/>
        <v>PARTICIPAÇÃO NO EVENTO SOBRE DADOS E INTELIGÊNCIA ARTIFICIAL DWXPERIENCE.</v>
      </c>
      <c r="W377" s="37"/>
      <c r="X377" s="132" t="s">
        <v>85</v>
      </c>
      <c r="Y377" s="134" t="s">
        <v>782</v>
      </c>
      <c r="AA377" s="24">
        <v>0</v>
      </c>
      <c r="AB377" s="40"/>
      <c r="AC377" s="24" t="str">
        <f t="shared" si="145"/>
        <v>Publicar</v>
      </c>
      <c r="AE377" s="43" t="s">
        <v>783</v>
      </c>
      <c r="AF377" s="44" t="s">
        <v>64</v>
      </c>
      <c r="AG377" s="45">
        <v>46122</v>
      </c>
      <c r="AH377" s="45">
        <v>46122</v>
      </c>
      <c r="AI377" s="46">
        <v>328</v>
      </c>
      <c r="AJ377" s="44" t="s">
        <v>67</v>
      </c>
      <c r="AK377" s="46">
        <v>329</v>
      </c>
      <c r="AL377" s="127">
        <v>242.45</v>
      </c>
      <c r="AM377" s="44" t="s">
        <v>65</v>
      </c>
      <c r="AN377" s="46" t="s">
        <v>66</v>
      </c>
      <c r="AO377" s="161">
        <v>0</v>
      </c>
      <c r="AP377" s="45">
        <v>46127</v>
      </c>
      <c r="AQ377" s="46">
        <v>292</v>
      </c>
      <c r="AR377" s="46">
        <v>293</v>
      </c>
      <c r="AS377" s="46" t="s">
        <v>66</v>
      </c>
      <c r="AT377" s="45">
        <v>46122</v>
      </c>
      <c r="AU377" s="46" t="s">
        <v>66</v>
      </c>
      <c r="AV377" s="46" t="s">
        <v>66</v>
      </c>
      <c r="AW377" s="46" t="s">
        <v>66</v>
      </c>
      <c r="AX377" s="46" t="s">
        <v>66</v>
      </c>
      <c r="AY377" s="46" t="s">
        <v>66</v>
      </c>
      <c r="AZ377" s="49" t="s">
        <v>66</v>
      </c>
      <c r="BE377" s="52">
        <f t="shared" si="144"/>
        <v>2.0277777777777777</v>
      </c>
      <c r="BF377" s="53" t="str">
        <f t="shared" si="146"/>
        <v>02</v>
      </c>
      <c r="BG377" s="54">
        <f t="shared" si="147"/>
        <v>0.6666666666666643</v>
      </c>
      <c r="BH377" s="54">
        <v>6</v>
      </c>
      <c r="BI377" s="54" t="str">
        <f t="shared" si="148"/>
        <v>,00</v>
      </c>
      <c r="BJ377" s="55" t="str">
        <f t="shared" si="149"/>
        <v>02,00</v>
      </c>
      <c r="BL377" s="57" t="str">
        <f>IFERROR(VLOOKUP(H377,#REF!,2,0)," ")</f>
        <v xml:space="preserve"> </v>
      </c>
      <c r="BM377" s="57" t="str">
        <f>IFERROR(VLOOKUP(K377,#REF!,2,0)," ")</f>
        <v xml:space="preserve"> </v>
      </c>
      <c r="BN377" s="58" t="str">
        <f t="shared" si="133"/>
        <v xml:space="preserve">  </v>
      </c>
      <c r="BO377" s="59" t="str">
        <f>IFERROR(VLOOKUP(BN377,#REF!,5,0)," ")</f>
        <v xml:space="preserve"> </v>
      </c>
      <c r="BP377" s="59" t="str">
        <f t="shared" si="134"/>
        <v xml:space="preserve"> </v>
      </c>
      <c r="BQ377" s="56" t="str">
        <f t="shared" si="135"/>
        <v>0,00</v>
      </c>
      <c r="BR377" s="59" t="str">
        <f t="shared" si="136"/>
        <v>0,00</v>
      </c>
      <c r="BS377" s="59" t="str">
        <f t="shared" si="137"/>
        <v xml:space="preserve"> </v>
      </c>
      <c r="BT377" s="56" t="str">
        <f t="shared" si="150"/>
        <v>02</v>
      </c>
      <c r="BU377" s="56">
        <f t="shared" si="151"/>
        <v>2</v>
      </c>
      <c r="BV377" s="56" t="str">
        <f>IFERROR(BU377*#REF!,"0,00")</f>
        <v>0,00</v>
      </c>
      <c r="BW377" s="59" t="str">
        <f t="shared" si="152"/>
        <v>0,00</v>
      </c>
    </row>
    <row r="378" spans="1:75" ht="62.1" customHeight="1" thickTop="1" thickBot="1">
      <c r="A378" s="90" t="str">
        <f t="shared" si="138"/>
        <v>ABRIL</v>
      </c>
      <c r="B378" s="91" t="str">
        <f t="shared" si="139"/>
        <v>ABRIL</v>
      </c>
      <c r="C378" s="81" t="str">
        <f t="shared" si="140"/>
        <v>ABRIL</v>
      </c>
      <c r="D378" s="79">
        <f t="shared" si="153"/>
        <v>375</v>
      </c>
      <c r="E378" s="125">
        <f t="shared" si="141"/>
        <v>330</v>
      </c>
      <c r="F378" s="101" t="s">
        <v>464</v>
      </c>
      <c r="G378" s="124" t="str">
        <f>IFERROR(VLOOKUP(F378,#REF!,2,0)," ")</f>
        <v xml:space="preserve"> </v>
      </c>
      <c r="H378" s="122" t="str">
        <f>IFERROR(VLOOKUP(F378,#REF!,3,0)," ")</f>
        <v xml:space="preserve"> </v>
      </c>
      <c r="I378" s="103" t="s">
        <v>82</v>
      </c>
      <c r="J378" s="103" t="s">
        <v>84</v>
      </c>
      <c r="K378" s="103" t="s">
        <v>579</v>
      </c>
      <c r="L378" s="104">
        <v>46133</v>
      </c>
      <c r="M378" s="105">
        <v>0.22916666666666666</v>
      </c>
      <c r="N378" s="106">
        <v>46133</v>
      </c>
      <c r="O378" s="107">
        <v>0.75</v>
      </c>
      <c r="P378" s="122" t="str">
        <f t="shared" si="154"/>
        <v>00,5</v>
      </c>
      <c r="Q378" s="123">
        <v>248</v>
      </c>
      <c r="R378" s="119">
        <v>112.5</v>
      </c>
      <c r="S378" s="119">
        <v>0</v>
      </c>
      <c r="T378" s="123">
        <f t="shared" si="142"/>
        <v>360.5</v>
      </c>
      <c r="U378" s="108" t="s">
        <v>832</v>
      </c>
      <c r="V378" s="121" t="str">
        <f t="shared" si="143"/>
        <v>CERIMÔNIA COMEMORATIVA DO DIA 21 DE ABRIL E ENTREGA DA MEDALHA DA INCONFIDÊNCIA DE 2026.</v>
      </c>
      <c r="W378" s="37"/>
      <c r="X378" s="132" t="s">
        <v>85</v>
      </c>
      <c r="Y378" s="134" t="s">
        <v>785</v>
      </c>
      <c r="AA378" s="24">
        <v>1</v>
      </c>
      <c r="AB378" s="40"/>
      <c r="AC378" s="24" t="str">
        <f t="shared" si="145"/>
        <v>Publicar</v>
      </c>
      <c r="AE378" s="43" t="s">
        <v>786</v>
      </c>
      <c r="AF378" s="44" t="s">
        <v>328</v>
      </c>
      <c r="AG378" s="45">
        <v>46128</v>
      </c>
      <c r="AH378" s="45">
        <v>46128</v>
      </c>
      <c r="AI378" s="46">
        <v>330</v>
      </c>
      <c r="AJ378" s="44" t="s">
        <v>65</v>
      </c>
      <c r="AK378" s="46" t="s">
        <v>66</v>
      </c>
      <c r="AL378" s="161">
        <v>0</v>
      </c>
      <c r="AM378" s="44" t="s">
        <v>65</v>
      </c>
      <c r="AN378" s="46" t="s">
        <v>66</v>
      </c>
      <c r="AO378" s="161">
        <v>0</v>
      </c>
      <c r="AP378" s="45">
        <v>46128</v>
      </c>
      <c r="AQ378" s="46">
        <v>297</v>
      </c>
      <c r="AR378" s="46" t="s">
        <v>66</v>
      </c>
      <c r="AS378" s="46" t="s">
        <v>66</v>
      </c>
      <c r="AT378" s="45">
        <v>46135</v>
      </c>
      <c r="AU378" s="46">
        <v>1</v>
      </c>
      <c r="AV378" s="45">
        <v>46136</v>
      </c>
      <c r="AW378" s="45">
        <v>46139</v>
      </c>
      <c r="AX378" s="46">
        <v>325</v>
      </c>
      <c r="AY378" s="46" t="s">
        <v>66</v>
      </c>
      <c r="AZ378" s="49">
        <v>133</v>
      </c>
      <c r="BE378" s="52">
        <f t="shared" si="144"/>
        <v>0.52083333333333337</v>
      </c>
      <c r="BF378" s="53" t="str">
        <f t="shared" si="146"/>
        <v>00</v>
      </c>
      <c r="BG378" s="54">
        <f t="shared" si="147"/>
        <v>12.5</v>
      </c>
      <c r="BH378" s="54">
        <v>6</v>
      </c>
      <c r="BI378" s="54" t="str">
        <f t="shared" si="148"/>
        <v>,5</v>
      </c>
      <c r="BJ378" s="55" t="str">
        <f t="shared" si="149"/>
        <v>00,5</v>
      </c>
      <c r="BL378" s="57" t="str">
        <f>IFERROR(VLOOKUP(H378,#REF!,2,0)," ")</f>
        <v xml:space="preserve"> </v>
      </c>
      <c r="BM378" s="57" t="str">
        <f>IFERROR(VLOOKUP(K378,#REF!,2,0)," ")</f>
        <v xml:space="preserve"> </v>
      </c>
      <c r="BN378" s="58" t="str">
        <f t="shared" si="133"/>
        <v xml:space="preserve">  </v>
      </c>
      <c r="BO378" s="59" t="str">
        <f>IFERROR(VLOOKUP(BN378,#REF!,5,0)," ")</f>
        <v xml:space="preserve"> </v>
      </c>
      <c r="BP378" s="59" t="str">
        <f t="shared" si="134"/>
        <v xml:space="preserve"> </v>
      </c>
      <c r="BQ378" s="56">
        <f t="shared" si="135"/>
        <v>1</v>
      </c>
      <c r="BR378" s="59" t="str">
        <f t="shared" si="136"/>
        <v xml:space="preserve"> </v>
      </c>
      <c r="BS378" s="59" t="str">
        <f t="shared" si="137"/>
        <v xml:space="preserve"> </v>
      </c>
      <c r="BT378" s="56" t="str">
        <f t="shared" si="150"/>
        <v>00</v>
      </c>
      <c r="BU378" s="56">
        <f t="shared" si="151"/>
        <v>0</v>
      </c>
      <c r="BV378" s="56" t="str">
        <f>IFERROR(BU378*#REF!,"0,00")</f>
        <v>0,00</v>
      </c>
      <c r="BW378" s="59" t="str">
        <f t="shared" si="152"/>
        <v>0,00</v>
      </c>
    </row>
    <row r="379" spans="1:75" ht="62.1" customHeight="1" thickTop="1" thickBot="1">
      <c r="A379" s="90" t="str">
        <f t="shared" si="138"/>
        <v>-</v>
      </c>
      <c r="B379" s="91" t="str">
        <f t="shared" si="139"/>
        <v>ABRIL</v>
      </c>
      <c r="C379" s="81" t="str">
        <f t="shared" si="140"/>
        <v>ABRIL</v>
      </c>
      <c r="D379" s="79">
        <f t="shared" si="153"/>
        <v>376</v>
      </c>
      <c r="E379" s="125">
        <f t="shared" si="141"/>
        <v>337</v>
      </c>
      <c r="F379" s="101">
        <v>6225723692</v>
      </c>
      <c r="G379" s="124" t="str">
        <f>IFERROR(VLOOKUP(F379,#REF!,2,0)," ")</f>
        <v xml:space="preserve"> </v>
      </c>
      <c r="H379" s="122" t="str">
        <f>IFERROR(VLOOKUP(F379,#REF!,3,0)," ")</f>
        <v xml:space="preserve"> </v>
      </c>
      <c r="I379" s="103" t="s">
        <v>57</v>
      </c>
      <c r="J379" s="103" t="s">
        <v>122</v>
      </c>
      <c r="K379" s="103" t="s">
        <v>174</v>
      </c>
      <c r="L379" s="104">
        <v>46140</v>
      </c>
      <c r="M379" s="105">
        <v>0.33333333333333331</v>
      </c>
      <c r="N379" s="106">
        <v>46140</v>
      </c>
      <c r="O379" s="107">
        <v>0.69444444444444442</v>
      </c>
      <c r="P379" s="122" t="str">
        <f t="shared" si="154"/>
        <v>00,5</v>
      </c>
      <c r="Q379" s="123" t="str">
        <f t="shared" si="155"/>
        <v>0,00</v>
      </c>
      <c r="R379" s="119">
        <v>0</v>
      </c>
      <c r="S379" s="119">
        <v>0</v>
      </c>
      <c r="T379" s="123">
        <f t="shared" si="142"/>
        <v>0</v>
      </c>
      <c r="U379" s="108" t="s">
        <v>60</v>
      </c>
      <c r="V379" s="121" t="str">
        <f t="shared" si="143"/>
        <v>REALIZAÇÃO DE ATENDIMENTOS E AUDIÊNCIAS NO FÓRUM DIGITAL DE PAPAGAIOS, PERTENCENTE À COMARCA DE PITANGUI.</v>
      </c>
      <c r="W379" s="37"/>
      <c r="X379" s="132" t="s">
        <v>85</v>
      </c>
      <c r="Y379" s="134" t="s">
        <v>787</v>
      </c>
      <c r="AA379" s="24">
        <v>0</v>
      </c>
      <c r="AB379" s="40"/>
      <c r="AC379" s="24" t="str">
        <f t="shared" si="145"/>
        <v>Publicar</v>
      </c>
      <c r="AE379" s="43" t="s">
        <v>788</v>
      </c>
      <c r="AF379" s="44" t="s">
        <v>64</v>
      </c>
      <c r="AG379" s="45">
        <v>46128</v>
      </c>
      <c r="AH379" s="45">
        <v>46128</v>
      </c>
      <c r="AI379" s="46">
        <v>337</v>
      </c>
      <c r="AJ379" s="44" t="s">
        <v>65</v>
      </c>
      <c r="AK379" s="46" t="s">
        <v>66</v>
      </c>
      <c r="AL379" s="161">
        <v>0</v>
      </c>
      <c r="AM379" s="44" t="s">
        <v>67</v>
      </c>
      <c r="AN379" s="46">
        <v>338</v>
      </c>
      <c r="AO379" s="127">
        <v>91.69</v>
      </c>
      <c r="AP379" s="45">
        <v>46128</v>
      </c>
      <c r="AQ379" s="46">
        <v>299</v>
      </c>
      <c r="AR379" s="46" t="s">
        <v>66</v>
      </c>
      <c r="AS379" s="46">
        <v>388</v>
      </c>
      <c r="AT379" s="45">
        <v>46142</v>
      </c>
      <c r="AU379" s="46" t="s">
        <v>66</v>
      </c>
      <c r="AV379" s="46" t="s">
        <v>66</v>
      </c>
      <c r="AW379" s="46" t="s">
        <v>66</v>
      </c>
      <c r="AX379" s="46" t="s">
        <v>66</v>
      </c>
      <c r="AY379" s="46" t="s">
        <v>66</v>
      </c>
      <c r="AZ379" s="49">
        <v>164</v>
      </c>
      <c r="BE379" s="52">
        <f t="shared" si="144"/>
        <v>0.3611111111111111</v>
      </c>
      <c r="BF379" s="53" t="str">
        <f t="shared" si="146"/>
        <v>00</v>
      </c>
      <c r="BG379" s="54">
        <f t="shared" si="147"/>
        <v>8.6666666666666661</v>
      </c>
      <c r="BH379" s="54">
        <v>6</v>
      </c>
      <c r="BI379" s="54" t="str">
        <f t="shared" si="148"/>
        <v>,5</v>
      </c>
      <c r="BJ379" s="55" t="str">
        <f t="shared" si="149"/>
        <v>00,5</v>
      </c>
      <c r="BL379" s="57" t="str">
        <f>IFERROR(VLOOKUP(H379,#REF!,2,0)," ")</f>
        <v xml:space="preserve"> </v>
      </c>
      <c r="BM379" s="57" t="str">
        <f>IFERROR(VLOOKUP(K379,#REF!,2,0)," ")</f>
        <v xml:space="preserve"> </v>
      </c>
      <c r="BN379" s="58" t="str">
        <f t="shared" si="133"/>
        <v xml:space="preserve">  </v>
      </c>
      <c r="BO379" s="59" t="str">
        <f>IFERROR(VLOOKUP(BN379,#REF!,5,0)," ")</f>
        <v xml:space="preserve"> </v>
      </c>
      <c r="BP379" s="59" t="str">
        <f t="shared" si="134"/>
        <v xml:space="preserve"> </v>
      </c>
      <c r="BQ379" s="56">
        <f t="shared" si="135"/>
        <v>1</v>
      </c>
      <c r="BR379" s="59" t="str">
        <f t="shared" si="136"/>
        <v xml:space="preserve"> </v>
      </c>
      <c r="BS379" s="59" t="str">
        <f t="shared" si="137"/>
        <v xml:space="preserve"> </v>
      </c>
      <c r="BT379" s="56" t="str">
        <f t="shared" si="150"/>
        <v>00</v>
      </c>
      <c r="BU379" s="56">
        <f t="shared" si="151"/>
        <v>1</v>
      </c>
      <c r="BV379" s="56" t="str">
        <f>IFERROR(BU379*#REF!,"0,00")</f>
        <v>0,00</v>
      </c>
      <c r="BW379" s="59" t="str">
        <f t="shared" si="152"/>
        <v>0,00</v>
      </c>
    </row>
    <row r="380" spans="1:75" ht="62.1" customHeight="1" thickTop="1" thickBot="1">
      <c r="A380" s="90" t="str">
        <f t="shared" si="138"/>
        <v>-</v>
      </c>
      <c r="B380" s="91" t="str">
        <f t="shared" si="139"/>
        <v>-</v>
      </c>
      <c r="C380" s="81" t="str">
        <f t="shared" si="140"/>
        <v>-</v>
      </c>
      <c r="D380" s="79">
        <f t="shared" si="153"/>
        <v>377</v>
      </c>
      <c r="E380" s="125" t="str">
        <f t="shared" si="141"/>
        <v>-</v>
      </c>
      <c r="F380" s="101">
        <v>6225723692</v>
      </c>
      <c r="G380" s="124" t="str">
        <f>IFERROR(VLOOKUP(F380,#REF!,2,0)," ")</f>
        <v xml:space="preserve"> </v>
      </c>
      <c r="H380" s="122" t="str">
        <f>IFERROR(VLOOKUP(F380,#REF!,3,0)," ")</f>
        <v xml:space="preserve"> </v>
      </c>
      <c r="I380" s="103" t="s">
        <v>57</v>
      </c>
      <c r="J380" s="103" t="s">
        <v>122</v>
      </c>
      <c r="K380" s="103" t="s">
        <v>84</v>
      </c>
      <c r="L380" s="104">
        <v>46134</v>
      </c>
      <c r="M380" s="105">
        <v>0.29166666666666669</v>
      </c>
      <c r="N380" s="106">
        <v>46139</v>
      </c>
      <c r="O380" s="107">
        <v>0.79166666666666663</v>
      </c>
      <c r="P380" s="122">
        <v>0</v>
      </c>
      <c r="Q380" s="123">
        <v>0</v>
      </c>
      <c r="R380" s="119">
        <v>0</v>
      </c>
      <c r="S380" s="119">
        <v>0</v>
      </c>
      <c r="T380" s="123">
        <f t="shared" si="142"/>
        <v>0</v>
      </c>
      <c r="U380" s="108" t="s">
        <v>229</v>
      </c>
      <c r="V380" s="121" t="str">
        <f t="shared" si="143"/>
        <v>PARTICIPAÇÃO EM REUNIÕES DE TRABALHO, NA 4ª SESSÃO ORDINÁRIA DO CONSELHO SUPERIOR, NA SOLENIDADE DE POSSE DO OUVIDOR-GERAL E NA SOLENIDADE DE POSSE DA CORREGEDORA-GERAL. INFORMO QUE A SOLICITAÇÃO DE DIÁRIA INCLUI APENAS DESPESAS COM COMBUSTÍVEL DE VEÍCULO PRÓPRIO E TRANSPORTE URBANO.</v>
      </c>
      <c r="W380" s="37"/>
      <c r="X380" s="132" t="s">
        <v>85</v>
      </c>
      <c r="Y380" s="134" t="s">
        <v>789</v>
      </c>
      <c r="AA380" s="24">
        <v>0</v>
      </c>
      <c r="AB380" s="40"/>
      <c r="AC380" s="24" t="str">
        <f t="shared" si="145"/>
        <v>Publicar</v>
      </c>
      <c r="AE380" s="43" t="s">
        <v>790</v>
      </c>
      <c r="AF380" s="44" t="s">
        <v>64</v>
      </c>
      <c r="AG380" s="45">
        <v>46128</v>
      </c>
      <c r="AH380" s="45" t="s">
        <v>66</v>
      </c>
      <c r="AI380" s="46" t="s">
        <v>66</v>
      </c>
      <c r="AJ380" s="44" t="s">
        <v>114</v>
      </c>
      <c r="AK380" s="46">
        <v>336</v>
      </c>
      <c r="AL380" s="161">
        <v>60.96</v>
      </c>
      <c r="AM380" s="44" t="s">
        <v>67</v>
      </c>
      <c r="AN380" s="46">
        <v>335</v>
      </c>
      <c r="AO380" s="127">
        <v>276.39</v>
      </c>
      <c r="AP380" s="45" t="s">
        <v>66</v>
      </c>
      <c r="AQ380" s="46" t="s">
        <v>66</v>
      </c>
      <c r="AR380" s="46">
        <v>357</v>
      </c>
      <c r="AS380" s="46">
        <v>356</v>
      </c>
      <c r="AT380" s="45">
        <v>46140</v>
      </c>
      <c r="AU380" s="46" t="s">
        <v>66</v>
      </c>
      <c r="AV380" s="46" t="s">
        <v>66</v>
      </c>
      <c r="AW380" s="46" t="s">
        <v>66</v>
      </c>
      <c r="AX380" s="46" t="s">
        <v>66</v>
      </c>
      <c r="AY380" s="46" t="s">
        <v>66</v>
      </c>
      <c r="AZ380" s="49" t="s">
        <v>66</v>
      </c>
      <c r="BE380" s="52">
        <f t="shared" si="144"/>
        <v>5.5</v>
      </c>
      <c r="BF380" s="53" t="str">
        <f t="shared" si="146"/>
        <v>05</v>
      </c>
      <c r="BG380" s="54">
        <f t="shared" si="147"/>
        <v>12</v>
      </c>
      <c r="BH380" s="54">
        <v>6</v>
      </c>
      <c r="BI380" s="54" t="str">
        <f t="shared" si="148"/>
        <v>,5</v>
      </c>
      <c r="BJ380" s="55" t="str">
        <f t="shared" si="149"/>
        <v>05,5</v>
      </c>
      <c r="BL380" s="57" t="str">
        <f>IFERROR(VLOOKUP(H380,#REF!,2,0)," ")</f>
        <v xml:space="preserve"> </v>
      </c>
      <c r="BM380" s="57" t="str">
        <f>IFERROR(VLOOKUP(K380,#REF!,2,0)," ")</f>
        <v xml:space="preserve"> </v>
      </c>
      <c r="BN380" s="58" t="str">
        <f t="shared" ref="BN380:BN443" si="156">IFERROR(BL380&amp;BM380," ")</f>
        <v xml:space="preserve">  </v>
      </c>
      <c r="BO380" s="59" t="str">
        <f>IFERROR(VLOOKUP(BN380,#REF!,5,0)," ")</f>
        <v xml:space="preserve"> </v>
      </c>
      <c r="BP380" s="59" t="str">
        <f t="shared" ref="BP380:BP443" si="157">IFERROR(BF380*BO380," ")</f>
        <v xml:space="preserve"> </v>
      </c>
      <c r="BQ380" s="56">
        <f t="shared" ref="BQ380:BQ443" si="158">IF(BI380=$BQ$3,1,"0,00")</f>
        <v>1</v>
      </c>
      <c r="BR380" s="59" t="str">
        <f t="shared" ref="BR380:BR443" si="159">IFERROR(IF(BQ380=1,BO380/2,"0,00")," ")</f>
        <v xml:space="preserve"> </v>
      </c>
      <c r="BS380" s="59" t="str">
        <f t="shared" ref="BS380:BS443" si="160">IFERROR(BR380+BP380," ")</f>
        <v xml:space="preserve"> </v>
      </c>
      <c r="BT380" s="56" t="str">
        <f t="shared" si="150"/>
        <v>05</v>
      </c>
      <c r="BU380" s="56">
        <f t="shared" si="151"/>
        <v>6</v>
      </c>
      <c r="BV380" s="56" t="str">
        <f>IFERROR(BU380*#REF!,"0,00")</f>
        <v>0,00</v>
      </c>
      <c r="BW380" s="59" t="str">
        <f t="shared" si="152"/>
        <v>0,00</v>
      </c>
    </row>
    <row r="381" spans="1:75" ht="62.1" customHeight="1" thickTop="1" thickBot="1">
      <c r="A381" s="90" t="str">
        <f t="shared" si="138"/>
        <v>-</v>
      </c>
      <c r="B381" s="91" t="str">
        <f t="shared" si="139"/>
        <v>ABRIL</v>
      </c>
      <c r="C381" s="81" t="str">
        <f t="shared" si="140"/>
        <v>ABRIL</v>
      </c>
      <c r="D381" s="79">
        <f t="shared" si="153"/>
        <v>378</v>
      </c>
      <c r="E381" s="125">
        <f t="shared" si="141"/>
        <v>331</v>
      </c>
      <c r="F381" s="101">
        <v>98110314104</v>
      </c>
      <c r="G381" s="124" t="str">
        <f>IFERROR(VLOOKUP(F381,#REF!,2,0)," ")</f>
        <v xml:space="preserve"> </v>
      </c>
      <c r="H381" s="122" t="str">
        <f>IFERROR(VLOOKUP(F381,#REF!,3,0)," ")</f>
        <v xml:space="preserve"> </v>
      </c>
      <c r="I381" s="103" t="s">
        <v>57</v>
      </c>
      <c r="J381" s="103" t="s">
        <v>84</v>
      </c>
      <c r="K381" s="103" t="s">
        <v>311</v>
      </c>
      <c r="L381" s="104">
        <v>46138</v>
      </c>
      <c r="M381" s="105">
        <v>0.5</v>
      </c>
      <c r="N381" s="106">
        <v>46140</v>
      </c>
      <c r="O381" s="107">
        <v>0.5</v>
      </c>
      <c r="P381" s="122" t="str">
        <f t="shared" si="154"/>
        <v>02,00</v>
      </c>
      <c r="Q381" s="123" t="str">
        <f t="shared" si="155"/>
        <v>0,00</v>
      </c>
      <c r="R381" s="119">
        <v>0</v>
      </c>
      <c r="S381" s="119">
        <v>0</v>
      </c>
      <c r="T381" s="123">
        <f t="shared" si="142"/>
        <v>0</v>
      </c>
      <c r="U381" s="108" t="s">
        <v>60</v>
      </c>
      <c r="V381" s="121" t="str">
        <f t="shared" si="143"/>
        <v xml:space="preserve"> REALIZAÇÃO DE SESSÃO PLENÁRIA DO TRIBUNAL DO JÚRI EM 27/04/2026 - PROCESSO Nº 0000036-23.2025.8.13.0521.</v>
      </c>
      <c r="W381" s="37"/>
      <c r="X381" s="132" t="s">
        <v>61</v>
      </c>
      <c r="Y381" s="134" t="s">
        <v>791</v>
      </c>
      <c r="AA381" s="24">
        <v>0</v>
      </c>
      <c r="AB381" s="40"/>
      <c r="AC381" s="24" t="str">
        <f t="shared" si="145"/>
        <v>Publicar</v>
      </c>
      <c r="AE381" s="43" t="s">
        <v>792</v>
      </c>
      <c r="AF381" s="44" t="s">
        <v>64</v>
      </c>
      <c r="AG381" s="45">
        <v>46128</v>
      </c>
      <c r="AH381" s="45">
        <v>46128</v>
      </c>
      <c r="AI381" s="46">
        <v>331</v>
      </c>
      <c r="AJ381" s="44" t="s">
        <v>65</v>
      </c>
      <c r="AK381" s="46" t="s">
        <v>66</v>
      </c>
      <c r="AL381" s="161">
        <v>0</v>
      </c>
      <c r="AM381" s="44" t="s">
        <v>67</v>
      </c>
      <c r="AN381" s="46">
        <v>332</v>
      </c>
      <c r="AO381" s="127">
        <v>411.81</v>
      </c>
      <c r="AP381" s="45">
        <v>46128</v>
      </c>
      <c r="AQ381" s="46">
        <v>298</v>
      </c>
      <c r="AR381" s="46" t="s">
        <v>66</v>
      </c>
      <c r="AS381" s="46">
        <v>390</v>
      </c>
      <c r="AT381" s="45">
        <v>46140</v>
      </c>
      <c r="AU381" s="46" t="s">
        <v>66</v>
      </c>
      <c r="AV381" s="46" t="s">
        <v>66</v>
      </c>
      <c r="AW381" s="46" t="s">
        <v>66</v>
      </c>
      <c r="AX381" s="46" t="s">
        <v>66</v>
      </c>
      <c r="AY381" s="46" t="s">
        <v>66</v>
      </c>
      <c r="AZ381" s="49">
        <v>161</v>
      </c>
      <c r="BE381" s="52">
        <f t="shared" si="144"/>
        <v>2</v>
      </c>
      <c r="BF381" s="53" t="str">
        <f t="shared" si="146"/>
        <v>02</v>
      </c>
      <c r="BG381" s="54">
        <f t="shared" si="147"/>
        <v>0</v>
      </c>
      <c r="BH381" s="54">
        <v>6</v>
      </c>
      <c r="BI381" s="54" t="str">
        <f t="shared" si="148"/>
        <v>,00</v>
      </c>
      <c r="BJ381" s="55" t="str">
        <f t="shared" si="149"/>
        <v>02,00</v>
      </c>
      <c r="BL381" s="57" t="str">
        <f>IFERROR(VLOOKUP(H381,#REF!,2,0)," ")</f>
        <v xml:space="preserve"> </v>
      </c>
      <c r="BM381" s="57" t="str">
        <f>IFERROR(VLOOKUP(K381,#REF!,2,0)," ")</f>
        <v xml:space="preserve"> </v>
      </c>
      <c r="BN381" s="58" t="str">
        <f t="shared" si="156"/>
        <v xml:space="preserve">  </v>
      </c>
      <c r="BO381" s="59" t="str">
        <f>IFERROR(VLOOKUP(BN381,#REF!,5,0)," ")</f>
        <v xml:space="preserve"> </v>
      </c>
      <c r="BP381" s="59" t="str">
        <f t="shared" si="157"/>
        <v xml:space="preserve"> </v>
      </c>
      <c r="BQ381" s="56" t="str">
        <f t="shared" si="158"/>
        <v>0,00</v>
      </c>
      <c r="BR381" s="59" t="str">
        <f t="shared" si="159"/>
        <v>0,00</v>
      </c>
      <c r="BS381" s="59" t="str">
        <f t="shared" si="160"/>
        <v xml:space="preserve"> </v>
      </c>
      <c r="BT381" s="56" t="str">
        <f t="shared" si="150"/>
        <v>02</v>
      </c>
      <c r="BU381" s="56">
        <f t="shared" si="151"/>
        <v>2</v>
      </c>
      <c r="BV381" s="56" t="str">
        <f>IFERROR(BU381*#REF!,"0,00")</f>
        <v>0,00</v>
      </c>
      <c r="BW381" s="59" t="str">
        <f t="shared" si="152"/>
        <v>0,00</v>
      </c>
    </row>
    <row r="382" spans="1:75" ht="62.1" customHeight="1" thickTop="1" thickBot="1">
      <c r="A382" s="90" t="str">
        <f t="shared" si="138"/>
        <v>-</v>
      </c>
      <c r="B382" s="91" t="str">
        <f t="shared" si="139"/>
        <v>ABRIL</v>
      </c>
      <c r="C382" s="81" t="str">
        <f t="shared" si="140"/>
        <v>ABRIL</v>
      </c>
      <c r="D382" s="79">
        <f t="shared" si="153"/>
        <v>379</v>
      </c>
      <c r="E382" s="125">
        <f t="shared" si="141"/>
        <v>339</v>
      </c>
      <c r="F382" s="101">
        <v>5156476678</v>
      </c>
      <c r="G382" s="124" t="str">
        <f>IFERROR(VLOOKUP(F382,#REF!,2,0)," ")</f>
        <v xml:space="preserve"> </v>
      </c>
      <c r="H382" s="122" t="str">
        <f>IFERROR(VLOOKUP(F382,#REF!,3,0)," ")</f>
        <v xml:space="preserve"> </v>
      </c>
      <c r="I382" s="103" t="s">
        <v>88</v>
      </c>
      <c r="J382" s="103" t="s">
        <v>144</v>
      </c>
      <c r="K382" s="103" t="s">
        <v>84</v>
      </c>
      <c r="L382" s="104">
        <v>46135</v>
      </c>
      <c r="M382" s="105">
        <v>0.625</v>
      </c>
      <c r="N382" s="106">
        <v>46136</v>
      </c>
      <c r="O382" s="107">
        <v>0.875</v>
      </c>
      <c r="P382" s="122" t="str">
        <f t="shared" si="154"/>
        <v>01,5</v>
      </c>
      <c r="Q382" s="123" t="str">
        <f t="shared" si="155"/>
        <v>0,00</v>
      </c>
      <c r="R382" s="119">
        <v>0</v>
      </c>
      <c r="S382" s="119">
        <v>0</v>
      </c>
      <c r="T382" s="123">
        <f t="shared" si="142"/>
        <v>0</v>
      </c>
      <c r="U382" s="108" t="s">
        <v>60</v>
      </c>
      <c r="V382" s="121" t="str">
        <f t="shared" si="143"/>
        <v>PARTICIPAÇÃO DA SESSÃO DO CONSELHO SUPERIOR NA CONDIÇÃO DE MEMBRO ELEITO.</v>
      </c>
      <c r="W382" s="37"/>
      <c r="X382" s="132" t="s">
        <v>85</v>
      </c>
      <c r="Y382" s="134" t="s">
        <v>793</v>
      </c>
      <c r="AA382" s="24">
        <v>0</v>
      </c>
      <c r="AB382" s="40"/>
      <c r="AC382" s="24" t="str">
        <f t="shared" si="145"/>
        <v>Publicar</v>
      </c>
      <c r="AE382" s="43" t="s">
        <v>794</v>
      </c>
      <c r="AF382" s="44" t="s">
        <v>64</v>
      </c>
      <c r="AG382" s="45">
        <v>46128</v>
      </c>
      <c r="AH382" s="45">
        <v>46129</v>
      </c>
      <c r="AI382" s="46">
        <v>339</v>
      </c>
      <c r="AJ382" s="44" t="s">
        <v>65</v>
      </c>
      <c r="AK382" s="46" t="s">
        <v>66</v>
      </c>
      <c r="AL382" s="161">
        <v>0</v>
      </c>
      <c r="AM382" s="44" t="s">
        <v>67</v>
      </c>
      <c r="AN382" s="46">
        <v>340</v>
      </c>
      <c r="AO382" s="127">
        <v>299.7</v>
      </c>
      <c r="AP382" s="45">
        <v>46129</v>
      </c>
      <c r="AQ382" s="46">
        <v>300</v>
      </c>
      <c r="AR382" s="46" t="s">
        <v>66</v>
      </c>
      <c r="AS382" s="46">
        <v>338</v>
      </c>
      <c r="AT382" s="45">
        <v>46137</v>
      </c>
      <c r="AU382" s="46" t="s">
        <v>66</v>
      </c>
      <c r="AV382" s="46" t="s">
        <v>66</v>
      </c>
      <c r="AW382" s="46" t="s">
        <v>66</v>
      </c>
      <c r="AX382" s="46" t="s">
        <v>66</v>
      </c>
      <c r="AY382" s="46" t="s">
        <v>66</v>
      </c>
      <c r="AZ382" s="49">
        <v>146</v>
      </c>
      <c r="BE382" s="52">
        <f t="shared" si="144"/>
        <v>1.25</v>
      </c>
      <c r="BF382" s="53" t="str">
        <f t="shared" si="146"/>
        <v>01</v>
      </c>
      <c r="BG382" s="54">
        <f t="shared" si="147"/>
        <v>6</v>
      </c>
      <c r="BH382" s="54">
        <v>6</v>
      </c>
      <c r="BI382" s="54" t="str">
        <f t="shared" si="148"/>
        <v>,5</v>
      </c>
      <c r="BJ382" s="55" t="str">
        <f t="shared" si="149"/>
        <v>01,5</v>
      </c>
      <c r="BL382" s="57" t="str">
        <f>IFERROR(VLOOKUP(H382,#REF!,2,0)," ")</f>
        <v xml:space="preserve"> </v>
      </c>
      <c r="BM382" s="57" t="str">
        <f>IFERROR(VLOOKUP(K382,#REF!,2,0)," ")</f>
        <v xml:space="preserve"> </v>
      </c>
      <c r="BN382" s="58" t="str">
        <f t="shared" si="156"/>
        <v xml:space="preserve">  </v>
      </c>
      <c r="BO382" s="59" t="str">
        <f>IFERROR(VLOOKUP(BN382,#REF!,5,0)," ")</f>
        <v xml:space="preserve"> </v>
      </c>
      <c r="BP382" s="59" t="str">
        <f t="shared" si="157"/>
        <v xml:space="preserve"> </v>
      </c>
      <c r="BQ382" s="56">
        <f t="shared" si="158"/>
        <v>1</v>
      </c>
      <c r="BR382" s="59" t="str">
        <f t="shared" si="159"/>
        <v xml:space="preserve"> </v>
      </c>
      <c r="BS382" s="59" t="str">
        <f t="shared" si="160"/>
        <v xml:space="preserve"> </v>
      </c>
      <c r="BT382" s="56" t="str">
        <f t="shared" si="150"/>
        <v>01</v>
      </c>
      <c r="BU382" s="56">
        <f t="shared" si="151"/>
        <v>2</v>
      </c>
      <c r="BV382" s="56" t="str">
        <f>IFERROR(BU382*#REF!,"0,00")</f>
        <v>0,00</v>
      </c>
      <c r="BW382" s="59" t="str">
        <f t="shared" si="152"/>
        <v>0,00</v>
      </c>
    </row>
    <row r="383" spans="1:75" ht="62.1" customHeight="1" thickTop="1" thickBot="1">
      <c r="A383" s="90" t="str">
        <f t="shared" si="138"/>
        <v>-</v>
      </c>
      <c r="B383" s="91" t="str">
        <f t="shared" si="139"/>
        <v>ABRIL</v>
      </c>
      <c r="C383" s="81" t="str">
        <f t="shared" si="140"/>
        <v>ABRIL</v>
      </c>
      <c r="D383" s="79">
        <f t="shared" si="153"/>
        <v>380</v>
      </c>
      <c r="E383" s="125">
        <f t="shared" si="141"/>
        <v>341</v>
      </c>
      <c r="F383" s="101">
        <v>9863746797</v>
      </c>
      <c r="G383" s="124" t="str">
        <f>IFERROR(VLOOKUP(F383,#REF!,2,0)," ")</f>
        <v xml:space="preserve"> </v>
      </c>
      <c r="H383" s="122" t="str">
        <f>IFERROR(VLOOKUP(F383,#REF!,3,0)," ")</f>
        <v xml:space="preserve"> </v>
      </c>
      <c r="I383" s="103" t="s">
        <v>57</v>
      </c>
      <c r="J383" s="103" t="s">
        <v>84</v>
      </c>
      <c r="K383" s="103" t="s">
        <v>118</v>
      </c>
      <c r="L383" s="104">
        <v>46122</v>
      </c>
      <c r="M383" s="105">
        <v>0.29166666666666669</v>
      </c>
      <c r="N383" s="106">
        <v>46122</v>
      </c>
      <c r="O383" s="107">
        <v>0.59722222222222221</v>
      </c>
      <c r="P383" s="122" t="str">
        <f t="shared" si="154"/>
        <v>00,5</v>
      </c>
      <c r="Q383" s="123" t="str">
        <f t="shared" si="155"/>
        <v>0,00</v>
      </c>
      <c r="R383" s="119">
        <v>0</v>
      </c>
      <c r="S383" s="119">
        <v>0</v>
      </c>
      <c r="T383" s="123">
        <f t="shared" si="142"/>
        <v>0</v>
      </c>
      <c r="U383" s="108" t="s">
        <v>60</v>
      </c>
      <c r="V383" s="121" t="str">
        <f t="shared" si="143"/>
        <v>COOPERAÇÃO EM SESSÃO PLENÁRIA DO TRIBUNAL DO JÚRI DA COMARCA DE SETE LAGOAS/MG, CONFORME O ATO Nº 12.959/2026.</v>
      </c>
      <c r="W383" s="37"/>
      <c r="X383" s="132" t="s">
        <v>61</v>
      </c>
      <c r="Y383" s="134" t="s">
        <v>797</v>
      </c>
      <c r="AA383" s="24">
        <v>0</v>
      </c>
      <c r="AB383" s="40"/>
      <c r="AC383" s="24" t="str">
        <f t="shared" si="145"/>
        <v>Publicar</v>
      </c>
      <c r="AE383" s="43" t="s">
        <v>798</v>
      </c>
      <c r="AF383" s="44" t="s">
        <v>64</v>
      </c>
      <c r="AG383" s="45">
        <v>46121</v>
      </c>
      <c r="AH383" s="45">
        <v>46135</v>
      </c>
      <c r="AI383" s="46">
        <v>341</v>
      </c>
      <c r="AJ383" s="44" t="s">
        <v>65</v>
      </c>
      <c r="AK383" s="46" t="s">
        <v>66</v>
      </c>
      <c r="AL383" s="161">
        <v>0</v>
      </c>
      <c r="AM383" s="44" t="s">
        <v>67</v>
      </c>
      <c r="AN383" s="46">
        <v>342</v>
      </c>
      <c r="AO383" s="127">
        <v>169.83</v>
      </c>
      <c r="AP383" s="45">
        <v>46135</v>
      </c>
      <c r="AQ383" s="46">
        <v>305</v>
      </c>
      <c r="AR383" s="46" t="s">
        <v>66</v>
      </c>
      <c r="AS383" s="46">
        <v>306</v>
      </c>
      <c r="AT383" s="45">
        <v>46127</v>
      </c>
      <c r="AU383" s="46" t="s">
        <v>66</v>
      </c>
      <c r="AV383" s="46" t="s">
        <v>66</v>
      </c>
      <c r="AW383" s="46" t="s">
        <v>66</v>
      </c>
      <c r="AX383" s="46" t="s">
        <v>66</v>
      </c>
      <c r="AY383" s="46" t="s">
        <v>66</v>
      </c>
      <c r="AZ383" s="49" t="s">
        <v>66</v>
      </c>
      <c r="BE383" s="52">
        <f t="shared" si="144"/>
        <v>0.30555555555555552</v>
      </c>
      <c r="BF383" s="53" t="str">
        <f t="shared" si="146"/>
        <v>00</v>
      </c>
      <c r="BG383" s="54">
        <f t="shared" si="147"/>
        <v>7.3333333333333321</v>
      </c>
      <c r="BH383" s="54">
        <v>6</v>
      </c>
      <c r="BI383" s="54" t="str">
        <f t="shared" si="148"/>
        <v>,5</v>
      </c>
      <c r="BJ383" s="55" t="str">
        <f t="shared" si="149"/>
        <v>00,5</v>
      </c>
      <c r="BL383" s="57" t="str">
        <f>IFERROR(VLOOKUP(H383,#REF!,2,0)," ")</f>
        <v xml:space="preserve"> </v>
      </c>
      <c r="BM383" s="57" t="str">
        <f>IFERROR(VLOOKUP(K383,#REF!,2,0)," ")</f>
        <v xml:space="preserve"> </v>
      </c>
      <c r="BN383" s="58" t="str">
        <f t="shared" si="156"/>
        <v xml:space="preserve">  </v>
      </c>
      <c r="BO383" s="59" t="str">
        <f>IFERROR(VLOOKUP(BN383,#REF!,5,0)," ")</f>
        <v xml:space="preserve"> </v>
      </c>
      <c r="BP383" s="59" t="str">
        <f t="shared" si="157"/>
        <v xml:space="preserve"> </v>
      </c>
      <c r="BQ383" s="56">
        <f t="shared" si="158"/>
        <v>1</v>
      </c>
      <c r="BR383" s="59" t="str">
        <f t="shared" si="159"/>
        <v xml:space="preserve"> </v>
      </c>
      <c r="BS383" s="59" t="str">
        <f t="shared" si="160"/>
        <v xml:space="preserve"> </v>
      </c>
      <c r="BT383" s="56" t="str">
        <f t="shared" si="150"/>
        <v>00</v>
      </c>
      <c r="BU383" s="56">
        <f t="shared" si="151"/>
        <v>1</v>
      </c>
      <c r="BV383" s="56" t="str">
        <f>IFERROR(BU383*#REF!,"0,00")</f>
        <v>0,00</v>
      </c>
      <c r="BW383" s="59" t="str">
        <f t="shared" si="152"/>
        <v>0,00</v>
      </c>
    </row>
    <row r="384" spans="1:75" ht="62.1" customHeight="1" thickTop="1" thickBot="1">
      <c r="A384" s="90" t="str">
        <f t="shared" si="138"/>
        <v>-</v>
      </c>
      <c r="B384" s="91" t="str">
        <f t="shared" si="139"/>
        <v>ABRIL</v>
      </c>
      <c r="C384" s="81" t="str">
        <f t="shared" si="140"/>
        <v>ABRIL</v>
      </c>
      <c r="D384" s="79">
        <f t="shared" si="153"/>
        <v>381</v>
      </c>
      <c r="E384" s="125">
        <f t="shared" si="141"/>
        <v>12</v>
      </c>
      <c r="F384" s="101">
        <v>59889128691</v>
      </c>
      <c r="G384" s="124" t="str">
        <f>IFERROR(VLOOKUP(F384,#REF!,2,0)," ")</f>
        <v xml:space="preserve"> </v>
      </c>
      <c r="H384" s="122" t="str">
        <f>IFERROR(VLOOKUP(F384,#REF!,3,0)," ")</f>
        <v xml:space="preserve"> </v>
      </c>
      <c r="I384" s="103" t="s">
        <v>82</v>
      </c>
      <c r="J384" s="103" t="s">
        <v>84</v>
      </c>
      <c r="K384" s="103" t="s">
        <v>582</v>
      </c>
      <c r="L384" s="104">
        <v>46121</v>
      </c>
      <c r="M384" s="105">
        <v>0.29166666666666669</v>
      </c>
      <c r="N384" s="106">
        <v>46122</v>
      </c>
      <c r="O384" s="107">
        <v>0.83333333333333337</v>
      </c>
      <c r="P384" s="122" t="str">
        <f t="shared" si="154"/>
        <v>01,5</v>
      </c>
      <c r="Q384" s="123" t="str">
        <f t="shared" si="155"/>
        <v>0,00</v>
      </c>
      <c r="R384" s="119">
        <v>0</v>
      </c>
      <c r="S384" s="119">
        <v>0</v>
      </c>
      <c r="T384" s="123">
        <f t="shared" si="142"/>
        <v>0</v>
      </c>
      <c r="U384" s="108" t="s">
        <v>60</v>
      </c>
      <c r="V384" s="121" t="str">
        <f t="shared" si="143"/>
        <v>POSSE DA DEFENSORA PÚBLICA GERAL DRA. CAROLINE LOUREIRO PERANTE AO GOVERNADOR.</v>
      </c>
      <c r="W384" s="37"/>
      <c r="X384" s="132" t="s">
        <v>223</v>
      </c>
      <c r="Y384" s="134" t="s">
        <v>799</v>
      </c>
      <c r="AA384" s="24">
        <v>0</v>
      </c>
      <c r="AB384" s="40"/>
      <c r="AC384" s="24" t="str">
        <f t="shared" si="145"/>
        <v>Publicar</v>
      </c>
      <c r="AE384" s="43" t="s">
        <v>800</v>
      </c>
      <c r="AF384" s="44" t="s">
        <v>64</v>
      </c>
      <c r="AG384" s="45">
        <v>46121</v>
      </c>
      <c r="AH384" s="45">
        <v>46135</v>
      </c>
      <c r="AI384" s="46">
        <v>12</v>
      </c>
      <c r="AJ384" s="44" t="s">
        <v>65</v>
      </c>
      <c r="AK384" s="46" t="s">
        <v>66</v>
      </c>
      <c r="AL384" s="161">
        <v>0</v>
      </c>
      <c r="AM384" s="44" t="s">
        <v>65</v>
      </c>
      <c r="AN384" s="46" t="s">
        <v>66</v>
      </c>
      <c r="AO384" s="161">
        <v>0</v>
      </c>
      <c r="AP384" s="45">
        <v>46135</v>
      </c>
      <c r="AQ384" s="46">
        <v>15</v>
      </c>
      <c r="AR384" s="46" t="s">
        <v>66</v>
      </c>
      <c r="AS384" s="46" t="s">
        <v>66</v>
      </c>
      <c r="AT384" s="45">
        <v>46127</v>
      </c>
      <c r="AU384" s="46" t="s">
        <v>66</v>
      </c>
      <c r="AV384" s="45" t="s">
        <v>66</v>
      </c>
      <c r="AW384" s="45" t="s">
        <v>66</v>
      </c>
      <c r="AX384" s="46" t="s">
        <v>66</v>
      </c>
      <c r="AY384" s="46" t="s">
        <v>66</v>
      </c>
      <c r="AZ384" s="49" t="s">
        <v>66</v>
      </c>
      <c r="BE384" s="52">
        <f t="shared" si="144"/>
        <v>1.5416666666666667</v>
      </c>
      <c r="BF384" s="53" t="str">
        <f t="shared" si="146"/>
        <v>01</v>
      </c>
      <c r="BG384" s="54">
        <f t="shared" si="147"/>
        <v>13.000000000000002</v>
      </c>
      <c r="BH384" s="54">
        <v>6</v>
      </c>
      <c r="BI384" s="54" t="str">
        <f t="shared" si="148"/>
        <v>,5</v>
      </c>
      <c r="BJ384" s="55" t="str">
        <f t="shared" si="149"/>
        <v>01,5</v>
      </c>
      <c r="BL384" s="57" t="str">
        <f>IFERROR(VLOOKUP(H384,#REF!,2,0)," ")</f>
        <v xml:space="preserve"> </v>
      </c>
      <c r="BM384" s="57" t="str">
        <f>IFERROR(VLOOKUP(K384,#REF!,2,0)," ")</f>
        <v xml:space="preserve"> </v>
      </c>
      <c r="BN384" s="58" t="str">
        <f t="shared" si="156"/>
        <v xml:space="preserve">  </v>
      </c>
      <c r="BO384" s="59" t="str">
        <f>IFERROR(VLOOKUP(BN384,#REF!,5,0)," ")</f>
        <v xml:space="preserve"> </v>
      </c>
      <c r="BP384" s="59" t="str">
        <f t="shared" si="157"/>
        <v xml:space="preserve"> </v>
      </c>
      <c r="BQ384" s="56">
        <f t="shared" si="158"/>
        <v>1</v>
      </c>
      <c r="BR384" s="59" t="str">
        <f t="shared" si="159"/>
        <v xml:space="preserve"> </v>
      </c>
      <c r="BS384" s="59" t="str">
        <f t="shared" si="160"/>
        <v xml:space="preserve"> </v>
      </c>
      <c r="BT384" s="56" t="str">
        <f t="shared" si="150"/>
        <v>01</v>
      </c>
      <c r="BU384" s="56">
        <f t="shared" si="151"/>
        <v>2</v>
      </c>
      <c r="BV384" s="56" t="str">
        <f>IFERROR(BU384*#REF!,"0,00")</f>
        <v>0,00</v>
      </c>
      <c r="BW384" s="59" t="str">
        <f t="shared" si="152"/>
        <v>0,00</v>
      </c>
    </row>
    <row r="385" spans="1:75" ht="62.1" customHeight="1" thickTop="1" thickBot="1">
      <c r="A385" s="90" t="str">
        <f t="shared" si="138"/>
        <v>-</v>
      </c>
      <c r="B385" s="91" t="str">
        <f t="shared" si="139"/>
        <v>ABRIL</v>
      </c>
      <c r="C385" s="81" t="str">
        <f t="shared" si="140"/>
        <v>ABRIL</v>
      </c>
      <c r="D385" s="79">
        <f t="shared" si="153"/>
        <v>382</v>
      </c>
      <c r="E385" s="125">
        <f t="shared" si="141"/>
        <v>348</v>
      </c>
      <c r="F385" s="101">
        <v>1577647610</v>
      </c>
      <c r="G385" s="124" t="str">
        <f>IFERROR(VLOOKUP(F385,#REF!,2,0)," ")</f>
        <v xml:space="preserve"> </v>
      </c>
      <c r="H385" s="122" t="str">
        <f>IFERROR(VLOOKUP(F385,#REF!,3,0)," ")</f>
        <v xml:space="preserve"> </v>
      </c>
      <c r="I385" s="103" t="s">
        <v>82</v>
      </c>
      <c r="J385" s="103" t="s">
        <v>84</v>
      </c>
      <c r="K385" s="103" t="s">
        <v>122</v>
      </c>
      <c r="L385" s="104">
        <v>46141</v>
      </c>
      <c r="M385" s="105">
        <v>0.29166666666666669</v>
      </c>
      <c r="N385" s="106">
        <v>46141</v>
      </c>
      <c r="O385" s="107">
        <v>0.79166666666666663</v>
      </c>
      <c r="P385" s="122" t="str">
        <f t="shared" si="154"/>
        <v>00,5</v>
      </c>
      <c r="Q385" s="123" t="str">
        <f t="shared" si="155"/>
        <v>0,00</v>
      </c>
      <c r="R385" s="119">
        <v>0</v>
      </c>
      <c r="S385" s="119">
        <v>0</v>
      </c>
      <c r="T385" s="123">
        <f t="shared" si="142"/>
        <v>0</v>
      </c>
      <c r="U385" s="108" t="s">
        <v>60</v>
      </c>
      <c r="V385" s="121" t="str">
        <f t="shared" si="143"/>
        <v>REALIZAR ATENDIMENTO AOS ATINGIDOS PELO DESLIZAMENTO DE ESTÉREIS DA JAGUAR MINING S.A.</v>
      </c>
      <c r="W385" s="37"/>
      <c r="X385" s="132" t="s">
        <v>85</v>
      </c>
      <c r="Y385" s="134" t="s">
        <v>213</v>
      </c>
      <c r="AA385" s="24">
        <v>0</v>
      </c>
      <c r="AB385" s="40"/>
      <c r="AC385" s="24" t="str">
        <f t="shared" si="145"/>
        <v>Publicar</v>
      </c>
      <c r="AE385" s="43" t="s">
        <v>801</v>
      </c>
      <c r="AF385" s="44" t="s">
        <v>64</v>
      </c>
      <c r="AG385" s="45">
        <v>46129</v>
      </c>
      <c r="AH385" s="45">
        <v>46135</v>
      </c>
      <c r="AI385" s="46">
        <v>348</v>
      </c>
      <c r="AJ385" s="44" t="s">
        <v>65</v>
      </c>
      <c r="AK385" s="46" t="s">
        <v>66</v>
      </c>
      <c r="AL385" s="161">
        <v>0</v>
      </c>
      <c r="AM385" s="44" t="s">
        <v>65</v>
      </c>
      <c r="AN385" s="46" t="s">
        <v>66</v>
      </c>
      <c r="AO385" s="161">
        <v>0</v>
      </c>
      <c r="AP385" s="45">
        <v>46135</v>
      </c>
      <c r="AQ385" s="46">
        <v>308</v>
      </c>
      <c r="AR385" s="232" t="s">
        <v>66</v>
      </c>
      <c r="AS385" s="232" t="s">
        <v>66</v>
      </c>
      <c r="AT385" s="45">
        <v>46142</v>
      </c>
      <c r="AU385" s="46" t="s">
        <v>66</v>
      </c>
      <c r="AV385" s="46" t="s">
        <v>66</v>
      </c>
      <c r="AW385" s="46" t="s">
        <v>66</v>
      </c>
      <c r="AX385" s="46" t="s">
        <v>66</v>
      </c>
      <c r="AY385" s="46" t="s">
        <v>66</v>
      </c>
      <c r="AZ385" s="49">
        <v>155</v>
      </c>
      <c r="BE385" s="52">
        <f t="shared" si="144"/>
        <v>0.49999999999999994</v>
      </c>
      <c r="BF385" s="53" t="str">
        <f t="shared" si="146"/>
        <v>00</v>
      </c>
      <c r="BG385" s="54">
        <f t="shared" si="147"/>
        <v>11.999999999999998</v>
      </c>
      <c r="BH385" s="54">
        <v>6</v>
      </c>
      <c r="BI385" s="54" t="str">
        <f t="shared" si="148"/>
        <v>,5</v>
      </c>
      <c r="BJ385" s="55" t="str">
        <f t="shared" si="149"/>
        <v>00,5</v>
      </c>
      <c r="BL385" s="57" t="str">
        <f>IFERROR(VLOOKUP(H385,#REF!,2,0)," ")</f>
        <v xml:space="preserve"> </v>
      </c>
      <c r="BM385" s="57" t="str">
        <f>IFERROR(VLOOKUP(K385,#REF!,2,0)," ")</f>
        <v xml:space="preserve"> </v>
      </c>
      <c r="BN385" s="58" t="str">
        <f t="shared" si="156"/>
        <v xml:space="preserve">  </v>
      </c>
      <c r="BO385" s="59" t="str">
        <f>IFERROR(VLOOKUP(BN385,#REF!,5,0)," ")</f>
        <v xml:space="preserve"> </v>
      </c>
      <c r="BP385" s="59" t="str">
        <f t="shared" si="157"/>
        <v xml:space="preserve"> </v>
      </c>
      <c r="BQ385" s="56">
        <f t="shared" si="158"/>
        <v>1</v>
      </c>
      <c r="BR385" s="59" t="str">
        <f t="shared" si="159"/>
        <v xml:space="preserve"> </v>
      </c>
      <c r="BS385" s="59" t="str">
        <f t="shared" si="160"/>
        <v xml:space="preserve"> </v>
      </c>
      <c r="BT385" s="56" t="str">
        <f t="shared" si="150"/>
        <v>00</v>
      </c>
      <c r="BU385" s="56">
        <f t="shared" si="151"/>
        <v>1</v>
      </c>
      <c r="BV385" s="56" t="str">
        <f>IFERROR(BU385*#REF!,"0,00")</f>
        <v>0,00</v>
      </c>
      <c r="BW385" s="59" t="str">
        <f t="shared" si="152"/>
        <v>0,00</v>
      </c>
    </row>
    <row r="386" spans="1:75" ht="62.1" customHeight="1" thickTop="1" thickBot="1">
      <c r="A386" s="90" t="str">
        <f t="shared" si="138"/>
        <v>-</v>
      </c>
      <c r="B386" s="91" t="str">
        <f t="shared" si="139"/>
        <v>ABRIL</v>
      </c>
      <c r="C386" s="81" t="str">
        <f t="shared" si="140"/>
        <v>ABRIL</v>
      </c>
      <c r="D386" s="79">
        <f t="shared" si="153"/>
        <v>383</v>
      </c>
      <c r="E386" s="125">
        <f t="shared" si="141"/>
        <v>349</v>
      </c>
      <c r="F386" s="101">
        <v>79484336604</v>
      </c>
      <c r="G386" s="124" t="str">
        <f>IFERROR(VLOOKUP(F386,#REF!,2,0)," ")</f>
        <v xml:space="preserve"> </v>
      </c>
      <c r="H386" s="122" t="str">
        <f>IFERROR(VLOOKUP(F386,#REF!,3,0)," ")</f>
        <v xml:space="preserve"> </v>
      </c>
      <c r="I386" s="103" t="s">
        <v>82</v>
      </c>
      <c r="J386" s="103" t="s">
        <v>84</v>
      </c>
      <c r="K386" s="103" t="s">
        <v>122</v>
      </c>
      <c r="L386" s="104">
        <v>46141</v>
      </c>
      <c r="M386" s="105">
        <v>0.27083333333333331</v>
      </c>
      <c r="N386" s="106">
        <v>46141</v>
      </c>
      <c r="O386" s="107">
        <v>0.79166666666666663</v>
      </c>
      <c r="P386" s="122" t="str">
        <f t="shared" si="154"/>
        <v>00,5</v>
      </c>
      <c r="Q386" s="123" t="str">
        <f t="shared" si="155"/>
        <v>0,00</v>
      </c>
      <c r="R386" s="119">
        <v>0</v>
      </c>
      <c r="S386" s="119">
        <v>0</v>
      </c>
      <c r="T386" s="123">
        <f t="shared" si="142"/>
        <v>0</v>
      </c>
      <c r="U386" s="108" t="s">
        <v>60</v>
      </c>
      <c r="V386" s="121" t="str">
        <f t="shared" si="143"/>
        <v>ATENDIMENTO AOS ATINGIDOS PELO DESLIZAMENTO DE PILHA DE REJEITOS NA COMUNIDADE DE CASQUILHO DE CIMA, EM CONCEIÇÃO DO PARÁ, NA SEDE DA DPMG EM PITANGUI/MG.</v>
      </c>
      <c r="W386" s="37"/>
      <c r="X386" s="132" t="s">
        <v>85</v>
      </c>
      <c r="Y386" s="134" t="s">
        <v>802</v>
      </c>
      <c r="AA386" s="24">
        <v>0</v>
      </c>
      <c r="AB386" s="40"/>
      <c r="AC386" s="24" t="str">
        <f t="shared" si="145"/>
        <v>Publicar</v>
      </c>
      <c r="AE386" s="43" t="s">
        <v>803</v>
      </c>
      <c r="AF386" s="44" t="s">
        <v>64</v>
      </c>
      <c r="AG386" s="45">
        <v>46129</v>
      </c>
      <c r="AH386" s="45">
        <v>46135</v>
      </c>
      <c r="AI386" s="46">
        <v>349</v>
      </c>
      <c r="AJ386" s="44" t="s">
        <v>65</v>
      </c>
      <c r="AK386" s="46" t="s">
        <v>66</v>
      </c>
      <c r="AL386" s="161">
        <v>0</v>
      </c>
      <c r="AM386" s="44" t="s">
        <v>65</v>
      </c>
      <c r="AN386" s="46" t="s">
        <v>66</v>
      </c>
      <c r="AO386" s="161">
        <v>0</v>
      </c>
      <c r="AP386" s="45">
        <v>46135</v>
      </c>
      <c r="AQ386" s="46">
        <v>309</v>
      </c>
      <c r="AR386" s="232" t="s">
        <v>66</v>
      </c>
      <c r="AS386" s="232" t="s">
        <v>66</v>
      </c>
      <c r="AT386" s="45">
        <v>46142</v>
      </c>
      <c r="AU386" s="46" t="s">
        <v>66</v>
      </c>
      <c r="AV386" s="46" t="s">
        <v>66</v>
      </c>
      <c r="AW386" s="46" t="s">
        <v>66</v>
      </c>
      <c r="AX386" s="46" t="s">
        <v>66</v>
      </c>
      <c r="AY386" s="46" t="s">
        <v>66</v>
      </c>
      <c r="AZ386" s="49">
        <v>156</v>
      </c>
      <c r="BE386" s="52">
        <f t="shared" si="144"/>
        <v>0.52083333333333326</v>
      </c>
      <c r="BF386" s="53" t="str">
        <f t="shared" si="146"/>
        <v>00</v>
      </c>
      <c r="BG386" s="54">
        <f t="shared" si="147"/>
        <v>12.499999999999998</v>
      </c>
      <c r="BH386" s="54">
        <v>6</v>
      </c>
      <c r="BI386" s="54" t="str">
        <f t="shared" si="148"/>
        <v>,5</v>
      </c>
      <c r="BJ386" s="55" t="str">
        <f t="shared" si="149"/>
        <v>00,5</v>
      </c>
      <c r="BL386" s="57" t="str">
        <f>IFERROR(VLOOKUP(H386,#REF!,2,0)," ")</f>
        <v xml:space="preserve"> </v>
      </c>
      <c r="BM386" s="57" t="str">
        <f>IFERROR(VLOOKUP(K386,#REF!,2,0)," ")</f>
        <v xml:space="preserve"> </v>
      </c>
      <c r="BN386" s="58" t="str">
        <f t="shared" si="156"/>
        <v xml:space="preserve">  </v>
      </c>
      <c r="BO386" s="59" t="str">
        <f>IFERROR(VLOOKUP(BN386,#REF!,5,0)," ")</f>
        <v xml:space="preserve"> </v>
      </c>
      <c r="BP386" s="59" t="str">
        <f t="shared" si="157"/>
        <v xml:space="preserve"> </v>
      </c>
      <c r="BQ386" s="56">
        <f t="shared" si="158"/>
        <v>1</v>
      </c>
      <c r="BR386" s="59" t="str">
        <f t="shared" si="159"/>
        <v xml:space="preserve"> </v>
      </c>
      <c r="BS386" s="59" t="str">
        <f t="shared" si="160"/>
        <v xml:space="preserve"> </v>
      </c>
      <c r="BT386" s="56" t="str">
        <f t="shared" si="150"/>
        <v>00</v>
      </c>
      <c r="BU386" s="56">
        <f t="shared" si="151"/>
        <v>1</v>
      </c>
      <c r="BV386" s="56" t="str">
        <f>IFERROR(BU386*#REF!,"0,00")</f>
        <v>0,00</v>
      </c>
      <c r="BW386" s="59" t="str">
        <f t="shared" si="152"/>
        <v>0,00</v>
      </c>
    </row>
    <row r="387" spans="1:75" ht="62.1" customHeight="1" thickTop="1" thickBot="1">
      <c r="A387" s="90" t="str">
        <f t="shared" ref="A387:A450" si="161">IF(AW387="", "INSERIR DATA",UPPER(TEXT(AW387,"MMMM")))</f>
        <v>-</v>
      </c>
      <c r="B387" s="91" t="str">
        <f t="shared" ref="B387:B450" si="162">IF(AP387="", "INSERIR DATA",UPPER(TEXT(AP387,"MMMM")))</f>
        <v>ABRIL</v>
      </c>
      <c r="C387" s="81" t="str">
        <f t="shared" ref="C387:C450" si="163">IF(AH387="", "INSERIR DATA",UPPER(TEXT(AH387,"MMMM")))</f>
        <v>ABRIL</v>
      </c>
      <c r="D387" s="79">
        <f t="shared" si="153"/>
        <v>384</v>
      </c>
      <c r="E387" s="125">
        <f t="shared" ref="E387:E450" si="164">AI387</f>
        <v>343</v>
      </c>
      <c r="F387" s="101">
        <v>5583064625</v>
      </c>
      <c r="G387" s="124" t="str">
        <f>IFERROR(VLOOKUP(F387,#REF!,2,0)," ")</f>
        <v xml:space="preserve"> </v>
      </c>
      <c r="H387" s="122" t="str">
        <f>IFERROR(VLOOKUP(F387,#REF!,3,0)," ")</f>
        <v xml:space="preserve"> </v>
      </c>
      <c r="I387" s="103" t="s">
        <v>82</v>
      </c>
      <c r="J387" s="103" t="s">
        <v>83</v>
      </c>
      <c r="K387" s="103" t="s">
        <v>84</v>
      </c>
      <c r="L387" s="104">
        <v>46135</v>
      </c>
      <c r="M387" s="105">
        <v>0.5625</v>
      </c>
      <c r="N387" s="106">
        <v>46139</v>
      </c>
      <c r="O387" s="107">
        <v>0.66666666666666663</v>
      </c>
      <c r="P387" s="122" t="str">
        <f t="shared" si="154"/>
        <v>04,00</v>
      </c>
      <c r="Q387" s="123" t="str">
        <f t="shared" si="155"/>
        <v>0,00</v>
      </c>
      <c r="R387" s="119">
        <v>0</v>
      </c>
      <c r="S387" s="119">
        <v>0</v>
      </c>
      <c r="T387" s="123">
        <f t="shared" ref="T387:T450" si="165">IFERROR(Q387+R387-S387," ")</f>
        <v>0</v>
      </c>
      <c r="U387" s="108" t="s">
        <v>60</v>
      </c>
      <c r="V387" s="121" t="str">
        <f t="shared" ref="V387:V450" si="166">UPPER(Y387)</f>
        <v>4ª SESSÃO ORDINÁRIA DO CSDPMG, SESSÃO SOLENE DE POSSE DO OUVIDOR GERAL E SESSÃO SOLENE DE POSSE DA CORREGEDORA GERAL.</v>
      </c>
      <c r="W387" s="37"/>
      <c r="X387" s="132" t="s">
        <v>85</v>
      </c>
      <c r="Y387" s="134" t="s">
        <v>804</v>
      </c>
      <c r="AA387" s="176">
        <v>2</v>
      </c>
      <c r="AB387" s="40"/>
      <c r="AC387" s="24" t="str">
        <f t="shared" si="145"/>
        <v>Publicar</v>
      </c>
      <c r="AE387" s="43" t="s">
        <v>805</v>
      </c>
      <c r="AF387" s="44" t="s">
        <v>64</v>
      </c>
      <c r="AG387" s="45">
        <v>46134</v>
      </c>
      <c r="AH387" s="45">
        <v>46135</v>
      </c>
      <c r="AI387" s="46">
        <v>343</v>
      </c>
      <c r="AJ387" s="44" t="s">
        <v>65</v>
      </c>
      <c r="AK387" s="46" t="s">
        <v>66</v>
      </c>
      <c r="AL387" s="161">
        <v>0</v>
      </c>
      <c r="AM387" s="44" t="s">
        <v>65</v>
      </c>
      <c r="AN387" s="46" t="s">
        <v>66</v>
      </c>
      <c r="AO387" s="161">
        <v>0</v>
      </c>
      <c r="AP387" s="45">
        <v>46135</v>
      </c>
      <c r="AQ387" s="46">
        <v>310</v>
      </c>
      <c r="AR387" s="232" t="s">
        <v>66</v>
      </c>
      <c r="AS387" s="232" t="s">
        <v>66</v>
      </c>
      <c r="AT387" s="45">
        <v>46141</v>
      </c>
      <c r="AU387" s="238" t="s">
        <v>66</v>
      </c>
      <c r="AV387" s="238" t="s">
        <v>66</v>
      </c>
      <c r="AW387" s="238" t="s">
        <v>66</v>
      </c>
      <c r="AX387" s="238" t="s">
        <v>66</v>
      </c>
      <c r="AY387" s="238" t="s">
        <v>66</v>
      </c>
      <c r="AZ387" s="49">
        <v>154</v>
      </c>
      <c r="BE387" s="52">
        <f t="shared" ref="BE387:BE450" si="167">(O387-M387)+(N387-L387)</f>
        <v>4.104166666666667</v>
      </c>
      <c r="BF387" s="53" t="str">
        <f t="shared" si="146"/>
        <v>04</v>
      </c>
      <c r="BG387" s="54">
        <f t="shared" si="147"/>
        <v>2.5000000000000071</v>
      </c>
      <c r="BH387" s="54">
        <v>6</v>
      </c>
      <c r="BI387" s="54" t="str">
        <f t="shared" si="148"/>
        <v>,00</v>
      </c>
      <c r="BJ387" s="55" t="str">
        <f t="shared" si="149"/>
        <v>04,00</v>
      </c>
      <c r="BL387" s="57" t="str">
        <f>IFERROR(VLOOKUP(H387,#REF!,2,0)," ")</f>
        <v xml:space="preserve"> </v>
      </c>
      <c r="BM387" s="57" t="str">
        <f>IFERROR(VLOOKUP(K387,#REF!,2,0)," ")</f>
        <v xml:space="preserve"> </v>
      </c>
      <c r="BN387" s="58" t="str">
        <f t="shared" si="156"/>
        <v xml:space="preserve">  </v>
      </c>
      <c r="BO387" s="59" t="str">
        <f>IFERROR(VLOOKUP(BN387,#REF!,5,0)," ")</f>
        <v xml:space="preserve"> </v>
      </c>
      <c r="BP387" s="59" t="str">
        <f t="shared" si="157"/>
        <v xml:space="preserve"> </v>
      </c>
      <c r="BQ387" s="56" t="str">
        <f t="shared" si="158"/>
        <v>0,00</v>
      </c>
      <c r="BR387" s="59" t="str">
        <f t="shared" si="159"/>
        <v>0,00</v>
      </c>
      <c r="BS387" s="59" t="str">
        <f t="shared" si="160"/>
        <v xml:space="preserve"> </v>
      </c>
      <c r="BT387" s="56" t="str">
        <f t="shared" si="150"/>
        <v>04</v>
      </c>
      <c r="BU387" s="56">
        <f t="shared" si="151"/>
        <v>2</v>
      </c>
      <c r="BV387" s="56" t="str">
        <f>IFERROR(BU387*#REF!,"0,00")</f>
        <v>0,00</v>
      </c>
      <c r="BW387" s="59" t="str">
        <f t="shared" si="152"/>
        <v>0,00</v>
      </c>
    </row>
    <row r="388" spans="1:75" ht="62.1" customHeight="1" thickTop="1" thickBot="1">
      <c r="A388" s="90" t="str">
        <f t="shared" si="161"/>
        <v>-</v>
      </c>
      <c r="B388" s="91" t="str">
        <f t="shared" si="162"/>
        <v>ABRIL</v>
      </c>
      <c r="C388" s="81" t="str">
        <f t="shared" si="163"/>
        <v>ABRIL</v>
      </c>
      <c r="D388" s="79">
        <f t="shared" si="153"/>
        <v>385</v>
      </c>
      <c r="E388" s="125">
        <f t="shared" si="164"/>
        <v>346</v>
      </c>
      <c r="F388" s="101">
        <v>5156476678</v>
      </c>
      <c r="G388" s="124" t="str">
        <f>IFERROR(VLOOKUP(F388,#REF!,2,0)," ")</f>
        <v xml:space="preserve"> </v>
      </c>
      <c r="H388" s="122" t="str">
        <f>IFERROR(VLOOKUP(F388,#REF!,3,0)," ")</f>
        <v xml:space="preserve"> </v>
      </c>
      <c r="I388" s="103" t="s">
        <v>88</v>
      </c>
      <c r="J388" s="103" t="s">
        <v>144</v>
      </c>
      <c r="K388" s="103" t="s">
        <v>84</v>
      </c>
      <c r="L388" s="104">
        <v>46138</v>
      </c>
      <c r="M388" s="105">
        <v>0.79166666666666663</v>
      </c>
      <c r="N388" s="106">
        <v>46140</v>
      </c>
      <c r="O388" s="107">
        <v>0.72916666666666663</v>
      </c>
      <c r="P388" s="122" t="str">
        <f t="shared" si="154"/>
        <v>01,5</v>
      </c>
      <c r="Q388" s="123" t="str">
        <f t="shared" si="155"/>
        <v>0,00</v>
      </c>
      <c r="R388" s="119">
        <v>0</v>
      </c>
      <c r="S388" s="119">
        <v>0</v>
      </c>
      <c r="T388" s="123">
        <f t="shared" si="165"/>
        <v>0</v>
      </c>
      <c r="U388" s="108" t="s">
        <v>60</v>
      </c>
      <c r="V388" s="121" t="str">
        <f t="shared" si="166"/>
        <v>PARTICIPAÇÃO DA SESSÃO DO CONSELHO SUPERIOR ENQUANTO MEMBRO ELEITO.</v>
      </c>
      <c r="W388" s="37"/>
      <c r="X388" s="132" t="s">
        <v>85</v>
      </c>
      <c r="Y388" s="134" t="s">
        <v>806</v>
      </c>
      <c r="AA388" s="24">
        <v>0</v>
      </c>
      <c r="AB388" s="40"/>
      <c r="AC388" s="24" t="str">
        <f t="shared" ref="AC388:AC451" si="168">IF(COUNTIFS(AE388:AZ388,"&lt;&gt;"&amp;"")=22,"Publicar","Pendente")</f>
        <v>Publicar</v>
      </c>
      <c r="AE388" s="162" t="s">
        <v>807</v>
      </c>
      <c r="AF388" s="44" t="s">
        <v>807</v>
      </c>
      <c r="AG388" s="45">
        <v>46128</v>
      </c>
      <c r="AH388" s="45">
        <v>46135</v>
      </c>
      <c r="AI388" s="46">
        <v>346</v>
      </c>
      <c r="AJ388" s="44" t="s">
        <v>65</v>
      </c>
      <c r="AK388" s="46" t="s">
        <v>66</v>
      </c>
      <c r="AL388" s="161">
        <v>0</v>
      </c>
      <c r="AM388" s="44" t="s">
        <v>114</v>
      </c>
      <c r="AN388" s="46">
        <v>347</v>
      </c>
      <c r="AO388" s="161">
        <v>299.7</v>
      </c>
      <c r="AP388" s="45">
        <v>46136</v>
      </c>
      <c r="AQ388" s="46">
        <v>313</v>
      </c>
      <c r="AR388" s="232" t="s">
        <v>66</v>
      </c>
      <c r="AS388" s="46">
        <v>371</v>
      </c>
      <c r="AT388" s="45">
        <v>46140</v>
      </c>
      <c r="AU388" s="46" t="s">
        <v>66</v>
      </c>
      <c r="AV388" s="45" t="s">
        <v>66</v>
      </c>
      <c r="AW388" s="45" t="s">
        <v>66</v>
      </c>
      <c r="AX388" s="46" t="s">
        <v>66</v>
      </c>
      <c r="AY388" s="46" t="s">
        <v>66</v>
      </c>
      <c r="AZ388" s="49">
        <v>159</v>
      </c>
      <c r="BE388" s="52">
        <f t="shared" si="167"/>
        <v>1.9375</v>
      </c>
      <c r="BF388" s="53" t="str">
        <f t="shared" ref="BF388:BF451" si="169">LEFT(TEXT(BE388,"00,#####"),2)</f>
        <v>01</v>
      </c>
      <c r="BG388" s="54">
        <f t="shared" ref="BG388:BG451" si="170">(BE388-BF388)*24</f>
        <v>22.5</v>
      </c>
      <c r="BH388" s="54">
        <v>6</v>
      </c>
      <c r="BI388" s="54" t="str">
        <f t="shared" ref="BI388:BI451" si="171">IF(BG388&lt;BH388,",00",",5")</f>
        <v>,5</v>
      </c>
      <c r="BJ388" s="55" t="str">
        <f t="shared" ref="BJ388:BJ451" si="172">BF388&amp;BI388</f>
        <v>01,5</v>
      </c>
      <c r="BL388" s="57" t="str">
        <f>IFERROR(VLOOKUP(H388,#REF!,2,0)," ")</f>
        <v xml:space="preserve"> </v>
      </c>
      <c r="BM388" s="57" t="str">
        <f>IFERROR(VLOOKUP(K388,#REF!,2,0)," ")</f>
        <v xml:space="preserve"> </v>
      </c>
      <c r="BN388" s="58" t="str">
        <f t="shared" si="156"/>
        <v xml:space="preserve">  </v>
      </c>
      <c r="BO388" s="59" t="str">
        <f>IFERROR(VLOOKUP(BN388,#REF!,5,0)," ")</f>
        <v xml:space="preserve"> </v>
      </c>
      <c r="BP388" s="59" t="str">
        <f t="shared" si="157"/>
        <v xml:space="preserve"> </v>
      </c>
      <c r="BQ388" s="56">
        <f t="shared" si="158"/>
        <v>1</v>
      </c>
      <c r="BR388" s="59" t="str">
        <f t="shared" si="159"/>
        <v xml:space="preserve"> </v>
      </c>
      <c r="BS388" s="59" t="str">
        <f t="shared" si="160"/>
        <v xml:space="preserve"> </v>
      </c>
      <c r="BT388" s="56" t="str">
        <f t="shared" ref="BT388:BT451" si="173">BF388</f>
        <v>01</v>
      </c>
      <c r="BU388" s="56">
        <f t="shared" ref="BU388:BU451" si="174">IFERROR(BT388+BQ388,"0,00")-AA388</f>
        <v>2</v>
      </c>
      <c r="BV388" s="56" t="str">
        <f>IFERROR(BU388*#REF!,"0,00")</f>
        <v>0,00</v>
      </c>
      <c r="BW388" s="59" t="str">
        <f t="shared" ref="BW388:BW451" si="175">IFERROR(BS388-BV388,"0,00")</f>
        <v>0,00</v>
      </c>
    </row>
    <row r="389" spans="1:75" ht="62.1" customHeight="1" thickTop="1" thickBot="1">
      <c r="A389" s="90" t="str">
        <f t="shared" si="161"/>
        <v>MAIO</v>
      </c>
      <c r="B389" s="91" t="str">
        <f t="shared" si="162"/>
        <v>ABRIL</v>
      </c>
      <c r="C389" s="81" t="str">
        <f t="shared" si="163"/>
        <v>ABRIL</v>
      </c>
      <c r="D389" s="79">
        <f t="shared" si="153"/>
        <v>386</v>
      </c>
      <c r="E389" s="125">
        <f t="shared" si="164"/>
        <v>344</v>
      </c>
      <c r="F389" s="101">
        <v>2228108669</v>
      </c>
      <c r="G389" s="124" t="str">
        <f>IFERROR(VLOOKUP(F389,#REF!,2,0)," ")</f>
        <v xml:space="preserve"> </v>
      </c>
      <c r="H389" s="122" t="str">
        <f>IFERROR(VLOOKUP(F389,#REF!,3,0)," ")</f>
        <v xml:space="preserve"> </v>
      </c>
      <c r="I389" s="103" t="s">
        <v>88</v>
      </c>
      <c r="J389" s="103" t="s">
        <v>84</v>
      </c>
      <c r="K389" s="103" t="s">
        <v>595</v>
      </c>
      <c r="L389" s="104">
        <v>46139</v>
      </c>
      <c r="M389" s="105">
        <v>0.3611111111111111</v>
      </c>
      <c r="N389" s="106">
        <v>46142</v>
      </c>
      <c r="O389" s="107">
        <v>0.54166666666666663</v>
      </c>
      <c r="P389" s="122" t="str">
        <f t="shared" si="154"/>
        <v>03,00</v>
      </c>
      <c r="Q389" s="123" t="str">
        <f t="shared" si="155"/>
        <v>0,00</v>
      </c>
      <c r="R389" s="119">
        <v>202</v>
      </c>
      <c r="S389" s="119">
        <v>0</v>
      </c>
      <c r="T389" s="123">
        <f t="shared" si="165"/>
        <v>202</v>
      </c>
      <c r="U389" s="108" t="s">
        <v>831</v>
      </c>
      <c r="V389" s="121" t="str">
        <f t="shared" si="166"/>
        <v>PARTICIPAÇÃO EM EVENTO DE COMUNICAÇÃO - 15º REDES WEGOV.</v>
      </c>
      <c r="W389" s="37"/>
      <c r="X389" s="132" t="s">
        <v>85</v>
      </c>
      <c r="Y389" s="134" t="s">
        <v>808</v>
      </c>
      <c r="AA389" s="24">
        <v>0</v>
      </c>
      <c r="AB389" s="40"/>
      <c r="AC389" s="24" t="str">
        <f t="shared" si="168"/>
        <v>Publicar</v>
      </c>
      <c r="AE389" s="43" t="s">
        <v>809</v>
      </c>
      <c r="AF389" s="44" t="s">
        <v>64</v>
      </c>
      <c r="AG389" s="45">
        <v>46134</v>
      </c>
      <c r="AH389" s="45">
        <v>46135</v>
      </c>
      <c r="AI389" s="46">
        <v>344</v>
      </c>
      <c r="AJ389" s="44" t="s">
        <v>114</v>
      </c>
      <c r="AK389" s="46">
        <v>345</v>
      </c>
      <c r="AL389" s="127">
        <v>190.88</v>
      </c>
      <c r="AM389" s="44" t="s">
        <v>65</v>
      </c>
      <c r="AN389" s="46" t="s">
        <v>66</v>
      </c>
      <c r="AO389" s="161">
        <v>0</v>
      </c>
      <c r="AP389" s="45">
        <v>46135</v>
      </c>
      <c r="AQ389" s="46">
        <v>344</v>
      </c>
      <c r="AR389" s="46">
        <v>383</v>
      </c>
      <c r="AS389" s="232" t="s">
        <v>66</v>
      </c>
      <c r="AT389" s="45">
        <v>46147</v>
      </c>
      <c r="AU389" s="46">
        <v>1</v>
      </c>
      <c r="AV389" s="45">
        <v>46149</v>
      </c>
      <c r="AW389" s="45">
        <v>46149</v>
      </c>
      <c r="AX389" s="46">
        <v>382</v>
      </c>
      <c r="AY389" s="46" t="s">
        <v>66</v>
      </c>
      <c r="AZ389" s="49">
        <v>168</v>
      </c>
      <c r="BE389" s="52">
        <f t="shared" si="167"/>
        <v>3.1805555555555554</v>
      </c>
      <c r="BF389" s="53" t="str">
        <f t="shared" si="169"/>
        <v>03</v>
      </c>
      <c r="BG389" s="54">
        <f t="shared" si="170"/>
        <v>4.3333333333333286</v>
      </c>
      <c r="BH389" s="54">
        <v>6</v>
      </c>
      <c r="BI389" s="54" t="str">
        <f t="shared" si="171"/>
        <v>,00</v>
      </c>
      <c r="BJ389" s="55" t="str">
        <f t="shared" si="172"/>
        <v>03,00</v>
      </c>
      <c r="BL389" s="57" t="str">
        <f>IFERROR(VLOOKUP(H389,#REF!,2,0)," ")</f>
        <v xml:space="preserve"> </v>
      </c>
      <c r="BM389" s="57" t="str">
        <f>IFERROR(VLOOKUP(K389,#REF!,2,0)," ")</f>
        <v xml:space="preserve"> </v>
      </c>
      <c r="BN389" s="58" t="str">
        <f t="shared" si="156"/>
        <v xml:space="preserve">  </v>
      </c>
      <c r="BO389" s="59" t="str">
        <f>IFERROR(VLOOKUP(BN389,#REF!,5,0)," ")</f>
        <v xml:space="preserve"> </v>
      </c>
      <c r="BP389" s="59" t="str">
        <f t="shared" si="157"/>
        <v xml:space="preserve"> </v>
      </c>
      <c r="BQ389" s="56" t="str">
        <f t="shared" si="158"/>
        <v>0,00</v>
      </c>
      <c r="BR389" s="59" t="str">
        <f t="shared" si="159"/>
        <v>0,00</v>
      </c>
      <c r="BS389" s="59" t="str">
        <f t="shared" si="160"/>
        <v xml:space="preserve"> </v>
      </c>
      <c r="BT389" s="56" t="str">
        <f t="shared" si="173"/>
        <v>03</v>
      </c>
      <c r="BU389" s="56">
        <f t="shared" si="174"/>
        <v>3</v>
      </c>
      <c r="BV389" s="56" t="str">
        <f>IFERROR(BU389*#REF!,"0,00")</f>
        <v>0,00</v>
      </c>
      <c r="BW389" s="59" t="str">
        <f t="shared" si="175"/>
        <v>0,00</v>
      </c>
    </row>
    <row r="390" spans="1:75" ht="62.1" customHeight="1" thickTop="1" thickBot="1">
      <c r="A390" s="90" t="str">
        <f t="shared" si="161"/>
        <v>-</v>
      </c>
      <c r="B390" s="91" t="str">
        <f t="shared" si="162"/>
        <v>ABRIL</v>
      </c>
      <c r="C390" s="81" t="str">
        <f t="shared" si="163"/>
        <v>ABRIL</v>
      </c>
      <c r="D390" s="79">
        <f t="shared" si="153"/>
        <v>387</v>
      </c>
      <c r="E390" s="125">
        <f t="shared" si="164"/>
        <v>365</v>
      </c>
      <c r="F390" s="101">
        <v>5874046631</v>
      </c>
      <c r="G390" s="124" t="str">
        <f>IFERROR(VLOOKUP(F390,#REF!,2,0)," ")</f>
        <v xml:space="preserve"> </v>
      </c>
      <c r="H390" s="122" t="str">
        <f>IFERROR(VLOOKUP(F390,#REF!,3,0)," ")</f>
        <v xml:space="preserve"> </v>
      </c>
      <c r="I390" s="103" t="s">
        <v>82</v>
      </c>
      <c r="J390" s="103" t="s">
        <v>84</v>
      </c>
      <c r="K390" s="103" t="s">
        <v>429</v>
      </c>
      <c r="L390" s="104">
        <v>46128</v>
      </c>
      <c r="M390" s="105">
        <v>0.33333333333333331</v>
      </c>
      <c r="N390" s="106">
        <v>46130</v>
      </c>
      <c r="O390" s="107">
        <v>0.66666666666666663</v>
      </c>
      <c r="P390" s="122" t="str">
        <f t="shared" si="154"/>
        <v>02,5</v>
      </c>
      <c r="Q390" s="123" t="str">
        <f t="shared" si="155"/>
        <v>0,00</v>
      </c>
      <c r="R390" s="119">
        <v>0</v>
      </c>
      <c r="S390" s="119">
        <v>0</v>
      </c>
      <c r="T390" s="123">
        <f t="shared" si="165"/>
        <v>0</v>
      </c>
      <c r="U390" s="108" t="s">
        <v>60</v>
      </c>
      <c r="V390" s="121" t="str">
        <f t="shared" si="166"/>
        <v>ATENDIMENTO PSICOSSOCIAL À FAMÍLIA E INTERLOCUÇÃO COM A REDE PÚBLICA DE SAÚDE E EDUCAÇÃO.</v>
      </c>
      <c r="W390" s="37"/>
      <c r="X390" s="132" t="s">
        <v>85</v>
      </c>
      <c r="Y390" s="134" t="s">
        <v>810</v>
      </c>
      <c r="AA390" s="24">
        <v>1</v>
      </c>
      <c r="AB390" s="40"/>
      <c r="AC390" s="24" t="str">
        <f t="shared" si="168"/>
        <v>Publicar</v>
      </c>
      <c r="AE390" s="43" t="s">
        <v>811</v>
      </c>
      <c r="AF390" s="44" t="s">
        <v>64</v>
      </c>
      <c r="AG390" s="45">
        <v>46135</v>
      </c>
      <c r="AH390" s="45">
        <v>46140</v>
      </c>
      <c r="AI390" s="46">
        <v>365</v>
      </c>
      <c r="AJ390" s="44" t="s">
        <v>65</v>
      </c>
      <c r="AK390" s="46" t="s">
        <v>66</v>
      </c>
      <c r="AL390" s="161">
        <v>0</v>
      </c>
      <c r="AM390" s="44" t="s">
        <v>65</v>
      </c>
      <c r="AN390" s="46" t="s">
        <v>66</v>
      </c>
      <c r="AO390" s="161">
        <v>0</v>
      </c>
      <c r="AP390" s="45">
        <v>46141</v>
      </c>
      <c r="AQ390" s="46">
        <v>341</v>
      </c>
      <c r="AR390" s="232" t="s">
        <v>66</v>
      </c>
      <c r="AS390" s="232" t="s">
        <v>66</v>
      </c>
      <c r="AT390" s="45">
        <v>46135</v>
      </c>
      <c r="AU390" s="46" t="s">
        <v>66</v>
      </c>
      <c r="AV390" s="46" t="s">
        <v>66</v>
      </c>
      <c r="AW390" s="46" t="s">
        <v>66</v>
      </c>
      <c r="AX390" s="46" t="s">
        <v>66</v>
      </c>
      <c r="AY390" s="46" t="s">
        <v>66</v>
      </c>
      <c r="AZ390" s="49" t="s">
        <v>66</v>
      </c>
      <c r="BE390" s="52">
        <f t="shared" si="167"/>
        <v>2.3333333333333335</v>
      </c>
      <c r="BF390" s="53" t="str">
        <f t="shared" si="169"/>
        <v>02</v>
      </c>
      <c r="BG390" s="54">
        <f t="shared" si="170"/>
        <v>8.0000000000000036</v>
      </c>
      <c r="BH390" s="54">
        <v>6</v>
      </c>
      <c r="BI390" s="54" t="str">
        <f t="shared" si="171"/>
        <v>,5</v>
      </c>
      <c r="BJ390" s="55" t="str">
        <f t="shared" si="172"/>
        <v>02,5</v>
      </c>
      <c r="BL390" s="57" t="str">
        <f>IFERROR(VLOOKUP(H390,#REF!,2,0)," ")</f>
        <v xml:space="preserve"> </v>
      </c>
      <c r="BM390" s="57" t="str">
        <f>IFERROR(VLOOKUP(K390,#REF!,2,0)," ")</f>
        <v xml:space="preserve"> </v>
      </c>
      <c r="BN390" s="58" t="str">
        <f t="shared" si="156"/>
        <v xml:space="preserve">  </v>
      </c>
      <c r="BO390" s="59" t="str">
        <f>IFERROR(VLOOKUP(BN390,#REF!,5,0)," ")</f>
        <v xml:space="preserve"> </v>
      </c>
      <c r="BP390" s="59" t="str">
        <f t="shared" si="157"/>
        <v xml:space="preserve"> </v>
      </c>
      <c r="BQ390" s="56">
        <f t="shared" si="158"/>
        <v>1</v>
      </c>
      <c r="BR390" s="59" t="str">
        <f t="shared" si="159"/>
        <v xml:space="preserve"> </v>
      </c>
      <c r="BS390" s="59" t="str">
        <f t="shared" si="160"/>
        <v xml:space="preserve"> </v>
      </c>
      <c r="BT390" s="56" t="str">
        <f t="shared" si="173"/>
        <v>02</v>
      </c>
      <c r="BU390" s="56">
        <f t="shared" si="174"/>
        <v>2</v>
      </c>
      <c r="BV390" s="56" t="str">
        <f>IFERROR(BU390*#REF!,"0,00")</f>
        <v>0,00</v>
      </c>
      <c r="BW390" s="59" t="str">
        <f t="shared" si="175"/>
        <v>0,00</v>
      </c>
    </row>
    <row r="391" spans="1:75" ht="62.1" customHeight="1" thickTop="1" thickBot="1">
      <c r="A391" s="90" t="str">
        <f t="shared" si="161"/>
        <v>-</v>
      </c>
      <c r="B391" s="91" t="str">
        <f t="shared" si="162"/>
        <v>ABRIL</v>
      </c>
      <c r="C391" s="81" t="str">
        <f t="shared" si="163"/>
        <v>ABRIL</v>
      </c>
      <c r="D391" s="79">
        <f t="shared" si="153"/>
        <v>388</v>
      </c>
      <c r="E391" s="125">
        <f t="shared" si="164"/>
        <v>356</v>
      </c>
      <c r="F391" s="101">
        <v>7750693610</v>
      </c>
      <c r="G391" s="124" t="str">
        <f>IFERROR(VLOOKUP(F391,#REF!,2,0)," ")</f>
        <v xml:space="preserve"> </v>
      </c>
      <c r="H391" s="122" t="str">
        <f>IFERROR(VLOOKUP(F391,#REF!,3,0)," ")</f>
        <v xml:space="preserve"> </v>
      </c>
      <c r="I391" s="103" t="s">
        <v>88</v>
      </c>
      <c r="J391" s="103" t="s">
        <v>84</v>
      </c>
      <c r="K391" s="103" t="s">
        <v>111</v>
      </c>
      <c r="L391" s="104">
        <v>46139</v>
      </c>
      <c r="M391" s="105">
        <v>0.86111111111111116</v>
      </c>
      <c r="N391" s="106">
        <v>46140</v>
      </c>
      <c r="O391" s="107">
        <v>0.88888888888888884</v>
      </c>
      <c r="P391" s="122" t="str">
        <f t="shared" si="154"/>
        <v>01,00</v>
      </c>
      <c r="Q391" s="123" t="str">
        <f t="shared" si="155"/>
        <v>0,00</v>
      </c>
      <c r="R391" s="119">
        <v>0</v>
      </c>
      <c r="S391" s="119">
        <v>0</v>
      </c>
      <c r="T391" s="123">
        <f t="shared" si="165"/>
        <v>0</v>
      </c>
      <c r="U391" s="108" t="s">
        <v>60</v>
      </c>
      <c r="V391" s="121" t="str">
        <f t="shared" si="166"/>
        <v>PARTICIPAÇÃO NO J.EX CFO SUMMIT 2026, ENCONTRO EXCLUSIVO VOLTADO AOS LÍDERES FINANCEIROS E DE TECNOLOGIA.</v>
      </c>
      <c r="W391" s="37"/>
      <c r="X391" s="132" t="s">
        <v>223</v>
      </c>
      <c r="Y391" s="134" t="s">
        <v>812</v>
      </c>
      <c r="AA391" s="24">
        <v>0</v>
      </c>
      <c r="AB391" s="40"/>
      <c r="AC391" s="24" t="str">
        <f t="shared" si="168"/>
        <v>Publicar</v>
      </c>
      <c r="AE391" s="43" t="s">
        <v>813</v>
      </c>
      <c r="AF391" s="44" t="s">
        <v>64</v>
      </c>
      <c r="AG391" s="45">
        <v>46135</v>
      </c>
      <c r="AH391" s="45">
        <v>46136</v>
      </c>
      <c r="AI391" s="46">
        <v>356</v>
      </c>
      <c r="AJ391" s="44" t="s">
        <v>114</v>
      </c>
      <c r="AK391" s="46">
        <v>357</v>
      </c>
      <c r="AL391" s="127">
        <v>284.99</v>
      </c>
      <c r="AM391" s="44" t="s">
        <v>65</v>
      </c>
      <c r="AN391" s="46" t="s">
        <v>66</v>
      </c>
      <c r="AO391" s="161">
        <v>0</v>
      </c>
      <c r="AP391" s="45">
        <v>46136</v>
      </c>
      <c r="AQ391" s="46">
        <v>314</v>
      </c>
      <c r="AR391" s="232">
        <v>377</v>
      </c>
      <c r="AS391" s="232" t="s">
        <v>66</v>
      </c>
      <c r="AT391" s="45">
        <v>46142</v>
      </c>
      <c r="AU391" s="46" t="s">
        <v>66</v>
      </c>
      <c r="AV391" s="46" t="s">
        <v>66</v>
      </c>
      <c r="AW391" s="46" t="s">
        <v>66</v>
      </c>
      <c r="AX391" s="46" t="s">
        <v>66</v>
      </c>
      <c r="AY391" s="46" t="s">
        <v>66</v>
      </c>
      <c r="AZ391" s="49">
        <v>162</v>
      </c>
      <c r="BE391" s="52">
        <f t="shared" si="167"/>
        <v>1.0277777777777777</v>
      </c>
      <c r="BF391" s="53" t="str">
        <f t="shared" si="169"/>
        <v>01</v>
      </c>
      <c r="BG391" s="54">
        <f t="shared" si="170"/>
        <v>0.6666666666666643</v>
      </c>
      <c r="BH391" s="54">
        <v>6</v>
      </c>
      <c r="BI391" s="54" t="str">
        <f t="shared" si="171"/>
        <v>,00</v>
      </c>
      <c r="BJ391" s="55" t="str">
        <f t="shared" si="172"/>
        <v>01,00</v>
      </c>
      <c r="BL391" s="57" t="str">
        <f>IFERROR(VLOOKUP(H391,#REF!,2,0)," ")</f>
        <v xml:space="preserve"> </v>
      </c>
      <c r="BM391" s="57" t="str">
        <f>IFERROR(VLOOKUP(K391,#REF!,2,0)," ")</f>
        <v xml:space="preserve"> </v>
      </c>
      <c r="BN391" s="58" t="str">
        <f t="shared" si="156"/>
        <v xml:space="preserve">  </v>
      </c>
      <c r="BO391" s="59" t="str">
        <f>IFERROR(VLOOKUP(BN391,#REF!,5,0)," ")</f>
        <v xml:space="preserve"> </v>
      </c>
      <c r="BP391" s="59" t="str">
        <f t="shared" si="157"/>
        <v xml:space="preserve"> </v>
      </c>
      <c r="BQ391" s="56" t="str">
        <f t="shared" si="158"/>
        <v>0,00</v>
      </c>
      <c r="BR391" s="59" t="str">
        <f t="shared" si="159"/>
        <v>0,00</v>
      </c>
      <c r="BS391" s="59" t="str">
        <f t="shared" si="160"/>
        <v xml:space="preserve"> </v>
      </c>
      <c r="BT391" s="56" t="str">
        <f t="shared" si="173"/>
        <v>01</v>
      </c>
      <c r="BU391" s="56">
        <f t="shared" si="174"/>
        <v>1</v>
      </c>
      <c r="BV391" s="56" t="str">
        <f>IFERROR(BU391*#REF!,"0,00")</f>
        <v>0,00</v>
      </c>
      <c r="BW391" s="59" t="str">
        <f t="shared" si="175"/>
        <v>0,00</v>
      </c>
    </row>
    <row r="392" spans="1:75" ht="62.1" customHeight="1" thickTop="1" thickBot="1">
      <c r="A392" s="90" t="str">
        <f t="shared" si="161"/>
        <v>-</v>
      </c>
      <c r="B392" s="91" t="str">
        <f t="shared" si="162"/>
        <v>MAIO</v>
      </c>
      <c r="C392" s="81" t="str">
        <f t="shared" si="163"/>
        <v>ABRIL</v>
      </c>
      <c r="D392" s="79">
        <f t="shared" si="153"/>
        <v>389</v>
      </c>
      <c r="E392" s="125">
        <f t="shared" si="164"/>
        <v>353</v>
      </c>
      <c r="F392" s="101">
        <v>176282610</v>
      </c>
      <c r="G392" s="124" t="str">
        <f>IFERROR(VLOOKUP(F392,#REF!,2,0)," ")</f>
        <v xml:space="preserve"> </v>
      </c>
      <c r="H392" s="122" t="str">
        <f>IFERROR(VLOOKUP(F392,#REF!,3,0)," ")</f>
        <v xml:space="preserve"> </v>
      </c>
      <c r="I392" s="103" t="s">
        <v>57</v>
      </c>
      <c r="J392" s="103" t="s">
        <v>254</v>
      </c>
      <c r="K392" s="103" t="s">
        <v>94</v>
      </c>
      <c r="L392" s="104">
        <v>46115</v>
      </c>
      <c r="M392" s="105">
        <v>0.33333333333333331</v>
      </c>
      <c r="N392" s="106">
        <v>46115</v>
      </c>
      <c r="O392" s="107">
        <v>0.69791666666666663</v>
      </c>
      <c r="P392" s="122" t="str">
        <f t="shared" si="154"/>
        <v>00,5</v>
      </c>
      <c r="Q392" s="123" t="str">
        <f t="shared" si="155"/>
        <v>0,00</v>
      </c>
      <c r="R392" s="119">
        <v>0</v>
      </c>
      <c r="S392" s="119">
        <v>0</v>
      </c>
      <c r="T392" s="123">
        <f t="shared" si="165"/>
        <v>0</v>
      </c>
      <c r="U392" s="108" t="s">
        <v>60</v>
      </c>
      <c r="V392" s="121" t="str">
        <f t="shared" si="166"/>
        <v>COOPERAÇÃO, CONFORME O ATO Nº: 12.576/2026.</v>
      </c>
      <c r="W392" s="37"/>
      <c r="X392" s="132" t="s">
        <v>61</v>
      </c>
      <c r="Y392" s="134" t="s">
        <v>703</v>
      </c>
      <c r="AA392" s="24">
        <v>0</v>
      </c>
      <c r="AB392" s="40"/>
      <c r="AC392" s="24" t="str">
        <f t="shared" si="168"/>
        <v>Publicar</v>
      </c>
      <c r="AE392" s="43" t="s">
        <v>814</v>
      </c>
      <c r="AF392" s="44" t="s">
        <v>64</v>
      </c>
      <c r="AG392" s="45">
        <v>46128</v>
      </c>
      <c r="AH392" s="45">
        <v>46135</v>
      </c>
      <c r="AI392" s="46">
        <v>353</v>
      </c>
      <c r="AJ392" s="44" t="s">
        <v>65</v>
      </c>
      <c r="AK392" s="46" t="s">
        <v>66</v>
      </c>
      <c r="AL392" s="161">
        <v>0</v>
      </c>
      <c r="AM392" s="44" t="s">
        <v>67</v>
      </c>
      <c r="AN392" s="46">
        <v>354</v>
      </c>
      <c r="AO392" s="127">
        <v>626.04</v>
      </c>
      <c r="AP392" s="45">
        <v>46149</v>
      </c>
      <c r="AQ392" s="46">
        <v>375</v>
      </c>
      <c r="AR392" s="232" t="s">
        <v>66</v>
      </c>
      <c r="AS392" s="232">
        <v>376</v>
      </c>
      <c r="AT392" s="45">
        <v>46141</v>
      </c>
      <c r="AU392" s="46" t="s">
        <v>66</v>
      </c>
      <c r="AV392" s="46" t="s">
        <v>66</v>
      </c>
      <c r="AW392" s="46" t="s">
        <v>66</v>
      </c>
      <c r="AX392" s="46" t="s">
        <v>66</v>
      </c>
      <c r="AY392" s="46" t="s">
        <v>66</v>
      </c>
      <c r="AZ392" s="46" t="s">
        <v>66</v>
      </c>
      <c r="BE392" s="52">
        <f t="shared" si="167"/>
        <v>0.36458333333333331</v>
      </c>
      <c r="BF392" s="53" t="str">
        <f t="shared" si="169"/>
        <v>00</v>
      </c>
      <c r="BG392" s="54">
        <f t="shared" si="170"/>
        <v>8.75</v>
      </c>
      <c r="BH392" s="54">
        <v>6</v>
      </c>
      <c r="BI392" s="54" t="str">
        <f t="shared" si="171"/>
        <v>,5</v>
      </c>
      <c r="BJ392" s="55" t="str">
        <f t="shared" si="172"/>
        <v>00,5</v>
      </c>
      <c r="BL392" s="57" t="str">
        <f>IFERROR(VLOOKUP(H392,#REF!,2,0)," ")</f>
        <v xml:space="preserve"> </v>
      </c>
      <c r="BM392" s="57" t="str">
        <f>IFERROR(VLOOKUP(K392,#REF!,2,0)," ")</f>
        <v xml:space="preserve"> </v>
      </c>
      <c r="BN392" s="58" t="str">
        <f t="shared" si="156"/>
        <v xml:space="preserve">  </v>
      </c>
      <c r="BO392" s="59" t="str">
        <f>IFERROR(VLOOKUP(BN392,#REF!,5,0)," ")</f>
        <v xml:space="preserve"> </v>
      </c>
      <c r="BP392" s="59" t="str">
        <f t="shared" si="157"/>
        <v xml:space="preserve"> </v>
      </c>
      <c r="BQ392" s="56">
        <f t="shared" si="158"/>
        <v>1</v>
      </c>
      <c r="BR392" s="59" t="str">
        <f t="shared" si="159"/>
        <v xml:space="preserve"> </v>
      </c>
      <c r="BS392" s="59" t="str">
        <f t="shared" si="160"/>
        <v xml:space="preserve"> </v>
      </c>
      <c r="BT392" s="56" t="str">
        <f t="shared" si="173"/>
        <v>00</v>
      </c>
      <c r="BU392" s="56">
        <f t="shared" si="174"/>
        <v>1</v>
      </c>
      <c r="BV392" s="56" t="str">
        <f>IFERROR(BU392*#REF!,"0,00")</f>
        <v>0,00</v>
      </c>
      <c r="BW392" s="59" t="str">
        <f t="shared" si="175"/>
        <v>0,00</v>
      </c>
    </row>
    <row r="393" spans="1:75" ht="62.1" customHeight="1" thickTop="1" thickBot="1">
      <c r="A393" s="90" t="str">
        <f t="shared" si="161"/>
        <v>-</v>
      </c>
      <c r="B393" s="91" t="str">
        <f t="shared" si="162"/>
        <v>MAIO</v>
      </c>
      <c r="C393" s="81" t="str">
        <f t="shared" si="163"/>
        <v>ABRIL</v>
      </c>
      <c r="D393" s="79">
        <f t="shared" si="153"/>
        <v>390</v>
      </c>
      <c r="E393" s="125">
        <f t="shared" si="164"/>
        <v>353</v>
      </c>
      <c r="F393" s="101">
        <v>176282610</v>
      </c>
      <c r="G393" s="124" t="str">
        <f>IFERROR(VLOOKUP(F393,#REF!,2,0)," ")</f>
        <v xml:space="preserve"> </v>
      </c>
      <c r="H393" s="122" t="str">
        <f>IFERROR(VLOOKUP(F393,#REF!,3,0)," ")</f>
        <v xml:space="preserve"> </v>
      </c>
      <c r="I393" s="103" t="s">
        <v>57</v>
      </c>
      <c r="J393" s="103" t="s">
        <v>254</v>
      </c>
      <c r="K393" s="103" t="s">
        <v>94</v>
      </c>
      <c r="L393" s="104">
        <v>46122</v>
      </c>
      <c r="M393" s="105">
        <v>0.47916666666666669</v>
      </c>
      <c r="N393" s="106">
        <v>46122</v>
      </c>
      <c r="O393" s="107">
        <v>0.78125</v>
      </c>
      <c r="P393" s="122" t="str">
        <f t="shared" si="154"/>
        <v>00,5</v>
      </c>
      <c r="Q393" s="123" t="str">
        <f t="shared" si="155"/>
        <v>0,00</v>
      </c>
      <c r="R393" s="119">
        <v>0</v>
      </c>
      <c r="S393" s="119">
        <v>0</v>
      </c>
      <c r="T393" s="123">
        <f t="shared" si="165"/>
        <v>0</v>
      </c>
      <c r="U393" s="108" t="s">
        <v>60</v>
      </c>
      <c r="V393" s="121" t="str">
        <f t="shared" si="166"/>
        <v>COOPERAÇÃO, CONFORME O ATO Nº: 12.576/2026.</v>
      </c>
      <c r="W393" s="37"/>
      <c r="X393" s="132" t="s">
        <v>61</v>
      </c>
      <c r="Y393" s="134" t="s">
        <v>703</v>
      </c>
      <c r="AA393" s="24">
        <v>0</v>
      </c>
      <c r="AB393" s="40"/>
      <c r="AC393" s="24" t="str">
        <f t="shared" si="168"/>
        <v>Publicar</v>
      </c>
      <c r="AE393" s="43" t="s">
        <v>814</v>
      </c>
      <c r="AF393" s="44" t="s">
        <v>64</v>
      </c>
      <c r="AG393" s="45">
        <v>46128</v>
      </c>
      <c r="AH393" s="45">
        <v>46135</v>
      </c>
      <c r="AI393" s="46">
        <v>353</v>
      </c>
      <c r="AJ393" s="44" t="s">
        <v>65</v>
      </c>
      <c r="AK393" s="46" t="s">
        <v>66</v>
      </c>
      <c r="AL393" s="161">
        <v>0</v>
      </c>
      <c r="AM393" s="44" t="s">
        <v>67</v>
      </c>
      <c r="AN393" s="46">
        <v>354</v>
      </c>
      <c r="AO393" s="127">
        <v>626.04</v>
      </c>
      <c r="AP393" s="45">
        <v>46149</v>
      </c>
      <c r="AQ393" s="46">
        <v>375</v>
      </c>
      <c r="AR393" s="232" t="s">
        <v>66</v>
      </c>
      <c r="AS393" s="232">
        <v>376</v>
      </c>
      <c r="AT393" s="45">
        <v>46141</v>
      </c>
      <c r="AU393" s="46" t="s">
        <v>66</v>
      </c>
      <c r="AV393" s="46" t="s">
        <v>66</v>
      </c>
      <c r="AW393" s="46" t="s">
        <v>66</v>
      </c>
      <c r="AX393" s="46" t="s">
        <v>66</v>
      </c>
      <c r="AY393" s="46" t="s">
        <v>66</v>
      </c>
      <c r="AZ393" s="46" t="s">
        <v>66</v>
      </c>
      <c r="BE393" s="52">
        <f t="shared" si="167"/>
        <v>0.30208333333333331</v>
      </c>
      <c r="BF393" s="53" t="str">
        <f t="shared" si="169"/>
        <v>00</v>
      </c>
      <c r="BG393" s="54">
        <f t="shared" si="170"/>
        <v>7.25</v>
      </c>
      <c r="BH393" s="54">
        <v>6</v>
      </c>
      <c r="BI393" s="54" t="str">
        <f t="shared" si="171"/>
        <v>,5</v>
      </c>
      <c r="BJ393" s="55" t="str">
        <f t="shared" si="172"/>
        <v>00,5</v>
      </c>
      <c r="BL393" s="57" t="str">
        <f>IFERROR(VLOOKUP(H393,#REF!,2,0)," ")</f>
        <v xml:space="preserve"> </v>
      </c>
      <c r="BM393" s="57" t="str">
        <f>IFERROR(VLOOKUP(K393,#REF!,2,0)," ")</f>
        <v xml:space="preserve"> </v>
      </c>
      <c r="BN393" s="58" t="str">
        <f t="shared" si="156"/>
        <v xml:space="preserve">  </v>
      </c>
      <c r="BO393" s="59" t="str">
        <f>IFERROR(VLOOKUP(BN393,#REF!,5,0)," ")</f>
        <v xml:space="preserve"> </v>
      </c>
      <c r="BP393" s="59" t="str">
        <f t="shared" si="157"/>
        <v xml:space="preserve"> </v>
      </c>
      <c r="BQ393" s="56">
        <f t="shared" si="158"/>
        <v>1</v>
      </c>
      <c r="BR393" s="59" t="str">
        <f t="shared" si="159"/>
        <v xml:space="preserve"> </v>
      </c>
      <c r="BS393" s="59" t="str">
        <f t="shared" si="160"/>
        <v xml:space="preserve"> </v>
      </c>
      <c r="BT393" s="56" t="str">
        <f t="shared" si="173"/>
        <v>00</v>
      </c>
      <c r="BU393" s="56">
        <f t="shared" si="174"/>
        <v>1</v>
      </c>
      <c r="BV393" s="56" t="str">
        <f>IFERROR(BU393*#REF!,"0,00")</f>
        <v>0,00</v>
      </c>
      <c r="BW393" s="59" t="str">
        <f t="shared" si="175"/>
        <v>0,00</v>
      </c>
    </row>
    <row r="394" spans="1:75" ht="62.1" customHeight="1" thickTop="1" thickBot="1">
      <c r="A394" s="90" t="str">
        <f t="shared" si="161"/>
        <v>-</v>
      </c>
      <c r="B394" s="91" t="str">
        <f t="shared" si="162"/>
        <v>MAIO</v>
      </c>
      <c r="C394" s="81" t="str">
        <f t="shared" si="163"/>
        <v>ABRIL</v>
      </c>
      <c r="D394" s="79">
        <f t="shared" si="153"/>
        <v>391</v>
      </c>
      <c r="E394" s="125">
        <f t="shared" si="164"/>
        <v>353</v>
      </c>
      <c r="F394" s="101">
        <v>176282610</v>
      </c>
      <c r="G394" s="124" t="str">
        <f>IFERROR(VLOOKUP(F394,#REF!,2,0)," ")</f>
        <v xml:space="preserve"> </v>
      </c>
      <c r="H394" s="122" t="str">
        <f>IFERROR(VLOOKUP(F394,#REF!,3,0)," ")</f>
        <v xml:space="preserve"> </v>
      </c>
      <c r="I394" s="103" t="s">
        <v>57</v>
      </c>
      <c r="J394" s="103" t="s">
        <v>254</v>
      </c>
      <c r="K394" s="103" t="s">
        <v>94</v>
      </c>
      <c r="L394" s="104">
        <v>46129</v>
      </c>
      <c r="M394" s="105">
        <v>0.47916666666666669</v>
      </c>
      <c r="N394" s="106">
        <v>46129</v>
      </c>
      <c r="O394" s="107">
        <v>0.78125</v>
      </c>
      <c r="P394" s="122" t="str">
        <f t="shared" si="154"/>
        <v>00,5</v>
      </c>
      <c r="Q394" s="123" t="str">
        <f t="shared" si="155"/>
        <v>0,00</v>
      </c>
      <c r="R394" s="119">
        <v>0</v>
      </c>
      <c r="S394" s="119">
        <v>0</v>
      </c>
      <c r="T394" s="123">
        <f t="shared" si="165"/>
        <v>0</v>
      </c>
      <c r="U394" s="108" t="s">
        <v>60</v>
      </c>
      <c r="V394" s="121" t="str">
        <f t="shared" si="166"/>
        <v>COOPERAÇÃO, CONFORME O ATO Nº: 12.576/2026.</v>
      </c>
      <c r="W394" s="37"/>
      <c r="X394" s="132" t="s">
        <v>61</v>
      </c>
      <c r="Y394" s="134" t="s">
        <v>703</v>
      </c>
      <c r="AA394" s="24">
        <v>0</v>
      </c>
      <c r="AB394" s="40"/>
      <c r="AC394" s="24" t="str">
        <f t="shared" si="168"/>
        <v>Publicar</v>
      </c>
      <c r="AE394" s="43" t="s">
        <v>814</v>
      </c>
      <c r="AF394" s="44" t="s">
        <v>64</v>
      </c>
      <c r="AG394" s="45">
        <v>46128</v>
      </c>
      <c r="AH394" s="45">
        <v>46135</v>
      </c>
      <c r="AI394" s="46">
        <v>353</v>
      </c>
      <c r="AJ394" s="44" t="s">
        <v>65</v>
      </c>
      <c r="AK394" s="46" t="s">
        <v>66</v>
      </c>
      <c r="AL394" s="161">
        <v>0</v>
      </c>
      <c r="AM394" s="44" t="s">
        <v>67</v>
      </c>
      <c r="AN394" s="46">
        <v>354</v>
      </c>
      <c r="AO394" s="127">
        <v>626.04</v>
      </c>
      <c r="AP394" s="45">
        <v>46149</v>
      </c>
      <c r="AQ394" s="46">
        <v>375</v>
      </c>
      <c r="AR394" s="232" t="s">
        <v>66</v>
      </c>
      <c r="AS394" s="232">
        <v>376</v>
      </c>
      <c r="AT394" s="45">
        <v>46141</v>
      </c>
      <c r="AU394" s="46" t="s">
        <v>66</v>
      </c>
      <c r="AV394" s="46" t="s">
        <v>66</v>
      </c>
      <c r="AW394" s="46" t="s">
        <v>66</v>
      </c>
      <c r="AX394" s="46" t="s">
        <v>66</v>
      </c>
      <c r="AY394" s="46" t="s">
        <v>66</v>
      </c>
      <c r="AZ394" s="46" t="s">
        <v>66</v>
      </c>
      <c r="BE394" s="52">
        <f t="shared" si="167"/>
        <v>0.30208333333333331</v>
      </c>
      <c r="BF394" s="53" t="str">
        <f t="shared" si="169"/>
        <v>00</v>
      </c>
      <c r="BG394" s="54">
        <f t="shared" si="170"/>
        <v>7.25</v>
      </c>
      <c r="BH394" s="54">
        <v>6</v>
      </c>
      <c r="BI394" s="54" t="str">
        <f t="shared" si="171"/>
        <v>,5</v>
      </c>
      <c r="BJ394" s="55" t="str">
        <f t="shared" si="172"/>
        <v>00,5</v>
      </c>
      <c r="BL394" s="57" t="str">
        <f>IFERROR(VLOOKUP(H394,#REF!,2,0)," ")</f>
        <v xml:space="preserve"> </v>
      </c>
      <c r="BM394" s="57" t="str">
        <f>IFERROR(VLOOKUP(K394,#REF!,2,0)," ")</f>
        <v xml:space="preserve"> </v>
      </c>
      <c r="BN394" s="58" t="str">
        <f t="shared" si="156"/>
        <v xml:space="preserve">  </v>
      </c>
      <c r="BO394" s="59" t="str">
        <f>IFERROR(VLOOKUP(BN394,#REF!,5,0)," ")</f>
        <v xml:space="preserve"> </v>
      </c>
      <c r="BP394" s="59" t="str">
        <f t="shared" si="157"/>
        <v xml:space="preserve"> </v>
      </c>
      <c r="BQ394" s="56">
        <f t="shared" si="158"/>
        <v>1</v>
      </c>
      <c r="BR394" s="59" t="str">
        <f t="shared" si="159"/>
        <v xml:space="preserve"> </v>
      </c>
      <c r="BS394" s="59" t="str">
        <f t="shared" si="160"/>
        <v xml:space="preserve"> </v>
      </c>
      <c r="BT394" s="56" t="str">
        <f t="shared" si="173"/>
        <v>00</v>
      </c>
      <c r="BU394" s="56">
        <f t="shared" si="174"/>
        <v>1</v>
      </c>
      <c r="BV394" s="56" t="str">
        <f>IFERROR(BU394*#REF!,"0,00")</f>
        <v>0,00</v>
      </c>
      <c r="BW394" s="59" t="str">
        <f t="shared" si="175"/>
        <v>0,00</v>
      </c>
    </row>
    <row r="395" spans="1:75" ht="62.1" customHeight="1" thickTop="1" thickBot="1">
      <c r="A395" s="90" t="str">
        <f t="shared" si="161"/>
        <v>-</v>
      </c>
      <c r="B395" s="91" t="str">
        <f t="shared" si="162"/>
        <v>MAIO</v>
      </c>
      <c r="C395" s="81" t="str">
        <f t="shared" si="163"/>
        <v>ABRIL</v>
      </c>
      <c r="D395" s="79">
        <f t="shared" si="153"/>
        <v>392</v>
      </c>
      <c r="E395" s="125">
        <f t="shared" si="164"/>
        <v>353</v>
      </c>
      <c r="F395" s="101">
        <v>176282610</v>
      </c>
      <c r="G395" s="124" t="str">
        <f>IFERROR(VLOOKUP(F395,#REF!,2,0)," ")</f>
        <v xml:space="preserve"> </v>
      </c>
      <c r="H395" s="122" t="str">
        <f>IFERROR(VLOOKUP(F395,#REF!,3,0)," ")</f>
        <v xml:space="preserve"> </v>
      </c>
      <c r="I395" s="103" t="s">
        <v>57</v>
      </c>
      <c r="J395" s="103" t="s">
        <v>254</v>
      </c>
      <c r="K395" s="103" t="s">
        <v>94</v>
      </c>
      <c r="L395" s="104">
        <v>46136</v>
      </c>
      <c r="M395" s="105">
        <v>0.33333333333333331</v>
      </c>
      <c r="N395" s="106">
        <v>46136</v>
      </c>
      <c r="O395" s="107">
        <v>0.69791666666666663</v>
      </c>
      <c r="P395" s="122" t="str">
        <f t="shared" si="154"/>
        <v>00,5</v>
      </c>
      <c r="Q395" s="123" t="str">
        <f t="shared" si="155"/>
        <v>0,00</v>
      </c>
      <c r="R395" s="119">
        <v>0</v>
      </c>
      <c r="S395" s="119">
        <v>0</v>
      </c>
      <c r="T395" s="123">
        <f t="shared" si="165"/>
        <v>0</v>
      </c>
      <c r="U395" s="108" t="s">
        <v>60</v>
      </c>
      <c r="V395" s="121" t="str">
        <f t="shared" si="166"/>
        <v>COOPERAÇÃO, CONFORME O ATO Nº: 12.576/2026.</v>
      </c>
      <c r="W395" s="37"/>
      <c r="X395" s="132" t="s">
        <v>61</v>
      </c>
      <c r="Y395" s="134" t="s">
        <v>703</v>
      </c>
      <c r="AA395" s="24">
        <v>0</v>
      </c>
      <c r="AB395" s="40"/>
      <c r="AC395" s="24" t="str">
        <f t="shared" si="168"/>
        <v>Publicar</v>
      </c>
      <c r="AE395" s="43" t="s">
        <v>814</v>
      </c>
      <c r="AF395" s="44" t="s">
        <v>64</v>
      </c>
      <c r="AG395" s="45">
        <v>46128</v>
      </c>
      <c r="AH395" s="45">
        <v>46135</v>
      </c>
      <c r="AI395" s="46">
        <v>353</v>
      </c>
      <c r="AJ395" s="44" t="s">
        <v>65</v>
      </c>
      <c r="AK395" s="46" t="s">
        <v>66</v>
      </c>
      <c r="AL395" s="161">
        <v>0</v>
      </c>
      <c r="AM395" s="44" t="s">
        <v>67</v>
      </c>
      <c r="AN395" s="46">
        <v>354</v>
      </c>
      <c r="AO395" s="127">
        <v>626.04</v>
      </c>
      <c r="AP395" s="45">
        <v>46149</v>
      </c>
      <c r="AQ395" s="46">
        <v>375</v>
      </c>
      <c r="AR395" s="232" t="s">
        <v>66</v>
      </c>
      <c r="AS395" s="232">
        <v>376</v>
      </c>
      <c r="AT395" s="45">
        <v>46141</v>
      </c>
      <c r="AU395" s="46" t="s">
        <v>66</v>
      </c>
      <c r="AV395" s="46" t="s">
        <v>66</v>
      </c>
      <c r="AW395" s="46" t="s">
        <v>66</v>
      </c>
      <c r="AX395" s="46" t="s">
        <v>66</v>
      </c>
      <c r="AY395" s="46" t="s">
        <v>66</v>
      </c>
      <c r="AZ395" s="46" t="s">
        <v>66</v>
      </c>
      <c r="BE395" s="52">
        <f t="shared" si="167"/>
        <v>0.36458333333333331</v>
      </c>
      <c r="BF395" s="53" t="str">
        <f t="shared" si="169"/>
        <v>00</v>
      </c>
      <c r="BG395" s="54">
        <f t="shared" si="170"/>
        <v>8.75</v>
      </c>
      <c r="BH395" s="54">
        <v>6</v>
      </c>
      <c r="BI395" s="54" t="str">
        <f t="shared" si="171"/>
        <v>,5</v>
      </c>
      <c r="BJ395" s="55" t="str">
        <f t="shared" si="172"/>
        <v>00,5</v>
      </c>
      <c r="BL395" s="57" t="str">
        <f>IFERROR(VLOOKUP(H395,#REF!,2,0)," ")</f>
        <v xml:space="preserve"> </v>
      </c>
      <c r="BM395" s="57" t="str">
        <f>IFERROR(VLOOKUP(K395,#REF!,2,0)," ")</f>
        <v xml:space="preserve"> </v>
      </c>
      <c r="BN395" s="58" t="str">
        <f t="shared" si="156"/>
        <v xml:space="preserve">  </v>
      </c>
      <c r="BO395" s="59" t="str">
        <f>IFERROR(VLOOKUP(BN395,#REF!,5,0)," ")</f>
        <v xml:space="preserve"> </v>
      </c>
      <c r="BP395" s="59" t="str">
        <f t="shared" si="157"/>
        <v xml:space="preserve"> </v>
      </c>
      <c r="BQ395" s="56">
        <f t="shared" si="158"/>
        <v>1</v>
      </c>
      <c r="BR395" s="59" t="str">
        <f t="shared" si="159"/>
        <v xml:space="preserve"> </v>
      </c>
      <c r="BS395" s="59" t="str">
        <f t="shared" si="160"/>
        <v xml:space="preserve"> </v>
      </c>
      <c r="BT395" s="56" t="str">
        <f t="shared" si="173"/>
        <v>00</v>
      </c>
      <c r="BU395" s="56">
        <f t="shared" si="174"/>
        <v>1</v>
      </c>
      <c r="BV395" s="56" t="str">
        <f>IFERROR(BU395*#REF!,"0,00")</f>
        <v>0,00</v>
      </c>
      <c r="BW395" s="59" t="str">
        <f t="shared" si="175"/>
        <v>0,00</v>
      </c>
    </row>
    <row r="396" spans="1:75" ht="62.1" customHeight="1" thickTop="1" thickBot="1">
      <c r="A396" s="90" t="str">
        <f t="shared" si="161"/>
        <v>-</v>
      </c>
      <c r="B396" s="91" t="str">
        <f t="shared" si="162"/>
        <v>ABRIL</v>
      </c>
      <c r="C396" s="81" t="str">
        <f t="shared" si="163"/>
        <v>ABRIL</v>
      </c>
      <c r="D396" s="79">
        <f t="shared" si="153"/>
        <v>393</v>
      </c>
      <c r="E396" s="125">
        <f t="shared" si="164"/>
        <v>350</v>
      </c>
      <c r="F396" s="101" t="s">
        <v>329</v>
      </c>
      <c r="G396" s="124" t="str">
        <f>IFERROR(VLOOKUP(F396,#REF!,2,0)," ")</f>
        <v xml:space="preserve"> </v>
      </c>
      <c r="H396" s="122" t="str">
        <f>IFERROR(VLOOKUP(F396,#REF!,3,0)," ")</f>
        <v xml:space="preserve"> </v>
      </c>
      <c r="I396" s="103" t="s">
        <v>82</v>
      </c>
      <c r="J396" s="103" t="s">
        <v>84</v>
      </c>
      <c r="K396" s="103" t="s">
        <v>93</v>
      </c>
      <c r="L396" s="104">
        <v>46135</v>
      </c>
      <c r="M396" s="105">
        <v>0.3125</v>
      </c>
      <c r="N396" s="106">
        <v>46135</v>
      </c>
      <c r="O396" s="107">
        <v>0.72916666666666663</v>
      </c>
      <c r="P396" s="122" t="str">
        <f t="shared" si="154"/>
        <v>00,5</v>
      </c>
      <c r="Q396" s="123" t="str">
        <f t="shared" si="155"/>
        <v>0,00</v>
      </c>
      <c r="R396" s="119">
        <v>0</v>
      </c>
      <c r="S396" s="119">
        <v>0</v>
      </c>
      <c r="T396" s="123">
        <f t="shared" si="165"/>
        <v>0</v>
      </c>
      <c r="U396" s="108" t="s">
        <v>60</v>
      </c>
      <c r="V396" s="121" t="str">
        <f t="shared" si="166"/>
        <v>ISITA À COMARCA DA DEFENSORIA PÚBLICA PARA AVALIAÇÃO DE LOCAL PARA A FUTURA INSTALAÇÃO DE POSTO DE VIGILÃNCIA ARMADA ( PVA).</v>
      </c>
      <c r="W396" s="37"/>
      <c r="X396" s="132" t="s">
        <v>85</v>
      </c>
      <c r="Y396" s="134" t="s">
        <v>815</v>
      </c>
      <c r="AA396" s="24">
        <v>0</v>
      </c>
      <c r="AB396" s="40"/>
      <c r="AC396" s="24" t="str">
        <f t="shared" si="168"/>
        <v>Publicar</v>
      </c>
      <c r="AE396" s="43" t="s">
        <v>816</v>
      </c>
      <c r="AF396" s="44" t="s">
        <v>328</v>
      </c>
      <c r="AG396" s="45">
        <v>46129</v>
      </c>
      <c r="AH396" s="45">
        <v>46135</v>
      </c>
      <c r="AI396" s="46">
        <v>350</v>
      </c>
      <c r="AJ396" s="44" t="s">
        <v>65</v>
      </c>
      <c r="AK396" s="46" t="s">
        <v>66</v>
      </c>
      <c r="AL396" s="161">
        <v>0</v>
      </c>
      <c r="AM396" s="44" t="s">
        <v>65</v>
      </c>
      <c r="AN396" s="46" t="s">
        <v>66</v>
      </c>
      <c r="AO396" s="161">
        <v>0</v>
      </c>
      <c r="AP396" s="45">
        <v>46141</v>
      </c>
      <c r="AQ396" s="46">
        <v>336</v>
      </c>
      <c r="AR396" s="232" t="s">
        <v>66</v>
      </c>
      <c r="AS396" s="232" t="s">
        <v>66</v>
      </c>
      <c r="AT396" s="45">
        <v>46136</v>
      </c>
      <c r="AU396" s="46" t="s">
        <v>66</v>
      </c>
      <c r="AV396" s="46" t="s">
        <v>66</v>
      </c>
      <c r="AW396" s="46" t="s">
        <v>66</v>
      </c>
      <c r="AX396" s="46" t="s">
        <v>66</v>
      </c>
      <c r="AY396" s="46" t="s">
        <v>66</v>
      </c>
      <c r="AZ396" s="49" t="s">
        <v>66</v>
      </c>
      <c r="BE396" s="52">
        <f t="shared" si="167"/>
        <v>0.41666666666666663</v>
      </c>
      <c r="BF396" s="53" t="str">
        <f t="shared" si="169"/>
        <v>00</v>
      </c>
      <c r="BG396" s="54">
        <f t="shared" si="170"/>
        <v>10</v>
      </c>
      <c r="BH396" s="54">
        <v>6</v>
      </c>
      <c r="BI396" s="54" t="str">
        <f t="shared" si="171"/>
        <v>,5</v>
      </c>
      <c r="BJ396" s="55" t="str">
        <f t="shared" si="172"/>
        <v>00,5</v>
      </c>
      <c r="BL396" s="57" t="str">
        <f>IFERROR(VLOOKUP(H396,#REF!,2,0)," ")</f>
        <v xml:space="preserve"> </v>
      </c>
      <c r="BM396" s="57" t="str">
        <f>IFERROR(VLOOKUP(K396,#REF!,2,0)," ")</f>
        <v xml:space="preserve"> </v>
      </c>
      <c r="BN396" s="58" t="str">
        <f t="shared" si="156"/>
        <v xml:space="preserve">  </v>
      </c>
      <c r="BO396" s="59" t="str">
        <f>IFERROR(VLOOKUP(BN396,#REF!,5,0)," ")</f>
        <v xml:space="preserve"> </v>
      </c>
      <c r="BP396" s="59" t="str">
        <f t="shared" si="157"/>
        <v xml:space="preserve"> </v>
      </c>
      <c r="BQ396" s="56">
        <f t="shared" si="158"/>
        <v>1</v>
      </c>
      <c r="BR396" s="59" t="str">
        <f t="shared" si="159"/>
        <v xml:space="preserve"> </v>
      </c>
      <c r="BS396" s="59" t="str">
        <f t="shared" si="160"/>
        <v xml:space="preserve"> </v>
      </c>
      <c r="BT396" s="56" t="str">
        <f t="shared" si="173"/>
        <v>00</v>
      </c>
      <c r="BU396" s="56">
        <f t="shared" si="174"/>
        <v>1</v>
      </c>
      <c r="BV396" s="56" t="str">
        <f>IFERROR(BU396*#REF!,"0,00")</f>
        <v>0,00</v>
      </c>
      <c r="BW396" s="59" t="str">
        <f t="shared" si="175"/>
        <v>0,00</v>
      </c>
    </row>
    <row r="397" spans="1:75" ht="62.1" customHeight="1" thickTop="1" thickBot="1">
      <c r="A397" s="90" t="str">
        <f t="shared" si="161"/>
        <v>-</v>
      </c>
      <c r="B397" s="91" t="str">
        <f t="shared" si="162"/>
        <v>ABRIL</v>
      </c>
      <c r="C397" s="81" t="str">
        <f t="shared" si="163"/>
        <v>ABRIL</v>
      </c>
      <c r="D397" s="79">
        <f t="shared" si="153"/>
        <v>394</v>
      </c>
      <c r="E397" s="125">
        <f t="shared" si="164"/>
        <v>350</v>
      </c>
      <c r="F397" s="101" t="s">
        <v>357</v>
      </c>
      <c r="G397" s="124" t="str">
        <f>IFERROR(VLOOKUP(F397,#REF!,2,0)," ")</f>
        <v xml:space="preserve"> </v>
      </c>
      <c r="H397" s="122" t="str">
        <f>IFERROR(VLOOKUP(F397,#REF!,3,0)," ")</f>
        <v xml:space="preserve"> </v>
      </c>
      <c r="I397" s="103" t="s">
        <v>82</v>
      </c>
      <c r="J397" s="103" t="s">
        <v>84</v>
      </c>
      <c r="K397" s="103" t="s">
        <v>93</v>
      </c>
      <c r="L397" s="104">
        <v>46135</v>
      </c>
      <c r="M397" s="105">
        <v>0.3125</v>
      </c>
      <c r="N397" s="106">
        <v>46135</v>
      </c>
      <c r="O397" s="107">
        <v>0.72916666666666663</v>
      </c>
      <c r="P397" s="122" t="str">
        <f t="shared" si="154"/>
        <v>00,5</v>
      </c>
      <c r="Q397" s="123" t="str">
        <f t="shared" si="155"/>
        <v>0,00</v>
      </c>
      <c r="R397" s="119">
        <v>0</v>
      </c>
      <c r="S397" s="119">
        <v>0</v>
      </c>
      <c r="T397" s="123">
        <f t="shared" si="165"/>
        <v>0</v>
      </c>
      <c r="U397" s="108" t="s">
        <v>60</v>
      </c>
      <c r="V397" s="121" t="str">
        <f t="shared" si="166"/>
        <v>VISITA À COMARCA PARA AVALIAÇÃO DE LOCAL PARA A FUTURA INSTALAÇÃO DE POSTO DE VIGILÂNCIA ARMADA (PAV).</v>
      </c>
      <c r="W397" s="37"/>
      <c r="X397" s="132" t="s">
        <v>85</v>
      </c>
      <c r="Y397" s="134" t="s">
        <v>817</v>
      </c>
      <c r="AA397" s="24">
        <v>0</v>
      </c>
      <c r="AB397" s="40"/>
      <c r="AC397" s="24" t="str">
        <f t="shared" si="168"/>
        <v>Publicar</v>
      </c>
      <c r="AE397" s="43" t="s">
        <v>818</v>
      </c>
      <c r="AF397" s="44" t="s">
        <v>328</v>
      </c>
      <c r="AG397" s="45">
        <v>46129</v>
      </c>
      <c r="AH397" s="45">
        <v>46135</v>
      </c>
      <c r="AI397" s="46">
        <v>350</v>
      </c>
      <c r="AJ397" s="44" t="s">
        <v>65</v>
      </c>
      <c r="AK397" s="46" t="s">
        <v>66</v>
      </c>
      <c r="AL397" s="161">
        <v>0</v>
      </c>
      <c r="AM397" s="44" t="s">
        <v>65</v>
      </c>
      <c r="AN397" s="46" t="s">
        <v>66</v>
      </c>
      <c r="AO397" s="161">
        <v>0</v>
      </c>
      <c r="AP397" s="45">
        <v>46141</v>
      </c>
      <c r="AQ397" s="46">
        <v>337</v>
      </c>
      <c r="AR397" s="232" t="s">
        <v>66</v>
      </c>
      <c r="AS397" s="232" t="s">
        <v>66</v>
      </c>
      <c r="AT397" s="45">
        <v>46136</v>
      </c>
      <c r="AU397" s="46" t="s">
        <v>66</v>
      </c>
      <c r="AV397" s="46" t="s">
        <v>66</v>
      </c>
      <c r="AW397" s="46" t="s">
        <v>66</v>
      </c>
      <c r="AX397" s="46" t="s">
        <v>66</v>
      </c>
      <c r="AY397" s="46" t="s">
        <v>66</v>
      </c>
      <c r="AZ397" s="49" t="s">
        <v>66</v>
      </c>
      <c r="BE397" s="52">
        <f t="shared" si="167"/>
        <v>0.41666666666666663</v>
      </c>
      <c r="BF397" s="53" t="str">
        <f t="shared" si="169"/>
        <v>00</v>
      </c>
      <c r="BG397" s="54">
        <f t="shared" si="170"/>
        <v>10</v>
      </c>
      <c r="BH397" s="54">
        <v>6</v>
      </c>
      <c r="BI397" s="54" t="str">
        <f t="shared" si="171"/>
        <v>,5</v>
      </c>
      <c r="BJ397" s="55" t="str">
        <f t="shared" si="172"/>
        <v>00,5</v>
      </c>
      <c r="BL397" s="57" t="str">
        <f>IFERROR(VLOOKUP(H397,#REF!,2,0)," ")</f>
        <v xml:space="preserve"> </v>
      </c>
      <c r="BM397" s="57" t="str">
        <f>IFERROR(VLOOKUP(K397,#REF!,2,0)," ")</f>
        <v xml:space="preserve"> </v>
      </c>
      <c r="BN397" s="58" t="str">
        <f t="shared" si="156"/>
        <v xml:space="preserve">  </v>
      </c>
      <c r="BO397" s="59" t="str">
        <f>IFERROR(VLOOKUP(BN397,#REF!,5,0)," ")</f>
        <v xml:space="preserve"> </v>
      </c>
      <c r="BP397" s="59" t="str">
        <f t="shared" si="157"/>
        <v xml:space="preserve"> </v>
      </c>
      <c r="BQ397" s="56">
        <f t="shared" si="158"/>
        <v>1</v>
      </c>
      <c r="BR397" s="59" t="str">
        <f t="shared" si="159"/>
        <v xml:space="preserve"> </v>
      </c>
      <c r="BS397" s="59" t="str">
        <f t="shared" si="160"/>
        <v xml:space="preserve"> </v>
      </c>
      <c r="BT397" s="56" t="str">
        <f t="shared" si="173"/>
        <v>00</v>
      </c>
      <c r="BU397" s="56">
        <f t="shared" si="174"/>
        <v>1</v>
      </c>
      <c r="BV397" s="56" t="str">
        <f>IFERROR(BU397*#REF!,"0,00")</f>
        <v>0,00</v>
      </c>
      <c r="BW397" s="59" t="str">
        <f t="shared" si="175"/>
        <v>0,00</v>
      </c>
    </row>
    <row r="398" spans="1:75" ht="62.1" customHeight="1" thickTop="1" thickBot="1">
      <c r="A398" s="90" t="str">
        <f t="shared" si="161"/>
        <v>-</v>
      </c>
      <c r="B398" s="91" t="str">
        <f t="shared" si="162"/>
        <v>MAIO</v>
      </c>
      <c r="C398" s="81" t="str">
        <f t="shared" si="163"/>
        <v>ABRIL</v>
      </c>
      <c r="D398" s="79">
        <f t="shared" si="153"/>
        <v>395</v>
      </c>
      <c r="E398" s="125">
        <f t="shared" si="164"/>
        <v>352</v>
      </c>
      <c r="F398" s="101">
        <v>32487025832</v>
      </c>
      <c r="G398" s="124" t="str">
        <f>IFERROR(VLOOKUP(F398,#REF!,2,0)," ")</f>
        <v xml:space="preserve"> </v>
      </c>
      <c r="H398" s="122" t="str">
        <f>IFERROR(VLOOKUP(F398,#REF!,3,0)," ")</f>
        <v xml:space="preserve"> </v>
      </c>
      <c r="I398" s="103" t="s">
        <v>82</v>
      </c>
      <c r="J398" s="103" t="s">
        <v>84</v>
      </c>
      <c r="K398" s="103" t="s">
        <v>572</v>
      </c>
      <c r="L398" s="104">
        <v>46134</v>
      </c>
      <c r="M398" s="105">
        <v>0.29166666666666669</v>
      </c>
      <c r="N398" s="106">
        <v>46134</v>
      </c>
      <c r="O398" s="107">
        <v>0.70833333333333337</v>
      </c>
      <c r="P398" s="122" t="str">
        <f t="shared" si="154"/>
        <v>00,5</v>
      </c>
      <c r="Q398" s="123" t="str">
        <f t="shared" si="155"/>
        <v>0,00</v>
      </c>
      <c r="R398" s="119">
        <v>0</v>
      </c>
      <c r="S398" s="119">
        <v>0</v>
      </c>
      <c r="T398" s="123">
        <f t="shared" si="165"/>
        <v>0</v>
      </c>
      <c r="U398" s="108" t="s">
        <v>60</v>
      </c>
      <c r="V398" s="121" t="str">
        <f t="shared" si="166"/>
        <v>TREINAMENTO SISTEMA SOLAR.</v>
      </c>
      <c r="W398" s="37"/>
      <c r="X398" s="132" t="s">
        <v>85</v>
      </c>
      <c r="Y398" s="134" t="s">
        <v>819</v>
      </c>
      <c r="AA398" s="24">
        <v>0</v>
      </c>
      <c r="AB398" s="40"/>
      <c r="AC398" s="24" t="str">
        <f t="shared" si="168"/>
        <v>Publicar</v>
      </c>
      <c r="AE398" s="43" t="s">
        <v>820</v>
      </c>
      <c r="AF398" s="44" t="s">
        <v>64</v>
      </c>
      <c r="AG398" s="45">
        <v>46135</v>
      </c>
      <c r="AH398" s="45">
        <v>46135</v>
      </c>
      <c r="AI398" s="46">
        <v>352</v>
      </c>
      <c r="AJ398" s="44" t="s">
        <v>65</v>
      </c>
      <c r="AK398" s="46" t="s">
        <v>66</v>
      </c>
      <c r="AL398" s="161">
        <v>0</v>
      </c>
      <c r="AM398" s="44" t="s">
        <v>65</v>
      </c>
      <c r="AN398" s="46" t="s">
        <v>66</v>
      </c>
      <c r="AO398" s="161">
        <v>0</v>
      </c>
      <c r="AP398" s="45">
        <v>46168</v>
      </c>
      <c r="AQ398" s="46">
        <v>470</v>
      </c>
      <c r="AR398" s="232" t="s">
        <v>66</v>
      </c>
      <c r="AS398" s="232" t="s">
        <v>66</v>
      </c>
      <c r="AT398" s="45">
        <v>46163</v>
      </c>
      <c r="AU398" s="46" t="s">
        <v>66</v>
      </c>
      <c r="AV398" s="46" t="s">
        <v>66</v>
      </c>
      <c r="AW398" s="45" t="s">
        <v>66</v>
      </c>
      <c r="AX398" s="46" t="s">
        <v>66</v>
      </c>
      <c r="AY398" s="46" t="s">
        <v>66</v>
      </c>
      <c r="AZ398" s="49" t="s">
        <v>66</v>
      </c>
      <c r="BE398" s="52">
        <f t="shared" si="167"/>
        <v>0.41666666666666669</v>
      </c>
      <c r="BF398" s="53" t="str">
        <f t="shared" si="169"/>
        <v>00</v>
      </c>
      <c r="BG398" s="54">
        <f t="shared" si="170"/>
        <v>10</v>
      </c>
      <c r="BH398" s="54">
        <v>6</v>
      </c>
      <c r="BI398" s="54" t="str">
        <f t="shared" si="171"/>
        <v>,5</v>
      </c>
      <c r="BJ398" s="55" t="str">
        <f t="shared" si="172"/>
        <v>00,5</v>
      </c>
      <c r="BL398" s="57" t="str">
        <f>IFERROR(VLOOKUP(H398,#REF!,2,0)," ")</f>
        <v xml:space="preserve"> </v>
      </c>
      <c r="BM398" s="57" t="str">
        <f>IFERROR(VLOOKUP(K398,#REF!,2,0)," ")</f>
        <v xml:space="preserve"> </v>
      </c>
      <c r="BN398" s="58" t="str">
        <f t="shared" si="156"/>
        <v xml:space="preserve">  </v>
      </c>
      <c r="BO398" s="59" t="str">
        <f>IFERROR(VLOOKUP(BN398,#REF!,5,0)," ")</f>
        <v xml:space="preserve"> </v>
      </c>
      <c r="BP398" s="59" t="str">
        <f t="shared" si="157"/>
        <v xml:space="preserve"> </v>
      </c>
      <c r="BQ398" s="56">
        <f t="shared" si="158"/>
        <v>1</v>
      </c>
      <c r="BR398" s="59" t="str">
        <f t="shared" si="159"/>
        <v xml:space="preserve"> </v>
      </c>
      <c r="BS398" s="59" t="str">
        <f t="shared" si="160"/>
        <v xml:space="preserve"> </v>
      </c>
      <c r="BT398" s="56" t="str">
        <f t="shared" si="173"/>
        <v>00</v>
      </c>
      <c r="BU398" s="56">
        <f t="shared" si="174"/>
        <v>1</v>
      </c>
      <c r="BV398" s="56" t="str">
        <f>IFERROR(BU398*#REF!,"0,00")</f>
        <v>0,00</v>
      </c>
      <c r="BW398" s="59" t="str">
        <f t="shared" si="175"/>
        <v>0,00</v>
      </c>
    </row>
    <row r="399" spans="1:75" ht="62.1" customHeight="1" thickTop="1" thickBot="1">
      <c r="A399" s="90" t="str">
        <f t="shared" si="161"/>
        <v>-</v>
      </c>
      <c r="B399" s="91" t="str">
        <f t="shared" si="162"/>
        <v>MAIO</v>
      </c>
      <c r="C399" s="81" t="str">
        <f t="shared" si="163"/>
        <v>ABRIL</v>
      </c>
      <c r="D399" s="79">
        <f t="shared" si="153"/>
        <v>396</v>
      </c>
      <c r="E399" s="125">
        <f t="shared" si="164"/>
        <v>352</v>
      </c>
      <c r="F399" s="101">
        <v>32487025832</v>
      </c>
      <c r="G399" s="124" t="str">
        <f>IFERROR(VLOOKUP(F399,#REF!,2,0)," ")</f>
        <v xml:space="preserve"> </v>
      </c>
      <c r="H399" s="122" t="str">
        <f>IFERROR(VLOOKUP(F399,#REF!,3,0)," ")</f>
        <v xml:space="preserve"> </v>
      </c>
      <c r="I399" s="103" t="s">
        <v>82</v>
      </c>
      <c r="J399" s="103" t="s">
        <v>84</v>
      </c>
      <c r="K399" s="103" t="s">
        <v>572</v>
      </c>
      <c r="L399" s="104">
        <v>46135</v>
      </c>
      <c r="M399" s="105">
        <v>0.29166666666666669</v>
      </c>
      <c r="N399" s="106">
        <v>46135</v>
      </c>
      <c r="O399" s="107">
        <v>0.70833333333333337</v>
      </c>
      <c r="P399" s="122" t="str">
        <f t="shared" si="154"/>
        <v>00,5</v>
      </c>
      <c r="Q399" s="123" t="str">
        <f t="shared" si="155"/>
        <v>0,00</v>
      </c>
      <c r="R399" s="119">
        <v>0</v>
      </c>
      <c r="S399" s="119">
        <v>0</v>
      </c>
      <c r="T399" s="123">
        <f t="shared" si="165"/>
        <v>0</v>
      </c>
      <c r="U399" s="108" t="s">
        <v>60</v>
      </c>
      <c r="V399" s="121" t="str">
        <f t="shared" si="166"/>
        <v>TREINAMENTO SISTEMA SOLAR.</v>
      </c>
      <c r="W399" s="37"/>
      <c r="X399" s="132" t="s">
        <v>85</v>
      </c>
      <c r="Y399" s="134" t="s">
        <v>819</v>
      </c>
      <c r="AA399" s="24">
        <v>0</v>
      </c>
      <c r="AB399" s="40"/>
      <c r="AC399" s="24" t="str">
        <f t="shared" si="168"/>
        <v>Publicar</v>
      </c>
      <c r="AE399" s="43" t="s">
        <v>820</v>
      </c>
      <c r="AF399" s="44" t="s">
        <v>64</v>
      </c>
      <c r="AG399" s="45">
        <v>46135</v>
      </c>
      <c r="AH399" s="45">
        <v>46135</v>
      </c>
      <c r="AI399" s="46">
        <v>352</v>
      </c>
      <c r="AJ399" s="44" t="s">
        <v>65</v>
      </c>
      <c r="AK399" s="46" t="s">
        <v>66</v>
      </c>
      <c r="AL399" s="161">
        <v>0</v>
      </c>
      <c r="AM399" s="44" t="s">
        <v>65</v>
      </c>
      <c r="AN399" s="46" t="s">
        <v>66</v>
      </c>
      <c r="AO399" s="161">
        <v>0</v>
      </c>
      <c r="AP399" s="45">
        <v>46168</v>
      </c>
      <c r="AQ399" s="46">
        <v>470</v>
      </c>
      <c r="AR399" s="232" t="s">
        <v>66</v>
      </c>
      <c r="AS399" s="232" t="s">
        <v>66</v>
      </c>
      <c r="AT399" s="45">
        <v>46163</v>
      </c>
      <c r="AU399" s="46" t="s">
        <v>66</v>
      </c>
      <c r="AV399" s="46" t="s">
        <v>66</v>
      </c>
      <c r="AW399" s="45" t="s">
        <v>66</v>
      </c>
      <c r="AX399" s="46" t="s">
        <v>66</v>
      </c>
      <c r="AY399" s="46" t="s">
        <v>66</v>
      </c>
      <c r="AZ399" s="49" t="s">
        <v>66</v>
      </c>
      <c r="BE399" s="52">
        <f t="shared" si="167"/>
        <v>0.41666666666666669</v>
      </c>
      <c r="BF399" s="53" t="str">
        <f t="shared" si="169"/>
        <v>00</v>
      </c>
      <c r="BG399" s="54">
        <f t="shared" si="170"/>
        <v>10</v>
      </c>
      <c r="BH399" s="54">
        <v>6</v>
      </c>
      <c r="BI399" s="54" t="str">
        <f t="shared" si="171"/>
        <v>,5</v>
      </c>
      <c r="BJ399" s="55" t="str">
        <f t="shared" si="172"/>
        <v>00,5</v>
      </c>
      <c r="BL399" s="57" t="str">
        <f>IFERROR(VLOOKUP(H399,#REF!,2,0)," ")</f>
        <v xml:space="preserve"> </v>
      </c>
      <c r="BM399" s="57" t="str">
        <f>IFERROR(VLOOKUP(K399,#REF!,2,0)," ")</f>
        <v xml:space="preserve"> </v>
      </c>
      <c r="BN399" s="58" t="str">
        <f t="shared" si="156"/>
        <v xml:space="preserve">  </v>
      </c>
      <c r="BO399" s="59" t="str">
        <f>IFERROR(VLOOKUP(BN399,#REF!,5,0)," ")</f>
        <v xml:space="preserve"> </v>
      </c>
      <c r="BP399" s="59" t="str">
        <f t="shared" si="157"/>
        <v xml:space="preserve"> </v>
      </c>
      <c r="BQ399" s="56">
        <f t="shared" si="158"/>
        <v>1</v>
      </c>
      <c r="BR399" s="59" t="str">
        <f t="shared" si="159"/>
        <v xml:space="preserve"> </v>
      </c>
      <c r="BS399" s="59" t="str">
        <f t="shared" si="160"/>
        <v xml:space="preserve"> </v>
      </c>
      <c r="BT399" s="56" t="str">
        <f t="shared" si="173"/>
        <v>00</v>
      </c>
      <c r="BU399" s="56">
        <f t="shared" si="174"/>
        <v>1</v>
      </c>
      <c r="BV399" s="56" t="str">
        <f>IFERROR(BU399*#REF!,"0,00")</f>
        <v>0,00</v>
      </c>
      <c r="BW399" s="59" t="str">
        <f t="shared" si="175"/>
        <v>0,00</v>
      </c>
    </row>
    <row r="400" spans="1:75" ht="62.1" customHeight="1" thickTop="1" thickBot="1">
      <c r="A400" s="90" t="str">
        <f t="shared" si="161"/>
        <v>-</v>
      </c>
      <c r="B400" s="91" t="str">
        <f t="shared" si="162"/>
        <v>MAIO</v>
      </c>
      <c r="C400" s="81" t="str">
        <f t="shared" si="163"/>
        <v>ABRIL</v>
      </c>
      <c r="D400" s="79">
        <f t="shared" si="153"/>
        <v>397</v>
      </c>
      <c r="E400" s="125">
        <f t="shared" si="164"/>
        <v>352</v>
      </c>
      <c r="F400" s="101">
        <v>32487025832</v>
      </c>
      <c r="G400" s="124" t="str">
        <f>IFERROR(VLOOKUP(F400,#REF!,2,0)," ")</f>
        <v xml:space="preserve"> </v>
      </c>
      <c r="H400" s="122" t="str">
        <f>IFERROR(VLOOKUP(F400,#REF!,3,0)," ")</f>
        <v xml:space="preserve"> </v>
      </c>
      <c r="I400" s="103" t="s">
        <v>82</v>
      </c>
      <c r="J400" s="103" t="s">
        <v>84</v>
      </c>
      <c r="K400" s="103" t="s">
        <v>572</v>
      </c>
      <c r="L400" s="104">
        <v>46136</v>
      </c>
      <c r="M400" s="105">
        <v>0.29166666666666669</v>
      </c>
      <c r="N400" s="106">
        <v>46136</v>
      </c>
      <c r="O400" s="107">
        <v>0.70833333333333337</v>
      </c>
      <c r="P400" s="122" t="str">
        <f t="shared" si="154"/>
        <v>00,5</v>
      </c>
      <c r="Q400" s="123" t="str">
        <f t="shared" si="155"/>
        <v>0,00</v>
      </c>
      <c r="R400" s="119">
        <v>0</v>
      </c>
      <c r="S400" s="119">
        <v>0</v>
      </c>
      <c r="T400" s="123">
        <f t="shared" si="165"/>
        <v>0</v>
      </c>
      <c r="U400" s="108" t="s">
        <v>60</v>
      </c>
      <c r="V400" s="121" t="str">
        <f t="shared" si="166"/>
        <v>TREINAMENTO SISTEMA SOLAR.</v>
      </c>
      <c r="W400" s="37"/>
      <c r="X400" s="132" t="s">
        <v>85</v>
      </c>
      <c r="Y400" s="134" t="s">
        <v>819</v>
      </c>
      <c r="AA400" s="24">
        <v>0</v>
      </c>
      <c r="AB400" s="40"/>
      <c r="AC400" s="24" t="str">
        <f t="shared" si="168"/>
        <v>Publicar</v>
      </c>
      <c r="AE400" s="43" t="s">
        <v>820</v>
      </c>
      <c r="AF400" s="44" t="s">
        <v>64</v>
      </c>
      <c r="AG400" s="45">
        <v>46135</v>
      </c>
      <c r="AH400" s="45">
        <v>46135</v>
      </c>
      <c r="AI400" s="46">
        <v>352</v>
      </c>
      <c r="AJ400" s="44" t="s">
        <v>65</v>
      </c>
      <c r="AK400" s="46" t="s">
        <v>66</v>
      </c>
      <c r="AL400" s="161">
        <v>0</v>
      </c>
      <c r="AM400" s="44" t="s">
        <v>65</v>
      </c>
      <c r="AN400" s="46" t="s">
        <v>66</v>
      </c>
      <c r="AO400" s="161">
        <v>0</v>
      </c>
      <c r="AP400" s="45">
        <v>46168</v>
      </c>
      <c r="AQ400" s="46">
        <v>470</v>
      </c>
      <c r="AR400" s="232" t="s">
        <v>66</v>
      </c>
      <c r="AS400" s="232" t="s">
        <v>66</v>
      </c>
      <c r="AT400" s="45">
        <v>46163</v>
      </c>
      <c r="AU400" s="46" t="s">
        <v>66</v>
      </c>
      <c r="AV400" s="46" t="s">
        <v>66</v>
      </c>
      <c r="AW400" s="45" t="s">
        <v>66</v>
      </c>
      <c r="AX400" s="46" t="s">
        <v>66</v>
      </c>
      <c r="AY400" s="46" t="s">
        <v>66</v>
      </c>
      <c r="AZ400" s="49" t="s">
        <v>66</v>
      </c>
      <c r="BA400" s="166"/>
      <c r="BE400" s="52">
        <f t="shared" si="167"/>
        <v>0.41666666666666669</v>
      </c>
      <c r="BF400" s="53" t="str">
        <f t="shared" si="169"/>
        <v>00</v>
      </c>
      <c r="BG400" s="54">
        <f t="shared" si="170"/>
        <v>10</v>
      </c>
      <c r="BH400" s="54">
        <v>6</v>
      </c>
      <c r="BI400" s="54" t="str">
        <f t="shared" si="171"/>
        <v>,5</v>
      </c>
      <c r="BJ400" s="55" t="str">
        <f t="shared" si="172"/>
        <v>00,5</v>
      </c>
      <c r="BL400" s="57" t="str">
        <f>IFERROR(VLOOKUP(H400,#REF!,2,0)," ")</f>
        <v xml:space="preserve"> </v>
      </c>
      <c r="BM400" s="57" t="str">
        <f>IFERROR(VLOOKUP(K400,#REF!,2,0)," ")</f>
        <v xml:space="preserve"> </v>
      </c>
      <c r="BN400" s="58" t="str">
        <f t="shared" si="156"/>
        <v xml:space="preserve">  </v>
      </c>
      <c r="BO400" s="59" t="str">
        <f>IFERROR(VLOOKUP(BN400,#REF!,5,0)," ")</f>
        <v xml:space="preserve"> </v>
      </c>
      <c r="BP400" s="59" t="str">
        <f t="shared" si="157"/>
        <v xml:space="preserve"> </v>
      </c>
      <c r="BQ400" s="56">
        <f t="shared" si="158"/>
        <v>1</v>
      </c>
      <c r="BR400" s="59" t="str">
        <f t="shared" si="159"/>
        <v xml:space="preserve"> </v>
      </c>
      <c r="BS400" s="59" t="str">
        <f t="shared" si="160"/>
        <v xml:space="preserve"> </v>
      </c>
      <c r="BT400" s="56" t="str">
        <f t="shared" si="173"/>
        <v>00</v>
      </c>
      <c r="BU400" s="56">
        <f t="shared" si="174"/>
        <v>1</v>
      </c>
      <c r="BV400" s="56" t="str">
        <f>IFERROR(BU400*#REF!,"0,00")</f>
        <v>0,00</v>
      </c>
      <c r="BW400" s="59" t="str">
        <f t="shared" si="175"/>
        <v>0,00</v>
      </c>
    </row>
    <row r="401" spans="1:75" ht="62.1" customHeight="1" thickTop="1" thickBot="1">
      <c r="A401" s="90" t="str">
        <f t="shared" si="161"/>
        <v>-</v>
      </c>
      <c r="B401" s="91" t="str">
        <f t="shared" si="162"/>
        <v>ABRIL</v>
      </c>
      <c r="C401" s="81" t="str">
        <f t="shared" si="163"/>
        <v>ABRIL</v>
      </c>
      <c r="D401" s="79">
        <f t="shared" si="153"/>
        <v>398</v>
      </c>
      <c r="E401" s="125">
        <f t="shared" si="164"/>
        <v>355</v>
      </c>
      <c r="F401" s="101">
        <v>13227088606</v>
      </c>
      <c r="G401" s="124" t="str">
        <f>IFERROR(VLOOKUP(F401,#REF!,2,0)," ")</f>
        <v xml:space="preserve"> </v>
      </c>
      <c r="H401" s="122" t="str">
        <f>IFERROR(VLOOKUP(F401,#REF!,3,0)," ")</f>
        <v xml:space="preserve"> </v>
      </c>
      <c r="I401" s="103" t="s">
        <v>82</v>
      </c>
      <c r="J401" s="103" t="s">
        <v>84</v>
      </c>
      <c r="K401" s="103" t="s">
        <v>291</v>
      </c>
      <c r="L401" s="104">
        <v>46138</v>
      </c>
      <c r="M401" s="105">
        <v>0.54166666666666663</v>
      </c>
      <c r="N401" s="106">
        <v>46139</v>
      </c>
      <c r="O401" s="107">
        <v>0.79166666666666663</v>
      </c>
      <c r="P401" s="122" t="str">
        <f t="shared" si="154"/>
        <v>01,5</v>
      </c>
      <c r="Q401" s="123" t="str">
        <f t="shared" si="155"/>
        <v>0,00</v>
      </c>
      <c r="R401" s="119">
        <v>0</v>
      </c>
      <c r="S401" s="119">
        <v>0</v>
      </c>
      <c r="T401" s="123">
        <f t="shared" si="165"/>
        <v>0</v>
      </c>
      <c r="U401" s="108" t="s">
        <v>60</v>
      </c>
      <c r="V401" s="121" t="str">
        <f t="shared" si="166"/>
        <v xml:space="preserve">COBERTURA DE ATENDIMENTO ITINERANTE. </v>
      </c>
      <c r="W401" s="37"/>
      <c r="X401" s="132" t="s">
        <v>85</v>
      </c>
      <c r="Y401" s="134" t="s">
        <v>821</v>
      </c>
      <c r="AA401" s="24">
        <v>1</v>
      </c>
      <c r="AB401" s="40"/>
      <c r="AC401" s="24" t="str">
        <f t="shared" si="168"/>
        <v>Publicar</v>
      </c>
      <c r="AE401" s="43" t="s">
        <v>822</v>
      </c>
      <c r="AF401" s="44" t="s">
        <v>64</v>
      </c>
      <c r="AG401" s="45">
        <v>46135</v>
      </c>
      <c r="AH401" s="45">
        <v>46135</v>
      </c>
      <c r="AI401" s="46">
        <v>355</v>
      </c>
      <c r="AJ401" s="44" t="s">
        <v>65</v>
      </c>
      <c r="AK401" s="46" t="s">
        <v>66</v>
      </c>
      <c r="AL401" s="161">
        <v>0</v>
      </c>
      <c r="AM401" s="44" t="s">
        <v>65</v>
      </c>
      <c r="AN401" s="46" t="s">
        <v>66</v>
      </c>
      <c r="AO401" s="161">
        <v>0</v>
      </c>
      <c r="AP401" s="233">
        <v>46135</v>
      </c>
      <c r="AQ401" s="46">
        <v>312</v>
      </c>
      <c r="AR401" s="232" t="s">
        <v>66</v>
      </c>
      <c r="AS401" s="233" t="s">
        <v>66</v>
      </c>
      <c r="AT401" s="45">
        <v>46140</v>
      </c>
      <c r="AU401" s="234" t="s">
        <v>66</v>
      </c>
      <c r="AV401" s="234" t="s">
        <v>66</v>
      </c>
      <c r="AW401" s="234" t="s">
        <v>66</v>
      </c>
      <c r="AX401" s="234" t="s">
        <v>66</v>
      </c>
      <c r="AY401" s="234" t="s">
        <v>66</v>
      </c>
      <c r="AZ401" s="49">
        <v>152</v>
      </c>
      <c r="BE401" s="52">
        <f t="shared" si="167"/>
        <v>1.25</v>
      </c>
      <c r="BF401" s="53" t="str">
        <f t="shared" si="169"/>
        <v>01</v>
      </c>
      <c r="BG401" s="54">
        <f t="shared" si="170"/>
        <v>6</v>
      </c>
      <c r="BH401" s="54">
        <v>6</v>
      </c>
      <c r="BI401" s="54" t="str">
        <f t="shared" si="171"/>
        <v>,5</v>
      </c>
      <c r="BJ401" s="55" t="str">
        <f t="shared" si="172"/>
        <v>01,5</v>
      </c>
      <c r="BL401" s="57" t="str">
        <f>IFERROR(VLOOKUP(H401,#REF!,2,0)," ")</f>
        <v xml:space="preserve"> </v>
      </c>
      <c r="BM401" s="57" t="str">
        <f>IFERROR(VLOOKUP(K401,#REF!,2,0)," ")</f>
        <v xml:space="preserve"> </v>
      </c>
      <c r="BN401" s="58" t="str">
        <f t="shared" si="156"/>
        <v xml:space="preserve">  </v>
      </c>
      <c r="BO401" s="59" t="str">
        <f>IFERROR(VLOOKUP(BN401,#REF!,5,0)," ")</f>
        <v xml:space="preserve"> </v>
      </c>
      <c r="BP401" s="59" t="str">
        <f t="shared" si="157"/>
        <v xml:space="preserve"> </v>
      </c>
      <c r="BQ401" s="56">
        <f t="shared" si="158"/>
        <v>1</v>
      </c>
      <c r="BR401" s="59" t="str">
        <f t="shared" si="159"/>
        <v xml:space="preserve"> </v>
      </c>
      <c r="BS401" s="59" t="str">
        <f t="shared" si="160"/>
        <v xml:space="preserve"> </v>
      </c>
      <c r="BT401" s="56" t="str">
        <f t="shared" si="173"/>
        <v>01</v>
      </c>
      <c r="BU401" s="56">
        <f t="shared" si="174"/>
        <v>1</v>
      </c>
      <c r="BV401" s="56" t="str">
        <f>IFERROR(BU401*#REF!,"0,00")</f>
        <v>0,00</v>
      </c>
      <c r="BW401" s="59" t="str">
        <f t="shared" si="175"/>
        <v>0,00</v>
      </c>
    </row>
    <row r="402" spans="1:75" ht="62.1" customHeight="1" thickTop="1" thickBot="1">
      <c r="A402" s="90" t="str">
        <f t="shared" si="161"/>
        <v>-</v>
      </c>
      <c r="B402" s="91" t="str">
        <f t="shared" si="162"/>
        <v>ABRIL</v>
      </c>
      <c r="C402" s="81" t="str">
        <f t="shared" si="163"/>
        <v>ABRIL</v>
      </c>
      <c r="D402" s="79">
        <f t="shared" si="153"/>
        <v>399</v>
      </c>
      <c r="E402" s="125">
        <f t="shared" si="164"/>
        <v>358</v>
      </c>
      <c r="F402" s="101">
        <v>32495001866</v>
      </c>
      <c r="G402" s="124" t="str">
        <f>IFERROR(VLOOKUP(F402,#REF!,2,0)," ")</f>
        <v xml:space="preserve"> </v>
      </c>
      <c r="H402" s="122" t="str">
        <f>IFERROR(VLOOKUP(F402,#REF!,3,0)," ")</f>
        <v xml:space="preserve"> </v>
      </c>
      <c r="I402" s="103" t="s">
        <v>82</v>
      </c>
      <c r="J402" s="103" t="s">
        <v>84</v>
      </c>
      <c r="K402" s="103" t="s">
        <v>411</v>
      </c>
      <c r="L402" s="104">
        <v>46141</v>
      </c>
      <c r="M402" s="105">
        <v>0.22916666666666666</v>
      </c>
      <c r="N402" s="106">
        <v>46142</v>
      </c>
      <c r="O402" s="107">
        <v>0.79166666666666663</v>
      </c>
      <c r="P402" s="122" t="str">
        <f t="shared" si="154"/>
        <v>01,5</v>
      </c>
      <c r="Q402" s="123" t="str">
        <f t="shared" si="155"/>
        <v>0,00</v>
      </c>
      <c r="R402" s="119">
        <v>0</v>
      </c>
      <c r="S402" s="119">
        <v>0</v>
      </c>
      <c r="T402" s="123">
        <f t="shared" si="165"/>
        <v>0</v>
      </c>
      <c r="U402" s="108" t="s">
        <v>60</v>
      </c>
      <c r="V402" s="121" t="str">
        <f t="shared" si="166"/>
        <v>PARTICIPAÇÃO, REPRESENTANDO A DPMG, NA REUNIÃO DA INSTÂNCIA MINEIRA DE PARTICIPAÇÃO SOCIAL, EM CONJUNTO COM MPF, MPMG, SUPERINTENDÊNCIA DE REPARAÇÃO DO RIO DOCE (ESTADO DE MG) E MEMBROS DA SOCIEDADE CIVIL - REPRESENTANTES DAS PESSOAS ATINGIDAS - QUE INTEGRAM A INSTÂNCIA.</v>
      </c>
      <c r="W402" s="37"/>
      <c r="X402" s="132" t="s">
        <v>85</v>
      </c>
      <c r="Y402" s="134" t="s">
        <v>823</v>
      </c>
      <c r="AA402" s="24">
        <v>0</v>
      </c>
      <c r="AB402" s="40"/>
      <c r="AC402" s="24" t="str">
        <f t="shared" si="168"/>
        <v>Publicar</v>
      </c>
      <c r="AE402" s="43" t="s">
        <v>824</v>
      </c>
      <c r="AF402" s="44" t="s">
        <v>64</v>
      </c>
      <c r="AG402" s="45">
        <v>46135</v>
      </c>
      <c r="AH402" s="45">
        <v>46136</v>
      </c>
      <c r="AI402" s="46">
        <v>358</v>
      </c>
      <c r="AJ402" s="44" t="s">
        <v>65</v>
      </c>
      <c r="AK402" s="46" t="s">
        <v>66</v>
      </c>
      <c r="AL402" s="161">
        <v>0</v>
      </c>
      <c r="AM402" s="44" t="s">
        <v>65</v>
      </c>
      <c r="AN402" s="46" t="s">
        <v>66</v>
      </c>
      <c r="AO402" s="161">
        <v>0</v>
      </c>
      <c r="AP402" s="45">
        <v>46136</v>
      </c>
      <c r="AQ402" s="46">
        <v>315</v>
      </c>
      <c r="AR402" s="46" t="s">
        <v>66</v>
      </c>
      <c r="AS402" s="45" t="s">
        <v>66</v>
      </c>
      <c r="AT402" s="45">
        <v>46154</v>
      </c>
      <c r="AU402" s="247" t="s">
        <v>66</v>
      </c>
      <c r="AV402" s="247" t="s">
        <v>66</v>
      </c>
      <c r="AW402" s="247" t="s">
        <v>66</v>
      </c>
      <c r="AX402" s="247" t="s">
        <v>66</v>
      </c>
      <c r="AY402" s="247" t="s">
        <v>66</v>
      </c>
      <c r="AZ402" s="49">
        <v>174</v>
      </c>
      <c r="BE402" s="52">
        <f t="shared" si="167"/>
        <v>1.5625</v>
      </c>
      <c r="BF402" s="53" t="str">
        <f t="shared" si="169"/>
        <v>01</v>
      </c>
      <c r="BG402" s="54">
        <f t="shared" si="170"/>
        <v>13.5</v>
      </c>
      <c r="BH402" s="54">
        <v>6</v>
      </c>
      <c r="BI402" s="54" t="str">
        <f t="shared" si="171"/>
        <v>,5</v>
      </c>
      <c r="BJ402" s="55" t="str">
        <f t="shared" si="172"/>
        <v>01,5</v>
      </c>
      <c r="BL402" s="57" t="str">
        <f>IFERROR(VLOOKUP(H402,#REF!,2,0)," ")</f>
        <v xml:space="preserve"> </v>
      </c>
      <c r="BM402" s="57" t="str">
        <f>IFERROR(VLOOKUP(K402,#REF!,2,0)," ")</f>
        <v xml:space="preserve"> </v>
      </c>
      <c r="BN402" s="58" t="str">
        <f t="shared" si="156"/>
        <v xml:space="preserve">  </v>
      </c>
      <c r="BO402" s="59" t="str">
        <f>IFERROR(VLOOKUP(BN402,#REF!,5,0)," ")</f>
        <v xml:space="preserve"> </v>
      </c>
      <c r="BP402" s="59" t="str">
        <f t="shared" si="157"/>
        <v xml:space="preserve"> </v>
      </c>
      <c r="BQ402" s="56">
        <f t="shared" si="158"/>
        <v>1</v>
      </c>
      <c r="BR402" s="59" t="str">
        <f t="shared" si="159"/>
        <v xml:space="preserve"> </v>
      </c>
      <c r="BS402" s="59" t="str">
        <f t="shared" si="160"/>
        <v xml:space="preserve"> </v>
      </c>
      <c r="BT402" s="56" t="str">
        <f t="shared" si="173"/>
        <v>01</v>
      </c>
      <c r="BU402" s="56">
        <f t="shared" si="174"/>
        <v>2</v>
      </c>
      <c r="BV402" s="56" t="str">
        <f>IFERROR(BU402*#REF!,"0,00")</f>
        <v>0,00</v>
      </c>
      <c r="BW402" s="59" t="str">
        <f t="shared" si="175"/>
        <v>0,00</v>
      </c>
    </row>
    <row r="403" spans="1:75" ht="62.1" customHeight="1" thickTop="1" thickBot="1">
      <c r="A403" s="90" t="str">
        <f t="shared" si="161"/>
        <v>-</v>
      </c>
      <c r="B403" s="91" t="str">
        <f t="shared" si="162"/>
        <v>ABRIL</v>
      </c>
      <c r="C403" s="81" t="str">
        <f t="shared" si="163"/>
        <v>ABRIL</v>
      </c>
      <c r="D403" s="79">
        <f t="shared" si="153"/>
        <v>400</v>
      </c>
      <c r="E403" s="125">
        <f t="shared" si="164"/>
        <v>359</v>
      </c>
      <c r="F403" s="101">
        <v>4280582645</v>
      </c>
      <c r="G403" s="124" t="str">
        <f>IFERROR(VLOOKUP(F403,#REF!,2,0)," ")</f>
        <v xml:space="preserve"> </v>
      </c>
      <c r="H403" s="122" t="str">
        <f>IFERROR(VLOOKUP(F403,#REF!,3,0)," ")</f>
        <v xml:space="preserve"> </v>
      </c>
      <c r="I403" s="103" t="s">
        <v>82</v>
      </c>
      <c r="J403" s="103" t="s">
        <v>84</v>
      </c>
      <c r="K403" s="103" t="s">
        <v>118</v>
      </c>
      <c r="L403" s="104">
        <v>46129</v>
      </c>
      <c r="M403" s="105">
        <v>0.28125</v>
      </c>
      <c r="N403" s="106">
        <v>46129</v>
      </c>
      <c r="O403" s="107">
        <v>0.78125</v>
      </c>
      <c r="P403" s="122" t="str">
        <f t="shared" si="154"/>
        <v>00,5</v>
      </c>
      <c r="Q403" s="123" t="str">
        <f t="shared" si="155"/>
        <v>0,00</v>
      </c>
      <c r="R403" s="119">
        <v>0</v>
      </c>
      <c r="S403" s="119">
        <v>0</v>
      </c>
      <c r="T403" s="123">
        <f t="shared" si="165"/>
        <v>0</v>
      </c>
      <c r="U403" s="108" t="s">
        <v>60</v>
      </c>
      <c r="V403" s="121" t="str">
        <f t="shared" si="166"/>
        <v>COOPERAÇÃO, CONFORME O ATO Nº: 12.927/2026.</v>
      </c>
      <c r="W403" s="37"/>
      <c r="X403" s="132" t="s">
        <v>61</v>
      </c>
      <c r="Y403" s="134" t="s">
        <v>825</v>
      </c>
      <c r="AA403" s="24">
        <v>0</v>
      </c>
      <c r="AB403" s="40"/>
      <c r="AC403" s="24" t="str">
        <f t="shared" si="168"/>
        <v>Publicar</v>
      </c>
      <c r="AE403" s="43" t="s">
        <v>826</v>
      </c>
      <c r="AF403" s="44" t="s">
        <v>64</v>
      </c>
      <c r="AG403" s="45">
        <v>46136</v>
      </c>
      <c r="AH403" s="45">
        <v>46136</v>
      </c>
      <c r="AI403" s="46">
        <v>359</v>
      </c>
      <c r="AJ403" s="44" t="s">
        <v>65</v>
      </c>
      <c r="AK403" s="46" t="s">
        <v>66</v>
      </c>
      <c r="AL403" s="161">
        <v>0</v>
      </c>
      <c r="AM403" s="44" t="s">
        <v>65</v>
      </c>
      <c r="AN403" s="46" t="s">
        <v>66</v>
      </c>
      <c r="AO403" s="161">
        <v>0</v>
      </c>
      <c r="AP403" s="45">
        <v>46136</v>
      </c>
      <c r="AQ403" s="46">
        <v>316</v>
      </c>
      <c r="AR403" s="46" t="s">
        <v>66</v>
      </c>
      <c r="AS403" s="45" t="s">
        <v>66</v>
      </c>
      <c r="AT403" s="45">
        <v>46155</v>
      </c>
      <c r="AU403" s="46" t="s">
        <v>66</v>
      </c>
      <c r="AV403" s="46" t="s">
        <v>66</v>
      </c>
      <c r="AW403" s="46" t="s">
        <v>66</v>
      </c>
      <c r="AX403" s="46" t="s">
        <v>66</v>
      </c>
      <c r="AY403" s="46" t="s">
        <v>66</v>
      </c>
      <c r="AZ403" s="49">
        <v>176</v>
      </c>
      <c r="BE403" s="52">
        <f t="shared" si="167"/>
        <v>0.5</v>
      </c>
      <c r="BF403" s="53" t="str">
        <f t="shared" si="169"/>
        <v>00</v>
      </c>
      <c r="BG403" s="54">
        <f t="shared" si="170"/>
        <v>12</v>
      </c>
      <c r="BH403" s="54">
        <v>6</v>
      </c>
      <c r="BI403" s="54" t="str">
        <f t="shared" si="171"/>
        <v>,5</v>
      </c>
      <c r="BJ403" s="55" t="str">
        <f t="shared" si="172"/>
        <v>00,5</v>
      </c>
      <c r="BL403" s="57" t="str">
        <f>IFERROR(VLOOKUP(H403,#REF!,2,0)," ")</f>
        <v xml:space="preserve"> </v>
      </c>
      <c r="BM403" s="57" t="str">
        <f>IFERROR(VLOOKUP(K403,#REF!,2,0)," ")</f>
        <v xml:space="preserve"> </v>
      </c>
      <c r="BN403" s="58" t="str">
        <f t="shared" si="156"/>
        <v xml:space="preserve">  </v>
      </c>
      <c r="BO403" s="59" t="str">
        <f>IFERROR(VLOOKUP(BN403,#REF!,5,0)," ")</f>
        <v xml:space="preserve"> </v>
      </c>
      <c r="BP403" s="59" t="str">
        <f t="shared" si="157"/>
        <v xml:space="preserve"> </v>
      </c>
      <c r="BQ403" s="56">
        <f t="shared" si="158"/>
        <v>1</v>
      </c>
      <c r="BR403" s="59" t="str">
        <f t="shared" si="159"/>
        <v xml:space="preserve"> </v>
      </c>
      <c r="BS403" s="59" t="str">
        <f t="shared" si="160"/>
        <v xml:space="preserve"> </v>
      </c>
      <c r="BT403" s="56" t="str">
        <f t="shared" si="173"/>
        <v>00</v>
      </c>
      <c r="BU403" s="56">
        <f t="shared" si="174"/>
        <v>1</v>
      </c>
      <c r="BV403" s="56" t="str">
        <f>IFERROR(BU403*#REF!,"0,00")</f>
        <v>0,00</v>
      </c>
      <c r="BW403" s="59" t="str">
        <f t="shared" si="175"/>
        <v>0,00</v>
      </c>
    </row>
    <row r="404" spans="1:75" ht="62.1" customHeight="1" thickTop="1" thickBot="1">
      <c r="A404" s="90" t="str">
        <f t="shared" si="161"/>
        <v>-</v>
      </c>
      <c r="B404" s="91" t="str">
        <f t="shared" si="162"/>
        <v>ABRIL</v>
      </c>
      <c r="C404" s="81" t="str">
        <f t="shared" si="163"/>
        <v>ABRIL</v>
      </c>
      <c r="D404" s="79">
        <f t="shared" si="153"/>
        <v>401</v>
      </c>
      <c r="E404" s="125">
        <f t="shared" si="164"/>
        <v>359</v>
      </c>
      <c r="F404" s="101">
        <v>4280582645</v>
      </c>
      <c r="G404" s="124" t="str">
        <f>IFERROR(VLOOKUP(F404,#REF!,2,0)," ")</f>
        <v xml:space="preserve"> </v>
      </c>
      <c r="H404" s="122" t="str">
        <f>IFERROR(VLOOKUP(F404,#REF!,3,0)," ")</f>
        <v xml:space="preserve"> </v>
      </c>
      <c r="I404" s="103" t="s">
        <v>82</v>
      </c>
      <c r="J404" s="103" t="s">
        <v>84</v>
      </c>
      <c r="K404" s="103" t="s">
        <v>118</v>
      </c>
      <c r="L404" s="104">
        <v>46142</v>
      </c>
      <c r="M404" s="105">
        <v>0.28125</v>
      </c>
      <c r="N404" s="106">
        <v>46142</v>
      </c>
      <c r="O404" s="107">
        <v>0.78125</v>
      </c>
      <c r="P404" s="122" t="str">
        <f t="shared" si="154"/>
        <v>00,5</v>
      </c>
      <c r="Q404" s="123" t="str">
        <f t="shared" si="155"/>
        <v>0,00</v>
      </c>
      <c r="R404" s="119">
        <v>0</v>
      </c>
      <c r="S404" s="119">
        <v>0</v>
      </c>
      <c r="T404" s="123">
        <f t="shared" si="165"/>
        <v>0</v>
      </c>
      <c r="U404" s="108" t="s">
        <v>60</v>
      </c>
      <c r="V404" s="121" t="str">
        <f t="shared" si="166"/>
        <v>COOPERAÇÃO, CONFORME O ATO Nº: 12.927/2026.</v>
      </c>
      <c r="W404" s="37"/>
      <c r="X404" s="132" t="s">
        <v>61</v>
      </c>
      <c r="Y404" s="134" t="s">
        <v>825</v>
      </c>
      <c r="AA404" s="24">
        <v>0</v>
      </c>
      <c r="AB404" s="40"/>
      <c r="AC404" s="24" t="str">
        <f t="shared" si="168"/>
        <v>Publicar</v>
      </c>
      <c r="AE404" s="43" t="s">
        <v>826</v>
      </c>
      <c r="AF404" s="44" t="s">
        <v>64</v>
      </c>
      <c r="AG404" s="45">
        <v>46136</v>
      </c>
      <c r="AH404" s="45">
        <v>46136</v>
      </c>
      <c r="AI404" s="46">
        <v>359</v>
      </c>
      <c r="AJ404" s="44" t="s">
        <v>65</v>
      </c>
      <c r="AK404" s="46" t="s">
        <v>66</v>
      </c>
      <c r="AL404" s="161">
        <v>0</v>
      </c>
      <c r="AM404" s="44" t="s">
        <v>65</v>
      </c>
      <c r="AN404" s="46" t="s">
        <v>66</v>
      </c>
      <c r="AO404" s="161">
        <v>0</v>
      </c>
      <c r="AP404" s="45">
        <v>46136</v>
      </c>
      <c r="AQ404" s="46">
        <v>316</v>
      </c>
      <c r="AR404" s="46" t="s">
        <v>66</v>
      </c>
      <c r="AS404" s="46" t="s">
        <v>66</v>
      </c>
      <c r="AT404" s="45">
        <v>46155</v>
      </c>
      <c r="AU404" s="46" t="s">
        <v>66</v>
      </c>
      <c r="AV404" s="46" t="s">
        <v>66</v>
      </c>
      <c r="AW404" s="46" t="s">
        <v>66</v>
      </c>
      <c r="AX404" s="46" t="s">
        <v>66</v>
      </c>
      <c r="AY404" s="46" t="s">
        <v>66</v>
      </c>
      <c r="AZ404" s="49">
        <v>176</v>
      </c>
      <c r="BE404" s="52">
        <f t="shared" si="167"/>
        <v>0.5</v>
      </c>
      <c r="BF404" s="53" t="str">
        <f t="shared" si="169"/>
        <v>00</v>
      </c>
      <c r="BG404" s="54">
        <f t="shared" si="170"/>
        <v>12</v>
      </c>
      <c r="BH404" s="54">
        <v>6</v>
      </c>
      <c r="BI404" s="54" t="str">
        <f t="shared" si="171"/>
        <v>,5</v>
      </c>
      <c r="BJ404" s="55" t="str">
        <f t="shared" si="172"/>
        <v>00,5</v>
      </c>
      <c r="BL404" s="57" t="str">
        <f>IFERROR(VLOOKUP(H404,#REF!,2,0)," ")</f>
        <v xml:space="preserve"> </v>
      </c>
      <c r="BM404" s="57" t="str">
        <f>IFERROR(VLOOKUP(K404,#REF!,2,0)," ")</f>
        <v xml:space="preserve"> </v>
      </c>
      <c r="BN404" s="58" t="str">
        <f t="shared" si="156"/>
        <v xml:space="preserve">  </v>
      </c>
      <c r="BO404" s="59" t="str">
        <f>IFERROR(VLOOKUP(BN404,#REF!,5,0)," ")</f>
        <v xml:space="preserve"> </v>
      </c>
      <c r="BP404" s="59" t="str">
        <f t="shared" si="157"/>
        <v xml:space="preserve"> </v>
      </c>
      <c r="BQ404" s="56">
        <f t="shared" si="158"/>
        <v>1</v>
      </c>
      <c r="BR404" s="59" t="str">
        <f t="shared" si="159"/>
        <v xml:space="preserve"> </v>
      </c>
      <c r="BS404" s="59" t="str">
        <f t="shared" si="160"/>
        <v xml:space="preserve"> </v>
      </c>
      <c r="BT404" s="56" t="str">
        <f t="shared" si="173"/>
        <v>00</v>
      </c>
      <c r="BU404" s="56">
        <f t="shared" si="174"/>
        <v>1</v>
      </c>
      <c r="BV404" s="56" t="str">
        <f>IFERROR(BU404*#REF!,"0,00")</f>
        <v>0,00</v>
      </c>
      <c r="BW404" s="59" t="str">
        <f t="shared" si="175"/>
        <v>0,00</v>
      </c>
    </row>
    <row r="405" spans="1:75" ht="62.1" customHeight="1" thickTop="1" thickBot="1">
      <c r="A405" s="90" t="str">
        <f t="shared" si="161"/>
        <v>-</v>
      </c>
      <c r="B405" s="91" t="str">
        <f t="shared" si="162"/>
        <v>ABRIL</v>
      </c>
      <c r="C405" s="81" t="str">
        <f t="shared" si="163"/>
        <v>ABRIL</v>
      </c>
      <c r="D405" s="79">
        <f t="shared" si="153"/>
        <v>402</v>
      </c>
      <c r="E405" s="125">
        <f t="shared" si="164"/>
        <v>13</v>
      </c>
      <c r="F405" s="101">
        <v>5219918621</v>
      </c>
      <c r="G405" s="124" t="str">
        <f>IFERROR(VLOOKUP(F405,#REF!,2,0)," ")</f>
        <v xml:space="preserve"> </v>
      </c>
      <c r="H405" s="122" t="str">
        <f>IFERROR(VLOOKUP(F405,#REF!,3,0)," ")</f>
        <v xml:space="preserve"> </v>
      </c>
      <c r="I405" s="103" t="s">
        <v>88</v>
      </c>
      <c r="J405" s="103" t="s">
        <v>392</v>
      </c>
      <c r="K405" s="103" t="s">
        <v>84</v>
      </c>
      <c r="L405" s="104">
        <v>46139</v>
      </c>
      <c r="M405" s="105">
        <v>0.45833333333333331</v>
      </c>
      <c r="N405" s="106">
        <v>46141</v>
      </c>
      <c r="O405" s="107">
        <v>0.68055555555555558</v>
      </c>
      <c r="P405" s="122" t="str">
        <f t="shared" si="154"/>
        <v>02,00</v>
      </c>
      <c r="Q405" s="123" t="str">
        <f t="shared" si="155"/>
        <v>0,00</v>
      </c>
      <c r="R405" s="119">
        <v>0</v>
      </c>
      <c r="S405" s="119">
        <v>0</v>
      </c>
      <c r="T405" s="123">
        <f t="shared" si="165"/>
        <v>0</v>
      </c>
      <c r="U405" s="108" t="s">
        <v>60</v>
      </c>
      <c r="V405" s="121" t="str">
        <f t="shared" si="166"/>
        <v>PARTICIPAÇÃO DESTA DEFENSORA PÚBLICA COMO EXPOSITORA NO 3º ENCONTRO COM A PROCURADORIA DA MULHER DE 2026, A SER REALIZADO NO DIA 28 DE ABRIL DE 2026, ÀS 14 HORAS, NO TEATRO DA ASSEMBLEIA.</v>
      </c>
      <c r="W405" s="37"/>
      <c r="X405" s="132" t="s">
        <v>223</v>
      </c>
      <c r="Y405" s="134" t="s">
        <v>828</v>
      </c>
      <c r="AA405" s="24">
        <v>0</v>
      </c>
      <c r="AB405" s="40"/>
      <c r="AC405" s="24" t="str">
        <f t="shared" si="168"/>
        <v>Publicar</v>
      </c>
      <c r="AE405" s="43" t="s">
        <v>829</v>
      </c>
      <c r="AF405" s="44" t="s">
        <v>261</v>
      </c>
      <c r="AG405" s="45">
        <v>46136</v>
      </c>
      <c r="AH405" s="45">
        <v>46140</v>
      </c>
      <c r="AI405" s="46">
        <v>13</v>
      </c>
      <c r="AJ405" s="44" t="s">
        <v>395</v>
      </c>
      <c r="AK405" s="46">
        <v>15</v>
      </c>
      <c r="AL405" s="127" t="s">
        <v>66</v>
      </c>
      <c r="AM405" s="44" t="s">
        <v>460</v>
      </c>
      <c r="AN405" s="46">
        <v>14</v>
      </c>
      <c r="AO405" s="127">
        <v>303.02999999999997</v>
      </c>
      <c r="AP405" s="45">
        <v>46140</v>
      </c>
      <c r="AQ405" s="46">
        <v>16</v>
      </c>
      <c r="AR405" s="46" t="s">
        <v>66</v>
      </c>
      <c r="AS405" s="46">
        <v>24</v>
      </c>
      <c r="AT405" s="45">
        <v>46147</v>
      </c>
      <c r="AU405" s="46" t="s">
        <v>66</v>
      </c>
      <c r="AV405" s="46" t="s">
        <v>66</v>
      </c>
      <c r="AW405" s="46" t="s">
        <v>66</v>
      </c>
      <c r="AX405" s="46" t="s">
        <v>66</v>
      </c>
      <c r="AY405" s="46" t="s">
        <v>66</v>
      </c>
      <c r="AZ405" s="49">
        <v>12</v>
      </c>
      <c r="BE405" s="52">
        <f t="shared" si="167"/>
        <v>2.2222222222222223</v>
      </c>
      <c r="BF405" s="53" t="str">
        <f t="shared" si="169"/>
        <v>02</v>
      </c>
      <c r="BG405" s="54">
        <f t="shared" si="170"/>
        <v>5.3333333333333357</v>
      </c>
      <c r="BH405" s="54">
        <v>6</v>
      </c>
      <c r="BI405" s="54" t="str">
        <f t="shared" si="171"/>
        <v>,00</v>
      </c>
      <c r="BJ405" s="55" t="str">
        <f t="shared" si="172"/>
        <v>02,00</v>
      </c>
      <c r="BL405" s="57" t="str">
        <f>IFERROR(VLOOKUP(H405,#REF!,2,0)," ")</f>
        <v xml:space="preserve"> </v>
      </c>
      <c r="BM405" s="57" t="str">
        <f>IFERROR(VLOOKUP(K405,#REF!,2,0)," ")</f>
        <v xml:space="preserve"> </v>
      </c>
      <c r="BN405" s="58" t="str">
        <f t="shared" si="156"/>
        <v xml:space="preserve">  </v>
      </c>
      <c r="BO405" s="59" t="str">
        <f>IFERROR(VLOOKUP(BN405,#REF!,5,0)," ")</f>
        <v xml:space="preserve"> </v>
      </c>
      <c r="BP405" s="59" t="str">
        <f t="shared" si="157"/>
        <v xml:space="preserve"> </v>
      </c>
      <c r="BQ405" s="56" t="str">
        <f t="shared" si="158"/>
        <v>0,00</v>
      </c>
      <c r="BR405" s="59" t="str">
        <f t="shared" si="159"/>
        <v>0,00</v>
      </c>
      <c r="BS405" s="59" t="str">
        <f t="shared" si="160"/>
        <v xml:space="preserve"> </v>
      </c>
      <c r="BT405" s="56" t="str">
        <f t="shared" si="173"/>
        <v>02</v>
      </c>
      <c r="BU405" s="56">
        <f t="shared" si="174"/>
        <v>2</v>
      </c>
      <c r="BV405" s="56" t="str">
        <f>IFERROR(BU405*#REF!,"0,00")</f>
        <v>0,00</v>
      </c>
      <c r="BW405" s="59" t="str">
        <f t="shared" si="175"/>
        <v>0,00</v>
      </c>
    </row>
    <row r="406" spans="1:75" ht="62.1" customHeight="1" thickTop="1" thickBot="1">
      <c r="A406" s="90" t="str">
        <f t="shared" si="161"/>
        <v>-</v>
      </c>
      <c r="B406" s="91" t="str">
        <f t="shared" si="162"/>
        <v>ABRIL</v>
      </c>
      <c r="C406" s="81" t="str">
        <f t="shared" si="163"/>
        <v>ABRIL</v>
      </c>
      <c r="D406" s="79">
        <f t="shared" si="153"/>
        <v>403</v>
      </c>
      <c r="E406" s="125">
        <f t="shared" si="164"/>
        <v>334</v>
      </c>
      <c r="F406" s="101">
        <v>6226026677</v>
      </c>
      <c r="G406" s="124" t="str">
        <f>IFERROR(VLOOKUP(F406,#REF!,2,0)," ")</f>
        <v xml:space="preserve"> </v>
      </c>
      <c r="H406" s="122" t="str">
        <f>IFERROR(VLOOKUP(F406,#REF!,3,0)," ")</f>
        <v xml:space="preserve"> </v>
      </c>
      <c r="I406" s="103" t="s">
        <v>82</v>
      </c>
      <c r="J406" s="103" t="s">
        <v>84</v>
      </c>
      <c r="K406" s="103" t="s">
        <v>311</v>
      </c>
      <c r="L406" s="104">
        <v>46125</v>
      </c>
      <c r="M406" s="105">
        <v>0.33333333333333331</v>
      </c>
      <c r="N406" s="106">
        <v>46130</v>
      </c>
      <c r="O406" s="107">
        <v>0.58333333333333337</v>
      </c>
      <c r="P406" s="122" t="str">
        <f t="shared" si="154"/>
        <v>05,5</v>
      </c>
      <c r="Q406" s="123" t="str">
        <f t="shared" si="155"/>
        <v>0,00</v>
      </c>
      <c r="R406" s="119">
        <v>0</v>
      </c>
      <c r="S406" s="119">
        <v>0</v>
      </c>
      <c r="T406" s="123">
        <f t="shared" si="165"/>
        <v>0</v>
      </c>
      <c r="U406" s="108" t="s">
        <v>60</v>
      </c>
      <c r="V406" s="121" t="str">
        <f t="shared" si="166"/>
        <v xml:space="preserve">TREINAMENTO DO SISTEMA  SOLAR NA UNIDADE DE PONTE NOVA/ MG. </v>
      </c>
      <c r="W406" s="37"/>
      <c r="X406" s="132" t="s">
        <v>85</v>
      </c>
      <c r="Y406" s="134" t="s">
        <v>833</v>
      </c>
      <c r="AA406" s="24">
        <v>1</v>
      </c>
      <c r="AB406" s="40"/>
      <c r="AC406" s="24" t="str">
        <f t="shared" si="168"/>
        <v>Publicar</v>
      </c>
      <c r="AE406" s="43" t="s">
        <v>834</v>
      </c>
      <c r="AF406" s="44" t="s">
        <v>64</v>
      </c>
      <c r="AG406" s="45">
        <v>46127</v>
      </c>
      <c r="AH406" s="45">
        <v>46128</v>
      </c>
      <c r="AI406" s="46">
        <v>334</v>
      </c>
      <c r="AJ406" s="44" t="s">
        <v>65</v>
      </c>
      <c r="AK406" s="46" t="s">
        <v>66</v>
      </c>
      <c r="AL406" s="161">
        <v>0</v>
      </c>
      <c r="AM406" s="44" t="s">
        <v>65</v>
      </c>
      <c r="AN406" s="46" t="s">
        <v>66</v>
      </c>
      <c r="AO406" s="161">
        <v>0</v>
      </c>
      <c r="AP406" s="45">
        <v>46139</v>
      </c>
      <c r="AQ406" s="46">
        <v>331</v>
      </c>
      <c r="AR406" s="46" t="s">
        <v>66</v>
      </c>
      <c r="AS406" s="46" t="s">
        <v>66</v>
      </c>
      <c r="AT406" s="45">
        <v>46134</v>
      </c>
      <c r="AU406" s="46" t="s">
        <v>66</v>
      </c>
      <c r="AV406" s="46" t="s">
        <v>66</v>
      </c>
      <c r="AW406" s="46" t="s">
        <v>66</v>
      </c>
      <c r="AX406" s="46" t="s">
        <v>66</v>
      </c>
      <c r="AY406" s="46" t="s">
        <v>66</v>
      </c>
      <c r="AZ406" s="49" t="s">
        <v>66</v>
      </c>
      <c r="BE406" s="52">
        <f t="shared" si="167"/>
        <v>5.25</v>
      </c>
      <c r="BF406" s="53" t="str">
        <f t="shared" si="169"/>
        <v>05</v>
      </c>
      <c r="BG406" s="54">
        <f t="shared" si="170"/>
        <v>6</v>
      </c>
      <c r="BH406" s="54">
        <v>6</v>
      </c>
      <c r="BI406" s="54" t="str">
        <f t="shared" si="171"/>
        <v>,5</v>
      </c>
      <c r="BJ406" s="55" t="str">
        <f t="shared" si="172"/>
        <v>05,5</v>
      </c>
      <c r="BL406" s="57" t="str">
        <f>IFERROR(VLOOKUP(H406,#REF!,2,0)," ")</f>
        <v xml:space="preserve"> </v>
      </c>
      <c r="BM406" s="57" t="str">
        <f>IFERROR(VLOOKUP(K406,#REF!,2,0)," ")</f>
        <v xml:space="preserve"> </v>
      </c>
      <c r="BN406" s="58" t="str">
        <f t="shared" si="156"/>
        <v xml:space="preserve">  </v>
      </c>
      <c r="BO406" s="59" t="str">
        <f>IFERROR(VLOOKUP(BN406,#REF!,5,0)," ")</f>
        <v xml:space="preserve"> </v>
      </c>
      <c r="BP406" s="59" t="str">
        <f t="shared" si="157"/>
        <v xml:space="preserve"> </v>
      </c>
      <c r="BQ406" s="56">
        <f t="shared" si="158"/>
        <v>1</v>
      </c>
      <c r="BR406" s="59" t="str">
        <f t="shared" si="159"/>
        <v xml:space="preserve"> </v>
      </c>
      <c r="BS406" s="59" t="str">
        <f t="shared" si="160"/>
        <v xml:space="preserve"> </v>
      </c>
      <c r="BT406" s="56" t="str">
        <f t="shared" si="173"/>
        <v>05</v>
      </c>
      <c r="BU406" s="56">
        <f t="shared" si="174"/>
        <v>5</v>
      </c>
      <c r="BV406" s="56" t="str">
        <f>IFERROR(BU406*#REF!,"0,00")</f>
        <v>0,00</v>
      </c>
      <c r="BW406" s="59" t="str">
        <f t="shared" si="175"/>
        <v>0,00</v>
      </c>
    </row>
    <row r="407" spans="1:75" ht="62.1" customHeight="1" thickTop="1" thickBot="1">
      <c r="A407" s="90" t="str">
        <f t="shared" si="161"/>
        <v>-</v>
      </c>
      <c r="B407" s="91" t="str">
        <f t="shared" si="162"/>
        <v>ABRIL</v>
      </c>
      <c r="C407" s="81" t="str">
        <f t="shared" si="163"/>
        <v>ABRIL</v>
      </c>
      <c r="D407" s="79">
        <f t="shared" si="153"/>
        <v>404</v>
      </c>
      <c r="E407" s="125">
        <f t="shared" si="164"/>
        <v>364</v>
      </c>
      <c r="F407" s="101">
        <v>7694880643</v>
      </c>
      <c r="G407" s="124" t="str">
        <f>IFERROR(VLOOKUP(F407,#REF!,2,0)," ")</f>
        <v xml:space="preserve"> </v>
      </c>
      <c r="H407" s="122" t="str">
        <f>IFERROR(VLOOKUP(F407,#REF!,3,0)," ")</f>
        <v xml:space="preserve"> </v>
      </c>
      <c r="I407" s="103" t="s">
        <v>82</v>
      </c>
      <c r="J407" s="103" t="s">
        <v>84</v>
      </c>
      <c r="K407" s="103" t="s">
        <v>429</v>
      </c>
      <c r="L407" s="104">
        <v>46128</v>
      </c>
      <c r="M407" s="105">
        <v>0.33333333333333331</v>
      </c>
      <c r="N407" s="106">
        <v>46130</v>
      </c>
      <c r="O407" s="107">
        <v>0.5</v>
      </c>
      <c r="P407" s="122" t="str">
        <f t="shared" si="154"/>
        <v>02,00</v>
      </c>
      <c r="Q407" s="123" t="str">
        <f t="shared" si="155"/>
        <v>0,00</v>
      </c>
      <c r="R407" s="119">
        <v>0</v>
      </c>
      <c r="S407" s="119">
        <v>0</v>
      </c>
      <c r="T407" s="123">
        <f t="shared" si="165"/>
        <v>0</v>
      </c>
      <c r="U407" s="108" t="s">
        <v>60</v>
      </c>
      <c r="V407" s="121" t="str">
        <f t="shared" si="166"/>
        <v>ATENDIMENTO PSICOSSOCIAL NO DOMICÍLIO DE MEMBROS DE UMA FAMÍLIA EM CUMPRIMENTO À DEMANDA APRESENTADA NO PROCESSO SEI Nº 9990000001.003797/202621.</v>
      </c>
      <c r="W407" s="37"/>
      <c r="X407" s="132" t="s">
        <v>85</v>
      </c>
      <c r="Y407" s="134" t="s">
        <v>837</v>
      </c>
      <c r="AA407" s="24">
        <v>0</v>
      </c>
      <c r="AB407" s="40"/>
      <c r="AC407" s="24" t="str">
        <f t="shared" si="168"/>
        <v>Publicar</v>
      </c>
      <c r="AE407" s="43" t="s">
        <v>838</v>
      </c>
      <c r="AF407" s="44" t="s">
        <v>64</v>
      </c>
      <c r="AG407" s="45">
        <v>46139</v>
      </c>
      <c r="AH407" s="45">
        <v>46140</v>
      </c>
      <c r="AI407" s="46">
        <v>364</v>
      </c>
      <c r="AJ407" s="44" t="s">
        <v>65</v>
      </c>
      <c r="AK407" s="46" t="s">
        <v>66</v>
      </c>
      <c r="AL407" s="161">
        <v>0</v>
      </c>
      <c r="AM407" s="44" t="s">
        <v>65</v>
      </c>
      <c r="AN407" s="46" t="s">
        <v>66</v>
      </c>
      <c r="AO407" s="161">
        <v>0</v>
      </c>
      <c r="AP407" s="45">
        <v>46141</v>
      </c>
      <c r="AQ407" s="46">
        <v>340</v>
      </c>
      <c r="AR407" s="46" t="s">
        <v>66</v>
      </c>
      <c r="AS407" s="46" t="s">
        <v>66</v>
      </c>
      <c r="AT407" s="45">
        <v>46139</v>
      </c>
      <c r="AU407" s="46" t="s">
        <v>66</v>
      </c>
      <c r="AV407" s="46" t="s">
        <v>66</v>
      </c>
      <c r="AW407" s="46" t="s">
        <v>66</v>
      </c>
      <c r="AX407" s="46" t="s">
        <v>66</v>
      </c>
      <c r="AY407" s="46" t="s">
        <v>66</v>
      </c>
      <c r="AZ407" s="49" t="s">
        <v>66</v>
      </c>
      <c r="BE407" s="52">
        <f t="shared" si="167"/>
        <v>2.1666666666666665</v>
      </c>
      <c r="BF407" s="53" t="str">
        <f t="shared" si="169"/>
        <v>02</v>
      </c>
      <c r="BG407" s="54">
        <f t="shared" si="170"/>
        <v>3.9999999999999964</v>
      </c>
      <c r="BH407" s="54">
        <v>6</v>
      </c>
      <c r="BI407" s="54" t="str">
        <f t="shared" si="171"/>
        <v>,00</v>
      </c>
      <c r="BJ407" s="55" t="str">
        <f t="shared" si="172"/>
        <v>02,00</v>
      </c>
      <c r="BL407" s="57" t="str">
        <f>IFERROR(VLOOKUP(H407,#REF!,2,0)," ")</f>
        <v xml:space="preserve"> </v>
      </c>
      <c r="BM407" s="57" t="str">
        <f>IFERROR(VLOOKUP(K407,#REF!,2,0)," ")</f>
        <v xml:space="preserve"> </v>
      </c>
      <c r="BN407" s="58" t="str">
        <f t="shared" si="156"/>
        <v xml:space="preserve">  </v>
      </c>
      <c r="BO407" s="59" t="str">
        <f>IFERROR(VLOOKUP(BN407,#REF!,5,0)," ")</f>
        <v xml:space="preserve"> </v>
      </c>
      <c r="BP407" s="59" t="str">
        <f t="shared" si="157"/>
        <v xml:space="preserve"> </v>
      </c>
      <c r="BQ407" s="56" t="str">
        <f t="shared" si="158"/>
        <v>0,00</v>
      </c>
      <c r="BR407" s="59" t="str">
        <f t="shared" si="159"/>
        <v>0,00</v>
      </c>
      <c r="BS407" s="59" t="str">
        <f t="shared" si="160"/>
        <v xml:space="preserve"> </v>
      </c>
      <c r="BT407" s="56" t="str">
        <f t="shared" si="173"/>
        <v>02</v>
      </c>
      <c r="BU407" s="56">
        <f t="shared" si="174"/>
        <v>2</v>
      </c>
      <c r="BV407" s="56" t="str">
        <f>IFERROR(BU407*#REF!,"0,00")</f>
        <v>0,00</v>
      </c>
      <c r="BW407" s="59" t="str">
        <f t="shared" si="175"/>
        <v>0,00</v>
      </c>
    </row>
    <row r="408" spans="1:75" ht="62.1" customHeight="1" thickTop="1" thickBot="1">
      <c r="A408" s="90" t="str">
        <f t="shared" si="161"/>
        <v>-</v>
      </c>
      <c r="B408" s="91" t="str">
        <f t="shared" si="162"/>
        <v>MAIO</v>
      </c>
      <c r="C408" s="81" t="str">
        <f t="shared" si="163"/>
        <v>ABRIL</v>
      </c>
      <c r="D408" s="79">
        <f t="shared" ref="D408:D471" si="176">D407+1</f>
        <v>405</v>
      </c>
      <c r="E408" s="125">
        <f t="shared" si="164"/>
        <v>360</v>
      </c>
      <c r="F408" s="101">
        <v>54702119320</v>
      </c>
      <c r="G408" s="124" t="str">
        <f>IFERROR(VLOOKUP(F408,#REF!,2,0)," ")</f>
        <v xml:space="preserve"> </v>
      </c>
      <c r="H408" s="122" t="str">
        <f>IFERROR(VLOOKUP(F408,#REF!,3,0)," ")</f>
        <v xml:space="preserve"> </v>
      </c>
      <c r="I408" s="103" t="s">
        <v>57</v>
      </c>
      <c r="J408" s="103" t="s">
        <v>97</v>
      </c>
      <c r="K408" s="103" t="s">
        <v>78</v>
      </c>
      <c r="L408" s="104">
        <v>46135</v>
      </c>
      <c r="M408" s="105">
        <v>0.5</v>
      </c>
      <c r="N408" s="106">
        <v>46135</v>
      </c>
      <c r="O408" s="107">
        <v>0.79166666666666663</v>
      </c>
      <c r="P408" s="122" t="str">
        <f t="shared" si="154"/>
        <v>00,5</v>
      </c>
      <c r="Q408" s="123" t="str">
        <f t="shared" si="155"/>
        <v>0,00</v>
      </c>
      <c r="R408" s="119">
        <v>0</v>
      </c>
      <c r="S408" s="119">
        <v>0</v>
      </c>
      <c r="T408" s="123">
        <f t="shared" si="165"/>
        <v>0</v>
      </c>
      <c r="U408" s="108" t="s">
        <v>60</v>
      </c>
      <c r="V408" s="121" t="str">
        <f t="shared" si="166"/>
        <v>COOPERAÇÃO, CONFORME O ATO Nº: 11.954/2025.</v>
      </c>
      <c r="W408" s="37"/>
      <c r="X408" s="132" t="s">
        <v>61</v>
      </c>
      <c r="Y408" s="134" t="s">
        <v>98</v>
      </c>
      <c r="AA408" s="24">
        <v>0</v>
      </c>
      <c r="AB408" s="40"/>
      <c r="AC408" s="24" t="str">
        <f t="shared" si="168"/>
        <v>Publicar</v>
      </c>
      <c r="AE408" s="43" t="s">
        <v>839</v>
      </c>
      <c r="AF408" s="44" t="s">
        <v>64</v>
      </c>
      <c r="AG408" s="45">
        <v>46136</v>
      </c>
      <c r="AH408" s="45">
        <v>46140</v>
      </c>
      <c r="AI408" s="46">
        <v>360</v>
      </c>
      <c r="AJ408" s="44" t="s">
        <v>65</v>
      </c>
      <c r="AK408" s="46" t="s">
        <v>66</v>
      </c>
      <c r="AL408" s="161">
        <v>0</v>
      </c>
      <c r="AM408" s="44" t="s">
        <v>67</v>
      </c>
      <c r="AN408" s="46">
        <v>361</v>
      </c>
      <c r="AO408" s="127">
        <v>235.32</v>
      </c>
      <c r="AP408" s="45">
        <v>46149</v>
      </c>
      <c r="AQ408" s="46">
        <v>384</v>
      </c>
      <c r="AR408" s="46" t="s">
        <v>66</v>
      </c>
      <c r="AS408" s="46">
        <v>385</v>
      </c>
      <c r="AT408" s="45">
        <v>46146</v>
      </c>
      <c r="AU408" s="46" t="s">
        <v>66</v>
      </c>
      <c r="AV408" s="46" t="s">
        <v>66</v>
      </c>
      <c r="AW408" s="46" t="s">
        <v>66</v>
      </c>
      <c r="AX408" s="46" t="s">
        <v>66</v>
      </c>
      <c r="AY408" s="46" t="s">
        <v>66</v>
      </c>
      <c r="AZ408" s="49" t="s">
        <v>66</v>
      </c>
      <c r="BE408" s="52">
        <f t="shared" si="167"/>
        <v>0.29166666666666663</v>
      </c>
      <c r="BF408" s="53" t="str">
        <f t="shared" si="169"/>
        <v>00</v>
      </c>
      <c r="BG408" s="54">
        <f t="shared" si="170"/>
        <v>6.9999999999999991</v>
      </c>
      <c r="BH408" s="54">
        <v>6</v>
      </c>
      <c r="BI408" s="54" t="str">
        <f t="shared" si="171"/>
        <v>,5</v>
      </c>
      <c r="BJ408" s="55" t="str">
        <f t="shared" si="172"/>
        <v>00,5</v>
      </c>
      <c r="BL408" s="57" t="str">
        <f>IFERROR(VLOOKUP(H408,#REF!,2,0)," ")</f>
        <v xml:space="preserve"> </v>
      </c>
      <c r="BM408" s="57" t="str">
        <f>IFERROR(VLOOKUP(K408,#REF!,2,0)," ")</f>
        <v xml:space="preserve"> </v>
      </c>
      <c r="BN408" s="58" t="str">
        <f t="shared" si="156"/>
        <v xml:space="preserve">  </v>
      </c>
      <c r="BO408" s="59" t="str">
        <f>IFERROR(VLOOKUP(BN408,#REF!,5,0)," ")</f>
        <v xml:space="preserve"> </v>
      </c>
      <c r="BP408" s="59" t="str">
        <f t="shared" si="157"/>
        <v xml:space="preserve"> </v>
      </c>
      <c r="BQ408" s="56">
        <f t="shared" si="158"/>
        <v>1</v>
      </c>
      <c r="BR408" s="59" t="str">
        <f t="shared" si="159"/>
        <v xml:space="preserve"> </v>
      </c>
      <c r="BS408" s="59" t="str">
        <f t="shared" si="160"/>
        <v xml:space="preserve"> </v>
      </c>
      <c r="BT408" s="56" t="str">
        <f t="shared" si="173"/>
        <v>00</v>
      </c>
      <c r="BU408" s="56">
        <f t="shared" si="174"/>
        <v>1</v>
      </c>
      <c r="BV408" s="56" t="str">
        <f>IFERROR(BU408*#REF!,"0,00")</f>
        <v>0,00</v>
      </c>
      <c r="BW408" s="59" t="str">
        <f t="shared" si="175"/>
        <v>0,00</v>
      </c>
    </row>
    <row r="409" spans="1:75" ht="62.1" customHeight="1" thickTop="1" thickBot="1">
      <c r="A409" s="90" t="str">
        <f t="shared" si="161"/>
        <v>-</v>
      </c>
      <c r="B409" s="91" t="str">
        <f t="shared" si="162"/>
        <v>MAIO</v>
      </c>
      <c r="C409" s="81" t="str">
        <f t="shared" si="163"/>
        <v>ABRIL</v>
      </c>
      <c r="D409" s="79">
        <f t="shared" si="176"/>
        <v>406</v>
      </c>
      <c r="E409" s="125">
        <f t="shared" si="164"/>
        <v>360</v>
      </c>
      <c r="F409" s="101">
        <v>54702119320</v>
      </c>
      <c r="G409" s="124" t="str">
        <f>IFERROR(VLOOKUP(F409,#REF!,2,0)," ")</f>
        <v xml:space="preserve"> </v>
      </c>
      <c r="H409" s="122" t="str">
        <f>IFERROR(VLOOKUP(F409,#REF!,3,0)," ")</f>
        <v xml:space="preserve"> </v>
      </c>
      <c r="I409" s="103" t="s">
        <v>57</v>
      </c>
      <c r="J409" s="103" t="s">
        <v>97</v>
      </c>
      <c r="K409" s="103" t="s">
        <v>78</v>
      </c>
      <c r="L409" s="104">
        <v>46142</v>
      </c>
      <c r="M409" s="105">
        <v>0.5</v>
      </c>
      <c r="N409" s="106">
        <v>46142</v>
      </c>
      <c r="O409" s="107">
        <v>0.79166666666666663</v>
      </c>
      <c r="P409" s="122" t="str">
        <f t="shared" si="154"/>
        <v>00,5</v>
      </c>
      <c r="Q409" s="123" t="str">
        <f t="shared" si="155"/>
        <v>0,00</v>
      </c>
      <c r="R409" s="119">
        <v>0</v>
      </c>
      <c r="S409" s="119">
        <v>0</v>
      </c>
      <c r="T409" s="123">
        <f t="shared" si="165"/>
        <v>0</v>
      </c>
      <c r="U409" s="108" t="s">
        <v>60</v>
      </c>
      <c r="V409" s="121" t="str">
        <f t="shared" si="166"/>
        <v>COOPERAÇÃO, CONFORME O ATO Nº: 11.954/2025.</v>
      </c>
      <c r="W409" s="37"/>
      <c r="X409" s="132" t="s">
        <v>61</v>
      </c>
      <c r="Y409" s="134" t="s">
        <v>98</v>
      </c>
      <c r="AA409" s="24">
        <v>0</v>
      </c>
      <c r="AB409" s="40"/>
      <c r="AC409" s="24" t="str">
        <f t="shared" si="168"/>
        <v>Publicar</v>
      </c>
      <c r="AE409" s="43" t="s">
        <v>839</v>
      </c>
      <c r="AF409" s="44" t="s">
        <v>64</v>
      </c>
      <c r="AG409" s="45">
        <v>46136</v>
      </c>
      <c r="AH409" s="45">
        <v>46140</v>
      </c>
      <c r="AI409" s="46">
        <v>360</v>
      </c>
      <c r="AJ409" s="44" t="s">
        <v>65</v>
      </c>
      <c r="AK409" s="46" t="s">
        <v>66</v>
      </c>
      <c r="AL409" s="161">
        <v>0</v>
      </c>
      <c r="AM409" s="44" t="s">
        <v>67</v>
      </c>
      <c r="AN409" s="46">
        <v>361</v>
      </c>
      <c r="AO409" s="127">
        <v>235.32</v>
      </c>
      <c r="AP409" s="45">
        <v>46149</v>
      </c>
      <c r="AQ409" s="46">
        <v>384</v>
      </c>
      <c r="AR409" s="46" t="s">
        <v>66</v>
      </c>
      <c r="AS409" s="46">
        <v>385</v>
      </c>
      <c r="AT409" s="45">
        <v>46146</v>
      </c>
      <c r="AU409" s="46" t="s">
        <v>66</v>
      </c>
      <c r="AV409" s="46" t="s">
        <v>66</v>
      </c>
      <c r="AW409" s="46" t="s">
        <v>66</v>
      </c>
      <c r="AX409" s="46" t="s">
        <v>66</v>
      </c>
      <c r="AY409" s="46" t="s">
        <v>66</v>
      </c>
      <c r="AZ409" s="49" t="s">
        <v>66</v>
      </c>
      <c r="BE409" s="52">
        <f t="shared" si="167"/>
        <v>0.29166666666666663</v>
      </c>
      <c r="BF409" s="53" t="str">
        <f t="shared" si="169"/>
        <v>00</v>
      </c>
      <c r="BG409" s="54">
        <f t="shared" si="170"/>
        <v>6.9999999999999991</v>
      </c>
      <c r="BH409" s="54">
        <v>6</v>
      </c>
      <c r="BI409" s="54" t="str">
        <f t="shared" si="171"/>
        <v>,5</v>
      </c>
      <c r="BJ409" s="55" t="str">
        <f t="shared" si="172"/>
        <v>00,5</v>
      </c>
      <c r="BL409" s="57" t="str">
        <f>IFERROR(VLOOKUP(H409,#REF!,2,0)," ")</f>
        <v xml:space="preserve"> </v>
      </c>
      <c r="BM409" s="57" t="str">
        <f>IFERROR(VLOOKUP(K409,#REF!,2,0)," ")</f>
        <v xml:space="preserve"> </v>
      </c>
      <c r="BN409" s="58" t="str">
        <f t="shared" si="156"/>
        <v xml:space="preserve">  </v>
      </c>
      <c r="BO409" s="59" t="str">
        <f>IFERROR(VLOOKUP(BN409,#REF!,5,0)," ")</f>
        <v xml:space="preserve"> </v>
      </c>
      <c r="BP409" s="59" t="str">
        <f t="shared" si="157"/>
        <v xml:space="preserve"> </v>
      </c>
      <c r="BQ409" s="56">
        <f t="shared" si="158"/>
        <v>1</v>
      </c>
      <c r="BR409" s="59" t="str">
        <f t="shared" si="159"/>
        <v xml:space="preserve"> </v>
      </c>
      <c r="BS409" s="59" t="str">
        <f t="shared" si="160"/>
        <v xml:space="preserve"> </v>
      </c>
      <c r="BT409" s="56" t="str">
        <f t="shared" si="173"/>
        <v>00</v>
      </c>
      <c r="BU409" s="56">
        <f t="shared" si="174"/>
        <v>1</v>
      </c>
      <c r="BV409" s="56" t="str">
        <f>IFERROR(BU409*#REF!,"0,00")</f>
        <v>0,00</v>
      </c>
      <c r="BW409" s="59" t="str">
        <f t="shared" si="175"/>
        <v>0,00</v>
      </c>
    </row>
    <row r="410" spans="1:75" ht="62.1" customHeight="1" thickTop="1" thickBot="1">
      <c r="A410" s="90" t="str">
        <f t="shared" si="161"/>
        <v>-</v>
      </c>
      <c r="B410" s="91" t="str">
        <f t="shared" si="162"/>
        <v>MAIO</v>
      </c>
      <c r="C410" s="81" t="str">
        <f t="shared" si="163"/>
        <v>MAIO</v>
      </c>
      <c r="D410" s="79">
        <f t="shared" si="176"/>
        <v>407</v>
      </c>
      <c r="E410" s="125">
        <f t="shared" si="164"/>
        <v>379</v>
      </c>
      <c r="F410" s="101">
        <v>3467603645</v>
      </c>
      <c r="G410" s="124" t="str">
        <f>IFERROR(VLOOKUP(F410,#REF!,2,0)," ")</f>
        <v xml:space="preserve"> </v>
      </c>
      <c r="H410" s="122" t="str">
        <f>IFERROR(VLOOKUP(F410,#REF!,3,0)," ")</f>
        <v xml:space="preserve"> </v>
      </c>
      <c r="I410" s="103" t="s">
        <v>82</v>
      </c>
      <c r="J410" s="103" t="s">
        <v>58</v>
      </c>
      <c r="K410" s="103" t="s">
        <v>565</v>
      </c>
      <c r="L410" s="104">
        <v>46154</v>
      </c>
      <c r="M410" s="105">
        <v>0.45833333333333331</v>
      </c>
      <c r="N410" s="106">
        <v>46156</v>
      </c>
      <c r="O410" s="107">
        <v>0.5</v>
      </c>
      <c r="P410" s="122" t="str">
        <f t="shared" si="154"/>
        <v>02,00</v>
      </c>
      <c r="Q410" s="123" t="str">
        <f t="shared" si="155"/>
        <v>0,00</v>
      </c>
      <c r="R410" s="119">
        <v>0</v>
      </c>
      <c r="S410" s="119">
        <v>1217</v>
      </c>
      <c r="T410" s="123">
        <f t="shared" si="165"/>
        <v>-1217</v>
      </c>
      <c r="U410" s="108" t="s">
        <v>769</v>
      </c>
      <c r="V410" s="121" t="str">
        <f t="shared" si="166"/>
        <v>COOPERAÇÃO, CONFORME O ATO Nº: 13.026/2026.</v>
      </c>
      <c r="W410" s="37"/>
      <c r="X410" s="132" t="s">
        <v>61</v>
      </c>
      <c r="Y410" s="134" t="s">
        <v>840</v>
      </c>
      <c r="AA410" s="24">
        <v>0</v>
      </c>
      <c r="AB410" s="40"/>
      <c r="AC410" s="24" t="str">
        <f t="shared" si="168"/>
        <v>Publicar</v>
      </c>
      <c r="AE410" s="43" t="s">
        <v>841</v>
      </c>
      <c r="AF410" s="44" t="s">
        <v>64</v>
      </c>
      <c r="AG410" s="45">
        <v>46139</v>
      </c>
      <c r="AH410" s="45">
        <v>46147</v>
      </c>
      <c r="AI410" s="46">
        <v>379</v>
      </c>
      <c r="AJ410" s="44" t="s">
        <v>65</v>
      </c>
      <c r="AK410" s="46" t="s">
        <v>66</v>
      </c>
      <c r="AL410" s="161">
        <v>0</v>
      </c>
      <c r="AM410" s="44" t="s">
        <v>65</v>
      </c>
      <c r="AN410" s="46" t="s">
        <v>66</v>
      </c>
      <c r="AO410" s="161">
        <v>0</v>
      </c>
      <c r="AP410" s="45">
        <v>46147</v>
      </c>
      <c r="AQ410" s="46">
        <v>350</v>
      </c>
      <c r="AR410" s="46" t="s">
        <v>66</v>
      </c>
      <c r="AS410" s="46" t="s">
        <v>66</v>
      </c>
      <c r="AT410" s="45">
        <v>46155</v>
      </c>
      <c r="AU410" s="46" t="s">
        <v>66</v>
      </c>
      <c r="AV410" s="46" t="s">
        <v>66</v>
      </c>
      <c r="AW410" s="46" t="s">
        <v>66</v>
      </c>
      <c r="AX410" s="46" t="s">
        <v>66</v>
      </c>
      <c r="AY410" s="46">
        <v>11</v>
      </c>
      <c r="AZ410" s="49" t="s">
        <v>66</v>
      </c>
      <c r="BE410" s="52">
        <f t="shared" si="167"/>
        <v>2.0416666666666665</v>
      </c>
      <c r="BF410" s="53" t="str">
        <f t="shared" si="169"/>
        <v>02</v>
      </c>
      <c r="BG410" s="54">
        <f t="shared" si="170"/>
        <v>0.99999999999999645</v>
      </c>
      <c r="BH410" s="54">
        <v>6</v>
      </c>
      <c r="BI410" s="54" t="str">
        <f t="shared" si="171"/>
        <v>,00</v>
      </c>
      <c r="BJ410" s="55" t="str">
        <f t="shared" si="172"/>
        <v>02,00</v>
      </c>
      <c r="BL410" s="57" t="str">
        <f>IFERROR(VLOOKUP(H410,#REF!,2,0)," ")</f>
        <v xml:space="preserve"> </v>
      </c>
      <c r="BM410" s="57" t="str">
        <f>IFERROR(VLOOKUP(K410,#REF!,2,0)," ")</f>
        <v xml:space="preserve"> </v>
      </c>
      <c r="BN410" s="58" t="str">
        <f t="shared" si="156"/>
        <v xml:space="preserve">  </v>
      </c>
      <c r="BO410" s="59" t="str">
        <f>IFERROR(VLOOKUP(BN410,#REF!,5,0)," ")</f>
        <v xml:space="preserve"> </v>
      </c>
      <c r="BP410" s="59" t="str">
        <f t="shared" si="157"/>
        <v xml:space="preserve"> </v>
      </c>
      <c r="BQ410" s="56" t="str">
        <f t="shared" si="158"/>
        <v>0,00</v>
      </c>
      <c r="BR410" s="59" t="str">
        <f t="shared" si="159"/>
        <v>0,00</v>
      </c>
      <c r="BS410" s="59" t="str">
        <f t="shared" si="160"/>
        <v xml:space="preserve"> </v>
      </c>
      <c r="BT410" s="56" t="str">
        <f t="shared" si="173"/>
        <v>02</v>
      </c>
      <c r="BU410" s="56">
        <f t="shared" si="174"/>
        <v>2</v>
      </c>
      <c r="BV410" s="56" t="str">
        <f>IFERROR(BU410*#REF!,"0,00")</f>
        <v>0,00</v>
      </c>
      <c r="BW410" s="59" t="str">
        <f t="shared" si="175"/>
        <v>0,00</v>
      </c>
    </row>
    <row r="411" spans="1:75" ht="62.1" customHeight="1" thickTop="1" thickBot="1">
      <c r="A411" s="90" t="str">
        <f t="shared" si="161"/>
        <v>-</v>
      </c>
      <c r="B411" s="91" t="str">
        <f t="shared" si="162"/>
        <v>ABRIL</v>
      </c>
      <c r="C411" s="81" t="str">
        <f t="shared" si="163"/>
        <v>ABRIL</v>
      </c>
      <c r="D411" s="79">
        <f t="shared" si="176"/>
        <v>408</v>
      </c>
      <c r="E411" s="125">
        <f t="shared" si="164"/>
        <v>362</v>
      </c>
      <c r="F411" s="101">
        <v>3467603645</v>
      </c>
      <c r="G411" s="124" t="str">
        <f>IFERROR(VLOOKUP(F411,#REF!,2,0)," ")</f>
        <v xml:space="preserve"> </v>
      </c>
      <c r="H411" s="122" t="str">
        <f>IFERROR(VLOOKUP(F411,#REF!,3,0)," ")</f>
        <v xml:space="preserve"> </v>
      </c>
      <c r="I411" s="103" t="s">
        <v>82</v>
      </c>
      <c r="J411" s="103" t="s">
        <v>58</v>
      </c>
      <c r="K411" s="103" t="s">
        <v>151</v>
      </c>
      <c r="L411" s="104">
        <v>46147</v>
      </c>
      <c r="M411" s="105">
        <v>0.45833333333333331</v>
      </c>
      <c r="N411" s="106">
        <v>46149</v>
      </c>
      <c r="O411" s="107">
        <v>0.5</v>
      </c>
      <c r="P411" s="122" t="str">
        <f t="shared" si="154"/>
        <v>02,00</v>
      </c>
      <c r="Q411" s="123" t="str">
        <f t="shared" si="155"/>
        <v>0,00</v>
      </c>
      <c r="R411" s="119">
        <v>0</v>
      </c>
      <c r="S411" s="119">
        <v>0</v>
      </c>
      <c r="T411" s="123">
        <f t="shared" si="165"/>
        <v>0</v>
      </c>
      <c r="U411" s="108" t="s">
        <v>60</v>
      </c>
      <c r="V411" s="121" t="str">
        <f t="shared" si="166"/>
        <v>COOPERAÇÃO, CONFORME O ATO Nº: 12.828/2026.</v>
      </c>
      <c r="W411" s="37"/>
      <c r="X411" s="132" t="s">
        <v>61</v>
      </c>
      <c r="Y411" s="134" t="s">
        <v>705</v>
      </c>
      <c r="AA411" s="24">
        <v>0</v>
      </c>
      <c r="AB411" s="40"/>
      <c r="AC411" s="24" t="str">
        <f t="shared" si="168"/>
        <v>Publicar</v>
      </c>
      <c r="AE411" s="43" t="s">
        <v>842</v>
      </c>
      <c r="AF411" s="44" t="s">
        <v>64</v>
      </c>
      <c r="AG411" s="45">
        <v>46139</v>
      </c>
      <c r="AH411" s="45">
        <v>46140</v>
      </c>
      <c r="AI411" s="46">
        <v>362</v>
      </c>
      <c r="AJ411" s="44" t="s">
        <v>65</v>
      </c>
      <c r="AK411" s="46" t="s">
        <v>66</v>
      </c>
      <c r="AL411" s="161">
        <v>0</v>
      </c>
      <c r="AM411" s="44" t="s">
        <v>65</v>
      </c>
      <c r="AN411" s="46" t="s">
        <v>66</v>
      </c>
      <c r="AO411" s="161">
        <v>0</v>
      </c>
      <c r="AP411" s="45">
        <v>46140</v>
      </c>
      <c r="AQ411" s="46">
        <v>333</v>
      </c>
      <c r="AR411" s="46" t="s">
        <v>66</v>
      </c>
      <c r="AS411" s="46" t="s">
        <v>66</v>
      </c>
      <c r="AT411" s="45">
        <v>46150</v>
      </c>
      <c r="AU411" s="244" t="s">
        <v>66</v>
      </c>
      <c r="AV411" s="244" t="s">
        <v>66</v>
      </c>
      <c r="AW411" s="244" t="s">
        <v>66</v>
      </c>
      <c r="AX411" s="244" t="s">
        <v>66</v>
      </c>
      <c r="AY411" s="244" t="s">
        <v>66</v>
      </c>
      <c r="AZ411" s="49">
        <v>171</v>
      </c>
      <c r="BE411" s="52">
        <f t="shared" si="167"/>
        <v>2.0416666666666665</v>
      </c>
      <c r="BF411" s="53" t="str">
        <f t="shared" si="169"/>
        <v>02</v>
      </c>
      <c r="BG411" s="54">
        <f t="shared" si="170"/>
        <v>0.99999999999999645</v>
      </c>
      <c r="BH411" s="54">
        <v>6</v>
      </c>
      <c r="BI411" s="54" t="str">
        <f t="shared" si="171"/>
        <v>,00</v>
      </c>
      <c r="BJ411" s="55" t="str">
        <f t="shared" si="172"/>
        <v>02,00</v>
      </c>
      <c r="BL411" s="57" t="str">
        <f>IFERROR(VLOOKUP(H411,#REF!,2,0)," ")</f>
        <v xml:space="preserve"> </v>
      </c>
      <c r="BM411" s="57" t="str">
        <f>IFERROR(VLOOKUP(K411,#REF!,2,0)," ")</f>
        <v xml:space="preserve"> </v>
      </c>
      <c r="BN411" s="58" t="str">
        <f t="shared" si="156"/>
        <v xml:space="preserve">  </v>
      </c>
      <c r="BO411" s="59" t="str">
        <f>IFERROR(VLOOKUP(BN411,#REF!,5,0)," ")</f>
        <v xml:space="preserve"> </v>
      </c>
      <c r="BP411" s="59" t="str">
        <f t="shared" si="157"/>
        <v xml:space="preserve"> </v>
      </c>
      <c r="BQ411" s="56" t="str">
        <f t="shared" si="158"/>
        <v>0,00</v>
      </c>
      <c r="BR411" s="59" t="str">
        <f t="shared" si="159"/>
        <v>0,00</v>
      </c>
      <c r="BS411" s="59" t="str">
        <f t="shared" si="160"/>
        <v xml:space="preserve"> </v>
      </c>
      <c r="BT411" s="56" t="str">
        <f t="shared" si="173"/>
        <v>02</v>
      </c>
      <c r="BU411" s="56">
        <f t="shared" si="174"/>
        <v>2</v>
      </c>
      <c r="BV411" s="56" t="str">
        <f>IFERROR(BU411*#REF!,"0,00")</f>
        <v>0,00</v>
      </c>
      <c r="BW411" s="59" t="str">
        <f t="shared" si="175"/>
        <v>0,00</v>
      </c>
    </row>
    <row r="412" spans="1:75" ht="62.1" customHeight="1" thickTop="1" thickBot="1">
      <c r="A412" s="90" t="str">
        <f t="shared" si="161"/>
        <v>-</v>
      </c>
      <c r="B412" s="91" t="str">
        <f t="shared" si="162"/>
        <v>ABRIL</v>
      </c>
      <c r="C412" s="81" t="str">
        <f t="shared" si="163"/>
        <v>ABRIL</v>
      </c>
      <c r="D412" s="79">
        <f t="shared" si="176"/>
        <v>409</v>
      </c>
      <c r="E412" s="125">
        <f t="shared" si="164"/>
        <v>375</v>
      </c>
      <c r="F412" s="101">
        <v>4643722673</v>
      </c>
      <c r="G412" s="124" t="str">
        <f>IFERROR(VLOOKUP(F412,#REF!,2,0)," ")</f>
        <v xml:space="preserve"> </v>
      </c>
      <c r="H412" s="122" t="str">
        <f>IFERROR(VLOOKUP(F412,#REF!,3,0)," ")</f>
        <v xml:space="preserve"> </v>
      </c>
      <c r="I412" s="103" t="s">
        <v>88</v>
      </c>
      <c r="J412" s="110" t="s">
        <v>84</v>
      </c>
      <c r="K412" s="111" t="s">
        <v>596</v>
      </c>
      <c r="L412" s="104">
        <v>46148</v>
      </c>
      <c r="M412" s="105">
        <v>0.33680555555555558</v>
      </c>
      <c r="N412" s="106">
        <v>46152</v>
      </c>
      <c r="O412" s="107">
        <v>0.77083333333333337</v>
      </c>
      <c r="P412" s="122" t="str">
        <f t="shared" si="154"/>
        <v>04,5</v>
      </c>
      <c r="Q412" s="123" t="str">
        <f t="shared" si="155"/>
        <v>0,00</v>
      </c>
      <c r="R412" s="119">
        <v>0</v>
      </c>
      <c r="S412" s="119">
        <v>0</v>
      </c>
      <c r="T412" s="123">
        <f t="shared" si="165"/>
        <v>0</v>
      </c>
      <c r="U412" s="108" t="s">
        <v>60</v>
      </c>
      <c r="V412" s="121" t="str">
        <f t="shared" si="166"/>
        <v>FORTALECER A VALORIZAÇÃO DO SERVIÇO SOCIAL E DA PSICOLOGIA NA ÁREA SOCIOJURÍDICA POR MEIO DA DIVULGAÇÃO DO TRABALHO PSICOSSOCIAL NA DPMG, DO INTERCÂMBIO DE CONHECIMENTOS, DA TROCA DE EXPERIÊNCIAS E DA SOCIALIZAÇÃO DE PESQUISAS E PRÁTICAS PROFISSIONAIS, ESTIMULANDO A PARTICIPAÇÃO ATIVA, A CONSTRUÇÃO COLETIVA DE ESTRATÉGIAS E A AFIRMAÇÃO DESSAS PROFISSÕES NAS PAUTAS PÚBLICAS E INSTITUCIONAIS.</v>
      </c>
      <c r="W412" s="37"/>
      <c r="X412" s="132" t="s">
        <v>85</v>
      </c>
      <c r="Y412" s="134" t="s">
        <v>843</v>
      </c>
      <c r="AA412" s="24">
        <v>2</v>
      </c>
      <c r="AB412" s="40"/>
      <c r="AC412" s="24" t="str">
        <f t="shared" si="168"/>
        <v>Publicar</v>
      </c>
      <c r="AE412" s="43" t="s">
        <v>844</v>
      </c>
      <c r="AF412" s="44" t="s">
        <v>64</v>
      </c>
      <c r="AG412" s="45">
        <v>46141</v>
      </c>
      <c r="AH412" s="45">
        <v>46142</v>
      </c>
      <c r="AI412" s="46">
        <v>375</v>
      </c>
      <c r="AJ412" s="44" t="s">
        <v>114</v>
      </c>
      <c r="AK412" s="46">
        <v>376</v>
      </c>
      <c r="AL412" s="127" t="s">
        <v>66</v>
      </c>
      <c r="AM412" s="44" t="s">
        <v>65</v>
      </c>
      <c r="AN412" s="46" t="s">
        <v>66</v>
      </c>
      <c r="AO412" s="161">
        <v>0</v>
      </c>
      <c r="AP412" s="45">
        <v>46142</v>
      </c>
      <c r="AQ412" s="46">
        <v>345</v>
      </c>
      <c r="AR412" s="46" t="s">
        <v>66</v>
      </c>
      <c r="AS412" s="46" t="s">
        <v>66</v>
      </c>
      <c r="AT412" s="45">
        <v>46169</v>
      </c>
      <c r="AU412" s="46" t="s">
        <v>66</v>
      </c>
      <c r="AV412" s="46" t="s">
        <v>66</v>
      </c>
      <c r="AW412" s="46" t="s">
        <v>66</v>
      </c>
      <c r="AX412" s="46" t="s">
        <v>66</v>
      </c>
      <c r="AY412" s="46" t="s">
        <v>66</v>
      </c>
      <c r="AZ412" s="49">
        <v>204</v>
      </c>
      <c r="BE412" s="52">
        <f t="shared" si="167"/>
        <v>4.4340277777777777</v>
      </c>
      <c r="BF412" s="53" t="str">
        <f t="shared" si="169"/>
        <v>04</v>
      </c>
      <c r="BG412" s="54">
        <f t="shared" si="170"/>
        <v>10.416666666666664</v>
      </c>
      <c r="BH412" s="54">
        <v>6</v>
      </c>
      <c r="BI412" s="54" t="str">
        <f t="shared" si="171"/>
        <v>,5</v>
      </c>
      <c r="BJ412" s="55" t="str">
        <f t="shared" si="172"/>
        <v>04,5</v>
      </c>
      <c r="BL412" s="57" t="str">
        <f>IFERROR(VLOOKUP(H412,#REF!,2,0)," ")</f>
        <v xml:space="preserve"> </v>
      </c>
      <c r="BM412" s="57" t="str">
        <f>IFERROR(VLOOKUP(K412,#REF!,2,0)," ")</f>
        <v xml:space="preserve"> </v>
      </c>
      <c r="BN412" s="58" t="str">
        <f t="shared" si="156"/>
        <v xml:space="preserve">  </v>
      </c>
      <c r="BO412" s="59" t="str">
        <f>IFERROR(VLOOKUP(BN412,#REF!,5,0)," ")</f>
        <v xml:space="preserve"> </v>
      </c>
      <c r="BP412" s="59" t="str">
        <f t="shared" si="157"/>
        <v xml:space="preserve"> </v>
      </c>
      <c r="BQ412" s="56">
        <f t="shared" si="158"/>
        <v>1</v>
      </c>
      <c r="BR412" s="59" t="str">
        <f t="shared" si="159"/>
        <v xml:space="preserve"> </v>
      </c>
      <c r="BS412" s="59" t="str">
        <f t="shared" si="160"/>
        <v xml:space="preserve"> </v>
      </c>
      <c r="BT412" s="56" t="str">
        <f t="shared" si="173"/>
        <v>04</v>
      </c>
      <c r="BU412" s="56">
        <f t="shared" si="174"/>
        <v>3</v>
      </c>
      <c r="BV412" s="56" t="str">
        <f>IFERROR(BU412*#REF!,"0,00")</f>
        <v>0,00</v>
      </c>
      <c r="BW412" s="59" t="str">
        <f t="shared" si="175"/>
        <v>0,00</v>
      </c>
    </row>
    <row r="413" spans="1:75" ht="62.1" customHeight="1" thickTop="1" thickBot="1">
      <c r="A413" s="90" t="str">
        <f t="shared" si="161"/>
        <v>MAIO</v>
      </c>
      <c r="B413" s="91" t="str">
        <f t="shared" si="162"/>
        <v>MAIO</v>
      </c>
      <c r="C413" s="81" t="str">
        <f t="shared" si="163"/>
        <v>ABRIL</v>
      </c>
      <c r="D413" s="79">
        <f t="shared" si="176"/>
        <v>410</v>
      </c>
      <c r="E413" s="125">
        <f t="shared" si="164"/>
        <v>366</v>
      </c>
      <c r="F413" s="101">
        <v>1822303095</v>
      </c>
      <c r="G413" s="124" t="str">
        <f>IFERROR(VLOOKUP(F413,#REF!,2,0)," ")</f>
        <v xml:space="preserve"> </v>
      </c>
      <c r="H413" s="122" t="str">
        <f>IFERROR(VLOOKUP(F413,#REF!,3,0)," ")</f>
        <v xml:space="preserve"> </v>
      </c>
      <c r="I413" s="103" t="s">
        <v>88</v>
      </c>
      <c r="J413" s="103" t="s">
        <v>84</v>
      </c>
      <c r="K413" s="103" t="s">
        <v>593</v>
      </c>
      <c r="L413" s="104">
        <v>46141</v>
      </c>
      <c r="M413" s="105">
        <v>0.87847222222222221</v>
      </c>
      <c r="N413" s="152">
        <v>46142</v>
      </c>
      <c r="O413" s="107">
        <v>0.79166666666666663</v>
      </c>
      <c r="P413" s="122" t="str">
        <f t="shared" si="154"/>
        <v>00,5</v>
      </c>
      <c r="Q413" s="123" t="str">
        <f t="shared" si="155"/>
        <v>0,00</v>
      </c>
      <c r="R413" s="119">
        <v>524</v>
      </c>
      <c r="S413" s="119">
        <v>0</v>
      </c>
      <c r="T413" s="123">
        <f t="shared" si="165"/>
        <v>524</v>
      </c>
      <c r="U413" s="108" t="s">
        <v>949</v>
      </c>
      <c r="V413" s="121" t="str">
        <f t="shared" si="166"/>
        <v>1ª REUNIÃO ORDINÁRIA DA COMISSÃO DAS MULHERES DO CONDEGE DE 2026.</v>
      </c>
      <c r="W413" s="37"/>
      <c r="X413" s="132" t="s">
        <v>85</v>
      </c>
      <c r="Y413" s="134" t="s">
        <v>846</v>
      </c>
      <c r="AA413" s="24">
        <v>0</v>
      </c>
      <c r="AB413" s="40"/>
      <c r="AC413" s="24" t="str">
        <f t="shared" si="168"/>
        <v>Publicar</v>
      </c>
      <c r="AE413" s="162" t="s">
        <v>845</v>
      </c>
      <c r="AF413" s="44" t="s">
        <v>64</v>
      </c>
      <c r="AG413" s="45">
        <v>46140</v>
      </c>
      <c r="AH413" s="45">
        <v>46141</v>
      </c>
      <c r="AI413" s="46">
        <v>366</v>
      </c>
      <c r="AJ413" s="44" t="s">
        <v>114</v>
      </c>
      <c r="AK413" s="46">
        <v>367</v>
      </c>
      <c r="AL413" s="127">
        <v>102.94</v>
      </c>
      <c r="AM413" s="44" t="s">
        <v>65</v>
      </c>
      <c r="AN413" s="46" t="s">
        <v>66</v>
      </c>
      <c r="AO413" s="161">
        <v>0</v>
      </c>
      <c r="AP413" s="45">
        <v>46155</v>
      </c>
      <c r="AQ413" s="46">
        <v>414</v>
      </c>
      <c r="AR413" s="46">
        <v>415</v>
      </c>
      <c r="AS413" s="236" t="s">
        <v>66</v>
      </c>
      <c r="AT413" s="45">
        <v>46147</v>
      </c>
      <c r="AU413" s="46">
        <v>1</v>
      </c>
      <c r="AV413" s="45">
        <v>46155</v>
      </c>
      <c r="AW413" s="45">
        <v>46155</v>
      </c>
      <c r="AX413" s="46">
        <v>414</v>
      </c>
      <c r="AY413" s="46" t="s">
        <v>66</v>
      </c>
      <c r="AZ413" s="49" t="s">
        <v>66</v>
      </c>
      <c r="BE413" s="52">
        <f t="shared" si="167"/>
        <v>0.91319444444444442</v>
      </c>
      <c r="BF413" s="53" t="str">
        <f t="shared" si="169"/>
        <v>00</v>
      </c>
      <c r="BG413" s="54">
        <f t="shared" si="170"/>
        <v>21.916666666666664</v>
      </c>
      <c r="BH413" s="54">
        <v>6</v>
      </c>
      <c r="BI413" s="54" t="str">
        <f t="shared" si="171"/>
        <v>,5</v>
      </c>
      <c r="BJ413" s="55" t="str">
        <f t="shared" si="172"/>
        <v>00,5</v>
      </c>
      <c r="BL413" s="57" t="str">
        <f>IFERROR(VLOOKUP(H413,#REF!,2,0)," ")</f>
        <v xml:space="preserve"> </v>
      </c>
      <c r="BM413" s="57" t="str">
        <f>IFERROR(VLOOKUP(K413,#REF!,2,0)," ")</f>
        <v xml:space="preserve"> </v>
      </c>
      <c r="BN413" s="58" t="str">
        <f t="shared" si="156"/>
        <v xml:space="preserve">  </v>
      </c>
      <c r="BO413" s="59" t="str">
        <f>IFERROR(VLOOKUP(BN413,#REF!,5,0)," ")</f>
        <v xml:space="preserve"> </v>
      </c>
      <c r="BP413" s="59" t="str">
        <f t="shared" si="157"/>
        <v xml:space="preserve"> </v>
      </c>
      <c r="BQ413" s="56">
        <f t="shared" si="158"/>
        <v>1</v>
      </c>
      <c r="BR413" s="59" t="str">
        <f t="shared" si="159"/>
        <v xml:space="preserve"> </v>
      </c>
      <c r="BS413" s="59" t="str">
        <f t="shared" si="160"/>
        <v xml:space="preserve"> </v>
      </c>
      <c r="BT413" s="56" t="str">
        <f t="shared" si="173"/>
        <v>00</v>
      </c>
      <c r="BU413" s="56">
        <f t="shared" si="174"/>
        <v>1</v>
      </c>
      <c r="BV413" s="56" t="str">
        <f>IFERROR(BU413*#REF!,"0,00")</f>
        <v>0,00</v>
      </c>
      <c r="BW413" s="59" t="str">
        <f t="shared" si="175"/>
        <v>0,00</v>
      </c>
    </row>
    <row r="414" spans="1:75" ht="62.1" customHeight="1" thickTop="1" thickBot="1">
      <c r="A414" s="90" t="str">
        <f t="shared" si="161"/>
        <v>-</v>
      </c>
      <c r="B414" s="91" t="str">
        <f t="shared" si="162"/>
        <v>ABRIL</v>
      </c>
      <c r="C414" s="81" t="str">
        <f t="shared" si="163"/>
        <v>ABRIL</v>
      </c>
      <c r="D414" s="79">
        <f t="shared" si="176"/>
        <v>411</v>
      </c>
      <c r="E414" s="125">
        <f t="shared" si="164"/>
        <v>371</v>
      </c>
      <c r="F414" s="101">
        <v>95729895615</v>
      </c>
      <c r="G414" s="124" t="str">
        <f>IFERROR(VLOOKUP(F414,#REF!,2,0)," ")</f>
        <v xml:space="preserve"> </v>
      </c>
      <c r="H414" s="122" t="str">
        <f>IFERROR(VLOOKUP(F414,#REF!,3,0)," ")</f>
        <v xml:space="preserve"> </v>
      </c>
      <c r="I414" s="103" t="s">
        <v>57</v>
      </c>
      <c r="J414" s="103" t="s">
        <v>58</v>
      </c>
      <c r="K414" s="103" t="s">
        <v>59</v>
      </c>
      <c r="L414" s="104">
        <v>46146</v>
      </c>
      <c r="M414" s="105">
        <v>0.5</v>
      </c>
      <c r="N414" s="106">
        <v>46146</v>
      </c>
      <c r="O414" s="107">
        <v>0.77083333333333337</v>
      </c>
      <c r="P414" s="122" t="str">
        <f t="shared" si="154"/>
        <v>00,5</v>
      </c>
      <c r="Q414" s="123" t="str">
        <f t="shared" si="155"/>
        <v>0,00</v>
      </c>
      <c r="R414" s="119">
        <v>0</v>
      </c>
      <c r="S414" s="119">
        <v>0</v>
      </c>
      <c r="T414" s="123">
        <f t="shared" si="165"/>
        <v>0</v>
      </c>
      <c r="U414" s="108" t="s">
        <v>60</v>
      </c>
      <c r="V414" s="121" t="str">
        <f t="shared" si="166"/>
        <v>COOPERAÇÃO, CONFORME O ATO Nº: 12.237/2026.</v>
      </c>
      <c r="W414" s="37"/>
      <c r="X414" s="132" t="s">
        <v>61</v>
      </c>
      <c r="Y414" s="134" t="s">
        <v>316</v>
      </c>
      <c r="AA414" s="24">
        <v>0</v>
      </c>
      <c r="AB414" s="40"/>
      <c r="AC414" s="24" t="str">
        <f t="shared" si="168"/>
        <v>Publicar</v>
      </c>
      <c r="AE414" s="43" t="s">
        <v>847</v>
      </c>
      <c r="AF414" s="44" t="s">
        <v>64</v>
      </c>
      <c r="AG414" s="45">
        <v>46141</v>
      </c>
      <c r="AH414" s="45">
        <v>46142</v>
      </c>
      <c r="AI414" s="46">
        <v>371</v>
      </c>
      <c r="AJ414" s="44" t="s">
        <v>65</v>
      </c>
      <c r="AK414" s="46" t="s">
        <v>66</v>
      </c>
      <c r="AL414" s="161">
        <v>0</v>
      </c>
      <c r="AM414" s="44" t="s">
        <v>67</v>
      </c>
      <c r="AN414" s="46">
        <v>372</v>
      </c>
      <c r="AO414" s="127">
        <v>174.04</v>
      </c>
      <c r="AP414" s="45">
        <v>46142</v>
      </c>
      <c r="AQ414" s="46">
        <v>343</v>
      </c>
      <c r="AR414" s="236" t="s">
        <v>66</v>
      </c>
      <c r="AS414" s="46">
        <v>495</v>
      </c>
      <c r="AT414" s="45">
        <v>46169</v>
      </c>
      <c r="AU414" s="46" t="s">
        <v>66</v>
      </c>
      <c r="AV414" s="46" t="s">
        <v>66</v>
      </c>
      <c r="AW414" s="46" t="s">
        <v>66</v>
      </c>
      <c r="AX414" s="46" t="s">
        <v>66</v>
      </c>
      <c r="AY414" s="46" t="s">
        <v>66</v>
      </c>
      <c r="AZ414" s="49">
        <v>215</v>
      </c>
      <c r="BE414" s="52">
        <f t="shared" si="167"/>
        <v>0.27083333333333337</v>
      </c>
      <c r="BF414" s="53" t="str">
        <f t="shared" si="169"/>
        <v>00</v>
      </c>
      <c r="BG414" s="54">
        <f t="shared" si="170"/>
        <v>6.5000000000000009</v>
      </c>
      <c r="BH414" s="54">
        <v>6</v>
      </c>
      <c r="BI414" s="54" t="str">
        <f t="shared" si="171"/>
        <v>,5</v>
      </c>
      <c r="BJ414" s="55" t="str">
        <f t="shared" si="172"/>
        <v>00,5</v>
      </c>
      <c r="BL414" s="57" t="str">
        <f>IFERROR(VLOOKUP(H414,#REF!,2,0)," ")</f>
        <v xml:space="preserve"> </v>
      </c>
      <c r="BM414" s="57" t="str">
        <f>IFERROR(VLOOKUP(K414,#REF!,2,0)," ")</f>
        <v xml:space="preserve"> </v>
      </c>
      <c r="BN414" s="58" t="str">
        <f t="shared" si="156"/>
        <v xml:space="preserve">  </v>
      </c>
      <c r="BO414" s="59" t="str">
        <f>IFERROR(VLOOKUP(BN414,#REF!,5,0)," ")</f>
        <v xml:space="preserve"> </v>
      </c>
      <c r="BP414" s="59" t="str">
        <f t="shared" si="157"/>
        <v xml:space="preserve"> </v>
      </c>
      <c r="BQ414" s="56">
        <f t="shared" si="158"/>
        <v>1</v>
      </c>
      <c r="BR414" s="59" t="str">
        <f t="shared" si="159"/>
        <v xml:space="preserve"> </v>
      </c>
      <c r="BS414" s="59" t="str">
        <f t="shared" si="160"/>
        <v xml:space="preserve"> </v>
      </c>
      <c r="BT414" s="56" t="str">
        <f t="shared" si="173"/>
        <v>00</v>
      </c>
      <c r="BU414" s="56">
        <f t="shared" si="174"/>
        <v>1</v>
      </c>
      <c r="BV414" s="56" t="str">
        <f>IFERROR(BU414*#REF!,"0,00")</f>
        <v>0,00</v>
      </c>
      <c r="BW414" s="59" t="str">
        <f t="shared" si="175"/>
        <v>0,00</v>
      </c>
    </row>
    <row r="415" spans="1:75" ht="62.1" customHeight="1" thickTop="1" thickBot="1">
      <c r="A415" s="90" t="str">
        <f t="shared" si="161"/>
        <v>-</v>
      </c>
      <c r="B415" s="91" t="str">
        <f t="shared" si="162"/>
        <v>ABRIL</v>
      </c>
      <c r="C415" s="81" t="str">
        <f t="shared" si="163"/>
        <v>ABRIL</v>
      </c>
      <c r="D415" s="79">
        <f t="shared" si="176"/>
        <v>412</v>
      </c>
      <c r="E415" s="125">
        <f t="shared" si="164"/>
        <v>371</v>
      </c>
      <c r="F415" s="101">
        <v>95729895615</v>
      </c>
      <c r="G415" s="124" t="str">
        <f>IFERROR(VLOOKUP(F415,#REF!,2,0)," ")</f>
        <v xml:space="preserve"> </v>
      </c>
      <c r="H415" s="122" t="str">
        <f>IFERROR(VLOOKUP(F415,#REF!,3,0)," ")</f>
        <v xml:space="preserve"> </v>
      </c>
      <c r="I415" s="103" t="s">
        <v>57</v>
      </c>
      <c r="J415" s="103" t="s">
        <v>58</v>
      </c>
      <c r="K415" s="103" t="s">
        <v>59</v>
      </c>
      <c r="L415" s="104">
        <v>46153</v>
      </c>
      <c r="M415" s="105">
        <v>0.5</v>
      </c>
      <c r="N415" s="106">
        <v>46153</v>
      </c>
      <c r="O415" s="107">
        <v>0.77083333333333337</v>
      </c>
      <c r="P415" s="122" t="str">
        <f t="shared" si="154"/>
        <v>00,5</v>
      </c>
      <c r="Q415" s="123" t="str">
        <f t="shared" si="155"/>
        <v>0,00</v>
      </c>
      <c r="R415" s="119">
        <v>0</v>
      </c>
      <c r="S415" s="119">
        <v>0</v>
      </c>
      <c r="T415" s="123">
        <f t="shared" si="165"/>
        <v>0</v>
      </c>
      <c r="U415" s="108" t="s">
        <v>60</v>
      </c>
      <c r="V415" s="121" t="str">
        <f t="shared" si="166"/>
        <v>COOPERAÇÃO, CONFORME O ATO Nº: 12.237/2026.</v>
      </c>
      <c r="W415" s="37"/>
      <c r="X415" s="132" t="s">
        <v>61</v>
      </c>
      <c r="Y415" s="134" t="s">
        <v>316</v>
      </c>
      <c r="AA415" s="24">
        <v>0</v>
      </c>
      <c r="AB415" s="40"/>
      <c r="AC415" s="24" t="str">
        <f t="shared" si="168"/>
        <v>Publicar</v>
      </c>
      <c r="AE415" s="43" t="s">
        <v>847</v>
      </c>
      <c r="AF415" s="44" t="s">
        <v>64</v>
      </c>
      <c r="AG415" s="45">
        <v>46141</v>
      </c>
      <c r="AH415" s="45">
        <v>46142</v>
      </c>
      <c r="AI415" s="46">
        <v>371</v>
      </c>
      <c r="AJ415" s="44" t="s">
        <v>65</v>
      </c>
      <c r="AK415" s="46" t="s">
        <v>66</v>
      </c>
      <c r="AL415" s="161">
        <v>0</v>
      </c>
      <c r="AM415" s="44" t="s">
        <v>67</v>
      </c>
      <c r="AN415" s="46">
        <v>372</v>
      </c>
      <c r="AO415" s="127">
        <v>174.04</v>
      </c>
      <c r="AP415" s="45">
        <v>46142</v>
      </c>
      <c r="AQ415" s="46">
        <v>343</v>
      </c>
      <c r="AR415" s="236" t="s">
        <v>66</v>
      </c>
      <c r="AS415" s="46">
        <v>495</v>
      </c>
      <c r="AT415" s="45">
        <v>46169</v>
      </c>
      <c r="AU415" s="46" t="s">
        <v>66</v>
      </c>
      <c r="AV415" s="46" t="s">
        <v>66</v>
      </c>
      <c r="AW415" s="46" t="s">
        <v>66</v>
      </c>
      <c r="AX415" s="46" t="s">
        <v>66</v>
      </c>
      <c r="AY415" s="46" t="s">
        <v>66</v>
      </c>
      <c r="AZ415" s="49">
        <v>215</v>
      </c>
      <c r="BE415" s="52">
        <f t="shared" si="167"/>
        <v>0.27083333333333337</v>
      </c>
      <c r="BF415" s="53" t="str">
        <f t="shared" si="169"/>
        <v>00</v>
      </c>
      <c r="BG415" s="54">
        <f t="shared" si="170"/>
        <v>6.5000000000000009</v>
      </c>
      <c r="BH415" s="54">
        <v>6</v>
      </c>
      <c r="BI415" s="54" t="str">
        <f t="shared" si="171"/>
        <v>,5</v>
      </c>
      <c r="BJ415" s="55" t="str">
        <f t="shared" si="172"/>
        <v>00,5</v>
      </c>
      <c r="BL415" s="57" t="str">
        <f>IFERROR(VLOOKUP(H415,#REF!,2,0)," ")</f>
        <v xml:space="preserve"> </v>
      </c>
      <c r="BM415" s="57" t="str">
        <f>IFERROR(VLOOKUP(K415,#REF!,2,0)," ")</f>
        <v xml:space="preserve"> </v>
      </c>
      <c r="BN415" s="58" t="str">
        <f t="shared" si="156"/>
        <v xml:space="preserve">  </v>
      </c>
      <c r="BO415" s="59" t="str">
        <f>IFERROR(VLOOKUP(BN415,#REF!,5,0)," ")</f>
        <v xml:space="preserve"> </v>
      </c>
      <c r="BP415" s="59" t="str">
        <f t="shared" si="157"/>
        <v xml:space="preserve"> </v>
      </c>
      <c r="BQ415" s="56">
        <f t="shared" si="158"/>
        <v>1</v>
      </c>
      <c r="BR415" s="59" t="str">
        <f t="shared" si="159"/>
        <v xml:space="preserve"> </v>
      </c>
      <c r="BS415" s="59" t="str">
        <f t="shared" si="160"/>
        <v xml:space="preserve"> </v>
      </c>
      <c r="BT415" s="56" t="str">
        <f t="shared" si="173"/>
        <v>00</v>
      </c>
      <c r="BU415" s="56">
        <f t="shared" si="174"/>
        <v>1</v>
      </c>
      <c r="BV415" s="56" t="str">
        <f>IFERROR(BU415*#REF!,"0,00")</f>
        <v>0,00</v>
      </c>
      <c r="BW415" s="59" t="str">
        <f t="shared" si="175"/>
        <v>0,00</v>
      </c>
    </row>
    <row r="416" spans="1:75" ht="62.1" customHeight="1" thickTop="1" thickBot="1">
      <c r="A416" s="90" t="str">
        <f t="shared" si="161"/>
        <v>-</v>
      </c>
      <c r="B416" s="91" t="str">
        <f t="shared" si="162"/>
        <v>ABRIL</v>
      </c>
      <c r="C416" s="81" t="str">
        <f t="shared" si="163"/>
        <v>ABRIL</v>
      </c>
      <c r="D416" s="79">
        <f t="shared" si="176"/>
        <v>413</v>
      </c>
      <c r="E416" s="125">
        <f t="shared" si="164"/>
        <v>371</v>
      </c>
      <c r="F416" s="101">
        <v>95729895615</v>
      </c>
      <c r="G416" s="124" t="str">
        <f>IFERROR(VLOOKUP(F416,#REF!,2,0)," ")</f>
        <v xml:space="preserve"> </v>
      </c>
      <c r="H416" s="122" t="str">
        <f>IFERROR(VLOOKUP(F416,#REF!,3,0)," ")</f>
        <v xml:space="preserve"> </v>
      </c>
      <c r="I416" s="103" t="s">
        <v>57</v>
      </c>
      <c r="J416" s="103" t="s">
        <v>58</v>
      </c>
      <c r="K416" s="103" t="s">
        <v>59</v>
      </c>
      <c r="L416" s="104">
        <v>46160</v>
      </c>
      <c r="M416" s="105">
        <v>0.5</v>
      </c>
      <c r="N416" s="106">
        <v>46160</v>
      </c>
      <c r="O416" s="107">
        <v>0.77083333333333337</v>
      </c>
      <c r="P416" s="122" t="str">
        <f t="shared" si="154"/>
        <v>00,5</v>
      </c>
      <c r="Q416" s="123" t="str">
        <f t="shared" si="155"/>
        <v>0,00</v>
      </c>
      <c r="R416" s="119">
        <v>0</v>
      </c>
      <c r="S416" s="119">
        <v>0</v>
      </c>
      <c r="T416" s="123">
        <f t="shared" si="165"/>
        <v>0</v>
      </c>
      <c r="U416" s="108" t="s">
        <v>60</v>
      </c>
      <c r="V416" s="121" t="str">
        <f t="shared" si="166"/>
        <v>COOPERAÇÃO, CONFORME O ATO Nº: 12.237/2026.</v>
      </c>
      <c r="W416" s="37"/>
      <c r="X416" s="132" t="s">
        <v>61</v>
      </c>
      <c r="Y416" s="134" t="s">
        <v>316</v>
      </c>
      <c r="AA416" s="24">
        <v>0</v>
      </c>
      <c r="AB416" s="40"/>
      <c r="AC416" s="24" t="str">
        <f t="shared" si="168"/>
        <v>Publicar</v>
      </c>
      <c r="AE416" s="43" t="s">
        <v>847</v>
      </c>
      <c r="AF416" s="44" t="s">
        <v>64</v>
      </c>
      <c r="AG416" s="45">
        <v>46141</v>
      </c>
      <c r="AH416" s="45">
        <v>46142</v>
      </c>
      <c r="AI416" s="46">
        <v>371</v>
      </c>
      <c r="AJ416" s="44" t="s">
        <v>65</v>
      </c>
      <c r="AK416" s="46" t="s">
        <v>66</v>
      </c>
      <c r="AL416" s="161">
        <v>0</v>
      </c>
      <c r="AM416" s="44" t="s">
        <v>67</v>
      </c>
      <c r="AN416" s="46">
        <v>372</v>
      </c>
      <c r="AO416" s="127">
        <v>174.04</v>
      </c>
      <c r="AP416" s="45">
        <v>46142</v>
      </c>
      <c r="AQ416" s="46">
        <v>343</v>
      </c>
      <c r="AR416" s="236" t="s">
        <v>66</v>
      </c>
      <c r="AS416" s="46">
        <v>495</v>
      </c>
      <c r="AT416" s="45">
        <v>46169</v>
      </c>
      <c r="AU416" s="46" t="s">
        <v>66</v>
      </c>
      <c r="AV416" s="46" t="s">
        <v>66</v>
      </c>
      <c r="AW416" s="46" t="s">
        <v>66</v>
      </c>
      <c r="AX416" s="46" t="s">
        <v>66</v>
      </c>
      <c r="AY416" s="46" t="s">
        <v>66</v>
      </c>
      <c r="AZ416" s="49">
        <v>215</v>
      </c>
      <c r="BE416" s="52">
        <f t="shared" si="167"/>
        <v>0.27083333333333337</v>
      </c>
      <c r="BF416" s="53" t="str">
        <f t="shared" si="169"/>
        <v>00</v>
      </c>
      <c r="BG416" s="54">
        <f t="shared" si="170"/>
        <v>6.5000000000000009</v>
      </c>
      <c r="BH416" s="54">
        <v>6</v>
      </c>
      <c r="BI416" s="54" t="str">
        <f t="shared" si="171"/>
        <v>,5</v>
      </c>
      <c r="BJ416" s="55" t="str">
        <f t="shared" si="172"/>
        <v>00,5</v>
      </c>
      <c r="BL416" s="57" t="str">
        <f>IFERROR(VLOOKUP(H416,#REF!,2,0)," ")</f>
        <v xml:space="preserve"> </v>
      </c>
      <c r="BM416" s="57" t="str">
        <f>IFERROR(VLOOKUP(K416,#REF!,2,0)," ")</f>
        <v xml:space="preserve"> </v>
      </c>
      <c r="BN416" s="58" t="str">
        <f t="shared" si="156"/>
        <v xml:space="preserve">  </v>
      </c>
      <c r="BO416" s="59" t="str">
        <f>IFERROR(VLOOKUP(BN416,#REF!,5,0)," ")</f>
        <v xml:space="preserve"> </v>
      </c>
      <c r="BP416" s="59" t="str">
        <f t="shared" si="157"/>
        <v xml:space="preserve"> </v>
      </c>
      <c r="BQ416" s="56">
        <f t="shared" si="158"/>
        <v>1</v>
      </c>
      <c r="BR416" s="59" t="str">
        <f t="shared" si="159"/>
        <v xml:space="preserve"> </v>
      </c>
      <c r="BS416" s="59" t="str">
        <f t="shared" si="160"/>
        <v xml:space="preserve"> </v>
      </c>
      <c r="BT416" s="56" t="str">
        <f t="shared" si="173"/>
        <v>00</v>
      </c>
      <c r="BU416" s="56">
        <f t="shared" si="174"/>
        <v>1</v>
      </c>
      <c r="BV416" s="56" t="str">
        <f>IFERROR(BU416*#REF!,"0,00")</f>
        <v>0,00</v>
      </c>
      <c r="BW416" s="59" t="str">
        <f t="shared" si="175"/>
        <v>0,00</v>
      </c>
    </row>
    <row r="417" spans="1:75" ht="62.1" customHeight="1" thickTop="1" thickBot="1">
      <c r="A417" s="90" t="str">
        <f t="shared" si="161"/>
        <v>-</v>
      </c>
      <c r="B417" s="91" t="str">
        <f t="shared" si="162"/>
        <v>ABRIL</v>
      </c>
      <c r="C417" s="81" t="str">
        <f t="shared" si="163"/>
        <v>ABRIL</v>
      </c>
      <c r="D417" s="79">
        <f t="shared" si="176"/>
        <v>414</v>
      </c>
      <c r="E417" s="125">
        <f t="shared" si="164"/>
        <v>371</v>
      </c>
      <c r="F417" s="101">
        <v>95729895615</v>
      </c>
      <c r="G417" s="124" t="str">
        <f>IFERROR(VLOOKUP(F417,#REF!,2,0)," ")</f>
        <v xml:space="preserve"> </v>
      </c>
      <c r="H417" s="122" t="str">
        <f>IFERROR(VLOOKUP(F417,#REF!,3,0)," ")</f>
        <v xml:space="preserve"> </v>
      </c>
      <c r="I417" s="103" t="s">
        <v>57</v>
      </c>
      <c r="J417" s="103" t="s">
        <v>58</v>
      </c>
      <c r="K417" s="103" t="s">
        <v>59</v>
      </c>
      <c r="L417" s="104">
        <v>46167</v>
      </c>
      <c r="M417" s="105">
        <v>0.5</v>
      </c>
      <c r="N417" s="106">
        <v>46167</v>
      </c>
      <c r="O417" s="107">
        <v>0.77083333333333337</v>
      </c>
      <c r="P417" s="122" t="str">
        <f t="shared" si="154"/>
        <v>00,5</v>
      </c>
      <c r="Q417" s="123" t="str">
        <f t="shared" si="155"/>
        <v>0,00</v>
      </c>
      <c r="R417" s="119">
        <v>0</v>
      </c>
      <c r="S417" s="119">
        <v>0</v>
      </c>
      <c r="T417" s="123">
        <f t="shared" si="165"/>
        <v>0</v>
      </c>
      <c r="U417" s="108" t="s">
        <v>60</v>
      </c>
      <c r="V417" s="121" t="str">
        <f t="shared" si="166"/>
        <v>COOPERAÇÃO, CONFORME O ATO Nº: 12.237/2026.</v>
      </c>
      <c r="W417" s="37"/>
      <c r="X417" s="132" t="s">
        <v>61</v>
      </c>
      <c r="Y417" s="134" t="s">
        <v>316</v>
      </c>
      <c r="AA417" s="24">
        <v>0</v>
      </c>
      <c r="AB417" s="40"/>
      <c r="AC417" s="24" t="str">
        <f t="shared" si="168"/>
        <v>Publicar</v>
      </c>
      <c r="AE417" s="43" t="s">
        <v>847</v>
      </c>
      <c r="AF417" s="44" t="s">
        <v>64</v>
      </c>
      <c r="AG417" s="45">
        <v>46141</v>
      </c>
      <c r="AH417" s="45">
        <v>46142</v>
      </c>
      <c r="AI417" s="46">
        <v>371</v>
      </c>
      <c r="AJ417" s="44" t="s">
        <v>65</v>
      </c>
      <c r="AK417" s="46" t="s">
        <v>66</v>
      </c>
      <c r="AL417" s="161">
        <v>0</v>
      </c>
      <c r="AM417" s="44" t="s">
        <v>67</v>
      </c>
      <c r="AN417" s="46">
        <v>372</v>
      </c>
      <c r="AO417" s="127">
        <v>174.04</v>
      </c>
      <c r="AP417" s="45">
        <v>46142</v>
      </c>
      <c r="AQ417" s="46">
        <v>343</v>
      </c>
      <c r="AR417" s="236" t="s">
        <v>66</v>
      </c>
      <c r="AS417" s="46">
        <v>495</v>
      </c>
      <c r="AT417" s="45">
        <v>46169</v>
      </c>
      <c r="AU417" s="46" t="s">
        <v>66</v>
      </c>
      <c r="AV417" s="46" t="s">
        <v>66</v>
      </c>
      <c r="AW417" s="46" t="s">
        <v>66</v>
      </c>
      <c r="AX417" s="46" t="s">
        <v>66</v>
      </c>
      <c r="AY417" s="46" t="s">
        <v>66</v>
      </c>
      <c r="AZ417" s="49">
        <v>215</v>
      </c>
      <c r="BE417" s="52">
        <f t="shared" si="167"/>
        <v>0.27083333333333337</v>
      </c>
      <c r="BF417" s="53" t="str">
        <f t="shared" si="169"/>
        <v>00</v>
      </c>
      <c r="BG417" s="54">
        <f t="shared" si="170"/>
        <v>6.5000000000000009</v>
      </c>
      <c r="BH417" s="54">
        <v>6</v>
      </c>
      <c r="BI417" s="54" t="str">
        <f t="shared" si="171"/>
        <v>,5</v>
      </c>
      <c r="BJ417" s="55" t="str">
        <f t="shared" si="172"/>
        <v>00,5</v>
      </c>
      <c r="BL417" s="57" t="str">
        <f>IFERROR(VLOOKUP(H417,#REF!,2,0)," ")</f>
        <v xml:space="preserve"> </v>
      </c>
      <c r="BM417" s="57" t="str">
        <f>IFERROR(VLOOKUP(K417,#REF!,2,0)," ")</f>
        <v xml:space="preserve"> </v>
      </c>
      <c r="BN417" s="58" t="str">
        <f t="shared" si="156"/>
        <v xml:space="preserve">  </v>
      </c>
      <c r="BO417" s="59" t="str">
        <f>IFERROR(VLOOKUP(BN417,#REF!,5,0)," ")</f>
        <v xml:space="preserve"> </v>
      </c>
      <c r="BP417" s="59" t="str">
        <f t="shared" si="157"/>
        <v xml:space="preserve"> </v>
      </c>
      <c r="BQ417" s="56">
        <f t="shared" si="158"/>
        <v>1</v>
      </c>
      <c r="BR417" s="59" t="str">
        <f t="shared" si="159"/>
        <v xml:space="preserve"> </v>
      </c>
      <c r="BS417" s="59" t="str">
        <f t="shared" si="160"/>
        <v xml:space="preserve"> </v>
      </c>
      <c r="BT417" s="56" t="str">
        <f t="shared" si="173"/>
        <v>00</v>
      </c>
      <c r="BU417" s="56">
        <f t="shared" si="174"/>
        <v>1</v>
      </c>
      <c r="BV417" s="56" t="str">
        <f>IFERROR(BU417*#REF!,"0,00")</f>
        <v>0,00</v>
      </c>
      <c r="BW417" s="59" t="str">
        <f t="shared" si="175"/>
        <v>0,00</v>
      </c>
    </row>
    <row r="418" spans="1:75" ht="62.1" customHeight="1" thickTop="1" thickBot="1">
      <c r="A418" s="90" t="str">
        <f t="shared" si="161"/>
        <v>-</v>
      </c>
      <c r="B418" s="91" t="str">
        <f t="shared" si="162"/>
        <v>ABRIL</v>
      </c>
      <c r="C418" s="81" t="str">
        <f t="shared" si="163"/>
        <v>ABRIL</v>
      </c>
      <c r="D418" s="79">
        <f t="shared" si="176"/>
        <v>415</v>
      </c>
      <c r="E418" s="125">
        <f t="shared" si="164"/>
        <v>373</v>
      </c>
      <c r="F418" s="101">
        <v>4234778621</v>
      </c>
      <c r="G418" s="124" t="str">
        <f>IFERROR(VLOOKUP(F418,#REF!,2,0)," ")</f>
        <v xml:space="preserve"> </v>
      </c>
      <c r="H418" s="122" t="str">
        <f>IFERROR(VLOOKUP(F418,#REF!,3,0)," ")</f>
        <v xml:space="preserve"> </v>
      </c>
      <c r="I418" s="103" t="s">
        <v>88</v>
      </c>
      <c r="J418" s="103" t="s">
        <v>84</v>
      </c>
      <c r="K418" s="103" t="s">
        <v>596</v>
      </c>
      <c r="L418" s="104">
        <v>46148</v>
      </c>
      <c r="M418" s="105">
        <v>0.33680555555555558</v>
      </c>
      <c r="N418" s="106">
        <v>46152</v>
      </c>
      <c r="O418" s="107">
        <v>0.77083333333333337</v>
      </c>
      <c r="P418" s="122" t="str">
        <f t="shared" si="154"/>
        <v>04,5</v>
      </c>
      <c r="Q418" s="123" t="str">
        <f t="shared" si="155"/>
        <v>0,00</v>
      </c>
      <c r="R418" s="119">
        <v>0</v>
      </c>
      <c r="S418" s="119">
        <v>0</v>
      </c>
      <c r="T418" s="123">
        <f t="shared" si="165"/>
        <v>0</v>
      </c>
      <c r="U418" s="108" t="s">
        <v>60</v>
      </c>
      <c r="V418" s="121" t="str">
        <f t="shared" si="166"/>
        <v>PARTICIPAÇÃO NO I CONGRESSO BRASILEIRO DE ASSISTENTES SOCIAIS E PSICÓLOGAS(OS) DA ÁREA SOCIOJURÍDICA, PARA APRESENTAÇÃO DA TESE INTITULADA “A ATUAÇÃO DO ASSISTENTE SOCIAL NA DEFENSORIA PÚBLICA DE MINAS GERAIS: CONTRIBUIÇÕES PARA O ACESSO À JUSTIÇA".</v>
      </c>
      <c r="W418" s="37"/>
      <c r="X418" s="132" t="s">
        <v>85</v>
      </c>
      <c r="Y418" s="134" t="s">
        <v>848</v>
      </c>
      <c r="AA418" s="24">
        <v>2</v>
      </c>
      <c r="AB418" s="40"/>
      <c r="AC418" s="24" t="str">
        <f t="shared" si="168"/>
        <v>Publicar</v>
      </c>
      <c r="AE418" s="43" t="s">
        <v>849</v>
      </c>
      <c r="AF418" s="44" t="s">
        <v>64</v>
      </c>
      <c r="AG418" s="45">
        <v>46136</v>
      </c>
      <c r="AH418" s="239">
        <v>46142</v>
      </c>
      <c r="AI418" s="46">
        <v>373</v>
      </c>
      <c r="AJ418" s="44" t="s">
        <v>114</v>
      </c>
      <c r="AK418" s="46">
        <v>374</v>
      </c>
      <c r="AL418" s="127">
        <v>250</v>
      </c>
      <c r="AM418" s="44" t="s">
        <v>65</v>
      </c>
      <c r="AN418" s="46" t="s">
        <v>66</v>
      </c>
      <c r="AO418" s="161">
        <v>0</v>
      </c>
      <c r="AP418" s="45">
        <v>46142</v>
      </c>
      <c r="AQ418" s="46">
        <v>344</v>
      </c>
      <c r="AR418" s="46">
        <v>469</v>
      </c>
      <c r="AS418" s="236" t="s">
        <v>66</v>
      </c>
      <c r="AT418" s="45">
        <v>46162</v>
      </c>
      <c r="AU418" s="46" t="s">
        <v>66</v>
      </c>
      <c r="AV418" s="46" t="s">
        <v>66</v>
      </c>
      <c r="AW418" s="46" t="s">
        <v>66</v>
      </c>
      <c r="AX418" s="46" t="s">
        <v>66</v>
      </c>
      <c r="AY418" s="46" t="s">
        <v>66</v>
      </c>
      <c r="AZ418" s="49">
        <v>191</v>
      </c>
      <c r="BE418" s="52">
        <f t="shared" si="167"/>
        <v>4.4340277777777777</v>
      </c>
      <c r="BF418" s="53" t="str">
        <f t="shared" si="169"/>
        <v>04</v>
      </c>
      <c r="BG418" s="54">
        <f t="shared" si="170"/>
        <v>10.416666666666664</v>
      </c>
      <c r="BH418" s="54">
        <v>6</v>
      </c>
      <c r="BI418" s="54" t="str">
        <f t="shared" si="171"/>
        <v>,5</v>
      </c>
      <c r="BJ418" s="55" t="str">
        <f t="shared" si="172"/>
        <v>04,5</v>
      </c>
      <c r="BL418" s="57" t="str">
        <f>IFERROR(VLOOKUP(H418,#REF!,2,0)," ")</f>
        <v xml:space="preserve"> </v>
      </c>
      <c r="BM418" s="57" t="str">
        <f>IFERROR(VLOOKUP(K418,#REF!,2,0)," ")</f>
        <v xml:space="preserve"> </v>
      </c>
      <c r="BN418" s="58" t="str">
        <f t="shared" si="156"/>
        <v xml:space="preserve">  </v>
      </c>
      <c r="BO418" s="59" t="str">
        <f>IFERROR(VLOOKUP(BN418,#REF!,5,0)," ")</f>
        <v xml:space="preserve"> </v>
      </c>
      <c r="BP418" s="59" t="str">
        <f t="shared" si="157"/>
        <v xml:space="preserve"> </v>
      </c>
      <c r="BQ418" s="56">
        <f t="shared" si="158"/>
        <v>1</v>
      </c>
      <c r="BR418" s="59" t="str">
        <f t="shared" si="159"/>
        <v xml:space="preserve"> </v>
      </c>
      <c r="BS418" s="59" t="str">
        <f t="shared" si="160"/>
        <v xml:space="preserve"> </v>
      </c>
      <c r="BT418" s="56" t="str">
        <f t="shared" si="173"/>
        <v>04</v>
      </c>
      <c r="BU418" s="56">
        <f t="shared" si="174"/>
        <v>3</v>
      </c>
      <c r="BV418" s="56" t="str">
        <f>IFERROR(BU418*#REF!,"0,00")</f>
        <v>0,00</v>
      </c>
      <c r="BW418" s="59" t="str">
        <f t="shared" si="175"/>
        <v>0,00</v>
      </c>
    </row>
    <row r="419" spans="1:75" ht="62.1" customHeight="1" thickTop="1" thickBot="1">
      <c r="A419" s="90" t="str">
        <f t="shared" si="161"/>
        <v>-</v>
      </c>
      <c r="B419" s="91" t="str">
        <f t="shared" si="162"/>
        <v>ABRIL</v>
      </c>
      <c r="C419" s="81" t="str">
        <f t="shared" si="163"/>
        <v>ABRIL</v>
      </c>
      <c r="D419" s="79">
        <f t="shared" si="176"/>
        <v>416</v>
      </c>
      <c r="E419" s="125">
        <f t="shared" si="164"/>
        <v>369</v>
      </c>
      <c r="F419" s="101">
        <v>3467603645</v>
      </c>
      <c r="G419" s="124" t="str">
        <f>IFERROR(VLOOKUP(F419,#REF!,2,0)," ")</f>
        <v xml:space="preserve"> </v>
      </c>
      <c r="H419" s="122" t="str">
        <f>IFERROR(VLOOKUP(F419,#REF!,3,0)," ")</f>
        <v xml:space="preserve"> </v>
      </c>
      <c r="I419" s="103" t="s">
        <v>57</v>
      </c>
      <c r="J419" s="103" t="s">
        <v>58</v>
      </c>
      <c r="K419" s="103" t="s">
        <v>59</v>
      </c>
      <c r="L419" s="104">
        <v>46146</v>
      </c>
      <c r="M419" s="105">
        <v>0.5</v>
      </c>
      <c r="N419" s="106">
        <v>46146</v>
      </c>
      <c r="O419" s="107">
        <v>0.77083333333333337</v>
      </c>
      <c r="P419" s="122" t="str">
        <f t="shared" si="154"/>
        <v>00,5</v>
      </c>
      <c r="Q419" s="123" t="str">
        <f t="shared" si="155"/>
        <v>0,00</v>
      </c>
      <c r="R419" s="119">
        <v>0</v>
      </c>
      <c r="S419" s="119">
        <v>0</v>
      </c>
      <c r="T419" s="123">
        <f t="shared" si="165"/>
        <v>0</v>
      </c>
      <c r="U419" s="108" t="s">
        <v>1052</v>
      </c>
      <c r="V419" s="121" t="str">
        <f t="shared" si="166"/>
        <v>COOPERAÇÃO, CONFORME O ATO Nº: 12.237/2026.</v>
      </c>
      <c r="W419" s="37"/>
      <c r="X419" s="132" t="s">
        <v>61</v>
      </c>
      <c r="Y419" s="134" t="s">
        <v>316</v>
      </c>
      <c r="AA419" s="24">
        <v>0</v>
      </c>
      <c r="AB419" s="40"/>
      <c r="AC419" s="24" t="str">
        <f t="shared" si="168"/>
        <v>Publicar</v>
      </c>
      <c r="AE419" s="43" t="s">
        <v>850</v>
      </c>
      <c r="AF419" s="44" t="s">
        <v>64</v>
      </c>
      <c r="AG419" s="45">
        <v>46141</v>
      </c>
      <c r="AH419" s="45">
        <v>46142</v>
      </c>
      <c r="AI419" s="46">
        <v>369</v>
      </c>
      <c r="AJ419" s="44" t="s">
        <v>65</v>
      </c>
      <c r="AK419" s="46" t="s">
        <v>66</v>
      </c>
      <c r="AL419" s="161">
        <v>0</v>
      </c>
      <c r="AM419" s="44" t="s">
        <v>67</v>
      </c>
      <c r="AN419" s="46">
        <v>370</v>
      </c>
      <c r="AO419" s="127">
        <v>174.04</v>
      </c>
      <c r="AP419" s="45">
        <v>46142</v>
      </c>
      <c r="AQ419" s="46">
        <v>342</v>
      </c>
      <c r="AR419" s="236" t="s">
        <v>66</v>
      </c>
      <c r="AS419" s="46">
        <v>494</v>
      </c>
      <c r="AT419" s="45">
        <v>46169</v>
      </c>
      <c r="AU419" s="46" t="s">
        <v>66</v>
      </c>
      <c r="AV419" s="46" t="s">
        <v>66</v>
      </c>
      <c r="AW419" s="46" t="s">
        <v>66</v>
      </c>
      <c r="AX419" s="46" t="s">
        <v>66</v>
      </c>
      <c r="AY419" s="46" t="s">
        <v>66</v>
      </c>
      <c r="AZ419" s="49">
        <v>214</v>
      </c>
      <c r="BE419" s="52">
        <f t="shared" si="167"/>
        <v>0.27083333333333337</v>
      </c>
      <c r="BF419" s="53" t="str">
        <f t="shared" si="169"/>
        <v>00</v>
      </c>
      <c r="BG419" s="54">
        <f t="shared" si="170"/>
        <v>6.5000000000000009</v>
      </c>
      <c r="BH419" s="54">
        <v>6</v>
      </c>
      <c r="BI419" s="54" t="str">
        <f t="shared" si="171"/>
        <v>,5</v>
      </c>
      <c r="BJ419" s="55" t="str">
        <f t="shared" si="172"/>
        <v>00,5</v>
      </c>
      <c r="BL419" s="57" t="str">
        <f>IFERROR(VLOOKUP(H419,#REF!,2,0)," ")</f>
        <v xml:space="preserve"> </v>
      </c>
      <c r="BM419" s="57" t="str">
        <f>IFERROR(VLOOKUP(K419,#REF!,2,0)," ")</f>
        <v xml:space="preserve"> </v>
      </c>
      <c r="BN419" s="58" t="str">
        <f t="shared" si="156"/>
        <v xml:space="preserve">  </v>
      </c>
      <c r="BO419" s="59" t="str">
        <f>IFERROR(VLOOKUP(BN419,#REF!,5,0)," ")</f>
        <v xml:space="preserve"> </v>
      </c>
      <c r="BP419" s="59" t="str">
        <f t="shared" si="157"/>
        <v xml:space="preserve"> </v>
      </c>
      <c r="BQ419" s="56">
        <f t="shared" si="158"/>
        <v>1</v>
      </c>
      <c r="BR419" s="59" t="str">
        <f t="shared" si="159"/>
        <v xml:space="preserve"> </v>
      </c>
      <c r="BS419" s="59" t="str">
        <f t="shared" si="160"/>
        <v xml:space="preserve"> </v>
      </c>
      <c r="BT419" s="56" t="str">
        <f t="shared" si="173"/>
        <v>00</v>
      </c>
      <c r="BU419" s="56">
        <f t="shared" si="174"/>
        <v>1</v>
      </c>
      <c r="BV419" s="56" t="str">
        <f>IFERROR(BU419*#REF!,"0,00")</f>
        <v>0,00</v>
      </c>
      <c r="BW419" s="59" t="str">
        <f t="shared" si="175"/>
        <v>0,00</v>
      </c>
    </row>
    <row r="420" spans="1:75" ht="62.1" customHeight="1" thickTop="1" thickBot="1">
      <c r="A420" s="90" t="str">
        <f t="shared" si="161"/>
        <v>-</v>
      </c>
      <c r="B420" s="91" t="str">
        <f t="shared" si="162"/>
        <v>ABRIL</v>
      </c>
      <c r="C420" s="81" t="str">
        <f t="shared" si="163"/>
        <v>ABRIL</v>
      </c>
      <c r="D420" s="79">
        <f t="shared" si="176"/>
        <v>417</v>
      </c>
      <c r="E420" s="125">
        <f t="shared" si="164"/>
        <v>369</v>
      </c>
      <c r="F420" s="101">
        <v>3467603645</v>
      </c>
      <c r="G420" s="124" t="str">
        <f>IFERROR(VLOOKUP(F420,#REF!,2,0)," ")</f>
        <v xml:space="preserve"> </v>
      </c>
      <c r="H420" s="122" t="str">
        <f>IFERROR(VLOOKUP(F420,#REF!,3,0)," ")</f>
        <v xml:space="preserve"> </v>
      </c>
      <c r="I420" s="103" t="s">
        <v>57</v>
      </c>
      <c r="J420" s="103" t="s">
        <v>58</v>
      </c>
      <c r="K420" s="103" t="s">
        <v>59</v>
      </c>
      <c r="L420" s="104">
        <v>46153</v>
      </c>
      <c r="M420" s="105">
        <v>0.5</v>
      </c>
      <c r="N420" s="106">
        <v>46153</v>
      </c>
      <c r="O420" s="107">
        <v>0.77083333333333337</v>
      </c>
      <c r="P420" s="122" t="str">
        <f t="shared" si="154"/>
        <v>00,5</v>
      </c>
      <c r="Q420" s="123" t="str">
        <f t="shared" si="155"/>
        <v>0,00</v>
      </c>
      <c r="R420" s="119">
        <v>0</v>
      </c>
      <c r="S420" s="119">
        <v>0</v>
      </c>
      <c r="T420" s="123">
        <f t="shared" si="165"/>
        <v>0</v>
      </c>
      <c r="U420" s="108" t="s">
        <v>1053</v>
      </c>
      <c r="V420" s="121" t="str">
        <f t="shared" si="166"/>
        <v>COOPERAÇÃO, CONFORME O ATO Nº: 12.237/2026.</v>
      </c>
      <c r="W420" s="37"/>
      <c r="X420" s="132" t="s">
        <v>61</v>
      </c>
      <c r="Y420" s="134" t="s">
        <v>316</v>
      </c>
      <c r="AA420" s="24">
        <v>0</v>
      </c>
      <c r="AB420" s="40"/>
      <c r="AC420" s="24" t="str">
        <f t="shared" si="168"/>
        <v>Publicar</v>
      </c>
      <c r="AE420" s="43" t="s">
        <v>850</v>
      </c>
      <c r="AF420" s="44" t="s">
        <v>64</v>
      </c>
      <c r="AG420" s="45">
        <v>46141</v>
      </c>
      <c r="AH420" s="45">
        <v>46142</v>
      </c>
      <c r="AI420" s="46">
        <v>369</v>
      </c>
      <c r="AJ420" s="44" t="s">
        <v>65</v>
      </c>
      <c r="AK420" s="46" t="s">
        <v>66</v>
      </c>
      <c r="AL420" s="161">
        <v>0</v>
      </c>
      <c r="AM420" s="44" t="s">
        <v>67</v>
      </c>
      <c r="AN420" s="46">
        <v>370</v>
      </c>
      <c r="AO420" s="127">
        <v>174.04</v>
      </c>
      <c r="AP420" s="45">
        <v>46142</v>
      </c>
      <c r="AQ420" s="46">
        <v>342</v>
      </c>
      <c r="AR420" s="236" t="s">
        <v>66</v>
      </c>
      <c r="AS420" s="46">
        <v>494</v>
      </c>
      <c r="AT420" s="45">
        <v>46169</v>
      </c>
      <c r="AU420" s="46" t="s">
        <v>66</v>
      </c>
      <c r="AV420" s="46" t="s">
        <v>66</v>
      </c>
      <c r="AW420" s="46" t="s">
        <v>66</v>
      </c>
      <c r="AX420" s="46" t="s">
        <v>66</v>
      </c>
      <c r="AY420" s="46" t="s">
        <v>66</v>
      </c>
      <c r="AZ420" s="49">
        <v>214</v>
      </c>
      <c r="BE420" s="52">
        <f t="shared" si="167"/>
        <v>0.27083333333333337</v>
      </c>
      <c r="BF420" s="53" t="str">
        <f t="shared" si="169"/>
        <v>00</v>
      </c>
      <c r="BG420" s="54">
        <f t="shared" si="170"/>
        <v>6.5000000000000009</v>
      </c>
      <c r="BH420" s="54">
        <v>6</v>
      </c>
      <c r="BI420" s="54" t="str">
        <f t="shared" si="171"/>
        <v>,5</v>
      </c>
      <c r="BJ420" s="55" t="str">
        <f t="shared" si="172"/>
        <v>00,5</v>
      </c>
      <c r="BL420" s="57" t="str">
        <f>IFERROR(VLOOKUP(H420,#REF!,2,0)," ")</f>
        <v xml:space="preserve"> </v>
      </c>
      <c r="BM420" s="57" t="str">
        <f>IFERROR(VLOOKUP(K420,#REF!,2,0)," ")</f>
        <v xml:space="preserve"> </v>
      </c>
      <c r="BN420" s="58" t="str">
        <f t="shared" si="156"/>
        <v xml:space="preserve">  </v>
      </c>
      <c r="BO420" s="59" t="str">
        <f>IFERROR(VLOOKUP(BN420,#REF!,5,0)," ")</f>
        <v xml:space="preserve"> </v>
      </c>
      <c r="BP420" s="59" t="str">
        <f t="shared" si="157"/>
        <v xml:space="preserve"> </v>
      </c>
      <c r="BQ420" s="56">
        <f t="shared" si="158"/>
        <v>1</v>
      </c>
      <c r="BR420" s="59" t="str">
        <f t="shared" si="159"/>
        <v xml:space="preserve"> </v>
      </c>
      <c r="BS420" s="59" t="str">
        <f t="shared" si="160"/>
        <v xml:space="preserve"> </v>
      </c>
      <c r="BT420" s="56" t="str">
        <f t="shared" si="173"/>
        <v>00</v>
      </c>
      <c r="BU420" s="56">
        <f t="shared" si="174"/>
        <v>1</v>
      </c>
      <c r="BV420" s="56" t="str">
        <f>IFERROR(BU420*#REF!,"0,00")</f>
        <v>0,00</v>
      </c>
      <c r="BW420" s="59" t="str">
        <f t="shared" si="175"/>
        <v>0,00</v>
      </c>
    </row>
    <row r="421" spans="1:75" ht="62.1" customHeight="1" thickTop="1" thickBot="1">
      <c r="A421" s="90" t="str">
        <f t="shared" si="161"/>
        <v>-</v>
      </c>
      <c r="B421" s="91" t="str">
        <f t="shared" si="162"/>
        <v>ABRIL</v>
      </c>
      <c r="C421" s="81" t="str">
        <f t="shared" si="163"/>
        <v>ABRIL</v>
      </c>
      <c r="D421" s="79">
        <f t="shared" si="176"/>
        <v>418</v>
      </c>
      <c r="E421" s="125">
        <f t="shared" si="164"/>
        <v>369</v>
      </c>
      <c r="F421" s="101">
        <v>3467603645</v>
      </c>
      <c r="G421" s="124" t="str">
        <f>IFERROR(VLOOKUP(F421,#REF!,2,0)," ")</f>
        <v xml:space="preserve"> </v>
      </c>
      <c r="H421" s="122" t="str">
        <f>IFERROR(VLOOKUP(F421,#REF!,3,0)," ")</f>
        <v xml:space="preserve"> </v>
      </c>
      <c r="I421" s="103" t="s">
        <v>57</v>
      </c>
      <c r="J421" s="103" t="s">
        <v>58</v>
      </c>
      <c r="K421" s="103" t="s">
        <v>59</v>
      </c>
      <c r="L421" s="104">
        <v>46161</v>
      </c>
      <c r="M421" s="105">
        <v>0.5</v>
      </c>
      <c r="N421" s="106">
        <v>46161</v>
      </c>
      <c r="O421" s="107">
        <v>0.77083333333333337</v>
      </c>
      <c r="P421" s="122" t="str">
        <f t="shared" si="154"/>
        <v>00,5</v>
      </c>
      <c r="Q421" s="123" t="str">
        <f t="shared" si="155"/>
        <v>0,00</v>
      </c>
      <c r="R421" s="119">
        <v>0</v>
      </c>
      <c r="S421" s="119">
        <v>0</v>
      </c>
      <c r="T421" s="123">
        <f t="shared" si="165"/>
        <v>0</v>
      </c>
      <c r="U421" s="108" t="s">
        <v>60</v>
      </c>
      <c r="V421" s="121" t="str">
        <f t="shared" si="166"/>
        <v>COOPERAÇÃO, CONFORME O ATO Nº: 12.237/2026.</v>
      </c>
      <c r="W421" s="37"/>
      <c r="X421" s="132" t="s">
        <v>61</v>
      </c>
      <c r="Y421" s="134" t="s">
        <v>316</v>
      </c>
      <c r="AA421" s="24">
        <v>0</v>
      </c>
      <c r="AB421" s="40"/>
      <c r="AC421" s="24" t="str">
        <f t="shared" si="168"/>
        <v>Publicar</v>
      </c>
      <c r="AE421" s="43" t="s">
        <v>850</v>
      </c>
      <c r="AF421" s="44" t="s">
        <v>64</v>
      </c>
      <c r="AG421" s="45">
        <v>46141</v>
      </c>
      <c r="AH421" s="45">
        <v>46142</v>
      </c>
      <c r="AI421" s="46">
        <v>369</v>
      </c>
      <c r="AJ421" s="44" t="s">
        <v>65</v>
      </c>
      <c r="AK421" s="46" t="s">
        <v>66</v>
      </c>
      <c r="AL421" s="161">
        <v>0</v>
      </c>
      <c r="AM421" s="44" t="s">
        <v>67</v>
      </c>
      <c r="AN421" s="46">
        <v>370</v>
      </c>
      <c r="AO421" s="127">
        <v>174.04</v>
      </c>
      <c r="AP421" s="45">
        <v>46142</v>
      </c>
      <c r="AQ421" s="46">
        <v>342</v>
      </c>
      <c r="AR421" s="236" t="s">
        <v>66</v>
      </c>
      <c r="AS421" s="46">
        <v>494</v>
      </c>
      <c r="AT421" s="45">
        <v>46169</v>
      </c>
      <c r="AU421" s="46" t="s">
        <v>66</v>
      </c>
      <c r="AV421" s="46" t="s">
        <v>66</v>
      </c>
      <c r="AW421" s="46" t="s">
        <v>66</v>
      </c>
      <c r="AX421" s="46" t="s">
        <v>66</v>
      </c>
      <c r="AY421" s="46" t="s">
        <v>66</v>
      </c>
      <c r="AZ421" s="49">
        <v>214</v>
      </c>
      <c r="BE421" s="52">
        <f t="shared" si="167"/>
        <v>0.27083333333333337</v>
      </c>
      <c r="BF421" s="53" t="str">
        <f t="shared" si="169"/>
        <v>00</v>
      </c>
      <c r="BG421" s="54">
        <f t="shared" si="170"/>
        <v>6.5000000000000009</v>
      </c>
      <c r="BH421" s="54">
        <v>6</v>
      </c>
      <c r="BI421" s="54" t="str">
        <f t="shared" si="171"/>
        <v>,5</v>
      </c>
      <c r="BJ421" s="55" t="str">
        <f t="shared" si="172"/>
        <v>00,5</v>
      </c>
      <c r="BL421" s="57" t="str">
        <f>IFERROR(VLOOKUP(H421,#REF!,2,0)," ")</f>
        <v xml:space="preserve"> </v>
      </c>
      <c r="BM421" s="57" t="str">
        <f>IFERROR(VLOOKUP(K421,#REF!,2,0)," ")</f>
        <v xml:space="preserve"> </v>
      </c>
      <c r="BN421" s="58" t="str">
        <f t="shared" si="156"/>
        <v xml:space="preserve">  </v>
      </c>
      <c r="BO421" s="59" t="str">
        <f>IFERROR(VLOOKUP(BN421,#REF!,5,0)," ")</f>
        <v xml:space="preserve"> </v>
      </c>
      <c r="BP421" s="59" t="str">
        <f t="shared" si="157"/>
        <v xml:space="preserve"> </v>
      </c>
      <c r="BQ421" s="56">
        <f t="shared" si="158"/>
        <v>1</v>
      </c>
      <c r="BR421" s="59" t="str">
        <f t="shared" si="159"/>
        <v xml:space="preserve"> </v>
      </c>
      <c r="BS421" s="59" t="str">
        <f t="shared" si="160"/>
        <v xml:space="preserve"> </v>
      </c>
      <c r="BT421" s="56" t="str">
        <f t="shared" si="173"/>
        <v>00</v>
      </c>
      <c r="BU421" s="56">
        <f t="shared" si="174"/>
        <v>1</v>
      </c>
      <c r="BV421" s="56" t="str">
        <f>IFERROR(BU421*#REF!,"0,00")</f>
        <v>0,00</v>
      </c>
      <c r="BW421" s="59" t="str">
        <f t="shared" si="175"/>
        <v>0,00</v>
      </c>
    </row>
    <row r="422" spans="1:75" ht="62.1" customHeight="1" thickTop="1" thickBot="1">
      <c r="A422" s="90" t="str">
        <f t="shared" si="161"/>
        <v>-</v>
      </c>
      <c r="B422" s="91" t="str">
        <f t="shared" si="162"/>
        <v>ABRIL</v>
      </c>
      <c r="C422" s="81" t="str">
        <f t="shared" si="163"/>
        <v>ABRIL</v>
      </c>
      <c r="D422" s="79">
        <f t="shared" si="176"/>
        <v>419</v>
      </c>
      <c r="E422" s="125">
        <f t="shared" si="164"/>
        <v>369</v>
      </c>
      <c r="F422" s="101">
        <v>3467603645</v>
      </c>
      <c r="G422" s="124" t="str">
        <f>IFERROR(VLOOKUP(F422,#REF!,2,0)," ")</f>
        <v xml:space="preserve"> </v>
      </c>
      <c r="H422" s="122" t="str">
        <f>IFERROR(VLOOKUP(F422,#REF!,3,0)," ")</f>
        <v xml:space="preserve"> </v>
      </c>
      <c r="I422" s="103" t="s">
        <v>57</v>
      </c>
      <c r="J422" s="103" t="s">
        <v>58</v>
      </c>
      <c r="K422" s="103" t="s">
        <v>59</v>
      </c>
      <c r="L422" s="104">
        <v>46168</v>
      </c>
      <c r="M422" s="105">
        <v>0.5</v>
      </c>
      <c r="N422" s="106">
        <v>46168</v>
      </c>
      <c r="O422" s="107">
        <v>0.77083333333333337</v>
      </c>
      <c r="P422" s="122" t="str">
        <f t="shared" si="154"/>
        <v>00,5</v>
      </c>
      <c r="Q422" s="123" t="str">
        <f t="shared" si="155"/>
        <v>0,00</v>
      </c>
      <c r="R422" s="119">
        <v>0</v>
      </c>
      <c r="S422" s="119">
        <v>0</v>
      </c>
      <c r="T422" s="123">
        <f t="shared" si="165"/>
        <v>0</v>
      </c>
      <c r="U422" s="108" t="s">
        <v>60</v>
      </c>
      <c r="V422" s="121" t="str">
        <f t="shared" si="166"/>
        <v>COOPERAÇÃO, CONFORME O ATO Nº: 12.237/2026.</v>
      </c>
      <c r="W422" s="37"/>
      <c r="X422" s="132" t="s">
        <v>61</v>
      </c>
      <c r="Y422" s="134" t="s">
        <v>316</v>
      </c>
      <c r="AA422" s="24">
        <v>0</v>
      </c>
      <c r="AB422" s="40"/>
      <c r="AC422" s="24" t="str">
        <f t="shared" si="168"/>
        <v>Publicar</v>
      </c>
      <c r="AE422" s="43" t="s">
        <v>850</v>
      </c>
      <c r="AF422" s="44" t="s">
        <v>64</v>
      </c>
      <c r="AG422" s="45">
        <v>46141</v>
      </c>
      <c r="AH422" s="45">
        <v>46142</v>
      </c>
      <c r="AI422" s="46">
        <v>369</v>
      </c>
      <c r="AJ422" s="44" t="s">
        <v>65</v>
      </c>
      <c r="AK422" s="46" t="s">
        <v>66</v>
      </c>
      <c r="AL422" s="161">
        <v>0</v>
      </c>
      <c r="AM422" s="44" t="s">
        <v>67</v>
      </c>
      <c r="AN422" s="46">
        <v>370</v>
      </c>
      <c r="AO422" s="127">
        <v>174.04</v>
      </c>
      <c r="AP422" s="45">
        <v>46142</v>
      </c>
      <c r="AQ422" s="46">
        <v>342</v>
      </c>
      <c r="AR422" s="236" t="s">
        <v>66</v>
      </c>
      <c r="AS422" s="46">
        <v>494</v>
      </c>
      <c r="AT422" s="45">
        <v>46169</v>
      </c>
      <c r="AU422" s="46" t="s">
        <v>66</v>
      </c>
      <c r="AV422" s="46" t="s">
        <v>66</v>
      </c>
      <c r="AW422" s="46" t="s">
        <v>66</v>
      </c>
      <c r="AX422" s="46" t="s">
        <v>66</v>
      </c>
      <c r="AY422" s="46" t="s">
        <v>66</v>
      </c>
      <c r="AZ422" s="49">
        <v>214</v>
      </c>
      <c r="BE422" s="52">
        <f t="shared" si="167"/>
        <v>0.27083333333333337</v>
      </c>
      <c r="BF422" s="53" t="str">
        <f t="shared" si="169"/>
        <v>00</v>
      </c>
      <c r="BG422" s="54">
        <f t="shared" si="170"/>
        <v>6.5000000000000009</v>
      </c>
      <c r="BH422" s="54">
        <v>6</v>
      </c>
      <c r="BI422" s="54" t="str">
        <f t="shared" si="171"/>
        <v>,5</v>
      </c>
      <c r="BJ422" s="55" t="str">
        <f t="shared" si="172"/>
        <v>00,5</v>
      </c>
      <c r="BL422" s="57" t="str">
        <f>IFERROR(VLOOKUP(H422,#REF!,2,0)," ")</f>
        <v xml:space="preserve"> </v>
      </c>
      <c r="BM422" s="57" t="str">
        <f>IFERROR(VLOOKUP(K422,#REF!,2,0)," ")</f>
        <v xml:space="preserve"> </v>
      </c>
      <c r="BN422" s="58" t="str">
        <f t="shared" si="156"/>
        <v xml:space="preserve">  </v>
      </c>
      <c r="BO422" s="59" t="str">
        <f>IFERROR(VLOOKUP(BN422,#REF!,5,0)," ")</f>
        <v xml:space="preserve"> </v>
      </c>
      <c r="BP422" s="59" t="str">
        <f t="shared" si="157"/>
        <v xml:space="preserve"> </v>
      </c>
      <c r="BQ422" s="56">
        <f t="shared" si="158"/>
        <v>1</v>
      </c>
      <c r="BR422" s="59" t="str">
        <f t="shared" si="159"/>
        <v xml:space="preserve"> </v>
      </c>
      <c r="BS422" s="59" t="str">
        <f t="shared" si="160"/>
        <v xml:space="preserve"> </v>
      </c>
      <c r="BT422" s="56" t="str">
        <f t="shared" si="173"/>
        <v>00</v>
      </c>
      <c r="BU422" s="56">
        <f t="shared" si="174"/>
        <v>1</v>
      </c>
      <c r="BV422" s="56" t="str">
        <f>IFERROR(BU422*#REF!,"0,00")</f>
        <v>0,00</v>
      </c>
      <c r="BW422" s="59" t="str">
        <f t="shared" si="175"/>
        <v>0,00</v>
      </c>
    </row>
    <row r="423" spans="1:75" ht="62.1" customHeight="1" thickTop="1" thickBot="1">
      <c r="A423" s="90" t="str">
        <f t="shared" si="161"/>
        <v>INSERIR DATA</v>
      </c>
      <c r="B423" s="91" t="str">
        <f t="shared" si="162"/>
        <v>INSERIR DATA</v>
      </c>
      <c r="C423" s="81" t="str">
        <f t="shared" si="163"/>
        <v>INSERIR DATA</v>
      </c>
      <c r="D423" s="79">
        <f t="shared" si="176"/>
        <v>420</v>
      </c>
      <c r="E423" s="125">
        <f t="shared" si="164"/>
        <v>0</v>
      </c>
      <c r="F423" s="101">
        <v>6316294670</v>
      </c>
      <c r="G423" s="124" t="str">
        <f>IFERROR(VLOOKUP(F423,#REF!,2,0)," ")</f>
        <v xml:space="preserve"> </v>
      </c>
      <c r="H423" s="122" t="str">
        <f>IFERROR(VLOOKUP(F423,#REF!,3,0)," ")</f>
        <v xml:space="preserve"> </v>
      </c>
      <c r="I423" s="103" t="s">
        <v>425</v>
      </c>
      <c r="J423" s="103" t="s">
        <v>583</v>
      </c>
      <c r="K423" s="103" t="s">
        <v>84</v>
      </c>
      <c r="L423" s="104">
        <v>46192</v>
      </c>
      <c r="M423" s="105">
        <v>0.33333333333333331</v>
      </c>
      <c r="N423" s="106">
        <v>46196</v>
      </c>
      <c r="O423" s="107">
        <v>0.54166666666666663</v>
      </c>
      <c r="P423" s="122">
        <v>1</v>
      </c>
      <c r="Q423" s="123">
        <v>1048</v>
      </c>
      <c r="R423" s="119">
        <v>0</v>
      </c>
      <c r="S423" s="119">
        <v>0</v>
      </c>
      <c r="T423" s="123">
        <f t="shared" si="165"/>
        <v>1048</v>
      </c>
      <c r="U423" s="108" t="s">
        <v>195</v>
      </c>
      <c r="V423" s="121" t="str">
        <f t="shared" si="166"/>
        <v>PALESTRAR NO “IV CURSO DE DEFENSORAS POPULARES” COM O TEMA: "SEGURIDADE SOCIAL E DIREITO PREVIDENCIÁRIO PARA MULHERES", A REALIZAR-SE NO DIA 20 DE JUNHO DE 2026, NA CIDADE DE BELO HORIZONTE/MG.</v>
      </c>
      <c r="W423" s="37"/>
      <c r="X423" s="132" t="s">
        <v>85</v>
      </c>
      <c r="Y423" s="134" t="s">
        <v>851</v>
      </c>
      <c r="AA423" s="24">
        <v>0</v>
      </c>
      <c r="AB423" s="40"/>
      <c r="AC423" s="24" t="str">
        <f t="shared" si="168"/>
        <v>Pendente</v>
      </c>
      <c r="AE423" s="43" t="s">
        <v>852</v>
      </c>
      <c r="AF423" s="44" t="s">
        <v>277</v>
      </c>
      <c r="AG423" s="45">
        <v>46141</v>
      </c>
      <c r="AH423" s="45"/>
      <c r="AI423" s="46"/>
      <c r="AJ423" s="44" t="s">
        <v>278</v>
      </c>
      <c r="AK423" s="46"/>
      <c r="AL423" s="127"/>
      <c r="AM423" s="44" t="s">
        <v>65</v>
      </c>
      <c r="AN423" s="46" t="s">
        <v>66</v>
      </c>
      <c r="AO423" s="161">
        <v>0</v>
      </c>
      <c r="AP423" s="45"/>
      <c r="AQ423" s="46"/>
      <c r="AR423" s="46"/>
      <c r="AS423" s="236" t="s">
        <v>66</v>
      </c>
      <c r="AT423" s="45"/>
      <c r="AU423" s="46"/>
      <c r="AV423" s="46"/>
      <c r="AW423" s="46"/>
      <c r="AX423" s="46"/>
      <c r="AY423" s="46"/>
      <c r="AZ423" s="49"/>
      <c r="BE423" s="52">
        <f t="shared" si="167"/>
        <v>4.208333333333333</v>
      </c>
      <c r="BF423" s="53" t="str">
        <f t="shared" si="169"/>
        <v>04</v>
      </c>
      <c r="BG423" s="54">
        <f t="shared" si="170"/>
        <v>4.9999999999999929</v>
      </c>
      <c r="BH423" s="54">
        <v>6</v>
      </c>
      <c r="BI423" s="54" t="str">
        <f t="shared" si="171"/>
        <v>,00</v>
      </c>
      <c r="BJ423" s="55" t="str">
        <f t="shared" si="172"/>
        <v>04,00</v>
      </c>
      <c r="BL423" s="57" t="str">
        <f>IFERROR(VLOOKUP(H423,#REF!,2,0)," ")</f>
        <v xml:space="preserve"> </v>
      </c>
      <c r="BM423" s="57" t="str">
        <f>IFERROR(VLOOKUP(K423,#REF!,2,0)," ")</f>
        <v xml:space="preserve"> </v>
      </c>
      <c r="BN423" s="58" t="str">
        <f t="shared" si="156"/>
        <v xml:space="preserve">  </v>
      </c>
      <c r="BO423" s="59" t="str">
        <f>IFERROR(VLOOKUP(BN423,#REF!,5,0)," ")</f>
        <v xml:space="preserve"> </v>
      </c>
      <c r="BP423" s="59" t="str">
        <f t="shared" si="157"/>
        <v xml:space="preserve"> </v>
      </c>
      <c r="BQ423" s="56" t="str">
        <f t="shared" si="158"/>
        <v>0,00</v>
      </c>
      <c r="BR423" s="59" t="str">
        <f t="shared" si="159"/>
        <v>0,00</v>
      </c>
      <c r="BS423" s="59" t="str">
        <f t="shared" si="160"/>
        <v xml:space="preserve"> </v>
      </c>
      <c r="BT423" s="56" t="str">
        <f t="shared" si="173"/>
        <v>04</v>
      </c>
      <c r="BU423" s="56">
        <f t="shared" si="174"/>
        <v>4</v>
      </c>
      <c r="BV423" s="56" t="str">
        <f>IFERROR(BU423*#REF!,"0,00")</f>
        <v>0,00</v>
      </c>
      <c r="BW423" s="59" t="str">
        <f t="shared" si="175"/>
        <v>0,00</v>
      </c>
    </row>
    <row r="424" spans="1:75" ht="62.1" customHeight="1" thickTop="1" thickBot="1">
      <c r="A424" s="90" t="str">
        <f t="shared" si="161"/>
        <v>-</v>
      </c>
      <c r="B424" s="91" t="str">
        <f t="shared" si="162"/>
        <v>MAIO</v>
      </c>
      <c r="C424" s="81" t="str">
        <f t="shared" si="163"/>
        <v>MAIO</v>
      </c>
      <c r="D424" s="79">
        <f t="shared" si="176"/>
        <v>421</v>
      </c>
      <c r="E424" s="125">
        <f t="shared" si="164"/>
        <v>17</v>
      </c>
      <c r="F424" s="101">
        <v>11176606727</v>
      </c>
      <c r="G424" s="124" t="str">
        <f>IFERROR(VLOOKUP(F424,#REF!,2,0)," ")</f>
        <v xml:space="preserve"> </v>
      </c>
      <c r="H424" s="122" t="str">
        <f>IFERROR(VLOOKUP(F424,#REF!,3,0)," ")</f>
        <v xml:space="preserve"> </v>
      </c>
      <c r="I424" s="103" t="s">
        <v>88</v>
      </c>
      <c r="J424" s="103" t="s">
        <v>590</v>
      </c>
      <c r="K424" s="103" t="s">
        <v>84</v>
      </c>
      <c r="L424" s="104">
        <v>46149</v>
      </c>
      <c r="M424" s="105">
        <v>0.59027777777777779</v>
      </c>
      <c r="N424" s="106">
        <v>46151</v>
      </c>
      <c r="O424" s="107">
        <v>0.40277777777777779</v>
      </c>
      <c r="P424" s="122">
        <v>1</v>
      </c>
      <c r="Q424" s="123">
        <v>1048</v>
      </c>
      <c r="R424" s="119">
        <v>0</v>
      </c>
      <c r="S424" s="119">
        <v>0</v>
      </c>
      <c r="T424" s="123">
        <f t="shared" si="165"/>
        <v>1048</v>
      </c>
      <c r="U424" s="108" t="s">
        <v>60</v>
      </c>
      <c r="V424" s="121" t="str">
        <f t="shared" si="166"/>
        <v>MINISTRARÁ PALESTRA COM O TEMA "JURIMETRIA", NO ALINHAMENTO ESTRATÉGICO CRIMINAL, A SER REALIZADO NO DIA 08 DE MAIO DE 2026, NO AUDITÓRIO DA DPMG SEDE I.</v>
      </c>
      <c r="W424" s="37"/>
      <c r="X424" s="132" t="s">
        <v>85</v>
      </c>
      <c r="Y424" s="134" t="s">
        <v>854</v>
      </c>
      <c r="AA424" s="24">
        <v>0</v>
      </c>
      <c r="AB424" s="40"/>
      <c r="AC424" s="24" t="str">
        <f t="shared" si="168"/>
        <v>Publicar</v>
      </c>
      <c r="AE424" s="43" t="s">
        <v>855</v>
      </c>
      <c r="AF424" s="44" t="s">
        <v>277</v>
      </c>
      <c r="AG424" s="45">
        <v>46141</v>
      </c>
      <c r="AH424" s="45">
        <v>46146</v>
      </c>
      <c r="AI424" s="46">
        <v>17</v>
      </c>
      <c r="AJ424" s="44" t="s">
        <v>278</v>
      </c>
      <c r="AK424" s="46" t="s">
        <v>66</v>
      </c>
      <c r="AL424" s="127" t="s">
        <v>66</v>
      </c>
      <c r="AM424" s="44" t="s">
        <v>65</v>
      </c>
      <c r="AN424" s="46" t="s">
        <v>66</v>
      </c>
      <c r="AO424" s="161">
        <v>0</v>
      </c>
      <c r="AP424" s="45">
        <v>46146</v>
      </c>
      <c r="AQ424" s="46">
        <v>19</v>
      </c>
      <c r="AR424" s="46" t="s">
        <v>66</v>
      </c>
      <c r="AS424" s="46" t="s">
        <v>66</v>
      </c>
      <c r="AT424" s="45">
        <v>46161</v>
      </c>
      <c r="AU424" s="46" t="s">
        <v>66</v>
      </c>
      <c r="AV424" s="46" t="s">
        <v>66</v>
      </c>
      <c r="AW424" s="46" t="s">
        <v>66</v>
      </c>
      <c r="AX424" s="46" t="s">
        <v>66</v>
      </c>
      <c r="AY424" s="46" t="s">
        <v>66</v>
      </c>
      <c r="AZ424" s="49" t="s">
        <v>66</v>
      </c>
      <c r="BE424" s="52">
        <f t="shared" si="167"/>
        <v>1.8125</v>
      </c>
      <c r="BF424" s="53" t="str">
        <f t="shared" si="169"/>
        <v>01</v>
      </c>
      <c r="BG424" s="54">
        <f t="shared" si="170"/>
        <v>19.5</v>
      </c>
      <c r="BH424" s="54">
        <v>6</v>
      </c>
      <c r="BI424" s="54" t="str">
        <f t="shared" si="171"/>
        <v>,5</v>
      </c>
      <c r="BJ424" s="55" t="str">
        <f t="shared" si="172"/>
        <v>01,5</v>
      </c>
      <c r="BL424" s="57" t="str">
        <f>IFERROR(VLOOKUP(H424,#REF!,2,0)," ")</f>
        <v xml:space="preserve"> </v>
      </c>
      <c r="BM424" s="57" t="str">
        <f>IFERROR(VLOOKUP(K424,#REF!,2,0)," ")</f>
        <v xml:space="preserve"> </v>
      </c>
      <c r="BN424" s="58" t="str">
        <f t="shared" si="156"/>
        <v xml:space="preserve">  </v>
      </c>
      <c r="BO424" s="59" t="str">
        <f>IFERROR(VLOOKUP(BN424,#REF!,5,0)," ")</f>
        <v xml:space="preserve"> </v>
      </c>
      <c r="BP424" s="59" t="str">
        <f t="shared" si="157"/>
        <v xml:space="preserve"> </v>
      </c>
      <c r="BQ424" s="56">
        <f t="shared" si="158"/>
        <v>1</v>
      </c>
      <c r="BR424" s="59" t="str">
        <f t="shared" si="159"/>
        <v xml:space="preserve"> </v>
      </c>
      <c r="BS424" s="59" t="str">
        <f t="shared" si="160"/>
        <v xml:space="preserve"> </v>
      </c>
      <c r="BT424" s="56" t="str">
        <f t="shared" si="173"/>
        <v>01</v>
      </c>
      <c r="BU424" s="56">
        <f t="shared" si="174"/>
        <v>2</v>
      </c>
      <c r="BV424" s="56" t="str">
        <f>IFERROR(BU424*#REF!,"0,00")</f>
        <v>0,00</v>
      </c>
      <c r="BW424" s="59" t="str">
        <f t="shared" si="175"/>
        <v>0,00</v>
      </c>
    </row>
    <row r="425" spans="1:75" ht="62.1" customHeight="1" thickTop="1" thickBot="1">
      <c r="A425" s="90" t="str">
        <f t="shared" si="161"/>
        <v>-</v>
      </c>
      <c r="B425" s="91" t="str">
        <f t="shared" si="162"/>
        <v>MAIO</v>
      </c>
      <c r="C425" s="81" t="str">
        <f t="shared" si="163"/>
        <v>ABRIL</v>
      </c>
      <c r="D425" s="79">
        <f t="shared" si="176"/>
        <v>422</v>
      </c>
      <c r="E425" s="125">
        <f t="shared" si="164"/>
        <v>368</v>
      </c>
      <c r="F425" s="101">
        <v>32487025832</v>
      </c>
      <c r="G425" s="124" t="str">
        <f>IFERROR(VLOOKUP(F425,#REF!,2,0)," ")</f>
        <v xml:space="preserve"> </v>
      </c>
      <c r="H425" s="122" t="str">
        <f>IFERROR(VLOOKUP(F425,#REF!,3,0)," ")</f>
        <v xml:space="preserve"> </v>
      </c>
      <c r="I425" s="103" t="s">
        <v>82</v>
      </c>
      <c r="J425" s="103" t="s">
        <v>84</v>
      </c>
      <c r="K425" s="103" t="s">
        <v>97</v>
      </c>
      <c r="L425" s="104">
        <v>46145</v>
      </c>
      <c r="M425" s="105">
        <v>0.29166666666666669</v>
      </c>
      <c r="N425" s="106">
        <v>46157</v>
      </c>
      <c r="O425" s="107">
        <v>0.66666666666666663</v>
      </c>
      <c r="P425" s="122" t="str">
        <f t="shared" si="154"/>
        <v>12,5</v>
      </c>
      <c r="Q425" s="123" t="str">
        <f t="shared" si="155"/>
        <v>0,00</v>
      </c>
      <c r="R425" s="119">
        <v>0</v>
      </c>
      <c r="S425" s="119">
        <v>0</v>
      </c>
      <c r="T425" s="123">
        <f t="shared" si="165"/>
        <v>0</v>
      </c>
      <c r="U425" s="108" t="s">
        <v>60</v>
      </c>
      <c r="V425" s="121" t="str">
        <f t="shared" si="166"/>
        <v>TREINAMENTO SISTEMA SOLAR.</v>
      </c>
      <c r="W425" s="37"/>
      <c r="X425" s="132" t="s">
        <v>85</v>
      </c>
      <c r="Y425" s="134" t="s">
        <v>819</v>
      </c>
      <c r="AA425" s="24">
        <v>3</v>
      </c>
      <c r="AB425" s="40"/>
      <c r="AC425" s="24" t="str">
        <f t="shared" si="168"/>
        <v>Publicar</v>
      </c>
      <c r="AE425" s="43" t="s">
        <v>858</v>
      </c>
      <c r="AF425" s="44" t="s">
        <v>64</v>
      </c>
      <c r="AG425" s="45">
        <v>46141</v>
      </c>
      <c r="AH425" s="45">
        <v>46142</v>
      </c>
      <c r="AI425" s="46">
        <v>368</v>
      </c>
      <c r="AJ425" s="44" t="s">
        <v>65</v>
      </c>
      <c r="AK425" s="46" t="s">
        <v>66</v>
      </c>
      <c r="AL425" s="161">
        <v>0</v>
      </c>
      <c r="AM425" s="44" t="s">
        <v>65</v>
      </c>
      <c r="AN425" s="46" t="s">
        <v>66</v>
      </c>
      <c r="AO425" s="161">
        <v>0</v>
      </c>
      <c r="AP425" s="45">
        <v>46146</v>
      </c>
      <c r="AQ425" s="46">
        <v>347</v>
      </c>
      <c r="AR425" s="46" t="s">
        <v>66</v>
      </c>
      <c r="AS425" s="46" t="s">
        <v>66</v>
      </c>
      <c r="AT425" s="45">
        <v>46163</v>
      </c>
      <c r="AU425" s="46" t="s">
        <v>66</v>
      </c>
      <c r="AV425" s="46" t="s">
        <v>66</v>
      </c>
      <c r="AW425" s="46" t="s">
        <v>66</v>
      </c>
      <c r="AX425" s="46" t="s">
        <v>66</v>
      </c>
      <c r="AY425" s="46" t="s">
        <v>66</v>
      </c>
      <c r="AZ425" s="49">
        <v>183</v>
      </c>
      <c r="BE425" s="52">
        <f t="shared" si="167"/>
        <v>12.375</v>
      </c>
      <c r="BF425" s="53" t="str">
        <f t="shared" si="169"/>
        <v>12</v>
      </c>
      <c r="BG425" s="54">
        <f t="shared" si="170"/>
        <v>9</v>
      </c>
      <c r="BH425" s="54">
        <v>6</v>
      </c>
      <c r="BI425" s="54" t="str">
        <f t="shared" si="171"/>
        <v>,5</v>
      </c>
      <c r="BJ425" s="55" t="str">
        <f t="shared" si="172"/>
        <v>12,5</v>
      </c>
      <c r="BL425" s="57" t="str">
        <f>IFERROR(VLOOKUP(H425,#REF!,2,0)," ")</f>
        <v xml:space="preserve"> </v>
      </c>
      <c r="BM425" s="57" t="str">
        <f>IFERROR(VLOOKUP(K425,#REF!,2,0)," ")</f>
        <v xml:space="preserve"> </v>
      </c>
      <c r="BN425" s="58" t="str">
        <f t="shared" si="156"/>
        <v xml:space="preserve">  </v>
      </c>
      <c r="BO425" s="59" t="str">
        <f>IFERROR(VLOOKUP(BN425,#REF!,5,0)," ")</f>
        <v xml:space="preserve"> </v>
      </c>
      <c r="BP425" s="59" t="str">
        <f t="shared" si="157"/>
        <v xml:space="preserve"> </v>
      </c>
      <c r="BQ425" s="56">
        <f t="shared" si="158"/>
        <v>1</v>
      </c>
      <c r="BR425" s="59" t="str">
        <f t="shared" si="159"/>
        <v xml:space="preserve"> </v>
      </c>
      <c r="BS425" s="59" t="str">
        <f t="shared" si="160"/>
        <v xml:space="preserve"> </v>
      </c>
      <c r="BT425" s="56" t="str">
        <f t="shared" si="173"/>
        <v>12</v>
      </c>
      <c r="BU425" s="56">
        <f t="shared" si="174"/>
        <v>10</v>
      </c>
      <c r="BV425" s="56" t="str">
        <f>IFERROR(BU425*#REF!,"0,00")</f>
        <v>0,00</v>
      </c>
      <c r="BW425" s="59" t="str">
        <f t="shared" si="175"/>
        <v>0,00</v>
      </c>
    </row>
    <row r="426" spans="1:75" ht="62.1" customHeight="1" thickTop="1" thickBot="1">
      <c r="A426" s="90" t="str">
        <f t="shared" si="161"/>
        <v>-</v>
      </c>
      <c r="B426" s="91" t="str">
        <f t="shared" si="162"/>
        <v>MAIO</v>
      </c>
      <c r="C426" s="81" t="str">
        <f t="shared" si="163"/>
        <v>MAIO</v>
      </c>
      <c r="D426" s="79">
        <f t="shared" si="176"/>
        <v>423</v>
      </c>
      <c r="E426" s="125">
        <f t="shared" si="164"/>
        <v>384</v>
      </c>
      <c r="F426" s="101">
        <v>8030562659</v>
      </c>
      <c r="G426" s="124" t="str">
        <f>IFERROR(VLOOKUP(F426,#REF!,2,0)," ")</f>
        <v xml:space="preserve"> </v>
      </c>
      <c r="H426" s="122" t="str">
        <f>IFERROR(VLOOKUP(F426,#REF!,3,0)," ")</f>
        <v xml:space="preserve"> </v>
      </c>
      <c r="I426" s="103" t="s">
        <v>82</v>
      </c>
      <c r="J426" s="103" t="s">
        <v>84</v>
      </c>
      <c r="K426" s="103" t="s">
        <v>83</v>
      </c>
      <c r="L426" s="104">
        <v>46147</v>
      </c>
      <c r="M426" s="105">
        <v>0.35416666666666669</v>
      </c>
      <c r="N426" s="106">
        <v>46150</v>
      </c>
      <c r="O426" s="107">
        <v>0.70833333333333337</v>
      </c>
      <c r="P426" s="122" t="str">
        <f t="shared" si="154"/>
        <v>03,5</v>
      </c>
      <c r="Q426" s="123" t="str">
        <f t="shared" si="155"/>
        <v>0,00</v>
      </c>
      <c r="R426" s="119">
        <v>0</v>
      </c>
      <c r="S426" s="119">
        <v>0</v>
      </c>
      <c r="T426" s="123">
        <f t="shared" si="165"/>
        <v>0</v>
      </c>
      <c r="U426" s="108" t="s">
        <v>60</v>
      </c>
      <c r="V426" s="121" t="str">
        <f t="shared" si="166"/>
        <v>IMPLANTAÇÃO DE EQUIPAMENTO FIREWALL NAS UNIDADES DE JUIZ DE FORA E UBA E VISITA TECNICA A NOVA UNIDADE DE JUIZ DE FORA PARA O PROJETO DE REDES E WIFI.</v>
      </c>
      <c r="W426" s="37"/>
      <c r="X426" s="132" t="s">
        <v>85</v>
      </c>
      <c r="Y426" s="134" t="s">
        <v>856</v>
      </c>
      <c r="AA426" s="24">
        <v>0</v>
      </c>
      <c r="AB426" s="40"/>
      <c r="AC426" s="24" t="str">
        <f t="shared" si="168"/>
        <v>Publicar</v>
      </c>
      <c r="AE426" s="43" t="s">
        <v>857</v>
      </c>
      <c r="AF426" s="44" t="s">
        <v>64</v>
      </c>
      <c r="AG426" s="45">
        <v>46142</v>
      </c>
      <c r="AH426" s="45">
        <v>46148</v>
      </c>
      <c r="AI426" s="46">
        <v>384</v>
      </c>
      <c r="AJ426" s="44" t="s">
        <v>65</v>
      </c>
      <c r="AK426" s="46" t="s">
        <v>66</v>
      </c>
      <c r="AL426" s="161">
        <v>0</v>
      </c>
      <c r="AM426" s="44" t="s">
        <v>65</v>
      </c>
      <c r="AN426" s="46" t="s">
        <v>66</v>
      </c>
      <c r="AO426" s="161">
        <v>0</v>
      </c>
      <c r="AP426" s="45">
        <v>46148</v>
      </c>
      <c r="AQ426" s="46">
        <v>358</v>
      </c>
      <c r="AR426" s="46" t="s">
        <v>66</v>
      </c>
      <c r="AS426" s="46" t="s">
        <v>66</v>
      </c>
      <c r="AT426" s="45">
        <v>46154</v>
      </c>
      <c r="AU426" s="46" t="s">
        <v>66</v>
      </c>
      <c r="AV426" s="46" t="s">
        <v>66</v>
      </c>
      <c r="AW426" s="46" t="s">
        <v>66</v>
      </c>
      <c r="AX426" s="46" t="s">
        <v>66</v>
      </c>
      <c r="AY426" s="46" t="s">
        <v>66</v>
      </c>
      <c r="AZ426" s="49">
        <v>172</v>
      </c>
      <c r="BE426" s="52">
        <f t="shared" si="167"/>
        <v>3.3541666666666665</v>
      </c>
      <c r="BF426" s="53" t="str">
        <f t="shared" si="169"/>
        <v>03</v>
      </c>
      <c r="BG426" s="54">
        <f t="shared" si="170"/>
        <v>8.4999999999999964</v>
      </c>
      <c r="BH426" s="54">
        <v>6</v>
      </c>
      <c r="BI426" s="54" t="str">
        <f t="shared" si="171"/>
        <v>,5</v>
      </c>
      <c r="BJ426" s="55" t="str">
        <f t="shared" si="172"/>
        <v>03,5</v>
      </c>
      <c r="BL426" s="57" t="str">
        <f>IFERROR(VLOOKUP(H426,#REF!,2,0)," ")</f>
        <v xml:space="preserve"> </v>
      </c>
      <c r="BM426" s="57" t="str">
        <f>IFERROR(VLOOKUP(K426,#REF!,2,0)," ")</f>
        <v xml:space="preserve"> </v>
      </c>
      <c r="BN426" s="58" t="str">
        <f t="shared" si="156"/>
        <v xml:space="preserve">  </v>
      </c>
      <c r="BO426" s="59" t="str">
        <f>IFERROR(VLOOKUP(BN426,#REF!,5,0)," ")</f>
        <v xml:space="preserve"> </v>
      </c>
      <c r="BP426" s="59" t="str">
        <f t="shared" si="157"/>
        <v xml:space="preserve"> </v>
      </c>
      <c r="BQ426" s="56">
        <f t="shared" si="158"/>
        <v>1</v>
      </c>
      <c r="BR426" s="59" t="str">
        <f t="shared" si="159"/>
        <v xml:space="preserve"> </v>
      </c>
      <c r="BS426" s="59" t="str">
        <f t="shared" si="160"/>
        <v xml:space="preserve"> </v>
      </c>
      <c r="BT426" s="56" t="str">
        <f t="shared" si="173"/>
        <v>03</v>
      </c>
      <c r="BU426" s="56">
        <f t="shared" si="174"/>
        <v>4</v>
      </c>
      <c r="BV426" s="56" t="str">
        <f>IFERROR(BU426*#REF!,"0,00")</f>
        <v>0,00</v>
      </c>
      <c r="BW426" s="59" t="str">
        <f t="shared" si="175"/>
        <v>0,00</v>
      </c>
    </row>
    <row r="427" spans="1:75" ht="62.1" customHeight="1" thickTop="1" thickBot="1">
      <c r="A427" s="90" t="str">
        <f t="shared" si="161"/>
        <v>-</v>
      </c>
      <c r="B427" s="91" t="str">
        <f t="shared" si="162"/>
        <v>MAIO</v>
      </c>
      <c r="C427" s="81" t="str">
        <f t="shared" si="163"/>
        <v>MAIO</v>
      </c>
      <c r="D427" s="79">
        <f t="shared" si="176"/>
        <v>424</v>
      </c>
      <c r="E427" s="125">
        <f t="shared" si="164"/>
        <v>20</v>
      </c>
      <c r="F427" s="101">
        <v>57165254668</v>
      </c>
      <c r="G427" s="124" t="str">
        <f>IFERROR(VLOOKUP(F427,#REF!,2,0)," ")</f>
        <v xml:space="preserve"> </v>
      </c>
      <c r="H427" s="122" t="str">
        <f>IFERROR(VLOOKUP(F427,#REF!,3,0)," ")</f>
        <v xml:space="preserve"> </v>
      </c>
      <c r="I427" s="103" t="s">
        <v>88</v>
      </c>
      <c r="J427" s="103" t="s">
        <v>218</v>
      </c>
      <c r="K427" s="103" t="s">
        <v>84</v>
      </c>
      <c r="L427" s="104">
        <v>46149</v>
      </c>
      <c r="M427" s="105">
        <v>0.44097222222222221</v>
      </c>
      <c r="N427" s="106">
        <v>46150</v>
      </c>
      <c r="O427" s="107">
        <v>0.77777777777777779</v>
      </c>
      <c r="P427" s="122">
        <v>1</v>
      </c>
      <c r="Q427" s="123">
        <v>935.5</v>
      </c>
      <c r="R427" s="119">
        <v>0</v>
      </c>
      <c r="S427" s="119">
        <v>0</v>
      </c>
      <c r="T427" s="123">
        <f t="shared" si="165"/>
        <v>935.5</v>
      </c>
      <c r="U427" s="108" t="s">
        <v>60</v>
      </c>
      <c r="V427" s="121" t="str">
        <f t="shared" si="166"/>
        <v>PARTICIPAÇÃO COMO PALESTRANTE NO ALINHAMENTO ESTRATÉGICO CRIMINAL.</v>
      </c>
      <c r="W427" s="37"/>
      <c r="X427" s="132" t="s">
        <v>223</v>
      </c>
      <c r="Y427" s="134" t="s">
        <v>859</v>
      </c>
      <c r="AA427" s="24">
        <v>0</v>
      </c>
      <c r="AB427" s="40"/>
      <c r="AC427" s="24" t="str">
        <f t="shared" si="168"/>
        <v>Publicar</v>
      </c>
      <c r="AE427" s="43" t="s">
        <v>860</v>
      </c>
      <c r="AF427" s="44" t="s">
        <v>261</v>
      </c>
      <c r="AG427" s="45">
        <v>46142</v>
      </c>
      <c r="AH427" s="45">
        <v>46148</v>
      </c>
      <c r="AI427" s="46">
        <v>20</v>
      </c>
      <c r="AJ427" s="44" t="s">
        <v>395</v>
      </c>
      <c r="AK427" s="46">
        <v>21</v>
      </c>
      <c r="AL427" s="248" t="s">
        <v>66</v>
      </c>
      <c r="AM427" s="44" t="s">
        <v>65</v>
      </c>
      <c r="AN427" s="46" t="s">
        <v>66</v>
      </c>
      <c r="AO427" s="161">
        <v>0</v>
      </c>
      <c r="AP427" s="45">
        <v>46148</v>
      </c>
      <c r="AQ427" s="46">
        <v>20</v>
      </c>
      <c r="AR427" s="247" t="s">
        <v>66</v>
      </c>
      <c r="AS427" s="46" t="s">
        <v>66</v>
      </c>
      <c r="AT427" s="45">
        <v>46153</v>
      </c>
      <c r="AU427" s="247" t="s">
        <v>66</v>
      </c>
      <c r="AV427" s="247" t="s">
        <v>66</v>
      </c>
      <c r="AW427" s="247" t="s">
        <v>66</v>
      </c>
      <c r="AX427" s="247" t="s">
        <v>66</v>
      </c>
      <c r="AY427" s="247" t="s">
        <v>66</v>
      </c>
      <c r="AZ427" s="49">
        <v>14</v>
      </c>
      <c r="BE427" s="52">
        <f t="shared" si="167"/>
        <v>1.3368055555555556</v>
      </c>
      <c r="BF427" s="53" t="str">
        <f t="shared" si="169"/>
        <v>01</v>
      </c>
      <c r="BG427" s="54">
        <f t="shared" si="170"/>
        <v>8.0833333333333339</v>
      </c>
      <c r="BH427" s="54">
        <v>6</v>
      </c>
      <c r="BI427" s="54" t="str">
        <f t="shared" si="171"/>
        <v>,5</v>
      </c>
      <c r="BJ427" s="55" t="str">
        <f t="shared" si="172"/>
        <v>01,5</v>
      </c>
      <c r="BL427" s="57" t="str">
        <f>IFERROR(VLOOKUP(H427,#REF!,2,0)," ")</f>
        <v xml:space="preserve"> </v>
      </c>
      <c r="BM427" s="57" t="str">
        <f>IFERROR(VLOOKUP(K427,#REF!,2,0)," ")</f>
        <v xml:space="preserve"> </v>
      </c>
      <c r="BN427" s="58" t="str">
        <f t="shared" si="156"/>
        <v xml:space="preserve">  </v>
      </c>
      <c r="BO427" s="59" t="str">
        <f>IFERROR(VLOOKUP(BN427,#REF!,5,0)," ")</f>
        <v xml:space="preserve"> </v>
      </c>
      <c r="BP427" s="59" t="str">
        <f t="shared" si="157"/>
        <v xml:space="preserve"> </v>
      </c>
      <c r="BQ427" s="56">
        <f t="shared" si="158"/>
        <v>1</v>
      </c>
      <c r="BR427" s="59" t="str">
        <f t="shared" si="159"/>
        <v xml:space="preserve"> </v>
      </c>
      <c r="BS427" s="59" t="str">
        <f t="shared" si="160"/>
        <v xml:space="preserve"> </v>
      </c>
      <c r="BT427" s="56" t="str">
        <f t="shared" si="173"/>
        <v>01</v>
      </c>
      <c r="BU427" s="56">
        <f t="shared" si="174"/>
        <v>2</v>
      </c>
      <c r="BV427" s="56" t="str">
        <f>IFERROR(BU427*#REF!,"0,00")</f>
        <v>0,00</v>
      </c>
      <c r="BW427" s="59" t="str">
        <f t="shared" si="175"/>
        <v>0,00</v>
      </c>
    </row>
    <row r="428" spans="1:75" ht="62.1" customHeight="1" thickTop="1" thickBot="1">
      <c r="A428" s="90" t="str">
        <f t="shared" si="161"/>
        <v>-</v>
      </c>
      <c r="B428" s="91" t="str">
        <f t="shared" si="162"/>
        <v>MAIO</v>
      </c>
      <c r="C428" s="81" t="str">
        <f t="shared" si="163"/>
        <v>MAIO</v>
      </c>
      <c r="D428" s="79">
        <f t="shared" si="176"/>
        <v>425</v>
      </c>
      <c r="E428" s="125">
        <f t="shared" si="164"/>
        <v>413</v>
      </c>
      <c r="F428" s="101">
        <v>1822303095</v>
      </c>
      <c r="G428" s="124" t="str">
        <f>IFERROR(VLOOKUP(F428,#REF!,2,0)," ")</f>
        <v xml:space="preserve"> </v>
      </c>
      <c r="H428" s="122" t="str">
        <f>IFERROR(VLOOKUP(F428,#REF!,3,0)," ")</f>
        <v xml:space="preserve"> </v>
      </c>
      <c r="I428" s="103" t="s">
        <v>88</v>
      </c>
      <c r="J428" s="103" t="s">
        <v>84</v>
      </c>
      <c r="K428" s="103" t="s">
        <v>218</v>
      </c>
      <c r="L428" s="104">
        <v>46126</v>
      </c>
      <c r="M428" s="105">
        <v>0.75347222222222221</v>
      </c>
      <c r="N428" s="106">
        <v>46128</v>
      </c>
      <c r="O428" s="107">
        <v>0.91041666666666665</v>
      </c>
      <c r="P428" s="122" t="str">
        <f t="shared" si="154"/>
        <v>02,00</v>
      </c>
      <c r="Q428" s="123" t="str">
        <f t="shared" si="155"/>
        <v>0,00</v>
      </c>
      <c r="R428" s="119">
        <v>0</v>
      </c>
      <c r="S428" s="119">
        <v>0</v>
      </c>
      <c r="T428" s="123">
        <f t="shared" si="165"/>
        <v>0</v>
      </c>
      <c r="U428" s="108" t="s">
        <v>60</v>
      </c>
      <c r="V428" s="121" t="str">
        <f t="shared" si="166"/>
        <v>PARTICIPAÇÃO DO ENCONTRO NACIONAL DE COORDENADORAS, REPRESENTANTES DOS COLEGIADOS GESTORES E DOS SERVIÇOS DAS CASAS DA MULHER BRASILEIRA - OFICINA DE VALIDAÇÃO DAS NOVAS DIRETRIZES GERAIS DA CMB – ETAPA II.</v>
      </c>
      <c r="W428" s="37"/>
      <c r="X428" s="132" t="s">
        <v>85</v>
      </c>
      <c r="Y428" s="134" t="s">
        <v>863</v>
      </c>
      <c r="AA428" s="24">
        <v>0</v>
      </c>
      <c r="AB428" s="40"/>
      <c r="AC428" s="24" t="str">
        <f t="shared" si="168"/>
        <v>Publicar</v>
      </c>
      <c r="AE428" s="43" t="s">
        <v>864</v>
      </c>
      <c r="AF428" s="44" t="s">
        <v>64</v>
      </c>
      <c r="AG428" s="45">
        <v>46142</v>
      </c>
      <c r="AH428" s="45">
        <v>46149</v>
      </c>
      <c r="AI428" s="46">
        <v>413</v>
      </c>
      <c r="AJ428" s="44" t="s">
        <v>114</v>
      </c>
      <c r="AK428" s="46">
        <v>414</v>
      </c>
      <c r="AL428" s="127">
        <v>271.86</v>
      </c>
      <c r="AM428" s="44" t="s">
        <v>65</v>
      </c>
      <c r="AN428" s="46" t="s">
        <v>66</v>
      </c>
      <c r="AO428" s="161">
        <v>0</v>
      </c>
      <c r="AP428" s="45">
        <v>46149</v>
      </c>
      <c r="AQ428" s="46">
        <v>386</v>
      </c>
      <c r="AR428" s="46">
        <v>387</v>
      </c>
      <c r="AS428" s="46" t="s">
        <v>66</v>
      </c>
      <c r="AT428" s="45">
        <v>46142</v>
      </c>
      <c r="AU428" s="46" t="s">
        <v>66</v>
      </c>
      <c r="AV428" s="46" t="s">
        <v>66</v>
      </c>
      <c r="AW428" s="46" t="s">
        <v>66</v>
      </c>
      <c r="AX428" s="46" t="s">
        <v>66</v>
      </c>
      <c r="AY428" s="46" t="s">
        <v>66</v>
      </c>
      <c r="AZ428" s="49" t="s">
        <v>66</v>
      </c>
      <c r="BE428" s="52">
        <f t="shared" si="167"/>
        <v>2.1569444444444446</v>
      </c>
      <c r="BF428" s="53" t="str">
        <f t="shared" si="169"/>
        <v>02</v>
      </c>
      <c r="BG428" s="54">
        <f t="shared" si="170"/>
        <v>3.7666666666666693</v>
      </c>
      <c r="BH428" s="54">
        <v>6</v>
      </c>
      <c r="BI428" s="54" t="str">
        <f t="shared" si="171"/>
        <v>,00</v>
      </c>
      <c r="BJ428" s="55" t="str">
        <f t="shared" si="172"/>
        <v>02,00</v>
      </c>
      <c r="BL428" s="57" t="str">
        <f>IFERROR(VLOOKUP(H428,#REF!,2,0)," ")</f>
        <v xml:space="preserve"> </v>
      </c>
      <c r="BM428" s="57" t="str">
        <f>IFERROR(VLOOKUP(K428,#REF!,2,0)," ")</f>
        <v xml:space="preserve"> </v>
      </c>
      <c r="BN428" s="58" t="str">
        <f t="shared" si="156"/>
        <v xml:space="preserve">  </v>
      </c>
      <c r="BO428" s="59" t="str">
        <f>IFERROR(VLOOKUP(BN428,#REF!,5,0)," ")</f>
        <v xml:space="preserve"> </v>
      </c>
      <c r="BP428" s="59" t="str">
        <f t="shared" si="157"/>
        <v xml:space="preserve"> </v>
      </c>
      <c r="BQ428" s="56" t="str">
        <f t="shared" si="158"/>
        <v>0,00</v>
      </c>
      <c r="BR428" s="59" t="str">
        <f t="shared" si="159"/>
        <v>0,00</v>
      </c>
      <c r="BS428" s="59" t="str">
        <f t="shared" si="160"/>
        <v xml:space="preserve"> </v>
      </c>
      <c r="BT428" s="56" t="str">
        <f t="shared" si="173"/>
        <v>02</v>
      </c>
      <c r="BU428" s="56">
        <f t="shared" si="174"/>
        <v>2</v>
      </c>
      <c r="BV428" s="56" t="str">
        <f>IFERROR(BU428*#REF!,"0,00")</f>
        <v>0,00</v>
      </c>
      <c r="BW428" s="59" t="str">
        <f t="shared" si="175"/>
        <v>0,00</v>
      </c>
    </row>
    <row r="429" spans="1:75" ht="62.1" customHeight="1" thickTop="1" thickBot="1">
      <c r="A429" s="90" t="str">
        <f t="shared" si="161"/>
        <v>-</v>
      </c>
      <c r="B429" s="91" t="str">
        <f t="shared" si="162"/>
        <v>MAIO</v>
      </c>
      <c r="C429" s="81" t="str">
        <f t="shared" si="163"/>
        <v>MAIO</v>
      </c>
      <c r="D429" s="79">
        <f t="shared" si="176"/>
        <v>426</v>
      </c>
      <c r="E429" s="125">
        <f t="shared" si="164"/>
        <v>24</v>
      </c>
      <c r="F429" s="101">
        <v>28293718870</v>
      </c>
      <c r="G429" s="124" t="str">
        <f>IFERROR(VLOOKUP(F429,#REF!,2,0)," ")</f>
        <v xml:space="preserve"> </v>
      </c>
      <c r="H429" s="122" t="str">
        <f>IFERROR(VLOOKUP(F429,#REF!,3,0)," ")</f>
        <v xml:space="preserve"> </v>
      </c>
      <c r="I429" s="103" t="s">
        <v>88</v>
      </c>
      <c r="J429" s="103" t="s">
        <v>218</v>
      </c>
      <c r="K429" s="103" t="s">
        <v>84</v>
      </c>
      <c r="L429" s="104">
        <v>46149</v>
      </c>
      <c r="M429" s="105">
        <v>0.62152777777777779</v>
      </c>
      <c r="N429" s="106">
        <v>46150</v>
      </c>
      <c r="O429" s="107">
        <v>0.77777777777777779</v>
      </c>
      <c r="P429" s="122">
        <v>1</v>
      </c>
      <c r="Q429" s="123" t="str">
        <f t="shared" si="155"/>
        <v>0,00</v>
      </c>
      <c r="R429" s="119">
        <v>0</v>
      </c>
      <c r="S429" s="119">
        <v>0</v>
      </c>
      <c r="T429" s="123">
        <f t="shared" si="165"/>
        <v>0</v>
      </c>
      <c r="U429" s="108" t="s">
        <v>60</v>
      </c>
      <c r="V429" s="121" t="str">
        <f t="shared" si="166"/>
        <v>PARTICIPAÇÃO NO EVENTO DE ALINHAMENTO ESTRATÉGICO CRIMINAL.</v>
      </c>
      <c r="W429" s="37"/>
      <c r="X429" s="132" t="s">
        <v>223</v>
      </c>
      <c r="Y429" s="134" t="s">
        <v>867</v>
      </c>
      <c r="AA429" s="24">
        <v>0</v>
      </c>
      <c r="AB429" s="40"/>
      <c r="AC429" s="24" t="str">
        <f t="shared" si="168"/>
        <v>Publicar</v>
      </c>
      <c r="AE429" s="43" t="s">
        <v>868</v>
      </c>
      <c r="AF429" s="44" t="s">
        <v>261</v>
      </c>
      <c r="AG429" s="45">
        <v>46146</v>
      </c>
      <c r="AH429" s="45">
        <v>46148</v>
      </c>
      <c r="AI429" s="46">
        <v>24</v>
      </c>
      <c r="AJ429" s="44" t="s">
        <v>395</v>
      </c>
      <c r="AK429" s="46">
        <v>25</v>
      </c>
      <c r="AL429" s="127">
        <v>36.99</v>
      </c>
      <c r="AM429" s="44" t="s">
        <v>65</v>
      </c>
      <c r="AN429" s="46" t="s">
        <v>66</v>
      </c>
      <c r="AO429" s="161">
        <v>0</v>
      </c>
      <c r="AP429" s="45">
        <v>46148</v>
      </c>
      <c r="AQ429" s="46">
        <v>22</v>
      </c>
      <c r="AR429" s="46">
        <v>28</v>
      </c>
      <c r="AS429" s="241" t="s">
        <v>66</v>
      </c>
      <c r="AT429" s="45">
        <v>46153</v>
      </c>
      <c r="AU429" s="46" t="s">
        <v>66</v>
      </c>
      <c r="AV429" s="46" t="s">
        <v>66</v>
      </c>
      <c r="AW429" s="46" t="s">
        <v>66</v>
      </c>
      <c r="AX429" s="46" t="s">
        <v>66</v>
      </c>
      <c r="AY429" s="46" t="s">
        <v>66</v>
      </c>
      <c r="AZ429" s="49">
        <v>15</v>
      </c>
      <c r="BE429" s="52">
        <f t="shared" si="167"/>
        <v>1.15625</v>
      </c>
      <c r="BF429" s="53" t="str">
        <f t="shared" si="169"/>
        <v>01</v>
      </c>
      <c r="BG429" s="54">
        <f t="shared" si="170"/>
        <v>3.75</v>
      </c>
      <c r="BH429" s="54">
        <v>6</v>
      </c>
      <c r="BI429" s="54" t="str">
        <f t="shared" si="171"/>
        <v>,00</v>
      </c>
      <c r="BJ429" s="55" t="str">
        <f t="shared" si="172"/>
        <v>01,00</v>
      </c>
      <c r="BL429" s="57" t="str">
        <f>IFERROR(VLOOKUP(H429,#REF!,2,0)," ")</f>
        <v xml:space="preserve"> </v>
      </c>
      <c r="BM429" s="57" t="str">
        <f>IFERROR(VLOOKUP(K429,#REF!,2,0)," ")</f>
        <v xml:space="preserve"> </v>
      </c>
      <c r="BN429" s="58" t="str">
        <f t="shared" si="156"/>
        <v xml:space="preserve">  </v>
      </c>
      <c r="BO429" s="59" t="str">
        <f>IFERROR(VLOOKUP(BN429,#REF!,5,0)," ")</f>
        <v xml:space="preserve"> </v>
      </c>
      <c r="BP429" s="59" t="str">
        <f t="shared" si="157"/>
        <v xml:space="preserve"> </v>
      </c>
      <c r="BQ429" s="56" t="str">
        <f t="shared" si="158"/>
        <v>0,00</v>
      </c>
      <c r="BR429" s="59" t="str">
        <f t="shared" si="159"/>
        <v>0,00</v>
      </c>
      <c r="BS429" s="59" t="str">
        <f t="shared" si="160"/>
        <v xml:space="preserve"> </v>
      </c>
      <c r="BT429" s="56" t="str">
        <f t="shared" si="173"/>
        <v>01</v>
      </c>
      <c r="BU429" s="56">
        <f t="shared" si="174"/>
        <v>1</v>
      </c>
      <c r="BV429" s="56" t="str">
        <f>IFERROR(BU429*#REF!,"0,00")</f>
        <v>0,00</v>
      </c>
      <c r="BW429" s="59" t="str">
        <f t="shared" si="175"/>
        <v>0,00</v>
      </c>
    </row>
    <row r="430" spans="1:75" ht="62.1" customHeight="1" thickTop="1" thickBot="1">
      <c r="A430" s="90" t="str">
        <f t="shared" si="161"/>
        <v>-</v>
      </c>
      <c r="B430" s="91" t="str">
        <f t="shared" si="162"/>
        <v>MAIO</v>
      </c>
      <c r="C430" s="81" t="str">
        <f t="shared" si="163"/>
        <v>MAIO</v>
      </c>
      <c r="D430" s="79">
        <f t="shared" si="176"/>
        <v>427</v>
      </c>
      <c r="E430" s="125">
        <f t="shared" si="164"/>
        <v>22</v>
      </c>
      <c r="F430" s="101">
        <v>70084122153</v>
      </c>
      <c r="G430" s="124" t="str">
        <f>IFERROR(VLOOKUP(F430,#REF!,2,0)," ")</f>
        <v xml:space="preserve"> </v>
      </c>
      <c r="H430" s="122" t="str">
        <f>IFERROR(VLOOKUP(F430,#REF!,3,0)," ")</f>
        <v xml:space="preserve"> </v>
      </c>
      <c r="I430" s="103" t="s">
        <v>88</v>
      </c>
      <c r="J430" s="103" t="s">
        <v>218</v>
      </c>
      <c r="K430" s="103" t="s">
        <v>84</v>
      </c>
      <c r="L430" s="104">
        <v>46149</v>
      </c>
      <c r="M430" s="105">
        <v>0.62152777777777779</v>
      </c>
      <c r="N430" s="106">
        <v>46150</v>
      </c>
      <c r="O430" s="107">
        <v>0.77777777777777779</v>
      </c>
      <c r="P430" s="122">
        <v>1</v>
      </c>
      <c r="Q430" s="123" t="str">
        <f t="shared" si="155"/>
        <v>0,00</v>
      </c>
      <c r="R430" s="119">
        <v>0</v>
      </c>
      <c r="S430" s="119">
        <v>0</v>
      </c>
      <c r="T430" s="123">
        <f t="shared" si="165"/>
        <v>0</v>
      </c>
      <c r="U430" s="108" t="s">
        <v>60</v>
      </c>
      <c r="V430" s="121" t="str">
        <f t="shared" si="166"/>
        <v>PARTICIPAÇÃO NO EVENTO DE ALINHAMENTO ESTRATÉGICO CRIMINAL.</v>
      </c>
      <c r="W430" s="37"/>
      <c r="X430" s="132" t="s">
        <v>223</v>
      </c>
      <c r="Y430" s="134" t="s">
        <v>867</v>
      </c>
      <c r="AA430" s="24">
        <v>0</v>
      </c>
      <c r="AB430" s="40"/>
      <c r="AC430" s="24" t="str">
        <f t="shared" si="168"/>
        <v>Publicar</v>
      </c>
      <c r="AE430" s="43" t="s">
        <v>869</v>
      </c>
      <c r="AF430" s="44" t="s">
        <v>261</v>
      </c>
      <c r="AG430" s="45">
        <v>46146</v>
      </c>
      <c r="AH430" s="45">
        <v>46148</v>
      </c>
      <c r="AI430" s="46">
        <v>22</v>
      </c>
      <c r="AJ430" s="44" t="s">
        <v>395</v>
      </c>
      <c r="AK430" s="46">
        <v>23</v>
      </c>
      <c r="AL430" s="246" t="s">
        <v>66</v>
      </c>
      <c r="AM430" s="44" t="s">
        <v>65</v>
      </c>
      <c r="AN430" s="46" t="s">
        <v>66</v>
      </c>
      <c r="AO430" s="161">
        <v>0</v>
      </c>
      <c r="AP430" s="45">
        <v>46148</v>
      </c>
      <c r="AQ430" s="46">
        <v>21</v>
      </c>
      <c r="AR430" s="244" t="s">
        <v>66</v>
      </c>
      <c r="AS430" s="241" t="s">
        <v>66</v>
      </c>
      <c r="AT430" s="45">
        <v>46153</v>
      </c>
      <c r="AU430" s="244" t="s">
        <v>66</v>
      </c>
      <c r="AV430" s="244" t="s">
        <v>66</v>
      </c>
      <c r="AW430" s="244" t="s">
        <v>66</v>
      </c>
      <c r="AX430" s="244" t="s">
        <v>66</v>
      </c>
      <c r="AY430" s="244" t="s">
        <v>66</v>
      </c>
      <c r="AZ430" s="49">
        <v>13</v>
      </c>
      <c r="BE430" s="52">
        <f t="shared" si="167"/>
        <v>1.15625</v>
      </c>
      <c r="BF430" s="53" t="str">
        <f t="shared" si="169"/>
        <v>01</v>
      </c>
      <c r="BG430" s="54">
        <f t="shared" si="170"/>
        <v>3.75</v>
      </c>
      <c r="BH430" s="54">
        <v>6</v>
      </c>
      <c r="BI430" s="54" t="str">
        <f t="shared" si="171"/>
        <v>,00</v>
      </c>
      <c r="BJ430" s="55" t="str">
        <f t="shared" si="172"/>
        <v>01,00</v>
      </c>
      <c r="BL430" s="57" t="str">
        <f>IFERROR(VLOOKUP(H430,#REF!,2,0)," ")</f>
        <v xml:space="preserve"> </v>
      </c>
      <c r="BM430" s="57" t="str">
        <f>IFERROR(VLOOKUP(K430,#REF!,2,0)," ")</f>
        <v xml:space="preserve"> </v>
      </c>
      <c r="BN430" s="58" t="str">
        <f t="shared" si="156"/>
        <v xml:space="preserve">  </v>
      </c>
      <c r="BO430" s="59" t="str">
        <f>IFERROR(VLOOKUP(BN430,#REF!,5,0)," ")</f>
        <v xml:space="preserve"> </v>
      </c>
      <c r="BP430" s="59" t="str">
        <f t="shared" si="157"/>
        <v xml:space="preserve"> </v>
      </c>
      <c r="BQ430" s="56" t="str">
        <f t="shared" si="158"/>
        <v>0,00</v>
      </c>
      <c r="BR430" s="59" t="str">
        <f t="shared" si="159"/>
        <v>0,00</v>
      </c>
      <c r="BS430" s="59" t="str">
        <f t="shared" si="160"/>
        <v xml:space="preserve"> </v>
      </c>
      <c r="BT430" s="56" t="str">
        <f t="shared" si="173"/>
        <v>01</v>
      </c>
      <c r="BU430" s="56">
        <f t="shared" si="174"/>
        <v>1</v>
      </c>
      <c r="BV430" s="56" t="str">
        <f>IFERROR(BU430*#REF!,"0,00")</f>
        <v>0,00</v>
      </c>
      <c r="BW430" s="59" t="str">
        <f t="shared" si="175"/>
        <v>0,00</v>
      </c>
    </row>
    <row r="431" spans="1:75" ht="62.1" customHeight="1" thickTop="1" thickBot="1">
      <c r="A431" s="90" t="str">
        <f t="shared" si="161"/>
        <v>-</v>
      </c>
      <c r="B431" s="91" t="str">
        <f t="shared" si="162"/>
        <v>MAIO</v>
      </c>
      <c r="C431" s="81" t="str">
        <f t="shared" si="163"/>
        <v>MAIO</v>
      </c>
      <c r="D431" s="79">
        <f t="shared" si="176"/>
        <v>428</v>
      </c>
      <c r="E431" s="125">
        <f t="shared" si="164"/>
        <v>389</v>
      </c>
      <c r="F431" s="101">
        <v>30256168814</v>
      </c>
      <c r="G431" s="124" t="str">
        <f>IFERROR(VLOOKUP(F431,#REF!,2,0)," ")</f>
        <v xml:space="preserve"> </v>
      </c>
      <c r="H431" s="122" t="str">
        <f>IFERROR(VLOOKUP(F431,#REF!,3,0)," ")</f>
        <v xml:space="preserve"> </v>
      </c>
      <c r="I431" s="103" t="s">
        <v>82</v>
      </c>
      <c r="J431" s="103" t="s">
        <v>127</v>
      </c>
      <c r="K431" s="103" t="s">
        <v>574</v>
      </c>
      <c r="L431" s="104">
        <v>46146</v>
      </c>
      <c r="M431" s="105">
        <v>0.33333333333333331</v>
      </c>
      <c r="N431" s="106">
        <v>46146</v>
      </c>
      <c r="O431" s="107">
        <v>0.625</v>
      </c>
      <c r="P431" s="122" t="str">
        <f t="shared" si="154"/>
        <v>00,5</v>
      </c>
      <c r="Q431" s="123" t="str">
        <f t="shared" si="155"/>
        <v>0,00</v>
      </c>
      <c r="R431" s="119">
        <v>0</v>
      </c>
      <c r="S431" s="119">
        <v>0</v>
      </c>
      <c r="T431" s="123">
        <f t="shared" si="165"/>
        <v>0</v>
      </c>
      <c r="U431" s="108" t="s">
        <v>195</v>
      </c>
      <c r="V431" s="121" t="str">
        <f t="shared" si="166"/>
        <v>COOPERAÇÃO, CONFORME O ATO Nº: 12.903/2026.</v>
      </c>
      <c r="W431" s="37"/>
      <c r="X431" s="132" t="s">
        <v>61</v>
      </c>
      <c r="Y431" s="134" t="s">
        <v>694</v>
      </c>
      <c r="AA431" s="24">
        <v>0</v>
      </c>
      <c r="AB431" s="40"/>
      <c r="AC431" s="24" t="str">
        <f t="shared" si="168"/>
        <v>Publicar</v>
      </c>
      <c r="AE431" s="43" t="s">
        <v>870</v>
      </c>
      <c r="AF431" s="44" t="s">
        <v>64</v>
      </c>
      <c r="AG431" s="45">
        <v>46146</v>
      </c>
      <c r="AH431" s="45">
        <v>46148</v>
      </c>
      <c r="AI431" s="46">
        <v>389</v>
      </c>
      <c r="AJ431" s="44" t="s">
        <v>65</v>
      </c>
      <c r="AK431" s="46" t="s">
        <v>66</v>
      </c>
      <c r="AL431" s="127" t="s">
        <v>66</v>
      </c>
      <c r="AM431" s="44" t="s">
        <v>65</v>
      </c>
      <c r="AN431" s="46" t="s">
        <v>66</v>
      </c>
      <c r="AO431" s="127" t="s">
        <v>66</v>
      </c>
      <c r="AP431" s="45">
        <v>46148</v>
      </c>
      <c r="AQ431" s="46">
        <v>361</v>
      </c>
      <c r="AR431" s="46" t="s">
        <v>66</v>
      </c>
      <c r="AS431" s="46" t="s">
        <v>66</v>
      </c>
      <c r="AT431" s="45">
        <v>46182</v>
      </c>
      <c r="AU431" s="46" t="s">
        <v>66</v>
      </c>
      <c r="AV431" s="46" t="s">
        <v>66</v>
      </c>
      <c r="AW431" s="46" t="s">
        <v>66</v>
      </c>
      <c r="AX431" s="46" t="s">
        <v>66</v>
      </c>
      <c r="AY431" s="46" t="s">
        <v>66</v>
      </c>
      <c r="AZ431" s="49">
        <v>240</v>
      </c>
      <c r="BE431" s="52">
        <f t="shared" si="167"/>
        <v>0.29166666666666669</v>
      </c>
      <c r="BF431" s="53" t="str">
        <f t="shared" si="169"/>
        <v>00</v>
      </c>
      <c r="BG431" s="54">
        <f t="shared" si="170"/>
        <v>7</v>
      </c>
      <c r="BH431" s="54">
        <v>6</v>
      </c>
      <c r="BI431" s="54" t="str">
        <f t="shared" si="171"/>
        <v>,5</v>
      </c>
      <c r="BJ431" s="55" t="str">
        <f t="shared" si="172"/>
        <v>00,5</v>
      </c>
      <c r="BL431" s="57" t="str">
        <f>IFERROR(VLOOKUP(H431,#REF!,2,0)," ")</f>
        <v xml:space="preserve"> </v>
      </c>
      <c r="BM431" s="57" t="str">
        <f>IFERROR(VLOOKUP(K431,#REF!,2,0)," ")</f>
        <v xml:space="preserve"> </v>
      </c>
      <c r="BN431" s="58" t="str">
        <f t="shared" si="156"/>
        <v xml:space="preserve">  </v>
      </c>
      <c r="BO431" s="59" t="str">
        <f>IFERROR(VLOOKUP(BN431,#REF!,5,0)," ")</f>
        <v xml:space="preserve"> </v>
      </c>
      <c r="BP431" s="59" t="str">
        <f t="shared" si="157"/>
        <v xml:space="preserve"> </v>
      </c>
      <c r="BQ431" s="56">
        <f t="shared" si="158"/>
        <v>1</v>
      </c>
      <c r="BR431" s="59" t="str">
        <f t="shared" si="159"/>
        <v xml:space="preserve"> </v>
      </c>
      <c r="BS431" s="59" t="str">
        <f t="shared" si="160"/>
        <v xml:space="preserve"> </v>
      </c>
      <c r="BT431" s="56" t="str">
        <f t="shared" si="173"/>
        <v>00</v>
      </c>
      <c r="BU431" s="56">
        <f t="shared" si="174"/>
        <v>1</v>
      </c>
      <c r="BV431" s="56" t="str">
        <f>IFERROR(BU431*#REF!,"0,00")</f>
        <v>0,00</v>
      </c>
      <c r="BW431" s="59" t="str">
        <f t="shared" si="175"/>
        <v>0,00</v>
      </c>
    </row>
    <row r="432" spans="1:75" ht="62.1" customHeight="1" thickTop="1" thickBot="1">
      <c r="A432" s="90" t="str">
        <f t="shared" si="161"/>
        <v>-</v>
      </c>
      <c r="B432" s="91" t="str">
        <f t="shared" si="162"/>
        <v>MAIO</v>
      </c>
      <c r="C432" s="81" t="str">
        <f t="shared" si="163"/>
        <v>MAIO</v>
      </c>
      <c r="D432" s="79">
        <f t="shared" si="176"/>
        <v>429</v>
      </c>
      <c r="E432" s="125">
        <f t="shared" si="164"/>
        <v>389</v>
      </c>
      <c r="F432" s="101">
        <v>30256168814</v>
      </c>
      <c r="G432" s="124" t="str">
        <f>IFERROR(VLOOKUP(F432,#REF!,2,0)," ")</f>
        <v xml:space="preserve"> </v>
      </c>
      <c r="H432" s="122" t="str">
        <f>IFERROR(VLOOKUP(F432,#REF!,3,0)," ")</f>
        <v xml:space="preserve"> </v>
      </c>
      <c r="I432" s="103" t="s">
        <v>82</v>
      </c>
      <c r="J432" s="103" t="s">
        <v>127</v>
      </c>
      <c r="K432" s="103" t="s">
        <v>574</v>
      </c>
      <c r="L432" s="104">
        <v>46150</v>
      </c>
      <c r="M432" s="105">
        <v>0.33333333333333331</v>
      </c>
      <c r="N432" s="106">
        <v>46150</v>
      </c>
      <c r="O432" s="107">
        <v>0.625</v>
      </c>
      <c r="P432" s="122" t="str">
        <f t="shared" ref="P432:P495" si="177">IFERROR(BJ432," ")</f>
        <v>00,5</v>
      </c>
      <c r="Q432" s="123" t="str">
        <f t="shared" ref="Q432:Q495" si="178">BW432</f>
        <v>0,00</v>
      </c>
      <c r="R432" s="119">
        <v>0</v>
      </c>
      <c r="S432" s="119">
        <v>0</v>
      </c>
      <c r="T432" s="123">
        <f t="shared" si="165"/>
        <v>0</v>
      </c>
      <c r="U432" s="108" t="s">
        <v>195</v>
      </c>
      <c r="V432" s="121" t="str">
        <f t="shared" si="166"/>
        <v>COOPERAÇÃO, CONFORME O ATO Nº: 12.903/2026.</v>
      </c>
      <c r="W432" s="37"/>
      <c r="X432" s="132" t="s">
        <v>61</v>
      </c>
      <c r="Y432" s="134" t="s">
        <v>694</v>
      </c>
      <c r="AA432" s="24">
        <v>0</v>
      </c>
      <c r="AB432" s="40"/>
      <c r="AC432" s="24" t="str">
        <f t="shared" si="168"/>
        <v>Publicar</v>
      </c>
      <c r="AE432" s="43" t="s">
        <v>870</v>
      </c>
      <c r="AF432" s="44" t="s">
        <v>64</v>
      </c>
      <c r="AG432" s="45">
        <v>46146</v>
      </c>
      <c r="AH432" s="45">
        <v>46148</v>
      </c>
      <c r="AI432" s="46">
        <v>389</v>
      </c>
      <c r="AJ432" s="44" t="s">
        <v>65</v>
      </c>
      <c r="AK432" s="46" t="s">
        <v>66</v>
      </c>
      <c r="AL432" s="127" t="s">
        <v>66</v>
      </c>
      <c r="AM432" s="44" t="s">
        <v>65</v>
      </c>
      <c r="AN432" s="46" t="s">
        <v>66</v>
      </c>
      <c r="AO432" s="127" t="s">
        <v>66</v>
      </c>
      <c r="AP432" s="45">
        <v>46148</v>
      </c>
      <c r="AQ432" s="46">
        <v>361</v>
      </c>
      <c r="AR432" s="46" t="s">
        <v>66</v>
      </c>
      <c r="AS432" s="46" t="s">
        <v>66</v>
      </c>
      <c r="AT432" s="45">
        <v>46182</v>
      </c>
      <c r="AU432" s="46" t="s">
        <v>66</v>
      </c>
      <c r="AV432" s="46" t="s">
        <v>66</v>
      </c>
      <c r="AW432" s="46" t="s">
        <v>66</v>
      </c>
      <c r="AX432" s="46" t="s">
        <v>66</v>
      </c>
      <c r="AY432" s="46" t="s">
        <v>66</v>
      </c>
      <c r="AZ432" s="49">
        <v>240</v>
      </c>
      <c r="BE432" s="52">
        <f t="shared" si="167"/>
        <v>0.29166666666666669</v>
      </c>
      <c r="BF432" s="53" t="str">
        <f t="shared" si="169"/>
        <v>00</v>
      </c>
      <c r="BG432" s="54">
        <f t="shared" si="170"/>
        <v>7</v>
      </c>
      <c r="BH432" s="54">
        <v>6</v>
      </c>
      <c r="BI432" s="54" t="str">
        <f t="shared" si="171"/>
        <v>,5</v>
      </c>
      <c r="BJ432" s="55" t="str">
        <f t="shared" si="172"/>
        <v>00,5</v>
      </c>
      <c r="BL432" s="57" t="str">
        <f>IFERROR(VLOOKUP(H432,#REF!,2,0)," ")</f>
        <v xml:space="preserve"> </v>
      </c>
      <c r="BM432" s="57" t="str">
        <f>IFERROR(VLOOKUP(K432,#REF!,2,0)," ")</f>
        <v xml:space="preserve"> </v>
      </c>
      <c r="BN432" s="58" t="str">
        <f t="shared" si="156"/>
        <v xml:space="preserve">  </v>
      </c>
      <c r="BO432" s="59" t="str">
        <f>IFERROR(VLOOKUP(BN432,#REF!,5,0)," ")</f>
        <v xml:space="preserve"> </v>
      </c>
      <c r="BP432" s="59" t="str">
        <f t="shared" si="157"/>
        <v xml:space="preserve"> </v>
      </c>
      <c r="BQ432" s="56">
        <f t="shared" si="158"/>
        <v>1</v>
      </c>
      <c r="BR432" s="59" t="str">
        <f t="shared" si="159"/>
        <v xml:space="preserve"> </v>
      </c>
      <c r="BS432" s="59" t="str">
        <f t="shared" si="160"/>
        <v xml:space="preserve"> </v>
      </c>
      <c r="BT432" s="56" t="str">
        <f t="shared" si="173"/>
        <v>00</v>
      </c>
      <c r="BU432" s="56">
        <f t="shared" si="174"/>
        <v>1</v>
      </c>
      <c r="BV432" s="56" t="str">
        <f>IFERROR(BU432*#REF!,"0,00")</f>
        <v>0,00</v>
      </c>
      <c r="BW432" s="59" t="str">
        <f t="shared" si="175"/>
        <v>0,00</v>
      </c>
    </row>
    <row r="433" spans="1:75" ht="62.1" customHeight="1" thickTop="1" thickBot="1">
      <c r="A433" s="90" t="str">
        <f t="shared" si="161"/>
        <v>-</v>
      </c>
      <c r="B433" s="91" t="str">
        <f t="shared" si="162"/>
        <v>MAIO</v>
      </c>
      <c r="C433" s="81" t="str">
        <f t="shared" si="163"/>
        <v>MAIO</v>
      </c>
      <c r="D433" s="79">
        <f t="shared" si="176"/>
        <v>430</v>
      </c>
      <c r="E433" s="125">
        <f t="shared" si="164"/>
        <v>389</v>
      </c>
      <c r="F433" s="101">
        <v>30256168814</v>
      </c>
      <c r="G433" s="124" t="str">
        <f>IFERROR(VLOOKUP(F433,#REF!,2,0)," ")</f>
        <v xml:space="preserve"> </v>
      </c>
      <c r="H433" s="122" t="str">
        <f>IFERROR(VLOOKUP(F433,#REF!,3,0)," ")</f>
        <v xml:space="preserve"> </v>
      </c>
      <c r="I433" s="103" t="s">
        <v>82</v>
      </c>
      <c r="J433" s="103" t="s">
        <v>127</v>
      </c>
      <c r="K433" s="103" t="s">
        <v>574</v>
      </c>
      <c r="L433" s="104">
        <v>46153</v>
      </c>
      <c r="M433" s="105">
        <v>0.33333333333333331</v>
      </c>
      <c r="N433" s="106">
        <v>46153</v>
      </c>
      <c r="O433" s="107">
        <v>0.625</v>
      </c>
      <c r="P433" s="122" t="str">
        <f t="shared" si="177"/>
        <v>00,5</v>
      </c>
      <c r="Q433" s="123" t="str">
        <f t="shared" si="178"/>
        <v>0,00</v>
      </c>
      <c r="R433" s="119">
        <v>0</v>
      </c>
      <c r="S433" s="119">
        <v>0</v>
      </c>
      <c r="T433" s="123">
        <f t="shared" si="165"/>
        <v>0</v>
      </c>
      <c r="U433" s="108" t="s">
        <v>195</v>
      </c>
      <c r="V433" s="121" t="str">
        <f t="shared" si="166"/>
        <v>COOPERAÇÃO, CONFORME O ATO Nº: 12.903/2026.</v>
      </c>
      <c r="W433" s="37"/>
      <c r="X433" s="132" t="s">
        <v>61</v>
      </c>
      <c r="Y433" s="134" t="s">
        <v>694</v>
      </c>
      <c r="AA433" s="24">
        <v>0</v>
      </c>
      <c r="AB433" s="40"/>
      <c r="AC433" s="24" t="str">
        <f t="shared" si="168"/>
        <v>Publicar</v>
      </c>
      <c r="AE433" s="43" t="s">
        <v>870</v>
      </c>
      <c r="AF433" s="44" t="s">
        <v>64</v>
      </c>
      <c r="AG433" s="45">
        <v>46146</v>
      </c>
      <c r="AH433" s="45">
        <v>46148</v>
      </c>
      <c r="AI433" s="46">
        <v>389</v>
      </c>
      <c r="AJ433" s="44" t="s">
        <v>65</v>
      </c>
      <c r="AK433" s="46" t="s">
        <v>66</v>
      </c>
      <c r="AL433" s="127" t="s">
        <v>66</v>
      </c>
      <c r="AM433" s="44" t="s">
        <v>65</v>
      </c>
      <c r="AN433" s="46" t="s">
        <v>66</v>
      </c>
      <c r="AO433" s="127" t="s">
        <v>66</v>
      </c>
      <c r="AP433" s="45">
        <v>46148</v>
      </c>
      <c r="AQ433" s="46">
        <v>361</v>
      </c>
      <c r="AR433" s="46" t="s">
        <v>66</v>
      </c>
      <c r="AS433" s="46" t="s">
        <v>66</v>
      </c>
      <c r="AT433" s="45">
        <v>46182</v>
      </c>
      <c r="AU433" s="46" t="s">
        <v>66</v>
      </c>
      <c r="AV433" s="46" t="s">
        <v>66</v>
      </c>
      <c r="AW433" s="46" t="s">
        <v>66</v>
      </c>
      <c r="AX433" s="46" t="s">
        <v>66</v>
      </c>
      <c r="AY433" s="46" t="s">
        <v>66</v>
      </c>
      <c r="AZ433" s="49">
        <v>240</v>
      </c>
      <c r="BE433" s="52">
        <f t="shared" si="167"/>
        <v>0.29166666666666669</v>
      </c>
      <c r="BF433" s="53" t="str">
        <f t="shared" si="169"/>
        <v>00</v>
      </c>
      <c r="BG433" s="54">
        <f t="shared" si="170"/>
        <v>7</v>
      </c>
      <c r="BH433" s="54">
        <v>6</v>
      </c>
      <c r="BI433" s="54" t="str">
        <f t="shared" si="171"/>
        <v>,5</v>
      </c>
      <c r="BJ433" s="55" t="str">
        <f t="shared" si="172"/>
        <v>00,5</v>
      </c>
      <c r="BL433" s="57" t="str">
        <f>IFERROR(VLOOKUP(H433,#REF!,2,0)," ")</f>
        <v xml:space="preserve"> </v>
      </c>
      <c r="BM433" s="57" t="str">
        <f>IFERROR(VLOOKUP(K433,#REF!,2,0)," ")</f>
        <v xml:space="preserve"> </v>
      </c>
      <c r="BN433" s="58" t="str">
        <f t="shared" si="156"/>
        <v xml:space="preserve">  </v>
      </c>
      <c r="BO433" s="59" t="str">
        <f>IFERROR(VLOOKUP(BN433,#REF!,5,0)," ")</f>
        <v xml:space="preserve"> </v>
      </c>
      <c r="BP433" s="59" t="str">
        <f t="shared" si="157"/>
        <v xml:space="preserve"> </v>
      </c>
      <c r="BQ433" s="56">
        <f t="shared" si="158"/>
        <v>1</v>
      </c>
      <c r="BR433" s="59" t="str">
        <f t="shared" si="159"/>
        <v xml:space="preserve"> </v>
      </c>
      <c r="BS433" s="59" t="str">
        <f t="shared" si="160"/>
        <v xml:space="preserve"> </v>
      </c>
      <c r="BT433" s="56" t="str">
        <f t="shared" si="173"/>
        <v>00</v>
      </c>
      <c r="BU433" s="56">
        <f t="shared" si="174"/>
        <v>1</v>
      </c>
      <c r="BV433" s="56" t="str">
        <f>IFERROR(BU433*#REF!,"0,00")</f>
        <v>0,00</v>
      </c>
      <c r="BW433" s="59" t="str">
        <f t="shared" si="175"/>
        <v>0,00</v>
      </c>
    </row>
    <row r="434" spans="1:75" ht="62.1" customHeight="1" thickTop="1" thickBot="1">
      <c r="A434" s="90" t="str">
        <f t="shared" si="161"/>
        <v>-</v>
      </c>
      <c r="B434" s="91" t="str">
        <f t="shared" si="162"/>
        <v>MAIO</v>
      </c>
      <c r="C434" s="81" t="str">
        <f t="shared" si="163"/>
        <v>MAIO</v>
      </c>
      <c r="D434" s="79">
        <f t="shared" si="176"/>
        <v>431</v>
      </c>
      <c r="E434" s="125">
        <f t="shared" si="164"/>
        <v>389</v>
      </c>
      <c r="F434" s="101">
        <v>30256168814</v>
      </c>
      <c r="G434" s="124" t="str">
        <f>IFERROR(VLOOKUP(F434,#REF!,2,0)," ")</f>
        <v xml:space="preserve"> </v>
      </c>
      <c r="H434" s="122" t="str">
        <f>IFERROR(VLOOKUP(F434,#REF!,3,0)," ")</f>
        <v xml:space="preserve"> </v>
      </c>
      <c r="I434" s="103" t="s">
        <v>82</v>
      </c>
      <c r="J434" s="103" t="s">
        <v>127</v>
      </c>
      <c r="K434" s="103" t="s">
        <v>574</v>
      </c>
      <c r="L434" s="104">
        <v>46160</v>
      </c>
      <c r="M434" s="105">
        <v>0.33333333333333331</v>
      </c>
      <c r="N434" s="106">
        <v>46160</v>
      </c>
      <c r="O434" s="107">
        <v>0.625</v>
      </c>
      <c r="P434" s="122" t="str">
        <f t="shared" si="177"/>
        <v>00,5</v>
      </c>
      <c r="Q434" s="123" t="str">
        <f t="shared" si="178"/>
        <v>0,00</v>
      </c>
      <c r="R434" s="119">
        <v>0</v>
      </c>
      <c r="S434" s="119">
        <v>0</v>
      </c>
      <c r="T434" s="123">
        <f t="shared" si="165"/>
        <v>0</v>
      </c>
      <c r="U434" s="108" t="s">
        <v>195</v>
      </c>
      <c r="V434" s="121" t="str">
        <f t="shared" si="166"/>
        <v>COOPERAÇÃO, CONFORME O ATO Nº: 12.903/2026.</v>
      </c>
      <c r="W434" s="37"/>
      <c r="X434" s="132" t="s">
        <v>61</v>
      </c>
      <c r="Y434" s="134" t="s">
        <v>694</v>
      </c>
      <c r="AA434" s="24">
        <v>0</v>
      </c>
      <c r="AB434" s="40"/>
      <c r="AC434" s="24" t="str">
        <f t="shared" si="168"/>
        <v>Publicar</v>
      </c>
      <c r="AE434" s="43" t="s">
        <v>870</v>
      </c>
      <c r="AF434" s="44" t="s">
        <v>64</v>
      </c>
      <c r="AG434" s="45">
        <v>46146</v>
      </c>
      <c r="AH434" s="45">
        <v>46148</v>
      </c>
      <c r="AI434" s="46">
        <v>389</v>
      </c>
      <c r="AJ434" s="44" t="s">
        <v>65</v>
      </c>
      <c r="AK434" s="46" t="s">
        <v>66</v>
      </c>
      <c r="AL434" s="127" t="s">
        <v>66</v>
      </c>
      <c r="AM434" s="44" t="s">
        <v>65</v>
      </c>
      <c r="AN434" s="46" t="s">
        <v>66</v>
      </c>
      <c r="AO434" s="127" t="s">
        <v>66</v>
      </c>
      <c r="AP434" s="45">
        <v>46148</v>
      </c>
      <c r="AQ434" s="46">
        <v>361</v>
      </c>
      <c r="AR434" s="46" t="s">
        <v>66</v>
      </c>
      <c r="AS434" s="46" t="s">
        <v>66</v>
      </c>
      <c r="AT434" s="45">
        <v>46182</v>
      </c>
      <c r="AU434" s="46" t="s">
        <v>66</v>
      </c>
      <c r="AV434" s="46" t="s">
        <v>66</v>
      </c>
      <c r="AW434" s="46" t="s">
        <v>66</v>
      </c>
      <c r="AX434" s="46" t="s">
        <v>66</v>
      </c>
      <c r="AY434" s="46" t="s">
        <v>66</v>
      </c>
      <c r="AZ434" s="49">
        <v>240</v>
      </c>
      <c r="BE434" s="52">
        <f t="shared" si="167"/>
        <v>0.29166666666666669</v>
      </c>
      <c r="BF434" s="53" t="str">
        <f t="shared" si="169"/>
        <v>00</v>
      </c>
      <c r="BG434" s="54">
        <f t="shared" si="170"/>
        <v>7</v>
      </c>
      <c r="BH434" s="54">
        <v>6</v>
      </c>
      <c r="BI434" s="54" t="str">
        <f t="shared" si="171"/>
        <v>,5</v>
      </c>
      <c r="BJ434" s="55" t="str">
        <f t="shared" si="172"/>
        <v>00,5</v>
      </c>
      <c r="BL434" s="57" t="str">
        <f>IFERROR(VLOOKUP(H434,#REF!,2,0)," ")</f>
        <v xml:space="preserve"> </v>
      </c>
      <c r="BM434" s="57" t="str">
        <f>IFERROR(VLOOKUP(K434,#REF!,2,0)," ")</f>
        <v xml:space="preserve"> </v>
      </c>
      <c r="BN434" s="58" t="str">
        <f t="shared" si="156"/>
        <v xml:space="preserve">  </v>
      </c>
      <c r="BO434" s="59" t="str">
        <f>IFERROR(VLOOKUP(BN434,#REF!,5,0)," ")</f>
        <v xml:space="preserve"> </v>
      </c>
      <c r="BP434" s="59" t="str">
        <f t="shared" si="157"/>
        <v xml:space="preserve"> </v>
      </c>
      <c r="BQ434" s="56">
        <f t="shared" si="158"/>
        <v>1</v>
      </c>
      <c r="BR434" s="59" t="str">
        <f t="shared" si="159"/>
        <v xml:space="preserve"> </v>
      </c>
      <c r="BS434" s="59" t="str">
        <f t="shared" si="160"/>
        <v xml:space="preserve"> </v>
      </c>
      <c r="BT434" s="56" t="str">
        <f t="shared" si="173"/>
        <v>00</v>
      </c>
      <c r="BU434" s="56">
        <f t="shared" si="174"/>
        <v>1</v>
      </c>
      <c r="BV434" s="56" t="str">
        <f>IFERROR(BU434*#REF!,"0,00")</f>
        <v>0,00</v>
      </c>
      <c r="BW434" s="59" t="str">
        <f t="shared" si="175"/>
        <v>0,00</v>
      </c>
    </row>
    <row r="435" spans="1:75" ht="62.1" customHeight="1" thickTop="1" thickBot="1">
      <c r="A435" s="90" t="str">
        <f t="shared" si="161"/>
        <v>-</v>
      </c>
      <c r="B435" s="91" t="str">
        <f t="shared" si="162"/>
        <v>MAIO</v>
      </c>
      <c r="C435" s="81" t="str">
        <f t="shared" si="163"/>
        <v>MAIO</v>
      </c>
      <c r="D435" s="79">
        <f t="shared" si="176"/>
        <v>432</v>
      </c>
      <c r="E435" s="125">
        <f t="shared" si="164"/>
        <v>389</v>
      </c>
      <c r="F435" s="101">
        <v>30256168814</v>
      </c>
      <c r="G435" s="124" t="str">
        <f>IFERROR(VLOOKUP(F435,#REF!,2,0)," ")</f>
        <v xml:space="preserve"> </v>
      </c>
      <c r="H435" s="122" t="str">
        <f>IFERROR(VLOOKUP(F435,#REF!,3,0)," ")</f>
        <v xml:space="preserve"> </v>
      </c>
      <c r="I435" s="103" t="s">
        <v>82</v>
      </c>
      <c r="J435" s="103" t="s">
        <v>127</v>
      </c>
      <c r="K435" s="103" t="s">
        <v>574</v>
      </c>
      <c r="L435" s="104">
        <v>46164</v>
      </c>
      <c r="M435" s="105">
        <v>0.33333333333333331</v>
      </c>
      <c r="N435" s="106">
        <v>46164</v>
      </c>
      <c r="O435" s="107">
        <v>0.625</v>
      </c>
      <c r="P435" s="122" t="str">
        <f t="shared" si="177"/>
        <v>00,5</v>
      </c>
      <c r="Q435" s="123" t="str">
        <f t="shared" si="178"/>
        <v>0,00</v>
      </c>
      <c r="R435" s="119">
        <v>0</v>
      </c>
      <c r="S435" s="119">
        <v>0</v>
      </c>
      <c r="T435" s="123">
        <f t="shared" si="165"/>
        <v>0</v>
      </c>
      <c r="U435" s="108" t="s">
        <v>195</v>
      </c>
      <c r="V435" s="121" t="str">
        <f t="shared" si="166"/>
        <v>COOPERAÇÃO, CONFORME O ATO Nº: 12.903/2026.</v>
      </c>
      <c r="W435" s="37"/>
      <c r="X435" s="132" t="s">
        <v>61</v>
      </c>
      <c r="Y435" s="134" t="s">
        <v>694</v>
      </c>
      <c r="AA435" s="24">
        <v>0</v>
      </c>
      <c r="AB435" s="40"/>
      <c r="AC435" s="24" t="str">
        <f t="shared" si="168"/>
        <v>Publicar</v>
      </c>
      <c r="AE435" s="43" t="s">
        <v>870</v>
      </c>
      <c r="AF435" s="44" t="s">
        <v>64</v>
      </c>
      <c r="AG435" s="45">
        <v>46146</v>
      </c>
      <c r="AH435" s="45">
        <v>46148</v>
      </c>
      <c r="AI435" s="46">
        <v>389</v>
      </c>
      <c r="AJ435" s="44" t="s">
        <v>65</v>
      </c>
      <c r="AK435" s="46" t="s">
        <v>66</v>
      </c>
      <c r="AL435" s="127" t="s">
        <v>66</v>
      </c>
      <c r="AM435" s="44" t="s">
        <v>65</v>
      </c>
      <c r="AN435" s="46" t="s">
        <v>66</v>
      </c>
      <c r="AO435" s="127" t="s">
        <v>66</v>
      </c>
      <c r="AP435" s="45">
        <v>46148</v>
      </c>
      <c r="AQ435" s="46">
        <v>361</v>
      </c>
      <c r="AR435" s="46" t="s">
        <v>66</v>
      </c>
      <c r="AS435" s="46" t="s">
        <v>66</v>
      </c>
      <c r="AT435" s="45">
        <v>46182</v>
      </c>
      <c r="AU435" s="46" t="s">
        <v>66</v>
      </c>
      <c r="AV435" s="46" t="s">
        <v>66</v>
      </c>
      <c r="AW435" s="46" t="s">
        <v>66</v>
      </c>
      <c r="AX435" s="46" t="s">
        <v>66</v>
      </c>
      <c r="AY435" s="46" t="s">
        <v>66</v>
      </c>
      <c r="AZ435" s="49">
        <v>240</v>
      </c>
      <c r="BE435" s="52">
        <f t="shared" si="167"/>
        <v>0.29166666666666669</v>
      </c>
      <c r="BF435" s="53" t="str">
        <f t="shared" si="169"/>
        <v>00</v>
      </c>
      <c r="BG435" s="54">
        <f t="shared" si="170"/>
        <v>7</v>
      </c>
      <c r="BH435" s="54">
        <v>6</v>
      </c>
      <c r="BI435" s="54" t="str">
        <f t="shared" si="171"/>
        <v>,5</v>
      </c>
      <c r="BJ435" s="55" t="str">
        <f t="shared" si="172"/>
        <v>00,5</v>
      </c>
      <c r="BL435" s="57" t="str">
        <f>IFERROR(VLOOKUP(H435,#REF!,2,0)," ")</f>
        <v xml:space="preserve"> </v>
      </c>
      <c r="BM435" s="57" t="str">
        <f>IFERROR(VLOOKUP(K435,#REF!,2,0)," ")</f>
        <v xml:space="preserve"> </v>
      </c>
      <c r="BN435" s="58" t="str">
        <f t="shared" si="156"/>
        <v xml:space="preserve">  </v>
      </c>
      <c r="BO435" s="59" t="str">
        <f>IFERROR(VLOOKUP(BN435,#REF!,5,0)," ")</f>
        <v xml:space="preserve"> </v>
      </c>
      <c r="BP435" s="59" t="str">
        <f t="shared" si="157"/>
        <v xml:space="preserve"> </v>
      </c>
      <c r="BQ435" s="56">
        <f t="shared" si="158"/>
        <v>1</v>
      </c>
      <c r="BR435" s="59" t="str">
        <f t="shared" si="159"/>
        <v xml:space="preserve"> </v>
      </c>
      <c r="BS435" s="59" t="str">
        <f t="shared" si="160"/>
        <v xml:space="preserve"> </v>
      </c>
      <c r="BT435" s="56" t="str">
        <f t="shared" si="173"/>
        <v>00</v>
      </c>
      <c r="BU435" s="56">
        <f t="shared" si="174"/>
        <v>1</v>
      </c>
      <c r="BV435" s="56" t="str">
        <f>IFERROR(BU435*#REF!,"0,00")</f>
        <v>0,00</v>
      </c>
      <c r="BW435" s="59" t="str">
        <f t="shared" si="175"/>
        <v>0,00</v>
      </c>
    </row>
    <row r="436" spans="1:75" ht="62.1" customHeight="1" thickTop="1" thickBot="1">
      <c r="A436" s="90" t="str">
        <f t="shared" si="161"/>
        <v>-</v>
      </c>
      <c r="B436" s="91" t="str">
        <f t="shared" si="162"/>
        <v>MAIO</v>
      </c>
      <c r="C436" s="81" t="str">
        <f t="shared" si="163"/>
        <v>MAIO</v>
      </c>
      <c r="D436" s="79">
        <f t="shared" si="176"/>
        <v>433</v>
      </c>
      <c r="E436" s="125">
        <f t="shared" si="164"/>
        <v>389</v>
      </c>
      <c r="F436" s="101">
        <v>30256168814</v>
      </c>
      <c r="G436" s="124" t="str">
        <f>IFERROR(VLOOKUP(F436,#REF!,2,0)," ")</f>
        <v xml:space="preserve"> </v>
      </c>
      <c r="H436" s="122" t="str">
        <f>IFERROR(VLOOKUP(F436,#REF!,3,0)," ")</f>
        <v xml:space="preserve"> </v>
      </c>
      <c r="I436" s="103" t="s">
        <v>82</v>
      </c>
      <c r="J436" s="103" t="s">
        <v>127</v>
      </c>
      <c r="K436" s="103" t="s">
        <v>574</v>
      </c>
      <c r="L436" s="104">
        <v>46167</v>
      </c>
      <c r="M436" s="105">
        <v>0.33333333333333331</v>
      </c>
      <c r="N436" s="106">
        <v>46167</v>
      </c>
      <c r="O436" s="107">
        <v>0.625</v>
      </c>
      <c r="P436" s="122" t="str">
        <f t="shared" si="177"/>
        <v>00,5</v>
      </c>
      <c r="Q436" s="123" t="str">
        <f t="shared" si="178"/>
        <v>0,00</v>
      </c>
      <c r="R436" s="119">
        <v>0</v>
      </c>
      <c r="S436" s="119">
        <v>0</v>
      </c>
      <c r="T436" s="123">
        <f t="shared" si="165"/>
        <v>0</v>
      </c>
      <c r="U436" s="108" t="s">
        <v>195</v>
      </c>
      <c r="V436" s="121" t="str">
        <f t="shared" si="166"/>
        <v>COOPERAÇÃO, CONFORME O ATO Nº: 12.903/2026.</v>
      </c>
      <c r="W436" s="37"/>
      <c r="X436" s="132" t="s">
        <v>61</v>
      </c>
      <c r="Y436" s="134" t="s">
        <v>694</v>
      </c>
      <c r="AA436" s="24">
        <v>0</v>
      </c>
      <c r="AB436" s="40"/>
      <c r="AC436" s="24" t="str">
        <f t="shared" si="168"/>
        <v>Publicar</v>
      </c>
      <c r="AE436" s="43" t="s">
        <v>870</v>
      </c>
      <c r="AF436" s="44" t="s">
        <v>64</v>
      </c>
      <c r="AG436" s="45">
        <v>46146</v>
      </c>
      <c r="AH436" s="45">
        <v>46148</v>
      </c>
      <c r="AI436" s="46">
        <v>389</v>
      </c>
      <c r="AJ436" s="44" t="s">
        <v>65</v>
      </c>
      <c r="AK436" s="46" t="s">
        <v>66</v>
      </c>
      <c r="AL436" s="127" t="s">
        <v>66</v>
      </c>
      <c r="AM436" s="44" t="s">
        <v>65</v>
      </c>
      <c r="AN436" s="46" t="s">
        <v>66</v>
      </c>
      <c r="AO436" s="127" t="s">
        <v>66</v>
      </c>
      <c r="AP436" s="45">
        <v>46148</v>
      </c>
      <c r="AQ436" s="46">
        <v>361</v>
      </c>
      <c r="AR436" s="46" t="s">
        <v>66</v>
      </c>
      <c r="AS436" s="46" t="s">
        <v>66</v>
      </c>
      <c r="AT436" s="45">
        <v>46182</v>
      </c>
      <c r="AU436" s="46" t="s">
        <v>66</v>
      </c>
      <c r="AV436" s="46" t="s">
        <v>66</v>
      </c>
      <c r="AW436" s="46" t="s">
        <v>66</v>
      </c>
      <c r="AX436" s="46" t="s">
        <v>66</v>
      </c>
      <c r="AY436" s="46" t="s">
        <v>66</v>
      </c>
      <c r="AZ436" s="49">
        <v>240</v>
      </c>
      <c r="BE436" s="52">
        <f t="shared" si="167"/>
        <v>0.29166666666666669</v>
      </c>
      <c r="BF436" s="53" t="str">
        <f t="shared" si="169"/>
        <v>00</v>
      </c>
      <c r="BG436" s="54">
        <f t="shared" si="170"/>
        <v>7</v>
      </c>
      <c r="BH436" s="54">
        <v>6</v>
      </c>
      <c r="BI436" s="54" t="str">
        <f t="shared" si="171"/>
        <v>,5</v>
      </c>
      <c r="BJ436" s="55" t="str">
        <f t="shared" si="172"/>
        <v>00,5</v>
      </c>
      <c r="BL436" s="57" t="str">
        <f>IFERROR(VLOOKUP(H436,#REF!,2,0)," ")</f>
        <v xml:space="preserve"> </v>
      </c>
      <c r="BM436" s="57" t="str">
        <f>IFERROR(VLOOKUP(K436,#REF!,2,0)," ")</f>
        <v xml:space="preserve"> </v>
      </c>
      <c r="BN436" s="58" t="str">
        <f t="shared" si="156"/>
        <v xml:space="preserve">  </v>
      </c>
      <c r="BO436" s="59" t="str">
        <f>IFERROR(VLOOKUP(BN436,#REF!,5,0)," ")</f>
        <v xml:space="preserve"> </v>
      </c>
      <c r="BP436" s="59" t="str">
        <f t="shared" si="157"/>
        <v xml:space="preserve"> </v>
      </c>
      <c r="BQ436" s="56">
        <f t="shared" si="158"/>
        <v>1</v>
      </c>
      <c r="BR436" s="59" t="str">
        <f t="shared" si="159"/>
        <v xml:space="preserve"> </v>
      </c>
      <c r="BS436" s="59" t="str">
        <f t="shared" si="160"/>
        <v xml:space="preserve"> </v>
      </c>
      <c r="BT436" s="56" t="str">
        <f t="shared" si="173"/>
        <v>00</v>
      </c>
      <c r="BU436" s="56">
        <f t="shared" si="174"/>
        <v>1</v>
      </c>
      <c r="BV436" s="56" t="str">
        <f>IFERROR(BU436*#REF!,"0,00")</f>
        <v>0,00</v>
      </c>
      <c r="BW436" s="59" t="str">
        <f t="shared" si="175"/>
        <v>0,00</v>
      </c>
    </row>
    <row r="437" spans="1:75" ht="62.1" customHeight="1" thickTop="1" thickBot="1">
      <c r="A437" s="90" t="str">
        <f t="shared" si="161"/>
        <v>-</v>
      </c>
      <c r="B437" s="91" t="str">
        <f t="shared" si="162"/>
        <v>MAIO</v>
      </c>
      <c r="C437" s="81" t="str">
        <f t="shared" si="163"/>
        <v>MAIO</v>
      </c>
      <c r="D437" s="79">
        <f t="shared" si="176"/>
        <v>434</v>
      </c>
      <c r="E437" s="125">
        <f t="shared" si="164"/>
        <v>389</v>
      </c>
      <c r="F437" s="101">
        <v>30256168814</v>
      </c>
      <c r="G437" s="124" t="str">
        <f>IFERROR(VLOOKUP(F437,#REF!,2,0)," ")</f>
        <v xml:space="preserve"> </v>
      </c>
      <c r="H437" s="122" t="str">
        <f>IFERROR(VLOOKUP(F437,#REF!,3,0)," ")</f>
        <v xml:space="preserve"> </v>
      </c>
      <c r="I437" s="103" t="s">
        <v>82</v>
      </c>
      <c r="J437" s="103" t="s">
        <v>127</v>
      </c>
      <c r="K437" s="103" t="s">
        <v>128</v>
      </c>
      <c r="L437" s="104">
        <v>46169</v>
      </c>
      <c r="M437" s="105">
        <v>0.41666666666666669</v>
      </c>
      <c r="N437" s="106">
        <v>46169</v>
      </c>
      <c r="O437" s="107">
        <v>0.6875</v>
      </c>
      <c r="P437" s="122" t="str">
        <f t="shared" si="177"/>
        <v>00,5</v>
      </c>
      <c r="Q437" s="123" t="str">
        <f t="shared" si="178"/>
        <v>0,00</v>
      </c>
      <c r="R437" s="119">
        <v>0</v>
      </c>
      <c r="S437" s="119">
        <v>0</v>
      </c>
      <c r="T437" s="123">
        <f t="shared" si="165"/>
        <v>0</v>
      </c>
      <c r="U437" s="108" t="s">
        <v>195</v>
      </c>
      <c r="V437" s="121" t="str">
        <f t="shared" si="166"/>
        <v>COOPERAÇÃO, CONFORME O ATO Nº: 11.808/2025.</v>
      </c>
      <c r="W437" s="37"/>
      <c r="X437" s="132" t="s">
        <v>61</v>
      </c>
      <c r="Y437" s="134" t="s">
        <v>129</v>
      </c>
      <c r="AA437" s="24">
        <v>0</v>
      </c>
      <c r="AB437" s="40"/>
      <c r="AC437" s="24" t="str">
        <f t="shared" si="168"/>
        <v>Publicar</v>
      </c>
      <c r="AE437" s="43" t="s">
        <v>870</v>
      </c>
      <c r="AF437" s="44" t="s">
        <v>64</v>
      </c>
      <c r="AG437" s="45">
        <v>46146</v>
      </c>
      <c r="AH437" s="45">
        <v>46148</v>
      </c>
      <c r="AI437" s="46">
        <v>389</v>
      </c>
      <c r="AJ437" s="44" t="s">
        <v>65</v>
      </c>
      <c r="AK437" s="46" t="s">
        <v>66</v>
      </c>
      <c r="AL437" s="127" t="s">
        <v>66</v>
      </c>
      <c r="AM437" s="44" t="s">
        <v>65</v>
      </c>
      <c r="AN437" s="46" t="s">
        <v>66</v>
      </c>
      <c r="AO437" s="127" t="s">
        <v>66</v>
      </c>
      <c r="AP437" s="45">
        <v>46148</v>
      </c>
      <c r="AQ437" s="46">
        <v>361</v>
      </c>
      <c r="AR437" s="46" t="s">
        <v>66</v>
      </c>
      <c r="AS437" s="46" t="s">
        <v>66</v>
      </c>
      <c r="AT437" s="45">
        <v>46182</v>
      </c>
      <c r="AU437" s="46" t="s">
        <v>66</v>
      </c>
      <c r="AV437" s="46" t="s">
        <v>66</v>
      </c>
      <c r="AW437" s="46" t="s">
        <v>66</v>
      </c>
      <c r="AX437" s="46" t="s">
        <v>66</v>
      </c>
      <c r="AY437" s="46" t="s">
        <v>66</v>
      </c>
      <c r="AZ437" s="49">
        <v>240</v>
      </c>
      <c r="BE437" s="52">
        <f t="shared" si="167"/>
        <v>0.27083333333333331</v>
      </c>
      <c r="BF437" s="53" t="str">
        <f t="shared" si="169"/>
        <v>00</v>
      </c>
      <c r="BG437" s="54">
        <f t="shared" si="170"/>
        <v>6.5</v>
      </c>
      <c r="BH437" s="54">
        <v>6</v>
      </c>
      <c r="BI437" s="54" t="str">
        <f t="shared" si="171"/>
        <v>,5</v>
      </c>
      <c r="BJ437" s="55" t="str">
        <f t="shared" si="172"/>
        <v>00,5</v>
      </c>
      <c r="BL437" s="57" t="str">
        <f>IFERROR(VLOOKUP(H437,#REF!,2,0)," ")</f>
        <v xml:space="preserve"> </v>
      </c>
      <c r="BM437" s="57" t="str">
        <f>IFERROR(VLOOKUP(K437,#REF!,2,0)," ")</f>
        <v xml:space="preserve"> </v>
      </c>
      <c r="BN437" s="58" t="str">
        <f t="shared" si="156"/>
        <v xml:space="preserve">  </v>
      </c>
      <c r="BO437" s="59" t="str">
        <f>IFERROR(VLOOKUP(BN437,#REF!,5,0)," ")</f>
        <v xml:space="preserve"> </v>
      </c>
      <c r="BP437" s="59" t="str">
        <f t="shared" si="157"/>
        <v xml:space="preserve"> </v>
      </c>
      <c r="BQ437" s="56">
        <f t="shared" si="158"/>
        <v>1</v>
      </c>
      <c r="BR437" s="59" t="str">
        <f t="shared" si="159"/>
        <v xml:space="preserve"> </v>
      </c>
      <c r="BS437" s="59" t="str">
        <f t="shared" si="160"/>
        <v xml:space="preserve"> </v>
      </c>
      <c r="BT437" s="56" t="str">
        <f t="shared" si="173"/>
        <v>00</v>
      </c>
      <c r="BU437" s="56">
        <f t="shared" si="174"/>
        <v>1</v>
      </c>
      <c r="BV437" s="56" t="str">
        <f>IFERROR(BU437*#REF!,"0,00")</f>
        <v>0,00</v>
      </c>
      <c r="BW437" s="59" t="str">
        <f t="shared" si="175"/>
        <v>0,00</v>
      </c>
    </row>
    <row r="438" spans="1:75" ht="62.1" customHeight="1" thickTop="1" thickBot="1">
      <c r="A438" s="90" t="str">
        <f t="shared" si="161"/>
        <v>-</v>
      </c>
      <c r="B438" s="91" t="str">
        <f t="shared" si="162"/>
        <v>MAIO</v>
      </c>
      <c r="C438" s="81" t="str">
        <f t="shared" si="163"/>
        <v>MAIO</v>
      </c>
      <c r="D438" s="79">
        <f t="shared" si="176"/>
        <v>435</v>
      </c>
      <c r="E438" s="125">
        <f t="shared" si="164"/>
        <v>389</v>
      </c>
      <c r="F438" s="101">
        <v>30256168814</v>
      </c>
      <c r="G438" s="124" t="str">
        <f>IFERROR(VLOOKUP(F438,#REF!,2,0)," ")</f>
        <v xml:space="preserve"> </v>
      </c>
      <c r="H438" s="122" t="str">
        <f>IFERROR(VLOOKUP(F438,#REF!,3,0)," ")</f>
        <v xml:space="preserve"> </v>
      </c>
      <c r="I438" s="103" t="s">
        <v>82</v>
      </c>
      <c r="J438" s="103" t="s">
        <v>127</v>
      </c>
      <c r="K438" s="103" t="s">
        <v>574</v>
      </c>
      <c r="L438" s="104">
        <v>46171</v>
      </c>
      <c r="M438" s="105">
        <v>0.33333333333333331</v>
      </c>
      <c r="N438" s="106">
        <v>46171</v>
      </c>
      <c r="O438" s="107">
        <v>0.625</v>
      </c>
      <c r="P438" s="122" t="str">
        <f t="shared" si="177"/>
        <v>00,5</v>
      </c>
      <c r="Q438" s="123" t="str">
        <f t="shared" si="178"/>
        <v>0,00</v>
      </c>
      <c r="R438" s="119">
        <v>0</v>
      </c>
      <c r="S438" s="119">
        <v>0</v>
      </c>
      <c r="T438" s="123">
        <f t="shared" si="165"/>
        <v>0</v>
      </c>
      <c r="U438" s="108" t="s">
        <v>195</v>
      </c>
      <c r="V438" s="121" t="str">
        <f t="shared" si="166"/>
        <v>COOPERAÇÃO, CONFORME O ATO Nº: 12.903/2026.</v>
      </c>
      <c r="W438" s="37"/>
      <c r="X438" s="132" t="s">
        <v>61</v>
      </c>
      <c r="Y438" s="134" t="s">
        <v>694</v>
      </c>
      <c r="AA438" s="24">
        <v>0</v>
      </c>
      <c r="AB438" s="40"/>
      <c r="AC438" s="24" t="str">
        <f t="shared" si="168"/>
        <v>Publicar</v>
      </c>
      <c r="AE438" s="43" t="s">
        <v>870</v>
      </c>
      <c r="AF438" s="44" t="s">
        <v>64</v>
      </c>
      <c r="AG438" s="45">
        <v>46146</v>
      </c>
      <c r="AH438" s="45">
        <v>46148</v>
      </c>
      <c r="AI438" s="46">
        <v>389</v>
      </c>
      <c r="AJ438" s="44" t="s">
        <v>65</v>
      </c>
      <c r="AK438" s="46" t="s">
        <v>66</v>
      </c>
      <c r="AL438" s="127" t="s">
        <v>66</v>
      </c>
      <c r="AM438" s="44" t="s">
        <v>65</v>
      </c>
      <c r="AN438" s="46" t="s">
        <v>66</v>
      </c>
      <c r="AO438" s="127" t="s">
        <v>66</v>
      </c>
      <c r="AP438" s="45">
        <v>46148</v>
      </c>
      <c r="AQ438" s="46">
        <v>361</v>
      </c>
      <c r="AR438" s="46" t="s">
        <v>66</v>
      </c>
      <c r="AS438" s="46" t="s">
        <v>66</v>
      </c>
      <c r="AT438" s="45">
        <v>46182</v>
      </c>
      <c r="AU438" s="46" t="s">
        <v>66</v>
      </c>
      <c r="AV438" s="46" t="s">
        <v>66</v>
      </c>
      <c r="AW438" s="46" t="s">
        <v>66</v>
      </c>
      <c r="AX438" s="46" t="s">
        <v>66</v>
      </c>
      <c r="AY438" s="46" t="s">
        <v>66</v>
      </c>
      <c r="AZ438" s="49">
        <v>240</v>
      </c>
      <c r="BE438" s="52">
        <f t="shared" si="167"/>
        <v>0.29166666666666669</v>
      </c>
      <c r="BF438" s="53" t="str">
        <f t="shared" si="169"/>
        <v>00</v>
      </c>
      <c r="BG438" s="54">
        <f t="shared" si="170"/>
        <v>7</v>
      </c>
      <c r="BH438" s="54">
        <v>6</v>
      </c>
      <c r="BI438" s="54" t="str">
        <f t="shared" si="171"/>
        <v>,5</v>
      </c>
      <c r="BJ438" s="55" t="str">
        <f t="shared" si="172"/>
        <v>00,5</v>
      </c>
      <c r="BL438" s="57" t="str">
        <f>IFERROR(VLOOKUP(H438,#REF!,2,0)," ")</f>
        <v xml:space="preserve"> </v>
      </c>
      <c r="BM438" s="57" t="str">
        <f>IFERROR(VLOOKUP(K438,#REF!,2,0)," ")</f>
        <v xml:space="preserve"> </v>
      </c>
      <c r="BN438" s="58" t="str">
        <f t="shared" si="156"/>
        <v xml:space="preserve">  </v>
      </c>
      <c r="BO438" s="59" t="str">
        <f>IFERROR(VLOOKUP(BN438,#REF!,5,0)," ")</f>
        <v xml:space="preserve"> </v>
      </c>
      <c r="BP438" s="59" t="str">
        <f t="shared" si="157"/>
        <v xml:space="preserve"> </v>
      </c>
      <c r="BQ438" s="56">
        <f t="shared" si="158"/>
        <v>1</v>
      </c>
      <c r="BR438" s="59" t="str">
        <f t="shared" si="159"/>
        <v xml:space="preserve"> </v>
      </c>
      <c r="BS438" s="59" t="str">
        <f t="shared" si="160"/>
        <v xml:space="preserve"> </v>
      </c>
      <c r="BT438" s="56" t="str">
        <f t="shared" si="173"/>
        <v>00</v>
      </c>
      <c r="BU438" s="56">
        <f t="shared" si="174"/>
        <v>1</v>
      </c>
      <c r="BV438" s="56" t="str">
        <f>IFERROR(BU438*#REF!,"0,00")</f>
        <v>0,00</v>
      </c>
      <c r="BW438" s="59" t="str">
        <f t="shared" si="175"/>
        <v>0,00</v>
      </c>
    </row>
    <row r="439" spans="1:75" ht="62.1" customHeight="1" thickTop="1" thickBot="1">
      <c r="A439" s="90" t="str">
        <f t="shared" si="161"/>
        <v>-</v>
      </c>
      <c r="B439" s="91" t="str">
        <f t="shared" si="162"/>
        <v>MAIO</v>
      </c>
      <c r="C439" s="81" t="str">
        <f t="shared" si="163"/>
        <v>MAIO</v>
      </c>
      <c r="D439" s="79">
        <f t="shared" si="176"/>
        <v>436</v>
      </c>
      <c r="E439" s="125">
        <f t="shared" si="164"/>
        <v>392</v>
      </c>
      <c r="F439" s="101">
        <v>62099469687</v>
      </c>
      <c r="G439" s="124" t="str">
        <f>IFERROR(VLOOKUP(F439,#REF!,2,0)," ")</f>
        <v xml:space="preserve"> </v>
      </c>
      <c r="H439" s="122" t="str">
        <f>IFERROR(VLOOKUP(F439,#REF!,3,0)," ")</f>
        <v xml:space="preserve"> </v>
      </c>
      <c r="I439" s="103" t="s">
        <v>57</v>
      </c>
      <c r="J439" s="103" t="s">
        <v>106</v>
      </c>
      <c r="K439" s="103" t="s">
        <v>107</v>
      </c>
      <c r="L439" s="104">
        <v>46148</v>
      </c>
      <c r="M439" s="105">
        <v>0.33333333333333331</v>
      </c>
      <c r="N439" s="106">
        <v>46148</v>
      </c>
      <c r="O439" s="107">
        <v>0.75</v>
      </c>
      <c r="P439" s="122" t="str">
        <f t="shared" ref="P439" si="179">IFERROR(BJ439," ")</f>
        <v>00,5</v>
      </c>
      <c r="Q439" s="123">
        <v>248</v>
      </c>
      <c r="R439" s="119">
        <v>0</v>
      </c>
      <c r="S439" s="119">
        <v>0</v>
      </c>
      <c r="T439" s="123">
        <f t="shared" si="165"/>
        <v>248</v>
      </c>
      <c r="U439" s="108" t="s">
        <v>60</v>
      </c>
      <c r="V439" s="121" t="str">
        <f t="shared" si="166"/>
        <v>COOPERAÇÃO, CONFORME O ATO Nº: 12.380/2026.</v>
      </c>
      <c r="W439" s="37"/>
      <c r="X439" s="132" t="s">
        <v>61</v>
      </c>
      <c r="Y439" s="134" t="s">
        <v>240</v>
      </c>
      <c r="AA439" s="24">
        <v>0</v>
      </c>
      <c r="AB439" s="40"/>
      <c r="AC439" s="24" t="str">
        <f t="shared" si="168"/>
        <v>Publicar</v>
      </c>
      <c r="AE439" s="43" t="s">
        <v>871</v>
      </c>
      <c r="AF439" s="44" t="s">
        <v>64</v>
      </c>
      <c r="AG439" s="45">
        <v>46146</v>
      </c>
      <c r="AH439" s="45">
        <v>46148</v>
      </c>
      <c r="AI439" s="46">
        <v>392</v>
      </c>
      <c r="AJ439" s="44" t="s">
        <v>65</v>
      </c>
      <c r="AK439" s="46" t="s">
        <v>66</v>
      </c>
      <c r="AL439" s="127" t="s">
        <v>66</v>
      </c>
      <c r="AM439" s="44" t="s">
        <v>67</v>
      </c>
      <c r="AN439" s="46">
        <v>393</v>
      </c>
      <c r="AO439" s="127">
        <v>420</v>
      </c>
      <c r="AP439" s="45">
        <v>46148</v>
      </c>
      <c r="AQ439" s="46">
        <v>363</v>
      </c>
      <c r="AR439" s="46" t="s">
        <v>66</v>
      </c>
      <c r="AS439" s="46">
        <v>542</v>
      </c>
      <c r="AT439" s="45">
        <v>46183</v>
      </c>
      <c r="AU439" s="46" t="s">
        <v>66</v>
      </c>
      <c r="AV439" s="46" t="s">
        <v>66</v>
      </c>
      <c r="AW439" s="46" t="s">
        <v>66</v>
      </c>
      <c r="AX439" s="46" t="s">
        <v>66</v>
      </c>
      <c r="AY439" s="46" t="s">
        <v>66</v>
      </c>
      <c r="AZ439" s="49">
        <v>247</v>
      </c>
      <c r="BE439" s="52">
        <f t="shared" si="167"/>
        <v>0.41666666666666669</v>
      </c>
      <c r="BF439" s="53" t="str">
        <f t="shared" si="169"/>
        <v>00</v>
      </c>
      <c r="BG439" s="54">
        <f t="shared" si="170"/>
        <v>10</v>
      </c>
      <c r="BH439" s="54">
        <v>6</v>
      </c>
      <c r="BI439" s="54" t="str">
        <f t="shared" si="171"/>
        <v>,5</v>
      </c>
      <c r="BJ439" s="55" t="str">
        <f t="shared" si="172"/>
        <v>00,5</v>
      </c>
      <c r="BL439" s="57" t="str">
        <f>IFERROR(VLOOKUP(#REF!,#REF!,2,0)," ")</f>
        <v xml:space="preserve"> </v>
      </c>
      <c r="BM439" s="57" t="str">
        <f>IFERROR(VLOOKUP(#REF!,#REF!,2,0)," ")</f>
        <v xml:space="preserve"> </v>
      </c>
      <c r="BN439" s="58" t="str">
        <f t="shared" ref="BN439" si="180">IFERROR(BL439&amp;BM439," ")</f>
        <v xml:space="preserve">  </v>
      </c>
      <c r="BO439" s="59" t="str">
        <f>IFERROR(VLOOKUP(BN439,#REF!,5,0)," ")</f>
        <v xml:space="preserve"> </v>
      </c>
      <c r="BP439" s="59" t="str">
        <f t="shared" ref="BP439" si="181">IFERROR(BF439*BO439," ")</f>
        <v xml:space="preserve"> </v>
      </c>
      <c r="BQ439" s="56">
        <f t="shared" ref="BQ439" si="182">IF(BI439=$BQ$3,1,"0,00")</f>
        <v>1</v>
      </c>
      <c r="BR439" s="59" t="str">
        <f t="shared" ref="BR439" si="183">IFERROR(IF(BQ439=1,BO439/2,"0,00")," ")</f>
        <v xml:space="preserve"> </v>
      </c>
      <c r="BS439" s="59" t="str">
        <f t="shared" ref="BS439" si="184">IFERROR(BR439+BP439," ")</f>
        <v xml:space="preserve"> </v>
      </c>
      <c r="BT439" s="56" t="str">
        <f t="shared" ref="BT439" si="185">BF439</f>
        <v>00</v>
      </c>
      <c r="BU439" s="56">
        <f t="shared" ref="BU439" si="186">IFERROR(BT439+BQ439,"0,00")-AA439</f>
        <v>1</v>
      </c>
      <c r="BV439" s="56" t="str">
        <f>IFERROR(BU439*#REF!,"0,00")</f>
        <v>0,00</v>
      </c>
      <c r="BW439" s="59" t="str">
        <f t="shared" ref="BW439" si="187">IFERROR(BS439-BV439,"0,00")</f>
        <v>0,00</v>
      </c>
    </row>
    <row r="440" spans="1:75" ht="62.1" customHeight="1" thickTop="1" thickBot="1">
      <c r="A440" s="90" t="str">
        <f t="shared" si="161"/>
        <v>-</v>
      </c>
      <c r="B440" s="91" t="str">
        <f t="shared" si="162"/>
        <v>MAIO</v>
      </c>
      <c r="C440" s="81" t="str">
        <f t="shared" si="163"/>
        <v>MAIO</v>
      </c>
      <c r="D440" s="79">
        <f t="shared" si="176"/>
        <v>437</v>
      </c>
      <c r="E440" s="125">
        <f t="shared" si="164"/>
        <v>392</v>
      </c>
      <c r="F440" s="101">
        <v>62099469687</v>
      </c>
      <c r="G440" s="124" t="str">
        <f>IFERROR(VLOOKUP(F440,#REF!,2,0)," ")</f>
        <v xml:space="preserve"> </v>
      </c>
      <c r="H440" s="122" t="str">
        <f>IFERROR(VLOOKUP(F440,#REF!,3,0)," ")</f>
        <v xml:space="preserve"> </v>
      </c>
      <c r="I440" s="103" t="s">
        <v>57</v>
      </c>
      <c r="J440" s="103" t="s">
        <v>106</v>
      </c>
      <c r="K440" s="103" t="s">
        <v>107</v>
      </c>
      <c r="L440" s="104">
        <v>46150</v>
      </c>
      <c r="M440" s="105">
        <v>0.33333333333333331</v>
      </c>
      <c r="N440" s="106">
        <v>46150</v>
      </c>
      <c r="O440" s="107">
        <v>0.75</v>
      </c>
      <c r="P440" s="122" t="str">
        <f t="shared" si="177"/>
        <v>00,5</v>
      </c>
      <c r="Q440" s="123" t="str">
        <f t="shared" si="178"/>
        <v>0,00</v>
      </c>
      <c r="R440" s="119">
        <v>0</v>
      </c>
      <c r="S440" s="119">
        <v>0</v>
      </c>
      <c r="T440" s="123">
        <f t="shared" si="165"/>
        <v>0</v>
      </c>
      <c r="U440" s="108" t="s">
        <v>60</v>
      </c>
      <c r="V440" s="121" t="str">
        <f t="shared" si="166"/>
        <v>COOPERAÇÃO, CONFORME O ATO Nº: 12.380/2026.</v>
      </c>
      <c r="W440" s="37"/>
      <c r="X440" s="132" t="s">
        <v>61</v>
      </c>
      <c r="Y440" s="134" t="s">
        <v>240</v>
      </c>
      <c r="AA440" s="24">
        <v>0</v>
      </c>
      <c r="AB440" s="40"/>
      <c r="AC440" s="24" t="str">
        <f t="shared" si="168"/>
        <v>Publicar</v>
      </c>
      <c r="AE440" s="43" t="s">
        <v>871</v>
      </c>
      <c r="AF440" s="44" t="s">
        <v>64</v>
      </c>
      <c r="AG440" s="45">
        <v>46146</v>
      </c>
      <c r="AH440" s="45">
        <v>46148</v>
      </c>
      <c r="AI440" s="46">
        <v>392</v>
      </c>
      <c r="AJ440" s="44" t="s">
        <v>65</v>
      </c>
      <c r="AK440" s="46" t="s">
        <v>66</v>
      </c>
      <c r="AL440" s="127" t="s">
        <v>66</v>
      </c>
      <c r="AM440" s="44" t="s">
        <v>67</v>
      </c>
      <c r="AN440" s="46">
        <v>393</v>
      </c>
      <c r="AO440" s="127">
        <v>420</v>
      </c>
      <c r="AP440" s="45">
        <v>46148</v>
      </c>
      <c r="AQ440" s="46">
        <v>363</v>
      </c>
      <c r="AR440" s="46" t="s">
        <v>66</v>
      </c>
      <c r="AS440" s="46">
        <v>542</v>
      </c>
      <c r="AT440" s="45">
        <v>46183</v>
      </c>
      <c r="AU440" s="46" t="s">
        <v>66</v>
      </c>
      <c r="AV440" s="46" t="s">
        <v>66</v>
      </c>
      <c r="AW440" s="46" t="s">
        <v>66</v>
      </c>
      <c r="AX440" s="46" t="s">
        <v>66</v>
      </c>
      <c r="AY440" s="46" t="s">
        <v>66</v>
      </c>
      <c r="AZ440" s="49">
        <v>247</v>
      </c>
      <c r="BE440" s="52">
        <f t="shared" si="167"/>
        <v>0.41666666666666669</v>
      </c>
      <c r="BF440" s="53" t="str">
        <f t="shared" si="169"/>
        <v>00</v>
      </c>
      <c r="BG440" s="54">
        <f t="shared" si="170"/>
        <v>10</v>
      </c>
      <c r="BH440" s="54">
        <v>6</v>
      </c>
      <c r="BI440" s="54" t="str">
        <f t="shared" si="171"/>
        <v>,5</v>
      </c>
      <c r="BJ440" s="55" t="str">
        <f t="shared" si="172"/>
        <v>00,5</v>
      </c>
      <c r="BL440" s="57" t="str">
        <f>IFERROR(VLOOKUP(H440,#REF!,2,0)," ")</f>
        <v xml:space="preserve"> </v>
      </c>
      <c r="BM440" s="57" t="str">
        <f>IFERROR(VLOOKUP(K440,#REF!,2,0)," ")</f>
        <v xml:space="preserve"> </v>
      </c>
      <c r="BN440" s="58" t="str">
        <f t="shared" si="156"/>
        <v xml:space="preserve">  </v>
      </c>
      <c r="BO440" s="59" t="str">
        <f>IFERROR(VLOOKUP(BN440,#REF!,5,0)," ")</f>
        <v xml:space="preserve"> </v>
      </c>
      <c r="BP440" s="59" t="str">
        <f t="shared" si="157"/>
        <v xml:space="preserve"> </v>
      </c>
      <c r="BQ440" s="56">
        <f t="shared" si="158"/>
        <v>1</v>
      </c>
      <c r="BR440" s="59" t="str">
        <f t="shared" si="159"/>
        <v xml:space="preserve"> </v>
      </c>
      <c r="BS440" s="59" t="str">
        <f t="shared" si="160"/>
        <v xml:space="preserve"> </v>
      </c>
      <c r="BT440" s="56" t="str">
        <f t="shared" si="173"/>
        <v>00</v>
      </c>
      <c r="BU440" s="56">
        <f t="shared" si="174"/>
        <v>1</v>
      </c>
      <c r="BV440" s="56" t="str">
        <f>IFERROR(BU440*#REF!,"0,00")</f>
        <v>0,00</v>
      </c>
      <c r="BW440" s="59" t="str">
        <f t="shared" si="175"/>
        <v>0,00</v>
      </c>
    </row>
    <row r="441" spans="1:75" ht="62.1" customHeight="1" thickTop="1" thickBot="1">
      <c r="A441" s="90" t="str">
        <f t="shared" si="161"/>
        <v>-</v>
      </c>
      <c r="B441" s="91" t="str">
        <f t="shared" si="162"/>
        <v>MAIO</v>
      </c>
      <c r="C441" s="81" t="str">
        <f t="shared" si="163"/>
        <v>MAIO</v>
      </c>
      <c r="D441" s="79">
        <f t="shared" si="176"/>
        <v>438</v>
      </c>
      <c r="E441" s="125">
        <f t="shared" si="164"/>
        <v>392</v>
      </c>
      <c r="F441" s="101">
        <v>62099469687</v>
      </c>
      <c r="G441" s="124" t="str">
        <f>IFERROR(VLOOKUP(F441,#REF!,2,0)," ")</f>
        <v xml:space="preserve"> </v>
      </c>
      <c r="H441" s="122" t="str">
        <f>IFERROR(VLOOKUP(F441,#REF!,3,0)," ")</f>
        <v xml:space="preserve"> </v>
      </c>
      <c r="I441" s="103" t="s">
        <v>57</v>
      </c>
      <c r="J441" s="103" t="s">
        <v>106</v>
      </c>
      <c r="K441" s="103" t="s">
        <v>107</v>
      </c>
      <c r="L441" s="104">
        <v>46155</v>
      </c>
      <c r="M441" s="105">
        <v>0.33333333333333331</v>
      </c>
      <c r="N441" s="106">
        <v>46155</v>
      </c>
      <c r="O441" s="107">
        <v>0.75</v>
      </c>
      <c r="P441" s="122" t="str">
        <f t="shared" si="177"/>
        <v>00,5</v>
      </c>
      <c r="Q441" s="123" t="str">
        <f t="shared" si="178"/>
        <v>0,00</v>
      </c>
      <c r="R441" s="119">
        <v>0</v>
      </c>
      <c r="S441" s="119">
        <v>0</v>
      </c>
      <c r="T441" s="123">
        <f t="shared" si="165"/>
        <v>0</v>
      </c>
      <c r="U441" s="108" t="s">
        <v>60</v>
      </c>
      <c r="V441" s="121" t="str">
        <f t="shared" si="166"/>
        <v>COOPERAÇÃO, CONFORME O ATO Nº: 12.380/2026.</v>
      </c>
      <c r="W441" s="37"/>
      <c r="X441" s="132" t="s">
        <v>61</v>
      </c>
      <c r="Y441" s="134" t="s">
        <v>240</v>
      </c>
      <c r="AA441" s="24">
        <v>0</v>
      </c>
      <c r="AB441" s="40"/>
      <c r="AC441" s="24" t="str">
        <f t="shared" si="168"/>
        <v>Publicar</v>
      </c>
      <c r="AE441" s="43" t="s">
        <v>871</v>
      </c>
      <c r="AF441" s="44" t="s">
        <v>64</v>
      </c>
      <c r="AG441" s="45">
        <v>46146</v>
      </c>
      <c r="AH441" s="45">
        <v>46148</v>
      </c>
      <c r="AI441" s="46">
        <v>392</v>
      </c>
      <c r="AJ441" s="44" t="s">
        <v>65</v>
      </c>
      <c r="AK441" s="46" t="s">
        <v>66</v>
      </c>
      <c r="AL441" s="127" t="s">
        <v>66</v>
      </c>
      <c r="AM441" s="44" t="s">
        <v>67</v>
      </c>
      <c r="AN441" s="46">
        <v>393</v>
      </c>
      <c r="AO441" s="127">
        <v>420</v>
      </c>
      <c r="AP441" s="45">
        <v>46148</v>
      </c>
      <c r="AQ441" s="46">
        <v>363</v>
      </c>
      <c r="AR441" s="46" t="s">
        <v>66</v>
      </c>
      <c r="AS441" s="46">
        <v>542</v>
      </c>
      <c r="AT441" s="45">
        <v>46183</v>
      </c>
      <c r="AU441" s="46" t="s">
        <v>66</v>
      </c>
      <c r="AV441" s="46" t="s">
        <v>66</v>
      </c>
      <c r="AW441" s="46" t="s">
        <v>66</v>
      </c>
      <c r="AX441" s="46" t="s">
        <v>66</v>
      </c>
      <c r="AY441" s="46" t="s">
        <v>66</v>
      </c>
      <c r="AZ441" s="49">
        <v>247</v>
      </c>
      <c r="BE441" s="52">
        <f t="shared" si="167"/>
        <v>0.41666666666666669</v>
      </c>
      <c r="BF441" s="53" t="str">
        <f t="shared" si="169"/>
        <v>00</v>
      </c>
      <c r="BG441" s="54">
        <f t="shared" si="170"/>
        <v>10</v>
      </c>
      <c r="BH441" s="54">
        <v>6</v>
      </c>
      <c r="BI441" s="54" t="str">
        <f t="shared" si="171"/>
        <v>,5</v>
      </c>
      <c r="BJ441" s="55" t="str">
        <f t="shared" si="172"/>
        <v>00,5</v>
      </c>
      <c r="BL441" s="57" t="str">
        <f>IFERROR(VLOOKUP(H441,#REF!,2,0)," ")</f>
        <v xml:space="preserve"> </v>
      </c>
      <c r="BM441" s="57" t="str">
        <f>IFERROR(VLOOKUP(K441,#REF!,2,0)," ")</f>
        <v xml:space="preserve"> </v>
      </c>
      <c r="BN441" s="58" t="str">
        <f t="shared" si="156"/>
        <v xml:space="preserve">  </v>
      </c>
      <c r="BO441" s="59" t="str">
        <f>IFERROR(VLOOKUP(BN441,#REF!,5,0)," ")</f>
        <v xml:space="preserve"> </v>
      </c>
      <c r="BP441" s="59" t="str">
        <f t="shared" si="157"/>
        <v xml:space="preserve"> </v>
      </c>
      <c r="BQ441" s="56">
        <f t="shared" si="158"/>
        <v>1</v>
      </c>
      <c r="BR441" s="59" t="str">
        <f t="shared" si="159"/>
        <v xml:space="preserve"> </v>
      </c>
      <c r="BS441" s="59" t="str">
        <f t="shared" si="160"/>
        <v xml:space="preserve"> </v>
      </c>
      <c r="BT441" s="56" t="str">
        <f t="shared" si="173"/>
        <v>00</v>
      </c>
      <c r="BU441" s="56">
        <f t="shared" si="174"/>
        <v>1</v>
      </c>
      <c r="BV441" s="56" t="str">
        <f>IFERROR(BU441*#REF!,"0,00")</f>
        <v>0,00</v>
      </c>
      <c r="BW441" s="59" t="str">
        <f t="shared" si="175"/>
        <v>0,00</v>
      </c>
    </row>
    <row r="442" spans="1:75" ht="62.1" customHeight="1" thickTop="1" thickBot="1">
      <c r="A442" s="90" t="str">
        <f t="shared" si="161"/>
        <v>-</v>
      </c>
      <c r="B442" s="91" t="str">
        <f t="shared" si="162"/>
        <v>MAIO</v>
      </c>
      <c r="C442" s="81" t="str">
        <f t="shared" si="163"/>
        <v>MAIO</v>
      </c>
      <c r="D442" s="79">
        <f t="shared" si="176"/>
        <v>439</v>
      </c>
      <c r="E442" s="125">
        <f t="shared" si="164"/>
        <v>392</v>
      </c>
      <c r="F442" s="101">
        <v>62099469687</v>
      </c>
      <c r="G442" s="124" t="str">
        <f>IFERROR(VLOOKUP(F442,#REF!,2,0)," ")</f>
        <v xml:space="preserve"> </v>
      </c>
      <c r="H442" s="122" t="str">
        <f>IFERROR(VLOOKUP(F442,#REF!,3,0)," ")</f>
        <v xml:space="preserve"> </v>
      </c>
      <c r="I442" s="103" t="s">
        <v>57</v>
      </c>
      <c r="J442" s="103" t="s">
        <v>106</v>
      </c>
      <c r="K442" s="103" t="s">
        <v>107</v>
      </c>
      <c r="L442" s="104">
        <v>46157</v>
      </c>
      <c r="M442" s="105">
        <v>0.33333333333333331</v>
      </c>
      <c r="N442" s="106">
        <v>46157</v>
      </c>
      <c r="O442" s="107">
        <v>0.75</v>
      </c>
      <c r="P442" s="122" t="str">
        <f t="shared" si="177"/>
        <v>00,5</v>
      </c>
      <c r="Q442" s="123" t="str">
        <f t="shared" si="178"/>
        <v>0,00</v>
      </c>
      <c r="R442" s="119">
        <v>0</v>
      </c>
      <c r="S442" s="119">
        <v>0</v>
      </c>
      <c r="T442" s="123">
        <f t="shared" si="165"/>
        <v>0</v>
      </c>
      <c r="U442" s="108" t="s">
        <v>60</v>
      </c>
      <c r="V442" s="121" t="str">
        <f t="shared" si="166"/>
        <v>COOPERAÇÃO, CONFORME O ATO Nº: 12.380/2026.</v>
      </c>
      <c r="W442" s="37"/>
      <c r="X442" s="132" t="s">
        <v>61</v>
      </c>
      <c r="Y442" s="134" t="s">
        <v>240</v>
      </c>
      <c r="AA442" s="24">
        <v>0</v>
      </c>
      <c r="AB442" s="40"/>
      <c r="AC442" s="24" t="str">
        <f t="shared" si="168"/>
        <v>Publicar</v>
      </c>
      <c r="AE442" s="43" t="s">
        <v>871</v>
      </c>
      <c r="AF442" s="44" t="s">
        <v>64</v>
      </c>
      <c r="AG442" s="45">
        <v>46146</v>
      </c>
      <c r="AH442" s="45">
        <v>46148</v>
      </c>
      <c r="AI442" s="46">
        <v>392</v>
      </c>
      <c r="AJ442" s="44" t="s">
        <v>65</v>
      </c>
      <c r="AK442" s="46" t="s">
        <v>66</v>
      </c>
      <c r="AL442" s="127" t="s">
        <v>66</v>
      </c>
      <c r="AM442" s="44" t="s">
        <v>67</v>
      </c>
      <c r="AN442" s="46">
        <v>393</v>
      </c>
      <c r="AO442" s="127">
        <v>420</v>
      </c>
      <c r="AP442" s="45">
        <v>46148</v>
      </c>
      <c r="AQ442" s="46">
        <v>363</v>
      </c>
      <c r="AR442" s="46" t="s">
        <v>66</v>
      </c>
      <c r="AS442" s="46">
        <v>542</v>
      </c>
      <c r="AT442" s="45">
        <v>46183</v>
      </c>
      <c r="AU442" s="46" t="s">
        <v>66</v>
      </c>
      <c r="AV442" s="46" t="s">
        <v>66</v>
      </c>
      <c r="AW442" s="46" t="s">
        <v>66</v>
      </c>
      <c r="AX442" s="46" t="s">
        <v>66</v>
      </c>
      <c r="AY442" s="46" t="s">
        <v>66</v>
      </c>
      <c r="AZ442" s="49">
        <v>247</v>
      </c>
      <c r="BE442" s="52">
        <f t="shared" si="167"/>
        <v>0.41666666666666669</v>
      </c>
      <c r="BF442" s="53" t="str">
        <f t="shared" si="169"/>
        <v>00</v>
      </c>
      <c r="BG442" s="54">
        <f t="shared" si="170"/>
        <v>10</v>
      </c>
      <c r="BH442" s="54">
        <v>6</v>
      </c>
      <c r="BI442" s="54" t="str">
        <f t="shared" si="171"/>
        <v>,5</v>
      </c>
      <c r="BJ442" s="55" t="str">
        <f t="shared" si="172"/>
        <v>00,5</v>
      </c>
      <c r="BL442" s="57" t="str">
        <f>IFERROR(VLOOKUP(H442,#REF!,2,0)," ")</f>
        <v xml:space="preserve"> </v>
      </c>
      <c r="BM442" s="57" t="str">
        <f>IFERROR(VLOOKUP(K442,#REF!,2,0)," ")</f>
        <v xml:space="preserve"> </v>
      </c>
      <c r="BN442" s="58" t="str">
        <f t="shared" si="156"/>
        <v xml:space="preserve">  </v>
      </c>
      <c r="BO442" s="59" t="str">
        <f>IFERROR(VLOOKUP(BN442,#REF!,5,0)," ")</f>
        <v xml:space="preserve"> </v>
      </c>
      <c r="BP442" s="59" t="str">
        <f t="shared" si="157"/>
        <v xml:space="preserve"> </v>
      </c>
      <c r="BQ442" s="56">
        <f t="shared" si="158"/>
        <v>1</v>
      </c>
      <c r="BR442" s="59" t="str">
        <f t="shared" si="159"/>
        <v xml:space="preserve"> </v>
      </c>
      <c r="BS442" s="59" t="str">
        <f t="shared" si="160"/>
        <v xml:space="preserve"> </v>
      </c>
      <c r="BT442" s="56" t="str">
        <f t="shared" si="173"/>
        <v>00</v>
      </c>
      <c r="BU442" s="56">
        <f t="shared" si="174"/>
        <v>1</v>
      </c>
      <c r="BV442" s="56" t="str">
        <f>IFERROR(BU442*#REF!,"0,00")</f>
        <v>0,00</v>
      </c>
      <c r="BW442" s="59" t="str">
        <f t="shared" si="175"/>
        <v>0,00</v>
      </c>
    </row>
    <row r="443" spans="1:75" ht="62.1" customHeight="1" thickTop="1" thickBot="1">
      <c r="A443" s="90" t="str">
        <f t="shared" si="161"/>
        <v>-</v>
      </c>
      <c r="B443" s="91" t="str">
        <f t="shared" si="162"/>
        <v>MAIO</v>
      </c>
      <c r="C443" s="81" t="str">
        <f t="shared" si="163"/>
        <v>MAIO</v>
      </c>
      <c r="D443" s="79">
        <f t="shared" si="176"/>
        <v>440</v>
      </c>
      <c r="E443" s="125">
        <f t="shared" si="164"/>
        <v>392</v>
      </c>
      <c r="F443" s="101">
        <v>62099469687</v>
      </c>
      <c r="G443" s="124" t="str">
        <f>IFERROR(VLOOKUP(F443,#REF!,2,0)," ")</f>
        <v xml:space="preserve"> </v>
      </c>
      <c r="H443" s="122" t="str">
        <f>IFERROR(VLOOKUP(F443,#REF!,3,0)," ")</f>
        <v xml:space="preserve"> </v>
      </c>
      <c r="I443" s="103" t="s">
        <v>57</v>
      </c>
      <c r="J443" s="103" t="s">
        <v>106</v>
      </c>
      <c r="K443" s="103" t="s">
        <v>107</v>
      </c>
      <c r="L443" s="104">
        <v>46162</v>
      </c>
      <c r="M443" s="105">
        <v>0.33333333333333331</v>
      </c>
      <c r="N443" s="106">
        <v>46162</v>
      </c>
      <c r="O443" s="107">
        <v>0.75</v>
      </c>
      <c r="P443" s="122" t="str">
        <f t="shared" si="177"/>
        <v>00,5</v>
      </c>
      <c r="Q443" s="123" t="str">
        <f t="shared" si="178"/>
        <v>0,00</v>
      </c>
      <c r="R443" s="119">
        <v>0</v>
      </c>
      <c r="S443" s="119">
        <v>0</v>
      </c>
      <c r="T443" s="123">
        <f t="shared" si="165"/>
        <v>0</v>
      </c>
      <c r="U443" s="108" t="s">
        <v>60</v>
      </c>
      <c r="V443" s="121" t="str">
        <f t="shared" si="166"/>
        <v>COOPERAÇÃO, CONFORME O ATO Nº: 12.380/2026.</v>
      </c>
      <c r="W443" s="37"/>
      <c r="X443" s="132" t="s">
        <v>61</v>
      </c>
      <c r="Y443" s="134" t="s">
        <v>240</v>
      </c>
      <c r="AA443" s="24">
        <v>0</v>
      </c>
      <c r="AB443" s="40"/>
      <c r="AC443" s="24" t="str">
        <f t="shared" si="168"/>
        <v>Publicar</v>
      </c>
      <c r="AE443" s="43" t="s">
        <v>871</v>
      </c>
      <c r="AF443" s="44" t="s">
        <v>64</v>
      </c>
      <c r="AG443" s="45">
        <v>46146</v>
      </c>
      <c r="AH443" s="45">
        <v>46148</v>
      </c>
      <c r="AI443" s="46">
        <v>392</v>
      </c>
      <c r="AJ443" s="44" t="s">
        <v>65</v>
      </c>
      <c r="AK443" s="46" t="s">
        <v>66</v>
      </c>
      <c r="AL443" s="127" t="s">
        <v>66</v>
      </c>
      <c r="AM443" s="44" t="s">
        <v>67</v>
      </c>
      <c r="AN443" s="46">
        <v>393</v>
      </c>
      <c r="AO443" s="127">
        <v>420</v>
      </c>
      <c r="AP443" s="45">
        <v>46148</v>
      </c>
      <c r="AQ443" s="46">
        <v>363</v>
      </c>
      <c r="AR443" s="46" t="s">
        <v>66</v>
      </c>
      <c r="AS443" s="46">
        <v>542</v>
      </c>
      <c r="AT443" s="45">
        <v>46183</v>
      </c>
      <c r="AU443" s="46" t="s">
        <v>66</v>
      </c>
      <c r="AV443" s="46" t="s">
        <v>66</v>
      </c>
      <c r="AW443" s="46" t="s">
        <v>66</v>
      </c>
      <c r="AX443" s="46" t="s">
        <v>66</v>
      </c>
      <c r="AY443" s="46" t="s">
        <v>66</v>
      </c>
      <c r="AZ443" s="49">
        <v>247</v>
      </c>
      <c r="BE443" s="52">
        <f t="shared" si="167"/>
        <v>0.41666666666666669</v>
      </c>
      <c r="BF443" s="53" t="str">
        <f t="shared" si="169"/>
        <v>00</v>
      </c>
      <c r="BG443" s="54">
        <f t="shared" si="170"/>
        <v>10</v>
      </c>
      <c r="BH443" s="54">
        <v>6</v>
      </c>
      <c r="BI443" s="54" t="str">
        <f t="shared" si="171"/>
        <v>,5</v>
      </c>
      <c r="BJ443" s="55" t="str">
        <f t="shared" si="172"/>
        <v>00,5</v>
      </c>
      <c r="BL443" s="57" t="str">
        <f>IFERROR(VLOOKUP(H443,#REF!,2,0)," ")</f>
        <v xml:space="preserve"> </v>
      </c>
      <c r="BM443" s="57" t="str">
        <f>IFERROR(VLOOKUP(K443,#REF!,2,0)," ")</f>
        <v xml:space="preserve"> </v>
      </c>
      <c r="BN443" s="58" t="str">
        <f t="shared" si="156"/>
        <v xml:space="preserve">  </v>
      </c>
      <c r="BO443" s="59" t="str">
        <f>IFERROR(VLOOKUP(BN443,#REF!,5,0)," ")</f>
        <v xml:space="preserve"> </v>
      </c>
      <c r="BP443" s="59" t="str">
        <f t="shared" si="157"/>
        <v xml:space="preserve"> </v>
      </c>
      <c r="BQ443" s="56">
        <f t="shared" si="158"/>
        <v>1</v>
      </c>
      <c r="BR443" s="59" t="str">
        <f t="shared" si="159"/>
        <v xml:space="preserve"> </v>
      </c>
      <c r="BS443" s="59" t="str">
        <f t="shared" si="160"/>
        <v xml:space="preserve"> </v>
      </c>
      <c r="BT443" s="56" t="str">
        <f t="shared" si="173"/>
        <v>00</v>
      </c>
      <c r="BU443" s="56">
        <f t="shared" si="174"/>
        <v>1</v>
      </c>
      <c r="BV443" s="56" t="str">
        <f>IFERROR(BU443*#REF!,"0,00")</f>
        <v>0,00</v>
      </c>
      <c r="BW443" s="59" t="str">
        <f t="shared" si="175"/>
        <v>0,00</v>
      </c>
    </row>
    <row r="444" spans="1:75" ht="62.1" customHeight="1" thickTop="1" thickBot="1">
      <c r="A444" s="90" t="str">
        <f t="shared" si="161"/>
        <v>-</v>
      </c>
      <c r="B444" s="91" t="str">
        <f t="shared" si="162"/>
        <v>MAIO</v>
      </c>
      <c r="C444" s="81" t="str">
        <f t="shared" si="163"/>
        <v>MAIO</v>
      </c>
      <c r="D444" s="79">
        <f t="shared" si="176"/>
        <v>441</v>
      </c>
      <c r="E444" s="125">
        <f t="shared" si="164"/>
        <v>392</v>
      </c>
      <c r="F444" s="101">
        <v>62099469687</v>
      </c>
      <c r="G444" s="124" t="str">
        <f>IFERROR(VLOOKUP(F444,#REF!,2,0)," ")</f>
        <v xml:space="preserve"> </v>
      </c>
      <c r="H444" s="122" t="str">
        <f>IFERROR(VLOOKUP(F444,#REF!,3,0)," ")</f>
        <v xml:space="preserve"> </v>
      </c>
      <c r="I444" s="103" t="s">
        <v>57</v>
      </c>
      <c r="J444" s="103" t="s">
        <v>106</v>
      </c>
      <c r="K444" s="103" t="s">
        <v>107</v>
      </c>
      <c r="L444" s="104">
        <v>46164</v>
      </c>
      <c r="M444" s="105">
        <v>0.33333333333333331</v>
      </c>
      <c r="N444" s="106">
        <v>46164</v>
      </c>
      <c r="O444" s="107">
        <v>0.75</v>
      </c>
      <c r="P444" s="122" t="str">
        <f t="shared" si="177"/>
        <v>00,5</v>
      </c>
      <c r="Q444" s="123" t="str">
        <f t="shared" si="178"/>
        <v>0,00</v>
      </c>
      <c r="R444" s="119">
        <v>0</v>
      </c>
      <c r="S444" s="119">
        <v>0</v>
      </c>
      <c r="T444" s="123">
        <f t="shared" si="165"/>
        <v>0</v>
      </c>
      <c r="U444" s="108" t="s">
        <v>60</v>
      </c>
      <c r="V444" s="121" t="str">
        <f t="shared" si="166"/>
        <v>COOPERAÇÃO, CONFORME O ATO Nº: 12.380/2026.</v>
      </c>
      <c r="W444" s="37"/>
      <c r="X444" s="132" t="s">
        <v>61</v>
      </c>
      <c r="Y444" s="134" t="s">
        <v>240</v>
      </c>
      <c r="AA444" s="24">
        <v>0</v>
      </c>
      <c r="AB444" s="40"/>
      <c r="AC444" s="24" t="str">
        <f t="shared" si="168"/>
        <v>Publicar</v>
      </c>
      <c r="AE444" s="43" t="s">
        <v>871</v>
      </c>
      <c r="AF444" s="44" t="s">
        <v>64</v>
      </c>
      <c r="AG444" s="45">
        <v>46146</v>
      </c>
      <c r="AH444" s="45">
        <v>46148</v>
      </c>
      <c r="AI444" s="46">
        <v>392</v>
      </c>
      <c r="AJ444" s="44" t="s">
        <v>65</v>
      </c>
      <c r="AK444" s="46" t="s">
        <v>66</v>
      </c>
      <c r="AL444" s="127" t="s">
        <v>66</v>
      </c>
      <c r="AM444" s="44" t="s">
        <v>67</v>
      </c>
      <c r="AN444" s="46">
        <v>393</v>
      </c>
      <c r="AO444" s="127">
        <v>420</v>
      </c>
      <c r="AP444" s="45">
        <v>46148</v>
      </c>
      <c r="AQ444" s="46">
        <v>363</v>
      </c>
      <c r="AR444" s="46" t="s">
        <v>66</v>
      </c>
      <c r="AS444" s="46">
        <v>542</v>
      </c>
      <c r="AT444" s="45">
        <v>46183</v>
      </c>
      <c r="AU444" s="46" t="s">
        <v>66</v>
      </c>
      <c r="AV444" s="46" t="s">
        <v>66</v>
      </c>
      <c r="AW444" s="46" t="s">
        <v>66</v>
      </c>
      <c r="AX444" s="46" t="s">
        <v>66</v>
      </c>
      <c r="AY444" s="46" t="s">
        <v>66</v>
      </c>
      <c r="AZ444" s="49">
        <v>247</v>
      </c>
      <c r="BE444" s="52">
        <f t="shared" si="167"/>
        <v>0.41666666666666669</v>
      </c>
      <c r="BF444" s="53" t="str">
        <f t="shared" si="169"/>
        <v>00</v>
      </c>
      <c r="BG444" s="54">
        <f t="shared" si="170"/>
        <v>10</v>
      </c>
      <c r="BH444" s="54">
        <v>6</v>
      </c>
      <c r="BI444" s="54" t="str">
        <f t="shared" si="171"/>
        <v>,5</v>
      </c>
      <c r="BJ444" s="55" t="str">
        <f t="shared" si="172"/>
        <v>00,5</v>
      </c>
      <c r="BL444" s="57" t="str">
        <f>IFERROR(VLOOKUP(H444,#REF!,2,0)," ")</f>
        <v xml:space="preserve"> </v>
      </c>
      <c r="BM444" s="57" t="str">
        <f>IFERROR(VLOOKUP(K444,#REF!,2,0)," ")</f>
        <v xml:space="preserve"> </v>
      </c>
      <c r="BN444" s="58" t="str">
        <f t="shared" ref="BN444:BN505" si="188">IFERROR(BL444&amp;BM444," ")</f>
        <v xml:space="preserve">  </v>
      </c>
      <c r="BO444" s="59" t="str">
        <f>IFERROR(VLOOKUP(BN444,#REF!,5,0)," ")</f>
        <v xml:space="preserve"> </v>
      </c>
      <c r="BP444" s="59" t="str">
        <f t="shared" ref="BP444:BP505" si="189">IFERROR(BF444*BO444," ")</f>
        <v xml:space="preserve"> </v>
      </c>
      <c r="BQ444" s="56">
        <f t="shared" ref="BQ444:BQ505" si="190">IF(BI444=$BQ$3,1,"0,00")</f>
        <v>1</v>
      </c>
      <c r="BR444" s="59" t="str">
        <f t="shared" ref="BR444:BR505" si="191">IFERROR(IF(BQ444=1,BO444/2,"0,00")," ")</f>
        <v xml:space="preserve"> </v>
      </c>
      <c r="BS444" s="59" t="str">
        <f t="shared" ref="BS444:BS505" si="192">IFERROR(BR444+BP444," ")</f>
        <v xml:space="preserve"> </v>
      </c>
      <c r="BT444" s="56" t="str">
        <f t="shared" si="173"/>
        <v>00</v>
      </c>
      <c r="BU444" s="56">
        <f t="shared" si="174"/>
        <v>1</v>
      </c>
      <c r="BV444" s="56" t="str">
        <f>IFERROR(BU444*#REF!,"0,00")</f>
        <v>0,00</v>
      </c>
      <c r="BW444" s="59" t="str">
        <f t="shared" si="175"/>
        <v>0,00</v>
      </c>
    </row>
    <row r="445" spans="1:75" ht="62.1" customHeight="1" thickTop="1" thickBot="1">
      <c r="A445" s="90" t="str">
        <f t="shared" si="161"/>
        <v>-</v>
      </c>
      <c r="B445" s="91" t="str">
        <f t="shared" si="162"/>
        <v>MAIO</v>
      </c>
      <c r="C445" s="81" t="str">
        <f t="shared" si="163"/>
        <v>MAIO</v>
      </c>
      <c r="D445" s="79">
        <f t="shared" si="176"/>
        <v>442</v>
      </c>
      <c r="E445" s="125">
        <f t="shared" si="164"/>
        <v>392</v>
      </c>
      <c r="F445" s="101">
        <v>62099469687</v>
      </c>
      <c r="G445" s="124" t="str">
        <f>IFERROR(VLOOKUP(F445,#REF!,2,0)," ")</f>
        <v xml:space="preserve"> </v>
      </c>
      <c r="H445" s="122" t="str">
        <f>IFERROR(VLOOKUP(F445,#REF!,3,0)," ")</f>
        <v xml:space="preserve"> </v>
      </c>
      <c r="I445" s="103" t="s">
        <v>57</v>
      </c>
      <c r="J445" s="103" t="s">
        <v>106</v>
      </c>
      <c r="K445" s="103" t="s">
        <v>107</v>
      </c>
      <c r="L445" s="104">
        <v>46169</v>
      </c>
      <c r="M445" s="105">
        <v>0.33333333333333331</v>
      </c>
      <c r="N445" s="106">
        <v>46169</v>
      </c>
      <c r="O445" s="107">
        <v>0.75</v>
      </c>
      <c r="P445" s="122" t="str">
        <f t="shared" si="177"/>
        <v>00,5</v>
      </c>
      <c r="Q445" s="123" t="str">
        <f t="shared" si="178"/>
        <v>0,00</v>
      </c>
      <c r="R445" s="119">
        <v>0</v>
      </c>
      <c r="S445" s="119">
        <v>0</v>
      </c>
      <c r="T445" s="123">
        <f t="shared" si="165"/>
        <v>0</v>
      </c>
      <c r="U445" s="108" t="s">
        <v>60</v>
      </c>
      <c r="V445" s="121" t="str">
        <f t="shared" si="166"/>
        <v>COOPERAÇÃO, CONFORME O ATO Nº: 12.380/2026.</v>
      </c>
      <c r="W445" s="37"/>
      <c r="X445" s="132" t="s">
        <v>61</v>
      </c>
      <c r="Y445" s="134" t="s">
        <v>240</v>
      </c>
      <c r="AA445" s="24">
        <v>0</v>
      </c>
      <c r="AB445" s="40"/>
      <c r="AC445" s="24" t="str">
        <f t="shared" si="168"/>
        <v>Publicar</v>
      </c>
      <c r="AE445" s="43" t="s">
        <v>871</v>
      </c>
      <c r="AF445" s="44" t="s">
        <v>64</v>
      </c>
      <c r="AG445" s="45">
        <v>46146</v>
      </c>
      <c r="AH445" s="45">
        <v>46148</v>
      </c>
      <c r="AI445" s="46">
        <v>392</v>
      </c>
      <c r="AJ445" s="44" t="s">
        <v>65</v>
      </c>
      <c r="AK445" s="46" t="s">
        <v>66</v>
      </c>
      <c r="AL445" s="127" t="s">
        <v>66</v>
      </c>
      <c r="AM445" s="44" t="s">
        <v>67</v>
      </c>
      <c r="AN445" s="46">
        <v>393</v>
      </c>
      <c r="AO445" s="127">
        <v>420</v>
      </c>
      <c r="AP445" s="45">
        <v>46148</v>
      </c>
      <c r="AQ445" s="46">
        <v>363</v>
      </c>
      <c r="AR445" s="46" t="s">
        <v>66</v>
      </c>
      <c r="AS445" s="46">
        <v>542</v>
      </c>
      <c r="AT445" s="45">
        <v>46183</v>
      </c>
      <c r="AU445" s="46" t="s">
        <v>66</v>
      </c>
      <c r="AV445" s="46" t="s">
        <v>66</v>
      </c>
      <c r="AW445" s="46" t="s">
        <v>66</v>
      </c>
      <c r="AX445" s="46" t="s">
        <v>66</v>
      </c>
      <c r="AY445" s="46" t="s">
        <v>66</v>
      </c>
      <c r="AZ445" s="49">
        <v>247</v>
      </c>
      <c r="BE445" s="52">
        <f t="shared" si="167"/>
        <v>0.41666666666666669</v>
      </c>
      <c r="BF445" s="53" t="str">
        <f t="shared" si="169"/>
        <v>00</v>
      </c>
      <c r="BG445" s="54">
        <f t="shared" si="170"/>
        <v>10</v>
      </c>
      <c r="BH445" s="54">
        <v>6</v>
      </c>
      <c r="BI445" s="54" t="str">
        <f t="shared" si="171"/>
        <v>,5</v>
      </c>
      <c r="BJ445" s="55" t="str">
        <f t="shared" si="172"/>
        <v>00,5</v>
      </c>
      <c r="BL445" s="57" t="str">
        <f>IFERROR(VLOOKUP(H445,#REF!,2,0)," ")</f>
        <v xml:space="preserve"> </v>
      </c>
      <c r="BM445" s="57" t="str">
        <f>IFERROR(VLOOKUP(K445,#REF!,2,0)," ")</f>
        <v xml:space="preserve"> </v>
      </c>
      <c r="BN445" s="58" t="str">
        <f t="shared" si="188"/>
        <v xml:space="preserve">  </v>
      </c>
      <c r="BO445" s="59" t="str">
        <f>IFERROR(VLOOKUP(BN445,#REF!,5,0)," ")</f>
        <v xml:space="preserve"> </v>
      </c>
      <c r="BP445" s="59" t="str">
        <f t="shared" si="189"/>
        <v xml:space="preserve"> </v>
      </c>
      <c r="BQ445" s="56">
        <f t="shared" si="190"/>
        <v>1</v>
      </c>
      <c r="BR445" s="59" t="str">
        <f t="shared" si="191"/>
        <v xml:space="preserve"> </v>
      </c>
      <c r="BS445" s="59" t="str">
        <f t="shared" si="192"/>
        <v xml:space="preserve"> </v>
      </c>
      <c r="BT445" s="56" t="str">
        <f t="shared" si="173"/>
        <v>00</v>
      </c>
      <c r="BU445" s="56">
        <f t="shared" si="174"/>
        <v>1</v>
      </c>
      <c r="BV445" s="56" t="str">
        <f>IFERROR(BU445*#REF!,"0,00")</f>
        <v>0,00</v>
      </c>
      <c r="BW445" s="59" t="str">
        <f t="shared" si="175"/>
        <v>0,00</v>
      </c>
    </row>
    <row r="446" spans="1:75" ht="62.1" customHeight="1" thickTop="1" thickBot="1">
      <c r="A446" s="90" t="str">
        <f t="shared" si="161"/>
        <v>-</v>
      </c>
      <c r="B446" s="91" t="str">
        <f t="shared" si="162"/>
        <v>MAIO</v>
      </c>
      <c r="C446" s="81" t="str">
        <f t="shared" si="163"/>
        <v>MAIO</v>
      </c>
      <c r="D446" s="79">
        <f t="shared" si="176"/>
        <v>443</v>
      </c>
      <c r="E446" s="125">
        <f t="shared" si="164"/>
        <v>392</v>
      </c>
      <c r="F446" s="101">
        <v>62099469687</v>
      </c>
      <c r="G446" s="124" t="str">
        <f>IFERROR(VLOOKUP(F446,#REF!,2,0)," ")</f>
        <v xml:space="preserve"> </v>
      </c>
      <c r="H446" s="122" t="str">
        <f>IFERROR(VLOOKUP(F446,#REF!,3,0)," ")</f>
        <v xml:space="preserve"> </v>
      </c>
      <c r="I446" s="103" t="s">
        <v>57</v>
      </c>
      <c r="J446" s="103" t="s">
        <v>106</v>
      </c>
      <c r="K446" s="103" t="s">
        <v>107</v>
      </c>
      <c r="L446" s="104">
        <v>46171</v>
      </c>
      <c r="M446" s="105">
        <v>0.33333333333333331</v>
      </c>
      <c r="N446" s="106">
        <v>46171</v>
      </c>
      <c r="O446" s="107">
        <v>0.75</v>
      </c>
      <c r="P446" s="122" t="str">
        <f t="shared" si="177"/>
        <v>00,5</v>
      </c>
      <c r="Q446" s="123" t="str">
        <f t="shared" si="178"/>
        <v>0,00</v>
      </c>
      <c r="R446" s="119">
        <v>0</v>
      </c>
      <c r="S446" s="119">
        <v>0</v>
      </c>
      <c r="T446" s="123">
        <f t="shared" si="165"/>
        <v>0</v>
      </c>
      <c r="U446" s="108" t="s">
        <v>60</v>
      </c>
      <c r="V446" s="121" t="str">
        <f t="shared" si="166"/>
        <v>COOPERAÇÃO, CONFORME O ATO Nº: 12.380/2026.</v>
      </c>
      <c r="W446" s="37"/>
      <c r="X446" s="132" t="s">
        <v>61</v>
      </c>
      <c r="Y446" s="134" t="s">
        <v>240</v>
      </c>
      <c r="AA446" s="24">
        <v>0</v>
      </c>
      <c r="AB446" s="40"/>
      <c r="AC446" s="24" t="str">
        <f t="shared" si="168"/>
        <v>Publicar</v>
      </c>
      <c r="AE446" s="43" t="s">
        <v>871</v>
      </c>
      <c r="AF446" s="44" t="s">
        <v>64</v>
      </c>
      <c r="AG446" s="45">
        <v>46146</v>
      </c>
      <c r="AH446" s="45">
        <v>46148</v>
      </c>
      <c r="AI446" s="46">
        <v>392</v>
      </c>
      <c r="AJ446" s="44" t="s">
        <v>65</v>
      </c>
      <c r="AK446" s="46" t="s">
        <v>66</v>
      </c>
      <c r="AL446" s="127" t="s">
        <v>66</v>
      </c>
      <c r="AM446" s="44" t="s">
        <v>67</v>
      </c>
      <c r="AN446" s="46">
        <v>393</v>
      </c>
      <c r="AO446" s="127">
        <v>420</v>
      </c>
      <c r="AP446" s="45">
        <v>46148</v>
      </c>
      <c r="AQ446" s="46">
        <v>363</v>
      </c>
      <c r="AR446" s="46" t="s">
        <v>66</v>
      </c>
      <c r="AS446" s="46">
        <v>542</v>
      </c>
      <c r="AT446" s="45">
        <v>46183</v>
      </c>
      <c r="AU446" s="46" t="s">
        <v>66</v>
      </c>
      <c r="AV446" s="46" t="s">
        <v>66</v>
      </c>
      <c r="AW446" s="46" t="s">
        <v>66</v>
      </c>
      <c r="AX446" s="46" t="s">
        <v>66</v>
      </c>
      <c r="AY446" s="46" t="s">
        <v>66</v>
      </c>
      <c r="AZ446" s="49">
        <v>247</v>
      </c>
      <c r="BE446" s="52">
        <f t="shared" si="167"/>
        <v>0.41666666666666669</v>
      </c>
      <c r="BF446" s="53" t="str">
        <f t="shared" si="169"/>
        <v>00</v>
      </c>
      <c r="BG446" s="54">
        <f t="shared" si="170"/>
        <v>10</v>
      </c>
      <c r="BH446" s="54">
        <v>6</v>
      </c>
      <c r="BI446" s="54" t="str">
        <f t="shared" si="171"/>
        <v>,5</v>
      </c>
      <c r="BJ446" s="55" t="str">
        <f t="shared" si="172"/>
        <v>00,5</v>
      </c>
      <c r="BL446" s="57" t="str">
        <f>IFERROR(VLOOKUP(H446,#REF!,2,0)," ")</f>
        <v xml:space="preserve"> </v>
      </c>
      <c r="BM446" s="57" t="str">
        <f>IFERROR(VLOOKUP(K446,#REF!,2,0)," ")</f>
        <v xml:space="preserve"> </v>
      </c>
      <c r="BN446" s="58" t="str">
        <f t="shared" si="188"/>
        <v xml:space="preserve">  </v>
      </c>
      <c r="BO446" s="59" t="str">
        <f>IFERROR(VLOOKUP(BN446,#REF!,5,0)," ")</f>
        <v xml:space="preserve"> </v>
      </c>
      <c r="BP446" s="59" t="str">
        <f t="shared" si="189"/>
        <v xml:space="preserve"> </v>
      </c>
      <c r="BQ446" s="56">
        <f t="shared" si="190"/>
        <v>1</v>
      </c>
      <c r="BR446" s="59" t="str">
        <f t="shared" si="191"/>
        <v xml:space="preserve"> </v>
      </c>
      <c r="BS446" s="59" t="str">
        <f t="shared" si="192"/>
        <v xml:space="preserve"> </v>
      </c>
      <c r="BT446" s="56" t="str">
        <f t="shared" si="173"/>
        <v>00</v>
      </c>
      <c r="BU446" s="56">
        <f t="shared" si="174"/>
        <v>1</v>
      </c>
      <c r="BV446" s="56" t="str">
        <f>IFERROR(BU446*#REF!,"0,00")</f>
        <v>0,00</v>
      </c>
      <c r="BW446" s="59" t="str">
        <f t="shared" si="175"/>
        <v>0,00</v>
      </c>
    </row>
    <row r="447" spans="1:75" ht="62.1" customHeight="1" thickTop="1" thickBot="1">
      <c r="A447" s="90" t="str">
        <f t="shared" si="161"/>
        <v>-</v>
      </c>
      <c r="B447" s="91" t="str">
        <f t="shared" si="162"/>
        <v>MAIO</v>
      </c>
      <c r="C447" s="81" t="str">
        <f t="shared" si="163"/>
        <v>MAIO</v>
      </c>
      <c r="D447" s="79">
        <f t="shared" si="176"/>
        <v>444</v>
      </c>
      <c r="E447" s="125">
        <f t="shared" si="164"/>
        <v>396</v>
      </c>
      <c r="F447" s="101">
        <v>4309145639</v>
      </c>
      <c r="G447" s="124" t="str">
        <f>IFERROR(VLOOKUP(F447,#REF!,2,0)," ")</f>
        <v xml:space="preserve"> </v>
      </c>
      <c r="H447" s="122" t="str">
        <f>IFERROR(VLOOKUP(F447,#REF!,3,0)," ")</f>
        <v xml:space="preserve"> </v>
      </c>
      <c r="I447" s="103" t="s">
        <v>88</v>
      </c>
      <c r="J447" s="103" t="s">
        <v>84</v>
      </c>
      <c r="K447" s="103" t="s">
        <v>592</v>
      </c>
      <c r="L447" s="104">
        <v>46153</v>
      </c>
      <c r="M447" s="105">
        <v>0.25</v>
      </c>
      <c r="N447" s="106">
        <v>46156</v>
      </c>
      <c r="O447" s="107">
        <v>0.82291666666666663</v>
      </c>
      <c r="P447" s="122" t="str">
        <f t="shared" si="177"/>
        <v>03,5</v>
      </c>
      <c r="Q447" s="123" t="str">
        <f t="shared" si="178"/>
        <v>0,00</v>
      </c>
      <c r="R447" s="119">
        <v>0</v>
      </c>
      <c r="S447" s="119">
        <v>0</v>
      </c>
      <c r="T447" s="123">
        <f t="shared" si="165"/>
        <v>0</v>
      </c>
      <c r="U447" s="108" t="s">
        <v>60</v>
      </c>
      <c r="V447" s="121" t="str">
        <f t="shared" si="166"/>
        <v>TRATA-SE DE DESIGNAÇÃO PARA PARTICIPAR DO CONGRESSO NACIONAL DA DEFENSORIA PÚBLICA EM DIREITOS FUNDAMENTAIS, A SER REALIZADO EM BELÉM/PA, NO PERÍODO DE 11 A 13 DE MAIO DE 2026.</v>
      </c>
      <c r="W447" s="37"/>
      <c r="X447" s="132" t="s">
        <v>223</v>
      </c>
      <c r="Y447" s="134" t="s">
        <v>872</v>
      </c>
      <c r="AA447" s="24">
        <v>0</v>
      </c>
      <c r="AB447" s="40"/>
      <c r="AC447" s="24" t="str">
        <f t="shared" si="168"/>
        <v>Publicar</v>
      </c>
      <c r="AE447" s="43" t="s">
        <v>873</v>
      </c>
      <c r="AF447" s="44" t="s">
        <v>64</v>
      </c>
      <c r="AG447" s="45">
        <v>46146</v>
      </c>
      <c r="AH447" s="45">
        <v>46148</v>
      </c>
      <c r="AI447" s="46">
        <v>396</v>
      </c>
      <c r="AJ447" s="44" t="s">
        <v>114</v>
      </c>
      <c r="AK447" s="46">
        <v>397</v>
      </c>
      <c r="AL447" s="127" t="s">
        <v>66</v>
      </c>
      <c r="AM447" s="44" t="s">
        <v>65</v>
      </c>
      <c r="AN447" s="46" t="s">
        <v>66</v>
      </c>
      <c r="AO447" s="127" t="s">
        <v>66</v>
      </c>
      <c r="AP447" s="45">
        <v>46148</v>
      </c>
      <c r="AQ447" s="46">
        <v>365</v>
      </c>
      <c r="AR447" s="46" t="s">
        <v>66</v>
      </c>
      <c r="AS447" s="46" t="s">
        <v>66</v>
      </c>
      <c r="AT447" s="45">
        <v>46167</v>
      </c>
      <c r="AU447" s="46" t="s">
        <v>66</v>
      </c>
      <c r="AV447" s="46" t="s">
        <v>66</v>
      </c>
      <c r="AW447" s="46" t="s">
        <v>66</v>
      </c>
      <c r="AX447" s="46" t="s">
        <v>66</v>
      </c>
      <c r="AY447" s="46" t="s">
        <v>66</v>
      </c>
      <c r="AZ447" s="49">
        <v>198</v>
      </c>
      <c r="BE447" s="52">
        <f t="shared" si="167"/>
        <v>3.5729166666666665</v>
      </c>
      <c r="BF447" s="53" t="str">
        <f t="shared" si="169"/>
        <v>03</v>
      </c>
      <c r="BG447" s="54">
        <f t="shared" si="170"/>
        <v>13.749999999999996</v>
      </c>
      <c r="BH447" s="54">
        <v>6</v>
      </c>
      <c r="BI447" s="54" t="str">
        <f t="shared" si="171"/>
        <v>,5</v>
      </c>
      <c r="BJ447" s="55" t="str">
        <f t="shared" si="172"/>
        <v>03,5</v>
      </c>
      <c r="BL447" s="57" t="str">
        <f>IFERROR(VLOOKUP(H447,#REF!,2,0)," ")</f>
        <v xml:space="preserve"> </v>
      </c>
      <c r="BM447" s="57" t="str">
        <f>IFERROR(VLOOKUP(K447,#REF!,2,0)," ")</f>
        <v xml:space="preserve"> </v>
      </c>
      <c r="BN447" s="58" t="str">
        <f t="shared" si="188"/>
        <v xml:space="preserve">  </v>
      </c>
      <c r="BO447" s="59" t="str">
        <f>IFERROR(VLOOKUP(BN447,#REF!,5,0)," ")</f>
        <v xml:space="preserve"> </v>
      </c>
      <c r="BP447" s="59" t="str">
        <f t="shared" si="189"/>
        <v xml:space="preserve"> </v>
      </c>
      <c r="BQ447" s="56">
        <f t="shared" si="190"/>
        <v>1</v>
      </c>
      <c r="BR447" s="59" t="str">
        <f t="shared" si="191"/>
        <v xml:space="preserve"> </v>
      </c>
      <c r="BS447" s="59" t="str">
        <f t="shared" si="192"/>
        <v xml:space="preserve"> </v>
      </c>
      <c r="BT447" s="56" t="str">
        <f t="shared" si="173"/>
        <v>03</v>
      </c>
      <c r="BU447" s="56">
        <f t="shared" si="174"/>
        <v>4</v>
      </c>
      <c r="BV447" s="56" t="str">
        <f>IFERROR(BU447*#REF!,"0,00")</f>
        <v>0,00</v>
      </c>
      <c r="BW447" s="59" t="str">
        <f t="shared" si="175"/>
        <v>0,00</v>
      </c>
    </row>
    <row r="448" spans="1:75" ht="62.1" customHeight="1" thickTop="1" thickBot="1">
      <c r="A448" s="90" t="str">
        <f t="shared" si="161"/>
        <v>INSERIR DATA</v>
      </c>
      <c r="B448" s="91" t="str">
        <f t="shared" si="162"/>
        <v>MAIO</v>
      </c>
      <c r="C448" s="81" t="str">
        <f t="shared" si="163"/>
        <v>MAIO</v>
      </c>
      <c r="D448" s="79">
        <f t="shared" si="176"/>
        <v>445</v>
      </c>
      <c r="E448" s="125">
        <f t="shared" si="164"/>
        <v>398</v>
      </c>
      <c r="F448" s="101">
        <v>1193247683</v>
      </c>
      <c r="G448" s="124" t="str">
        <f>IFERROR(VLOOKUP(F448,#REF!,2,0)," ")</f>
        <v xml:space="preserve"> </v>
      </c>
      <c r="H448" s="122" t="str">
        <f>IFERROR(VLOOKUP(F448,#REF!,3,0)," ")</f>
        <v xml:space="preserve"> </v>
      </c>
      <c r="I448" s="103" t="s">
        <v>88</v>
      </c>
      <c r="J448" s="103" t="s">
        <v>84</v>
      </c>
      <c r="K448" s="103" t="s">
        <v>592</v>
      </c>
      <c r="L448" s="104">
        <v>46153</v>
      </c>
      <c r="M448" s="105">
        <v>0.375</v>
      </c>
      <c r="N448" s="106">
        <v>46156</v>
      </c>
      <c r="O448" s="107">
        <v>0.2673611111111111</v>
      </c>
      <c r="P448" s="122" t="str">
        <f t="shared" si="177"/>
        <v>02,5</v>
      </c>
      <c r="Q448" s="123" t="str">
        <f t="shared" si="178"/>
        <v>0,00</v>
      </c>
      <c r="R448" s="119">
        <v>0</v>
      </c>
      <c r="S448" s="119">
        <v>0</v>
      </c>
      <c r="T448" s="123">
        <f t="shared" si="165"/>
        <v>0</v>
      </c>
      <c r="U448" s="108" t="s">
        <v>195</v>
      </c>
      <c r="V448" s="121" t="str">
        <f t="shared" si="166"/>
        <v>CONGRESSO NACIONAL DE DEFENSORES PÚBLICOS DE DIREITOS FUNDAMENTAIS.</v>
      </c>
      <c r="W448" s="37"/>
      <c r="X448" s="132" t="s">
        <v>223</v>
      </c>
      <c r="Y448" s="134" t="s">
        <v>874</v>
      </c>
      <c r="AA448" s="24">
        <v>0</v>
      </c>
      <c r="AB448" s="40"/>
      <c r="AC448" s="24" t="str">
        <f t="shared" si="168"/>
        <v>Pendente</v>
      </c>
      <c r="AE448" s="43" t="s">
        <v>875</v>
      </c>
      <c r="AF448" s="44" t="s">
        <v>64</v>
      </c>
      <c r="AG448" s="45">
        <v>46146</v>
      </c>
      <c r="AH448" s="45">
        <v>46148</v>
      </c>
      <c r="AI448" s="46">
        <v>398</v>
      </c>
      <c r="AJ448" s="44" t="s">
        <v>114</v>
      </c>
      <c r="AK448" s="46">
        <v>399</v>
      </c>
      <c r="AL448" s="127"/>
      <c r="AM448" s="44" t="s">
        <v>65</v>
      </c>
      <c r="AN448" s="46" t="s">
        <v>66</v>
      </c>
      <c r="AO448" s="127" t="s">
        <v>66</v>
      </c>
      <c r="AP448" s="45">
        <v>46148</v>
      </c>
      <c r="AQ448" s="46">
        <v>366</v>
      </c>
      <c r="AR448" s="46"/>
      <c r="AS448" s="46" t="s">
        <v>66</v>
      </c>
      <c r="AT448" s="45"/>
      <c r="AU448" s="46"/>
      <c r="AV448" s="46"/>
      <c r="AW448" s="46"/>
      <c r="AX448" s="46"/>
      <c r="AY448" s="46"/>
      <c r="AZ448" s="49"/>
      <c r="BE448" s="52">
        <f t="shared" si="167"/>
        <v>2.8923611111111112</v>
      </c>
      <c r="BF448" s="53" t="str">
        <f t="shared" si="169"/>
        <v>02</v>
      </c>
      <c r="BG448" s="54">
        <f t="shared" si="170"/>
        <v>21.416666666666668</v>
      </c>
      <c r="BH448" s="54">
        <v>6</v>
      </c>
      <c r="BI448" s="54" t="str">
        <f t="shared" si="171"/>
        <v>,5</v>
      </c>
      <c r="BJ448" s="55" t="str">
        <f t="shared" si="172"/>
        <v>02,5</v>
      </c>
      <c r="BL448" s="57" t="str">
        <f>IFERROR(VLOOKUP(H448,#REF!,2,0)," ")</f>
        <v xml:space="preserve"> </v>
      </c>
      <c r="BM448" s="57" t="str">
        <f>IFERROR(VLOOKUP(K448,#REF!,2,0)," ")</f>
        <v xml:space="preserve"> </v>
      </c>
      <c r="BN448" s="58" t="str">
        <f t="shared" si="188"/>
        <v xml:space="preserve">  </v>
      </c>
      <c r="BO448" s="59" t="str">
        <f>IFERROR(VLOOKUP(BN448,#REF!,5,0)," ")</f>
        <v xml:space="preserve"> </v>
      </c>
      <c r="BP448" s="59" t="str">
        <f t="shared" si="189"/>
        <v xml:space="preserve"> </v>
      </c>
      <c r="BQ448" s="56">
        <f t="shared" si="190"/>
        <v>1</v>
      </c>
      <c r="BR448" s="59" t="str">
        <f t="shared" si="191"/>
        <v xml:space="preserve"> </v>
      </c>
      <c r="BS448" s="59" t="str">
        <f t="shared" si="192"/>
        <v xml:space="preserve"> </v>
      </c>
      <c r="BT448" s="56" t="str">
        <f t="shared" si="173"/>
        <v>02</v>
      </c>
      <c r="BU448" s="56">
        <f t="shared" si="174"/>
        <v>3</v>
      </c>
      <c r="BV448" s="56" t="str">
        <f>IFERROR(BU448*#REF!,"0,00")</f>
        <v>0,00</v>
      </c>
      <c r="BW448" s="59" t="str">
        <f t="shared" si="175"/>
        <v>0,00</v>
      </c>
    </row>
    <row r="449" spans="1:75" ht="62.1" customHeight="1" thickTop="1" thickBot="1">
      <c r="A449" s="90" t="str">
        <f t="shared" si="161"/>
        <v>-</v>
      </c>
      <c r="B449" s="91" t="str">
        <f t="shared" si="162"/>
        <v>MAIO</v>
      </c>
      <c r="C449" s="81" t="str">
        <f t="shared" si="163"/>
        <v>MAIO</v>
      </c>
      <c r="D449" s="79">
        <f t="shared" si="176"/>
        <v>446</v>
      </c>
      <c r="E449" s="125">
        <f t="shared" si="164"/>
        <v>394</v>
      </c>
      <c r="F449" s="101">
        <v>54702119320</v>
      </c>
      <c r="G449" s="124" t="str">
        <f>IFERROR(VLOOKUP(F449,#REF!,2,0)," ")</f>
        <v xml:space="preserve"> </v>
      </c>
      <c r="H449" s="122" t="str">
        <f>IFERROR(VLOOKUP(F449,#REF!,3,0)," ")</f>
        <v xml:space="preserve"> </v>
      </c>
      <c r="I449" s="103" t="s">
        <v>57</v>
      </c>
      <c r="J449" s="103" t="s">
        <v>97</v>
      </c>
      <c r="K449" s="103" t="s">
        <v>78</v>
      </c>
      <c r="L449" s="104">
        <v>46149</v>
      </c>
      <c r="M449" s="105">
        <v>0.5</v>
      </c>
      <c r="N449" s="106">
        <v>46149</v>
      </c>
      <c r="O449" s="107">
        <v>0.79166666666666663</v>
      </c>
      <c r="P449" s="122" t="str">
        <f t="shared" si="177"/>
        <v>00,5</v>
      </c>
      <c r="Q449" s="123" t="str">
        <f t="shared" si="178"/>
        <v>0,00</v>
      </c>
      <c r="R449" s="119">
        <v>0</v>
      </c>
      <c r="S449" s="119">
        <v>0</v>
      </c>
      <c r="T449" s="123">
        <f t="shared" si="165"/>
        <v>0</v>
      </c>
      <c r="U449" s="108" t="s">
        <v>60</v>
      </c>
      <c r="V449" s="121" t="str">
        <f t="shared" si="166"/>
        <v>COOPERAÇÃO, CONFORME O ATO Nº: 11.954/2025.</v>
      </c>
      <c r="W449" s="37"/>
      <c r="X449" s="132" t="s">
        <v>61</v>
      </c>
      <c r="Y449" s="134" t="s">
        <v>98</v>
      </c>
      <c r="AA449" s="24">
        <v>0</v>
      </c>
      <c r="AB449" s="40"/>
      <c r="AC449" s="24" t="str">
        <f t="shared" si="168"/>
        <v>Publicar</v>
      </c>
      <c r="AE449" s="43" t="s">
        <v>876</v>
      </c>
      <c r="AF449" s="44" t="s">
        <v>64</v>
      </c>
      <c r="AG449" s="45">
        <v>46146</v>
      </c>
      <c r="AH449" s="45">
        <v>46148</v>
      </c>
      <c r="AI449" s="46">
        <v>394</v>
      </c>
      <c r="AJ449" s="44" t="s">
        <v>65</v>
      </c>
      <c r="AK449" s="46" t="s">
        <v>66</v>
      </c>
      <c r="AL449" s="127" t="s">
        <v>66</v>
      </c>
      <c r="AM449" s="44" t="s">
        <v>67</v>
      </c>
      <c r="AN449" s="46">
        <v>395</v>
      </c>
      <c r="AO449" s="127">
        <v>470.64</v>
      </c>
      <c r="AP449" s="45">
        <v>46148</v>
      </c>
      <c r="AQ449" s="46">
        <v>364</v>
      </c>
      <c r="AR449" s="46" t="s">
        <v>66</v>
      </c>
      <c r="AS449" s="46">
        <v>512</v>
      </c>
      <c r="AT449" s="45">
        <v>46172</v>
      </c>
      <c r="AU449" s="46" t="s">
        <v>66</v>
      </c>
      <c r="AV449" s="46" t="s">
        <v>66</v>
      </c>
      <c r="AW449" s="46" t="s">
        <v>66</v>
      </c>
      <c r="AX449" s="46" t="s">
        <v>66</v>
      </c>
      <c r="AY449" s="46" t="s">
        <v>66</v>
      </c>
      <c r="AZ449" s="49">
        <v>235</v>
      </c>
      <c r="BE449" s="52">
        <f t="shared" si="167"/>
        <v>0.29166666666666663</v>
      </c>
      <c r="BF449" s="53" t="str">
        <f t="shared" si="169"/>
        <v>00</v>
      </c>
      <c r="BG449" s="54">
        <f t="shared" si="170"/>
        <v>6.9999999999999991</v>
      </c>
      <c r="BH449" s="54">
        <v>6</v>
      </c>
      <c r="BI449" s="54" t="str">
        <f t="shared" si="171"/>
        <v>,5</v>
      </c>
      <c r="BJ449" s="55" t="str">
        <f t="shared" si="172"/>
        <v>00,5</v>
      </c>
      <c r="BL449" s="57" t="str">
        <f>IFERROR(VLOOKUP(H449,#REF!,2,0)," ")</f>
        <v xml:space="preserve"> </v>
      </c>
      <c r="BM449" s="57" t="str">
        <f>IFERROR(VLOOKUP(K449,#REF!,2,0)," ")</f>
        <v xml:space="preserve"> </v>
      </c>
      <c r="BN449" s="58" t="str">
        <f t="shared" si="188"/>
        <v xml:space="preserve">  </v>
      </c>
      <c r="BO449" s="59" t="str">
        <f>IFERROR(VLOOKUP(BN449,#REF!,5,0)," ")</f>
        <v xml:space="preserve"> </v>
      </c>
      <c r="BP449" s="59" t="str">
        <f t="shared" si="189"/>
        <v xml:space="preserve"> </v>
      </c>
      <c r="BQ449" s="56">
        <f t="shared" si="190"/>
        <v>1</v>
      </c>
      <c r="BR449" s="59" t="str">
        <f t="shared" si="191"/>
        <v xml:space="preserve"> </v>
      </c>
      <c r="BS449" s="59" t="str">
        <f t="shared" si="192"/>
        <v xml:space="preserve"> </v>
      </c>
      <c r="BT449" s="56" t="str">
        <f t="shared" si="173"/>
        <v>00</v>
      </c>
      <c r="BU449" s="56">
        <f t="shared" si="174"/>
        <v>1</v>
      </c>
      <c r="BV449" s="56" t="str">
        <f>IFERROR(BU449*#REF!,"0,00")</f>
        <v>0,00</v>
      </c>
      <c r="BW449" s="59" t="str">
        <f t="shared" si="175"/>
        <v>0,00</v>
      </c>
    </row>
    <row r="450" spans="1:75" ht="62.1" customHeight="1" thickTop="1" thickBot="1">
      <c r="A450" s="90" t="str">
        <f t="shared" si="161"/>
        <v>-</v>
      </c>
      <c r="B450" s="91" t="str">
        <f t="shared" si="162"/>
        <v>MAIO</v>
      </c>
      <c r="C450" s="81" t="str">
        <f t="shared" si="163"/>
        <v>MAIO</v>
      </c>
      <c r="D450" s="79">
        <f t="shared" si="176"/>
        <v>447</v>
      </c>
      <c r="E450" s="125">
        <f t="shared" si="164"/>
        <v>394</v>
      </c>
      <c r="F450" s="101">
        <v>54702119320</v>
      </c>
      <c r="G450" s="124" t="str">
        <f>IFERROR(VLOOKUP(F450,#REF!,2,0)," ")</f>
        <v xml:space="preserve"> </v>
      </c>
      <c r="H450" s="122" t="str">
        <f>IFERROR(VLOOKUP(F450,#REF!,3,0)," ")</f>
        <v xml:space="preserve"> </v>
      </c>
      <c r="I450" s="103" t="s">
        <v>57</v>
      </c>
      <c r="J450" s="103" t="s">
        <v>97</v>
      </c>
      <c r="K450" s="103" t="s">
        <v>78</v>
      </c>
      <c r="L450" s="104">
        <v>46156</v>
      </c>
      <c r="M450" s="105">
        <v>0.5</v>
      </c>
      <c r="N450" s="106">
        <v>46156</v>
      </c>
      <c r="O450" s="107">
        <v>0.79166666666666663</v>
      </c>
      <c r="P450" s="122" t="str">
        <f t="shared" si="177"/>
        <v>00,5</v>
      </c>
      <c r="Q450" s="123" t="str">
        <f t="shared" si="178"/>
        <v>0,00</v>
      </c>
      <c r="R450" s="119">
        <v>0</v>
      </c>
      <c r="S450" s="119">
        <v>0</v>
      </c>
      <c r="T450" s="123">
        <f t="shared" si="165"/>
        <v>0</v>
      </c>
      <c r="U450" s="108" t="s">
        <v>60</v>
      </c>
      <c r="V450" s="121" t="str">
        <f t="shared" si="166"/>
        <v>COOPERAÇÃO, CONFORME O ATO Nº: 11.954/2025.</v>
      </c>
      <c r="W450" s="37"/>
      <c r="X450" s="132" t="s">
        <v>61</v>
      </c>
      <c r="Y450" s="134" t="s">
        <v>98</v>
      </c>
      <c r="AA450" s="24">
        <v>0</v>
      </c>
      <c r="AB450" s="40"/>
      <c r="AC450" s="24" t="str">
        <f t="shared" si="168"/>
        <v>Publicar</v>
      </c>
      <c r="AE450" s="43" t="s">
        <v>876</v>
      </c>
      <c r="AF450" s="44" t="s">
        <v>64</v>
      </c>
      <c r="AG450" s="45">
        <v>46146</v>
      </c>
      <c r="AH450" s="45">
        <v>46148</v>
      </c>
      <c r="AI450" s="46">
        <v>394</v>
      </c>
      <c r="AJ450" s="44" t="s">
        <v>65</v>
      </c>
      <c r="AK450" s="46" t="s">
        <v>66</v>
      </c>
      <c r="AL450" s="127" t="s">
        <v>66</v>
      </c>
      <c r="AM450" s="44" t="s">
        <v>67</v>
      </c>
      <c r="AN450" s="46">
        <v>395</v>
      </c>
      <c r="AO450" s="127">
        <v>470.64</v>
      </c>
      <c r="AP450" s="45">
        <v>46148</v>
      </c>
      <c r="AQ450" s="46">
        <v>364</v>
      </c>
      <c r="AR450" s="46" t="s">
        <v>66</v>
      </c>
      <c r="AS450" s="46">
        <v>512</v>
      </c>
      <c r="AT450" s="45">
        <v>46172</v>
      </c>
      <c r="AU450" s="46" t="s">
        <v>66</v>
      </c>
      <c r="AV450" s="46" t="s">
        <v>66</v>
      </c>
      <c r="AW450" s="46" t="s">
        <v>66</v>
      </c>
      <c r="AX450" s="46" t="s">
        <v>66</v>
      </c>
      <c r="AY450" s="46" t="s">
        <v>66</v>
      </c>
      <c r="AZ450" s="49">
        <v>235</v>
      </c>
      <c r="BE450" s="52">
        <f t="shared" si="167"/>
        <v>0.29166666666666663</v>
      </c>
      <c r="BF450" s="53" t="str">
        <f t="shared" si="169"/>
        <v>00</v>
      </c>
      <c r="BG450" s="54">
        <f t="shared" si="170"/>
        <v>6.9999999999999991</v>
      </c>
      <c r="BH450" s="54">
        <v>6</v>
      </c>
      <c r="BI450" s="54" t="str">
        <f t="shared" si="171"/>
        <v>,5</v>
      </c>
      <c r="BJ450" s="55" t="str">
        <f t="shared" si="172"/>
        <v>00,5</v>
      </c>
      <c r="BL450" s="57" t="str">
        <f>IFERROR(VLOOKUP(H450,#REF!,2,0)," ")</f>
        <v xml:space="preserve"> </v>
      </c>
      <c r="BM450" s="57" t="str">
        <f>IFERROR(VLOOKUP(K450,#REF!,2,0)," ")</f>
        <v xml:space="preserve"> </v>
      </c>
      <c r="BN450" s="58" t="str">
        <f t="shared" si="188"/>
        <v xml:space="preserve">  </v>
      </c>
      <c r="BO450" s="59" t="str">
        <f>IFERROR(VLOOKUP(BN450,#REF!,5,0)," ")</f>
        <v xml:space="preserve"> </v>
      </c>
      <c r="BP450" s="59" t="str">
        <f t="shared" si="189"/>
        <v xml:space="preserve"> </v>
      </c>
      <c r="BQ450" s="56">
        <f t="shared" si="190"/>
        <v>1</v>
      </c>
      <c r="BR450" s="59" t="str">
        <f t="shared" si="191"/>
        <v xml:space="preserve"> </v>
      </c>
      <c r="BS450" s="59" t="str">
        <f t="shared" si="192"/>
        <v xml:space="preserve"> </v>
      </c>
      <c r="BT450" s="56" t="str">
        <f t="shared" si="173"/>
        <v>00</v>
      </c>
      <c r="BU450" s="56">
        <f t="shared" si="174"/>
        <v>1</v>
      </c>
      <c r="BV450" s="56" t="str">
        <f>IFERROR(BU450*#REF!,"0,00")</f>
        <v>0,00</v>
      </c>
      <c r="BW450" s="59" t="str">
        <f t="shared" si="175"/>
        <v>0,00</v>
      </c>
    </row>
    <row r="451" spans="1:75" ht="62.1" customHeight="1" thickTop="1" thickBot="1">
      <c r="A451" s="90" t="str">
        <f t="shared" ref="A451:A514" si="193">IF(AW451="", "INSERIR DATA",UPPER(TEXT(AW451,"MMMM")))</f>
        <v>-</v>
      </c>
      <c r="B451" s="91" t="str">
        <f t="shared" ref="B451:B514" si="194">IF(AP451="", "INSERIR DATA",UPPER(TEXT(AP451,"MMMM")))</f>
        <v>MAIO</v>
      </c>
      <c r="C451" s="81" t="str">
        <f t="shared" ref="C451:C514" si="195">IF(AH451="", "INSERIR DATA",UPPER(TEXT(AH451,"MMMM")))</f>
        <v>MAIO</v>
      </c>
      <c r="D451" s="79">
        <f t="shared" si="176"/>
        <v>448</v>
      </c>
      <c r="E451" s="125">
        <f t="shared" ref="E451:E514" si="196">AI451</f>
        <v>394</v>
      </c>
      <c r="F451" s="101">
        <v>54702119320</v>
      </c>
      <c r="G451" s="124" t="str">
        <f>IFERROR(VLOOKUP(F451,#REF!,2,0)," ")</f>
        <v xml:space="preserve"> </v>
      </c>
      <c r="H451" s="122" t="str">
        <f>IFERROR(VLOOKUP(F451,#REF!,3,0)," ")</f>
        <v xml:space="preserve"> </v>
      </c>
      <c r="I451" s="103" t="s">
        <v>57</v>
      </c>
      <c r="J451" s="103" t="s">
        <v>97</v>
      </c>
      <c r="K451" s="103" t="s">
        <v>78</v>
      </c>
      <c r="L451" s="104">
        <v>46163</v>
      </c>
      <c r="M451" s="105">
        <v>0.5</v>
      </c>
      <c r="N451" s="106">
        <v>46163</v>
      </c>
      <c r="O451" s="107">
        <v>0.79166666666666663</v>
      </c>
      <c r="P451" s="122" t="str">
        <f t="shared" si="177"/>
        <v>00,5</v>
      </c>
      <c r="Q451" s="123" t="str">
        <f t="shared" si="178"/>
        <v>0,00</v>
      </c>
      <c r="R451" s="119">
        <v>0</v>
      </c>
      <c r="S451" s="119">
        <v>0</v>
      </c>
      <c r="T451" s="123">
        <f t="shared" ref="T451:T514" si="197">IFERROR(Q451+R451-S451," ")</f>
        <v>0</v>
      </c>
      <c r="U451" s="108" t="s">
        <v>60</v>
      </c>
      <c r="V451" s="121" t="str">
        <f t="shared" ref="V451:V467" si="198">UPPER(Y451)</f>
        <v>COOPERAÇÃO, CONFORME O ATO Nº: 11.954/2025.</v>
      </c>
      <c r="W451" s="37"/>
      <c r="X451" s="132" t="s">
        <v>61</v>
      </c>
      <c r="Y451" s="134" t="s">
        <v>98</v>
      </c>
      <c r="AA451" s="24">
        <v>0</v>
      </c>
      <c r="AB451" s="40"/>
      <c r="AC451" s="24" t="str">
        <f t="shared" si="168"/>
        <v>Publicar</v>
      </c>
      <c r="AE451" s="43" t="s">
        <v>876</v>
      </c>
      <c r="AF451" s="44" t="s">
        <v>64</v>
      </c>
      <c r="AG451" s="45">
        <v>46146</v>
      </c>
      <c r="AH451" s="45">
        <v>46148</v>
      </c>
      <c r="AI451" s="46">
        <v>394</v>
      </c>
      <c r="AJ451" s="44" t="s">
        <v>65</v>
      </c>
      <c r="AK451" s="46" t="s">
        <v>66</v>
      </c>
      <c r="AL451" s="127" t="s">
        <v>66</v>
      </c>
      <c r="AM451" s="44" t="s">
        <v>67</v>
      </c>
      <c r="AN451" s="46">
        <v>395</v>
      </c>
      <c r="AO451" s="127">
        <v>470.64</v>
      </c>
      <c r="AP451" s="45">
        <v>46148</v>
      </c>
      <c r="AQ451" s="46">
        <v>364</v>
      </c>
      <c r="AR451" s="46" t="s">
        <v>66</v>
      </c>
      <c r="AS451" s="46">
        <v>512</v>
      </c>
      <c r="AT451" s="45">
        <v>46172</v>
      </c>
      <c r="AU451" s="46" t="s">
        <v>66</v>
      </c>
      <c r="AV451" s="46" t="s">
        <v>66</v>
      </c>
      <c r="AW451" s="46" t="s">
        <v>66</v>
      </c>
      <c r="AX451" s="46" t="s">
        <v>66</v>
      </c>
      <c r="AY451" s="46" t="s">
        <v>66</v>
      </c>
      <c r="AZ451" s="49">
        <v>235</v>
      </c>
      <c r="BE451" s="52">
        <f t="shared" ref="BE451:BE514" si="199">(O451-M451)+(N451-L451)</f>
        <v>0.29166666666666663</v>
      </c>
      <c r="BF451" s="53" t="str">
        <f t="shared" si="169"/>
        <v>00</v>
      </c>
      <c r="BG451" s="54">
        <f t="shared" si="170"/>
        <v>6.9999999999999991</v>
      </c>
      <c r="BH451" s="54">
        <v>6</v>
      </c>
      <c r="BI451" s="54" t="str">
        <f t="shared" si="171"/>
        <v>,5</v>
      </c>
      <c r="BJ451" s="55" t="str">
        <f t="shared" si="172"/>
        <v>00,5</v>
      </c>
      <c r="BL451" s="57" t="str">
        <f>IFERROR(VLOOKUP(H451,#REF!,2,0)," ")</f>
        <v xml:space="preserve"> </v>
      </c>
      <c r="BM451" s="57" t="str">
        <f>IFERROR(VLOOKUP(K451,#REF!,2,0)," ")</f>
        <v xml:space="preserve"> </v>
      </c>
      <c r="BN451" s="58" t="str">
        <f t="shared" si="188"/>
        <v xml:space="preserve">  </v>
      </c>
      <c r="BO451" s="59" t="str">
        <f>IFERROR(VLOOKUP(BN451,#REF!,5,0)," ")</f>
        <v xml:space="preserve"> </v>
      </c>
      <c r="BP451" s="59" t="str">
        <f t="shared" si="189"/>
        <v xml:space="preserve"> </v>
      </c>
      <c r="BQ451" s="56">
        <f t="shared" si="190"/>
        <v>1</v>
      </c>
      <c r="BR451" s="59" t="str">
        <f t="shared" si="191"/>
        <v xml:space="preserve"> </v>
      </c>
      <c r="BS451" s="59" t="str">
        <f t="shared" si="192"/>
        <v xml:space="preserve"> </v>
      </c>
      <c r="BT451" s="56" t="str">
        <f t="shared" si="173"/>
        <v>00</v>
      </c>
      <c r="BU451" s="56">
        <f t="shared" si="174"/>
        <v>1</v>
      </c>
      <c r="BV451" s="56" t="str">
        <f>IFERROR(BU451*#REF!,"0,00")</f>
        <v>0,00</v>
      </c>
      <c r="BW451" s="59" t="str">
        <f t="shared" si="175"/>
        <v>0,00</v>
      </c>
    </row>
    <row r="452" spans="1:75" ht="62.1" customHeight="1" thickTop="1" thickBot="1">
      <c r="A452" s="90" t="str">
        <f t="shared" si="193"/>
        <v>-</v>
      </c>
      <c r="B452" s="91" t="str">
        <f t="shared" si="194"/>
        <v>MAIO</v>
      </c>
      <c r="C452" s="81" t="str">
        <f t="shared" si="195"/>
        <v>MAIO</v>
      </c>
      <c r="D452" s="79">
        <f t="shared" si="176"/>
        <v>449</v>
      </c>
      <c r="E452" s="125">
        <f t="shared" si="196"/>
        <v>394</v>
      </c>
      <c r="F452" s="101">
        <v>54702119320</v>
      </c>
      <c r="G452" s="124" t="str">
        <f>IFERROR(VLOOKUP(F452,#REF!,2,0)," ")</f>
        <v xml:space="preserve"> </v>
      </c>
      <c r="H452" s="122" t="str">
        <f>IFERROR(VLOOKUP(F452,#REF!,3,0)," ")</f>
        <v xml:space="preserve"> </v>
      </c>
      <c r="I452" s="103" t="s">
        <v>57</v>
      </c>
      <c r="J452" s="103" t="s">
        <v>97</v>
      </c>
      <c r="K452" s="103" t="s">
        <v>78</v>
      </c>
      <c r="L452" s="104">
        <v>46170</v>
      </c>
      <c r="M452" s="105">
        <v>0.5</v>
      </c>
      <c r="N452" s="106">
        <v>46170</v>
      </c>
      <c r="O452" s="107">
        <v>0.79166666666666663</v>
      </c>
      <c r="P452" s="122" t="str">
        <f t="shared" si="177"/>
        <v>00,5</v>
      </c>
      <c r="Q452" s="123" t="str">
        <f t="shared" si="178"/>
        <v>0,00</v>
      </c>
      <c r="R452" s="119">
        <v>0</v>
      </c>
      <c r="S452" s="119">
        <v>0</v>
      </c>
      <c r="T452" s="123">
        <f t="shared" si="197"/>
        <v>0</v>
      </c>
      <c r="U452" s="108" t="s">
        <v>60</v>
      </c>
      <c r="V452" s="121" t="str">
        <f t="shared" si="198"/>
        <v>COOPERAÇÃO, CONFORME O ATO Nº: 11.954/2025.</v>
      </c>
      <c r="W452" s="37"/>
      <c r="X452" s="132" t="s">
        <v>61</v>
      </c>
      <c r="Y452" s="134" t="s">
        <v>98</v>
      </c>
      <c r="AA452" s="24">
        <v>0</v>
      </c>
      <c r="AB452" s="40"/>
      <c r="AC452" s="24" t="str">
        <f t="shared" ref="AC452:AC515" si="200">IF(COUNTIFS(AE452:AZ452,"&lt;&gt;"&amp;"")=22,"Publicar","Pendente")</f>
        <v>Publicar</v>
      </c>
      <c r="AE452" s="43" t="s">
        <v>876</v>
      </c>
      <c r="AF452" s="44" t="s">
        <v>64</v>
      </c>
      <c r="AG452" s="45">
        <v>46146</v>
      </c>
      <c r="AH452" s="45">
        <v>46148</v>
      </c>
      <c r="AI452" s="46">
        <v>394</v>
      </c>
      <c r="AJ452" s="44" t="s">
        <v>65</v>
      </c>
      <c r="AK452" s="46" t="s">
        <v>66</v>
      </c>
      <c r="AL452" s="127" t="s">
        <v>66</v>
      </c>
      <c r="AM452" s="44" t="s">
        <v>67</v>
      </c>
      <c r="AN452" s="46">
        <v>395</v>
      </c>
      <c r="AO452" s="127">
        <v>470.64</v>
      </c>
      <c r="AP452" s="45">
        <v>46148</v>
      </c>
      <c r="AQ452" s="46">
        <v>364</v>
      </c>
      <c r="AR452" s="46" t="s">
        <v>66</v>
      </c>
      <c r="AS452" s="46">
        <v>512</v>
      </c>
      <c r="AT452" s="45">
        <v>46172</v>
      </c>
      <c r="AU452" s="46" t="s">
        <v>66</v>
      </c>
      <c r="AV452" s="46" t="s">
        <v>66</v>
      </c>
      <c r="AW452" s="46" t="s">
        <v>66</v>
      </c>
      <c r="AX452" s="46" t="s">
        <v>66</v>
      </c>
      <c r="AY452" s="46" t="s">
        <v>66</v>
      </c>
      <c r="AZ452" s="49">
        <v>235</v>
      </c>
      <c r="BE452" s="52">
        <f t="shared" si="199"/>
        <v>0.29166666666666663</v>
      </c>
      <c r="BF452" s="53" t="str">
        <f t="shared" ref="BF452:BF515" si="201">LEFT(TEXT(BE452,"00,#####"),2)</f>
        <v>00</v>
      </c>
      <c r="BG452" s="54">
        <f t="shared" ref="BG452:BG515" si="202">(BE452-BF452)*24</f>
        <v>6.9999999999999991</v>
      </c>
      <c r="BH452" s="54">
        <v>6</v>
      </c>
      <c r="BI452" s="54" t="str">
        <f t="shared" ref="BI452:BI515" si="203">IF(BG452&lt;BH452,",00",",5")</f>
        <v>,5</v>
      </c>
      <c r="BJ452" s="55" t="str">
        <f t="shared" ref="BJ452:BJ515" si="204">BF452&amp;BI452</f>
        <v>00,5</v>
      </c>
      <c r="BL452" s="57" t="str">
        <f>IFERROR(VLOOKUP(H452,#REF!,2,0)," ")</f>
        <v xml:space="preserve"> </v>
      </c>
      <c r="BM452" s="57" t="str">
        <f>IFERROR(VLOOKUP(K452,#REF!,2,0)," ")</f>
        <v xml:space="preserve"> </v>
      </c>
      <c r="BN452" s="58" t="str">
        <f t="shared" si="188"/>
        <v xml:space="preserve">  </v>
      </c>
      <c r="BO452" s="59" t="str">
        <f>IFERROR(VLOOKUP(BN452,#REF!,5,0)," ")</f>
        <v xml:space="preserve"> </v>
      </c>
      <c r="BP452" s="59" t="str">
        <f t="shared" si="189"/>
        <v xml:space="preserve"> </v>
      </c>
      <c r="BQ452" s="56">
        <f t="shared" si="190"/>
        <v>1</v>
      </c>
      <c r="BR452" s="59" t="str">
        <f t="shared" si="191"/>
        <v xml:space="preserve"> </v>
      </c>
      <c r="BS452" s="59" t="str">
        <f t="shared" si="192"/>
        <v xml:space="preserve"> </v>
      </c>
      <c r="BT452" s="56" t="str">
        <f t="shared" ref="BT452:BT515" si="205">BF452</f>
        <v>00</v>
      </c>
      <c r="BU452" s="56">
        <f t="shared" ref="BU452:BU515" si="206">IFERROR(BT452+BQ452,"0,00")-AA452</f>
        <v>1</v>
      </c>
      <c r="BV452" s="56" t="str">
        <f>IFERROR(BU452*#REF!,"0,00")</f>
        <v>0,00</v>
      </c>
      <c r="BW452" s="59" t="str">
        <f t="shared" ref="BW452:BW515" si="207">IFERROR(BS452-BV452,"0,00")</f>
        <v>0,00</v>
      </c>
    </row>
    <row r="453" spans="1:75" ht="62.1" customHeight="1" thickTop="1" thickBot="1">
      <c r="A453" s="90" t="str">
        <f t="shared" si="193"/>
        <v>-</v>
      </c>
      <c r="B453" s="91" t="str">
        <f t="shared" si="194"/>
        <v>MAIO</v>
      </c>
      <c r="C453" s="81" t="str">
        <f t="shared" si="195"/>
        <v>MAIO</v>
      </c>
      <c r="D453" s="79">
        <f t="shared" si="176"/>
        <v>450</v>
      </c>
      <c r="E453" s="125">
        <f t="shared" si="196"/>
        <v>390</v>
      </c>
      <c r="F453" s="101">
        <v>4899054637</v>
      </c>
      <c r="G453" s="124" t="str">
        <f>IFERROR(VLOOKUP(F453,#REF!,2,0)," ")</f>
        <v xml:space="preserve"> </v>
      </c>
      <c r="H453" s="122" t="str">
        <f>IFERROR(VLOOKUP(F453,#REF!,3,0)," ")</f>
        <v xml:space="preserve"> </v>
      </c>
      <c r="I453" s="103" t="s">
        <v>57</v>
      </c>
      <c r="J453" s="103" t="s">
        <v>77</v>
      </c>
      <c r="K453" s="103" t="s">
        <v>78</v>
      </c>
      <c r="L453" s="104">
        <v>46147</v>
      </c>
      <c r="M453" s="105">
        <v>0.45833333333333331</v>
      </c>
      <c r="N453" s="106">
        <v>46147</v>
      </c>
      <c r="O453" s="107">
        <v>0.75</v>
      </c>
      <c r="P453" s="122" t="str">
        <f t="shared" si="177"/>
        <v>00,5</v>
      </c>
      <c r="Q453" s="123" t="str">
        <f t="shared" si="178"/>
        <v>0,00</v>
      </c>
      <c r="R453" s="119">
        <v>0</v>
      </c>
      <c r="S453" s="119">
        <v>0</v>
      </c>
      <c r="T453" s="123">
        <f t="shared" si="197"/>
        <v>0</v>
      </c>
      <c r="U453" s="108" t="s">
        <v>60</v>
      </c>
      <c r="V453" s="121" t="str">
        <f t="shared" si="198"/>
        <v>COOPERAÇÃO, CONFORME O ATO Nº: 11.954/2025.</v>
      </c>
      <c r="W453" s="37"/>
      <c r="X453" s="132" t="s">
        <v>61</v>
      </c>
      <c r="Y453" s="134" t="s">
        <v>98</v>
      </c>
      <c r="AA453" s="24">
        <v>0</v>
      </c>
      <c r="AB453" s="40"/>
      <c r="AC453" s="24" t="str">
        <f t="shared" si="200"/>
        <v>Publicar</v>
      </c>
      <c r="AE453" s="43" t="s">
        <v>877</v>
      </c>
      <c r="AF453" s="44" t="s">
        <v>64</v>
      </c>
      <c r="AG453" s="45">
        <v>46146</v>
      </c>
      <c r="AH453" s="45">
        <v>46148</v>
      </c>
      <c r="AI453" s="46">
        <v>390</v>
      </c>
      <c r="AJ453" s="44" t="s">
        <v>65</v>
      </c>
      <c r="AK453" s="46" t="s">
        <v>66</v>
      </c>
      <c r="AL453" s="127" t="s">
        <v>66</v>
      </c>
      <c r="AM453" s="44" t="s">
        <v>67</v>
      </c>
      <c r="AN453" s="46">
        <v>391</v>
      </c>
      <c r="AO453" s="127">
        <v>222.44</v>
      </c>
      <c r="AP453" s="45">
        <v>46148</v>
      </c>
      <c r="AQ453" s="46">
        <v>362</v>
      </c>
      <c r="AR453" s="46" t="s">
        <v>66</v>
      </c>
      <c r="AS453" s="46">
        <v>496</v>
      </c>
      <c r="AT453" s="45">
        <v>46169</v>
      </c>
      <c r="AU453" s="46" t="s">
        <v>66</v>
      </c>
      <c r="AV453" s="46" t="s">
        <v>66</v>
      </c>
      <c r="AW453" s="46" t="s">
        <v>66</v>
      </c>
      <c r="AX453" s="46" t="s">
        <v>66</v>
      </c>
      <c r="AY453" s="46" t="s">
        <v>66</v>
      </c>
      <c r="AZ453" s="49">
        <v>216</v>
      </c>
      <c r="BE453" s="52">
        <f t="shared" si="199"/>
        <v>0.29166666666666669</v>
      </c>
      <c r="BF453" s="53" t="str">
        <f t="shared" si="201"/>
        <v>00</v>
      </c>
      <c r="BG453" s="54">
        <f t="shared" si="202"/>
        <v>7</v>
      </c>
      <c r="BH453" s="54">
        <v>6</v>
      </c>
      <c r="BI453" s="54" t="str">
        <f t="shared" si="203"/>
        <v>,5</v>
      </c>
      <c r="BJ453" s="55" t="str">
        <f t="shared" si="204"/>
        <v>00,5</v>
      </c>
      <c r="BL453" s="57" t="str">
        <f>IFERROR(VLOOKUP(H453,#REF!,2,0)," ")</f>
        <v xml:space="preserve"> </v>
      </c>
      <c r="BM453" s="57" t="str">
        <f>IFERROR(VLOOKUP(K453,#REF!,2,0)," ")</f>
        <v xml:space="preserve"> </v>
      </c>
      <c r="BN453" s="58" t="str">
        <f t="shared" si="188"/>
        <v xml:space="preserve">  </v>
      </c>
      <c r="BO453" s="59" t="str">
        <f>IFERROR(VLOOKUP(BN453,#REF!,5,0)," ")</f>
        <v xml:space="preserve"> </v>
      </c>
      <c r="BP453" s="59" t="str">
        <f t="shared" si="189"/>
        <v xml:space="preserve"> </v>
      </c>
      <c r="BQ453" s="56">
        <f t="shared" si="190"/>
        <v>1</v>
      </c>
      <c r="BR453" s="59" t="str">
        <f t="shared" si="191"/>
        <v xml:space="preserve"> </v>
      </c>
      <c r="BS453" s="59" t="str">
        <f t="shared" si="192"/>
        <v xml:space="preserve"> </v>
      </c>
      <c r="BT453" s="56" t="str">
        <f t="shared" si="205"/>
        <v>00</v>
      </c>
      <c r="BU453" s="56">
        <f t="shared" si="206"/>
        <v>1</v>
      </c>
      <c r="BV453" s="56" t="str">
        <f>IFERROR(BU453*#REF!,"0,00")</f>
        <v>0,00</v>
      </c>
      <c r="BW453" s="59" t="str">
        <f t="shared" si="207"/>
        <v>0,00</v>
      </c>
    </row>
    <row r="454" spans="1:75" ht="62.1" customHeight="1" thickTop="1" thickBot="1">
      <c r="A454" s="90" t="str">
        <f t="shared" si="193"/>
        <v>-</v>
      </c>
      <c r="B454" s="91" t="str">
        <f t="shared" si="194"/>
        <v>MAIO</v>
      </c>
      <c r="C454" s="81" t="str">
        <f t="shared" si="195"/>
        <v>MAIO</v>
      </c>
      <c r="D454" s="79">
        <f t="shared" si="176"/>
        <v>451</v>
      </c>
      <c r="E454" s="125">
        <f t="shared" si="196"/>
        <v>390</v>
      </c>
      <c r="F454" s="101">
        <v>4899054637</v>
      </c>
      <c r="G454" s="124" t="str">
        <f>IFERROR(VLOOKUP(F454,#REF!,2,0)," ")</f>
        <v xml:space="preserve"> </v>
      </c>
      <c r="H454" s="122" t="str">
        <f>IFERROR(VLOOKUP(F454,#REF!,3,0)," ")</f>
        <v xml:space="preserve"> </v>
      </c>
      <c r="I454" s="103" t="s">
        <v>57</v>
      </c>
      <c r="J454" s="103" t="s">
        <v>77</v>
      </c>
      <c r="K454" s="103" t="s">
        <v>78</v>
      </c>
      <c r="L454" s="104">
        <v>46154</v>
      </c>
      <c r="M454" s="105">
        <v>0.45833333333333331</v>
      </c>
      <c r="N454" s="106">
        <v>46154</v>
      </c>
      <c r="O454" s="107">
        <v>0.75</v>
      </c>
      <c r="P454" s="122" t="str">
        <f t="shared" si="177"/>
        <v>00,5</v>
      </c>
      <c r="Q454" s="123" t="str">
        <f t="shared" si="178"/>
        <v>0,00</v>
      </c>
      <c r="R454" s="119">
        <v>0</v>
      </c>
      <c r="S454" s="119">
        <v>0</v>
      </c>
      <c r="T454" s="123">
        <f t="shared" si="197"/>
        <v>0</v>
      </c>
      <c r="U454" s="108" t="s">
        <v>60</v>
      </c>
      <c r="V454" s="121" t="str">
        <f t="shared" si="198"/>
        <v>COOPERAÇÃO, CONFORME O ATO Nº: 11.954/2025.</v>
      </c>
      <c r="W454" s="37"/>
      <c r="X454" s="132" t="s">
        <v>61</v>
      </c>
      <c r="Y454" s="134" t="s">
        <v>98</v>
      </c>
      <c r="AA454" s="24">
        <v>0</v>
      </c>
      <c r="AB454" s="40"/>
      <c r="AC454" s="24" t="str">
        <f t="shared" si="200"/>
        <v>Publicar</v>
      </c>
      <c r="AE454" s="43" t="s">
        <v>877</v>
      </c>
      <c r="AF454" s="44" t="s">
        <v>64</v>
      </c>
      <c r="AG454" s="45">
        <v>46146</v>
      </c>
      <c r="AH454" s="45">
        <v>46148</v>
      </c>
      <c r="AI454" s="46">
        <v>390</v>
      </c>
      <c r="AJ454" s="44" t="s">
        <v>65</v>
      </c>
      <c r="AK454" s="46" t="s">
        <v>66</v>
      </c>
      <c r="AL454" s="127" t="s">
        <v>66</v>
      </c>
      <c r="AM454" s="44" t="s">
        <v>67</v>
      </c>
      <c r="AN454" s="46">
        <v>391</v>
      </c>
      <c r="AO454" s="127">
        <v>222.44</v>
      </c>
      <c r="AP454" s="45">
        <v>46148</v>
      </c>
      <c r="AQ454" s="46">
        <v>362</v>
      </c>
      <c r="AR454" s="46" t="s">
        <v>66</v>
      </c>
      <c r="AS454" s="46">
        <v>496</v>
      </c>
      <c r="AT454" s="45">
        <v>46169</v>
      </c>
      <c r="AU454" s="46" t="s">
        <v>66</v>
      </c>
      <c r="AV454" s="46" t="s">
        <v>66</v>
      </c>
      <c r="AW454" s="46" t="s">
        <v>66</v>
      </c>
      <c r="AX454" s="46" t="s">
        <v>66</v>
      </c>
      <c r="AY454" s="46" t="s">
        <v>66</v>
      </c>
      <c r="AZ454" s="49">
        <v>216</v>
      </c>
      <c r="BE454" s="52">
        <f t="shared" si="199"/>
        <v>0.29166666666666669</v>
      </c>
      <c r="BF454" s="53" t="str">
        <f t="shared" si="201"/>
        <v>00</v>
      </c>
      <c r="BG454" s="54">
        <f t="shared" si="202"/>
        <v>7</v>
      </c>
      <c r="BH454" s="54">
        <v>6</v>
      </c>
      <c r="BI454" s="54" t="str">
        <f t="shared" si="203"/>
        <v>,5</v>
      </c>
      <c r="BJ454" s="55" t="str">
        <f t="shared" si="204"/>
        <v>00,5</v>
      </c>
      <c r="BL454" s="57" t="str">
        <f>IFERROR(VLOOKUP(H454,#REF!,2,0)," ")</f>
        <v xml:space="preserve"> </v>
      </c>
      <c r="BM454" s="57" t="str">
        <f>IFERROR(VLOOKUP(K454,#REF!,2,0)," ")</f>
        <v xml:space="preserve"> </v>
      </c>
      <c r="BN454" s="58" t="str">
        <f t="shared" si="188"/>
        <v xml:space="preserve">  </v>
      </c>
      <c r="BO454" s="59" t="str">
        <f>IFERROR(VLOOKUP(BN454,#REF!,5,0)," ")</f>
        <v xml:space="preserve"> </v>
      </c>
      <c r="BP454" s="59" t="str">
        <f t="shared" si="189"/>
        <v xml:space="preserve"> </v>
      </c>
      <c r="BQ454" s="56">
        <f t="shared" si="190"/>
        <v>1</v>
      </c>
      <c r="BR454" s="59" t="str">
        <f t="shared" si="191"/>
        <v xml:space="preserve"> </v>
      </c>
      <c r="BS454" s="59" t="str">
        <f t="shared" si="192"/>
        <v xml:space="preserve"> </v>
      </c>
      <c r="BT454" s="56" t="str">
        <f t="shared" si="205"/>
        <v>00</v>
      </c>
      <c r="BU454" s="56">
        <f t="shared" si="206"/>
        <v>1</v>
      </c>
      <c r="BV454" s="56" t="str">
        <f>IFERROR(BU454*#REF!,"0,00")</f>
        <v>0,00</v>
      </c>
      <c r="BW454" s="59" t="str">
        <f t="shared" si="207"/>
        <v>0,00</v>
      </c>
    </row>
    <row r="455" spans="1:75" ht="62.1" customHeight="1" thickTop="1" thickBot="1">
      <c r="A455" s="90" t="str">
        <f t="shared" si="193"/>
        <v>-</v>
      </c>
      <c r="B455" s="91" t="str">
        <f t="shared" si="194"/>
        <v>MAIO</v>
      </c>
      <c r="C455" s="81" t="str">
        <f t="shared" si="195"/>
        <v>MAIO</v>
      </c>
      <c r="D455" s="79">
        <f t="shared" si="176"/>
        <v>452</v>
      </c>
      <c r="E455" s="125">
        <f t="shared" si="196"/>
        <v>390</v>
      </c>
      <c r="F455" s="101">
        <v>4899054637</v>
      </c>
      <c r="G455" s="124" t="str">
        <f>IFERROR(VLOOKUP(F455,#REF!,2,0)," ")</f>
        <v xml:space="preserve"> </v>
      </c>
      <c r="H455" s="122" t="str">
        <f>IFERROR(VLOOKUP(F455,#REF!,3,0)," ")</f>
        <v xml:space="preserve"> </v>
      </c>
      <c r="I455" s="103" t="s">
        <v>57</v>
      </c>
      <c r="J455" s="103" t="s">
        <v>77</v>
      </c>
      <c r="K455" s="103" t="s">
        <v>78</v>
      </c>
      <c r="L455" s="104">
        <v>46161</v>
      </c>
      <c r="M455" s="105">
        <v>0.45833333333333331</v>
      </c>
      <c r="N455" s="106">
        <v>46161</v>
      </c>
      <c r="O455" s="107">
        <v>0.75</v>
      </c>
      <c r="P455" s="122" t="str">
        <f t="shared" si="177"/>
        <v>00,5</v>
      </c>
      <c r="Q455" s="123" t="str">
        <f t="shared" si="178"/>
        <v>0,00</v>
      </c>
      <c r="R455" s="119">
        <v>0</v>
      </c>
      <c r="S455" s="119">
        <v>0</v>
      </c>
      <c r="T455" s="123">
        <f t="shared" si="197"/>
        <v>0</v>
      </c>
      <c r="U455" s="108" t="s">
        <v>60</v>
      </c>
      <c r="V455" s="121" t="str">
        <f t="shared" si="198"/>
        <v>COOPERAÇÃO, CONFORME O ATO Nº: 11.954/2025.</v>
      </c>
      <c r="W455" s="37"/>
      <c r="X455" s="132" t="s">
        <v>61</v>
      </c>
      <c r="Y455" s="134" t="s">
        <v>98</v>
      </c>
      <c r="AA455" s="24">
        <v>0</v>
      </c>
      <c r="AB455" s="40"/>
      <c r="AC455" s="24" t="str">
        <f t="shared" si="200"/>
        <v>Publicar</v>
      </c>
      <c r="AE455" s="43" t="s">
        <v>877</v>
      </c>
      <c r="AF455" s="44" t="s">
        <v>64</v>
      </c>
      <c r="AG455" s="45">
        <v>46146</v>
      </c>
      <c r="AH455" s="45">
        <v>46148</v>
      </c>
      <c r="AI455" s="46">
        <v>390</v>
      </c>
      <c r="AJ455" s="44" t="s">
        <v>65</v>
      </c>
      <c r="AK455" s="46" t="s">
        <v>66</v>
      </c>
      <c r="AL455" s="127" t="s">
        <v>66</v>
      </c>
      <c r="AM455" s="44" t="s">
        <v>67</v>
      </c>
      <c r="AN455" s="46">
        <v>391</v>
      </c>
      <c r="AO455" s="127">
        <v>222.44</v>
      </c>
      <c r="AP455" s="45">
        <v>46148</v>
      </c>
      <c r="AQ455" s="46">
        <v>362</v>
      </c>
      <c r="AR455" s="46" t="s">
        <v>66</v>
      </c>
      <c r="AS455" s="46">
        <v>496</v>
      </c>
      <c r="AT455" s="45">
        <v>46169</v>
      </c>
      <c r="AU455" s="46" t="s">
        <v>66</v>
      </c>
      <c r="AV455" s="46" t="s">
        <v>66</v>
      </c>
      <c r="AW455" s="46" t="s">
        <v>66</v>
      </c>
      <c r="AX455" s="46" t="s">
        <v>66</v>
      </c>
      <c r="AY455" s="46" t="s">
        <v>66</v>
      </c>
      <c r="AZ455" s="49">
        <v>216</v>
      </c>
      <c r="BE455" s="52">
        <f t="shared" si="199"/>
        <v>0.29166666666666669</v>
      </c>
      <c r="BF455" s="53" t="str">
        <f t="shared" si="201"/>
        <v>00</v>
      </c>
      <c r="BG455" s="54">
        <f t="shared" si="202"/>
        <v>7</v>
      </c>
      <c r="BH455" s="54">
        <v>6</v>
      </c>
      <c r="BI455" s="54" t="str">
        <f t="shared" si="203"/>
        <v>,5</v>
      </c>
      <c r="BJ455" s="55" t="str">
        <f t="shared" si="204"/>
        <v>00,5</v>
      </c>
      <c r="BL455" s="57" t="str">
        <f>IFERROR(VLOOKUP(H455,#REF!,2,0)," ")</f>
        <v xml:space="preserve"> </v>
      </c>
      <c r="BM455" s="57" t="str">
        <f>IFERROR(VLOOKUP(K455,#REF!,2,0)," ")</f>
        <v xml:space="preserve"> </v>
      </c>
      <c r="BN455" s="58" t="str">
        <f t="shared" si="188"/>
        <v xml:space="preserve">  </v>
      </c>
      <c r="BO455" s="59" t="str">
        <f>IFERROR(VLOOKUP(BN455,#REF!,5,0)," ")</f>
        <v xml:space="preserve"> </v>
      </c>
      <c r="BP455" s="59" t="str">
        <f t="shared" si="189"/>
        <v xml:space="preserve"> </v>
      </c>
      <c r="BQ455" s="56">
        <f t="shared" si="190"/>
        <v>1</v>
      </c>
      <c r="BR455" s="59" t="str">
        <f t="shared" si="191"/>
        <v xml:space="preserve"> </v>
      </c>
      <c r="BS455" s="59" t="str">
        <f t="shared" si="192"/>
        <v xml:space="preserve"> </v>
      </c>
      <c r="BT455" s="56" t="str">
        <f t="shared" si="205"/>
        <v>00</v>
      </c>
      <c r="BU455" s="56">
        <f t="shared" si="206"/>
        <v>1</v>
      </c>
      <c r="BV455" s="56" t="str">
        <f>IFERROR(BU455*#REF!,"0,00")</f>
        <v>0,00</v>
      </c>
      <c r="BW455" s="59" t="str">
        <f t="shared" si="207"/>
        <v>0,00</v>
      </c>
    </row>
    <row r="456" spans="1:75" ht="62.1" customHeight="1" thickTop="1" thickBot="1">
      <c r="A456" s="90" t="str">
        <f t="shared" si="193"/>
        <v>-</v>
      </c>
      <c r="B456" s="91" t="str">
        <f t="shared" si="194"/>
        <v>MAIO</v>
      </c>
      <c r="C456" s="81" t="str">
        <f t="shared" si="195"/>
        <v>MAIO</v>
      </c>
      <c r="D456" s="79">
        <f t="shared" si="176"/>
        <v>453</v>
      </c>
      <c r="E456" s="125">
        <f t="shared" si="196"/>
        <v>390</v>
      </c>
      <c r="F456" s="101">
        <v>4899054637</v>
      </c>
      <c r="G456" s="124" t="str">
        <f>IFERROR(VLOOKUP(F456,#REF!,2,0)," ")</f>
        <v xml:space="preserve"> </v>
      </c>
      <c r="H456" s="122" t="str">
        <f>IFERROR(VLOOKUP(F456,#REF!,3,0)," ")</f>
        <v xml:space="preserve"> </v>
      </c>
      <c r="I456" s="103" t="s">
        <v>57</v>
      </c>
      <c r="J456" s="103" t="s">
        <v>77</v>
      </c>
      <c r="K456" s="103" t="s">
        <v>78</v>
      </c>
      <c r="L456" s="104">
        <v>46168</v>
      </c>
      <c r="M456" s="105">
        <v>0.45833333333333331</v>
      </c>
      <c r="N456" s="106">
        <v>46168</v>
      </c>
      <c r="O456" s="107">
        <v>0.75</v>
      </c>
      <c r="P456" s="122" t="str">
        <f t="shared" si="177"/>
        <v>00,5</v>
      </c>
      <c r="Q456" s="123" t="str">
        <f t="shared" si="178"/>
        <v>0,00</v>
      </c>
      <c r="R456" s="119">
        <v>0</v>
      </c>
      <c r="S456" s="119">
        <v>0</v>
      </c>
      <c r="T456" s="123">
        <f t="shared" si="197"/>
        <v>0</v>
      </c>
      <c r="U456" s="108" t="s">
        <v>60</v>
      </c>
      <c r="V456" s="121" t="str">
        <f t="shared" si="198"/>
        <v>COOPERAÇÃO, CONFORME O ATO Nº: 11.954/2025.</v>
      </c>
      <c r="W456" s="37"/>
      <c r="X456" s="132" t="s">
        <v>61</v>
      </c>
      <c r="Y456" s="134" t="s">
        <v>98</v>
      </c>
      <c r="AA456" s="24">
        <v>0</v>
      </c>
      <c r="AB456" s="40"/>
      <c r="AC456" s="24" t="str">
        <f t="shared" si="200"/>
        <v>Publicar</v>
      </c>
      <c r="AE456" s="43" t="s">
        <v>877</v>
      </c>
      <c r="AF456" s="44" t="s">
        <v>64</v>
      </c>
      <c r="AG456" s="45">
        <v>46146</v>
      </c>
      <c r="AH456" s="45">
        <v>46148</v>
      </c>
      <c r="AI456" s="46">
        <v>390</v>
      </c>
      <c r="AJ456" s="44" t="s">
        <v>65</v>
      </c>
      <c r="AK456" s="46" t="s">
        <v>66</v>
      </c>
      <c r="AL456" s="127" t="s">
        <v>66</v>
      </c>
      <c r="AM456" s="44" t="s">
        <v>67</v>
      </c>
      <c r="AN456" s="46">
        <v>391</v>
      </c>
      <c r="AO456" s="127">
        <v>222.44</v>
      </c>
      <c r="AP456" s="45">
        <v>46148</v>
      </c>
      <c r="AQ456" s="46">
        <v>362</v>
      </c>
      <c r="AR456" s="46" t="s">
        <v>66</v>
      </c>
      <c r="AS456" s="46">
        <v>496</v>
      </c>
      <c r="AT456" s="45">
        <v>46169</v>
      </c>
      <c r="AU456" s="46" t="s">
        <v>66</v>
      </c>
      <c r="AV456" s="46" t="s">
        <v>66</v>
      </c>
      <c r="AW456" s="46" t="s">
        <v>66</v>
      </c>
      <c r="AX456" s="46" t="s">
        <v>66</v>
      </c>
      <c r="AY456" s="46" t="s">
        <v>66</v>
      </c>
      <c r="AZ456" s="49">
        <v>216</v>
      </c>
      <c r="BE456" s="52">
        <f t="shared" si="199"/>
        <v>0.29166666666666669</v>
      </c>
      <c r="BF456" s="53" t="str">
        <f t="shared" si="201"/>
        <v>00</v>
      </c>
      <c r="BG456" s="54">
        <f t="shared" si="202"/>
        <v>7</v>
      </c>
      <c r="BH456" s="54">
        <v>6</v>
      </c>
      <c r="BI456" s="54" t="str">
        <f t="shared" si="203"/>
        <v>,5</v>
      </c>
      <c r="BJ456" s="55" t="str">
        <f t="shared" si="204"/>
        <v>00,5</v>
      </c>
      <c r="BL456" s="57" t="str">
        <f>IFERROR(VLOOKUP(H456,#REF!,2,0)," ")</f>
        <v xml:space="preserve"> </v>
      </c>
      <c r="BM456" s="57" t="str">
        <f>IFERROR(VLOOKUP(K456,#REF!,2,0)," ")</f>
        <v xml:space="preserve"> </v>
      </c>
      <c r="BN456" s="58" t="str">
        <f t="shared" si="188"/>
        <v xml:space="preserve">  </v>
      </c>
      <c r="BO456" s="59" t="str">
        <f>IFERROR(VLOOKUP(BN456,#REF!,5,0)," ")</f>
        <v xml:space="preserve"> </v>
      </c>
      <c r="BP456" s="59" t="str">
        <f t="shared" si="189"/>
        <v xml:space="preserve"> </v>
      </c>
      <c r="BQ456" s="56">
        <f t="shared" si="190"/>
        <v>1</v>
      </c>
      <c r="BR456" s="59" t="str">
        <f t="shared" si="191"/>
        <v xml:space="preserve"> </v>
      </c>
      <c r="BS456" s="59" t="str">
        <f t="shared" si="192"/>
        <v xml:space="preserve"> </v>
      </c>
      <c r="BT456" s="56" t="str">
        <f t="shared" si="205"/>
        <v>00</v>
      </c>
      <c r="BU456" s="56">
        <f t="shared" si="206"/>
        <v>1</v>
      </c>
      <c r="BV456" s="56" t="str">
        <f>IFERROR(BU456*#REF!,"0,00")</f>
        <v>0,00</v>
      </c>
      <c r="BW456" s="59" t="str">
        <f t="shared" si="207"/>
        <v>0,00</v>
      </c>
    </row>
    <row r="457" spans="1:75" ht="62.1" customHeight="1" thickTop="1" thickBot="1">
      <c r="A457" s="90" t="str">
        <f t="shared" si="193"/>
        <v>-</v>
      </c>
      <c r="B457" s="91" t="str">
        <f t="shared" si="194"/>
        <v>MAIO</v>
      </c>
      <c r="C457" s="81" t="str">
        <f t="shared" si="195"/>
        <v>MAIO</v>
      </c>
      <c r="D457" s="79">
        <f t="shared" si="176"/>
        <v>454</v>
      </c>
      <c r="E457" s="125">
        <f t="shared" si="196"/>
        <v>400</v>
      </c>
      <c r="F457" s="101">
        <v>3310399664</v>
      </c>
      <c r="G457" s="124" t="str">
        <f>IFERROR(VLOOKUP(F457,#REF!,2,0)," ")</f>
        <v xml:space="preserve"> </v>
      </c>
      <c r="H457" s="122" t="str">
        <f>IFERROR(VLOOKUP(F457,#REF!,3,0)," ")</f>
        <v xml:space="preserve"> </v>
      </c>
      <c r="I457" s="103" t="s">
        <v>88</v>
      </c>
      <c r="J457" s="103" t="s">
        <v>84</v>
      </c>
      <c r="K457" s="103" t="s">
        <v>592</v>
      </c>
      <c r="L457" s="104">
        <v>46153</v>
      </c>
      <c r="M457" s="105">
        <v>0.25</v>
      </c>
      <c r="N457" s="106">
        <v>46156</v>
      </c>
      <c r="O457" s="107">
        <v>0.90625</v>
      </c>
      <c r="P457" s="122" t="str">
        <f t="shared" si="177"/>
        <v>03,5</v>
      </c>
      <c r="Q457" s="123" t="str">
        <f t="shared" si="178"/>
        <v>0,00</v>
      </c>
      <c r="R457" s="119">
        <v>0</v>
      </c>
      <c r="S457" s="119">
        <v>0</v>
      </c>
      <c r="T457" s="123">
        <f t="shared" si="197"/>
        <v>0</v>
      </c>
      <c r="U457" s="108" t="s">
        <v>60</v>
      </c>
      <c r="V457" s="121" t="str">
        <f t="shared" si="198"/>
        <v>CONVITE PARA REPRESENTAR A DPMG NO [ESDPA/DPE-PA] CONGRESSO NACIONAL DA DEFENSORIA PÚBLICA EM DIREITOS FUNDAMENTAIS EM BELÉM DO PARÁ DE 11 A 14 DE MAIO DE 2026 NO CENTRO DE CONVENÇÃO DE EVENTOS HANGAR.</v>
      </c>
      <c r="W457" s="37"/>
      <c r="X457" s="132" t="s">
        <v>223</v>
      </c>
      <c r="Y457" s="134" t="s">
        <v>878</v>
      </c>
      <c r="AA457" s="24">
        <v>0</v>
      </c>
      <c r="AB457" s="40"/>
      <c r="AC457" s="24" t="str">
        <f t="shared" si="200"/>
        <v>Publicar</v>
      </c>
      <c r="AE457" s="43" t="s">
        <v>879</v>
      </c>
      <c r="AF457" s="44" t="s">
        <v>64</v>
      </c>
      <c r="AG457" s="45">
        <v>46146</v>
      </c>
      <c r="AH457" s="45">
        <v>46148</v>
      </c>
      <c r="AI457" s="46">
        <v>400</v>
      </c>
      <c r="AJ457" s="44" t="s">
        <v>114</v>
      </c>
      <c r="AK457" s="46">
        <v>401</v>
      </c>
      <c r="AL457" s="127">
        <v>17.98</v>
      </c>
      <c r="AM457" s="44" t="s">
        <v>65</v>
      </c>
      <c r="AN457" s="46" t="s">
        <v>66</v>
      </c>
      <c r="AO457" s="127" t="s">
        <v>66</v>
      </c>
      <c r="AP457" s="45">
        <v>46148</v>
      </c>
      <c r="AQ457" s="46">
        <v>367</v>
      </c>
      <c r="AR457" s="46">
        <v>493</v>
      </c>
      <c r="AS457" s="46" t="s">
        <v>66</v>
      </c>
      <c r="AT457" s="45">
        <v>46163</v>
      </c>
      <c r="AU457" s="46" t="s">
        <v>66</v>
      </c>
      <c r="AV457" s="46" t="s">
        <v>66</v>
      </c>
      <c r="AW457" s="46" t="s">
        <v>66</v>
      </c>
      <c r="AX457" s="46" t="s">
        <v>66</v>
      </c>
      <c r="AY457" s="46" t="s">
        <v>66</v>
      </c>
      <c r="AZ457" s="49">
        <v>213</v>
      </c>
      <c r="BE457" s="52">
        <f t="shared" si="199"/>
        <v>3.65625</v>
      </c>
      <c r="BF457" s="53" t="str">
        <f t="shared" si="201"/>
        <v>03</v>
      </c>
      <c r="BG457" s="54">
        <f t="shared" si="202"/>
        <v>15.75</v>
      </c>
      <c r="BH457" s="54">
        <v>6</v>
      </c>
      <c r="BI457" s="54" t="str">
        <f t="shared" si="203"/>
        <v>,5</v>
      </c>
      <c r="BJ457" s="55" t="str">
        <f t="shared" si="204"/>
        <v>03,5</v>
      </c>
      <c r="BL457" s="57" t="str">
        <f>IFERROR(VLOOKUP(H457,#REF!,2,0)," ")</f>
        <v xml:space="preserve"> </v>
      </c>
      <c r="BM457" s="57" t="str">
        <f>IFERROR(VLOOKUP(K457,#REF!,2,0)," ")</f>
        <v xml:space="preserve"> </v>
      </c>
      <c r="BN457" s="58" t="str">
        <f t="shared" si="188"/>
        <v xml:space="preserve">  </v>
      </c>
      <c r="BO457" s="59" t="str">
        <f>IFERROR(VLOOKUP(BN457,#REF!,5,0)," ")</f>
        <v xml:space="preserve"> </v>
      </c>
      <c r="BP457" s="59" t="str">
        <f t="shared" si="189"/>
        <v xml:space="preserve"> </v>
      </c>
      <c r="BQ457" s="56">
        <f t="shared" si="190"/>
        <v>1</v>
      </c>
      <c r="BR457" s="59" t="str">
        <f t="shared" si="191"/>
        <v xml:space="preserve"> </v>
      </c>
      <c r="BS457" s="59" t="str">
        <f t="shared" si="192"/>
        <v xml:space="preserve"> </v>
      </c>
      <c r="BT457" s="56" t="str">
        <f t="shared" si="205"/>
        <v>03</v>
      </c>
      <c r="BU457" s="56">
        <f t="shared" si="206"/>
        <v>4</v>
      </c>
      <c r="BV457" s="56" t="str">
        <f>IFERROR(BU457*#REF!,"0,00")</f>
        <v>0,00</v>
      </c>
      <c r="BW457" s="59" t="str">
        <f t="shared" si="207"/>
        <v>0,00</v>
      </c>
    </row>
    <row r="458" spans="1:75" ht="62.1" customHeight="1" thickTop="1" thickBot="1">
      <c r="A458" s="90" t="str">
        <f t="shared" si="193"/>
        <v>-</v>
      </c>
      <c r="B458" s="91" t="str">
        <f t="shared" si="194"/>
        <v>MAIO</v>
      </c>
      <c r="C458" s="81" t="str">
        <f t="shared" si="195"/>
        <v>MAIO</v>
      </c>
      <c r="D458" s="79">
        <f t="shared" si="176"/>
        <v>455</v>
      </c>
      <c r="E458" s="125">
        <f t="shared" si="196"/>
        <v>377</v>
      </c>
      <c r="F458" s="101">
        <v>3050948663</v>
      </c>
      <c r="G458" s="124" t="str">
        <f>IFERROR(VLOOKUP(F458,#REF!,2,0)," ")</f>
        <v xml:space="preserve"> </v>
      </c>
      <c r="H458" s="122" t="str">
        <f>IFERROR(VLOOKUP(F458,#REF!,3,0)," ")</f>
        <v xml:space="preserve"> </v>
      </c>
      <c r="I458" s="103" t="s">
        <v>88</v>
      </c>
      <c r="J458" s="103" t="s">
        <v>84</v>
      </c>
      <c r="K458" s="103" t="s">
        <v>594</v>
      </c>
      <c r="L458" s="104">
        <v>46154</v>
      </c>
      <c r="M458" s="105">
        <v>0.94791666666666663</v>
      </c>
      <c r="N458" s="106">
        <v>46157</v>
      </c>
      <c r="O458" s="107">
        <v>0.2673611111111111</v>
      </c>
      <c r="P458" s="122" t="str">
        <f t="shared" si="177"/>
        <v>02,5</v>
      </c>
      <c r="Q458" s="123" t="str">
        <f t="shared" si="178"/>
        <v>0,00</v>
      </c>
      <c r="R458" s="119">
        <v>0</v>
      </c>
      <c r="S458" s="119">
        <v>0</v>
      </c>
      <c r="T458" s="123">
        <f t="shared" si="197"/>
        <v>0</v>
      </c>
      <c r="U458" s="108" t="s">
        <v>60</v>
      </c>
      <c r="V458" s="121" t="str">
        <f t="shared" si="198"/>
        <v>PARTICIPAR DE VISITA TÉCNICA E INSTITUCIONAL AO NÚCLEO DE ATENÇÃO À SAÚDE DA DPRO.</v>
      </c>
      <c r="W458" s="37"/>
      <c r="X458" s="132" t="s">
        <v>85</v>
      </c>
      <c r="Y458" s="134" t="s">
        <v>880</v>
      </c>
      <c r="AA458" s="24">
        <v>0</v>
      </c>
      <c r="AB458" s="40"/>
      <c r="AC458" s="24" t="str">
        <f t="shared" si="200"/>
        <v>Publicar</v>
      </c>
      <c r="AE458" s="43" t="s">
        <v>881</v>
      </c>
      <c r="AF458" s="44" t="s">
        <v>64</v>
      </c>
      <c r="AG458" s="45">
        <v>46120</v>
      </c>
      <c r="AH458" s="45">
        <v>46147</v>
      </c>
      <c r="AI458" s="46">
        <v>377</v>
      </c>
      <c r="AJ458" s="44" t="s">
        <v>114</v>
      </c>
      <c r="AK458" s="46">
        <v>378</v>
      </c>
      <c r="AL458" s="127" t="s">
        <v>66</v>
      </c>
      <c r="AM458" s="44" t="s">
        <v>65</v>
      </c>
      <c r="AN458" s="46" t="s">
        <v>66</v>
      </c>
      <c r="AO458" s="127" t="s">
        <v>66</v>
      </c>
      <c r="AP458" s="45">
        <v>46147</v>
      </c>
      <c r="AQ458" s="46">
        <v>349</v>
      </c>
      <c r="AR458" s="46" t="s">
        <v>66</v>
      </c>
      <c r="AS458" s="46" t="s">
        <v>66</v>
      </c>
      <c r="AT458" s="45">
        <v>46160</v>
      </c>
      <c r="AU458" s="46" t="s">
        <v>66</v>
      </c>
      <c r="AV458" s="46" t="s">
        <v>66</v>
      </c>
      <c r="AW458" s="46" t="s">
        <v>66</v>
      </c>
      <c r="AX458" s="46" t="s">
        <v>66</v>
      </c>
      <c r="AY458" s="46" t="s">
        <v>66</v>
      </c>
      <c r="AZ458" s="49">
        <v>180</v>
      </c>
      <c r="BE458" s="52">
        <f t="shared" si="199"/>
        <v>2.3194444444444446</v>
      </c>
      <c r="BF458" s="53" t="str">
        <f t="shared" si="201"/>
        <v>02</v>
      </c>
      <c r="BG458" s="54">
        <f t="shared" si="202"/>
        <v>7.6666666666666714</v>
      </c>
      <c r="BH458" s="54">
        <v>6</v>
      </c>
      <c r="BI458" s="54" t="str">
        <f t="shared" si="203"/>
        <v>,5</v>
      </c>
      <c r="BJ458" s="55" t="str">
        <f t="shared" si="204"/>
        <v>02,5</v>
      </c>
      <c r="BL458" s="57" t="str">
        <f>IFERROR(VLOOKUP(H458,#REF!,2,0)," ")</f>
        <v xml:space="preserve"> </v>
      </c>
      <c r="BM458" s="57" t="str">
        <f>IFERROR(VLOOKUP(K458,#REF!,2,0)," ")</f>
        <v xml:space="preserve"> </v>
      </c>
      <c r="BN458" s="58" t="str">
        <f t="shared" si="188"/>
        <v xml:space="preserve">  </v>
      </c>
      <c r="BO458" s="59" t="str">
        <f>IFERROR(VLOOKUP(BN458,#REF!,5,0)," ")</f>
        <v xml:space="preserve"> </v>
      </c>
      <c r="BP458" s="59" t="str">
        <f t="shared" si="189"/>
        <v xml:space="preserve"> </v>
      </c>
      <c r="BQ458" s="56">
        <f t="shared" si="190"/>
        <v>1</v>
      </c>
      <c r="BR458" s="59" t="str">
        <f t="shared" si="191"/>
        <v xml:space="preserve"> </v>
      </c>
      <c r="BS458" s="59" t="str">
        <f t="shared" si="192"/>
        <v xml:space="preserve"> </v>
      </c>
      <c r="BT458" s="56" t="str">
        <f t="shared" si="205"/>
        <v>02</v>
      </c>
      <c r="BU458" s="56">
        <f t="shared" si="206"/>
        <v>3</v>
      </c>
      <c r="BV458" s="56" t="str">
        <f>IFERROR(BU458*#REF!,"0,00")</f>
        <v>0,00</v>
      </c>
      <c r="BW458" s="59" t="str">
        <f t="shared" si="207"/>
        <v>0,00</v>
      </c>
    </row>
    <row r="459" spans="1:75" ht="62.1" customHeight="1" thickTop="1" thickBot="1">
      <c r="A459" s="90" t="str">
        <f t="shared" si="193"/>
        <v>-</v>
      </c>
      <c r="B459" s="91" t="str">
        <f t="shared" si="194"/>
        <v>MAIO</v>
      </c>
      <c r="C459" s="81" t="str">
        <f t="shared" si="195"/>
        <v>MAIO</v>
      </c>
      <c r="D459" s="79">
        <f t="shared" si="176"/>
        <v>456</v>
      </c>
      <c r="E459" s="125">
        <f t="shared" si="196"/>
        <v>382</v>
      </c>
      <c r="F459" s="101">
        <v>4182943643</v>
      </c>
      <c r="G459" s="124" t="str">
        <f>IFERROR(VLOOKUP(F459,#REF!,2,0)," ")</f>
        <v xml:space="preserve"> </v>
      </c>
      <c r="H459" s="122" t="str">
        <f>IFERROR(VLOOKUP(F459,#REF!,3,0)," ")</f>
        <v xml:space="preserve"> </v>
      </c>
      <c r="I459" s="103" t="s">
        <v>88</v>
      </c>
      <c r="J459" s="103" t="s">
        <v>84</v>
      </c>
      <c r="K459" s="103" t="s">
        <v>594</v>
      </c>
      <c r="L459" s="104">
        <v>46154</v>
      </c>
      <c r="M459" s="105">
        <v>0.94791666666666663</v>
      </c>
      <c r="N459" s="106">
        <v>46157</v>
      </c>
      <c r="O459" s="107">
        <v>0.2673611111111111</v>
      </c>
      <c r="P459" s="122" t="str">
        <f t="shared" si="177"/>
        <v>02,5</v>
      </c>
      <c r="Q459" s="123" t="str">
        <f t="shared" si="178"/>
        <v>0,00</v>
      </c>
      <c r="R459" s="119">
        <v>0</v>
      </c>
      <c r="S459" s="119">
        <v>935.5</v>
      </c>
      <c r="T459" s="123">
        <f t="shared" si="197"/>
        <v>-935.5</v>
      </c>
      <c r="U459" s="108" t="s">
        <v>1062</v>
      </c>
      <c r="V459" s="121" t="str">
        <f t="shared" si="198"/>
        <v>PARTICIPAR DE VISITA TÉCNICA INSTITUCIONAL AO NÚCLEO DE ATENÇÃO À SAÚDE DA DPRO.</v>
      </c>
      <c r="W459" s="37"/>
      <c r="X459" s="132" t="s">
        <v>85</v>
      </c>
      <c r="Y459" s="134" t="s">
        <v>882</v>
      </c>
      <c r="AA459" s="24">
        <v>0</v>
      </c>
      <c r="AB459" s="40"/>
      <c r="AC459" s="24" t="str">
        <f t="shared" si="200"/>
        <v>Publicar</v>
      </c>
      <c r="AE459" s="43" t="s">
        <v>883</v>
      </c>
      <c r="AF459" s="44" t="s">
        <v>64</v>
      </c>
      <c r="AG459" s="45">
        <v>46126</v>
      </c>
      <c r="AH459" s="45">
        <v>46147</v>
      </c>
      <c r="AI459" s="46">
        <v>382</v>
      </c>
      <c r="AJ459" s="44" t="s">
        <v>114</v>
      </c>
      <c r="AK459" s="46">
        <v>383</v>
      </c>
      <c r="AL459" s="263" t="s">
        <v>66</v>
      </c>
      <c r="AM459" s="44" t="s">
        <v>65</v>
      </c>
      <c r="AN459" s="46" t="s">
        <v>66</v>
      </c>
      <c r="AO459" s="127" t="s">
        <v>66</v>
      </c>
      <c r="AP459" s="45">
        <v>46147</v>
      </c>
      <c r="AQ459" s="46">
        <v>354</v>
      </c>
      <c r="AR459" s="262" t="s">
        <v>66</v>
      </c>
      <c r="AS459" s="46" t="s">
        <v>66</v>
      </c>
      <c r="AT459" s="45">
        <v>46160</v>
      </c>
      <c r="AU459" s="262" t="s">
        <v>66</v>
      </c>
      <c r="AV459" s="262" t="s">
        <v>66</v>
      </c>
      <c r="AW459" s="262" t="s">
        <v>66</v>
      </c>
      <c r="AX459" s="262" t="s">
        <v>66</v>
      </c>
      <c r="AY459" s="262">
        <v>14</v>
      </c>
      <c r="AZ459" s="49">
        <v>192</v>
      </c>
      <c r="BE459" s="52">
        <f t="shared" si="199"/>
        <v>2.3194444444444446</v>
      </c>
      <c r="BF459" s="53" t="str">
        <f t="shared" si="201"/>
        <v>02</v>
      </c>
      <c r="BG459" s="54">
        <f t="shared" si="202"/>
        <v>7.6666666666666714</v>
      </c>
      <c r="BH459" s="54">
        <v>6</v>
      </c>
      <c r="BI459" s="54" t="str">
        <f t="shared" si="203"/>
        <v>,5</v>
      </c>
      <c r="BJ459" s="55" t="str">
        <f t="shared" si="204"/>
        <v>02,5</v>
      </c>
      <c r="BL459" s="57" t="str">
        <f>IFERROR(VLOOKUP(H459,#REF!,2,0)," ")</f>
        <v xml:space="preserve"> </v>
      </c>
      <c r="BM459" s="57" t="str">
        <f>IFERROR(VLOOKUP(K459,#REF!,2,0)," ")</f>
        <v xml:space="preserve"> </v>
      </c>
      <c r="BN459" s="58" t="str">
        <f t="shared" si="188"/>
        <v xml:space="preserve">  </v>
      </c>
      <c r="BO459" s="59" t="str">
        <f>IFERROR(VLOOKUP(BN459,#REF!,5,0)," ")</f>
        <v xml:space="preserve"> </v>
      </c>
      <c r="BP459" s="59" t="str">
        <f t="shared" si="189"/>
        <v xml:space="preserve"> </v>
      </c>
      <c r="BQ459" s="56">
        <f t="shared" si="190"/>
        <v>1</v>
      </c>
      <c r="BR459" s="59" t="str">
        <f t="shared" si="191"/>
        <v xml:space="preserve"> </v>
      </c>
      <c r="BS459" s="59" t="str">
        <f t="shared" si="192"/>
        <v xml:space="preserve"> </v>
      </c>
      <c r="BT459" s="56" t="str">
        <f t="shared" si="205"/>
        <v>02</v>
      </c>
      <c r="BU459" s="56">
        <f t="shared" si="206"/>
        <v>3</v>
      </c>
      <c r="BV459" s="56" t="str">
        <f>IFERROR(BU459*#REF!,"0,00")</f>
        <v>0,00</v>
      </c>
      <c r="BW459" s="59" t="str">
        <f t="shared" si="207"/>
        <v>0,00</v>
      </c>
    </row>
    <row r="460" spans="1:75" ht="62.1" customHeight="1" thickTop="1" thickBot="1">
      <c r="A460" s="90" t="str">
        <f t="shared" si="193"/>
        <v>-</v>
      </c>
      <c r="B460" s="91" t="str">
        <f t="shared" si="194"/>
        <v>MAIO</v>
      </c>
      <c r="C460" s="81" t="str">
        <f t="shared" si="195"/>
        <v>MAIO</v>
      </c>
      <c r="D460" s="79">
        <f t="shared" si="176"/>
        <v>457</v>
      </c>
      <c r="E460" s="125">
        <f t="shared" si="196"/>
        <v>385</v>
      </c>
      <c r="F460" s="101">
        <v>64791157672</v>
      </c>
      <c r="G460" s="124" t="str">
        <f>IFERROR(VLOOKUP(F460,#REF!,2,0)," ")</f>
        <v xml:space="preserve"> </v>
      </c>
      <c r="H460" s="122" t="str">
        <f>IFERROR(VLOOKUP(F460,#REF!,3,0)," ")</f>
        <v xml:space="preserve"> </v>
      </c>
      <c r="I460" s="103" t="s">
        <v>57</v>
      </c>
      <c r="J460" s="103" t="s">
        <v>71</v>
      </c>
      <c r="K460" s="103" t="s">
        <v>72</v>
      </c>
      <c r="L460" s="104">
        <v>46150</v>
      </c>
      <c r="M460" s="105">
        <v>0.52083333333333337</v>
      </c>
      <c r="N460" s="106">
        <v>46150</v>
      </c>
      <c r="O460" s="107">
        <v>0.77083333333333337</v>
      </c>
      <c r="P460" s="122" t="str">
        <f t="shared" si="177"/>
        <v>00,5</v>
      </c>
      <c r="Q460" s="123" t="str">
        <f t="shared" si="178"/>
        <v>0,00</v>
      </c>
      <c r="R460" s="119">
        <v>0</v>
      </c>
      <c r="S460" s="119">
        <v>0</v>
      </c>
      <c r="T460" s="123">
        <f t="shared" si="197"/>
        <v>0</v>
      </c>
      <c r="U460" s="108" t="s">
        <v>60</v>
      </c>
      <c r="V460" s="121" t="str">
        <f t="shared" si="198"/>
        <v>COOPERAÇÃO, CONFORME O ATO Nº: 11.655/2025.</v>
      </c>
      <c r="W460" s="37"/>
      <c r="X460" s="132" t="s">
        <v>61</v>
      </c>
      <c r="Y460" s="134" t="s">
        <v>73</v>
      </c>
      <c r="AA460" s="24">
        <v>0</v>
      </c>
      <c r="AB460" s="40"/>
      <c r="AC460" s="24" t="str">
        <f t="shared" si="200"/>
        <v>Publicar</v>
      </c>
      <c r="AE460" s="43" t="s">
        <v>884</v>
      </c>
      <c r="AF460" s="44" t="s">
        <v>64</v>
      </c>
      <c r="AG460" s="45">
        <v>46147</v>
      </c>
      <c r="AH460" s="45">
        <v>46148</v>
      </c>
      <c r="AI460" s="46">
        <v>385</v>
      </c>
      <c r="AJ460" s="44" t="s">
        <v>65</v>
      </c>
      <c r="AK460" s="46" t="s">
        <v>66</v>
      </c>
      <c r="AL460" s="127" t="s">
        <v>66</v>
      </c>
      <c r="AM460" s="44" t="s">
        <v>67</v>
      </c>
      <c r="AN460" s="46">
        <v>386</v>
      </c>
      <c r="AO460" s="127">
        <v>133.86000000000001</v>
      </c>
      <c r="AP460" s="45">
        <v>46148</v>
      </c>
      <c r="AQ460" s="46">
        <v>359</v>
      </c>
      <c r="AR460" s="46" t="s">
        <v>66</v>
      </c>
      <c r="AS460" s="46">
        <v>475</v>
      </c>
      <c r="AT460" s="45">
        <v>46164</v>
      </c>
      <c r="AU460" s="46" t="s">
        <v>66</v>
      </c>
      <c r="AV460" s="46" t="s">
        <v>66</v>
      </c>
      <c r="AW460" s="46" t="s">
        <v>66</v>
      </c>
      <c r="AX460" s="46" t="s">
        <v>66</v>
      </c>
      <c r="AY460" s="46" t="s">
        <v>66</v>
      </c>
      <c r="AZ460" s="49">
        <v>194</v>
      </c>
      <c r="BE460" s="52">
        <f t="shared" si="199"/>
        <v>0.25</v>
      </c>
      <c r="BF460" s="53" t="str">
        <f t="shared" si="201"/>
        <v>00</v>
      </c>
      <c r="BG460" s="54">
        <f t="shared" si="202"/>
        <v>6</v>
      </c>
      <c r="BH460" s="54">
        <v>6</v>
      </c>
      <c r="BI460" s="54" t="str">
        <f t="shared" si="203"/>
        <v>,5</v>
      </c>
      <c r="BJ460" s="55" t="str">
        <f t="shared" si="204"/>
        <v>00,5</v>
      </c>
      <c r="BL460" s="57" t="str">
        <f>IFERROR(VLOOKUP(H460,#REF!,2,0)," ")</f>
        <v xml:space="preserve"> </v>
      </c>
      <c r="BM460" s="57" t="str">
        <f>IFERROR(VLOOKUP(K460,#REF!,2,0)," ")</f>
        <v xml:space="preserve"> </v>
      </c>
      <c r="BN460" s="58" t="str">
        <f t="shared" si="188"/>
        <v xml:space="preserve">  </v>
      </c>
      <c r="BO460" s="59" t="str">
        <f>IFERROR(VLOOKUP(BN460,#REF!,5,0)," ")</f>
        <v xml:space="preserve"> </v>
      </c>
      <c r="BP460" s="59" t="str">
        <f t="shared" si="189"/>
        <v xml:space="preserve"> </v>
      </c>
      <c r="BQ460" s="56">
        <f t="shared" si="190"/>
        <v>1</v>
      </c>
      <c r="BR460" s="59" t="str">
        <f t="shared" si="191"/>
        <v xml:space="preserve"> </v>
      </c>
      <c r="BS460" s="59" t="str">
        <f t="shared" si="192"/>
        <v xml:space="preserve"> </v>
      </c>
      <c r="BT460" s="56" t="str">
        <f t="shared" si="205"/>
        <v>00</v>
      </c>
      <c r="BU460" s="56">
        <f t="shared" si="206"/>
        <v>1</v>
      </c>
      <c r="BV460" s="56" t="str">
        <f>IFERROR(BU460*#REF!,"0,00")</f>
        <v>0,00</v>
      </c>
      <c r="BW460" s="59" t="str">
        <f t="shared" si="207"/>
        <v>0,00</v>
      </c>
    </row>
    <row r="461" spans="1:75" ht="62.1" customHeight="1" thickTop="1" thickBot="1">
      <c r="A461" s="90" t="str">
        <f t="shared" si="193"/>
        <v>-</v>
      </c>
      <c r="B461" s="91" t="str">
        <f t="shared" si="194"/>
        <v>MAIO</v>
      </c>
      <c r="C461" s="81" t="str">
        <f t="shared" si="195"/>
        <v>MAIO</v>
      </c>
      <c r="D461" s="79">
        <f t="shared" si="176"/>
        <v>458</v>
      </c>
      <c r="E461" s="125">
        <f t="shared" si="196"/>
        <v>385</v>
      </c>
      <c r="F461" s="101">
        <v>64791157672</v>
      </c>
      <c r="G461" s="124" t="str">
        <f>IFERROR(VLOOKUP(F461,#REF!,2,0)," ")</f>
        <v xml:space="preserve"> </v>
      </c>
      <c r="H461" s="122" t="str">
        <f>IFERROR(VLOOKUP(F461,#REF!,3,0)," ")</f>
        <v xml:space="preserve"> </v>
      </c>
      <c r="I461" s="103" t="s">
        <v>57</v>
      </c>
      <c r="J461" s="103" t="s">
        <v>71</v>
      </c>
      <c r="K461" s="103" t="s">
        <v>72</v>
      </c>
      <c r="L461" s="104">
        <v>46157</v>
      </c>
      <c r="M461" s="105">
        <v>0.52083333333333337</v>
      </c>
      <c r="N461" s="106">
        <v>46157</v>
      </c>
      <c r="O461" s="107">
        <v>0.77083333333333337</v>
      </c>
      <c r="P461" s="122" t="str">
        <f t="shared" si="177"/>
        <v>00,5</v>
      </c>
      <c r="Q461" s="123" t="str">
        <f t="shared" si="178"/>
        <v>0,00</v>
      </c>
      <c r="R461" s="119">
        <v>0</v>
      </c>
      <c r="S461" s="119">
        <v>0</v>
      </c>
      <c r="T461" s="123">
        <f t="shared" si="197"/>
        <v>0</v>
      </c>
      <c r="U461" s="108" t="s">
        <v>60</v>
      </c>
      <c r="V461" s="121" t="str">
        <f t="shared" si="198"/>
        <v>COOPERAÇÃO, CONFORME O ATO Nº: 11.655/2025.</v>
      </c>
      <c r="W461" s="37"/>
      <c r="X461" s="132" t="s">
        <v>61</v>
      </c>
      <c r="Y461" s="134" t="s">
        <v>73</v>
      </c>
      <c r="AA461" s="24">
        <v>0</v>
      </c>
      <c r="AB461" s="40"/>
      <c r="AC461" s="24" t="str">
        <f t="shared" si="200"/>
        <v>Publicar</v>
      </c>
      <c r="AE461" s="43" t="s">
        <v>884</v>
      </c>
      <c r="AF461" s="44" t="s">
        <v>64</v>
      </c>
      <c r="AG461" s="45">
        <v>46147</v>
      </c>
      <c r="AH461" s="45">
        <v>46148</v>
      </c>
      <c r="AI461" s="46">
        <v>385</v>
      </c>
      <c r="AJ461" s="44" t="s">
        <v>65</v>
      </c>
      <c r="AK461" s="46" t="s">
        <v>66</v>
      </c>
      <c r="AL461" s="127" t="s">
        <v>66</v>
      </c>
      <c r="AM461" s="44" t="s">
        <v>67</v>
      </c>
      <c r="AN461" s="46">
        <v>386</v>
      </c>
      <c r="AO461" s="127">
        <v>133.86000000000001</v>
      </c>
      <c r="AP461" s="45">
        <v>46148</v>
      </c>
      <c r="AQ461" s="46">
        <v>359</v>
      </c>
      <c r="AR461" s="46" t="s">
        <v>66</v>
      </c>
      <c r="AS461" s="46">
        <v>475</v>
      </c>
      <c r="AT461" s="45">
        <v>46164</v>
      </c>
      <c r="AU461" s="46" t="s">
        <v>66</v>
      </c>
      <c r="AV461" s="46" t="s">
        <v>66</v>
      </c>
      <c r="AW461" s="46" t="s">
        <v>66</v>
      </c>
      <c r="AX461" s="46" t="s">
        <v>66</v>
      </c>
      <c r="AY461" s="46" t="s">
        <v>66</v>
      </c>
      <c r="AZ461" s="49">
        <v>194</v>
      </c>
      <c r="BE461" s="52">
        <f t="shared" si="199"/>
        <v>0.25</v>
      </c>
      <c r="BF461" s="53" t="str">
        <f t="shared" si="201"/>
        <v>00</v>
      </c>
      <c r="BG461" s="54">
        <f t="shared" si="202"/>
        <v>6</v>
      </c>
      <c r="BH461" s="54">
        <v>6</v>
      </c>
      <c r="BI461" s="54" t="str">
        <f t="shared" si="203"/>
        <v>,5</v>
      </c>
      <c r="BJ461" s="55" t="str">
        <f t="shared" si="204"/>
        <v>00,5</v>
      </c>
      <c r="BL461" s="57" t="str">
        <f>IFERROR(VLOOKUP(H461,#REF!,2,0)," ")</f>
        <v xml:space="preserve"> </v>
      </c>
      <c r="BM461" s="57" t="str">
        <f>IFERROR(VLOOKUP(K461,#REF!,2,0)," ")</f>
        <v xml:space="preserve"> </v>
      </c>
      <c r="BN461" s="58" t="str">
        <f t="shared" si="188"/>
        <v xml:space="preserve">  </v>
      </c>
      <c r="BO461" s="59" t="str">
        <f>IFERROR(VLOOKUP(BN461,#REF!,5,0)," ")</f>
        <v xml:space="preserve"> </v>
      </c>
      <c r="BP461" s="59" t="str">
        <f t="shared" si="189"/>
        <v xml:space="preserve"> </v>
      </c>
      <c r="BQ461" s="56">
        <f t="shared" si="190"/>
        <v>1</v>
      </c>
      <c r="BR461" s="59" t="str">
        <f t="shared" si="191"/>
        <v xml:space="preserve"> </v>
      </c>
      <c r="BS461" s="59" t="str">
        <f t="shared" si="192"/>
        <v xml:space="preserve"> </v>
      </c>
      <c r="BT461" s="56" t="str">
        <f t="shared" si="205"/>
        <v>00</v>
      </c>
      <c r="BU461" s="56">
        <f t="shared" si="206"/>
        <v>1</v>
      </c>
      <c r="BV461" s="56" t="str">
        <f>IFERROR(BU461*#REF!,"0,00")</f>
        <v>0,00</v>
      </c>
      <c r="BW461" s="59" t="str">
        <f t="shared" si="207"/>
        <v>0,00</v>
      </c>
    </row>
    <row r="462" spans="1:75" ht="62.1" customHeight="1" thickTop="1" thickBot="1">
      <c r="A462" s="90" t="str">
        <f t="shared" si="193"/>
        <v>-</v>
      </c>
      <c r="B462" s="91" t="str">
        <f t="shared" si="194"/>
        <v>MAIO</v>
      </c>
      <c r="C462" s="81" t="str">
        <f t="shared" si="195"/>
        <v>MAIO</v>
      </c>
      <c r="D462" s="79">
        <f t="shared" si="176"/>
        <v>459</v>
      </c>
      <c r="E462" s="125">
        <f t="shared" si="196"/>
        <v>387</v>
      </c>
      <c r="F462" s="101">
        <v>40631986855</v>
      </c>
      <c r="G462" s="124" t="str">
        <f>IFERROR(VLOOKUP(F462,#REF!,2,0)," ")</f>
        <v xml:space="preserve"> </v>
      </c>
      <c r="H462" s="122" t="str">
        <f>IFERROR(VLOOKUP(F462,#REF!,3,0)," ")</f>
        <v xml:space="preserve"> </v>
      </c>
      <c r="I462" s="103" t="s">
        <v>57</v>
      </c>
      <c r="J462" s="103" t="s">
        <v>71</v>
      </c>
      <c r="K462" s="103" t="s">
        <v>72</v>
      </c>
      <c r="L462" s="104">
        <v>46150</v>
      </c>
      <c r="M462" s="105">
        <v>0.52083333333333337</v>
      </c>
      <c r="N462" s="106">
        <v>46150</v>
      </c>
      <c r="O462" s="107">
        <v>0.77083333333333337</v>
      </c>
      <c r="P462" s="122" t="str">
        <f t="shared" si="177"/>
        <v>00,5</v>
      </c>
      <c r="Q462" s="123" t="str">
        <f t="shared" si="178"/>
        <v>0,00</v>
      </c>
      <c r="R462" s="119">
        <v>0</v>
      </c>
      <c r="S462" s="119">
        <v>0</v>
      </c>
      <c r="T462" s="123">
        <f t="shared" si="197"/>
        <v>0</v>
      </c>
      <c r="U462" s="108" t="s">
        <v>60</v>
      </c>
      <c r="V462" s="121" t="str">
        <f t="shared" si="198"/>
        <v>COOPERAÇÃO, CONFORME O ATO Nº: 11.655/2025.</v>
      </c>
      <c r="W462" s="37"/>
      <c r="X462" s="132" t="s">
        <v>61</v>
      </c>
      <c r="Y462" s="134" t="s">
        <v>73</v>
      </c>
      <c r="AA462" s="24">
        <v>0</v>
      </c>
      <c r="AB462" s="40"/>
      <c r="AC462" s="24" t="str">
        <f t="shared" si="200"/>
        <v>Publicar</v>
      </c>
      <c r="AE462" s="43" t="s">
        <v>885</v>
      </c>
      <c r="AF462" s="44" t="s">
        <v>64</v>
      </c>
      <c r="AG462" s="45">
        <v>46147</v>
      </c>
      <c r="AH462" s="45">
        <v>46148</v>
      </c>
      <c r="AI462" s="46">
        <v>387</v>
      </c>
      <c r="AJ462" s="44" t="s">
        <v>65</v>
      </c>
      <c r="AK462" s="46" t="s">
        <v>66</v>
      </c>
      <c r="AL462" s="127" t="s">
        <v>66</v>
      </c>
      <c r="AM462" s="44" t="s">
        <v>67</v>
      </c>
      <c r="AN462" s="46">
        <v>388</v>
      </c>
      <c r="AO462" s="127">
        <v>133.86000000000001</v>
      </c>
      <c r="AP462" s="45">
        <v>46148</v>
      </c>
      <c r="AQ462" s="46">
        <v>360</v>
      </c>
      <c r="AR462" s="46" t="s">
        <v>66</v>
      </c>
      <c r="AS462" s="46">
        <v>473</v>
      </c>
      <c r="AT462" s="45">
        <v>46164</v>
      </c>
      <c r="AU462" s="46" t="s">
        <v>66</v>
      </c>
      <c r="AV462" s="46" t="s">
        <v>66</v>
      </c>
      <c r="AW462" s="46" t="s">
        <v>66</v>
      </c>
      <c r="AX462" s="46" t="s">
        <v>66</v>
      </c>
      <c r="AY462" s="46" t="s">
        <v>66</v>
      </c>
      <c r="AZ462" s="49">
        <v>193</v>
      </c>
      <c r="BE462" s="52">
        <f t="shared" si="199"/>
        <v>0.25</v>
      </c>
      <c r="BF462" s="53" t="str">
        <f t="shared" si="201"/>
        <v>00</v>
      </c>
      <c r="BG462" s="54">
        <f t="shared" si="202"/>
        <v>6</v>
      </c>
      <c r="BH462" s="54">
        <v>6</v>
      </c>
      <c r="BI462" s="54" t="str">
        <f t="shared" si="203"/>
        <v>,5</v>
      </c>
      <c r="BJ462" s="55" t="str">
        <f t="shared" si="204"/>
        <v>00,5</v>
      </c>
      <c r="BL462" s="57" t="str">
        <f>IFERROR(VLOOKUP(H462,#REF!,2,0)," ")</f>
        <v xml:space="preserve"> </v>
      </c>
      <c r="BM462" s="57" t="str">
        <f>IFERROR(VLOOKUP(K462,#REF!,2,0)," ")</f>
        <v xml:space="preserve"> </v>
      </c>
      <c r="BN462" s="58" t="str">
        <f t="shared" si="188"/>
        <v xml:space="preserve">  </v>
      </c>
      <c r="BO462" s="59" t="str">
        <f>IFERROR(VLOOKUP(BN462,#REF!,5,0)," ")</f>
        <v xml:space="preserve"> </v>
      </c>
      <c r="BP462" s="59" t="str">
        <f t="shared" si="189"/>
        <v xml:space="preserve"> </v>
      </c>
      <c r="BQ462" s="56">
        <f t="shared" si="190"/>
        <v>1</v>
      </c>
      <c r="BR462" s="59" t="str">
        <f t="shared" si="191"/>
        <v xml:space="preserve"> </v>
      </c>
      <c r="BS462" s="59" t="str">
        <f t="shared" si="192"/>
        <v xml:space="preserve"> </v>
      </c>
      <c r="BT462" s="56" t="str">
        <f t="shared" si="205"/>
        <v>00</v>
      </c>
      <c r="BU462" s="56">
        <f t="shared" si="206"/>
        <v>1</v>
      </c>
      <c r="BV462" s="56" t="str">
        <f>IFERROR(BU462*#REF!,"0,00")</f>
        <v>0,00</v>
      </c>
      <c r="BW462" s="59" t="str">
        <f t="shared" si="207"/>
        <v>0,00</v>
      </c>
    </row>
    <row r="463" spans="1:75" ht="62.1" customHeight="1" thickTop="1" thickBot="1">
      <c r="A463" s="90" t="str">
        <f t="shared" si="193"/>
        <v>-</v>
      </c>
      <c r="B463" s="91" t="str">
        <f t="shared" si="194"/>
        <v>MAIO</v>
      </c>
      <c r="C463" s="81" t="str">
        <f t="shared" si="195"/>
        <v>MAIO</v>
      </c>
      <c r="D463" s="79">
        <f t="shared" si="176"/>
        <v>460</v>
      </c>
      <c r="E463" s="125">
        <f t="shared" si="196"/>
        <v>387</v>
      </c>
      <c r="F463" s="101">
        <v>40631986855</v>
      </c>
      <c r="G463" s="124" t="str">
        <f>IFERROR(VLOOKUP(F463,#REF!,2,0)," ")</f>
        <v xml:space="preserve"> </v>
      </c>
      <c r="H463" s="122" t="str">
        <f>IFERROR(VLOOKUP(F463,#REF!,3,0)," ")</f>
        <v xml:space="preserve"> </v>
      </c>
      <c r="I463" s="103" t="s">
        <v>57</v>
      </c>
      <c r="J463" s="103" t="s">
        <v>71</v>
      </c>
      <c r="K463" s="103" t="s">
        <v>72</v>
      </c>
      <c r="L463" s="104">
        <v>46157</v>
      </c>
      <c r="M463" s="105">
        <v>0.52083333333333337</v>
      </c>
      <c r="N463" s="106">
        <v>46157</v>
      </c>
      <c r="O463" s="107">
        <v>0.77083333333333337</v>
      </c>
      <c r="P463" s="122" t="str">
        <f t="shared" si="177"/>
        <v>00,5</v>
      </c>
      <c r="Q463" s="123" t="str">
        <f t="shared" si="178"/>
        <v>0,00</v>
      </c>
      <c r="R463" s="119">
        <v>0</v>
      </c>
      <c r="S463" s="119">
        <v>0</v>
      </c>
      <c r="T463" s="123">
        <f t="shared" si="197"/>
        <v>0</v>
      </c>
      <c r="U463" s="108" t="s">
        <v>60</v>
      </c>
      <c r="V463" s="121" t="str">
        <f t="shared" si="198"/>
        <v>COOPERAÇÃO, CONFORME O ATO Nº: 11.655/2025.</v>
      </c>
      <c r="W463" s="37"/>
      <c r="X463" s="132" t="s">
        <v>61</v>
      </c>
      <c r="Y463" s="134" t="s">
        <v>73</v>
      </c>
      <c r="AA463" s="24">
        <v>0</v>
      </c>
      <c r="AB463" s="40"/>
      <c r="AC463" s="24" t="str">
        <f t="shared" si="200"/>
        <v>Publicar</v>
      </c>
      <c r="AE463" s="43" t="s">
        <v>885</v>
      </c>
      <c r="AF463" s="44" t="s">
        <v>64</v>
      </c>
      <c r="AG463" s="45">
        <v>46147</v>
      </c>
      <c r="AH463" s="45">
        <v>46148</v>
      </c>
      <c r="AI463" s="46">
        <v>387</v>
      </c>
      <c r="AJ463" s="44" t="s">
        <v>65</v>
      </c>
      <c r="AK463" s="46" t="s">
        <v>66</v>
      </c>
      <c r="AL463" s="127" t="s">
        <v>66</v>
      </c>
      <c r="AM463" s="44" t="s">
        <v>67</v>
      </c>
      <c r="AN463" s="46">
        <v>388</v>
      </c>
      <c r="AO463" s="127">
        <v>133.86000000000001</v>
      </c>
      <c r="AP463" s="45">
        <v>46148</v>
      </c>
      <c r="AQ463" s="46">
        <v>360</v>
      </c>
      <c r="AR463" s="46" t="s">
        <v>66</v>
      </c>
      <c r="AS463" s="46">
        <v>473</v>
      </c>
      <c r="AT463" s="45">
        <v>46164</v>
      </c>
      <c r="AU463" s="46" t="s">
        <v>66</v>
      </c>
      <c r="AV463" s="46" t="s">
        <v>66</v>
      </c>
      <c r="AW463" s="46" t="s">
        <v>66</v>
      </c>
      <c r="AX463" s="46" t="s">
        <v>66</v>
      </c>
      <c r="AY463" s="46" t="s">
        <v>66</v>
      </c>
      <c r="AZ463" s="49">
        <v>193</v>
      </c>
      <c r="BE463" s="52">
        <f t="shared" si="199"/>
        <v>0.25</v>
      </c>
      <c r="BF463" s="53" t="str">
        <f t="shared" si="201"/>
        <v>00</v>
      </c>
      <c r="BG463" s="54">
        <f t="shared" si="202"/>
        <v>6</v>
      </c>
      <c r="BH463" s="54">
        <v>6</v>
      </c>
      <c r="BI463" s="54" t="str">
        <f t="shared" si="203"/>
        <v>,5</v>
      </c>
      <c r="BJ463" s="55" t="str">
        <f t="shared" si="204"/>
        <v>00,5</v>
      </c>
      <c r="BL463" s="57" t="str">
        <f>IFERROR(VLOOKUP(H463,#REF!,2,0)," ")</f>
        <v xml:space="preserve"> </v>
      </c>
      <c r="BM463" s="57" t="str">
        <f>IFERROR(VLOOKUP(K463,#REF!,2,0)," ")</f>
        <v xml:space="preserve"> </v>
      </c>
      <c r="BN463" s="58" t="str">
        <f t="shared" si="188"/>
        <v xml:space="preserve">  </v>
      </c>
      <c r="BO463" s="59" t="str">
        <f>IFERROR(VLOOKUP(BN463,#REF!,5,0)," ")</f>
        <v xml:space="preserve"> </v>
      </c>
      <c r="BP463" s="59" t="str">
        <f t="shared" si="189"/>
        <v xml:space="preserve"> </v>
      </c>
      <c r="BQ463" s="56">
        <f t="shared" si="190"/>
        <v>1</v>
      </c>
      <c r="BR463" s="59" t="str">
        <f t="shared" si="191"/>
        <v xml:space="preserve"> </v>
      </c>
      <c r="BS463" s="59" t="str">
        <f t="shared" si="192"/>
        <v xml:space="preserve"> </v>
      </c>
      <c r="BT463" s="56" t="str">
        <f t="shared" si="205"/>
        <v>00</v>
      </c>
      <c r="BU463" s="56">
        <f t="shared" si="206"/>
        <v>1</v>
      </c>
      <c r="BV463" s="56" t="str">
        <f>IFERROR(BU463*#REF!,"0,00")</f>
        <v>0,00</v>
      </c>
      <c r="BW463" s="59" t="str">
        <f t="shared" si="207"/>
        <v>0,00</v>
      </c>
    </row>
    <row r="464" spans="1:75" ht="62.1" customHeight="1" thickTop="1" thickBot="1">
      <c r="A464" s="90" t="str">
        <f t="shared" si="193"/>
        <v>-</v>
      </c>
      <c r="B464" s="91" t="str">
        <f t="shared" si="194"/>
        <v>MAIO</v>
      </c>
      <c r="C464" s="81" t="str">
        <f t="shared" si="195"/>
        <v>MAIO</v>
      </c>
      <c r="D464" s="79">
        <f t="shared" si="176"/>
        <v>461</v>
      </c>
      <c r="E464" s="125">
        <f t="shared" si="196"/>
        <v>402</v>
      </c>
      <c r="F464" s="101">
        <v>7515010690</v>
      </c>
      <c r="G464" s="124" t="str">
        <f>IFERROR(VLOOKUP(F464,#REF!,2,0)," ")</f>
        <v xml:space="preserve"> </v>
      </c>
      <c r="H464" s="122" t="str">
        <f>IFERROR(VLOOKUP(F464,#REF!,3,0)," ")</f>
        <v xml:space="preserve"> </v>
      </c>
      <c r="I464" s="103" t="s">
        <v>88</v>
      </c>
      <c r="J464" s="103" t="s">
        <v>84</v>
      </c>
      <c r="K464" s="103" t="s">
        <v>592</v>
      </c>
      <c r="L464" s="104">
        <v>46153</v>
      </c>
      <c r="M464" s="105">
        <v>0.375</v>
      </c>
      <c r="N464" s="106">
        <v>46156</v>
      </c>
      <c r="O464" s="107">
        <v>0.82291666666666663</v>
      </c>
      <c r="P464" s="122" t="str">
        <f t="shared" si="177"/>
        <v>03,5</v>
      </c>
      <c r="Q464" s="123" t="str">
        <f t="shared" si="178"/>
        <v>0,00</v>
      </c>
      <c r="R464" s="119">
        <v>0</v>
      </c>
      <c r="S464" s="119">
        <v>0</v>
      </c>
      <c r="T464" s="123">
        <f t="shared" si="197"/>
        <v>0</v>
      </c>
      <c r="U464" s="108" t="s">
        <v>60</v>
      </c>
      <c r="V464" s="121" t="str">
        <f t="shared" si="198"/>
        <v>DESIGNAÇÃO PARA PARTICIPAR DO CONGRESSO NACIONAL DA DEFENSORIA PÚBLICA EM DIREITOS FUNDAMENTAIS, A SER REALIZADO EM BELÉM/PA, NO PERÍODO DE 11 A 13 DE MAIO DE 2026.</v>
      </c>
      <c r="W464" s="37"/>
      <c r="X464" s="132" t="s">
        <v>223</v>
      </c>
      <c r="Y464" s="134" t="s">
        <v>886</v>
      </c>
      <c r="AA464" s="24">
        <v>0</v>
      </c>
      <c r="AB464" s="40"/>
      <c r="AC464" s="24" t="str">
        <f t="shared" si="200"/>
        <v>Publicar</v>
      </c>
      <c r="AE464" s="43" t="s">
        <v>887</v>
      </c>
      <c r="AF464" s="44" t="s">
        <v>64</v>
      </c>
      <c r="AG464" s="45">
        <v>46147</v>
      </c>
      <c r="AH464" s="45">
        <v>46148</v>
      </c>
      <c r="AI464" s="46">
        <v>402</v>
      </c>
      <c r="AJ464" s="44" t="s">
        <v>114</v>
      </c>
      <c r="AK464" s="46">
        <v>403</v>
      </c>
      <c r="AL464" s="127" t="s">
        <v>66</v>
      </c>
      <c r="AM464" s="44" t="s">
        <v>65</v>
      </c>
      <c r="AN464" s="46" t="s">
        <v>66</v>
      </c>
      <c r="AO464" s="127" t="s">
        <v>66</v>
      </c>
      <c r="AP464" s="45">
        <v>46148</v>
      </c>
      <c r="AQ464" s="46">
        <v>368</v>
      </c>
      <c r="AR464" s="46" t="s">
        <v>66</v>
      </c>
      <c r="AS464" s="46" t="s">
        <v>66</v>
      </c>
      <c r="AT464" s="45">
        <v>46163</v>
      </c>
      <c r="AU464" s="46" t="s">
        <v>66</v>
      </c>
      <c r="AV464" s="46" t="s">
        <v>66</v>
      </c>
      <c r="AW464" s="46" t="s">
        <v>66</v>
      </c>
      <c r="AX464" s="46" t="s">
        <v>66</v>
      </c>
      <c r="AY464" s="46" t="s">
        <v>66</v>
      </c>
      <c r="AZ464" s="49">
        <v>182</v>
      </c>
      <c r="BE464" s="52">
        <f t="shared" si="199"/>
        <v>3.4479166666666665</v>
      </c>
      <c r="BF464" s="53" t="str">
        <f t="shared" si="201"/>
        <v>03</v>
      </c>
      <c r="BG464" s="54">
        <f t="shared" si="202"/>
        <v>10.749999999999996</v>
      </c>
      <c r="BH464" s="54">
        <v>6</v>
      </c>
      <c r="BI464" s="54" t="str">
        <f t="shared" si="203"/>
        <v>,5</v>
      </c>
      <c r="BJ464" s="55" t="str">
        <f t="shared" si="204"/>
        <v>03,5</v>
      </c>
      <c r="BL464" s="57" t="str">
        <f>IFERROR(VLOOKUP(H464,#REF!,2,0)," ")</f>
        <v xml:space="preserve"> </v>
      </c>
      <c r="BM464" s="57" t="str">
        <f>IFERROR(VLOOKUP(K464,#REF!,2,0)," ")</f>
        <v xml:space="preserve"> </v>
      </c>
      <c r="BN464" s="58" t="str">
        <f t="shared" si="188"/>
        <v xml:space="preserve">  </v>
      </c>
      <c r="BO464" s="59" t="str">
        <f>IFERROR(VLOOKUP(BN464,#REF!,5,0)," ")</f>
        <v xml:space="preserve"> </v>
      </c>
      <c r="BP464" s="59" t="str">
        <f t="shared" si="189"/>
        <v xml:space="preserve"> </v>
      </c>
      <c r="BQ464" s="56">
        <f t="shared" si="190"/>
        <v>1</v>
      </c>
      <c r="BR464" s="59" t="str">
        <f t="shared" si="191"/>
        <v xml:space="preserve"> </v>
      </c>
      <c r="BS464" s="59" t="str">
        <f t="shared" si="192"/>
        <v xml:space="preserve"> </v>
      </c>
      <c r="BT464" s="56" t="str">
        <f t="shared" si="205"/>
        <v>03</v>
      </c>
      <c r="BU464" s="56">
        <f t="shared" si="206"/>
        <v>4</v>
      </c>
      <c r="BV464" s="56" t="str">
        <f>IFERROR(BU464*#REF!,"0,00")</f>
        <v>0,00</v>
      </c>
      <c r="BW464" s="59" t="str">
        <f t="shared" si="207"/>
        <v>0,00</v>
      </c>
    </row>
    <row r="465" spans="1:75" ht="62.1" customHeight="1" thickTop="1" thickBot="1">
      <c r="A465" s="90" t="str">
        <f t="shared" si="193"/>
        <v>-</v>
      </c>
      <c r="B465" s="91" t="str">
        <f t="shared" si="194"/>
        <v>MAIO</v>
      </c>
      <c r="C465" s="81" t="str">
        <f t="shared" si="195"/>
        <v>MAIO</v>
      </c>
      <c r="D465" s="79">
        <f t="shared" si="176"/>
        <v>462</v>
      </c>
      <c r="E465" s="125">
        <f t="shared" si="196"/>
        <v>406</v>
      </c>
      <c r="F465" s="101">
        <v>2747554678</v>
      </c>
      <c r="G465" s="124" t="str">
        <f>IFERROR(VLOOKUP(F465,#REF!,2,0)," ")</f>
        <v xml:space="preserve"> </v>
      </c>
      <c r="H465" s="122" t="str">
        <f>IFERROR(VLOOKUP(F465,#REF!,3,0)," ")</f>
        <v xml:space="preserve"> </v>
      </c>
      <c r="I465" s="103" t="s">
        <v>57</v>
      </c>
      <c r="J465" s="103" t="s">
        <v>84</v>
      </c>
      <c r="K465" s="103" t="s">
        <v>570</v>
      </c>
      <c r="L465" s="104">
        <v>46153</v>
      </c>
      <c r="M465" s="105">
        <v>0.25</v>
      </c>
      <c r="N465" s="106">
        <v>46155</v>
      </c>
      <c r="O465" s="107">
        <v>8.3333333333333329E-2</v>
      </c>
      <c r="P465" s="122" t="str">
        <f t="shared" si="177"/>
        <v>01,5</v>
      </c>
      <c r="Q465" s="123" t="str">
        <f t="shared" si="178"/>
        <v>0,00</v>
      </c>
      <c r="R465" s="119">
        <v>0</v>
      </c>
      <c r="S465" s="119">
        <v>0</v>
      </c>
      <c r="T465" s="123">
        <f t="shared" si="197"/>
        <v>0</v>
      </c>
      <c r="U465" s="108" t="s">
        <v>60</v>
      </c>
      <c r="V465" s="121" t="str">
        <f t="shared" si="198"/>
        <v>COOPERAÇÃO, CONFORME O ATO Nº: 13.181/2026.</v>
      </c>
      <c r="W465" s="37"/>
      <c r="X465" s="132" t="s">
        <v>61</v>
      </c>
      <c r="Y465" s="134" t="s">
        <v>888</v>
      </c>
      <c r="AA465" s="24">
        <v>0</v>
      </c>
      <c r="AB465" s="40"/>
      <c r="AC465" s="24" t="str">
        <f t="shared" si="200"/>
        <v>Publicar</v>
      </c>
      <c r="AE465" s="43" t="s">
        <v>889</v>
      </c>
      <c r="AF465" s="44" t="s">
        <v>64</v>
      </c>
      <c r="AG465" s="45">
        <v>46148</v>
      </c>
      <c r="AH465" s="45">
        <v>46149</v>
      </c>
      <c r="AI465" s="46">
        <v>406</v>
      </c>
      <c r="AJ465" s="44" t="s">
        <v>65</v>
      </c>
      <c r="AK465" s="46" t="s">
        <v>66</v>
      </c>
      <c r="AL465" s="127" t="s">
        <v>66</v>
      </c>
      <c r="AM465" s="44" t="s">
        <v>67</v>
      </c>
      <c r="AN465" s="46">
        <v>407</v>
      </c>
      <c r="AO465" s="127">
        <v>1056.72</v>
      </c>
      <c r="AP465" s="45">
        <v>46149</v>
      </c>
      <c r="AQ465" s="46">
        <v>389</v>
      </c>
      <c r="AR465" s="46" t="s">
        <v>66</v>
      </c>
      <c r="AS465" s="46">
        <v>438</v>
      </c>
      <c r="AT465" s="45">
        <v>46155</v>
      </c>
      <c r="AU465" s="46" t="s">
        <v>66</v>
      </c>
      <c r="AV465" s="46" t="s">
        <v>66</v>
      </c>
      <c r="AW465" s="46" t="s">
        <v>66</v>
      </c>
      <c r="AX465" s="46" t="s">
        <v>66</v>
      </c>
      <c r="AY465" s="46" t="s">
        <v>66</v>
      </c>
      <c r="AZ465" s="49">
        <v>177</v>
      </c>
      <c r="BE465" s="52">
        <f t="shared" si="199"/>
        <v>1.8333333333333333</v>
      </c>
      <c r="BF465" s="53" t="str">
        <f t="shared" si="201"/>
        <v>01</v>
      </c>
      <c r="BG465" s="54">
        <f t="shared" si="202"/>
        <v>20</v>
      </c>
      <c r="BH465" s="54">
        <v>6</v>
      </c>
      <c r="BI465" s="54" t="str">
        <f t="shared" si="203"/>
        <v>,5</v>
      </c>
      <c r="BJ465" s="55" t="str">
        <f t="shared" si="204"/>
        <v>01,5</v>
      </c>
      <c r="BL465" s="57" t="str">
        <f>IFERROR(VLOOKUP(H465,#REF!,2,0)," ")</f>
        <v xml:space="preserve"> </v>
      </c>
      <c r="BM465" s="57" t="str">
        <f>IFERROR(VLOOKUP(K465,#REF!,2,0)," ")</f>
        <v xml:space="preserve"> </v>
      </c>
      <c r="BN465" s="58" t="str">
        <f t="shared" si="188"/>
        <v xml:space="preserve">  </v>
      </c>
      <c r="BO465" s="59" t="str">
        <f>IFERROR(VLOOKUP(BN465,#REF!,5,0)," ")</f>
        <v xml:space="preserve"> </v>
      </c>
      <c r="BP465" s="59" t="str">
        <f t="shared" si="189"/>
        <v xml:space="preserve"> </v>
      </c>
      <c r="BQ465" s="56">
        <f t="shared" si="190"/>
        <v>1</v>
      </c>
      <c r="BR465" s="59" t="str">
        <f t="shared" si="191"/>
        <v xml:space="preserve"> </v>
      </c>
      <c r="BS465" s="59" t="str">
        <f t="shared" si="192"/>
        <v xml:space="preserve"> </v>
      </c>
      <c r="BT465" s="56" t="str">
        <f t="shared" si="205"/>
        <v>01</v>
      </c>
      <c r="BU465" s="56">
        <f t="shared" si="206"/>
        <v>2</v>
      </c>
      <c r="BV465" s="56" t="str">
        <f>IFERROR(BU465*#REF!,"0,00")</f>
        <v>0,00</v>
      </c>
      <c r="BW465" s="59" t="str">
        <f t="shared" si="207"/>
        <v>0,00</v>
      </c>
    </row>
    <row r="466" spans="1:75" ht="62.1" customHeight="1" thickTop="1" thickBot="1">
      <c r="A466" s="90" t="str">
        <f t="shared" si="193"/>
        <v>-</v>
      </c>
      <c r="B466" s="91" t="str">
        <f t="shared" si="194"/>
        <v>MAIO</v>
      </c>
      <c r="C466" s="81" t="str">
        <f t="shared" si="195"/>
        <v>MAIO</v>
      </c>
      <c r="D466" s="79">
        <f t="shared" si="176"/>
        <v>463</v>
      </c>
      <c r="E466" s="125">
        <f t="shared" si="196"/>
        <v>405</v>
      </c>
      <c r="F466" s="101">
        <v>38922703687</v>
      </c>
      <c r="G466" s="124" t="str">
        <f>IFERROR(VLOOKUP(F466,#REF!,2,0)," ")</f>
        <v xml:space="preserve"> </v>
      </c>
      <c r="H466" s="122" t="str">
        <f>IFERROR(VLOOKUP(F466,#REF!,3,0)," ")</f>
        <v xml:space="preserve"> </v>
      </c>
      <c r="I466" s="103" t="s">
        <v>82</v>
      </c>
      <c r="J466" s="103" t="s">
        <v>84</v>
      </c>
      <c r="K466" s="103" t="s">
        <v>586</v>
      </c>
      <c r="L466" s="104">
        <v>46160</v>
      </c>
      <c r="M466" s="105">
        <v>0.33333333333333331</v>
      </c>
      <c r="N466" s="106">
        <v>46164</v>
      </c>
      <c r="O466" s="107">
        <v>0.70833333333333337</v>
      </c>
      <c r="P466" s="122" t="str">
        <f t="shared" si="177"/>
        <v>04,5</v>
      </c>
      <c r="Q466" s="123" t="str">
        <f t="shared" si="178"/>
        <v>0,00</v>
      </c>
      <c r="R466" s="119">
        <v>0</v>
      </c>
      <c r="S466" s="119">
        <v>0</v>
      </c>
      <c r="T466" s="123">
        <f t="shared" si="197"/>
        <v>0</v>
      </c>
      <c r="U466" s="108" t="s">
        <v>60</v>
      </c>
      <c r="V466" s="121" t="str">
        <f t="shared" si="198"/>
        <v>ESTRUTURAÇÃO DE NOVA UNIDADE.</v>
      </c>
      <c r="W466" s="37"/>
      <c r="X466" s="132" t="s">
        <v>85</v>
      </c>
      <c r="Y466" s="134" t="s">
        <v>890</v>
      </c>
      <c r="AA466" s="24">
        <v>0</v>
      </c>
      <c r="AB466" s="40"/>
      <c r="AC466" s="24" t="str">
        <f t="shared" si="200"/>
        <v>Publicar</v>
      </c>
      <c r="AE466" s="162" t="s">
        <v>891</v>
      </c>
      <c r="AF466" s="44" t="s">
        <v>64</v>
      </c>
      <c r="AG466" s="45">
        <v>46148</v>
      </c>
      <c r="AH466" s="45">
        <v>46148</v>
      </c>
      <c r="AI466" s="46">
        <v>405</v>
      </c>
      <c r="AJ466" s="44" t="s">
        <v>65</v>
      </c>
      <c r="AK466" s="46" t="s">
        <v>66</v>
      </c>
      <c r="AL466" s="127" t="s">
        <v>66</v>
      </c>
      <c r="AM466" s="44" t="s">
        <v>65</v>
      </c>
      <c r="AN466" s="46" t="s">
        <v>66</v>
      </c>
      <c r="AO466" s="127" t="s">
        <v>66</v>
      </c>
      <c r="AP466" s="45">
        <v>46148</v>
      </c>
      <c r="AQ466" s="46">
        <v>370</v>
      </c>
      <c r="AR466" s="46" t="s">
        <v>66</v>
      </c>
      <c r="AS466" s="46" t="s">
        <v>66</v>
      </c>
      <c r="AT466" s="45">
        <v>46168</v>
      </c>
      <c r="AU466" s="46" t="s">
        <v>66</v>
      </c>
      <c r="AV466" s="45" t="s">
        <v>66</v>
      </c>
      <c r="AW466" s="45" t="s">
        <v>66</v>
      </c>
      <c r="AX466" s="46" t="s">
        <v>66</v>
      </c>
      <c r="AY466" s="46" t="s">
        <v>66</v>
      </c>
      <c r="AZ466" s="49" t="s">
        <v>66</v>
      </c>
      <c r="BE466" s="52">
        <f t="shared" si="199"/>
        <v>4.375</v>
      </c>
      <c r="BF466" s="53" t="str">
        <f t="shared" si="201"/>
        <v>04</v>
      </c>
      <c r="BG466" s="54">
        <f t="shared" si="202"/>
        <v>9</v>
      </c>
      <c r="BH466" s="54">
        <v>6</v>
      </c>
      <c r="BI466" s="54" t="str">
        <f t="shared" si="203"/>
        <v>,5</v>
      </c>
      <c r="BJ466" s="55" t="str">
        <f t="shared" si="204"/>
        <v>04,5</v>
      </c>
      <c r="BL466" s="57" t="str">
        <f>IFERROR(VLOOKUP(H466,#REF!,2,0)," ")</f>
        <v xml:space="preserve"> </v>
      </c>
      <c r="BM466" s="57" t="str">
        <f>IFERROR(VLOOKUP(K466,#REF!,2,0)," ")</f>
        <v xml:space="preserve"> </v>
      </c>
      <c r="BN466" s="58" t="str">
        <f t="shared" si="188"/>
        <v xml:space="preserve">  </v>
      </c>
      <c r="BO466" s="59" t="str">
        <f>IFERROR(VLOOKUP(BN466,#REF!,5,0)," ")</f>
        <v xml:space="preserve"> </v>
      </c>
      <c r="BP466" s="59" t="str">
        <f t="shared" si="189"/>
        <v xml:space="preserve"> </v>
      </c>
      <c r="BQ466" s="56">
        <f t="shared" si="190"/>
        <v>1</v>
      </c>
      <c r="BR466" s="59" t="str">
        <f t="shared" si="191"/>
        <v xml:space="preserve"> </v>
      </c>
      <c r="BS466" s="59" t="str">
        <f t="shared" si="192"/>
        <v xml:space="preserve"> </v>
      </c>
      <c r="BT466" s="56" t="str">
        <f t="shared" si="205"/>
        <v>04</v>
      </c>
      <c r="BU466" s="56">
        <f t="shared" si="206"/>
        <v>5</v>
      </c>
      <c r="BV466" s="56" t="str">
        <f>IFERROR(BU466*#REF!,"0,00")</f>
        <v>0,00</v>
      </c>
      <c r="BW466" s="59" t="str">
        <f t="shared" si="207"/>
        <v>0,00</v>
      </c>
    </row>
    <row r="467" spans="1:75" ht="62.1" customHeight="1" thickTop="1" thickBot="1">
      <c r="A467" s="90" t="str">
        <f t="shared" si="193"/>
        <v>-</v>
      </c>
      <c r="B467" s="91" t="str">
        <f t="shared" si="194"/>
        <v>MAIO</v>
      </c>
      <c r="C467" s="81" t="str">
        <f t="shared" si="195"/>
        <v>MAIO</v>
      </c>
      <c r="D467" s="79">
        <f t="shared" si="176"/>
        <v>464</v>
      </c>
      <c r="E467" s="125">
        <f t="shared" si="196"/>
        <v>404</v>
      </c>
      <c r="F467" s="101">
        <v>38922703687</v>
      </c>
      <c r="G467" s="124" t="str">
        <f>IFERROR(VLOOKUP(F467,#REF!,2,0)," ")</f>
        <v xml:space="preserve"> </v>
      </c>
      <c r="H467" s="122" t="str">
        <f>IFERROR(VLOOKUP(F467,#REF!,3,0)," ")</f>
        <v xml:space="preserve"> </v>
      </c>
      <c r="I467" s="103" t="s">
        <v>82</v>
      </c>
      <c r="J467" s="103" t="s">
        <v>84</v>
      </c>
      <c r="K467" s="103" t="s">
        <v>586</v>
      </c>
      <c r="L467" s="104">
        <v>46153</v>
      </c>
      <c r="M467" s="105">
        <v>0.33333333333333331</v>
      </c>
      <c r="N467" s="106">
        <v>46157</v>
      </c>
      <c r="O467" s="107">
        <v>0.70833333333333337</v>
      </c>
      <c r="P467" s="122" t="str">
        <f t="shared" si="177"/>
        <v>04,5</v>
      </c>
      <c r="Q467" s="123" t="str">
        <f t="shared" si="178"/>
        <v>0,00</v>
      </c>
      <c r="R467" s="119">
        <v>0</v>
      </c>
      <c r="S467" s="119">
        <v>0</v>
      </c>
      <c r="T467" s="123">
        <f t="shared" si="197"/>
        <v>0</v>
      </c>
      <c r="U467" s="108" t="s">
        <v>60</v>
      </c>
      <c r="V467" s="109" t="str">
        <f t="shared" si="198"/>
        <v>ESTRUTURAÇÃO DE NOVA UNIDADE.</v>
      </c>
      <c r="W467" s="37"/>
      <c r="X467" s="132" t="s">
        <v>85</v>
      </c>
      <c r="Y467" s="134" t="s">
        <v>890</v>
      </c>
      <c r="AA467" s="24">
        <v>0</v>
      </c>
      <c r="AB467" s="40"/>
      <c r="AC467" s="24" t="str">
        <f t="shared" si="200"/>
        <v>Publicar</v>
      </c>
      <c r="AE467" s="43" t="s">
        <v>892</v>
      </c>
      <c r="AF467" s="44" t="s">
        <v>64</v>
      </c>
      <c r="AG467" s="45">
        <v>46148</v>
      </c>
      <c r="AH467" s="45">
        <v>46148</v>
      </c>
      <c r="AI467" s="46">
        <v>404</v>
      </c>
      <c r="AJ467" s="44" t="s">
        <v>65</v>
      </c>
      <c r="AK467" s="46" t="s">
        <v>66</v>
      </c>
      <c r="AL467" s="127" t="s">
        <v>66</v>
      </c>
      <c r="AM467" s="44" t="s">
        <v>65</v>
      </c>
      <c r="AN467" s="46" t="s">
        <v>66</v>
      </c>
      <c r="AO467" s="127" t="s">
        <v>66</v>
      </c>
      <c r="AP467" s="45">
        <v>46148</v>
      </c>
      <c r="AQ467" s="46">
        <v>369</v>
      </c>
      <c r="AR467" s="46" t="s">
        <v>66</v>
      </c>
      <c r="AS467" s="46" t="s">
        <v>66</v>
      </c>
      <c r="AT467" s="45">
        <v>46168</v>
      </c>
      <c r="AU467" s="46" t="s">
        <v>66</v>
      </c>
      <c r="AV467" s="46" t="s">
        <v>66</v>
      </c>
      <c r="AW467" s="46" t="s">
        <v>66</v>
      </c>
      <c r="AX467" s="46" t="s">
        <v>66</v>
      </c>
      <c r="AY467" s="46" t="s">
        <v>66</v>
      </c>
      <c r="AZ467" s="49">
        <v>202</v>
      </c>
      <c r="BA467" s="62" t="s">
        <v>455</v>
      </c>
      <c r="BE467" s="52">
        <f t="shared" si="199"/>
        <v>4.375</v>
      </c>
      <c r="BF467" s="53" t="str">
        <f t="shared" si="201"/>
        <v>04</v>
      </c>
      <c r="BG467" s="54">
        <f t="shared" si="202"/>
        <v>9</v>
      </c>
      <c r="BH467" s="54">
        <v>6</v>
      </c>
      <c r="BI467" s="54" t="str">
        <f t="shared" si="203"/>
        <v>,5</v>
      </c>
      <c r="BJ467" s="55" t="str">
        <f t="shared" si="204"/>
        <v>04,5</v>
      </c>
      <c r="BL467" s="57" t="str">
        <f>IFERROR(VLOOKUP(H467,#REF!,2,0)," ")</f>
        <v xml:space="preserve"> </v>
      </c>
      <c r="BM467" s="57" t="str">
        <f>IFERROR(VLOOKUP(K467,#REF!,2,0)," ")</f>
        <v xml:space="preserve"> </v>
      </c>
      <c r="BN467" s="58" t="str">
        <f t="shared" si="188"/>
        <v xml:space="preserve">  </v>
      </c>
      <c r="BO467" s="59" t="str">
        <f>IFERROR(VLOOKUP(BN467,#REF!,5,0)," ")</f>
        <v xml:space="preserve"> </v>
      </c>
      <c r="BP467" s="59" t="str">
        <f t="shared" si="189"/>
        <v xml:space="preserve"> </v>
      </c>
      <c r="BQ467" s="56">
        <f t="shared" si="190"/>
        <v>1</v>
      </c>
      <c r="BR467" s="59" t="str">
        <f t="shared" si="191"/>
        <v xml:space="preserve"> </v>
      </c>
      <c r="BS467" s="59" t="str">
        <f t="shared" si="192"/>
        <v xml:space="preserve"> </v>
      </c>
      <c r="BT467" s="56" t="str">
        <f t="shared" si="205"/>
        <v>04</v>
      </c>
      <c r="BU467" s="56">
        <f t="shared" si="206"/>
        <v>5</v>
      </c>
      <c r="BV467" s="56" t="str">
        <f>IFERROR(BU467*#REF!,"0,00")</f>
        <v>0,00</v>
      </c>
      <c r="BW467" s="59" t="str">
        <f t="shared" si="207"/>
        <v>0,00</v>
      </c>
    </row>
    <row r="468" spans="1:75" ht="62.1" customHeight="1" thickTop="1" thickBot="1">
      <c r="A468" s="90" t="str">
        <f t="shared" si="193"/>
        <v>-</v>
      </c>
      <c r="B468" s="91" t="str">
        <f t="shared" si="194"/>
        <v>MAIO</v>
      </c>
      <c r="C468" s="81" t="str">
        <f t="shared" si="195"/>
        <v>MAIO</v>
      </c>
      <c r="D468" s="79">
        <f t="shared" si="176"/>
        <v>465</v>
      </c>
      <c r="E468" s="125">
        <f t="shared" si="196"/>
        <v>408</v>
      </c>
      <c r="F468" s="101">
        <v>12486318623</v>
      </c>
      <c r="G468" s="124" t="str">
        <f>IFERROR(VLOOKUP(F468,#REF!,2,0)," ")</f>
        <v xml:space="preserve"> </v>
      </c>
      <c r="H468" s="122" t="str">
        <f>IFERROR(VLOOKUP(F468,#REF!,3,0)," ")</f>
        <v xml:space="preserve"> </v>
      </c>
      <c r="I468" s="103" t="s">
        <v>88</v>
      </c>
      <c r="J468" s="103" t="s">
        <v>84</v>
      </c>
      <c r="K468" s="103" t="s">
        <v>111</v>
      </c>
      <c r="L468" s="104">
        <v>46154</v>
      </c>
      <c r="M468" s="105">
        <v>0.2638888888888889</v>
      </c>
      <c r="N468" s="106">
        <v>46156</v>
      </c>
      <c r="O468" s="107">
        <v>0.9375</v>
      </c>
      <c r="P468" s="122" t="str">
        <f t="shared" si="177"/>
        <v>02,5</v>
      </c>
      <c r="Q468" s="123" t="str">
        <f t="shared" si="178"/>
        <v>0,00</v>
      </c>
      <c r="R468" s="119">
        <v>0</v>
      </c>
      <c r="S468" s="119">
        <v>0</v>
      </c>
      <c r="T468" s="123">
        <f t="shared" si="197"/>
        <v>0</v>
      </c>
      <c r="U468" s="108" t="s">
        <v>60</v>
      </c>
      <c r="V468" s="109" t="str">
        <f t="shared" ref="V468:V499" si="208">UPPER(Y468)</f>
        <v>PARTICIPAR DA 2ª CONFERÊNCIA INTERNACIONAL DE INTEGRIDADE PÚBLICA E PRIVADA, A SER REALIZADA NOS DIAS 12 E 13 DE MAIO DE 2026, BEM COMO DA 7ª REUNIÃO DA REDE NACIONAL DE PROMOÇÃO DA INTEGRIDADE PRIVADA, QUE OCORRERÁ NO DIA 14 DE MAIO DE 2026, DAS 9H ÀS 18H, EM SÃO PAULO.</v>
      </c>
      <c r="W468" s="37"/>
      <c r="X468" s="132" t="s">
        <v>223</v>
      </c>
      <c r="Y468" s="134" t="s">
        <v>894</v>
      </c>
      <c r="AA468" s="24">
        <v>0</v>
      </c>
      <c r="AB468" s="40"/>
      <c r="AC468" s="24" t="str">
        <f t="shared" si="200"/>
        <v>Publicar</v>
      </c>
      <c r="AE468" s="162" t="s">
        <v>895</v>
      </c>
      <c r="AF468" s="44" t="s">
        <v>64</v>
      </c>
      <c r="AG468" s="45">
        <v>46148</v>
      </c>
      <c r="AH468" s="45">
        <v>46149</v>
      </c>
      <c r="AI468" s="46">
        <v>408</v>
      </c>
      <c r="AJ468" s="44" t="s">
        <v>114</v>
      </c>
      <c r="AK468" s="46">
        <v>409</v>
      </c>
      <c r="AL468" s="127">
        <v>178.11</v>
      </c>
      <c r="AM468" s="44" t="s">
        <v>65</v>
      </c>
      <c r="AN468" s="46" t="s">
        <v>66</v>
      </c>
      <c r="AO468" s="127" t="s">
        <v>66</v>
      </c>
      <c r="AP468" s="45">
        <v>46149</v>
      </c>
      <c r="AQ468" s="46">
        <v>372</v>
      </c>
      <c r="AR468" s="46">
        <v>450</v>
      </c>
      <c r="AS468" s="46" t="s">
        <v>66</v>
      </c>
      <c r="AT468" s="45">
        <v>46160</v>
      </c>
      <c r="AU468" s="46" t="s">
        <v>66</v>
      </c>
      <c r="AV468" s="45" t="s">
        <v>66</v>
      </c>
      <c r="AW468" s="46" t="s">
        <v>66</v>
      </c>
      <c r="AX468" s="46" t="s">
        <v>66</v>
      </c>
      <c r="AY468" s="46" t="s">
        <v>66</v>
      </c>
      <c r="AZ468" s="49">
        <v>184</v>
      </c>
      <c r="BE468" s="52">
        <f t="shared" si="199"/>
        <v>2.6736111111111112</v>
      </c>
      <c r="BF468" s="53" t="str">
        <f t="shared" si="201"/>
        <v>02</v>
      </c>
      <c r="BG468" s="54">
        <f t="shared" si="202"/>
        <v>16.166666666666668</v>
      </c>
      <c r="BH468" s="54">
        <v>6</v>
      </c>
      <c r="BI468" s="54" t="str">
        <f t="shared" si="203"/>
        <v>,5</v>
      </c>
      <c r="BJ468" s="55" t="str">
        <f t="shared" si="204"/>
        <v>02,5</v>
      </c>
      <c r="BL468" s="57" t="str">
        <f>IFERROR(VLOOKUP(H468,#REF!,2,0)," ")</f>
        <v xml:space="preserve"> </v>
      </c>
      <c r="BM468" s="57" t="str">
        <f>IFERROR(VLOOKUP(K468,#REF!,2,0)," ")</f>
        <v xml:space="preserve"> </v>
      </c>
      <c r="BN468" s="58" t="str">
        <f t="shared" si="188"/>
        <v xml:space="preserve">  </v>
      </c>
      <c r="BO468" s="59" t="str">
        <f>IFERROR(VLOOKUP(BN468,#REF!,5,0)," ")</f>
        <v xml:space="preserve"> </v>
      </c>
      <c r="BP468" s="59" t="str">
        <f t="shared" si="189"/>
        <v xml:space="preserve"> </v>
      </c>
      <c r="BQ468" s="56">
        <f t="shared" si="190"/>
        <v>1</v>
      </c>
      <c r="BR468" s="59" t="str">
        <f t="shared" si="191"/>
        <v xml:space="preserve"> </v>
      </c>
      <c r="BS468" s="59" t="str">
        <f t="shared" si="192"/>
        <v xml:space="preserve"> </v>
      </c>
      <c r="BT468" s="56" t="str">
        <f t="shared" si="205"/>
        <v>02</v>
      </c>
      <c r="BU468" s="56">
        <f t="shared" si="206"/>
        <v>3</v>
      </c>
      <c r="BV468" s="56" t="str">
        <f>IFERROR(BU468*#REF!,"0,00")</f>
        <v>0,00</v>
      </c>
      <c r="BW468" s="59" t="str">
        <f t="shared" si="207"/>
        <v>0,00</v>
      </c>
    </row>
    <row r="469" spans="1:75" ht="62.1" customHeight="1" thickTop="1" thickBot="1">
      <c r="A469" s="90" t="str">
        <f t="shared" si="193"/>
        <v>-</v>
      </c>
      <c r="B469" s="91" t="str">
        <f t="shared" si="194"/>
        <v>MAIO</v>
      </c>
      <c r="C469" s="81" t="str">
        <f t="shared" si="195"/>
        <v>MAIO</v>
      </c>
      <c r="D469" s="79">
        <f t="shared" si="176"/>
        <v>466</v>
      </c>
      <c r="E469" s="125">
        <f t="shared" si="196"/>
        <v>410</v>
      </c>
      <c r="F469" s="101">
        <v>58113495649</v>
      </c>
      <c r="G469" s="124" t="str">
        <f>IFERROR(VLOOKUP(F469,#REF!,2,0)," ")</f>
        <v xml:space="preserve"> </v>
      </c>
      <c r="H469" s="122" t="str">
        <f>IFERROR(VLOOKUP(F469,#REF!,3,0)," ")</f>
        <v xml:space="preserve"> </v>
      </c>
      <c r="I469" s="103" t="s">
        <v>88</v>
      </c>
      <c r="J469" s="103" t="s">
        <v>84</v>
      </c>
      <c r="K469" s="103" t="s">
        <v>111</v>
      </c>
      <c r="L469" s="104">
        <v>46154</v>
      </c>
      <c r="M469" s="105">
        <v>0.2638888888888889</v>
      </c>
      <c r="N469" s="106">
        <v>46156</v>
      </c>
      <c r="O469" s="107">
        <v>0.9375</v>
      </c>
      <c r="P469" s="122" t="str">
        <f t="shared" si="177"/>
        <v>02,5</v>
      </c>
      <c r="Q469" s="123" t="str">
        <f t="shared" si="178"/>
        <v>0,00</v>
      </c>
      <c r="R469" s="119">
        <v>0</v>
      </c>
      <c r="S469" s="119">
        <v>0</v>
      </c>
      <c r="T469" s="123">
        <f t="shared" si="197"/>
        <v>0</v>
      </c>
      <c r="U469" s="108" t="s">
        <v>60</v>
      </c>
      <c r="V469" s="109" t="str">
        <f t="shared" si="208"/>
        <v>PARTICIPAR DA 2ª CONFERÊNCIA INTERNACIONAL DE INTEGRIDADE PÚBLICA E PRIVADA, A SER REALIZADA NOS DIAS 12 E 13 DE MAIO DE 2026, BEM COMO DA 7ª REUNIÃO DA REDE NACIONAL DE PROMOÇÃO DA INTEGRIDADE PRIVADA, QUE OCORRERÁ NO DIA 14 DE MAIO DE 2026, DAS 9H ÀS 18H, EM SÃO PAULO.</v>
      </c>
      <c r="W469" s="37"/>
      <c r="X469" s="132" t="s">
        <v>223</v>
      </c>
      <c r="Y469" s="134" t="s">
        <v>894</v>
      </c>
      <c r="AA469" s="24">
        <v>0</v>
      </c>
      <c r="AB469" s="40"/>
      <c r="AC469" s="24" t="str">
        <f t="shared" si="200"/>
        <v>Publicar</v>
      </c>
      <c r="AE469" s="43" t="s">
        <v>896</v>
      </c>
      <c r="AF469" s="44" t="s">
        <v>64</v>
      </c>
      <c r="AG469" s="45">
        <v>46148</v>
      </c>
      <c r="AH469" s="45">
        <v>46149</v>
      </c>
      <c r="AI469" s="46">
        <v>410</v>
      </c>
      <c r="AJ469" s="44" t="s">
        <v>114</v>
      </c>
      <c r="AK469" s="46">
        <v>411</v>
      </c>
      <c r="AL469" s="127" t="s">
        <v>66</v>
      </c>
      <c r="AM469" s="44" t="s">
        <v>65</v>
      </c>
      <c r="AN469" s="46" t="s">
        <v>66</v>
      </c>
      <c r="AO469" s="127" t="s">
        <v>66</v>
      </c>
      <c r="AP469" s="45">
        <v>46149</v>
      </c>
      <c r="AQ469" s="46">
        <v>373</v>
      </c>
      <c r="AR469" s="46" t="s">
        <v>66</v>
      </c>
      <c r="AS469" s="46" t="s">
        <v>66</v>
      </c>
      <c r="AT469" s="45">
        <v>46160</v>
      </c>
      <c r="AU469" s="46" t="s">
        <v>66</v>
      </c>
      <c r="AV469" s="46" t="s">
        <v>66</v>
      </c>
      <c r="AW469" s="46" t="s">
        <v>66</v>
      </c>
      <c r="AX469" s="46" t="s">
        <v>66</v>
      </c>
      <c r="AY469" s="46" t="s">
        <v>66</v>
      </c>
      <c r="AZ469" s="49">
        <v>179</v>
      </c>
      <c r="BE469" s="52">
        <f t="shared" si="199"/>
        <v>2.6736111111111112</v>
      </c>
      <c r="BF469" s="53" t="str">
        <f t="shared" si="201"/>
        <v>02</v>
      </c>
      <c r="BG469" s="54">
        <f t="shared" si="202"/>
        <v>16.166666666666668</v>
      </c>
      <c r="BH469" s="54">
        <v>6</v>
      </c>
      <c r="BI469" s="54" t="str">
        <f t="shared" si="203"/>
        <v>,5</v>
      </c>
      <c r="BJ469" s="55" t="str">
        <f t="shared" si="204"/>
        <v>02,5</v>
      </c>
      <c r="BL469" s="57" t="str">
        <f>IFERROR(VLOOKUP(H469,#REF!,2,0)," ")</f>
        <v xml:space="preserve"> </v>
      </c>
      <c r="BM469" s="57" t="str">
        <f>IFERROR(VLOOKUP(K469,#REF!,2,0)," ")</f>
        <v xml:space="preserve"> </v>
      </c>
      <c r="BN469" s="58" t="str">
        <f t="shared" si="188"/>
        <v xml:space="preserve">  </v>
      </c>
      <c r="BO469" s="59" t="str">
        <f>IFERROR(VLOOKUP(BN469,#REF!,5,0)," ")</f>
        <v xml:space="preserve"> </v>
      </c>
      <c r="BP469" s="59" t="str">
        <f t="shared" si="189"/>
        <v xml:space="preserve"> </v>
      </c>
      <c r="BQ469" s="56">
        <f t="shared" si="190"/>
        <v>1</v>
      </c>
      <c r="BR469" s="59" t="str">
        <f t="shared" si="191"/>
        <v xml:space="preserve"> </v>
      </c>
      <c r="BS469" s="59" t="str">
        <f t="shared" si="192"/>
        <v xml:space="preserve"> </v>
      </c>
      <c r="BT469" s="56" t="str">
        <f t="shared" si="205"/>
        <v>02</v>
      </c>
      <c r="BU469" s="56">
        <f t="shared" si="206"/>
        <v>3</v>
      </c>
      <c r="BV469" s="56" t="str">
        <f>IFERROR(BU469*#REF!,"0,00")</f>
        <v>0,00</v>
      </c>
      <c r="BW469" s="59" t="str">
        <f t="shared" si="207"/>
        <v>0,00</v>
      </c>
    </row>
    <row r="470" spans="1:75" ht="62.1" customHeight="1" thickTop="1" thickBot="1">
      <c r="A470" s="90" t="str">
        <f t="shared" si="193"/>
        <v>-</v>
      </c>
      <c r="B470" s="91" t="str">
        <f t="shared" si="194"/>
        <v>MAIO</v>
      </c>
      <c r="C470" s="81" t="str">
        <f t="shared" si="195"/>
        <v>MAIO</v>
      </c>
      <c r="D470" s="79">
        <f t="shared" si="176"/>
        <v>467</v>
      </c>
      <c r="E470" s="125">
        <f t="shared" si="196"/>
        <v>412</v>
      </c>
      <c r="F470" s="101">
        <v>6346736612</v>
      </c>
      <c r="G470" s="124" t="str">
        <f>IFERROR(VLOOKUP(F470,#REF!,2,0)," ")</f>
        <v xml:space="preserve"> </v>
      </c>
      <c r="H470" s="122" t="str">
        <f>IFERROR(VLOOKUP(F470,#REF!,3,0)," ")</f>
        <v xml:space="preserve"> </v>
      </c>
      <c r="I470" s="103" t="s">
        <v>82</v>
      </c>
      <c r="J470" s="103" t="s">
        <v>84</v>
      </c>
      <c r="K470" s="103" t="s">
        <v>282</v>
      </c>
      <c r="L470" s="104">
        <v>46160</v>
      </c>
      <c r="M470" s="105">
        <v>0.375</v>
      </c>
      <c r="N470" s="106">
        <v>46162</v>
      </c>
      <c r="O470" s="107">
        <v>0.70833333333333337</v>
      </c>
      <c r="P470" s="122" t="str">
        <f t="shared" si="177"/>
        <v>02,5</v>
      </c>
      <c r="Q470" s="123" t="str">
        <f t="shared" si="178"/>
        <v>0,00</v>
      </c>
      <c r="R470" s="119">
        <v>0</v>
      </c>
      <c r="S470" s="119">
        <v>0</v>
      </c>
      <c r="T470" s="123">
        <f t="shared" si="197"/>
        <v>0</v>
      </c>
      <c r="U470" s="108" t="s">
        <v>60</v>
      </c>
      <c r="V470" s="109" t="str">
        <f t="shared" si="208"/>
        <v>AÇÃO DE INTERIORIZAÇÃO, COM BASE NO PROJETO DE PLANEJAMENTO ESTRATÉGICO 02 – SAÚDE OCUPACIONAL.</v>
      </c>
      <c r="W470" s="37"/>
      <c r="X470" s="132" t="s">
        <v>85</v>
      </c>
      <c r="Y470" s="134" t="s">
        <v>897</v>
      </c>
      <c r="AA470" s="24">
        <v>0</v>
      </c>
      <c r="AB470" s="40"/>
      <c r="AC470" s="24" t="str">
        <f t="shared" si="200"/>
        <v>Publicar</v>
      </c>
      <c r="AE470" s="43" t="s">
        <v>898</v>
      </c>
      <c r="AF470" s="44" t="s">
        <v>64</v>
      </c>
      <c r="AG470" s="45">
        <v>46148</v>
      </c>
      <c r="AH470" s="45">
        <v>46149</v>
      </c>
      <c r="AI470" s="46">
        <v>412</v>
      </c>
      <c r="AJ470" s="44" t="s">
        <v>65</v>
      </c>
      <c r="AK470" s="46" t="s">
        <v>66</v>
      </c>
      <c r="AL470" s="127" t="s">
        <v>66</v>
      </c>
      <c r="AM470" s="44" t="s">
        <v>65</v>
      </c>
      <c r="AN470" s="46" t="s">
        <v>66</v>
      </c>
      <c r="AO470" s="127" t="s">
        <v>66</v>
      </c>
      <c r="AP470" s="45">
        <v>46149</v>
      </c>
      <c r="AQ470" s="46">
        <v>374</v>
      </c>
      <c r="AR470" s="46" t="s">
        <v>66</v>
      </c>
      <c r="AS470" s="46" t="s">
        <v>66</v>
      </c>
      <c r="AT470" s="45">
        <v>46174</v>
      </c>
      <c r="AU470" s="262" t="s">
        <v>66</v>
      </c>
      <c r="AV470" s="262" t="s">
        <v>66</v>
      </c>
      <c r="AW470" s="262" t="s">
        <v>66</v>
      </c>
      <c r="AX470" s="262" t="s">
        <v>66</v>
      </c>
      <c r="AY470" s="262" t="s">
        <v>66</v>
      </c>
      <c r="AZ470" s="49">
        <v>231</v>
      </c>
      <c r="BE470" s="52">
        <f t="shared" si="199"/>
        <v>2.3333333333333335</v>
      </c>
      <c r="BF470" s="53" t="str">
        <f t="shared" si="201"/>
        <v>02</v>
      </c>
      <c r="BG470" s="54">
        <f t="shared" si="202"/>
        <v>8.0000000000000036</v>
      </c>
      <c r="BH470" s="54">
        <v>6</v>
      </c>
      <c r="BI470" s="54" t="str">
        <f t="shared" si="203"/>
        <v>,5</v>
      </c>
      <c r="BJ470" s="55" t="str">
        <f t="shared" si="204"/>
        <v>02,5</v>
      </c>
      <c r="BL470" s="57" t="str">
        <f>IFERROR(VLOOKUP(H470,#REF!,2,0)," ")</f>
        <v xml:space="preserve"> </v>
      </c>
      <c r="BM470" s="57" t="str">
        <f>IFERROR(VLOOKUP(K470,#REF!,2,0)," ")</f>
        <v xml:space="preserve"> </v>
      </c>
      <c r="BN470" s="58" t="str">
        <f t="shared" si="188"/>
        <v xml:space="preserve">  </v>
      </c>
      <c r="BO470" s="59" t="str">
        <f>IFERROR(VLOOKUP(BN470,#REF!,5,0)," ")</f>
        <v xml:space="preserve"> </v>
      </c>
      <c r="BP470" s="59" t="str">
        <f t="shared" si="189"/>
        <v xml:space="preserve"> </v>
      </c>
      <c r="BQ470" s="56">
        <f t="shared" si="190"/>
        <v>1</v>
      </c>
      <c r="BR470" s="59" t="str">
        <f t="shared" si="191"/>
        <v xml:space="preserve"> </v>
      </c>
      <c r="BS470" s="59" t="str">
        <f t="shared" si="192"/>
        <v xml:space="preserve"> </v>
      </c>
      <c r="BT470" s="56" t="str">
        <f t="shared" si="205"/>
        <v>02</v>
      </c>
      <c r="BU470" s="56">
        <f t="shared" si="206"/>
        <v>3</v>
      </c>
      <c r="BV470" s="56" t="str">
        <f>IFERROR(BU470*#REF!,"0,00")</f>
        <v>0,00</v>
      </c>
      <c r="BW470" s="59" t="str">
        <f t="shared" si="207"/>
        <v>0,00</v>
      </c>
    </row>
    <row r="471" spans="1:75" ht="62.1" customHeight="1" thickTop="1" thickBot="1">
      <c r="A471" s="90" t="str">
        <f t="shared" si="193"/>
        <v>INSERIR DATA</v>
      </c>
      <c r="B471" s="91" t="str">
        <f t="shared" si="194"/>
        <v>MAIO</v>
      </c>
      <c r="C471" s="81" t="str">
        <f t="shared" si="195"/>
        <v>MAIO</v>
      </c>
      <c r="D471" s="79">
        <f t="shared" si="176"/>
        <v>468</v>
      </c>
      <c r="E471" s="125">
        <f t="shared" si="196"/>
        <v>422</v>
      </c>
      <c r="F471" s="101">
        <v>176282610</v>
      </c>
      <c r="G471" s="124" t="str">
        <f>IFERROR(VLOOKUP(F471,#REF!,2,0)," ")</f>
        <v xml:space="preserve"> </v>
      </c>
      <c r="H471" s="122" t="str">
        <f>IFERROR(VLOOKUP(F471,#REF!,3,0)," ")</f>
        <v xml:space="preserve"> </v>
      </c>
      <c r="I471" s="103" t="s">
        <v>57</v>
      </c>
      <c r="J471" s="103" t="s">
        <v>254</v>
      </c>
      <c r="K471" s="103" t="s">
        <v>94</v>
      </c>
      <c r="L471" s="104">
        <v>46150</v>
      </c>
      <c r="M471" s="105">
        <v>0.33333333333333331</v>
      </c>
      <c r="N471" s="106">
        <v>46150</v>
      </c>
      <c r="O471" s="107">
        <v>0.69791666666666663</v>
      </c>
      <c r="P471" s="122" t="str">
        <f t="shared" si="177"/>
        <v>00,5</v>
      </c>
      <c r="Q471" s="123" t="str">
        <f t="shared" si="178"/>
        <v>0,00</v>
      </c>
      <c r="R471" s="119">
        <v>0</v>
      </c>
      <c r="S471" s="119">
        <v>0</v>
      </c>
      <c r="T471" s="123">
        <f t="shared" si="197"/>
        <v>0</v>
      </c>
      <c r="U471" s="108" t="s">
        <v>195</v>
      </c>
      <c r="V471" s="109" t="str">
        <f t="shared" si="208"/>
        <v>COOPERAÇÃO, CONFORME O ATO Nº: 12.576/2026.</v>
      </c>
      <c r="W471" s="37"/>
      <c r="X471" s="132" t="s">
        <v>61</v>
      </c>
      <c r="Y471" s="134" t="s">
        <v>703</v>
      </c>
      <c r="AA471" s="24">
        <v>0</v>
      </c>
      <c r="AB471" s="40"/>
      <c r="AC471" s="24" t="str">
        <f t="shared" si="200"/>
        <v>Pendente</v>
      </c>
      <c r="AE471" s="43" t="s">
        <v>899</v>
      </c>
      <c r="AF471" s="44" t="s">
        <v>64</v>
      </c>
      <c r="AG471" s="45">
        <v>46149</v>
      </c>
      <c r="AH471" s="245">
        <v>46153</v>
      </c>
      <c r="AI471" s="46">
        <v>422</v>
      </c>
      <c r="AJ471" s="44" t="s">
        <v>65</v>
      </c>
      <c r="AK471" s="46" t="s">
        <v>66</v>
      </c>
      <c r="AL471" s="127" t="s">
        <v>66</v>
      </c>
      <c r="AM471" s="44" t="s">
        <v>67</v>
      </c>
      <c r="AN471" s="46">
        <v>423</v>
      </c>
      <c r="AO471" s="127"/>
      <c r="AP471" s="245">
        <v>46153</v>
      </c>
      <c r="AQ471" s="46">
        <v>403</v>
      </c>
      <c r="AR471" s="46" t="s">
        <v>66</v>
      </c>
      <c r="AS471" s="46"/>
      <c r="AT471" s="45"/>
      <c r="AU471" s="46"/>
      <c r="AV471" s="46"/>
      <c r="AW471" s="46"/>
      <c r="AX471" s="46"/>
      <c r="AY471" s="46"/>
      <c r="AZ471" s="49"/>
      <c r="BE471" s="52">
        <f t="shared" si="199"/>
        <v>0.36458333333333331</v>
      </c>
      <c r="BF471" s="53" t="str">
        <f t="shared" si="201"/>
        <v>00</v>
      </c>
      <c r="BG471" s="54">
        <f t="shared" si="202"/>
        <v>8.75</v>
      </c>
      <c r="BH471" s="54">
        <v>6</v>
      </c>
      <c r="BI471" s="54" t="str">
        <f t="shared" si="203"/>
        <v>,5</v>
      </c>
      <c r="BJ471" s="55" t="str">
        <f t="shared" si="204"/>
        <v>00,5</v>
      </c>
      <c r="BL471" s="57" t="str">
        <f>IFERROR(VLOOKUP(H471,#REF!,2,0)," ")</f>
        <v xml:space="preserve"> </v>
      </c>
      <c r="BM471" s="57" t="str">
        <f>IFERROR(VLOOKUP(K471,#REF!,2,0)," ")</f>
        <v xml:space="preserve"> </v>
      </c>
      <c r="BN471" s="58" t="str">
        <f t="shared" si="188"/>
        <v xml:space="preserve">  </v>
      </c>
      <c r="BO471" s="59" t="str">
        <f>IFERROR(VLOOKUP(BN471,#REF!,5,0)," ")</f>
        <v xml:space="preserve"> </v>
      </c>
      <c r="BP471" s="59" t="str">
        <f t="shared" si="189"/>
        <v xml:space="preserve"> </v>
      </c>
      <c r="BQ471" s="56">
        <f t="shared" si="190"/>
        <v>1</v>
      </c>
      <c r="BR471" s="59" t="str">
        <f t="shared" si="191"/>
        <v xml:space="preserve"> </v>
      </c>
      <c r="BS471" s="59" t="str">
        <f t="shared" si="192"/>
        <v xml:space="preserve"> </v>
      </c>
      <c r="BT471" s="56" t="str">
        <f t="shared" si="205"/>
        <v>00</v>
      </c>
      <c r="BU471" s="56">
        <f t="shared" si="206"/>
        <v>1</v>
      </c>
      <c r="BV471" s="56" t="str">
        <f>IFERROR(BU471*#REF!,"0,00")</f>
        <v>0,00</v>
      </c>
      <c r="BW471" s="59" t="str">
        <f t="shared" si="207"/>
        <v>0,00</v>
      </c>
    </row>
    <row r="472" spans="1:75" ht="62.1" customHeight="1" thickTop="1" thickBot="1">
      <c r="A472" s="90" t="str">
        <f t="shared" si="193"/>
        <v>INSERIR DATA</v>
      </c>
      <c r="B472" s="91" t="str">
        <f t="shared" si="194"/>
        <v>MAIO</v>
      </c>
      <c r="C472" s="81" t="str">
        <f t="shared" si="195"/>
        <v>MAIO</v>
      </c>
      <c r="D472" s="79">
        <f t="shared" ref="D472:D535" si="209">D471+1</f>
        <v>469</v>
      </c>
      <c r="E472" s="125">
        <f t="shared" si="196"/>
        <v>422</v>
      </c>
      <c r="F472" s="101">
        <v>176282610</v>
      </c>
      <c r="G472" s="124" t="str">
        <f>IFERROR(VLOOKUP(F472,#REF!,2,0)," ")</f>
        <v xml:space="preserve"> </v>
      </c>
      <c r="H472" s="122" t="str">
        <f>IFERROR(VLOOKUP(F472,#REF!,3,0)," ")</f>
        <v xml:space="preserve"> </v>
      </c>
      <c r="I472" s="103" t="s">
        <v>57</v>
      </c>
      <c r="J472" s="103" t="s">
        <v>254</v>
      </c>
      <c r="K472" s="103" t="s">
        <v>94</v>
      </c>
      <c r="L472" s="104">
        <v>46157</v>
      </c>
      <c r="M472" s="105">
        <v>0.33333333333333331</v>
      </c>
      <c r="N472" s="106">
        <v>46157</v>
      </c>
      <c r="O472" s="107">
        <v>0.69791666666666663</v>
      </c>
      <c r="P472" s="122" t="str">
        <f t="shared" si="177"/>
        <v>00,5</v>
      </c>
      <c r="Q472" s="123" t="str">
        <f t="shared" si="178"/>
        <v>0,00</v>
      </c>
      <c r="R472" s="119">
        <v>0</v>
      </c>
      <c r="S472" s="119">
        <v>0</v>
      </c>
      <c r="T472" s="123">
        <f t="shared" si="197"/>
        <v>0</v>
      </c>
      <c r="U472" s="108" t="s">
        <v>195</v>
      </c>
      <c r="V472" s="109" t="str">
        <f t="shared" si="208"/>
        <v>COOPERAÇÃO, CONFORME O ATO Nº: 12.576/2026.</v>
      </c>
      <c r="W472" s="37"/>
      <c r="X472" s="132" t="s">
        <v>61</v>
      </c>
      <c r="Y472" s="134" t="s">
        <v>703</v>
      </c>
      <c r="AA472" s="24">
        <v>0</v>
      </c>
      <c r="AB472" s="40"/>
      <c r="AC472" s="24" t="str">
        <f t="shared" si="200"/>
        <v>Pendente</v>
      </c>
      <c r="AE472" s="43" t="s">
        <v>899</v>
      </c>
      <c r="AF472" s="44" t="s">
        <v>64</v>
      </c>
      <c r="AG472" s="45">
        <v>46149</v>
      </c>
      <c r="AH472" s="245">
        <v>46153</v>
      </c>
      <c r="AI472" s="46">
        <v>422</v>
      </c>
      <c r="AJ472" s="44" t="s">
        <v>65</v>
      </c>
      <c r="AK472" s="46" t="s">
        <v>66</v>
      </c>
      <c r="AL472" s="127" t="s">
        <v>66</v>
      </c>
      <c r="AM472" s="44" t="s">
        <v>67</v>
      </c>
      <c r="AN472" s="46">
        <v>423</v>
      </c>
      <c r="AO472" s="127"/>
      <c r="AP472" s="245">
        <v>46153</v>
      </c>
      <c r="AQ472" s="46">
        <v>403</v>
      </c>
      <c r="AR472" s="46" t="s">
        <v>66</v>
      </c>
      <c r="AS472" s="46"/>
      <c r="AT472" s="45"/>
      <c r="AU472" s="46"/>
      <c r="AV472" s="46"/>
      <c r="AW472" s="46"/>
      <c r="AX472" s="46"/>
      <c r="AY472" s="46"/>
      <c r="AZ472" s="49"/>
      <c r="BE472" s="52">
        <f t="shared" si="199"/>
        <v>0.36458333333333331</v>
      </c>
      <c r="BF472" s="53" t="str">
        <f t="shared" si="201"/>
        <v>00</v>
      </c>
      <c r="BG472" s="54">
        <f t="shared" si="202"/>
        <v>8.75</v>
      </c>
      <c r="BH472" s="54">
        <v>6</v>
      </c>
      <c r="BI472" s="54" t="str">
        <f t="shared" si="203"/>
        <v>,5</v>
      </c>
      <c r="BJ472" s="55" t="str">
        <f t="shared" si="204"/>
        <v>00,5</v>
      </c>
      <c r="BL472" s="57" t="str">
        <f>IFERROR(VLOOKUP(H472,#REF!,2,0)," ")</f>
        <v xml:space="preserve"> </v>
      </c>
      <c r="BM472" s="57" t="str">
        <f>IFERROR(VLOOKUP(K472,#REF!,2,0)," ")</f>
        <v xml:space="preserve"> </v>
      </c>
      <c r="BN472" s="58" t="str">
        <f t="shared" si="188"/>
        <v xml:space="preserve">  </v>
      </c>
      <c r="BO472" s="59" t="str">
        <f>IFERROR(VLOOKUP(BN472,#REF!,5,0)," ")</f>
        <v xml:space="preserve"> </v>
      </c>
      <c r="BP472" s="59" t="str">
        <f t="shared" si="189"/>
        <v xml:space="preserve"> </v>
      </c>
      <c r="BQ472" s="56">
        <f t="shared" si="190"/>
        <v>1</v>
      </c>
      <c r="BR472" s="59" t="str">
        <f t="shared" si="191"/>
        <v xml:space="preserve"> </v>
      </c>
      <c r="BS472" s="59" t="str">
        <f t="shared" si="192"/>
        <v xml:space="preserve"> </v>
      </c>
      <c r="BT472" s="56" t="str">
        <f t="shared" si="205"/>
        <v>00</v>
      </c>
      <c r="BU472" s="56">
        <f t="shared" si="206"/>
        <v>1</v>
      </c>
      <c r="BV472" s="56" t="str">
        <f>IFERROR(BU472*#REF!,"0,00")</f>
        <v>0,00</v>
      </c>
      <c r="BW472" s="59" t="str">
        <f t="shared" si="207"/>
        <v>0,00</v>
      </c>
    </row>
    <row r="473" spans="1:75" ht="62.1" customHeight="1" thickTop="1" thickBot="1">
      <c r="A473" s="90" t="str">
        <f t="shared" si="193"/>
        <v>INSERIR DATA</v>
      </c>
      <c r="B473" s="91" t="str">
        <f t="shared" si="194"/>
        <v>MAIO</v>
      </c>
      <c r="C473" s="81" t="str">
        <f t="shared" si="195"/>
        <v>MAIO</v>
      </c>
      <c r="D473" s="79">
        <f t="shared" si="209"/>
        <v>470</v>
      </c>
      <c r="E473" s="125">
        <f t="shared" si="196"/>
        <v>422</v>
      </c>
      <c r="F473" s="101">
        <v>176282610</v>
      </c>
      <c r="G473" s="124" t="str">
        <f>IFERROR(VLOOKUP(F473,#REF!,2,0)," ")</f>
        <v xml:space="preserve"> </v>
      </c>
      <c r="H473" s="122" t="str">
        <f>IFERROR(VLOOKUP(F473,#REF!,3,0)," ")</f>
        <v xml:space="preserve"> </v>
      </c>
      <c r="I473" s="103" t="s">
        <v>57</v>
      </c>
      <c r="J473" s="103" t="s">
        <v>254</v>
      </c>
      <c r="K473" s="103" t="s">
        <v>94</v>
      </c>
      <c r="L473" s="104">
        <v>46164</v>
      </c>
      <c r="M473" s="105">
        <v>0.33333333333333331</v>
      </c>
      <c r="N473" s="106">
        <v>46164</v>
      </c>
      <c r="O473" s="107">
        <v>0.69791666666666663</v>
      </c>
      <c r="P473" s="122" t="str">
        <f t="shared" si="177"/>
        <v>00,5</v>
      </c>
      <c r="Q473" s="123" t="str">
        <f t="shared" si="178"/>
        <v>0,00</v>
      </c>
      <c r="R473" s="119">
        <v>0</v>
      </c>
      <c r="S473" s="119">
        <v>0</v>
      </c>
      <c r="T473" s="123">
        <f t="shared" si="197"/>
        <v>0</v>
      </c>
      <c r="U473" s="108" t="s">
        <v>195</v>
      </c>
      <c r="V473" s="109" t="str">
        <f t="shared" si="208"/>
        <v>COOPERAÇÃO, CONFORME O ATO Nº: 12.576/2026.</v>
      </c>
      <c r="W473" s="37"/>
      <c r="X473" s="132" t="s">
        <v>61</v>
      </c>
      <c r="Y473" s="134" t="s">
        <v>703</v>
      </c>
      <c r="AA473" s="24">
        <v>0</v>
      </c>
      <c r="AB473" s="40"/>
      <c r="AC473" s="24" t="str">
        <f t="shared" si="200"/>
        <v>Pendente</v>
      </c>
      <c r="AE473" s="43" t="s">
        <v>899</v>
      </c>
      <c r="AF473" s="44" t="s">
        <v>64</v>
      </c>
      <c r="AG473" s="45">
        <v>46149</v>
      </c>
      <c r="AH473" s="245">
        <v>46153</v>
      </c>
      <c r="AI473" s="46">
        <v>422</v>
      </c>
      <c r="AJ473" s="44" t="s">
        <v>65</v>
      </c>
      <c r="AK473" s="46" t="s">
        <v>66</v>
      </c>
      <c r="AL473" s="127" t="s">
        <v>66</v>
      </c>
      <c r="AM473" s="44" t="s">
        <v>67</v>
      </c>
      <c r="AN473" s="46">
        <v>423</v>
      </c>
      <c r="AO473" s="127"/>
      <c r="AP473" s="245">
        <v>46153</v>
      </c>
      <c r="AQ473" s="46">
        <v>403</v>
      </c>
      <c r="AR473" s="46" t="s">
        <v>66</v>
      </c>
      <c r="AS473" s="46"/>
      <c r="AT473" s="45"/>
      <c r="AU473" s="46"/>
      <c r="AV473" s="46"/>
      <c r="AW473" s="46"/>
      <c r="AX473" s="46"/>
      <c r="AY473" s="46"/>
      <c r="AZ473" s="49"/>
      <c r="BE473" s="52">
        <f t="shared" si="199"/>
        <v>0.36458333333333331</v>
      </c>
      <c r="BF473" s="53" t="str">
        <f t="shared" si="201"/>
        <v>00</v>
      </c>
      <c r="BG473" s="54">
        <f t="shared" si="202"/>
        <v>8.75</v>
      </c>
      <c r="BH473" s="54">
        <v>6</v>
      </c>
      <c r="BI473" s="54" t="str">
        <f t="shared" si="203"/>
        <v>,5</v>
      </c>
      <c r="BJ473" s="55" t="str">
        <f t="shared" si="204"/>
        <v>00,5</v>
      </c>
      <c r="BL473" s="57" t="str">
        <f>IFERROR(VLOOKUP(H473,#REF!,2,0)," ")</f>
        <v xml:space="preserve"> </v>
      </c>
      <c r="BM473" s="57" t="str">
        <f>IFERROR(VLOOKUP(K473,#REF!,2,0)," ")</f>
        <v xml:space="preserve"> </v>
      </c>
      <c r="BN473" s="58" t="str">
        <f t="shared" si="188"/>
        <v xml:space="preserve">  </v>
      </c>
      <c r="BO473" s="59" t="str">
        <f>IFERROR(VLOOKUP(BN473,#REF!,5,0)," ")</f>
        <v xml:space="preserve"> </v>
      </c>
      <c r="BP473" s="59" t="str">
        <f t="shared" si="189"/>
        <v xml:space="preserve"> </v>
      </c>
      <c r="BQ473" s="56">
        <f t="shared" si="190"/>
        <v>1</v>
      </c>
      <c r="BR473" s="59" t="str">
        <f t="shared" si="191"/>
        <v xml:space="preserve"> </v>
      </c>
      <c r="BS473" s="59" t="str">
        <f t="shared" si="192"/>
        <v xml:space="preserve"> </v>
      </c>
      <c r="BT473" s="56" t="str">
        <f t="shared" si="205"/>
        <v>00</v>
      </c>
      <c r="BU473" s="56">
        <f t="shared" si="206"/>
        <v>1</v>
      </c>
      <c r="BV473" s="56" t="str">
        <f>IFERROR(BU473*#REF!,"0,00")</f>
        <v>0,00</v>
      </c>
      <c r="BW473" s="59" t="str">
        <f t="shared" si="207"/>
        <v>0,00</v>
      </c>
    </row>
    <row r="474" spans="1:75" ht="62.1" customHeight="1" thickTop="1" thickBot="1">
      <c r="A474" s="90" t="str">
        <f t="shared" si="193"/>
        <v>INSERIR DATA</v>
      </c>
      <c r="B474" s="91" t="str">
        <f t="shared" si="194"/>
        <v>MAIO</v>
      </c>
      <c r="C474" s="81" t="str">
        <f t="shared" si="195"/>
        <v>MAIO</v>
      </c>
      <c r="D474" s="79">
        <f t="shared" si="209"/>
        <v>471</v>
      </c>
      <c r="E474" s="125">
        <f t="shared" si="196"/>
        <v>422</v>
      </c>
      <c r="F474" s="101">
        <v>176282610</v>
      </c>
      <c r="G474" s="124" t="str">
        <f>IFERROR(VLOOKUP(F474,#REF!,2,0)," ")</f>
        <v xml:space="preserve"> </v>
      </c>
      <c r="H474" s="122" t="str">
        <f>IFERROR(VLOOKUP(F474,#REF!,3,0)," ")</f>
        <v xml:space="preserve"> </v>
      </c>
      <c r="I474" s="103" t="s">
        <v>57</v>
      </c>
      <c r="J474" s="103" t="s">
        <v>254</v>
      </c>
      <c r="K474" s="103" t="s">
        <v>94</v>
      </c>
      <c r="L474" s="104">
        <v>46171</v>
      </c>
      <c r="M474" s="105">
        <v>0.33333333333333331</v>
      </c>
      <c r="N474" s="106">
        <v>46171</v>
      </c>
      <c r="O474" s="107">
        <v>0.69791666666666663</v>
      </c>
      <c r="P474" s="122" t="str">
        <f t="shared" si="177"/>
        <v>00,5</v>
      </c>
      <c r="Q474" s="123" t="str">
        <f t="shared" si="178"/>
        <v>0,00</v>
      </c>
      <c r="R474" s="119">
        <v>0</v>
      </c>
      <c r="S474" s="119">
        <v>0</v>
      </c>
      <c r="T474" s="123">
        <f t="shared" si="197"/>
        <v>0</v>
      </c>
      <c r="U474" s="108" t="s">
        <v>195</v>
      </c>
      <c r="V474" s="109" t="str">
        <f t="shared" si="208"/>
        <v>COOPERAÇÃO, CONFORME O ATO Nº: 12.576/2026.</v>
      </c>
      <c r="W474" s="37"/>
      <c r="X474" s="132" t="s">
        <v>61</v>
      </c>
      <c r="Y474" s="134" t="s">
        <v>703</v>
      </c>
      <c r="AA474" s="24">
        <v>0</v>
      </c>
      <c r="AB474" s="40"/>
      <c r="AC474" s="24" t="str">
        <f t="shared" si="200"/>
        <v>Pendente</v>
      </c>
      <c r="AE474" s="43" t="s">
        <v>899</v>
      </c>
      <c r="AF474" s="44" t="s">
        <v>64</v>
      </c>
      <c r="AG474" s="45">
        <v>46149</v>
      </c>
      <c r="AH474" s="245">
        <v>46153</v>
      </c>
      <c r="AI474" s="46">
        <v>422</v>
      </c>
      <c r="AJ474" s="44" t="s">
        <v>65</v>
      </c>
      <c r="AK474" s="46" t="s">
        <v>66</v>
      </c>
      <c r="AL474" s="127" t="s">
        <v>66</v>
      </c>
      <c r="AM474" s="44" t="s">
        <v>67</v>
      </c>
      <c r="AN474" s="46">
        <v>423</v>
      </c>
      <c r="AO474" s="127"/>
      <c r="AP474" s="245">
        <v>46153</v>
      </c>
      <c r="AQ474" s="46">
        <v>403</v>
      </c>
      <c r="AR474" s="46" t="s">
        <v>66</v>
      </c>
      <c r="AS474" s="46"/>
      <c r="AT474" s="45"/>
      <c r="AU474" s="46"/>
      <c r="AV474" s="46"/>
      <c r="AW474" s="46"/>
      <c r="AX474" s="46"/>
      <c r="AY474" s="46"/>
      <c r="AZ474" s="49"/>
      <c r="BE474" s="52">
        <f t="shared" si="199"/>
        <v>0.36458333333333331</v>
      </c>
      <c r="BF474" s="53" t="str">
        <f t="shared" si="201"/>
        <v>00</v>
      </c>
      <c r="BG474" s="54">
        <f t="shared" si="202"/>
        <v>8.75</v>
      </c>
      <c r="BH474" s="54">
        <v>6</v>
      </c>
      <c r="BI474" s="54" t="str">
        <f t="shared" si="203"/>
        <v>,5</v>
      </c>
      <c r="BJ474" s="55" t="str">
        <f t="shared" si="204"/>
        <v>00,5</v>
      </c>
      <c r="BL474" s="57" t="str">
        <f>IFERROR(VLOOKUP(H474,#REF!,2,0)," ")</f>
        <v xml:space="preserve"> </v>
      </c>
      <c r="BM474" s="57" t="str">
        <f>IFERROR(VLOOKUP(K474,#REF!,2,0)," ")</f>
        <v xml:space="preserve"> </v>
      </c>
      <c r="BN474" s="58" t="str">
        <f t="shared" si="188"/>
        <v xml:space="preserve">  </v>
      </c>
      <c r="BO474" s="59" t="str">
        <f>IFERROR(VLOOKUP(BN474,#REF!,5,0)," ")</f>
        <v xml:space="preserve"> </v>
      </c>
      <c r="BP474" s="59" t="str">
        <f t="shared" si="189"/>
        <v xml:space="preserve"> </v>
      </c>
      <c r="BQ474" s="56">
        <f t="shared" si="190"/>
        <v>1</v>
      </c>
      <c r="BR474" s="59" t="str">
        <f t="shared" si="191"/>
        <v xml:space="preserve"> </v>
      </c>
      <c r="BS474" s="59" t="str">
        <f t="shared" si="192"/>
        <v xml:space="preserve"> </v>
      </c>
      <c r="BT474" s="56" t="str">
        <f t="shared" si="205"/>
        <v>00</v>
      </c>
      <c r="BU474" s="56">
        <f t="shared" si="206"/>
        <v>1</v>
      </c>
      <c r="BV474" s="56" t="str">
        <f>IFERROR(BU474*#REF!,"0,00")</f>
        <v>0,00</v>
      </c>
      <c r="BW474" s="59" t="str">
        <f t="shared" si="207"/>
        <v>0,00</v>
      </c>
    </row>
    <row r="475" spans="1:75" ht="62.1" customHeight="1" thickTop="1" thickBot="1">
      <c r="A475" s="90" t="str">
        <f t="shared" si="193"/>
        <v>-</v>
      </c>
      <c r="B475" s="91" t="str">
        <f t="shared" si="194"/>
        <v>MAIO</v>
      </c>
      <c r="C475" s="81" t="str">
        <f t="shared" si="195"/>
        <v>MAIO</v>
      </c>
      <c r="D475" s="79">
        <f t="shared" si="209"/>
        <v>472</v>
      </c>
      <c r="E475" s="125">
        <f t="shared" si="196"/>
        <v>428</v>
      </c>
      <c r="F475" s="101">
        <v>7221103674</v>
      </c>
      <c r="G475" s="124" t="str">
        <f>IFERROR(VLOOKUP(F475,#REF!,2,0)," ")</f>
        <v xml:space="preserve"> </v>
      </c>
      <c r="H475" s="122" t="str">
        <f>IFERROR(VLOOKUP(F475,#REF!,3,0)," ")</f>
        <v xml:space="preserve"> </v>
      </c>
      <c r="I475" s="103" t="s">
        <v>82</v>
      </c>
      <c r="J475" s="103" t="s">
        <v>84</v>
      </c>
      <c r="K475" s="103" t="s">
        <v>282</v>
      </c>
      <c r="L475" s="104">
        <v>46160</v>
      </c>
      <c r="M475" s="105">
        <v>0.375</v>
      </c>
      <c r="N475" s="106">
        <v>46162</v>
      </c>
      <c r="O475" s="107">
        <v>0.70833333333333337</v>
      </c>
      <c r="P475" s="122" t="str">
        <f t="shared" si="177"/>
        <v>02,5</v>
      </c>
      <c r="Q475" s="123" t="str">
        <f t="shared" si="178"/>
        <v>0,00</v>
      </c>
      <c r="R475" s="119">
        <v>0</v>
      </c>
      <c r="S475" s="119">
        <v>0</v>
      </c>
      <c r="T475" s="123">
        <f t="shared" si="197"/>
        <v>0</v>
      </c>
      <c r="U475" s="108" t="s">
        <v>60</v>
      </c>
      <c r="V475" s="109" t="str">
        <f t="shared" si="208"/>
        <v>AÇÃO DE INTERIORIZAÇÃO, COM BASE NO PROJETO DE PLANEJAMENTO ESTRATÉGICO 02 – SAÚDE OCUPACIONAL.</v>
      </c>
      <c r="W475" s="37"/>
      <c r="X475" s="132" t="s">
        <v>85</v>
      </c>
      <c r="Y475" s="134" t="s">
        <v>897</v>
      </c>
      <c r="AA475" s="24">
        <v>0</v>
      </c>
      <c r="AB475" s="40"/>
      <c r="AC475" s="24" t="str">
        <f t="shared" si="200"/>
        <v>Publicar</v>
      </c>
      <c r="AE475" s="43" t="s">
        <v>900</v>
      </c>
      <c r="AF475" s="44" t="s">
        <v>64</v>
      </c>
      <c r="AG475" s="45">
        <v>46148</v>
      </c>
      <c r="AH475" s="45">
        <v>46153</v>
      </c>
      <c r="AI475" s="46">
        <v>428</v>
      </c>
      <c r="AJ475" s="44" t="s">
        <v>65</v>
      </c>
      <c r="AK475" s="46" t="s">
        <v>66</v>
      </c>
      <c r="AL475" s="127" t="s">
        <v>66</v>
      </c>
      <c r="AM475" s="44" t="s">
        <v>65</v>
      </c>
      <c r="AN475" s="46" t="s">
        <v>66</v>
      </c>
      <c r="AO475" s="127" t="s">
        <v>66</v>
      </c>
      <c r="AP475" s="45">
        <v>46153</v>
      </c>
      <c r="AQ475" s="46">
        <v>400</v>
      </c>
      <c r="AR475" s="46" t="s">
        <v>66</v>
      </c>
      <c r="AS475" s="46" t="s">
        <v>66</v>
      </c>
      <c r="AT475" s="45">
        <v>46174</v>
      </c>
      <c r="AU475" s="255" t="s">
        <v>66</v>
      </c>
      <c r="AV475" s="255" t="s">
        <v>66</v>
      </c>
      <c r="AW475" s="255" t="s">
        <v>66</v>
      </c>
      <c r="AX475" s="255" t="s">
        <v>66</v>
      </c>
      <c r="AY475" s="255" t="s">
        <v>66</v>
      </c>
      <c r="AZ475" s="49">
        <v>222</v>
      </c>
      <c r="BE475" s="52">
        <f t="shared" si="199"/>
        <v>2.3333333333333335</v>
      </c>
      <c r="BF475" s="53" t="str">
        <f t="shared" si="201"/>
        <v>02</v>
      </c>
      <c r="BG475" s="54">
        <f t="shared" si="202"/>
        <v>8.0000000000000036</v>
      </c>
      <c r="BH475" s="54">
        <v>6</v>
      </c>
      <c r="BI475" s="54" t="str">
        <f t="shared" si="203"/>
        <v>,5</v>
      </c>
      <c r="BJ475" s="55" t="str">
        <f t="shared" si="204"/>
        <v>02,5</v>
      </c>
      <c r="BL475" s="57" t="str">
        <f>IFERROR(VLOOKUP(H475,#REF!,2,0)," ")</f>
        <v xml:space="preserve"> </v>
      </c>
      <c r="BM475" s="57" t="str">
        <f>IFERROR(VLOOKUP(K475,#REF!,2,0)," ")</f>
        <v xml:space="preserve"> </v>
      </c>
      <c r="BN475" s="58" t="str">
        <f t="shared" si="188"/>
        <v xml:space="preserve">  </v>
      </c>
      <c r="BO475" s="59" t="str">
        <f>IFERROR(VLOOKUP(BN475,#REF!,5,0)," ")</f>
        <v xml:space="preserve"> </v>
      </c>
      <c r="BP475" s="59" t="str">
        <f t="shared" si="189"/>
        <v xml:space="preserve"> </v>
      </c>
      <c r="BQ475" s="56">
        <f t="shared" si="190"/>
        <v>1</v>
      </c>
      <c r="BR475" s="59" t="str">
        <f t="shared" si="191"/>
        <v xml:space="preserve"> </v>
      </c>
      <c r="BS475" s="59" t="str">
        <f t="shared" si="192"/>
        <v xml:space="preserve"> </v>
      </c>
      <c r="BT475" s="56" t="str">
        <f t="shared" si="205"/>
        <v>02</v>
      </c>
      <c r="BU475" s="56">
        <f t="shared" si="206"/>
        <v>3</v>
      </c>
      <c r="BV475" s="56" t="str">
        <f>IFERROR(BU475*#REF!,"0,00")</f>
        <v>0,00</v>
      </c>
      <c r="BW475" s="59" t="str">
        <f t="shared" si="207"/>
        <v>0,00</v>
      </c>
    </row>
    <row r="476" spans="1:75" ht="62.1" customHeight="1" thickTop="1" thickBot="1">
      <c r="A476" s="90" t="str">
        <f t="shared" si="193"/>
        <v>-</v>
      </c>
      <c r="B476" s="91" t="str">
        <f t="shared" si="194"/>
        <v>MAIO</v>
      </c>
      <c r="C476" s="81" t="str">
        <f t="shared" si="195"/>
        <v>MAIO</v>
      </c>
      <c r="D476" s="79">
        <f t="shared" si="209"/>
        <v>473</v>
      </c>
      <c r="E476" s="125">
        <f t="shared" si="196"/>
        <v>427</v>
      </c>
      <c r="F476" s="101">
        <v>6961358683</v>
      </c>
      <c r="G476" s="124" t="str">
        <f>IFERROR(VLOOKUP(F476,#REF!,2,0)," ")</f>
        <v xml:space="preserve"> </v>
      </c>
      <c r="H476" s="122" t="str">
        <f>IFERROR(VLOOKUP(F476,#REF!,3,0)," ")</f>
        <v xml:space="preserve"> </v>
      </c>
      <c r="I476" s="103" t="s">
        <v>82</v>
      </c>
      <c r="J476" s="103" t="s">
        <v>84</v>
      </c>
      <c r="K476" s="103" t="s">
        <v>282</v>
      </c>
      <c r="L476" s="104">
        <v>46160</v>
      </c>
      <c r="M476" s="105">
        <v>0.375</v>
      </c>
      <c r="N476" s="106">
        <v>46162</v>
      </c>
      <c r="O476" s="107">
        <v>0.70833333333333337</v>
      </c>
      <c r="P476" s="122" t="str">
        <f t="shared" si="177"/>
        <v>02,5</v>
      </c>
      <c r="Q476" s="123" t="str">
        <f t="shared" si="178"/>
        <v>0,00</v>
      </c>
      <c r="R476" s="119">
        <v>0</v>
      </c>
      <c r="S476" s="119">
        <v>0</v>
      </c>
      <c r="T476" s="123">
        <f t="shared" si="197"/>
        <v>0</v>
      </c>
      <c r="U476" s="108" t="s">
        <v>60</v>
      </c>
      <c r="V476" s="109" t="str">
        <f t="shared" si="208"/>
        <v>AÇÃO DE INTERIORIZAÇÃO, COM BASE NO PROJETO DE PLANEJAMENTO ESTRATÉGICO 02 – SAÚDE OCUPACIONAL.</v>
      </c>
      <c r="W476" s="37"/>
      <c r="X476" s="132" t="s">
        <v>85</v>
      </c>
      <c r="Y476" s="134" t="s">
        <v>897</v>
      </c>
      <c r="AA476" s="24">
        <v>0</v>
      </c>
      <c r="AB476" s="40"/>
      <c r="AC476" s="24" t="str">
        <f t="shared" si="200"/>
        <v>Publicar</v>
      </c>
      <c r="AE476" s="43" t="s">
        <v>901</v>
      </c>
      <c r="AF476" s="44" t="s">
        <v>64</v>
      </c>
      <c r="AG476" s="45">
        <v>46148</v>
      </c>
      <c r="AH476" s="45">
        <v>46153</v>
      </c>
      <c r="AI476" s="46">
        <v>427</v>
      </c>
      <c r="AJ476" s="44" t="s">
        <v>65</v>
      </c>
      <c r="AK476" s="46" t="s">
        <v>66</v>
      </c>
      <c r="AL476" s="127" t="s">
        <v>66</v>
      </c>
      <c r="AM476" s="44" t="s">
        <v>65</v>
      </c>
      <c r="AN476" s="46" t="s">
        <v>66</v>
      </c>
      <c r="AO476" s="127" t="s">
        <v>66</v>
      </c>
      <c r="AP476" s="45">
        <v>46153</v>
      </c>
      <c r="AQ476" s="46">
        <v>399</v>
      </c>
      <c r="AR476" s="46" t="s">
        <v>66</v>
      </c>
      <c r="AS476" s="46" t="s">
        <v>66</v>
      </c>
      <c r="AT476" s="45">
        <v>46171</v>
      </c>
      <c r="AU476" s="255" t="s">
        <v>66</v>
      </c>
      <c r="AV476" s="255" t="s">
        <v>66</v>
      </c>
      <c r="AW476" s="255" t="s">
        <v>66</v>
      </c>
      <c r="AX476" s="255" t="s">
        <v>66</v>
      </c>
      <c r="AY476" s="255" t="s">
        <v>66</v>
      </c>
      <c r="AZ476" s="49">
        <v>220</v>
      </c>
      <c r="BE476" s="52">
        <f t="shared" si="199"/>
        <v>2.3333333333333335</v>
      </c>
      <c r="BF476" s="53" t="str">
        <f t="shared" si="201"/>
        <v>02</v>
      </c>
      <c r="BG476" s="54">
        <f t="shared" si="202"/>
        <v>8.0000000000000036</v>
      </c>
      <c r="BH476" s="54">
        <v>6</v>
      </c>
      <c r="BI476" s="54" t="str">
        <f t="shared" si="203"/>
        <v>,5</v>
      </c>
      <c r="BJ476" s="55" t="str">
        <f t="shared" si="204"/>
        <v>02,5</v>
      </c>
      <c r="BL476" s="57" t="str">
        <f>IFERROR(VLOOKUP(H476,#REF!,2,0)," ")</f>
        <v xml:space="preserve"> </v>
      </c>
      <c r="BM476" s="57" t="str">
        <f>IFERROR(VLOOKUP(K476,#REF!,2,0)," ")</f>
        <v xml:space="preserve"> </v>
      </c>
      <c r="BN476" s="58" t="str">
        <f t="shared" si="188"/>
        <v xml:space="preserve">  </v>
      </c>
      <c r="BO476" s="59" t="str">
        <f>IFERROR(VLOOKUP(BN476,#REF!,5,0)," ")</f>
        <v xml:space="preserve"> </v>
      </c>
      <c r="BP476" s="59" t="str">
        <f t="shared" si="189"/>
        <v xml:space="preserve"> </v>
      </c>
      <c r="BQ476" s="56">
        <f t="shared" si="190"/>
        <v>1</v>
      </c>
      <c r="BR476" s="59" t="str">
        <f t="shared" si="191"/>
        <v xml:space="preserve"> </v>
      </c>
      <c r="BS476" s="59" t="str">
        <f t="shared" si="192"/>
        <v xml:space="preserve"> </v>
      </c>
      <c r="BT476" s="56" t="str">
        <f t="shared" si="205"/>
        <v>02</v>
      </c>
      <c r="BU476" s="56">
        <f t="shared" si="206"/>
        <v>3</v>
      </c>
      <c r="BV476" s="56" t="str">
        <f>IFERROR(BU476*#REF!,"0,00")</f>
        <v>0,00</v>
      </c>
      <c r="BW476" s="59" t="str">
        <f t="shared" si="207"/>
        <v>0,00</v>
      </c>
    </row>
    <row r="477" spans="1:75" ht="62.1" customHeight="1" thickTop="1" thickBot="1">
      <c r="A477" s="90" t="str">
        <f t="shared" si="193"/>
        <v>-</v>
      </c>
      <c r="B477" s="91" t="str">
        <f t="shared" si="194"/>
        <v>MAIO</v>
      </c>
      <c r="C477" s="81" t="str">
        <f t="shared" si="195"/>
        <v>MAIO</v>
      </c>
      <c r="D477" s="79">
        <f t="shared" si="209"/>
        <v>474</v>
      </c>
      <c r="E477" s="125">
        <f t="shared" si="196"/>
        <v>426</v>
      </c>
      <c r="F477" s="101">
        <v>4045263659</v>
      </c>
      <c r="G477" s="124" t="str">
        <f>IFERROR(VLOOKUP(F477,#REF!,2,0)," ")</f>
        <v xml:space="preserve"> </v>
      </c>
      <c r="H477" s="122" t="str">
        <f>IFERROR(VLOOKUP(F477,#REF!,3,0)," ")</f>
        <v xml:space="preserve"> </v>
      </c>
      <c r="I477" s="103" t="s">
        <v>82</v>
      </c>
      <c r="J477" s="103" t="s">
        <v>84</v>
      </c>
      <c r="K477" s="103" t="s">
        <v>282</v>
      </c>
      <c r="L477" s="104">
        <v>46160</v>
      </c>
      <c r="M477" s="105">
        <v>0.375</v>
      </c>
      <c r="N477" s="106">
        <v>46162</v>
      </c>
      <c r="O477" s="107">
        <v>0.70833333333333337</v>
      </c>
      <c r="P477" s="122" t="str">
        <f t="shared" si="177"/>
        <v>02,5</v>
      </c>
      <c r="Q477" s="123" t="str">
        <f t="shared" si="178"/>
        <v>0,00</v>
      </c>
      <c r="R477" s="119">
        <v>0</v>
      </c>
      <c r="S477" s="119">
        <v>0</v>
      </c>
      <c r="T477" s="123">
        <f t="shared" si="197"/>
        <v>0</v>
      </c>
      <c r="U477" s="108" t="s">
        <v>60</v>
      </c>
      <c r="V477" s="109" t="str">
        <f t="shared" si="208"/>
        <v>AÇÃO DE INTERIORIZAÇÃO, COM BASE NO PROJETO DE PLANEJAMENTO ESTRATÉGICO 02 – SAÚDE OCUPACIONAL.</v>
      </c>
      <c r="W477" s="37"/>
      <c r="X477" s="132" t="s">
        <v>85</v>
      </c>
      <c r="Y477" s="134" t="s">
        <v>897</v>
      </c>
      <c r="AA477" s="24">
        <v>0</v>
      </c>
      <c r="AB477" s="40"/>
      <c r="AC477" s="24" t="str">
        <f t="shared" si="200"/>
        <v>Publicar</v>
      </c>
      <c r="AE477" s="43" t="s">
        <v>902</v>
      </c>
      <c r="AF477" s="44" t="s">
        <v>64</v>
      </c>
      <c r="AG477" s="45">
        <v>46148</v>
      </c>
      <c r="AH477" s="45">
        <v>46153</v>
      </c>
      <c r="AI477" s="46">
        <v>426</v>
      </c>
      <c r="AJ477" s="44" t="s">
        <v>65</v>
      </c>
      <c r="AK477" s="46" t="s">
        <v>66</v>
      </c>
      <c r="AL477" s="127" t="s">
        <v>66</v>
      </c>
      <c r="AM477" s="44" t="s">
        <v>65</v>
      </c>
      <c r="AN477" s="46" t="s">
        <v>66</v>
      </c>
      <c r="AO477" s="127" t="s">
        <v>66</v>
      </c>
      <c r="AP477" s="45">
        <v>46153</v>
      </c>
      <c r="AQ477" s="46">
        <v>398</v>
      </c>
      <c r="AR477" s="46" t="s">
        <v>66</v>
      </c>
      <c r="AS477" s="46" t="s">
        <v>66</v>
      </c>
      <c r="AT477" s="45">
        <v>46176</v>
      </c>
      <c r="AU477" s="46" t="s">
        <v>66</v>
      </c>
      <c r="AV477" s="46" t="s">
        <v>66</v>
      </c>
      <c r="AW477" s="46" t="s">
        <v>66</v>
      </c>
      <c r="AX477" s="46" t="s">
        <v>66</v>
      </c>
      <c r="AY477" s="46" t="s">
        <v>66</v>
      </c>
      <c r="AZ477" s="49">
        <v>239</v>
      </c>
      <c r="BE477" s="52">
        <f t="shared" si="199"/>
        <v>2.3333333333333335</v>
      </c>
      <c r="BF477" s="53" t="str">
        <f t="shared" si="201"/>
        <v>02</v>
      </c>
      <c r="BG477" s="54">
        <f t="shared" si="202"/>
        <v>8.0000000000000036</v>
      </c>
      <c r="BH477" s="54">
        <v>6</v>
      </c>
      <c r="BI477" s="54" t="str">
        <f t="shared" si="203"/>
        <v>,5</v>
      </c>
      <c r="BJ477" s="55" t="str">
        <f t="shared" si="204"/>
        <v>02,5</v>
      </c>
      <c r="BL477" s="57" t="str">
        <f>IFERROR(VLOOKUP(H477,#REF!,2,0)," ")</f>
        <v xml:space="preserve"> </v>
      </c>
      <c r="BM477" s="57" t="str">
        <f>IFERROR(VLOOKUP(K477,#REF!,2,0)," ")</f>
        <v xml:space="preserve"> </v>
      </c>
      <c r="BN477" s="58" t="str">
        <f t="shared" si="188"/>
        <v xml:space="preserve">  </v>
      </c>
      <c r="BO477" s="59" t="str">
        <f>IFERROR(VLOOKUP(BN477,#REF!,5,0)," ")</f>
        <v xml:space="preserve"> </v>
      </c>
      <c r="BP477" s="59" t="str">
        <f t="shared" si="189"/>
        <v xml:space="preserve"> </v>
      </c>
      <c r="BQ477" s="56">
        <f t="shared" si="190"/>
        <v>1</v>
      </c>
      <c r="BR477" s="59" t="str">
        <f t="shared" si="191"/>
        <v xml:space="preserve"> </v>
      </c>
      <c r="BS477" s="59" t="str">
        <f t="shared" si="192"/>
        <v xml:space="preserve"> </v>
      </c>
      <c r="BT477" s="56" t="str">
        <f t="shared" si="205"/>
        <v>02</v>
      </c>
      <c r="BU477" s="56">
        <f t="shared" si="206"/>
        <v>3</v>
      </c>
      <c r="BV477" s="56" t="str">
        <f>IFERROR(BU477*#REF!,"0,00")</f>
        <v>0,00</v>
      </c>
      <c r="BW477" s="59" t="str">
        <f t="shared" si="207"/>
        <v>0,00</v>
      </c>
    </row>
    <row r="478" spans="1:75" ht="62.1" customHeight="1" thickTop="1" thickBot="1">
      <c r="A478" s="90" t="str">
        <f t="shared" si="193"/>
        <v>-</v>
      </c>
      <c r="B478" s="91" t="str">
        <f t="shared" si="194"/>
        <v>MAIO</v>
      </c>
      <c r="C478" s="81" t="str">
        <f t="shared" si="195"/>
        <v>MAIO</v>
      </c>
      <c r="D478" s="79">
        <f t="shared" si="209"/>
        <v>475</v>
      </c>
      <c r="E478" s="125">
        <f t="shared" si="196"/>
        <v>425</v>
      </c>
      <c r="F478" s="101">
        <v>7533003624</v>
      </c>
      <c r="G478" s="124" t="str">
        <f>IFERROR(VLOOKUP(F478,#REF!,2,0)," ")</f>
        <v xml:space="preserve"> </v>
      </c>
      <c r="H478" s="122" t="str">
        <f>IFERROR(VLOOKUP(F478,#REF!,3,0)," ")</f>
        <v xml:space="preserve"> </v>
      </c>
      <c r="I478" s="103" t="s">
        <v>82</v>
      </c>
      <c r="J478" s="103" t="s">
        <v>84</v>
      </c>
      <c r="K478" s="103" t="s">
        <v>282</v>
      </c>
      <c r="L478" s="104">
        <v>46160</v>
      </c>
      <c r="M478" s="105">
        <v>0.375</v>
      </c>
      <c r="N478" s="106">
        <v>46162</v>
      </c>
      <c r="O478" s="107">
        <v>0.70833333333333337</v>
      </c>
      <c r="P478" s="122" t="str">
        <f t="shared" si="177"/>
        <v>02,5</v>
      </c>
      <c r="Q478" s="123" t="str">
        <f t="shared" si="178"/>
        <v>0,00</v>
      </c>
      <c r="R478" s="119">
        <v>0</v>
      </c>
      <c r="S478" s="119">
        <v>0</v>
      </c>
      <c r="T478" s="123">
        <f t="shared" si="197"/>
        <v>0</v>
      </c>
      <c r="U478" s="108" t="s">
        <v>60</v>
      </c>
      <c r="V478" s="109" t="str">
        <f t="shared" si="208"/>
        <v>AÇÃO DE INTERIORIZAÇÃO, COM BASE NO PROJETO DE PLANEJAMENTO ESTRATÉGICO 02 – SAÚDE OCUPACIONAL.</v>
      </c>
      <c r="W478" s="37"/>
      <c r="X478" s="132" t="s">
        <v>85</v>
      </c>
      <c r="Y478" s="134" t="s">
        <v>897</v>
      </c>
      <c r="AA478" s="24">
        <v>0</v>
      </c>
      <c r="AB478" s="40"/>
      <c r="AC478" s="24" t="str">
        <f t="shared" si="200"/>
        <v>Publicar</v>
      </c>
      <c r="AE478" s="43" t="s">
        <v>903</v>
      </c>
      <c r="AF478" s="44" t="s">
        <v>64</v>
      </c>
      <c r="AG478" s="45">
        <v>46148</v>
      </c>
      <c r="AH478" s="45">
        <v>46153</v>
      </c>
      <c r="AI478" s="46">
        <v>425</v>
      </c>
      <c r="AJ478" s="44" t="s">
        <v>65</v>
      </c>
      <c r="AK478" s="46" t="s">
        <v>66</v>
      </c>
      <c r="AL478" s="127" t="s">
        <v>66</v>
      </c>
      <c r="AM478" s="44" t="s">
        <v>65</v>
      </c>
      <c r="AN478" s="46" t="s">
        <v>66</v>
      </c>
      <c r="AO478" s="127" t="s">
        <v>66</v>
      </c>
      <c r="AP478" s="45">
        <v>46153</v>
      </c>
      <c r="AQ478" s="46">
        <v>397</v>
      </c>
      <c r="AR478" s="46" t="s">
        <v>66</v>
      </c>
      <c r="AS478" s="46" t="s">
        <v>66</v>
      </c>
      <c r="AT478" s="45">
        <v>46174</v>
      </c>
      <c r="AU478" s="46" t="s">
        <v>66</v>
      </c>
      <c r="AV478" s="46" t="s">
        <v>66</v>
      </c>
      <c r="AW478" s="46" t="s">
        <v>66</v>
      </c>
      <c r="AX478" s="46" t="s">
        <v>66</v>
      </c>
      <c r="AY478" s="46" t="s">
        <v>66</v>
      </c>
      <c r="AZ478" s="49">
        <v>226</v>
      </c>
      <c r="BE478" s="52">
        <f t="shared" si="199"/>
        <v>2.3333333333333335</v>
      </c>
      <c r="BF478" s="53" t="str">
        <f t="shared" si="201"/>
        <v>02</v>
      </c>
      <c r="BG478" s="54">
        <f t="shared" si="202"/>
        <v>8.0000000000000036</v>
      </c>
      <c r="BH478" s="54">
        <v>6</v>
      </c>
      <c r="BI478" s="54" t="str">
        <f t="shared" si="203"/>
        <v>,5</v>
      </c>
      <c r="BJ478" s="55" t="str">
        <f t="shared" si="204"/>
        <v>02,5</v>
      </c>
      <c r="BL478" s="57" t="str">
        <f>IFERROR(VLOOKUP(H478,#REF!,2,0)," ")</f>
        <v xml:space="preserve"> </v>
      </c>
      <c r="BM478" s="57" t="str">
        <f>IFERROR(VLOOKUP(K478,#REF!,2,0)," ")</f>
        <v xml:space="preserve"> </v>
      </c>
      <c r="BN478" s="58" t="str">
        <f t="shared" si="188"/>
        <v xml:space="preserve">  </v>
      </c>
      <c r="BO478" s="59" t="str">
        <f>IFERROR(VLOOKUP(BN478,#REF!,5,0)," ")</f>
        <v xml:space="preserve"> </v>
      </c>
      <c r="BP478" s="59" t="str">
        <f t="shared" si="189"/>
        <v xml:space="preserve"> </v>
      </c>
      <c r="BQ478" s="56">
        <f t="shared" si="190"/>
        <v>1</v>
      </c>
      <c r="BR478" s="59" t="str">
        <f t="shared" si="191"/>
        <v xml:space="preserve"> </v>
      </c>
      <c r="BS478" s="59" t="str">
        <f t="shared" si="192"/>
        <v xml:space="preserve"> </v>
      </c>
      <c r="BT478" s="56" t="str">
        <f t="shared" si="205"/>
        <v>02</v>
      </c>
      <c r="BU478" s="56">
        <f t="shared" si="206"/>
        <v>3</v>
      </c>
      <c r="BV478" s="56" t="str">
        <f>IFERROR(BU478*#REF!,"0,00")</f>
        <v>0,00</v>
      </c>
      <c r="BW478" s="59" t="str">
        <f t="shared" si="207"/>
        <v>0,00</v>
      </c>
    </row>
    <row r="479" spans="1:75" ht="62.1" customHeight="1" thickTop="1" thickBot="1">
      <c r="A479" s="90" t="str">
        <f t="shared" si="193"/>
        <v>-</v>
      </c>
      <c r="B479" s="91" t="str">
        <f t="shared" si="194"/>
        <v>MAIO</v>
      </c>
      <c r="C479" s="81" t="str">
        <f t="shared" si="195"/>
        <v>MAIO</v>
      </c>
      <c r="D479" s="79">
        <f t="shared" si="209"/>
        <v>476</v>
      </c>
      <c r="E479" s="125">
        <f t="shared" si="196"/>
        <v>424</v>
      </c>
      <c r="F479" s="101">
        <v>55869629691</v>
      </c>
      <c r="G479" s="124" t="str">
        <f>IFERROR(VLOOKUP(F479,#REF!,2,0)," ")</f>
        <v xml:space="preserve"> </v>
      </c>
      <c r="H479" s="122" t="str">
        <f>IFERROR(VLOOKUP(F479,#REF!,3,0)," ")</f>
        <v xml:space="preserve"> </v>
      </c>
      <c r="I479" s="103" t="s">
        <v>82</v>
      </c>
      <c r="J479" s="103" t="s">
        <v>84</v>
      </c>
      <c r="K479" s="103" t="s">
        <v>282</v>
      </c>
      <c r="L479" s="104">
        <v>46160</v>
      </c>
      <c r="M479" s="105">
        <v>0.375</v>
      </c>
      <c r="N479" s="106">
        <v>46162</v>
      </c>
      <c r="O479" s="107">
        <v>0.70833333333333337</v>
      </c>
      <c r="P479" s="122" t="str">
        <f t="shared" si="177"/>
        <v>02,5</v>
      </c>
      <c r="Q479" s="123" t="str">
        <f t="shared" si="178"/>
        <v>0,00</v>
      </c>
      <c r="R479" s="119">
        <v>0</v>
      </c>
      <c r="S479" s="119">
        <v>0</v>
      </c>
      <c r="T479" s="123">
        <f t="shared" si="197"/>
        <v>0</v>
      </c>
      <c r="U479" s="108" t="s">
        <v>60</v>
      </c>
      <c r="V479" s="109" t="str">
        <f t="shared" si="208"/>
        <v>AÇÃO DE INTERIORIZAÇÃO, COM BASE NO PROJETO DE PLANEJAMENTO ESTRATÉGICO 02 – SAÚDE OCUPACIONAL.</v>
      </c>
      <c r="W479" s="37"/>
      <c r="X479" s="132" t="s">
        <v>85</v>
      </c>
      <c r="Y479" s="134" t="s">
        <v>897</v>
      </c>
      <c r="AA479" s="24">
        <v>0</v>
      </c>
      <c r="AB479" s="40"/>
      <c r="AC479" s="24" t="str">
        <f t="shared" si="200"/>
        <v>Publicar</v>
      </c>
      <c r="AE479" s="43" t="s">
        <v>904</v>
      </c>
      <c r="AF479" s="44" t="s">
        <v>64</v>
      </c>
      <c r="AG479" s="45">
        <v>46148</v>
      </c>
      <c r="AH479" s="45">
        <v>46153</v>
      </c>
      <c r="AI479" s="46">
        <v>424</v>
      </c>
      <c r="AJ479" s="44" t="s">
        <v>65</v>
      </c>
      <c r="AK479" s="46" t="s">
        <v>66</v>
      </c>
      <c r="AL479" s="127" t="s">
        <v>66</v>
      </c>
      <c r="AM479" s="44" t="s">
        <v>65</v>
      </c>
      <c r="AN479" s="46" t="s">
        <v>66</v>
      </c>
      <c r="AO479" s="127" t="s">
        <v>66</v>
      </c>
      <c r="AP479" s="45">
        <v>46153</v>
      </c>
      <c r="AQ479" s="46">
        <v>396</v>
      </c>
      <c r="AR479" s="46" t="s">
        <v>66</v>
      </c>
      <c r="AS479" s="46" t="s">
        <v>66</v>
      </c>
      <c r="AT479" s="45">
        <v>46171</v>
      </c>
      <c r="AU479" s="255" t="s">
        <v>66</v>
      </c>
      <c r="AV479" s="255" t="s">
        <v>66</v>
      </c>
      <c r="AW479" s="255" t="s">
        <v>66</v>
      </c>
      <c r="AX479" s="255" t="s">
        <v>66</v>
      </c>
      <c r="AY479" s="255" t="s">
        <v>66</v>
      </c>
      <c r="AZ479" s="49">
        <v>221</v>
      </c>
      <c r="BE479" s="52">
        <f t="shared" si="199"/>
        <v>2.3333333333333335</v>
      </c>
      <c r="BF479" s="53" t="str">
        <f t="shared" si="201"/>
        <v>02</v>
      </c>
      <c r="BG479" s="54">
        <f t="shared" si="202"/>
        <v>8.0000000000000036</v>
      </c>
      <c r="BH479" s="54">
        <v>6</v>
      </c>
      <c r="BI479" s="54" t="str">
        <f t="shared" si="203"/>
        <v>,5</v>
      </c>
      <c r="BJ479" s="55" t="str">
        <f t="shared" si="204"/>
        <v>02,5</v>
      </c>
      <c r="BL479" s="57" t="str">
        <f>IFERROR(VLOOKUP(H479,#REF!,2,0)," ")</f>
        <v xml:space="preserve"> </v>
      </c>
      <c r="BM479" s="57" t="str">
        <f>IFERROR(VLOOKUP(K479,#REF!,2,0)," ")</f>
        <v xml:space="preserve"> </v>
      </c>
      <c r="BN479" s="58" t="str">
        <f t="shared" si="188"/>
        <v xml:space="preserve">  </v>
      </c>
      <c r="BO479" s="59" t="str">
        <f>IFERROR(VLOOKUP(BN479,#REF!,5,0)," ")</f>
        <v xml:space="preserve"> </v>
      </c>
      <c r="BP479" s="59" t="str">
        <f t="shared" si="189"/>
        <v xml:space="preserve"> </v>
      </c>
      <c r="BQ479" s="56">
        <f t="shared" si="190"/>
        <v>1</v>
      </c>
      <c r="BR479" s="59" t="str">
        <f t="shared" si="191"/>
        <v xml:space="preserve"> </v>
      </c>
      <c r="BS479" s="59" t="str">
        <f t="shared" si="192"/>
        <v xml:space="preserve"> </v>
      </c>
      <c r="BT479" s="56" t="str">
        <f t="shared" si="205"/>
        <v>02</v>
      </c>
      <c r="BU479" s="56">
        <f t="shared" si="206"/>
        <v>3</v>
      </c>
      <c r="BV479" s="56" t="str">
        <f>IFERROR(BU479*#REF!,"0,00")</f>
        <v>0,00</v>
      </c>
      <c r="BW479" s="59" t="str">
        <f t="shared" si="207"/>
        <v>0,00</v>
      </c>
    </row>
    <row r="480" spans="1:75" ht="62.1" customHeight="1" thickTop="1" thickBot="1">
      <c r="A480" s="90" t="str">
        <f t="shared" si="193"/>
        <v>-</v>
      </c>
      <c r="B480" s="91" t="str">
        <f t="shared" si="194"/>
        <v>MAIO</v>
      </c>
      <c r="C480" s="81" t="str">
        <f t="shared" si="195"/>
        <v>MAIO</v>
      </c>
      <c r="D480" s="79">
        <f t="shared" si="209"/>
        <v>477</v>
      </c>
      <c r="E480" s="125">
        <f t="shared" si="196"/>
        <v>430</v>
      </c>
      <c r="F480" s="101">
        <v>13609622636</v>
      </c>
      <c r="G480" s="124" t="str">
        <f>IFERROR(VLOOKUP(F480,#REF!,2,0)," ")</f>
        <v xml:space="preserve"> </v>
      </c>
      <c r="H480" s="122" t="str">
        <f>IFERROR(VLOOKUP(F480,#REF!,3,0)," ")</f>
        <v xml:space="preserve"> </v>
      </c>
      <c r="I480" s="103" t="s">
        <v>82</v>
      </c>
      <c r="J480" s="103" t="s">
        <v>84</v>
      </c>
      <c r="K480" s="103" t="s">
        <v>83</v>
      </c>
      <c r="L480" s="104">
        <v>46160</v>
      </c>
      <c r="M480" s="105">
        <v>0.33333333333333331</v>
      </c>
      <c r="N480" s="106">
        <v>46164</v>
      </c>
      <c r="O480" s="107">
        <v>0.70833333333333337</v>
      </c>
      <c r="P480" s="122" t="str">
        <f t="shared" si="177"/>
        <v>04,5</v>
      </c>
      <c r="Q480" s="123" t="str">
        <f t="shared" si="178"/>
        <v>0,00</v>
      </c>
      <c r="R480" s="119">
        <v>0</v>
      </c>
      <c r="S480" s="119">
        <v>0</v>
      </c>
      <c r="T480" s="123">
        <f t="shared" si="197"/>
        <v>0</v>
      </c>
      <c r="U480" s="108" t="s">
        <v>60</v>
      </c>
      <c r="V480" s="109" t="str">
        <f t="shared" si="208"/>
        <v>AVALIAÇÃO DOS DOCUMENTOS E LEVANTAMENTO DAS INFORMAÇÕES NECESSÁRIAS PARA OS PROCESSOS DE ELIMINAÇÃO DE DOCUMENTOS, DEVIDO A MUDANÇA DE SEDE.</v>
      </c>
      <c r="W480" s="37"/>
      <c r="X480" s="132" t="s">
        <v>85</v>
      </c>
      <c r="Y480" s="134" t="s">
        <v>905</v>
      </c>
      <c r="AA480" s="24">
        <v>0</v>
      </c>
      <c r="AB480" s="40"/>
      <c r="AC480" s="24" t="str">
        <f t="shared" si="200"/>
        <v>Publicar</v>
      </c>
      <c r="AE480" s="43" t="s">
        <v>906</v>
      </c>
      <c r="AF480" s="44" t="s">
        <v>64</v>
      </c>
      <c r="AG480" s="45">
        <v>46149</v>
      </c>
      <c r="AH480" s="45">
        <v>46153</v>
      </c>
      <c r="AI480" s="46">
        <v>430</v>
      </c>
      <c r="AJ480" s="44" t="s">
        <v>65</v>
      </c>
      <c r="AK480" s="46" t="s">
        <v>66</v>
      </c>
      <c r="AL480" s="127" t="s">
        <v>66</v>
      </c>
      <c r="AM480" s="44" t="s">
        <v>65</v>
      </c>
      <c r="AN480" s="46" t="s">
        <v>66</v>
      </c>
      <c r="AO480" s="127" t="s">
        <v>66</v>
      </c>
      <c r="AP480" s="45">
        <v>46153</v>
      </c>
      <c r="AQ480" s="46">
        <v>402</v>
      </c>
      <c r="AR480" s="46" t="s">
        <v>66</v>
      </c>
      <c r="AS480" s="46" t="s">
        <v>66</v>
      </c>
      <c r="AT480" s="45">
        <v>46168</v>
      </c>
      <c r="AU480" s="46" t="s">
        <v>66</v>
      </c>
      <c r="AV480" s="46" t="s">
        <v>66</v>
      </c>
      <c r="AW480" s="46" t="s">
        <v>66</v>
      </c>
      <c r="AX480" s="46" t="s">
        <v>66</v>
      </c>
      <c r="AY480" s="46" t="s">
        <v>66</v>
      </c>
      <c r="AZ480" s="49">
        <v>201</v>
      </c>
      <c r="BE480" s="52">
        <f t="shared" si="199"/>
        <v>4.375</v>
      </c>
      <c r="BF480" s="53" t="str">
        <f t="shared" si="201"/>
        <v>04</v>
      </c>
      <c r="BG480" s="54">
        <f t="shared" si="202"/>
        <v>9</v>
      </c>
      <c r="BH480" s="54">
        <v>6</v>
      </c>
      <c r="BI480" s="54" t="str">
        <f t="shared" si="203"/>
        <v>,5</v>
      </c>
      <c r="BJ480" s="55" t="str">
        <f t="shared" si="204"/>
        <v>04,5</v>
      </c>
      <c r="BL480" s="57" t="str">
        <f>IFERROR(VLOOKUP(H480,#REF!,2,0)," ")</f>
        <v xml:space="preserve"> </v>
      </c>
      <c r="BM480" s="57" t="str">
        <f>IFERROR(VLOOKUP(K480,#REF!,2,0)," ")</f>
        <v xml:space="preserve"> </v>
      </c>
      <c r="BN480" s="58" t="str">
        <f t="shared" si="188"/>
        <v xml:space="preserve">  </v>
      </c>
      <c r="BO480" s="59" t="str">
        <f>IFERROR(VLOOKUP(BN480,#REF!,5,0)," ")</f>
        <v xml:space="preserve"> </v>
      </c>
      <c r="BP480" s="59" t="str">
        <f t="shared" si="189"/>
        <v xml:space="preserve"> </v>
      </c>
      <c r="BQ480" s="56">
        <f t="shared" si="190"/>
        <v>1</v>
      </c>
      <c r="BR480" s="59" t="str">
        <f t="shared" si="191"/>
        <v xml:space="preserve"> </v>
      </c>
      <c r="BS480" s="59" t="str">
        <f t="shared" si="192"/>
        <v xml:space="preserve"> </v>
      </c>
      <c r="BT480" s="56" t="str">
        <f t="shared" si="205"/>
        <v>04</v>
      </c>
      <c r="BU480" s="56">
        <f t="shared" si="206"/>
        <v>5</v>
      </c>
      <c r="BV480" s="56" t="str">
        <f>IFERROR(BU480*#REF!,"0,00")</f>
        <v>0,00</v>
      </c>
      <c r="BW480" s="59" t="str">
        <f t="shared" si="207"/>
        <v>0,00</v>
      </c>
    </row>
    <row r="481" spans="1:75" ht="62.1" customHeight="1" thickTop="1" thickBot="1">
      <c r="A481" s="90" t="str">
        <f t="shared" si="193"/>
        <v>-</v>
      </c>
      <c r="B481" s="91" t="str">
        <f t="shared" si="194"/>
        <v>MAIO</v>
      </c>
      <c r="C481" s="81" t="str">
        <f t="shared" si="195"/>
        <v>MAIO</v>
      </c>
      <c r="D481" s="79">
        <f t="shared" si="209"/>
        <v>478</v>
      </c>
      <c r="E481" s="125">
        <f t="shared" si="196"/>
        <v>417</v>
      </c>
      <c r="F481" s="101">
        <v>7390763450</v>
      </c>
      <c r="G481" s="124" t="str">
        <f>IFERROR(VLOOKUP(F481,#REF!,2,0)," ")</f>
        <v xml:space="preserve"> </v>
      </c>
      <c r="H481" s="122" t="str">
        <f>IFERROR(VLOOKUP(F481,#REF!,3,0)," ")</f>
        <v xml:space="preserve"> </v>
      </c>
      <c r="I481" s="103" t="s">
        <v>57</v>
      </c>
      <c r="J481" s="103" t="s">
        <v>138</v>
      </c>
      <c r="K481" s="103" t="s">
        <v>84</v>
      </c>
      <c r="L481" s="104">
        <v>46154</v>
      </c>
      <c r="M481" s="105">
        <v>0.33333333333333331</v>
      </c>
      <c r="N481" s="106">
        <v>46154</v>
      </c>
      <c r="O481" s="107">
        <v>0.59375</v>
      </c>
      <c r="P481" s="122" t="str">
        <f t="shared" si="177"/>
        <v>00,5</v>
      </c>
      <c r="Q481" s="123" t="str">
        <f t="shared" si="178"/>
        <v>0,00</v>
      </c>
      <c r="R481" s="119">
        <v>0</v>
      </c>
      <c r="S481" s="119">
        <v>0</v>
      </c>
      <c r="T481" s="123">
        <f t="shared" si="197"/>
        <v>0</v>
      </c>
      <c r="U481" s="108" t="s">
        <v>60</v>
      </c>
      <c r="V481" s="109" t="str">
        <f t="shared" si="208"/>
        <v>ATO Nº 13.154/2026 .</v>
      </c>
      <c r="W481" s="37"/>
      <c r="X481" s="132" t="s">
        <v>85</v>
      </c>
      <c r="Y481" s="134" t="s">
        <v>907</v>
      </c>
      <c r="AA481" s="24">
        <v>0</v>
      </c>
      <c r="AB481" s="40"/>
      <c r="AC481" s="24" t="str">
        <f t="shared" si="200"/>
        <v>Publicar</v>
      </c>
      <c r="AE481" s="43" t="s">
        <v>908</v>
      </c>
      <c r="AF481" s="44" t="s">
        <v>64</v>
      </c>
      <c r="AG481" s="45">
        <v>46149</v>
      </c>
      <c r="AH481" s="45">
        <v>46153</v>
      </c>
      <c r="AI481" s="46">
        <v>417</v>
      </c>
      <c r="AJ481" s="44" t="s">
        <v>65</v>
      </c>
      <c r="AK481" s="46" t="s">
        <v>66</v>
      </c>
      <c r="AL481" s="127" t="s">
        <v>66</v>
      </c>
      <c r="AM481" s="44" t="s">
        <v>114</v>
      </c>
      <c r="AN481" s="46">
        <v>418</v>
      </c>
      <c r="AO481" s="127">
        <v>108.45</v>
      </c>
      <c r="AP481" s="45">
        <v>46153</v>
      </c>
      <c r="AQ481" s="46">
        <v>393</v>
      </c>
      <c r="AR481" s="46" t="s">
        <v>66</v>
      </c>
      <c r="AS481" s="46">
        <v>434</v>
      </c>
      <c r="AT481" s="45">
        <v>46154</v>
      </c>
      <c r="AU481" s="46" t="s">
        <v>66</v>
      </c>
      <c r="AV481" s="45" t="s">
        <v>66</v>
      </c>
      <c r="AW481" s="45" t="s">
        <v>66</v>
      </c>
      <c r="AX481" s="46" t="s">
        <v>66</v>
      </c>
      <c r="AY481" s="46" t="s">
        <v>66</v>
      </c>
      <c r="AZ481" s="49">
        <v>178</v>
      </c>
      <c r="BE481" s="52">
        <f t="shared" si="199"/>
        <v>0.26041666666666669</v>
      </c>
      <c r="BF481" s="53" t="str">
        <f t="shared" si="201"/>
        <v>00</v>
      </c>
      <c r="BG481" s="54">
        <f t="shared" si="202"/>
        <v>6.25</v>
      </c>
      <c r="BH481" s="54">
        <v>6</v>
      </c>
      <c r="BI481" s="54" t="str">
        <f t="shared" si="203"/>
        <v>,5</v>
      </c>
      <c r="BJ481" s="55" t="str">
        <f t="shared" si="204"/>
        <v>00,5</v>
      </c>
      <c r="BL481" s="57" t="str">
        <f>IFERROR(VLOOKUP(H481,#REF!,2,0)," ")</f>
        <v xml:space="preserve"> </v>
      </c>
      <c r="BM481" s="57" t="str">
        <f>IFERROR(VLOOKUP(K481,#REF!,2,0)," ")</f>
        <v xml:space="preserve"> </v>
      </c>
      <c r="BN481" s="58" t="str">
        <f t="shared" si="188"/>
        <v xml:space="preserve">  </v>
      </c>
      <c r="BO481" s="59" t="str">
        <f>IFERROR(VLOOKUP(BN481,#REF!,5,0)," ")</f>
        <v xml:space="preserve"> </v>
      </c>
      <c r="BP481" s="59" t="str">
        <f t="shared" si="189"/>
        <v xml:space="preserve"> </v>
      </c>
      <c r="BQ481" s="56">
        <f t="shared" si="190"/>
        <v>1</v>
      </c>
      <c r="BR481" s="59" t="str">
        <f t="shared" si="191"/>
        <v xml:space="preserve"> </v>
      </c>
      <c r="BS481" s="59" t="str">
        <f t="shared" si="192"/>
        <v xml:space="preserve"> </v>
      </c>
      <c r="BT481" s="56" t="str">
        <f t="shared" si="205"/>
        <v>00</v>
      </c>
      <c r="BU481" s="56">
        <f t="shared" si="206"/>
        <v>1</v>
      </c>
      <c r="BV481" s="56" t="str">
        <f>IFERROR(BU481*#REF!,"0,00")</f>
        <v>0,00</v>
      </c>
      <c r="BW481" s="59" t="str">
        <f t="shared" si="207"/>
        <v>0,00</v>
      </c>
    </row>
    <row r="482" spans="1:75" ht="62.1" customHeight="1" thickTop="1" thickBot="1">
      <c r="A482" s="90" t="str">
        <f t="shared" si="193"/>
        <v>-</v>
      </c>
      <c r="B482" s="91" t="str">
        <f t="shared" si="194"/>
        <v>MAIO</v>
      </c>
      <c r="C482" s="81" t="str">
        <f t="shared" si="195"/>
        <v>MAIO</v>
      </c>
      <c r="D482" s="79">
        <f t="shared" si="209"/>
        <v>479</v>
      </c>
      <c r="E482" s="125">
        <f t="shared" si="196"/>
        <v>429</v>
      </c>
      <c r="F482" s="101">
        <v>58113495649</v>
      </c>
      <c r="G482" s="124" t="str">
        <f>IFERROR(VLOOKUP(F482,#REF!,2,0)," ")</f>
        <v xml:space="preserve"> </v>
      </c>
      <c r="H482" s="122" t="str">
        <f>IFERROR(VLOOKUP(F482,#REF!,3,0)," ")</f>
        <v xml:space="preserve"> </v>
      </c>
      <c r="I482" s="103" t="s">
        <v>82</v>
      </c>
      <c r="J482" s="103" t="s">
        <v>84</v>
      </c>
      <c r="K482" s="103" t="s">
        <v>282</v>
      </c>
      <c r="L482" s="104">
        <v>46160</v>
      </c>
      <c r="M482" s="105">
        <v>0.375</v>
      </c>
      <c r="N482" s="106">
        <v>46162</v>
      </c>
      <c r="O482" s="107">
        <v>0.70833333333333337</v>
      </c>
      <c r="P482" s="122" t="str">
        <f t="shared" si="177"/>
        <v>02,5</v>
      </c>
      <c r="Q482" s="123" t="str">
        <f t="shared" si="178"/>
        <v>0,00</v>
      </c>
      <c r="R482" s="119">
        <v>0</v>
      </c>
      <c r="S482" s="119">
        <v>0</v>
      </c>
      <c r="T482" s="123">
        <f t="shared" si="197"/>
        <v>0</v>
      </c>
      <c r="U482" s="108" t="s">
        <v>60</v>
      </c>
      <c r="V482" s="109" t="str">
        <f t="shared" si="208"/>
        <v>AÇÃO DE INTERIORIZAÇÃO, COM BASE NO PROJETO DE PLANEJAMENTO ESTRATÉGICO 02 – SAÚDE OCUPACIONAL.</v>
      </c>
      <c r="W482" s="37"/>
      <c r="X482" s="132" t="s">
        <v>85</v>
      </c>
      <c r="Y482" s="134" t="s">
        <v>897</v>
      </c>
      <c r="AA482" s="24">
        <v>0</v>
      </c>
      <c r="AB482" s="40"/>
      <c r="AC482" s="24" t="str">
        <f t="shared" si="200"/>
        <v>Publicar</v>
      </c>
      <c r="AE482" s="43" t="s">
        <v>909</v>
      </c>
      <c r="AF482" s="44" t="s">
        <v>64</v>
      </c>
      <c r="AG482" s="45">
        <v>46149</v>
      </c>
      <c r="AH482" s="45">
        <v>46153</v>
      </c>
      <c r="AI482" s="46">
        <v>429</v>
      </c>
      <c r="AJ482" s="44" t="s">
        <v>65</v>
      </c>
      <c r="AK482" s="46" t="s">
        <v>66</v>
      </c>
      <c r="AL482" s="127" t="s">
        <v>66</v>
      </c>
      <c r="AM482" s="44" t="s">
        <v>65</v>
      </c>
      <c r="AN482" s="46" t="s">
        <v>66</v>
      </c>
      <c r="AO482" s="127" t="s">
        <v>66</v>
      </c>
      <c r="AP482" s="45">
        <v>46153</v>
      </c>
      <c r="AQ482" s="46">
        <v>401</v>
      </c>
      <c r="AR482" s="46" t="s">
        <v>66</v>
      </c>
      <c r="AS482" s="46" t="s">
        <v>66</v>
      </c>
      <c r="AT482" s="45">
        <v>46169</v>
      </c>
      <c r="AU482" s="46" t="s">
        <v>66</v>
      </c>
      <c r="AV482" s="45" t="s">
        <v>66</v>
      </c>
      <c r="AW482" s="45" t="s">
        <v>66</v>
      </c>
      <c r="AX482" s="46" t="s">
        <v>66</v>
      </c>
      <c r="AY482" s="46" t="s">
        <v>66</v>
      </c>
      <c r="AZ482" s="49">
        <v>205</v>
      </c>
      <c r="BE482" s="52">
        <f t="shared" si="199"/>
        <v>2.3333333333333335</v>
      </c>
      <c r="BF482" s="53" t="str">
        <f t="shared" si="201"/>
        <v>02</v>
      </c>
      <c r="BG482" s="54">
        <f t="shared" si="202"/>
        <v>8.0000000000000036</v>
      </c>
      <c r="BH482" s="54">
        <v>6</v>
      </c>
      <c r="BI482" s="54" t="str">
        <f t="shared" si="203"/>
        <v>,5</v>
      </c>
      <c r="BJ482" s="55" t="str">
        <f t="shared" si="204"/>
        <v>02,5</v>
      </c>
      <c r="BL482" s="57" t="str">
        <f>IFERROR(VLOOKUP(H482,#REF!,2,0)," ")</f>
        <v xml:space="preserve"> </v>
      </c>
      <c r="BM482" s="57" t="str">
        <f>IFERROR(VLOOKUP(K482,#REF!,2,0)," ")</f>
        <v xml:space="preserve"> </v>
      </c>
      <c r="BN482" s="58" t="str">
        <f t="shared" si="188"/>
        <v xml:space="preserve">  </v>
      </c>
      <c r="BO482" s="59" t="str">
        <f>IFERROR(VLOOKUP(BN482,#REF!,5,0)," ")</f>
        <v xml:space="preserve"> </v>
      </c>
      <c r="BP482" s="59" t="str">
        <f t="shared" si="189"/>
        <v xml:space="preserve"> </v>
      </c>
      <c r="BQ482" s="56">
        <f t="shared" si="190"/>
        <v>1</v>
      </c>
      <c r="BR482" s="59" t="str">
        <f t="shared" si="191"/>
        <v xml:space="preserve"> </v>
      </c>
      <c r="BS482" s="59" t="str">
        <f t="shared" si="192"/>
        <v xml:space="preserve"> </v>
      </c>
      <c r="BT482" s="56" t="str">
        <f t="shared" si="205"/>
        <v>02</v>
      </c>
      <c r="BU482" s="56">
        <f t="shared" si="206"/>
        <v>3</v>
      </c>
      <c r="BV482" s="56" t="str">
        <f>IFERROR(BU482*#REF!,"0,00")</f>
        <v>0,00</v>
      </c>
      <c r="BW482" s="59" t="str">
        <f t="shared" si="207"/>
        <v>0,00</v>
      </c>
    </row>
    <row r="483" spans="1:75" ht="62.1" customHeight="1" thickTop="1" thickBot="1">
      <c r="A483" s="90" t="str">
        <f t="shared" si="193"/>
        <v>-</v>
      </c>
      <c r="B483" s="91" t="str">
        <f t="shared" si="194"/>
        <v>MAIO</v>
      </c>
      <c r="C483" s="81" t="str">
        <f t="shared" si="195"/>
        <v>MAIO</v>
      </c>
      <c r="D483" s="79">
        <f t="shared" si="209"/>
        <v>480</v>
      </c>
      <c r="E483" s="125">
        <f t="shared" si="196"/>
        <v>420</v>
      </c>
      <c r="F483" s="101">
        <v>99845199615</v>
      </c>
      <c r="G483" s="124" t="str">
        <f>IFERROR(VLOOKUP(F483,#REF!,2,0)," ")</f>
        <v xml:space="preserve"> </v>
      </c>
      <c r="H483" s="122" t="str">
        <f>IFERROR(VLOOKUP(F483,#REF!,3,0)," ")</f>
        <v xml:space="preserve"> </v>
      </c>
      <c r="I483" s="103" t="s">
        <v>57</v>
      </c>
      <c r="J483" s="103" t="s">
        <v>93</v>
      </c>
      <c r="K483" s="103" t="s">
        <v>94</v>
      </c>
      <c r="L483" s="104">
        <v>46149</v>
      </c>
      <c r="M483" s="105">
        <v>0.47916666666666669</v>
      </c>
      <c r="N483" s="106">
        <v>46149</v>
      </c>
      <c r="O483" s="107">
        <v>0.75</v>
      </c>
      <c r="P483" s="122" t="str">
        <f t="shared" si="177"/>
        <v>00,5</v>
      </c>
      <c r="Q483" s="123" t="str">
        <f t="shared" si="178"/>
        <v>0,00</v>
      </c>
      <c r="R483" s="119">
        <v>0</v>
      </c>
      <c r="S483" s="119">
        <v>0</v>
      </c>
      <c r="T483" s="123">
        <f t="shared" si="197"/>
        <v>0</v>
      </c>
      <c r="U483" s="108" t="s">
        <v>60</v>
      </c>
      <c r="V483" s="109" t="str">
        <f t="shared" si="208"/>
        <v>COOPERAÇÃO, CONFORME O ATO Nº: 12.576/2026.</v>
      </c>
      <c r="W483" s="37"/>
      <c r="X483" s="132" t="s">
        <v>61</v>
      </c>
      <c r="Y483" s="134" t="s">
        <v>703</v>
      </c>
      <c r="AA483" s="24">
        <v>0</v>
      </c>
      <c r="AB483" s="40"/>
      <c r="AC483" s="24" t="str">
        <f t="shared" si="200"/>
        <v>Publicar</v>
      </c>
      <c r="AE483" s="43" t="s">
        <v>910</v>
      </c>
      <c r="AF483" s="44" t="s">
        <v>64</v>
      </c>
      <c r="AG483" s="45">
        <v>46149</v>
      </c>
      <c r="AH483" s="45">
        <v>46153</v>
      </c>
      <c r="AI483" s="46">
        <v>420</v>
      </c>
      <c r="AJ483" s="44" t="s">
        <v>65</v>
      </c>
      <c r="AK483" s="46" t="s">
        <v>66</v>
      </c>
      <c r="AL483" s="127" t="s">
        <v>66</v>
      </c>
      <c r="AM483" s="44" t="s">
        <v>114</v>
      </c>
      <c r="AN483" s="46">
        <v>421</v>
      </c>
      <c r="AO483" s="127">
        <v>232.77</v>
      </c>
      <c r="AP483" s="45">
        <v>46153</v>
      </c>
      <c r="AQ483" s="46">
        <v>395</v>
      </c>
      <c r="AR483" s="46" t="s">
        <v>66</v>
      </c>
      <c r="AS483" s="46">
        <v>452</v>
      </c>
      <c r="AT483" s="45">
        <v>46162</v>
      </c>
      <c r="AU483" s="46" t="s">
        <v>66</v>
      </c>
      <c r="AV483" s="46" t="s">
        <v>66</v>
      </c>
      <c r="AW483" s="46" t="s">
        <v>66</v>
      </c>
      <c r="AX483" s="46" t="s">
        <v>66</v>
      </c>
      <c r="AY483" s="46" t="s">
        <v>66</v>
      </c>
      <c r="AZ483" s="49">
        <v>187</v>
      </c>
      <c r="BE483" s="52">
        <f t="shared" si="199"/>
        <v>0.27083333333333331</v>
      </c>
      <c r="BF483" s="53" t="str">
        <f t="shared" si="201"/>
        <v>00</v>
      </c>
      <c r="BG483" s="54">
        <f t="shared" si="202"/>
        <v>6.5</v>
      </c>
      <c r="BH483" s="54">
        <v>6</v>
      </c>
      <c r="BI483" s="54" t="str">
        <f t="shared" si="203"/>
        <v>,5</v>
      </c>
      <c r="BJ483" s="55" t="str">
        <f t="shared" si="204"/>
        <v>00,5</v>
      </c>
      <c r="BL483" s="57" t="str">
        <f>IFERROR(VLOOKUP(H483,#REF!,2,0)," ")</f>
        <v xml:space="preserve"> </v>
      </c>
      <c r="BM483" s="57" t="str">
        <f>IFERROR(VLOOKUP(K483,#REF!,2,0)," ")</f>
        <v xml:space="preserve"> </v>
      </c>
      <c r="BN483" s="58" t="str">
        <f t="shared" si="188"/>
        <v xml:space="preserve">  </v>
      </c>
      <c r="BO483" s="59" t="str">
        <f>IFERROR(VLOOKUP(BN483,#REF!,5,0)," ")</f>
        <v xml:space="preserve"> </v>
      </c>
      <c r="BP483" s="59" t="str">
        <f t="shared" si="189"/>
        <v xml:space="preserve"> </v>
      </c>
      <c r="BQ483" s="56">
        <f t="shared" si="190"/>
        <v>1</v>
      </c>
      <c r="BR483" s="59" t="str">
        <f t="shared" si="191"/>
        <v xml:space="preserve"> </v>
      </c>
      <c r="BS483" s="59" t="str">
        <f t="shared" si="192"/>
        <v xml:space="preserve"> </v>
      </c>
      <c r="BT483" s="56" t="str">
        <f t="shared" si="205"/>
        <v>00</v>
      </c>
      <c r="BU483" s="56">
        <f t="shared" si="206"/>
        <v>1</v>
      </c>
      <c r="BV483" s="56" t="str">
        <f>IFERROR(BU483*#REF!,"0,00")</f>
        <v>0,00</v>
      </c>
      <c r="BW483" s="59" t="str">
        <f t="shared" si="207"/>
        <v>0,00</v>
      </c>
    </row>
    <row r="484" spans="1:75" ht="62.1" customHeight="1" thickTop="1" thickBot="1">
      <c r="A484" s="90" t="str">
        <f t="shared" si="193"/>
        <v>-</v>
      </c>
      <c r="B484" s="91" t="str">
        <f t="shared" si="194"/>
        <v>MAIO</v>
      </c>
      <c r="C484" s="81" t="str">
        <f t="shared" si="195"/>
        <v>MAIO</v>
      </c>
      <c r="D484" s="79">
        <f t="shared" si="209"/>
        <v>481</v>
      </c>
      <c r="E484" s="125">
        <f t="shared" si="196"/>
        <v>420</v>
      </c>
      <c r="F484" s="101">
        <v>99845199615</v>
      </c>
      <c r="G484" s="124" t="str">
        <f>IFERROR(VLOOKUP(F484,#REF!,2,0)," ")</f>
        <v xml:space="preserve"> </v>
      </c>
      <c r="H484" s="122" t="str">
        <f>IFERROR(VLOOKUP(F484,#REF!,3,0)," ")</f>
        <v xml:space="preserve"> </v>
      </c>
      <c r="I484" s="103" t="s">
        <v>57</v>
      </c>
      <c r="J484" s="103" t="s">
        <v>93</v>
      </c>
      <c r="K484" s="103" t="s">
        <v>94</v>
      </c>
      <c r="L484" s="104">
        <v>46154</v>
      </c>
      <c r="M484" s="105">
        <v>0.47916666666666669</v>
      </c>
      <c r="N484" s="106">
        <v>46154</v>
      </c>
      <c r="O484" s="107">
        <v>0.75</v>
      </c>
      <c r="P484" s="122" t="str">
        <f t="shared" si="177"/>
        <v>00,5</v>
      </c>
      <c r="Q484" s="123" t="str">
        <f t="shared" si="178"/>
        <v>0,00</v>
      </c>
      <c r="R484" s="119">
        <v>0</v>
      </c>
      <c r="S484" s="119">
        <v>0</v>
      </c>
      <c r="T484" s="123">
        <f t="shared" si="197"/>
        <v>0</v>
      </c>
      <c r="U484" s="108" t="s">
        <v>60</v>
      </c>
      <c r="V484" s="109" t="str">
        <f t="shared" si="208"/>
        <v>COOPERAÇÃO, CONFORME O ATO Nº: 12.576/2026.</v>
      </c>
      <c r="W484" s="37"/>
      <c r="X484" s="132" t="s">
        <v>61</v>
      </c>
      <c r="Y484" s="134" t="s">
        <v>703</v>
      </c>
      <c r="AA484" s="24">
        <v>0</v>
      </c>
      <c r="AB484" s="40"/>
      <c r="AC484" s="24" t="str">
        <f t="shared" si="200"/>
        <v>Publicar</v>
      </c>
      <c r="AE484" s="43" t="s">
        <v>910</v>
      </c>
      <c r="AF484" s="44" t="s">
        <v>64</v>
      </c>
      <c r="AG484" s="45">
        <v>46149</v>
      </c>
      <c r="AH484" s="45">
        <v>46153</v>
      </c>
      <c r="AI484" s="46">
        <v>420</v>
      </c>
      <c r="AJ484" s="44" t="s">
        <v>65</v>
      </c>
      <c r="AK484" s="46" t="s">
        <v>66</v>
      </c>
      <c r="AL484" s="127" t="s">
        <v>66</v>
      </c>
      <c r="AM484" s="44" t="s">
        <v>114</v>
      </c>
      <c r="AN484" s="46">
        <v>421</v>
      </c>
      <c r="AO484" s="127">
        <v>232.77</v>
      </c>
      <c r="AP484" s="45">
        <v>46153</v>
      </c>
      <c r="AQ484" s="46">
        <v>395</v>
      </c>
      <c r="AR484" s="46" t="s">
        <v>66</v>
      </c>
      <c r="AS484" s="46">
        <v>452</v>
      </c>
      <c r="AT484" s="45">
        <v>46162</v>
      </c>
      <c r="AU484" s="46" t="s">
        <v>66</v>
      </c>
      <c r="AV484" s="46" t="s">
        <v>66</v>
      </c>
      <c r="AW484" s="46" t="s">
        <v>66</v>
      </c>
      <c r="AX484" s="46" t="s">
        <v>66</v>
      </c>
      <c r="AY484" s="46" t="s">
        <v>66</v>
      </c>
      <c r="AZ484" s="49">
        <v>187</v>
      </c>
      <c r="BE484" s="52">
        <f t="shared" si="199"/>
        <v>0.27083333333333331</v>
      </c>
      <c r="BF484" s="53" t="str">
        <f t="shared" si="201"/>
        <v>00</v>
      </c>
      <c r="BG484" s="54">
        <f t="shared" si="202"/>
        <v>6.5</v>
      </c>
      <c r="BH484" s="54">
        <v>6</v>
      </c>
      <c r="BI484" s="54" t="str">
        <f t="shared" si="203"/>
        <v>,5</v>
      </c>
      <c r="BJ484" s="55" t="str">
        <f t="shared" si="204"/>
        <v>00,5</v>
      </c>
      <c r="BL484" s="57" t="str">
        <f>IFERROR(VLOOKUP(H484,#REF!,2,0)," ")</f>
        <v xml:space="preserve"> </v>
      </c>
      <c r="BM484" s="57" t="str">
        <f>IFERROR(VLOOKUP(K484,#REF!,2,0)," ")</f>
        <v xml:space="preserve"> </v>
      </c>
      <c r="BN484" s="58" t="str">
        <f t="shared" si="188"/>
        <v xml:space="preserve">  </v>
      </c>
      <c r="BO484" s="59" t="str">
        <f>IFERROR(VLOOKUP(BN484,#REF!,5,0)," ")</f>
        <v xml:space="preserve"> </v>
      </c>
      <c r="BP484" s="59" t="str">
        <f t="shared" si="189"/>
        <v xml:space="preserve"> </v>
      </c>
      <c r="BQ484" s="56">
        <f t="shared" si="190"/>
        <v>1</v>
      </c>
      <c r="BR484" s="59" t="str">
        <f t="shared" si="191"/>
        <v xml:space="preserve"> </v>
      </c>
      <c r="BS484" s="59" t="str">
        <f t="shared" si="192"/>
        <v xml:space="preserve"> </v>
      </c>
      <c r="BT484" s="56" t="str">
        <f t="shared" si="205"/>
        <v>00</v>
      </c>
      <c r="BU484" s="56">
        <f t="shared" si="206"/>
        <v>1</v>
      </c>
      <c r="BV484" s="56" t="str">
        <f>IFERROR(BU484*#REF!,"0,00")</f>
        <v>0,00</v>
      </c>
      <c r="BW484" s="59" t="str">
        <f t="shared" si="207"/>
        <v>0,00</v>
      </c>
    </row>
    <row r="485" spans="1:75" ht="62.1" customHeight="1" thickTop="1" thickBot="1">
      <c r="A485" s="90" t="str">
        <f t="shared" si="193"/>
        <v>-</v>
      </c>
      <c r="B485" s="91" t="str">
        <f t="shared" si="194"/>
        <v>MAIO</v>
      </c>
      <c r="C485" s="81" t="str">
        <f t="shared" si="195"/>
        <v>MAIO</v>
      </c>
      <c r="D485" s="79">
        <f t="shared" si="209"/>
        <v>482</v>
      </c>
      <c r="E485" s="125">
        <f t="shared" si="196"/>
        <v>420</v>
      </c>
      <c r="F485" s="101">
        <v>99845199615</v>
      </c>
      <c r="G485" s="124" t="str">
        <f>IFERROR(VLOOKUP(F485,#REF!,2,0)," ")</f>
        <v xml:space="preserve"> </v>
      </c>
      <c r="H485" s="122" t="str">
        <f>IFERROR(VLOOKUP(F485,#REF!,3,0)," ")</f>
        <v xml:space="preserve"> </v>
      </c>
      <c r="I485" s="103" t="s">
        <v>57</v>
      </c>
      <c r="J485" s="103" t="s">
        <v>93</v>
      </c>
      <c r="K485" s="103" t="s">
        <v>94</v>
      </c>
      <c r="L485" s="104">
        <v>46161</v>
      </c>
      <c r="M485" s="105">
        <v>0.47916666666666669</v>
      </c>
      <c r="N485" s="106">
        <v>46161</v>
      </c>
      <c r="O485" s="107">
        <v>0.75</v>
      </c>
      <c r="P485" s="122" t="str">
        <f t="shared" si="177"/>
        <v>00,5</v>
      </c>
      <c r="Q485" s="123" t="str">
        <f t="shared" si="178"/>
        <v>0,00</v>
      </c>
      <c r="R485" s="119">
        <v>0</v>
      </c>
      <c r="S485" s="119">
        <v>0</v>
      </c>
      <c r="T485" s="123">
        <f t="shared" si="197"/>
        <v>0</v>
      </c>
      <c r="U485" s="108" t="s">
        <v>60</v>
      </c>
      <c r="V485" s="109" t="str">
        <f t="shared" si="208"/>
        <v>COOPERAÇÃO, CONFORME O ATO Nº: 12.576/2026.</v>
      </c>
      <c r="W485" s="37"/>
      <c r="X485" s="132" t="s">
        <v>61</v>
      </c>
      <c r="Y485" s="134" t="s">
        <v>703</v>
      </c>
      <c r="AA485" s="24">
        <v>0</v>
      </c>
      <c r="AB485" s="40"/>
      <c r="AC485" s="24" t="str">
        <f t="shared" si="200"/>
        <v>Publicar</v>
      </c>
      <c r="AE485" s="43" t="s">
        <v>910</v>
      </c>
      <c r="AF485" s="44" t="s">
        <v>64</v>
      </c>
      <c r="AG485" s="45">
        <v>46149</v>
      </c>
      <c r="AH485" s="45">
        <v>46153</v>
      </c>
      <c r="AI485" s="46">
        <v>420</v>
      </c>
      <c r="AJ485" s="44" t="s">
        <v>65</v>
      </c>
      <c r="AK485" s="46" t="s">
        <v>66</v>
      </c>
      <c r="AL485" s="127" t="s">
        <v>66</v>
      </c>
      <c r="AM485" s="44" t="s">
        <v>114</v>
      </c>
      <c r="AN485" s="46">
        <v>421</v>
      </c>
      <c r="AO485" s="127">
        <v>232.77</v>
      </c>
      <c r="AP485" s="45">
        <v>46153</v>
      </c>
      <c r="AQ485" s="46">
        <v>395</v>
      </c>
      <c r="AR485" s="46" t="s">
        <v>66</v>
      </c>
      <c r="AS485" s="46">
        <v>452</v>
      </c>
      <c r="AT485" s="45">
        <v>46162</v>
      </c>
      <c r="AU485" s="46" t="s">
        <v>66</v>
      </c>
      <c r="AV485" s="46" t="s">
        <v>66</v>
      </c>
      <c r="AW485" s="46" t="s">
        <v>66</v>
      </c>
      <c r="AX485" s="46" t="s">
        <v>66</v>
      </c>
      <c r="AY485" s="46" t="s">
        <v>66</v>
      </c>
      <c r="AZ485" s="49">
        <v>187</v>
      </c>
      <c r="BE485" s="52">
        <f t="shared" si="199"/>
        <v>0.27083333333333331</v>
      </c>
      <c r="BF485" s="53" t="str">
        <f t="shared" si="201"/>
        <v>00</v>
      </c>
      <c r="BG485" s="54">
        <f t="shared" si="202"/>
        <v>6.5</v>
      </c>
      <c r="BH485" s="54">
        <v>6</v>
      </c>
      <c r="BI485" s="54" t="str">
        <f t="shared" si="203"/>
        <v>,5</v>
      </c>
      <c r="BJ485" s="55" t="str">
        <f t="shared" si="204"/>
        <v>00,5</v>
      </c>
      <c r="BL485" s="57" t="str">
        <f>IFERROR(VLOOKUP(H485,#REF!,2,0)," ")</f>
        <v xml:space="preserve"> </v>
      </c>
      <c r="BM485" s="57" t="str">
        <f>IFERROR(VLOOKUP(K485,#REF!,2,0)," ")</f>
        <v xml:space="preserve"> </v>
      </c>
      <c r="BN485" s="58" t="str">
        <f t="shared" si="188"/>
        <v xml:space="preserve">  </v>
      </c>
      <c r="BO485" s="59" t="str">
        <f>IFERROR(VLOOKUP(BN485,#REF!,5,0)," ")</f>
        <v xml:space="preserve"> </v>
      </c>
      <c r="BP485" s="59" t="str">
        <f t="shared" si="189"/>
        <v xml:space="preserve"> </v>
      </c>
      <c r="BQ485" s="56">
        <f t="shared" si="190"/>
        <v>1</v>
      </c>
      <c r="BR485" s="59" t="str">
        <f t="shared" si="191"/>
        <v xml:space="preserve"> </v>
      </c>
      <c r="BS485" s="59" t="str">
        <f t="shared" si="192"/>
        <v xml:space="preserve"> </v>
      </c>
      <c r="BT485" s="56" t="str">
        <f t="shared" si="205"/>
        <v>00</v>
      </c>
      <c r="BU485" s="56">
        <f t="shared" si="206"/>
        <v>1</v>
      </c>
      <c r="BV485" s="56" t="str">
        <f>IFERROR(BU485*#REF!,"0,00")</f>
        <v>0,00</v>
      </c>
      <c r="BW485" s="59" t="str">
        <f t="shared" si="207"/>
        <v>0,00</v>
      </c>
    </row>
    <row r="486" spans="1:75" ht="62.1" customHeight="1" thickTop="1" thickBot="1">
      <c r="A486" s="90" t="str">
        <f t="shared" si="193"/>
        <v>INSERIR DATA</v>
      </c>
      <c r="B486" s="91" t="str">
        <f t="shared" si="194"/>
        <v>MAIO</v>
      </c>
      <c r="C486" s="81" t="str">
        <f t="shared" si="195"/>
        <v>MAIO</v>
      </c>
      <c r="D486" s="79">
        <f t="shared" si="209"/>
        <v>483</v>
      </c>
      <c r="E486" s="125">
        <f t="shared" si="196"/>
        <v>415</v>
      </c>
      <c r="F486" s="101">
        <v>4301084606</v>
      </c>
      <c r="G486" s="124" t="str">
        <f>IFERROR(VLOOKUP(F486,#REF!,2,0)," ")</f>
        <v xml:space="preserve"> </v>
      </c>
      <c r="H486" s="122" t="str">
        <f>IFERROR(VLOOKUP(F486,#REF!,3,0)," ")</f>
        <v xml:space="preserve"> </v>
      </c>
      <c r="I486" s="103" t="s">
        <v>88</v>
      </c>
      <c r="J486" s="103" t="s">
        <v>84</v>
      </c>
      <c r="K486" s="103" t="s">
        <v>592</v>
      </c>
      <c r="L486" s="104">
        <v>46153</v>
      </c>
      <c r="M486" s="105">
        <v>0.375</v>
      </c>
      <c r="N486" s="106">
        <v>46156</v>
      </c>
      <c r="O486" s="107">
        <v>0.82291666666666663</v>
      </c>
      <c r="P486" s="122" t="str">
        <f t="shared" si="177"/>
        <v>03,5</v>
      </c>
      <c r="Q486" s="123" t="str">
        <f t="shared" si="178"/>
        <v>0,00</v>
      </c>
      <c r="R486" s="119">
        <v>0</v>
      </c>
      <c r="S486" s="119">
        <v>0</v>
      </c>
      <c r="T486" s="123">
        <f t="shared" si="197"/>
        <v>0</v>
      </c>
      <c r="U486" s="108" t="s">
        <v>195</v>
      </c>
      <c r="V486" s="109" t="str">
        <f t="shared" si="208"/>
        <v>REPRESENTAR, COMO COORDENADORA, A DEFENSORIA ESPECIALIZADA EM DIREITOS DA CRIANÇA E DO ADOLESCENTE- ATO INFRACIONAL-BH EM CONGRESSO NACIONAL DA DEFENSORIA PÚBLICA EM DIREITOS FUNDAMENTAIS.</v>
      </c>
      <c r="W486" s="37"/>
      <c r="X486" s="132" t="s">
        <v>223</v>
      </c>
      <c r="Y486" s="134" t="s">
        <v>911</v>
      </c>
      <c r="AA486" s="24">
        <v>0</v>
      </c>
      <c r="AB486" s="40"/>
      <c r="AC486" s="24" t="str">
        <f t="shared" si="200"/>
        <v>Pendente</v>
      </c>
      <c r="AE486" s="43" t="s">
        <v>912</v>
      </c>
      <c r="AF486" s="44" t="s">
        <v>64</v>
      </c>
      <c r="AG486" s="45">
        <v>46150</v>
      </c>
      <c r="AH486" s="45">
        <v>46153</v>
      </c>
      <c r="AI486" s="46">
        <v>415</v>
      </c>
      <c r="AJ486" s="44" t="s">
        <v>114</v>
      </c>
      <c r="AK486" s="46">
        <v>416</v>
      </c>
      <c r="AL486" s="127"/>
      <c r="AM486" s="44" t="s">
        <v>65</v>
      </c>
      <c r="AN486" s="46" t="s">
        <v>66</v>
      </c>
      <c r="AO486" s="127" t="s">
        <v>66</v>
      </c>
      <c r="AP486" s="45">
        <v>46153</v>
      </c>
      <c r="AQ486" s="46">
        <v>392</v>
      </c>
      <c r="AR486" s="46"/>
      <c r="AS486" s="46" t="s">
        <v>66</v>
      </c>
      <c r="AT486" s="45"/>
      <c r="AU486" s="46"/>
      <c r="AV486" s="46"/>
      <c r="AW486" s="46"/>
      <c r="AX486" s="46"/>
      <c r="AY486" s="46"/>
      <c r="AZ486" s="49"/>
      <c r="BE486" s="52">
        <f t="shared" si="199"/>
        <v>3.4479166666666665</v>
      </c>
      <c r="BF486" s="53" t="str">
        <f t="shared" si="201"/>
        <v>03</v>
      </c>
      <c r="BG486" s="54">
        <f t="shared" si="202"/>
        <v>10.749999999999996</v>
      </c>
      <c r="BH486" s="54">
        <v>6</v>
      </c>
      <c r="BI486" s="54" t="str">
        <f t="shared" si="203"/>
        <v>,5</v>
      </c>
      <c r="BJ486" s="55" t="str">
        <f t="shared" si="204"/>
        <v>03,5</v>
      </c>
      <c r="BL486" s="57" t="str">
        <f>IFERROR(VLOOKUP(H486,#REF!,2,0)," ")</f>
        <v xml:space="preserve"> </v>
      </c>
      <c r="BM486" s="57" t="str">
        <f>IFERROR(VLOOKUP(K486,#REF!,2,0)," ")</f>
        <v xml:space="preserve"> </v>
      </c>
      <c r="BN486" s="58" t="str">
        <f t="shared" si="188"/>
        <v xml:space="preserve">  </v>
      </c>
      <c r="BO486" s="59" t="str">
        <f>IFERROR(VLOOKUP(BN486,#REF!,5,0)," ")</f>
        <v xml:space="preserve"> </v>
      </c>
      <c r="BP486" s="59" t="str">
        <f t="shared" si="189"/>
        <v xml:space="preserve"> </v>
      </c>
      <c r="BQ486" s="56">
        <f t="shared" si="190"/>
        <v>1</v>
      </c>
      <c r="BR486" s="59" t="str">
        <f t="shared" si="191"/>
        <v xml:space="preserve"> </v>
      </c>
      <c r="BS486" s="59" t="str">
        <f t="shared" si="192"/>
        <v xml:space="preserve"> </v>
      </c>
      <c r="BT486" s="56" t="str">
        <f t="shared" si="205"/>
        <v>03</v>
      </c>
      <c r="BU486" s="56">
        <f t="shared" si="206"/>
        <v>4</v>
      </c>
      <c r="BV486" s="56" t="str">
        <f>IFERROR(BU486*#REF!,"0,00")</f>
        <v>0,00</v>
      </c>
      <c r="BW486" s="59" t="str">
        <f t="shared" si="207"/>
        <v>0,00</v>
      </c>
    </row>
    <row r="487" spans="1:75" ht="62.1" customHeight="1" thickTop="1" thickBot="1">
      <c r="A487" s="90" t="str">
        <f t="shared" si="193"/>
        <v>-</v>
      </c>
      <c r="B487" s="91" t="str">
        <f t="shared" si="194"/>
        <v>MAIO</v>
      </c>
      <c r="C487" s="81" t="str">
        <f t="shared" si="195"/>
        <v>MAIO</v>
      </c>
      <c r="D487" s="79">
        <f t="shared" si="209"/>
        <v>484</v>
      </c>
      <c r="E487" s="125">
        <f t="shared" si="196"/>
        <v>449</v>
      </c>
      <c r="F487" s="101">
        <v>4309145639</v>
      </c>
      <c r="G487" s="124" t="str">
        <f>IFERROR(VLOOKUP(F487,[2]Dados_RH!$B$6:$D$9675,2,0)," ")</f>
        <v>HEBERT SOARES LEITE</v>
      </c>
      <c r="H487" s="122" t="str">
        <f>IFERROR(VLOOKUP(F487,[2]Dados_RH!$B$6:$D$9675,3,0)," ")</f>
        <v>DEFENSOR PUBLICO DE CLASSE FINAL</v>
      </c>
      <c r="I487" s="103" t="s">
        <v>82</v>
      </c>
      <c r="J487" s="103" t="s">
        <v>84</v>
      </c>
      <c r="K487" s="103" t="s">
        <v>118</v>
      </c>
      <c r="L487" s="104">
        <v>46149</v>
      </c>
      <c r="M487" s="105">
        <v>0.26041666666666669</v>
      </c>
      <c r="N487" s="106">
        <v>46149</v>
      </c>
      <c r="O487" s="107">
        <v>0.71527777777777779</v>
      </c>
      <c r="P487" s="122" t="str">
        <f t="shared" si="177"/>
        <v>00,5</v>
      </c>
      <c r="Q487" s="123">
        <f t="shared" si="178"/>
        <v>248</v>
      </c>
      <c r="R487" s="119">
        <v>0</v>
      </c>
      <c r="S487" s="119">
        <v>0</v>
      </c>
      <c r="T487" s="123">
        <f t="shared" si="197"/>
        <v>248</v>
      </c>
      <c r="U487" s="108" t="s">
        <v>60</v>
      </c>
      <c r="V487" s="109" t="str">
        <f t="shared" si="208"/>
        <v>COOPERAÇÃO, CONFORME O ATO Nº: 13.189/2026.</v>
      </c>
      <c r="W487" s="37"/>
      <c r="X487" s="132" t="s">
        <v>61</v>
      </c>
      <c r="Y487" s="134" t="s">
        <v>913</v>
      </c>
      <c r="AA487" s="24">
        <v>0</v>
      </c>
      <c r="AB487" s="40"/>
      <c r="AC487" s="24" t="str">
        <f t="shared" si="200"/>
        <v>Publicar</v>
      </c>
      <c r="AE487" s="63" t="s">
        <v>914</v>
      </c>
      <c r="AF487" s="44" t="s">
        <v>64</v>
      </c>
      <c r="AG487" s="45">
        <v>46150</v>
      </c>
      <c r="AH487" s="45">
        <v>46155</v>
      </c>
      <c r="AI487" s="46">
        <v>449</v>
      </c>
      <c r="AJ487" s="44" t="s">
        <v>65</v>
      </c>
      <c r="AK487" s="46" t="s">
        <v>66</v>
      </c>
      <c r="AL487" s="127" t="s">
        <v>66</v>
      </c>
      <c r="AM487" s="44" t="s">
        <v>65</v>
      </c>
      <c r="AN487" s="46" t="s">
        <v>66</v>
      </c>
      <c r="AO487" s="127" t="s">
        <v>66</v>
      </c>
      <c r="AP487" s="45">
        <v>46155</v>
      </c>
      <c r="AQ487" s="46">
        <v>416</v>
      </c>
      <c r="AR487" s="46" t="s">
        <v>66</v>
      </c>
      <c r="AS487" s="46" t="s">
        <v>66</v>
      </c>
      <c r="AT487" s="45">
        <v>46150</v>
      </c>
      <c r="AU487" s="46" t="s">
        <v>66</v>
      </c>
      <c r="AV487" s="46" t="s">
        <v>66</v>
      </c>
      <c r="AW487" s="46" t="s">
        <v>66</v>
      </c>
      <c r="AX487" s="46" t="s">
        <v>66</v>
      </c>
      <c r="AY487" s="46" t="s">
        <v>66</v>
      </c>
      <c r="AZ487" s="49" t="s">
        <v>66</v>
      </c>
      <c r="BE487" s="52">
        <f t="shared" si="199"/>
        <v>0.4548611111111111</v>
      </c>
      <c r="BF487" s="53" t="str">
        <f t="shared" si="201"/>
        <v>00</v>
      </c>
      <c r="BG487" s="54">
        <f t="shared" si="202"/>
        <v>10.916666666666666</v>
      </c>
      <c r="BH487" s="54">
        <v>6</v>
      </c>
      <c r="BI487" s="54" t="str">
        <f t="shared" si="203"/>
        <v>,5</v>
      </c>
      <c r="BJ487" s="55" t="str">
        <f t="shared" si="204"/>
        <v>00,5</v>
      </c>
      <c r="BL487" s="57">
        <f>IFERROR(VLOOKUP(H487,[2]Cargo!C$3:D$10000,2,0)," ")</f>
        <v>1</v>
      </c>
      <c r="BM487" s="57">
        <f>IFERROR(VLOOKUP(K487,[2]PROC_DEST!$C$3:$D$10001,2,0)," ")</f>
        <v>2</v>
      </c>
      <c r="BN487" s="58" t="str">
        <f t="shared" si="188"/>
        <v>12</v>
      </c>
      <c r="BO487" s="59">
        <f>IFERROR(VLOOKUP(BN487,[2]Valores!$A$1:$E$4,5,0)," ")</f>
        <v>721</v>
      </c>
      <c r="BP487" s="59">
        <f t="shared" si="189"/>
        <v>0</v>
      </c>
      <c r="BQ487" s="56">
        <f t="shared" si="190"/>
        <v>1</v>
      </c>
      <c r="BR487" s="59">
        <f t="shared" si="191"/>
        <v>360.5</v>
      </c>
      <c r="BS487" s="59">
        <f t="shared" si="192"/>
        <v>360.5</v>
      </c>
      <c r="BT487" s="56" t="str">
        <f t="shared" si="205"/>
        <v>00</v>
      </c>
      <c r="BU487" s="56">
        <f t="shared" si="206"/>
        <v>1</v>
      </c>
      <c r="BV487" s="56">
        <f>IFERROR(BU487*[2]Valores!$F$1,"0,00")</f>
        <v>112.5</v>
      </c>
      <c r="BW487" s="59">
        <f t="shared" si="207"/>
        <v>248</v>
      </c>
    </row>
    <row r="488" spans="1:75" ht="62.1" customHeight="1" thickTop="1" thickBot="1">
      <c r="A488" s="90" t="str">
        <f t="shared" si="193"/>
        <v>-</v>
      </c>
      <c r="B488" s="91" t="str">
        <f t="shared" si="194"/>
        <v>MAIO</v>
      </c>
      <c r="C488" s="81" t="str">
        <f t="shared" si="195"/>
        <v>MAIO</v>
      </c>
      <c r="D488" s="79">
        <f t="shared" si="209"/>
        <v>485</v>
      </c>
      <c r="E488" s="125">
        <f t="shared" si="196"/>
        <v>440</v>
      </c>
      <c r="F488" s="101">
        <v>5156476678</v>
      </c>
      <c r="G488" s="124" t="str">
        <f>IFERROR(VLOOKUP(F488,[2]Dados_RH!$B$6:$D$9675,2,0)," ")</f>
        <v>GUSTAVO FRANCISCO DAYRELL DE MAGALHAES SANTOS</v>
      </c>
      <c r="H488" s="122" t="str">
        <f>IFERROR(VLOOKUP(F488,[2]Dados_RH!$B$6:$D$9675,3,0)," ")</f>
        <v>DEFENSOR PUBLICO DE CLASSE FINAL</v>
      </c>
      <c r="I488" s="103" t="s">
        <v>88</v>
      </c>
      <c r="J488" s="103" t="s">
        <v>144</v>
      </c>
      <c r="K488" s="103" t="s">
        <v>84</v>
      </c>
      <c r="L488" s="104">
        <v>46162</v>
      </c>
      <c r="M488" s="105">
        <v>0.79166666666666663</v>
      </c>
      <c r="N488" s="152">
        <v>46164</v>
      </c>
      <c r="O488" s="237">
        <v>0.79166666666666663</v>
      </c>
      <c r="P488" s="122" t="str">
        <f t="shared" si="177"/>
        <v>02,00</v>
      </c>
      <c r="Q488" s="123">
        <f t="shared" si="178"/>
        <v>1871</v>
      </c>
      <c r="R488" s="119">
        <v>0</v>
      </c>
      <c r="S488" s="119">
        <v>0</v>
      </c>
      <c r="T488" s="123">
        <f t="shared" si="197"/>
        <v>1871</v>
      </c>
      <c r="U488" s="108" t="s">
        <v>1072</v>
      </c>
      <c r="V488" s="109" t="str">
        <f t="shared" si="208"/>
        <v>SESSÃO CS DIAS 21 E 22 DE MAIO.</v>
      </c>
      <c r="W488" s="37"/>
      <c r="X488" s="132" t="s">
        <v>85</v>
      </c>
      <c r="Y488" s="134" t="s">
        <v>915</v>
      </c>
      <c r="AA488" s="24">
        <v>0</v>
      </c>
      <c r="AB488" s="40"/>
      <c r="AC488" s="24" t="str">
        <f t="shared" si="200"/>
        <v>Publicar</v>
      </c>
      <c r="AE488" s="43" t="s">
        <v>916</v>
      </c>
      <c r="AF488" s="44" t="s">
        <v>64</v>
      </c>
      <c r="AG488" s="45">
        <v>46150</v>
      </c>
      <c r="AH488" s="45">
        <v>46154</v>
      </c>
      <c r="AI488" s="46">
        <v>440</v>
      </c>
      <c r="AJ488" s="44" t="s">
        <v>114</v>
      </c>
      <c r="AK488" s="46">
        <v>442</v>
      </c>
      <c r="AL488" s="127" t="s">
        <v>66</v>
      </c>
      <c r="AM488" s="44" t="s">
        <v>114</v>
      </c>
      <c r="AN488" s="46">
        <v>441</v>
      </c>
      <c r="AO488" s="127" t="s">
        <v>66</v>
      </c>
      <c r="AP488" s="45">
        <v>46154</v>
      </c>
      <c r="AQ488" s="46">
        <v>412</v>
      </c>
      <c r="AR488" s="46" t="s">
        <v>66</v>
      </c>
      <c r="AS488" s="46" t="s">
        <v>66</v>
      </c>
      <c r="AT488" s="45">
        <v>46176</v>
      </c>
      <c r="AU488" s="46" t="s">
        <v>66</v>
      </c>
      <c r="AV488" s="46" t="s">
        <v>66</v>
      </c>
      <c r="AW488" s="46" t="s">
        <v>66</v>
      </c>
      <c r="AX488" s="46" t="s">
        <v>66</v>
      </c>
      <c r="AY488" s="46">
        <v>19</v>
      </c>
      <c r="AZ488" s="49" t="s">
        <v>66</v>
      </c>
      <c r="BE488" s="52">
        <f t="shared" si="199"/>
        <v>2</v>
      </c>
      <c r="BF488" s="53" t="str">
        <f t="shared" si="201"/>
        <v>02</v>
      </c>
      <c r="BG488" s="54">
        <f t="shared" si="202"/>
        <v>0</v>
      </c>
      <c r="BH488" s="54">
        <v>6</v>
      </c>
      <c r="BI488" s="54" t="str">
        <f t="shared" si="203"/>
        <v>,00</v>
      </c>
      <c r="BJ488" s="55" t="str">
        <f t="shared" si="204"/>
        <v>02,00</v>
      </c>
      <c r="BL488" s="57">
        <f>IFERROR(VLOOKUP(H488,[2]Cargo!C$3:D$10000,2,0)," ")</f>
        <v>1</v>
      </c>
      <c r="BM488" s="57">
        <f>IFERROR(VLOOKUP(K488,[2]PROC_DEST!$C$3:$D$10001,2,0)," ")</f>
        <v>1</v>
      </c>
      <c r="BN488" s="58" t="str">
        <f t="shared" si="188"/>
        <v>11</v>
      </c>
      <c r="BO488" s="59">
        <f>IFERROR(VLOOKUP(BN488,[2]Valores!$A$1:$E$4,5,0)," ")</f>
        <v>1048</v>
      </c>
      <c r="BP488" s="59">
        <f t="shared" si="189"/>
        <v>2096</v>
      </c>
      <c r="BQ488" s="56" t="str">
        <f t="shared" si="190"/>
        <v>0,00</v>
      </c>
      <c r="BR488" s="59" t="str">
        <f t="shared" si="191"/>
        <v>0,00</v>
      </c>
      <c r="BS488" s="59">
        <f t="shared" si="192"/>
        <v>2096</v>
      </c>
      <c r="BT488" s="56" t="str">
        <f t="shared" si="205"/>
        <v>02</v>
      </c>
      <c r="BU488" s="56">
        <f t="shared" si="206"/>
        <v>2</v>
      </c>
      <c r="BV488" s="56">
        <f>IFERROR(BU488*[2]Valores!$F$1,"0,00")</f>
        <v>225</v>
      </c>
      <c r="BW488" s="59">
        <f t="shared" si="207"/>
        <v>1871</v>
      </c>
    </row>
    <row r="489" spans="1:75" ht="62.1" customHeight="1" thickTop="1" thickBot="1">
      <c r="A489" s="90" t="str">
        <f t="shared" si="193"/>
        <v>-</v>
      </c>
      <c r="B489" s="91" t="str">
        <f t="shared" si="194"/>
        <v>MAIO</v>
      </c>
      <c r="C489" s="81" t="str">
        <f t="shared" si="195"/>
        <v>MAIO</v>
      </c>
      <c r="D489" s="79">
        <f t="shared" si="209"/>
        <v>486</v>
      </c>
      <c r="E489" s="125">
        <f t="shared" si="196"/>
        <v>28</v>
      </c>
      <c r="F489" s="101">
        <v>59889128691</v>
      </c>
      <c r="G489" s="124" t="str">
        <f>IFERROR(VLOOKUP(F489,[2]Dados_RH!$B$6:$D$9675,2,0)," ")</f>
        <v xml:space="preserve">SILVANA LOURENCO LOBO                                       </v>
      </c>
      <c r="H489" s="122" t="str">
        <f>IFERROR(VLOOKUP(F489,[2]Dados_RH!$B$6:$D$9675,3,0)," ")</f>
        <v xml:space="preserve">DEFENSOR PUBLICO DE CLASSE ESPECIAL     </v>
      </c>
      <c r="I489" s="103" t="s">
        <v>88</v>
      </c>
      <c r="J489" s="103" t="s">
        <v>84</v>
      </c>
      <c r="K489" s="103" t="s">
        <v>282</v>
      </c>
      <c r="L489" s="104">
        <v>46161</v>
      </c>
      <c r="M489" s="105">
        <v>0.36458333333333331</v>
      </c>
      <c r="N489" s="106">
        <v>46162</v>
      </c>
      <c r="O489" s="107">
        <v>0.38194444444444442</v>
      </c>
      <c r="P489" s="122" t="str">
        <f t="shared" si="177"/>
        <v>01,00</v>
      </c>
      <c r="Q489" s="123">
        <f t="shared" si="178"/>
        <v>608.5</v>
      </c>
      <c r="R489" s="119">
        <v>0</v>
      </c>
      <c r="S489" s="119">
        <v>0</v>
      </c>
      <c r="T489" s="123">
        <f t="shared" si="197"/>
        <v>608.5</v>
      </c>
      <c r="U489" s="108" t="s">
        <v>60</v>
      </c>
      <c r="V489" s="109" t="str">
        <f t="shared" si="208"/>
        <v>PARTICIPAÇÃO NO EVENTO COMEMORATIVO DA SEMANA DA DEFENSORIA, A SER REALIZADO NO DIA 19 DE MAIO DE 2026, NA CIDADE DE UBERLÂNDIA.</v>
      </c>
      <c r="W489" s="37"/>
      <c r="X489" s="132" t="s">
        <v>223</v>
      </c>
      <c r="Y489" s="134" t="s">
        <v>917</v>
      </c>
      <c r="AA489" s="24">
        <v>0</v>
      </c>
      <c r="AB489" s="40"/>
      <c r="AC489" s="24" t="str">
        <f t="shared" si="200"/>
        <v>Publicar</v>
      </c>
      <c r="AE489" s="242" t="s">
        <v>918</v>
      </c>
      <c r="AF489" s="44" t="s">
        <v>261</v>
      </c>
      <c r="AG489" s="45">
        <v>46150</v>
      </c>
      <c r="AH489" s="45">
        <v>46153</v>
      </c>
      <c r="AI489" s="46">
        <v>28</v>
      </c>
      <c r="AJ489" s="44" t="s">
        <v>395</v>
      </c>
      <c r="AK489" s="46">
        <v>29</v>
      </c>
      <c r="AL489" s="161">
        <v>0</v>
      </c>
      <c r="AM489" s="44" t="s">
        <v>65</v>
      </c>
      <c r="AN489" s="46" t="s">
        <v>66</v>
      </c>
      <c r="AO489" s="127" t="s">
        <v>66</v>
      </c>
      <c r="AP489" s="45">
        <v>46153</v>
      </c>
      <c r="AQ489" s="46">
        <v>26</v>
      </c>
      <c r="AR489" s="252" t="s">
        <v>66</v>
      </c>
      <c r="AS489" s="243" t="s">
        <v>66</v>
      </c>
      <c r="AT489" s="45">
        <v>46163</v>
      </c>
      <c r="AU489" s="46" t="s">
        <v>66</v>
      </c>
      <c r="AV489" s="46" t="s">
        <v>66</v>
      </c>
      <c r="AW489" s="46" t="s">
        <v>66</v>
      </c>
      <c r="AX489" s="46" t="s">
        <v>66</v>
      </c>
      <c r="AY489" s="46" t="s">
        <v>66</v>
      </c>
      <c r="AZ489" s="49">
        <v>16</v>
      </c>
      <c r="BE489" s="52">
        <f t="shared" si="199"/>
        <v>1.0173611111111112</v>
      </c>
      <c r="BF489" s="53" t="str">
        <f t="shared" si="201"/>
        <v>01</v>
      </c>
      <c r="BG489" s="54">
        <f t="shared" si="202"/>
        <v>0.41666666666666785</v>
      </c>
      <c r="BH489" s="54">
        <v>6</v>
      </c>
      <c r="BI489" s="54" t="str">
        <f t="shared" si="203"/>
        <v>,00</v>
      </c>
      <c r="BJ489" s="55" t="str">
        <f t="shared" si="204"/>
        <v>01,00</v>
      </c>
      <c r="BL489" s="57">
        <f>IFERROR(VLOOKUP(H489,[2]Cargo!C$3:D$10000,2,0)," ")</f>
        <v>1</v>
      </c>
      <c r="BM489" s="57">
        <f>IFERROR(VLOOKUP(K489,[2]PROC_DEST!$C$3:$D$10001,2,0)," ")</f>
        <v>2</v>
      </c>
      <c r="BN489" s="58" t="str">
        <f t="shared" si="188"/>
        <v>12</v>
      </c>
      <c r="BO489" s="59">
        <f>IFERROR(VLOOKUP(BN489,[2]Valores!$A$1:$E$4,5,0)," ")</f>
        <v>721</v>
      </c>
      <c r="BP489" s="59">
        <f t="shared" si="189"/>
        <v>721</v>
      </c>
      <c r="BQ489" s="56" t="str">
        <f t="shared" si="190"/>
        <v>0,00</v>
      </c>
      <c r="BR489" s="59" t="str">
        <f t="shared" si="191"/>
        <v>0,00</v>
      </c>
      <c r="BS489" s="59">
        <f t="shared" si="192"/>
        <v>721</v>
      </c>
      <c r="BT489" s="56" t="str">
        <f t="shared" si="205"/>
        <v>01</v>
      </c>
      <c r="BU489" s="56">
        <f t="shared" si="206"/>
        <v>1</v>
      </c>
      <c r="BV489" s="56">
        <f>IFERROR(BU489*[2]Valores!$F$1,"0,00")</f>
        <v>112.5</v>
      </c>
      <c r="BW489" s="59">
        <f t="shared" si="207"/>
        <v>608.5</v>
      </c>
    </row>
    <row r="490" spans="1:75" ht="62.1" customHeight="1" thickTop="1" thickBot="1">
      <c r="A490" s="90" t="str">
        <f t="shared" si="193"/>
        <v>21/05/2026 E 25/05/2026</v>
      </c>
      <c r="B490" s="91" t="str">
        <f t="shared" si="194"/>
        <v>MAIO</v>
      </c>
      <c r="C490" s="81" t="str">
        <f t="shared" si="195"/>
        <v>MAIO</v>
      </c>
      <c r="D490" s="79">
        <f t="shared" si="209"/>
        <v>487</v>
      </c>
      <c r="E490" s="125">
        <f t="shared" si="196"/>
        <v>433</v>
      </c>
      <c r="F490" s="101">
        <v>13106861657</v>
      </c>
      <c r="G490" s="124" t="str">
        <f>IFERROR(VLOOKUP(F490,#REF!,2,0)," ")</f>
        <v xml:space="preserve"> </v>
      </c>
      <c r="H490" s="122" t="str">
        <f>IFERROR(VLOOKUP(F490,#REF!,3,0)," ")</f>
        <v xml:space="preserve"> </v>
      </c>
      <c r="I490" s="103" t="s">
        <v>82</v>
      </c>
      <c r="J490" s="103" t="s">
        <v>84</v>
      </c>
      <c r="K490" s="103" t="s">
        <v>576</v>
      </c>
      <c r="L490" s="104">
        <v>46156</v>
      </c>
      <c r="M490" s="105">
        <v>0.33333333333333331</v>
      </c>
      <c r="N490" s="106">
        <v>46158</v>
      </c>
      <c r="O490" s="107">
        <v>0.5</v>
      </c>
      <c r="P490" s="122" t="str">
        <f t="shared" si="177"/>
        <v>02,00</v>
      </c>
      <c r="Q490" s="123" t="str">
        <f t="shared" si="178"/>
        <v>0,00</v>
      </c>
      <c r="R490" s="119">
        <v>216</v>
      </c>
      <c r="S490" s="119">
        <v>0</v>
      </c>
      <c r="T490" s="123">
        <f t="shared" si="197"/>
        <v>216</v>
      </c>
      <c r="U490" s="108" t="s">
        <v>831</v>
      </c>
      <c r="V490" s="109" t="str">
        <f t="shared" si="208"/>
        <v>COBERTURA DE MAKING OF E CASAMENTO EM LAVRAS.</v>
      </c>
      <c r="W490" s="37"/>
      <c r="X490" s="132" t="s">
        <v>85</v>
      </c>
      <c r="Y490" s="134" t="s">
        <v>919</v>
      </c>
      <c r="AA490" s="24">
        <v>0</v>
      </c>
      <c r="AB490" s="40"/>
      <c r="AC490" s="24" t="str">
        <f t="shared" si="200"/>
        <v>Publicar</v>
      </c>
      <c r="AE490" s="43" t="s">
        <v>920</v>
      </c>
      <c r="AF490" s="44" t="s">
        <v>64</v>
      </c>
      <c r="AG490" s="45">
        <v>46150</v>
      </c>
      <c r="AH490" s="45">
        <v>46154</v>
      </c>
      <c r="AI490" s="46">
        <v>433</v>
      </c>
      <c r="AJ490" s="44" t="s">
        <v>65</v>
      </c>
      <c r="AK490" s="46" t="s">
        <v>66</v>
      </c>
      <c r="AL490" s="127" t="s">
        <v>66</v>
      </c>
      <c r="AM490" s="44" t="s">
        <v>65</v>
      </c>
      <c r="AN490" s="46" t="s">
        <v>66</v>
      </c>
      <c r="AO490" s="127" t="s">
        <v>66</v>
      </c>
      <c r="AP490" s="45">
        <v>46154</v>
      </c>
      <c r="AQ490" s="46">
        <v>405</v>
      </c>
      <c r="AR490" s="46" t="s">
        <v>66</v>
      </c>
      <c r="AS490" s="46" t="s">
        <v>66</v>
      </c>
      <c r="AT490" s="45">
        <v>46161</v>
      </c>
      <c r="AU490" s="46" t="s">
        <v>981</v>
      </c>
      <c r="AV490" s="46" t="s">
        <v>983</v>
      </c>
      <c r="AW490" s="46" t="s">
        <v>984</v>
      </c>
      <c r="AX490" s="46" t="s">
        <v>982</v>
      </c>
      <c r="AY490" s="46" t="s">
        <v>66</v>
      </c>
      <c r="AZ490" s="49">
        <v>186</v>
      </c>
      <c r="BE490" s="52">
        <f t="shared" si="199"/>
        <v>2.1666666666666665</v>
      </c>
      <c r="BF490" s="53" t="str">
        <f t="shared" si="201"/>
        <v>02</v>
      </c>
      <c r="BG490" s="54">
        <f t="shared" si="202"/>
        <v>3.9999999999999964</v>
      </c>
      <c r="BH490" s="54">
        <v>6</v>
      </c>
      <c r="BI490" s="54" t="str">
        <f t="shared" si="203"/>
        <v>,00</v>
      </c>
      <c r="BJ490" s="55" t="str">
        <f t="shared" si="204"/>
        <v>02,00</v>
      </c>
      <c r="BL490" s="57" t="str">
        <f>IFERROR(VLOOKUP(H490,#REF!,2,0)," ")</f>
        <v xml:space="preserve"> </v>
      </c>
      <c r="BM490" s="57" t="str">
        <f>IFERROR(VLOOKUP(K490,#REF!,2,0)," ")</f>
        <v xml:space="preserve"> </v>
      </c>
      <c r="BN490" s="58" t="str">
        <f t="shared" si="188"/>
        <v xml:space="preserve">  </v>
      </c>
      <c r="BO490" s="59" t="str">
        <f>IFERROR(VLOOKUP(BN490,#REF!,5,0)," ")</f>
        <v xml:space="preserve"> </v>
      </c>
      <c r="BP490" s="59" t="str">
        <f t="shared" si="189"/>
        <v xml:space="preserve"> </v>
      </c>
      <c r="BQ490" s="56" t="str">
        <f t="shared" si="190"/>
        <v>0,00</v>
      </c>
      <c r="BR490" s="59" t="str">
        <f t="shared" si="191"/>
        <v>0,00</v>
      </c>
      <c r="BS490" s="59" t="str">
        <f t="shared" si="192"/>
        <v xml:space="preserve"> </v>
      </c>
      <c r="BT490" s="56" t="str">
        <f t="shared" si="205"/>
        <v>02</v>
      </c>
      <c r="BU490" s="56">
        <f t="shared" si="206"/>
        <v>2</v>
      </c>
      <c r="BV490" s="56" t="str">
        <f>IFERROR(BU490*#REF!,"0,00")</f>
        <v>0,00</v>
      </c>
      <c r="BW490" s="59" t="str">
        <f t="shared" si="207"/>
        <v>0,00</v>
      </c>
    </row>
    <row r="491" spans="1:75" ht="62.1" customHeight="1" thickTop="1" thickBot="1">
      <c r="A491" s="90" t="str">
        <f t="shared" si="193"/>
        <v>-</v>
      </c>
      <c r="B491" s="91" t="str">
        <f t="shared" si="194"/>
        <v>MAIO</v>
      </c>
      <c r="C491" s="81" t="str">
        <f t="shared" si="195"/>
        <v>MAIO</v>
      </c>
      <c r="D491" s="79">
        <f t="shared" si="209"/>
        <v>488</v>
      </c>
      <c r="E491" s="125">
        <f t="shared" si="196"/>
        <v>431</v>
      </c>
      <c r="F491" s="101">
        <v>7293012659</v>
      </c>
      <c r="G491" s="124" t="str">
        <f>IFERROR(VLOOKUP(F491,#REF!,2,0)," ")</f>
        <v xml:space="preserve"> </v>
      </c>
      <c r="H491" s="122" t="str">
        <f>IFERROR(VLOOKUP(F491,#REF!,3,0)," ")</f>
        <v xml:space="preserve"> </v>
      </c>
      <c r="I491" s="103" t="s">
        <v>82</v>
      </c>
      <c r="J491" s="103" t="s">
        <v>84</v>
      </c>
      <c r="K491" s="103" t="s">
        <v>576</v>
      </c>
      <c r="L491" s="104">
        <v>46155</v>
      </c>
      <c r="M491" s="105">
        <v>0.25</v>
      </c>
      <c r="N491" s="106">
        <v>46157</v>
      </c>
      <c r="O491" s="107">
        <v>0.85416666666666663</v>
      </c>
      <c r="P491" s="122" t="str">
        <f t="shared" si="177"/>
        <v>02,5</v>
      </c>
      <c r="Q491" s="123" t="str">
        <f t="shared" si="178"/>
        <v>0,00</v>
      </c>
      <c r="R491" s="119">
        <v>0</v>
      </c>
      <c r="S491" s="119">
        <v>0</v>
      </c>
      <c r="T491" s="123">
        <f t="shared" si="197"/>
        <v>0</v>
      </c>
      <c r="U491" s="108" t="s">
        <v>60</v>
      </c>
      <c r="V491" s="109" t="str">
        <f t="shared" si="208"/>
        <v>CASAMENTO COMUNITÁRIO LAVRAS E VISITAS INSTITUCIONAIS UNIDADES DO SUL DE MINAS.</v>
      </c>
      <c r="W491" s="37"/>
      <c r="X491" s="132" t="s">
        <v>85</v>
      </c>
      <c r="Y491" s="134" t="s">
        <v>923</v>
      </c>
      <c r="AA491" s="24">
        <v>0</v>
      </c>
      <c r="AB491" s="40"/>
      <c r="AC491" s="24" t="str">
        <f t="shared" si="200"/>
        <v>Publicar</v>
      </c>
      <c r="AE491" s="43" t="s">
        <v>924</v>
      </c>
      <c r="AF491" s="44" t="s">
        <v>64</v>
      </c>
      <c r="AG491" s="45">
        <v>46153</v>
      </c>
      <c r="AH491" s="45">
        <v>46154</v>
      </c>
      <c r="AI491" s="46">
        <v>431</v>
      </c>
      <c r="AJ491" s="44" t="s">
        <v>65</v>
      </c>
      <c r="AK491" s="46" t="s">
        <v>66</v>
      </c>
      <c r="AL491" s="127" t="s">
        <v>66</v>
      </c>
      <c r="AM491" s="44" t="s">
        <v>65</v>
      </c>
      <c r="AN491" s="46" t="s">
        <v>66</v>
      </c>
      <c r="AO491" s="127" t="s">
        <v>66</v>
      </c>
      <c r="AP491" s="45">
        <v>46154</v>
      </c>
      <c r="AQ491" s="46">
        <v>410</v>
      </c>
      <c r="AR491" s="46" t="s">
        <v>66</v>
      </c>
      <c r="AS491" s="46" t="s">
        <v>66</v>
      </c>
      <c r="AT491" s="45">
        <v>46162</v>
      </c>
      <c r="AU491" s="46" t="s">
        <v>66</v>
      </c>
      <c r="AV491" s="46" t="s">
        <v>66</v>
      </c>
      <c r="AW491" s="46" t="s">
        <v>66</v>
      </c>
      <c r="AX491" s="46" t="s">
        <v>66</v>
      </c>
      <c r="AY491" s="46" t="s">
        <v>66</v>
      </c>
      <c r="AZ491" s="49">
        <v>181</v>
      </c>
      <c r="BE491" s="52">
        <f t="shared" si="199"/>
        <v>2.6041666666666665</v>
      </c>
      <c r="BF491" s="53" t="str">
        <f t="shared" si="201"/>
        <v>02</v>
      </c>
      <c r="BG491" s="54">
        <f t="shared" si="202"/>
        <v>14.499999999999996</v>
      </c>
      <c r="BH491" s="54">
        <v>6</v>
      </c>
      <c r="BI491" s="54" t="str">
        <f t="shared" si="203"/>
        <v>,5</v>
      </c>
      <c r="BJ491" s="55" t="str">
        <f t="shared" si="204"/>
        <v>02,5</v>
      </c>
      <c r="BL491" s="57" t="str">
        <f>IFERROR(VLOOKUP(H491,#REF!,2,0)," ")</f>
        <v xml:space="preserve"> </v>
      </c>
      <c r="BM491" s="57" t="str">
        <f>IFERROR(VLOOKUP(K491,#REF!,2,0)," ")</f>
        <v xml:space="preserve"> </v>
      </c>
      <c r="BN491" s="58" t="str">
        <f t="shared" si="188"/>
        <v xml:space="preserve">  </v>
      </c>
      <c r="BO491" s="59" t="str">
        <f>IFERROR(VLOOKUP(BN491,#REF!,5,0)," ")</f>
        <v xml:space="preserve"> </v>
      </c>
      <c r="BP491" s="59" t="str">
        <f t="shared" si="189"/>
        <v xml:space="preserve"> </v>
      </c>
      <c r="BQ491" s="56">
        <f t="shared" si="190"/>
        <v>1</v>
      </c>
      <c r="BR491" s="59" t="str">
        <f t="shared" si="191"/>
        <v xml:space="preserve"> </v>
      </c>
      <c r="BS491" s="59" t="str">
        <f t="shared" si="192"/>
        <v xml:space="preserve"> </v>
      </c>
      <c r="BT491" s="56" t="str">
        <f t="shared" si="205"/>
        <v>02</v>
      </c>
      <c r="BU491" s="56">
        <f t="shared" si="206"/>
        <v>3</v>
      </c>
      <c r="BV491" s="56" t="str">
        <f>IFERROR(BU491*#REF!,"0,00")</f>
        <v>0,00</v>
      </c>
      <c r="BW491" s="59" t="str">
        <f t="shared" si="207"/>
        <v>0,00</v>
      </c>
    </row>
    <row r="492" spans="1:75" ht="62.1" customHeight="1" thickTop="1" thickBot="1">
      <c r="A492" s="90" t="str">
        <f t="shared" si="193"/>
        <v>MAIO</v>
      </c>
      <c r="B492" s="91" t="str">
        <f t="shared" si="194"/>
        <v>MAIO</v>
      </c>
      <c r="C492" s="81" t="str">
        <f t="shared" si="195"/>
        <v>MAIO</v>
      </c>
      <c r="D492" s="79">
        <f t="shared" si="209"/>
        <v>489</v>
      </c>
      <c r="E492" s="125">
        <f t="shared" si="196"/>
        <v>419</v>
      </c>
      <c r="F492" s="101">
        <v>10285213679</v>
      </c>
      <c r="G492" s="124" t="str">
        <f>IFERROR(VLOOKUP(F492,#REF!,2,0)," ")</f>
        <v xml:space="preserve"> </v>
      </c>
      <c r="H492" s="122" t="str">
        <f>IFERROR(VLOOKUP(F492,#REF!,3,0)," ")</f>
        <v xml:space="preserve"> </v>
      </c>
      <c r="I492" s="103" t="s">
        <v>82</v>
      </c>
      <c r="J492" s="103" t="s">
        <v>84</v>
      </c>
      <c r="K492" s="103" t="s">
        <v>576</v>
      </c>
      <c r="L492" s="104">
        <v>46156</v>
      </c>
      <c r="M492" s="105">
        <v>0.33333333333333331</v>
      </c>
      <c r="N492" s="106">
        <v>46158</v>
      </c>
      <c r="O492" s="107">
        <v>0.5</v>
      </c>
      <c r="P492" s="122" t="str">
        <f t="shared" si="177"/>
        <v>02,00</v>
      </c>
      <c r="Q492" s="123" t="str">
        <f t="shared" si="178"/>
        <v>0,00</v>
      </c>
      <c r="R492" s="119">
        <v>216</v>
      </c>
      <c r="S492" s="119">
        <v>0</v>
      </c>
      <c r="T492" s="123">
        <f t="shared" si="197"/>
        <v>216</v>
      </c>
      <c r="U492" s="108" t="s">
        <v>831</v>
      </c>
      <c r="V492" s="109" t="str">
        <f t="shared" si="208"/>
        <v>DIA DA NOIVA + CERIMÔNIA DE CASAMENTO COMUNITÁRIO.</v>
      </c>
      <c r="W492" s="37"/>
      <c r="X492" s="132" t="s">
        <v>223</v>
      </c>
      <c r="Y492" s="134" t="s">
        <v>921</v>
      </c>
      <c r="AA492" s="24">
        <v>0</v>
      </c>
      <c r="AB492" s="40"/>
      <c r="AC492" s="24" t="str">
        <f t="shared" si="200"/>
        <v>Publicar</v>
      </c>
      <c r="AE492" s="43" t="s">
        <v>922</v>
      </c>
      <c r="AF492" s="44" t="s">
        <v>64</v>
      </c>
      <c r="AG492" s="45">
        <v>46150</v>
      </c>
      <c r="AH492" s="45">
        <v>46153</v>
      </c>
      <c r="AI492" s="46">
        <v>419</v>
      </c>
      <c r="AJ492" s="44" t="s">
        <v>65</v>
      </c>
      <c r="AK492" s="46" t="s">
        <v>66</v>
      </c>
      <c r="AL492" s="127" t="s">
        <v>66</v>
      </c>
      <c r="AM492" s="44" t="s">
        <v>65</v>
      </c>
      <c r="AN492" s="46" t="s">
        <v>66</v>
      </c>
      <c r="AO492" s="127" t="s">
        <v>66</v>
      </c>
      <c r="AP492" s="45">
        <v>46153</v>
      </c>
      <c r="AQ492" s="46">
        <v>394</v>
      </c>
      <c r="AR492" s="244" t="s">
        <v>66</v>
      </c>
      <c r="AS492" s="244" t="s">
        <v>66</v>
      </c>
      <c r="AT492" s="45">
        <v>46164</v>
      </c>
      <c r="AU492" s="46">
        <v>1</v>
      </c>
      <c r="AV492" s="45">
        <v>46169</v>
      </c>
      <c r="AW492" s="45">
        <v>46169</v>
      </c>
      <c r="AX492" s="46">
        <v>482</v>
      </c>
      <c r="AY492" s="46" t="s">
        <v>66</v>
      </c>
      <c r="AZ492" s="49">
        <v>206</v>
      </c>
      <c r="BE492" s="52">
        <f t="shared" si="199"/>
        <v>2.1666666666666665</v>
      </c>
      <c r="BF492" s="53" t="str">
        <f t="shared" si="201"/>
        <v>02</v>
      </c>
      <c r="BG492" s="54">
        <f t="shared" si="202"/>
        <v>3.9999999999999964</v>
      </c>
      <c r="BH492" s="54">
        <v>6</v>
      </c>
      <c r="BI492" s="54" t="str">
        <f t="shared" si="203"/>
        <v>,00</v>
      </c>
      <c r="BJ492" s="55" t="str">
        <f t="shared" si="204"/>
        <v>02,00</v>
      </c>
      <c r="BL492" s="57" t="str">
        <f>IFERROR(VLOOKUP(H492,#REF!,2,0)," ")</f>
        <v xml:space="preserve"> </v>
      </c>
      <c r="BM492" s="57" t="str">
        <f>IFERROR(VLOOKUP(K492,#REF!,2,0)," ")</f>
        <v xml:space="preserve"> </v>
      </c>
      <c r="BN492" s="58" t="str">
        <f t="shared" si="188"/>
        <v xml:space="preserve">  </v>
      </c>
      <c r="BO492" s="59" t="str">
        <f>IFERROR(VLOOKUP(BN492,#REF!,5,0)," ")</f>
        <v xml:space="preserve"> </v>
      </c>
      <c r="BP492" s="59" t="str">
        <f t="shared" si="189"/>
        <v xml:space="preserve"> </v>
      </c>
      <c r="BQ492" s="56" t="str">
        <f t="shared" si="190"/>
        <v>0,00</v>
      </c>
      <c r="BR492" s="59" t="str">
        <f t="shared" si="191"/>
        <v>0,00</v>
      </c>
      <c r="BS492" s="59" t="str">
        <f t="shared" si="192"/>
        <v xml:space="preserve"> </v>
      </c>
      <c r="BT492" s="56" t="str">
        <f t="shared" si="205"/>
        <v>02</v>
      </c>
      <c r="BU492" s="56">
        <f t="shared" si="206"/>
        <v>2</v>
      </c>
      <c r="BV492" s="56" t="str">
        <f>IFERROR(BU492*#REF!,"0,00")</f>
        <v>0,00</v>
      </c>
      <c r="BW492" s="59" t="str">
        <f t="shared" si="207"/>
        <v>0,00</v>
      </c>
    </row>
    <row r="493" spans="1:75" ht="62.1" customHeight="1" thickTop="1" thickBot="1">
      <c r="A493" s="90" t="str">
        <f t="shared" si="193"/>
        <v>-</v>
      </c>
      <c r="B493" s="91" t="str">
        <f t="shared" si="194"/>
        <v>MAIO</v>
      </c>
      <c r="C493" s="81" t="str">
        <f t="shared" si="195"/>
        <v>MAIO</v>
      </c>
      <c r="D493" s="79">
        <f t="shared" si="209"/>
        <v>490</v>
      </c>
      <c r="E493" s="125">
        <f t="shared" si="196"/>
        <v>446</v>
      </c>
      <c r="F493" s="101">
        <v>47981423600</v>
      </c>
      <c r="G493" s="124" t="str">
        <f>IFERROR(VLOOKUP(F493,#REF!,2,0)," ")</f>
        <v xml:space="preserve"> </v>
      </c>
      <c r="H493" s="122" t="str">
        <f>IFERROR(VLOOKUP(F493,#REF!,3,0)," ")</f>
        <v xml:space="preserve"> </v>
      </c>
      <c r="I493" s="103" t="s">
        <v>425</v>
      </c>
      <c r="J493" s="103" t="s">
        <v>580</v>
      </c>
      <c r="K493" s="103" t="s">
        <v>84</v>
      </c>
      <c r="L493" s="104">
        <v>46154</v>
      </c>
      <c r="M493" s="105">
        <v>0.79166666666666663</v>
      </c>
      <c r="N493" s="106">
        <v>46155</v>
      </c>
      <c r="O493" s="107">
        <v>0.79166666666666663</v>
      </c>
      <c r="P493" s="122" t="str">
        <f t="shared" si="177"/>
        <v>01,00</v>
      </c>
      <c r="Q493" s="123" t="str">
        <f t="shared" si="178"/>
        <v>0,00</v>
      </c>
      <c r="R493" s="119">
        <v>0</v>
      </c>
      <c r="S493" s="119">
        <v>0</v>
      </c>
      <c r="T493" s="123">
        <f t="shared" si="197"/>
        <v>0</v>
      </c>
      <c r="U493" s="108" t="s">
        <v>60</v>
      </c>
      <c r="V493" s="109" t="str">
        <f t="shared" si="208"/>
        <v>COMPOR A BANCA DA EQUIPE MULTIPROFISSIONAL, L, COM A FINALIDADE DE AVALIAR A APTIDÃO E A COMPATIBILIDADE DA CONDIÇÃO CLÍNICA DO CANDIDATO EM RELAÇÃO ÀS ATRIBUIÇÕES DO CARGO PLEITEADO, CONFORME CONVOCAÇÃO DA SGPSO.</v>
      </c>
      <c r="W493" s="37"/>
      <c r="X493" s="132" t="s">
        <v>85</v>
      </c>
      <c r="Y493" s="134" t="s">
        <v>925</v>
      </c>
      <c r="AA493" s="24">
        <v>0</v>
      </c>
      <c r="AB493" s="40"/>
      <c r="AC493" s="24" t="str">
        <f t="shared" si="200"/>
        <v>Publicar</v>
      </c>
      <c r="AE493" s="43" t="s">
        <v>926</v>
      </c>
      <c r="AF493" s="44" t="s">
        <v>64</v>
      </c>
      <c r="AG493" s="45">
        <v>46153</v>
      </c>
      <c r="AH493" s="45">
        <v>46154</v>
      </c>
      <c r="AI493" s="46">
        <v>446</v>
      </c>
      <c r="AJ493" s="44" t="s">
        <v>114</v>
      </c>
      <c r="AK493" s="46">
        <v>447</v>
      </c>
      <c r="AL493" s="127">
        <v>32</v>
      </c>
      <c r="AM493" s="44" t="s">
        <v>65</v>
      </c>
      <c r="AN493" s="46" t="s">
        <v>66</v>
      </c>
      <c r="AO493" s="127" t="s">
        <v>66</v>
      </c>
      <c r="AP493" s="45">
        <v>46157</v>
      </c>
      <c r="AQ493" s="46">
        <v>435</v>
      </c>
      <c r="AR493" s="244">
        <v>436</v>
      </c>
      <c r="AS493" s="244" t="s">
        <v>66</v>
      </c>
      <c r="AT493" s="45">
        <v>46156</v>
      </c>
      <c r="AU493" s="46" t="s">
        <v>66</v>
      </c>
      <c r="AV493" s="46" t="s">
        <v>66</v>
      </c>
      <c r="AW493" s="46" t="s">
        <v>66</v>
      </c>
      <c r="AX493" s="46" t="s">
        <v>66</v>
      </c>
      <c r="AY493" s="46" t="s">
        <v>66</v>
      </c>
      <c r="AZ493" s="49" t="s">
        <v>66</v>
      </c>
      <c r="BE493" s="52">
        <f t="shared" si="199"/>
        <v>1</v>
      </c>
      <c r="BF493" s="53" t="str">
        <f t="shared" si="201"/>
        <v>01</v>
      </c>
      <c r="BG493" s="54">
        <f t="shared" si="202"/>
        <v>0</v>
      </c>
      <c r="BH493" s="54">
        <v>6</v>
      </c>
      <c r="BI493" s="54" t="str">
        <f t="shared" si="203"/>
        <v>,00</v>
      </c>
      <c r="BJ493" s="55" t="str">
        <f t="shared" si="204"/>
        <v>01,00</v>
      </c>
      <c r="BL493" s="57" t="str">
        <f>IFERROR(VLOOKUP(H493,#REF!,2,0)," ")</f>
        <v xml:space="preserve"> </v>
      </c>
      <c r="BM493" s="57" t="str">
        <f>IFERROR(VLOOKUP(K493,#REF!,2,0)," ")</f>
        <v xml:space="preserve"> </v>
      </c>
      <c r="BN493" s="58" t="str">
        <f t="shared" si="188"/>
        <v xml:space="preserve">  </v>
      </c>
      <c r="BO493" s="59" t="str">
        <f>IFERROR(VLOOKUP(BN493,#REF!,5,0)," ")</f>
        <v xml:space="preserve"> </v>
      </c>
      <c r="BP493" s="59" t="str">
        <f t="shared" si="189"/>
        <v xml:space="preserve"> </v>
      </c>
      <c r="BQ493" s="56" t="str">
        <f t="shared" si="190"/>
        <v>0,00</v>
      </c>
      <c r="BR493" s="59" t="str">
        <f t="shared" si="191"/>
        <v>0,00</v>
      </c>
      <c r="BS493" s="59" t="str">
        <f t="shared" si="192"/>
        <v xml:space="preserve"> </v>
      </c>
      <c r="BT493" s="56" t="str">
        <f t="shared" si="205"/>
        <v>01</v>
      </c>
      <c r="BU493" s="56">
        <f t="shared" si="206"/>
        <v>1</v>
      </c>
      <c r="BV493" s="56" t="str">
        <f>IFERROR(BU493*#REF!,"0,00")</f>
        <v>0,00</v>
      </c>
      <c r="BW493" s="59" t="str">
        <f t="shared" si="207"/>
        <v>0,00</v>
      </c>
    </row>
    <row r="494" spans="1:75" ht="62.1" customHeight="1" thickTop="1" thickBot="1">
      <c r="A494" s="90" t="str">
        <f t="shared" si="193"/>
        <v>-</v>
      </c>
      <c r="B494" s="91" t="str">
        <f t="shared" si="194"/>
        <v>MAIO</v>
      </c>
      <c r="C494" s="81" t="str">
        <f t="shared" si="195"/>
        <v>MAIO</v>
      </c>
      <c r="D494" s="79">
        <f t="shared" si="209"/>
        <v>491</v>
      </c>
      <c r="E494" s="125">
        <f t="shared" si="196"/>
        <v>436</v>
      </c>
      <c r="F494" s="101">
        <v>27297719803</v>
      </c>
      <c r="G494" s="124" t="str">
        <f>IFERROR(VLOOKUP(F494,#REF!,2,0)," ")</f>
        <v xml:space="preserve"> </v>
      </c>
      <c r="H494" s="122" t="str">
        <f>IFERROR(VLOOKUP(F494,#REF!,3,0)," ")</f>
        <v xml:space="preserve"> </v>
      </c>
      <c r="I494" s="103" t="s">
        <v>88</v>
      </c>
      <c r="J494" s="103" t="s">
        <v>84</v>
      </c>
      <c r="K494" s="103" t="s">
        <v>218</v>
      </c>
      <c r="L494" s="104">
        <v>46160</v>
      </c>
      <c r="M494" s="105">
        <v>0.375</v>
      </c>
      <c r="N494" s="106">
        <v>46164</v>
      </c>
      <c r="O494" s="107">
        <v>0.70833333333333337</v>
      </c>
      <c r="P494" s="122" t="str">
        <f t="shared" si="177"/>
        <v>04,5</v>
      </c>
      <c r="Q494" s="123" t="str">
        <f t="shared" si="178"/>
        <v>0,00</v>
      </c>
      <c r="R494" s="119">
        <v>0</v>
      </c>
      <c r="S494" s="119">
        <v>0</v>
      </c>
      <c r="T494" s="123">
        <f t="shared" si="197"/>
        <v>0</v>
      </c>
      <c r="U494" s="108" t="s">
        <v>60</v>
      </c>
      <c r="V494" s="109" t="str">
        <f t="shared" si="208"/>
        <v>REPRESENTAÇÃO INSTITUCIONAL EM EVENTO E REUNIÕES, CONFORME MEMO 0807765  E III CONGRESSO BRASILEIRO DE ENFRENTAMENTO À VIOLÊNCIA SEXUAL CONTRA CRIANÇAS E ADOLESCENTES.</v>
      </c>
      <c r="W494" s="37"/>
      <c r="X494" s="132" t="s">
        <v>85</v>
      </c>
      <c r="Y494" s="134" t="s">
        <v>939</v>
      </c>
      <c r="AA494" s="24">
        <v>0</v>
      </c>
      <c r="AB494" s="40"/>
      <c r="AC494" s="24" t="str">
        <f t="shared" si="200"/>
        <v>Publicar</v>
      </c>
      <c r="AE494" s="43" t="s">
        <v>927</v>
      </c>
      <c r="AF494" s="44" t="s">
        <v>64</v>
      </c>
      <c r="AG494" s="45">
        <v>46153</v>
      </c>
      <c r="AH494" s="45">
        <v>46154</v>
      </c>
      <c r="AI494" s="46">
        <v>436</v>
      </c>
      <c r="AJ494" s="44" t="s">
        <v>114</v>
      </c>
      <c r="AK494" s="46">
        <v>437</v>
      </c>
      <c r="AL494" s="127">
        <v>404.75</v>
      </c>
      <c r="AM494" s="44" t="s">
        <v>65</v>
      </c>
      <c r="AN494" s="46" t="s">
        <v>66</v>
      </c>
      <c r="AO494" s="127" t="s">
        <v>66</v>
      </c>
      <c r="AP494" s="45">
        <v>46154</v>
      </c>
      <c r="AQ494" s="46">
        <v>407</v>
      </c>
      <c r="AR494" s="46">
        <v>529</v>
      </c>
      <c r="AS494" s="244" t="s">
        <v>66</v>
      </c>
      <c r="AT494" s="45">
        <v>46170</v>
      </c>
      <c r="AU494" s="46" t="s">
        <v>66</v>
      </c>
      <c r="AV494" s="46" t="s">
        <v>66</v>
      </c>
      <c r="AW494" s="46" t="s">
        <v>66</v>
      </c>
      <c r="AX494" s="46" t="s">
        <v>66</v>
      </c>
      <c r="AY494" s="46" t="s">
        <v>66</v>
      </c>
      <c r="AZ494" s="49">
        <v>218</v>
      </c>
      <c r="BE494" s="52">
        <f t="shared" si="199"/>
        <v>4.333333333333333</v>
      </c>
      <c r="BF494" s="53" t="str">
        <f t="shared" si="201"/>
        <v>04</v>
      </c>
      <c r="BG494" s="54">
        <f t="shared" si="202"/>
        <v>7.9999999999999929</v>
      </c>
      <c r="BH494" s="54">
        <v>6</v>
      </c>
      <c r="BI494" s="54" t="str">
        <f t="shared" si="203"/>
        <v>,5</v>
      </c>
      <c r="BJ494" s="55" t="str">
        <f t="shared" si="204"/>
        <v>04,5</v>
      </c>
      <c r="BL494" s="57" t="str">
        <f>IFERROR(VLOOKUP(H494,#REF!,2,0)," ")</f>
        <v xml:space="preserve"> </v>
      </c>
      <c r="BM494" s="57" t="str">
        <f>IFERROR(VLOOKUP(K494,#REF!,2,0)," ")</f>
        <v xml:space="preserve"> </v>
      </c>
      <c r="BN494" s="58" t="str">
        <f t="shared" si="188"/>
        <v xml:space="preserve">  </v>
      </c>
      <c r="BO494" s="59" t="str">
        <f>IFERROR(VLOOKUP(BN494,#REF!,5,0)," ")</f>
        <v xml:space="preserve"> </v>
      </c>
      <c r="BP494" s="59" t="str">
        <f t="shared" si="189"/>
        <v xml:space="preserve"> </v>
      </c>
      <c r="BQ494" s="56">
        <f t="shared" si="190"/>
        <v>1</v>
      </c>
      <c r="BR494" s="59" t="str">
        <f t="shared" si="191"/>
        <v xml:space="preserve"> </v>
      </c>
      <c r="BS494" s="59" t="str">
        <f t="shared" si="192"/>
        <v xml:space="preserve"> </v>
      </c>
      <c r="BT494" s="56" t="str">
        <f t="shared" si="205"/>
        <v>04</v>
      </c>
      <c r="BU494" s="56">
        <f t="shared" si="206"/>
        <v>5</v>
      </c>
      <c r="BV494" s="56" t="str">
        <f>IFERROR(BU494*#REF!,"0,00")</f>
        <v>0,00</v>
      </c>
      <c r="BW494" s="59" t="str">
        <f t="shared" si="207"/>
        <v>0,00</v>
      </c>
    </row>
    <row r="495" spans="1:75" ht="62.1" customHeight="1" thickTop="1" thickBot="1">
      <c r="A495" s="90" t="str">
        <f t="shared" si="193"/>
        <v>MAIO</v>
      </c>
      <c r="B495" s="91" t="str">
        <f t="shared" si="194"/>
        <v>MAIO</v>
      </c>
      <c r="C495" s="81" t="str">
        <f t="shared" si="195"/>
        <v>MAIO</v>
      </c>
      <c r="D495" s="79">
        <f t="shared" si="209"/>
        <v>492</v>
      </c>
      <c r="E495" s="125">
        <f t="shared" si="196"/>
        <v>443</v>
      </c>
      <c r="F495" s="101">
        <v>55891799634</v>
      </c>
      <c r="G495" s="124" t="str">
        <f>IFERROR(VLOOKUP(F495,#REF!,2,0)," ")</f>
        <v xml:space="preserve"> </v>
      </c>
      <c r="H495" s="122" t="str">
        <f>IFERROR(VLOOKUP(F495,#REF!,3,0)," ")</f>
        <v xml:space="preserve"> </v>
      </c>
      <c r="I495" s="103" t="s">
        <v>425</v>
      </c>
      <c r="J495" s="103" t="s">
        <v>567</v>
      </c>
      <c r="K495" s="103" t="s">
        <v>84</v>
      </c>
      <c r="L495" s="104">
        <v>46154</v>
      </c>
      <c r="M495" s="105">
        <v>0.70833333333333337</v>
      </c>
      <c r="N495" s="106">
        <v>46155</v>
      </c>
      <c r="O495" s="107">
        <v>0.66666666666666663</v>
      </c>
      <c r="P495" s="122" t="str">
        <f t="shared" si="177"/>
        <v>00,5</v>
      </c>
      <c r="Q495" s="123" t="str">
        <f t="shared" si="178"/>
        <v>0,00</v>
      </c>
      <c r="R495" s="119">
        <v>314.5</v>
      </c>
      <c r="S495" s="119">
        <v>0</v>
      </c>
      <c r="T495" s="123">
        <f t="shared" si="197"/>
        <v>314.5</v>
      </c>
      <c r="U495" s="108" t="s">
        <v>831</v>
      </c>
      <c r="V495" s="109" t="str">
        <f t="shared" si="208"/>
        <v>COMPOR A BANCA DA EQUIPE MULTIPROFISSIONAL, L, COM A FINALIDADE DE AVALIAR A APTIDÃO E A COMPATIBILIDADE DA CONDIÇÃO CLÍNICA DO CANDIDATO EM RELAÇÃO ÀS ATRIBUIÇÕES DO CARGO PLEITEADO, CONFORME CONVOCAÇÃO DA SGPSO.</v>
      </c>
      <c r="W495" s="37"/>
      <c r="X495" s="132" t="s">
        <v>85</v>
      </c>
      <c r="Y495" s="134" t="s">
        <v>925</v>
      </c>
      <c r="AA495" s="24">
        <v>0</v>
      </c>
      <c r="AB495" s="40"/>
      <c r="AC495" s="24" t="str">
        <f t="shared" si="200"/>
        <v>Publicar</v>
      </c>
      <c r="AE495" s="43" t="s">
        <v>928</v>
      </c>
      <c r="AF495" s="44" t="s">
        <v>64</v>
      </c>
      <c r="AG495" s="45">
        <v>46153</v>
      </c>
      <c r="AH495" s="45">
        <v>46154</v>
      </c>
      <c r="AI495" s="46">
        <v>443</v>
      </c>
      <c r="AJ495" s="44" t="s">
        <v>114</v>
      </c>
      <c r="AK495" s="46">
        <v>444</v>
      </c>
      <c r="AL495" s="127">
        <v>120.05</v>
      </c>
      <c r="AM495" s="44" t="s">
        <v>65</v>
      </c>
      <c r="AN495" s="46" t="s">
        <v>66</v>
      </c>
      <c r="AO495" s="127" t="s">
        <v>66</v>
      </c>
      <c r="AP495" s="45">
        <v>46154</v>
      </c>
      <c r="AQ495" s="46">
        <v>408</v>
      </c>
      <c r="AR495" s="46" t="s">
        <v>66</v>
      </c>
      <c r="AS495" s="244" t="s">
        <v>66</v>
      </c>
      <c r="AT495" s="45">
        <v>46160</v>
      </c>
      <c r="AU495" s="46">
        <v>1</v>
      </c>
      <c r="AV495" s="45">
        <v>46168</v>
      </c>
      <c r="AW495" s="45">
        <v>46168</v>
      </c>
      <c r="AX495" s="46">
        <v>476</v>
      </c>
      <c r="AY495" s="46" t="s">
        <v>66</v>
      </c>
      <c r="AZ495" s="49">
        <v>195</v>
      </c>
      <c r="BE495" s="52">
        <f t="shared" si="199"/>
        <v>0.95833333333333326</v>
      </c>
      <c r="BF495" s="53" t="str">
        <f t="shared" si="201"/>
        <v>00</v>
      </c>
      <c r="BG495" s="54">
        <f t="shared" si="202"/>
        <v>23</v>
      </c>
      <c r="BH495" s="54">
        <v>6</v>
      </c>
      <c r="BI495" s="54" t="str">
        <f t="shared" si="203"/>
        <v>,5</v>
      </c>
      <c r="BJ495" s="55" t="str">
        <f t="shared" si="204"/>
        <v>00,5</v>
      </c>
      <c r="BL495" s="57" t="str">
        <f>IFERROR(VLOOKUP(H495,#REF!,2,0)," ")</f>
        <v xml:space="preserve"> </v>
      </c>
      <c r="BM495" s="57" t="str">
        <f>IFERROR(VLOOKUP(K495,#REF!,2,0)," ")</f>
        <v xml:space="preserve"> </v>
      </c>
      <c r="BN495" s="58" t="str">
        <f t="shared" si="188"/>
        <v xml:space="preserve">  </v>
      </c>
      <c r="BO495" s="59" t="str">
        <f>IFERROR(VLOOKUP(BN495,#REF!,5,0)," ")</f>
        <v xml:space="preserve"> </v>
      </c>
      <c r="BP495" s="59" t="str">
        <f t="shared" si="189"/>
        <v xml:space="preserve"> </v>
      </c>
      <c r="BQ495" s="56">
        <f t="shared" si="190"/>
        <v>1</v>
      </c>
      <c r="BR495" s="59" t="str">
        <f t="shared" si="191"/>
        <v xml:space="preserve"> </v>
      </c>
      <c r="BS495" s="59" t="str">
        <f t="shared" si="192"/>
        <v xml:space="preserve"> </v>
      </c>
      <c r="BT495" s="56" t="str">
        <f t="shared" si="205"/>
        <v>00</v>
      </c>
      <c r="BU495" s="56">
        <f t="shared" si="206"/>
        <v>1</v>
      </c>
      <c r="BV495" s="56" t="str">
        <f>IFERROR(BU495*#REF!,"0,00")</f>
        <v>0,00</v>
      </c>
      <c r="BW495" s="59" t="str">
        <f t="shared" si="207"/>
        <v>0,00</v>
      </c>
    </row>
    <row r="496" spans="1:75" ht="62.1" customHeight="1" thickTop="1" thickBot="1">
      <c r="A496" s="90" t="str">
        <f t="shared" si="193"/>
        <v>-</v>
      </c>
      <c r="B496" s="91" t="str">
        <f t="shared" si="194"/>
        <v>MAIO</v>
      </c>
      <c r="C496" s="81" t="str">
        <f t="shared" si="195"/>
        <v>MAIO</v>
      </c>
      <c r="D496" s="79">
        <f t="shared" si="209"/>
        <v>493</v>
      </c>
      <c r="E496" s="125">
        <f t="shared" si="196"/>
        <v>434</v>
      </c>
      <c r="F496" s="101">
        <v>65695593620</v>
      </c>
      <c r="G496" s="124" t="str">
        <f>IFERROR(VLOOKUP(F496,#REF!,2,0)," ")</f>
        <v xml:space="preserve"> </v>
      </c>
      <c r="H496" s="122" t="str">
        <f>IFERROR(VLOOKUP(F496,#REF!,3,0)," ")</f>
        <v xml:space="preserve"> </v>
      </c>
      <c r="I496" s="103" t="s">
        <v>88</v>
      </c>
      <c r="J496" s="103" t="s">
        <v>84</v>
      </c>
      <c r="K496" s="103" t="s">
        <v>218</v>
      </c>
      <c r="L496" s="104">
        <v>46160</v>
      </c>
      <c r="M496" s="105">
        <v>0.125</v>
      </c>
      <c r="N496" s="106">
        <v>46162</v>
      </c>
      <c r="O496" s="107">
        <v>0.72916666666666663</v>
      </c>
      <c r="P496" s="122" t="str">
        <f t="shared" ref="P496:P559" si="210">IFERROR(BJ496," ")</f>
        <v>02,5</v>
      </c>
      <c r="Q496" s="123" t="str">
        <f t="shared" ref="Q496:Q559" si="211">BW496</f>
        <v>0,00</v>
      </c>
      <c r="R496" s="119">
        <v>0</v>
      </c>
      <c r="S496" s="119">
        <v>0</v>
      </c>
      <c r="T496" s="123">
        <f t="shared" si="197"/>
        <v>0</v>
      </c>
      <c r="U496" s="108" t="s">
        <v>60</v>
      </c>
      <c r="V496" s="109" t="str">
        <f t="shared" si="208"/>
        <v xml:space="preserve"> PARTICIPAÇÃO NA 93ª REUNIÃO ORDINÁRIA DO CONSELHO NACIONAL DE CORREGEDORAS E CORREGEDORES-GERAIS DAS DEFENSORIAS PÚBLICAS ESTADUAIS, DO DISTRITO FEDERAL E DA UNIÃO (CNCG-DPE-DF-DPU). </v>
      </c>
      <c r="W496" s="37"/>
      <c r="X496" s="132" t="s">
        <v>85</v>
      </c>
      <c r="Y496" s="134" t="s">
        <v>929</v>
      </c>
      <c r="AA496" s="24">
        <v>0</v>
      </c>
      <c r="AB496" s="40"/>
      <c r="AC496" s="24" t="str">
        <f t="shared" si="200"/>
        <v>Publicar</v>
      </c>
      <c r="AE496" s="43" t="s">
        <v>930</v>
      </c>
      <c r="AF496" s="44" t="s">
        <v>64</v>
      </c>
      <c r="AG496" s="45">
        <v>46153</v>
      </c>
      <c r="AH496" s="45">
        <v>46154</v>
      </c>
      <c r="AI496" s="46">
        <v>434</v>
      </c>
      <c r="AJ496" s="44" t="s">
        <v>114</v>
      </c>
      <c r="AK496" s="46">
        <v>435</v>
      </c>
      <c r="AL496" s="127">
        <v>140.97</v>
      </c>
      <c r="AM496" s="44" t="s">
        <v>65</v>
      </c>
      <c r="AN496" s="46" t="s">
        <v>66</v>
      </c>
      <c r="AO496" s="127" t="s">
        <v>66</v>
      </c>
      <c r="AP496" s="45">
        <v>46154</v>
      </c>
      <c r="AQ496" s="46">
        <v>406</v>
      </c>
      <c r="AR496" s="46">
        <v>485</v>
      </c>
      <c r="AS496" s="46" t="s">
        <v>66</v>
      </c>
      <c r="AT496" s="45">
        <v>46164</v>
      </c>
      <c r="AU496" s="46" t="s">
        <v>66</v>
      </c>
      <c r="AV496" s="46" t="s">
        <v>66</v>
      </c>
      <c r="AW496" s="46" t="s">
        <v>66</v>
      </c>
      <c r="AX496" s="46" t="s">
        <v>66</v>
      </c>
      <c r="AY496" s="46" t="s">
        <v>66</v>
      </c>
      <c r="AZ496" s="49">
        <v>208</v>
      </c>
      <c r="BE496" s="52">
        <f t="shared" si="199"/>
        <v>2.6041666666666665</v>
      </c>
      <c r="BF496" s="53" t="str">
        <f t="shared" si="201"/>
        <v>02</v>
      </c>
      <c r="BG496" s="54">
        <f t="shared" si="202"/>
        <v>14.499999999999996</v>
      </c>
      <c r="BH496" s="54">
        <v>6</v>
      </c>
      <c r="BI496" s="54" t="str">
        <f t="shared" si="203"/>
        <v>,5</v>
      </c>
      <c r="BJ496" s="55" t="str">
        <f t="shared" si="204"/>
        <v>02,5</v>
      </c>
      <c r="BL496" s="57" t="str">
        <f>IFERROR(VLOOKUP(H496,#REF!,2,0)," ")</f>
        <v xml:space="preserve"> </v>
      </c>
      <c r="BM496" s="57" t="str">
        <f>IFERROR(VLOOKUP(K496,#REF!,2,0)," ")</f>
        <v xml:space="preserve"> </v>
      </c>
      <c r="BN496" s="58" t="str">
        <f t="shared" si="188"/>
        <v xml:space="preserve">  </v>
      </c>
      <c r="BO496" s="59" t="str">
        <f>IFERROR(VLOOKUP(BN496,#REF!,5,0)," ")</f>
        <v xml:space="preserve"> </v>
      </c>
      <c r="BP496" s="59" t="str">
        <f t="shared" si="189"/>
        <v xml:space="preserve"> </v>
      </c>
      <c r="BQ496" s="56">
        <f t="shared" si="190"/>
        <v>1</v>
      </c>
      <c r="BR496" s="59" t="str">
        <f t="shared" si="191"/>
        <v xml:space="preserve"> </v>
      </c>
      <c r="BS496" s="59" t="str">
        <f t="shared" si="192"/>
        <v xml:space="preserve"> </v>
      </c>
      <c r="BT496" s="56" t="str">
        <f t="shared" si="205"/>
        <v>02</v>
      </c>
      <c r="BU496" s="56">
        <f t="shared" si="206"/>
        <v>3</v>
      </c>
      <c r="BV496" s="56" t="str">
        <f>IFERROR(BU496*#REF!,"0,00")</f>
        <v>0,00</v>
      </c>
      <c r="BW496" s="59" t="str">
        <f t="shared" si="207"/>
        <v>0,00</v>
      </c>
    </row>
    <row r="497" spans="1:75" ht="62.1" customHeight="1" thickTop="1" thickBot="1">
      <c r="A497" s="90" t="str">
        <f t="shared" si="193"/>
        <v>MAIO</v>
      </c>
      <c r="B497" s="91" t="str">
        <f t="shared" si="194"/>
        <v>MAIO</v>
      </c>
      <c r="C497" s="81" t="str">
        <f t="shared" si="195"/>
        <v>MAIO</v>
      </c>
      <c r="D497" s="79">
        <f t="shared" si="209"/>
        <v>494</v>
      </c>
      <c r="E497" s="125">
        <f t="shared" si="196"/>
        <v>432</v>
      </c>
      <c r="F497" s="101">
        <v>84562510625</v>
      </c>
      <c r="G497" s="124" t="str">
        <f>IFERROR(VLOOKUP(F497,#REF!,2,0)," ")</f>
        <v xml:space="preserve"> </v>
      </c>
      <c r="H497" s="122" t="str">
        <f>IFERROR(VLOOKUP(F497,#REF!,3,0)," ")</f>
        <v xml:space="preserve"> </v>
      </c>
      <c r="I497" s="103" t="s">
        <v>82</v>
      </c>
      <c r="J497" s="103" t="s">
        <v>84</v>
      </c>
      <c r="K497" s="103" t="s">
        <v>576</v>
      </c>
      <c r="L497" s="104">
        <v>46156</v>
      </c>
      <c r="M497" s="105">
        <v>0.33333333333333331</v>
      </c>
      <c r="N497" s="106">
        <v>46158</v>
      </c>
      <c r="O497" s="107">
        <v>0.5</v>
      </c>
      <c r="P497" s="122" t="str">
        <f t="shared" si="210"/>
        <v>02,00</v>
      </c>
      <c r="Q497" s="123" t="str">
        <f t="shared" si="211"/>
        <v>0,00</v>
      </c>
      <c r="R497" s="119">
        <v>216</v>
      </c>
      <c r="S497" s="119">
        <v>0</v>
      </c>
      <c r="T497" s="123">
        <f t="shared" si="197"/>
        <v>216</v>
      </c>
      <c r="U497" s="108" t="s">
        <v>831</v>
      </c>
      <c r="V497" s="109" t="str">
        <f t="shared" si="208"/>
        <v>COBERTURA DO I MUTIRÃO DE CONVERSÃO DE UNIÃO ESTÁVEL EM CASAMENTO DE LAVRAS, NO DIA 15/5, COM A COBERTURA, CONFORME SOLICITAÇÃO DA COORDENADORA LOCAL, NO DIA 14/5, DO "DIA DA NOIVA", OFERECIDO POR PARCEIROS DA DEFENSORIA PÚBLICA EM LAVRAS.</v>
      </c>
      <c r="W497" s="37"/>
      <c r="X497" s="132" t="s">
        <v>223</v>
      </c>
      <c r="Y497" s="134" t="s">
        <v>931</v>
      </c>
      <c r="AA497" s="24">
        <v>0</v>
      </c>
      <c r="AB497" s="40"/>
      <c r="AC497" s="24" t="str">
        <f t="shared" si="200"/>
        <v>Publicar</v>
      </c>
      <c r="AE497" s="43" t="s">
        <v>932</v>
      </c>
      <c r="AF497" s="44" t="s">
        <v>64</v>
      </c>
      <c r="AG497" s="45">
        <v>46153</v>
      </c>
      <c r="AH497" s="45">
        <v>46154</v>
      </c>
      <c r="AI497" s="46">
        <v>432</v>
      </c>
      <c r="AJ497" s="44" t="s">
        <v>65</v>
      </c>
      <c r="AK497" s="46" t="s">
        <v>66</v>
      </c>
      <c r="AL497" s="127" t="s">
        <v>66</v>
      </c>
      <c r="AM497" s="44" t="s">
        <v>65</v>
      </c>
      <c r="AN497" s="46" t="s">
        <v>66</v>
      </c>
      <c r="AO497" s="127" t="s">
        <v>66</v>
      </c>
      <c r="AP497" s="45">
        <v>46154</v>
      </c>
      <c r="AQ497" s="46">
        <v>404</v>
      </c>
      <c r="AR497" s="46" t="s">
        <v>66</v>
      </c>
      <c r="AS497" s="46" t="s">
        <v>66</v>
      </c>
      <c r="AT497" s="45">
        <v>46164</v>
      </c>
      <c r="AU497" s="46">
        <v>1</v>
      </c>
      <c r="AV497" s="45">
        <v>46168</v>
      </c>
      <c r="AW497" s="45">
        <v>46168</v>
      </c>
      <c r="AX497" s="46">
        <v>478</v>
      </c>
      <c r="AY497" s="46" t="s">
        <v>66</v>
      </c>
      <c r="AZ497" s="49">
        <v>196</v>
      </c>
      <c r="BE497" s="52">
        <f t="shared" si="199"/>
        <v>2.1666666666666665</v>
      </c>
      <c r="BF497" s="53" t="str">
        <f t="shared" si="201"/>
        <v>02</v>
      </c>
      <c r="BG497" s="54">
        <f t="shared" si="202"/>
        <v>3.9999999999999964</v>
      </c>
      <c r="BH497" s="54">
        <v>6</v>
      </c>
      <c r="BI497" s="54" t="str">
        <f t="shared" si="203"/>
        <v>,00</v>
      </c>
      <c r="BJ497" s="55" t="str">
        <f t="shared" si="204"/>
        <v>02,00</v>
      </c>
      <c r="BL497" s="57" t="str">
        <f>IFERROR(VLOOKUP(H497,#REF!,2,0)," ")</f>
        <v xml:space="preserve"> </v>
      </c>
      <c r="BM497" s="57" t="str">
        <f>IFERROR(VLOOKUP(K497,#REF!,2,0)," ")</f>
        <v xml:space="preserve"> </v>
      </c>
      <c r="BN497" s="58" t="str">
        <f t="shared" si="188"/>
        <v xml:space="preserve">  </v>
      </c>
      <c r="BO497" s="59" t="str">
        <f>IFERROR(VLOOKUP(BN497,#REF!,5,0)," ")</f>
        <v xml:space="preserve"> </v>
      </c>
      <c r="BP497" s="59" t="str">
        <f t="shared" si="189"/>
        <v xml:space="preserve"> </v>
      </c>
      <c r="BQ497" s="56" t="str">
        <f t="shared" si="190"/>
        <v>0,00</v>
      </c>
      <c r="BR497" s="59" t="str">
        <f t="shared" si="191"/>
        <v>0,00</v>
      </c>
      <c r="BS497" s="59" t="str">
        <f t="shared" si="192"/>
        <v xml:space="preserve"> </v>
      </c>
      <c r="BT497" s="56" t="str">
        <f t="shared" si="205"/>
        <v>02</v>
      </c>
      <c r="BU497" s="56">
        <f t="shared" si="206"/>
        <v>2</v>
      </c>
      <c r="BV497" s="56" t="str">
        <f>IFERROR(BU497*#REF!,"0,00")</f>
        <v>0,00</v>
      </c>
      <c r="BW497" s="59" t="str">
        <f t="shared" si="207"/>
        <v>0,00</v>
      </c>
    </row>
    <row r="498" spans="1:75" ht="62.1" customHeight="1" thickTop="1" thickBot="1">
      <c r="A498" s="90" t="str">
        <f t="shared" si="193"/>
        <v>-</v>
      </c>
      <c r="B498" s="91" t="str">
        <f t="shared" si="194"/>
        <v>MAIO</v>
      </c>
      <c r="C498" s="81" t="str">
        <f t="shared" si="195"/>
        <v>MAIO</v>
      </c>
      <c r="D498" s="79">
        <f t="shared" si="209"/>
        <v>495</v>
      </c>
      <c r="E498" s="125">
        <f t="shared" si="196"/>
        <v>457</v>
      </c>
      <c r="F498" s="101">
        <v>5583064625</v>
      </c>
      <c r="G498" s="124" t="str">
        <f>IFERROR(VLOOKUP(F498,#REF!,2,0)," ")</f>
        <v xml:space="preserve"> </v>
      </c>
      <c r="H498" s="122" t="str">
        <f>IFERROR(VLOOKUP(F498,#REF!,3,0)," ")</f>
        <v xml:space="preserve"> </v>
      </c>
      <c r="I498" s="103" t="s">
        <v>82</v>
      </c>
      <c r="J498" s="103" t="s">
        <v>83</v>
      </c>
      <c r="K498" s="103" t="s">
        <v>84</v>
      </c>
      <c r="L498" s="104">
        <v>46162</v>
      </c>
      <c r="M498" s="105">
        <v>0.41666666666666669</v>
      </c>
      <c r="N498" s="106">
        <v>46164</v>
      </c>
      <c r="O498" s="107">
        <v>0.6875</v>
      </c>
      <c r="P498" s="122" t="str">
        <f t="shared" si="210"/>
        <v>02,5</v>
      </c>
      <c r="Q498" s="123" t="str">
        <f t="shared" si="211"/>
        <v>0,00</v>
      </c>
      <c r="R498" s="119">
        <v>0</v>
      </c>
      <c r="S498" s="119">
        <v>935.5</v>
      </c>
      <c r="T498" s="123">
        <f t="shared" si="197"/>
        <v>-935.5</v>
      </c>
      <c r="U498" s="108" t="s">
        <v>1058</v>
      </c>
      <c r="V498" s="109" t="str">
        <f t="shared" si="208"/>
        <v>SESSÕES DO CONSELHO SUPERIOR.</v>
      </c>
      <c r="W498" s="37"/>
      <c r="X498" s="132" t="s">
        <v>85</v>
      </c>
      <c r="Y498" s="134" t="s">
        <v>933</v>
      </c>
      <c r="AA498" s="24">
        <v>0</v>
      </c>
      <c r="AB498" s="40"/>
      <c r="AC498" s="24" t="str">
        <f t="shared" si="200"/>
        <v>Publicar</v>
      </c>
      <c r="AE498" s="43" t="s">
        <v>934</v>
      </c>
      <c r="AF498" s="44" t="s">
        <v>64</v>
      </c>
      <c r="AG498" s="45">
        <v>46153</v>
      </c>
      <c r="AH498" s="45">
        <v>46155</v>
      </c>
      <c r="AI498" s="46">
        <v>457</v>
      </c>
      <c r="AJ498" s="44" t="s">
        <v>65</v>
      </c>
      <c r="AK498" s="46" t="s">
        <v>66</v>
      </c>
      <c r="AL498" s="127" t="s">
        <v>66</v>
      </c>
      <c r="AM498" s="44" t="s">
        <v>65</v>
      </c>
      <c r="AN498" s="46" t="s">
        <v>66</v>
      </c>
      <c r="AO498" s="127" t="s">
        <v>66</v>
      </c>
      <c r="AP498" s="45">
        <v>46155</v>
      </c>
      <c r="AQ498" s="46">
        <v>423</v>
      </c>
      <c r="AR498" s="46" t="s">
        <v>66</v>
      </c>
      <c r="AS498" s="46" t="s">
        <v>66</v>
      </c>
      <c r="AT498" s="45">
        <v>46169</v>
      </c>
      <c r="AU498" s="46" t="s">
        <v>66</v>
      </c>
      <c r="AV498" s="46" t="s">
        <v>66</v>
      </c>
      <c r="AW498" s="46" t="s">
        <v>66</v>
      </c>
      <c r="AX498" s="46" t="s">
        <v>66</v>
      </c>
      <c r="AY498" s="46">
        <v>17</v>
      </c>
      <c r="AZ498" s="49">
        <v>217</v>
      </c>
      <c r="BE498" s="52">
        <f t="shared" si="199"/>
        <v>2.2708333333333335</v>
      </c>
      <c r="BF498" s="53" t="str">
        <f t="shared" si="201"/>
        <v>02</v>
      </c>
      <c r="BG498" s="54">
        <f t="shared" si="202"/>
        <v>6.5000000000000036</v>
      </c>
      <c r="BH498" s="54">
        <v>6</v>
      </c>
      <c r="BI498" s="54" t="str">
        <f t="shared" si="203"/>
        <v>,5</v>
      </c>
      <c r="BJ498" s="55" t="str">
        <f t="shared" si="204"/>
        <v>02,5</v>
      </c>
      <c r="BL498" s="57" t="str">
        <f>IFERROR(VLOOKUP(H498,#REF!,2,0)," ")</f>
        <v xml:space="preserve"> </v>
      </c>
      <c r="BM498" s="57" t="str">
        <f>IFERROR(VLOOKUP(K498,#REF!,2,0)," ")</f>
        <v xml:space="preserve"> </v>
      </c>
      <c r="BN498" s="58" t="str">
        <f t="shared" si="188"/>
        <v xml:space="preserve">  </v>
      </c>
      <c r="BO498" s="59" t="str">
        <f>IFERROR(VLOOKUP(BN498,#REF!,5,0)," ")</f>
        <v xml:space="preserve"> </v>
      </c>
      <c r="BP498" s="59" t="str">
        <f t="shared" si="189"/>
        <v xml:space="preserve"> </v>
      </c>
      <c r="BQ498" s="56">
        <f t="shared" si="190"/>
        <v>1</v>
      </c>
      <c r="BR498" s="59" t="str">
        <f t="shared" si="191"/>
        <v xml:space="preserve"> </v>
      </c>
      <c r="BS498" s="59" t="str">
        <f t="shared" si="192"/>
        <v xml:space="preserve"> </v>
      </c>
      <c r="BT498" s="56" t="str">
        <f t="shared" si="205"/>
        <v>02</v>
      </c>
      <c r="BU498" s="56">
        <f t="shared" si="206"/>
        <v>3</v>
      </c>
      <c r="BV498" s="56" t="str">
        <f>IFERROR(BU498*#REF!,"0,00")</f>
        <v>0,00</v>
      </c>
      <c r="BW498" s="59" t="str">
        <f t="shared" si="207"/>
        <v>0,00</v>
      </c>
    </row>
    <row r="499" spans="1:75" ht="62.1" customHeight="1" thickTop="1" thickBot="1">
      <c r="A499" s="90" t="str">
        <f t="shared" si="193"/>
        <v>INSERIR DATA</v>
      </c>
      <c r="B499" s="91" t="str">
        <f t="shared" si="194"/>
        <v>MAIO</v>
      </c>
      <c r="C499" s="81" t="str">
        <f t="shared" si="195"/>
        <v>MAIO</v>
      </c>
      <c r="D499" s="79">
        <f t="shared" si="209"/>
        <v>496</v>
      </c>
      <c r="E499" s="125">
        <f t="shared" si="196"/>
        <v>460</v>
      </c>
      <c r="F499" s="101">
        <v>6226026677</v>
      </c>
      <c r="G499" s="124" t="str">
        <f>IFERROR(VLOOKUP(F499,#REF!,2,0)," ")</f>
        <v xml:space="preserve"> </v>
      </c>
      <c r="H499" s="122" t="str">
        <f>IFERROR(VLOOKUP(F499,#REF!,3,0)," ")</f>
        <v xml:space="preserve"> </v>
      </c>
      <c r="I499" s="103" t="s">
        <v>82</v>
      </c>
      <c r="J499" s="103" t="s">
        <v>84</v>
      </c>
      <c r="K499" s="103" t="s">
        <v>167</v>
      </c>
      <c r="L499" s="104">
        <v>46167</v>
      </c>
      <c r="M499" s="105">
        <v>0.33333333333333331</v>
      </c>
      <c r="N499" s="106">
        <v>46171</v>
      </c>
      <c r="O499" s="107">
        <v>0.66666666666666663</v>
      </c>
      <c r="P499" s="122" t="str">
        <f t="shared" si="210"/>
        <v>04,5</v>
      </c>
      <c r="Q499" s="123" t="str">
        <f t="shared" si="211"/>
        <v>0,00</v>
      </c>
      <c r="R499" s="119">
        <v>0</v>
      </c>
      <c r="S499" s="119">
        <v>0</v>
      </c>
      <c r="T499" s="123">
        <f t="shared" si="197"/>
        <v>0</v>
      </c>
      <c r="U499" s="108" t="s">
        <v>195</v>
      </c>
      <c r="V499" s="109" t="str">
        <f t="shared" si="208"/>
        <v>TREIUNAMENTO DOS MEMBROS E SERVIDORES, NO SISTEMA SOLAR, NA UNIDADE DE ITAUNA -MG.</v>
      </c>
      <c r="W499" s="37"/>
      <c r="X499" s="132" t="s">
        <v>85</v>
      </c>
      <c r="Y499" s="134" t="s">
        <v>935</v>
      </c>
      <c r="AA499" s="24">
        <v>0</v>
      </c>
      <c r="AB499" s="40"/>
      <c r="AC499" s="24" t="str">
        <f t="shared" si="200"/>
        <v>Pendente</v>
      </c>
      <c r="AE499" s="43" t="s">
        <v>936</v>
      </c>
      <c r="AF499" s="44" t="s">
        <v>64</v>
      </c>
      <c r="AG499" s="45">
        <v>46153</v>
      </c>
      <c r="AH499" s="45">
        <v>46155</v>
      </c>
      <c r="AI499" s="46">
        <v>460</v>
      </c>
      <c r="AJ499" s="44" t="s">
        <v>65</v>
      </c>
      <c r="AK499" s="46" t="s">
        <v>66</v>
      </c>
      <c r="AL499" s="127" t="s">
        <v>66</v>
      </c>
      <c r="AM499" s="44" t="s">
        <v>65</v>
      </c>
      <c r="AN499" s="46" t="s">
        <v>66</v>
      </c>
      <c r="AO499" s="127" t="s">
        <v>66</v>
      </c>
      <c r="AP499" s="45">
        <v>46155</v>
      </c>
      <c r="AQ499" s="46">
        <v>425</v>
      </c>
      <c r="AR499" s="46" t="s">
        <v>66</v>
      </c>
      <c r="AS499" s="46" t="s">
        <v>66</v>
      </c>
      <c r="AT499" s="45"/>
      <c r="AU499" s="46"/>
      <c r="AV499" s="46"/>
      <c r="AW499" s="46"/>
      <c r="AX499" s="46"/>
      <c r="AY499" s="46"/>
      <c r="AZ499" s="49"/>
      <c r="BE499" s="52">
        <f t="shared" si="199"/>
        <v>4.333333333333333</v>
      </c>
      <c r="BF499" s="53" t="str">
        <f t="shared" si="201"/>
        <v>04</v>
      </c>
      <c r="BG499" s="54">
        <f t="shared" si="202"/>
        <v>7.9999999999999929</v>
      </c>
      <c r="BH499" s="54">
        <v>6</v>
      </c>
      <c r="BI499" s="54" t="str">
        <f t="shared" si="203"/>
        <v>,5</v>
      </c>
      <c r="BJ499" s="55" t="str">
        <f t="shared" si="204"/>
        <v>04,5</v>
      </c>
      <c r="BL499" s="57" t="str">
        <f>IFERROR(VLOOKUP(H499,#REF!,2,0)," ")</f>
        <v xml:space="preserve"> </v>
      </c>
      <c r="BM499" s="57" t="str">
        <f>IFERROR(VLOOKUP(K499,#REF!,2,0)," ")</f>
        <v xml:space="preserve"> </v>
      </c>
      <c r="BN499" s="58" t="str">
        <f t="shared" si="188"/>
        <v xml:space="preserve">  </v>
      </c>
      <c r="BO499" s="59" t="str">
        <f>IFERROR(VLOOKUP(BN499,#REF!,5,0)," ")</f>
        <v xml:space="preserve"> </v>
      </c>
      <c r="BP499" s="59" t="str">
        <f t="shared" si="189"/>
        <v xml:space="preserve"> </v>
      </c>
      <c r="BQ499" s="56">
        <f t="shared" si="190"/>
        <v>1</v>
      </c>
      <c r="BR499" s="59" t="str">
        <f t="shared" si="191"/>
        <v xml:space="preserve"> </v>
      </c>
      <c r="BS499" s="59" t="str">
        <f t="shared" si="192"/>
        <v xml:space="preserve"> </v>
      </c>
      <c r="BT499" s="56" t="str">
        <f t="shared" si="205"/>
        <v>04</v>
      </c>
      <c r="BU499" s="56">
        <f t="shared" si="206"/>
        <v>5</v>
      </c>
      <c r="BV499" s="56" t="str">
        <f>IFERROR(BU499*#REF!,"0,00")</f>
        <v>0,00</v>
      </c>
      <c r="BW499" s="59" t="str">
        <f t="shared" si="207"/>
        <v>0,00</v>
      </c>
    </row>
    <row r="500" spans="1:75" ht="62.1" customHeight="1" thickTop="1" thickBot="1">
      <c r="A500" s="90" t="str">
        <f t="shared" si="193"/>
        <v>INSERIR DATA</v>
      </c>
      <c r="B500" s="91" t="str">
        <f t="shared" si="194"/>
        <v>MAIO</v>
      </c>
      <c r="C500" s="81" t="str">
        <f t="shared" si="195"/>
        <v>MAIO</v>
      </c>
      <c r="D500" s="79">
        <f t="shared" si="209"/>
        <v>497</v>
      </c>
      <c r="E500" s="125">
        <f t="shared" si="196"/>
        <v>454</v>
      </c>
      <c r="F500" s="101">
        <v>6226026677</v>
      </c>
      <c r="G500" s="124" t="str">
        <f>IFERROR(VLOOKUP(F500,#REF!,2,0)," ")</f>
        <v xml:space="preserve"> </v>
      </c>
      <c r="H500" s="122" t="str">
        <f>IFERROR(VLOOKUP(F500,#REF!,3,0)," ")</f>
        <v xml:space="preserve"> </v>
      </c>
      <c r="I500" s="103" t="s">
        <v>82</v>
      </c>
      <c r="J500" s="103" t="s">
        <v>84</v>
      </c>
      <c r="K500" s="103" t="s">
        <v>564</v>
      </c>
      <c r="L500" s="104">
        <v>46160</v>
      </c>
      <c r="M500" s="105">
        <v>0.33333333333333331</v>
      </c>
      <c r="N500" s="106">
        <v>46165</v>
      </c>
      <c r="O500" s="107">
        <v>0.70833333333333337</v>
      </c>
      <c r="P500" s="122" t="str">
        <f t="shared" si="210"/>
        <v>05,5</v>
      </c>
      <c r="Q500" s="123" t="str">
        <f t="shared" si="211"/>
        <v>0,00</v>
      </c>
      <c r="R500" s="119">
        <v>0</v>
      </c>
      <c r="S500" s="119">
        <v>0</v>
      </c>
      <c r="T500" s="123">
        <f t="shared" si="197"/>
        <v>0</v>
      </c>
      <c r="U500" s="108" t="s">
        <v>195</v>
      </c>
      <c r="V500" s="109" t="str">
        <f t="shared" ref="V500:V531" si="212">UPPER(Y500)</f>
        <v>TREINAMENTO DOS MEMBROS E SERVIDORES, NO SISTEMA SOLAR,  NA UNIDADE DE ARAGUARI.</v>
      </c>
      <c r="W500" s="37"/>
      <c r="X500" s="132" t="s">
        <v>85</v>
      </c>
      <c r="Y500" s="134" t="s">
        <v>937</v>
      </c>
      <c r="AA500" s="24">
        <v>1</v>
      </c>
      <c r="AB500" s="40"/>
      <c r="AC500" s="24" t="str">
        <f t="shared" si="200"/>
        <v>Pendente</v>
      </c>
      <c r="AE500" s="43" t="s">
        <v>938</v>
      </c>
      <c r="AF500" s="44" t="s">
        <v>64</v>
      </c>
      <c r="AG500" s="45">
        <v>46153</v>
      </c>
      <c r="AH500" s="45">
        <v>46155</v>
      </c>
      <c r="AI500" s="46">
        <v>454</v>
      </c>
      <c r="AJ500" s="44" t="s">
        <v>65</v>
      </c>
      <c r="AK500" s="46" t="s">
        <v>66</v>
      </c>
      <c r="AL500" s="127" t="s">
        <v>66</v>
      </c>
      <c r="AM500" s="44" t="s">
        <v>65</v>
      </c>
      <c r="AN500" s="46" t="s">
        <v>66</v>
      </c>
      <c r="AO500" s="127" t="s">
        <v>66</v>
      </c>
      <c r="AP500" s="45">
        <v>46155</v>
      </c>
      <c r="AQ500" s="46">
        <v>420</v>
      </c>
      <c r="AR500" s="46" t="s">
        <v>66</v>
      </c>
      <c r="AS500" s="46" t="s">
        <v>66</v>
      </c>
      <c r="AT500" s="45"/>
      <c r="AU500" s="46"/>
      <c r="AV500" s="46"/>
      <c r="AW500" s="46"/>
      <c r="AX500" s="46"/>
      <c r="AY500" s="46"/>
      <c r="AZ500" s="49"/>
      <c r="BE500" s="52">
        <f t="shared" si="199"/>
        <v>5.375</v>
      </c>
      <c r="BF500" s="53" t="str">
        <f t="shared" si="201"/>
        <v>05</v>
      </c>
      <c r="BG500" s="54">
        <f t="shared" si="202"/>
        <v>9</v>
      </c>
      <c r="BH500" s="54">
        <v>6</v>
      </c>
      <c r="BI500" s="54" t="str">
        <f t="shared" si="203"/>
        <v>,5</v>
      </c>
      <c r="BJ500" s="55" t="str">
        <f t="shared" si="204"/>
        <v>05,5</v>
      </c>
      <c r="BL500" s="57" t="str">
        <f>IFERROR(VLOOKUP(H500,#REF!,2,0)," ")</f>
        <v xml:space="preserve"> </v>
      </c>
      <c r="BM500" s="57" t="str">
        <f>IFERROR(VLOOKUP(K500,#REF!,2,0)," ")</f>
        <v xml:space="preserve"> </v>
      </c>
      <c r="BN500" s="58" t="str">
        <f t="shared" si="188"/>
        <v xml:space="preserve">  </v>
      </c>
      <c r="BO500" s="59" t="str">
        <f>IFERROR(VLOOKUP(BN500,#REF!,5,0)," ")</f>
        <v xml:space="preserve"> </v>
      </c>
      <c r="BP500" s="59" t="str">
        <f t="shared" si="189"/>
        <v xml:space="preserve"> </v>
      </c>
      <c r="BQ500" s="56">
        <f t="shared" si="190"/>
        <v>1</v>
      </c>
      <c r="BR500" s="59" t="str">
        <f t="shared" si="191"/>
        <v xml:space="preserve"> </v>
      </c>
      <c r="BS500" s="59" t="str">
        <f t="shared" si="192"/>
        <v xml:space="preserve"> </v>
      </c>
      <c r="BT500" s="56" t="str">
        <f t="shared" si="205"/>
        <v>05</v>
      </c>
      <c r="BU500" s="56">
        <f t="shared" si="206"/>
        <v>5</v>
      </c>
      <c r="BV500" s="56" t="str">
        <f>IFERROR(BU500*#REF!,"0,00")</f>
        <v>0,00</v>
      </c>
      <c r="BW500" s="59" t="str">
        <f t="shared" si="207"/>
        <v>0,00</v>
      </c>
    </row>
    <row r="501" spans="1:75" ht="62.1" customHeight="1" thickTop="1" thickBot="1">
      <c r="A501" s="90" t="str">
        <f t="shared" si="193"/>
        <v>-</v>
      </c>
      <c r="B501" s="91" t="str">
        <f t="shared" si="194"/>
        <v>MAIO</v>
      </c>
      <c r="C501" s="81" t="str">
        <f t="shared" si="195"/>
        <v>MAIO</v>
      </c>
      <c r="D501" s="79">
        <f t="shared" si="209"/>
        <v>498</v>
      </c>
      <c r="E501" s="125">
        <f t="shared" si="196"/>
        <v>458</v>
      </c>
      <c r="F501" s="101">
        <v>2565165536</v>
      </c>
      <c r="G501" s="124" t="str">
        <f>IFERROR(VLOOKUP(F501,#REF!,2,0)," ")</f>
        <v xml:space="preserve"> </v>
      </c>
      <c r="H501" s="122" t="str">
        <f>IFERROR(VLOOKUP(F501,#REF!,3,0)," ")</f>
        <v xml:space="preserve"> </v>
      </c>
      <c r="I501" s="103" t="s">
        <v>82</v>
      </c>
      <c r="J501" s="103" t="s">
        <v>118</v>
      </c>
      <c r="K501" s="103" t="s">
        <v>84</v>
      </c>
      <c r="L501" s="104">
        <v>46162</v>
      </c>
      <c r="M501" s="105">
        <v>0.54166666666666663</v>
      </c>
      <c r="N501" s="152">
        <v>46164</v>
      </c>
      <c r="O501" s="237">
        <v>0.75</v>
      </c>
      <c r="P501" s="122" t="str">
        <f t="shared" si="210"/>
        <v>02,00</v>
      </c>
      <c r="Q501" s="123" t="str">
        <f t="shared" si="211"/>
        <v>0,00</v>
      </c>
      <c r="R501" s="119">
        <v>0</v>
      </c>
      <c r="S501" s="119">
        <v>0</v>
      </c>
      <c r="T501" s="123">
        <f t="shared" si="197"/>
        <v>0</v>
      </c>
      <c r="U501" s="108" t="s">
        <v>60</v>
      </c>
      <c r="V501" s="109" t="str">
        <f t="shared" si="212"/>
        <v>SESSÃO EXTRAORDINÁRIA EM 21/05/2026 E SESSÃO ORDINÁRIA EM 22/05/2026 (CONSELHO SUPERIOR DA DEFENSORIA PÚBLICA DO ESTADO DE MINAS GERAIS).</v>
      </c>
      <c r="W501" s="37"/>
      <c r="X501" s="132" t="s">
        <v>85</v>
      </c>
      <c r="Y501" s="134" t="s">
        <v>940</v>
      </c>
      <c r="AA501" s="24">
        <v>0</v>
      </c>
      <c r="AB501" s="40"/>
      <c r="AC501" s="24" t="str">
        <f t="shared" si="200"/>
        <v>Publicar</v>
      </c>
      <c r="AE501" s="43" t="s">
        <v>941</v>
      </c>
      <c r="AF501" s="44" t="s">
        <v>64</v>
      </c>
      <c r="AG501" s="45">
        <v>46154</v>
      </c>
      <c r="AH501" s="45">
        <v>46155</v>
      </c>
      <c r="AI501" s="46">
        <v>458</v>
      </c>
      <c r="AJ501" s="44" t="s">
        <v>114</v>
      </c>
      <c r="AK501" s="46">
        <v>459</v>
      </c>
      <c r="AL501" s="127">
        <v>34.44</v>
      </c>
      <c r="AM501" s="44" t="s">
        <v>65</v>
      </c>
      <c r="AN501" s="46" t="s">
        <v>66</v>
      </c>
      <c r="AO501" s="127" t="s">
        <v>66</v>
      </c>
      <c r="AP501" s="45">
        <v>46155</v>
      </c>
      <c r="AQ501" s="46">
        <v>424</v>
      </c>
      <c r="AR501" s="247">
        <v>484</v>
      </c>
      <c r="AS501" s="247" t="s">
        <v>66</v>
      </c>
      <c r="AT501" s="45">
        <v>46167</v>
      </c>
      <c r="AU501" s="46" t="s">
        <v>66</v>
      </c>
      <c r="AV501" s="46" t="s">
        <v>66</v>
      </c>
      <c r="AW501" s="46" t="s">
        <v>66</v>
      </c>
      <c r="AX501" s="46" t="s">
        <v>66</v>
      </c>
      <c r="AY501" s="46" t="s">
        <v>66</v>
      </c>
      <c r="AZ501" s="49">
        <v>207</v>
      </c>
      <c r="BE501" s="52">
        <f t="shared" si="199"/>
        <v>2.2083333333333335</v>
      </c>
      <c r="BF501" s="53" t="str">
        <f t="shared" si="201"/>
        <v>02</v>
      </c>
      <c r="BG501" s="54">
        <f t="shared" si="202"/>
        <v>5.0000000000000036</v>
      </c>
      <c r="BH501" s="54">
        <v>6</v>
      </c>
      <c r="BI501" s="54" t="str">
        <f t="shared" si="203"/>
        <v>,00</v>
      </c>
      <c r="BJ501" s="55" t="str">
        <f t="shared" si="204"/>
        <v>02,00</v>
      </c>
      <c r="BL501" s="57" t="str">
        <f>IFERROR(VLOOKUP(H501,#REF!,2,0)," ")</f>
        <v xml:space="preserve"> </v>
      </c>
      <c r="BM501" s="57" t="str">
        <f>IFERROR(VLOOKUP(K501,#REF!,2,0)," ")</f>
        <v xml:space="preserve"> </v>
      </c>
      <c r="BN501" s="58" t="str">
        <f t="shared" si="188"/>
        <v xml:space="preserve">  </v>
      </c>
      <c r="BO501" s="59" t="str">
        <f>IFERROR(VLOOKUP(BN501,#REF!,5,0)," ")</f>
        <v xml:space="preserve"> </v>
      </c>
      <c r="BP501" s="59" t="str">
        <f t="shared" si="189"/>
        <v xml:space="preserve"> </v>
      </c>
      <c r="BQ501" s="56" t="str">
        <f t="shared" si="190"/>
        <v>0,00</v>
      </c>
      <c r="BR501" s="59" t="str">
        <f t="shared" si="191"/>
        <v>0,00</v>
      </c>
      <c r="BS501" s="59" t="str">
        <f t="shared" si="192"/>
        <v xml:space="preserve"> </v>
      </c>
      <c r="BT501" s="56" t="str">
        <f t="shared" si="205"/>
        <v>02</v>
      </c>
      <c r="BU501" s="56">
        <f t="shared" si="206"/>
        <v>2</v>
      </c>
      <c r="BV501" s="56" t="str">
        <f>IFERROR(BU501*#REF!,"0,00")</f>
        <v>0,00</v>
      </c>
      <c r="BW501" s="59" t="str">
        <f t="shared" si="207"/>
        <v>0,00</v>
      </c>
    </row>
    <row r="502" spans="1:75" ht="62.1" customHeight="1" thickTop="1" thickBot="1">
      <c r="A502" s="90" t="str">
        <f t="shared" si="193"/>
        <v>-</v>
      </c>
      <c r="B502" s="91" t="str">
        <f t="shared" si="194"/>
        <v>MAIO</v>
      </c>
      <c r="C502" s="81" t="str">
        <f t="shared" si="195"/>
        <v>MAIO</v>
      </c>
      <c r="D502" s="79">
        <f t="shared" si="209"/>
        <v>499</v>
      </c>
      <c r="E502" s="125">
        <f t="shared" si="196"/>
        <v>450</v>
      </c>
      <c r="F502" s="101">
        <v>9863746797</v>
      </c>
      <c r="G502" s="124" t="str">
        <f>IFERROR(VLOOKUP(F502,#REF!,2,0)," ")</f>
        <v xml:space="preserve"> </v>
      </c>
      <c r="H502" s="122" t="str">
        <f>IFERROR(VLOOKUP(F502,#REF!,3,0)," ")</f>
        <v xml:space="preserve"> </v>
      </c>
      <c r="I502" s="103" t="s">
        <v>88</v>
      </c>
      <c r="J502" s="103" t="s">
        <v>84</v>
      </c>
      <c r="K502" s="103" t="s">
        <v>218</v>
      </c>
      <c r="L502" s="104">
        <v>46156</v>
      </c>
      <c r="M502" s="105">
        <v>0.25</v>
      </c>
      <c r="N502" s="106">
        <v>46157</v>
      </c>
      <c r="O502" s="107">
        <v>0.91666666666666663</v>
      </c>
      <c r="P502" s="122" t="str">
        <f t="shared" si="210"/>
        <v>01,5</v>
      </c>
      <c r="Q502" s="123" t="str">
        <f t="shared" si="211"/>
        <v>0,00</v>
      </c>
      <c r="R502" s="119">
        <v>0</v>
      </c>
      <c r="S502" s="119">
        <v>0</v>
      </c>
      <c r="T502" s="123">
        <f t="shared" si="197"/>
        <v>0</v>
      </c>
      <c r="U502" s="108" t="s">
        <v>60</v>
      </c>
      <c r="V502" s="109" t="str">
        <f t="shared" si="212"/>
        <v>PARTICIPAR DA 1ª REUNIÃO ORDINÁRIA DA COMISSÃO CRIMINAL PERMANENTE DO CONDEGE EM 2026.</v>
      </c>
      <c r="W502" s="37"/>
      <c r="X502" s="132" t="s">
        <v>223</v>
      </c>
      <c r="Y502" s="134" t="s">
        <v>942</v>
      </c>
      <c r="AA502" s="24">
        <v>0</v>
      </c>
      <c r="AB502" s="40"/>
      <c r="AC502" s="24" t="str">
        <f t="shared" si="200"/>
        <v>Publicar</v>
      </c>
      <c r="AE502" s="43" t="s">
        <v>943</v>
      </c>
      <c r="AF502" s="44" t="s">
        <v>64</v>
      </c>
      <c r="AG502" s="45">
        <v>46154</v>
      </c>
      <c r="AH502" s="45">
        <v>46155</v>
      </c>
      <c r="AI502" s="46">
        <v>450</v>
      </c>
      <c r="AJ502" s="44" t="s">
        <v>114</v>
      </c>
      <c r="AK502" s="46">
        <v>451</v>
      </c>
      <c r="AL502" s="127">
        <v>87.94</v>
      </c>
      <c r="AM502" s="44" t="s">
        <v>65</v>
      </c>
      <c r="AN502" s="46" t="s">
        <v>66</v>
      </c>
      <c r="AO502" s="127" t="s">
        <v>66</v>
      </c>
      <c r="AP502" s="45">
        <v>46155</v>
      </c>
      <c r="AQ502" s="46">
        <v>417</v>
      </c>
      <c r="AR502" s="46">
        <v>451</v>
      </c>
      <c r="AS502" s="247" t="s">
        <v>66</v>
      </c>
      <c r="AT502" s="45">
        <v>46160</v>
      </c>
      <c r="AU502" s="46" t="s">
        <v>66</v>
      </c>
      <c r="AV502" s="46" t="s">
        <v>66</v>
      </c>
      <c r="AW502" s="46" t="s">
        <v>66</v>
      </c>
      <c r="AX502" s="46" t="s">
        <v>66</v>
      </c>
      <c r="AY502" s="46" t="s">
        <v>66</v>
      </c>
      <c r="AZ502" s="49">
        <v>185</v>
      </c>
      <c r="BE502" s="52">
        <f t="shared" si="199"/>
        <v>1.6666666666666665</v>
      </c>
      <c r="BF502" s="53" t="str">
        <f t="shared" si="201"/>
        <v>01</v>
      </c>
      <c r="BG502" s="54">
        <f t="shared" si="202"/>
        <v>15.999999999999996</v>
      </c>
      <c r="BH502" s="54">
        <v>6</v>
      </c>
      <c r="BI502" s="54" t="str">
        <f t="shared" si="203"/>
        <v>,5</v>
      </c>
      <c r="BJ502" s="55" t="str">
        <f t="shared" si="204"/>
        <v>01,5</v>
      </c>
      <c r="BL502" s="57" t="str">
        <f>IFERROR(VLOOKUP(H502,#REF!,2,0)," ")</f>
        <v xml:space="preserve"> </v>
      </c>
      <c r="BM502" s="57" t="str">
        <f>IFERROR(VLOOKUP(K502,#REF!,2,0)," ")</f>
        <v xml:space="preserve"> </v>
      </c>
      <c r="BN502" s="58" t="str">
        <f t="shared" si="188"/>
        <v xml:space="preserve">  </v>
      </c>
      <c r="BO502" s="59" t="str">
        <f>IFERROR(VLOOKUP(BN502,#REF!,5,0)," ")</f>
        <v xml:space="preserve"> </v>
      </c>
      <c r="BP502" s="59" t="str">
        <f t="shared" si="189"/>
        <v xml:space="preserve"> </v>
      </c>
      <c r="BQ502" s="56">
        <f t="shared" si="190"/>
        <v>1</v>
      </c>
      <c r="BR502" s="59" t="str">
        <f t="shared" si="191"/>
        <v xml:space="preserve"> </v>
      </c>
      <c r="BS502" s="59" t="str">
        <f t="shared" si="192"/>
        <v xml:space="preserve"> </v>
      </c>
      <c r="BT502" s="56" t="str">
        <f t="shared" si="205"/>
        <v>01</v>
      </c>
      <c r="BU502" s="56">
        <f t="shared" si="206"/>
        <v>2</v>
      </c>
      <c r="BV502" s="56" t="str">
        <f>IFERROR(BU502*#REF!,"0,00")</f>
        <v>0,00</v>
      </c>
      <c r="BW502" s="59" t="str">
        <f t="shared" si="207"/>
        <v>0,00</v>
      </c>
    </row>
    <row r="503" spans="1:75" ht="62.1" customHeight="1" thickTop="1" thickBot="1">
      <c r="A503" s="90" t="str">
        <f t="shared" si="193"/>
        <v>-</v>
      </c>
      <c r="B503" s="91" t="str">
        <f t="shared" si="194"/>
        <v>MAIO</v>
      </c>
      <c r="C503" s="81" t="str">
        <f t="shared" si="195"/>
        <v>MAIO</v>
      </c>
      <c r="D503" s="79">
        <f t="shared" si="209"/>
        <v>500</v>
      </c>
      <c r="E503" s="125">
        <f t="shared" si="196"/>
        <v>438</v>
      </c>
      <c r="F503" s="101">
        <v>3984409648</v>
      </c>
      <c r="G503" s="124" t="str">
        <f>IFERROR(VLOOKUP(F503,#REF!,2,0)," ")</f>
        <v xml:space="preserve"> </v>
      </c>
      <c r="H503" s="122" t="str">
        <f>IFERROR(VLOOKUP(F503,#REF!,3,0)," ")</f>
        <v xml:space="preserve"> </v>
      </c>
      <c r="I503" s="103" t="s">
        <v>88</v>
      </c>
      <c r="J503" s="103" t="s">
        <v>84</v>
      </c>
      <c r="K503" s="103" t="s">
        <v>218</v>
      </c>
      <c r="L503" s="104">
        <v>46161</v>
      </c>
      <c r="M503" s="105">
        <v>0.27430555555555558</v>
      </c>
      <c r="N503" s="106">
        <v>46162</v>
      </c>
      <c r="O503" s="107">
        <v>0.85763888888888884</v>
      </c>
      <c r="P503" s="122" t="str">
        <f t="shared" si="210"/>
        <v>01,5</v>
      </c>
      <c r="Q503" s="123" t="str">
        <f t="shared" si="211"/>
        <v>0,00</v>
      </c>
      <c r="R503" s="119">
        <v>0</v>
      </c>
      <c r="S503" s="119">
        <v>0</v>
      </c>
      <c r="T503" s="123">
        <f t="shared" si="197"/>
        <v>0</v>
      </c>
      <c r="U503" s="108" t="s">
        <v>60</v>
      </c>
      <c r="V503" s="109" t="str">
        <f t="shared" si="212"/>
        <v>CONVOCAÇÃO PARA A 109ª REUNIÃO ORDINÁRIA DO CONDEGE E EVENTOS EM HOMENAGEM AO DIA DA DIA DA DEFENSORIA PÚBLICA.</v>
      </c>
      <c r="W503" s="37"/>
      <c r="X503" s="132" t="s">
        <v>85</v>
      </c>
      <c r="Y503" s="134" t="s">
        <v>944</v>
      </c>
      <c r="AA503" s="24">
        <v>0</v>
      </c>
      <c r="AB503" s="40"/>
      <c r="AC503" s="24" t="str">
        <f t="shared" si="200"/>
        <v>Publicar</v>
      </c>
      <c r="AE503" s="43" t="s">
        <v>945</v>
      </c>
      <c r="AF503" s="44" t="s">
        <v>64</v>
      </c>
      <c r="AG503" s="45">
        <v>46153</v>
      </c>
      <c r="AH503" s="45">
        <v>46154</v>
      </c>
      <c r="AI503" s="46">
        <v>438</v>
      </c>
      <c r="AJ503" s="44" t="s">
        <v>114</v>
      </c>
      <c r="AK503" s="46">
        <v>439</v>
      </c>
      <c r="AL503" s="127" t="s">
        <v>66</v>
      </c>
      <c r="AM503" s="44" t="s">
        <v>65</v>
      </c>
      <c r="AN503" s="46" t="s">
        <v>66</v>
      </c>
      <c r="AO503" s="127" t="s">
        <v>66</v>
      </c>
      <c r="AP503" s="45">
        <v>46154</v>
      </c>
      <c r="AQ503" s="46">
        <v>411</v>
      </c>
      <c r="AR503" s="46" t="s">
        <v>66</v>
      </c>
      <c r="AS503" s="247" t="s">
        <v>66</v>
      </c>
      <c r="AT503" s="45">
        <v>46170</v>
      </c>
      <c r="AU503" s="46" t="s">
        <v>66</v>
      </c>
      <c r="AV503" s="46" t="s">
        <v>66</v>
      </c>
      <c r="AW503" s="46" t="s">
        <v>66</v>
      </c>
      <c r="AX503" s="46" t="s">
        <v>66</v>
      </c>
      <c r="AY503" s="46" t="s">
        <v>66</v>
      </c>
      <c r="AZ503" s="49">
        <v>212</v>
      </c>
      <c r="BE503" s="52">
        <f t="shared" si="199"/>
        <v>1.5833333333333333</v>
      </c>
      <c r="BF503" s="53" t="str">
        <f t="shared" si="201"/>
        <v>01</v>
      </c>
      <c r="BG503" s="54">
        <f t="shared" si="202"/>
        <v>13.999999999999998</v>
      </c>
      <c r="BH503" s="54">
        <v>6</v>
      </c>
      <c r="BI503" s="54" t="str">
        <f t="shared" si="203"/>
        <v>,5</v>
      </c>
      <c r="BJ503" s="55" t="str">
        <f t="shared" si="204"/>
        <v>01,5</v>
      </c>
      <c r="BL503" s="57" t="str">
        <f>IFERROR(VLOOKUP(H503,#REF!,2,0)," ")</f>
        <v xml:space="preserve"> </v>
      </c>
      <c r="BM503" s="57" t="str">
        <f>IFERROR(VLOOKUP(K503,#REF!,2,0)," ")</f>
        <v xml:space="preserve"> </v>
      </c>
      <c r="BN503" s="58" t="str">
        <f t="shared" si="188"/>
        <v xml:space="preserve">  </v>
      </c>
      <c r="BO503" s="59" t="str">
        <f>IFERROR(VLOOKUP(BN503,#REF!,5,0)," ")</f>
        <v xml:space="preserve"> </v>
      </c>
      <c r="BP503" s="59" t="str">
        <f t="shared" si="189"/>
        <v xml:space="preserve"> </v>
      </c>
      <c r="BQ503" s="56">
        <f t="shared" si="190"/>
        <v>1</v>
      </c>
      <c r="BR503" s="59" t="str">
        <f t="shared" si="191"/>
        <v xml:space="preserve"> </v>
      </c>
      <c r="BS503" s="59" t="str">
        <f t="shared" si="192"/>
        <v xml:space="preserve"> </v>
      </c>
      <c r="BT503" s="56" t="str">
        <f t="shared" si="205"/>
        <v>01</v>
      </c>
      <c r="BU503" s="56">
        <f t="shared" si="206"/>
        <v>2</v>
      </c>
      <c r="BV503" s="56" t="str">
        <f>IFERROR(BU503*#REF!,"0,00")</f>
        <v>0,00</v>
      </c>
      <c r="BW503" s="59" t="str">
        <f t="shared" si="207"/>
        <v>0,00</v>
      </c>
    </row>
    <row r="504" spans="1:75" ht="62.1" customHeight="1" thickTop="1" thickBot="1">
      <c r="A504" s="90" t="str">
        <f t="shared" si="193"/>
        <v>-</v>
      </c>
      <c r="B504" s="91" t="str">
        <f t="shared" si="194"/>
        <v>MAIO</v>
      </c>
      <c r="C504" s="81" t="str">
        <f t="shared" si="195"/>
        <v>MAIO</v>
      </c>
      <c r="D504" s="79">
        <f t="shared" si="209"/>
        <v>501</v>
      </c>
      <c r="E504" s="125">
        <f t="shared" si="196"/>
        <v>472</v>
      </c>
      <c r="F504" s="101">
        <v>8652845719</v>
      </c>
      <c r="G504" s="124" t="str">
        <f>IFERROR(VLOOKUP(F504,#REF!,2,0)," ")</f>
        <v xml:space="preserve"> </v>
      </c>
      <c r="H504" s="122" t="str">
        <f>IFERROR(VLOOKUP(F504,#REF!,3,0)," ")</f>
        <v xml:space="preserve"> </v>
      </c>
      <c r="I504" s="103" t="s">
        <v>88</v>
      </c>
      <c r="J504" s="103" t="s">
        <v>84</v>
      </c>
      <c r="K504" s="103" t="s">
        <v>593</v>
      </c>
      <c r="L504" s="104">
        <v>46141</v>
      </c>
      <c r="M504" s="105">
        <v>0.73958333333333337</v>
      </c>
      <c r="N504" s="106">
        <v>46142</v>
      </c>
      <c r="O504" s="107">
        <v>0.91666666666666663</v>
      </c>
      <c r="P504" s="122" t="str">
        <f t="shared" si="210"/>
        <v>01,00</v>
      </c>
      <c r="Q504" s="123" t="str">
        <f t="shared" si="211"/>
        <v>0,00</v>
      </c>
      <c r="R504" s="119">
        <v>0</v>
      </c>
      <c r="S504" s="119">
        <v>0</v>
      </c>
      <c r="T504" s="123">
        <f t="shared" si="197"/>
        <v>0</v>
      </c>
      <c r="U504" s="108" t="s">
        <v>60</v>
      </c>
      <c r="V504" s="109" t="str">
        <f t="shared" si="212"/>
        <v xml:space="preserve"> I REUNIÃO ORDINÁRIA DA COMISSÃO DE PROMOÇÃO E DEFESA DOS DIREITOS DAS MULHERES DO CONDEGE NA QUALIDADE DE REPRESENTANTE DO NUDEM-BH.
</v>
      </c>
      <c r="W504" s="37"/>
      <c r="X504" s="132" t="s">
        <v>85</v>
      </c>
      <c r="Y504" s="134" t="s">
        <v>946</v>
      </c>
      <c r="AA504" s="24">
        <v>0</v>
      </c>
      <c r="AB504" s="40"/>
      <c r="AC504" s="24" t="str">
        <f t="shared" si="200"/>
        <v>Publicar</v>
      </c>
      <c r="AE504" s="43" t="s">
        <v>947</v>
      </c>
      <c r="AF504" s="44" t="s">
        <v>64</v>
      </c>
      <c r="AG504" s="45">
        <v>46154</v>
      </c>
      <c r="AH504" s="45">
        <v>46157</v>
      </c>
      <c r="AI504" s="46">
        <v>472</v>
      </c>
      <c r="AJ504" s="44" t="s">
        <v>65</v>
      </c>
      <c r="AK504" s="46">
        <v>473</v>
      </c>
      <c r="AL504" s="127">
        <v>216.48</v>
      </c>
      <c r="AM504" s="44" t="s">
        <v>65</v>
      </c>
      <c r="AN504" s="46" t="s">
        <v>66</v>
      </c>
      <c r="AO504" s="127" t="s">
        <v>66</v>
      </c>
      <c r="AP504" s="45">
        <v>46157</v>
      </c>
      <c r="AQ504" s="46">
        <v>439</v>
      </c>
      <c r="AR504" s="247">
        <v>440</v>
      </c>
      <c r="AS504" s="247" t="s">
        <v>66</v>
      </c>
      <c r="AT504" s="45">
        <v>46154</v>
      </c>
      <c r="AU504" s="46" t="s">
        <v>66</v>
      </c>
      <c r="AV504" s="46" t="s">
        <v>66</v>
      </c>
      <c r="AW504" s="46" t="s">
        <v>66</v>
      </c>
      <c r="AX504" s="46" t="s">
        <v>66</v>
      </c>
      <c r="AY504" s="46" t="s">
        <v>66</v>
      </c>
      <c r="AZ504" s="49" t="s">
        <v>66</v>
      </c>
      <c r="BE504" s="52">
        <f t="shared" si="199"/>
        <v>1.1770833333333333</v>
      </c>
      <c r="BF504" s="53" t="str">
        <f t="shared" si="201"/>
        <v>01</v>
      </c>
      <c r="BG504" s="54">
        <f t="shared" si="202"/>
        <v>4.2499999999999982</v>
      </c>
      <c r="BH504" s="54">
        <v>6</v>
      </c>
      <c r="BI504" s="54" t="str">
        <f t="shared" si="203"/>
        <v>,00</v>
      </c>
      <c r="BJ504" s="55" t="str">
        <f t="shared" si="204"/>
        <v>01,00</v>
      </c>
      <c r="BL504" s="57" t="str">
        <f>IFERROR(VLOOKUP(H504,#REF!,2,0)," ")</f>
        <v xml:space="preserve"> </v>
      </c>
      <c r="BM504" s="57" t="str">
        <f>IFERROR(VLOOKUP(K504,#REF!,2,0)," ")</f>
        <v xml:space="preserve"> </v>
      </c>
      <c r="BN504" s="58" t="str">
        <f t="shared" si="188"/>
        <v xml:space="preserve">  </v>
      </c>
      <c r="BO504" s="59" t="str">
        <f>IFERROR(VLOOKUP(BN504,#REF!,5,0)," ")</f>
        <v xml:space="preserve"> </v>
      </c>
      <c r="BP504" s="59" t="str">
        <f t="shared" si="189"/>
        <v xml:space="preserve"> </v>
      </c>
      <c r="BQ504" s="56" t="str">
        <f t="shared" si="190"/>
        <v>0,00</v>
      </c>
      <c r="BR504" s="59" t="str">
        <f t="shared" si="191"/>
        <v>0,00</v>
      </c>
      <c r="BS504" s="59" t="str">
        <f t="shared" si="192"/>
        <v xml:space="preserve"> </v>
      </c>
      <c r="BT504" s="56" t="str">
        <f t="shared" si="205"/>
        <v>01</v>
      </c>
      <c r="BU504" s="56">
        <f t="shared" si="206"/>
        <v>1</v>
      </c>
      <c r="BV504" s="56" t="str">
        <f>IFERROR(BU504*#REF!,"0,00")</f>
        <v>0,00</v>
      </c>
      <c r="BW504" s="59" t="str">
        <f t="shared" si="207"/>
        <v>0,00</v>
      </c>
    </row>
    <row r="505" spans="1:75" ht="62.1" customHeight="1" thickTop="1" thickBot="1">
      <c r="A505" s="90" t="str">
        <f t="shared" si="193"/>
        <v>-</v>
      </c>
      <c r="B505" s="91" t="str">
        <f t="shared" si="194"/>
        <v>MAIO</v>
      </c>
      <c r="C505" s="81" t="str">
        <f t="shared" si="195"/>
        <v>MAIO</v>
      </c>
      <c r="D505" s="79">
        <f t="shared" si="209"/>
        <v>502</v>
      </c>
      <c r="E505" s="125">
        <f t="shared" si="196"/>
        <v>453</v>
      </c>
      <c r="F505" s="101">
        <v>8013881636</v>
      </c>
      <c r="G505" s="124" t="str">
        <f>IFERROR(VLOOKUP(F505,#REF!,2,0)," ")</f>
        <v xml:space="preserve"> </v>
      </c>
      <c r="H505" s="122" t="str">
        <f>IFERROR(VLOOKUP(F505,#REF!,3,0)," ")</f>
        <v xml:space="preserve"> </v>
      </c>
      <c r="I505" s="103" t="s">
        <v>82</v>
      </c>
      <c r="J505" s="103" t="s">
        <v>84</v>
      </c>
      <c r="K505" s="103" t="s">
        <v>282</v>
      </c>
      <c r="L505" s="104">
        <v>46160</v>
      </c>
      <c r="M505" s="105">
        <v>0.375</v>
      </c>
      <c r="N505" s="106">
        <v>46162</v>
      </c>
      <c r="O505" s="107">
        <v>0.70833333333333337</v>
      </c>
      <c r="P505" s="122" t="str">
        <f t="shared" si="210"/>
        <v>02,5</v>
      </c>
      <c r="Q505" s="123" t="str">
        <f t="shared" si="211"/>
        <v>0,00</v>
      </c>
      <c r="R505" s="119">
        <v>0</v>
      </c>
      <c r="S505" s="119">
        <v>0</v>
      </c>
      <c r="T505" s="123">
        <f t="shared" si="197"/>
        <v>0</v>
      </c>
      <c r="U505" s="108" t="s">
        <v>60</v>
      </c>
      <c r="V505" s="109" t="str">
        <f t="shared" si="212"/>
        <v>AÇÃO DE INTERIORIZAÇÃO, COM BASE NO PROJETO DE PLANEJAMENTO ESTRATÉGICO 02 – SAÚDE OCUPACIONAL.</v>
      </c>
      <c r="W505" s="37"/>
      <c r="X505" s="132" t="s">
        <v>85</v>
      </c>
      <c r="Y505" s="134" t="s">
        <v>897</v>
      </c>
      <c r="AA505" s="24">
        <v>0</v>
      </c>
      <c r="AB505" s="40"/>
      <c r="AC505" s="24" t="str">
        <f t="shared" si="200"/>
        <v>Publicar</v>
      </c>
      <c r="AE505" s="43" t="s">
        <v>950</v>
      </c>
      <c r="AF505" s="44" t="s">
        <v>64</v>
      </c>
      <c r="AG505" s="45">
        <v>46154</v>
      </c>
      <c r="AH505" s="45">
        <v>46155</v>
      </c>
      <c r="AI505" s="46">
        <v>453</v>
      </c>
      <c r="AJ505" s="44" t="s">
        <v>65</v>
      </c>
      <c r="AK505" s="46" t="s">
        <v>66</v>
      </c>
      <c r="AL505" s="127" t="s">
        <v>66</v>
      </c>
      <c r="AM505" s="44" t="s">
        <v>65</v>
      </c>
      <c r="AN505" s="46" t="s">
        <v>66</v>
      </c>
      <c r="AO505" s="127" t="s">
        <v>66</v>
      </c>
      <c r="AP505" s="45">
        <v>46155</v>
      </c>
      <c r="AQ505" s="46">
        <v>419</v>
      </c>
      <c r="AR505" s="46" t="s">
        <v>66</v>
      </c>
      <c r="AS505" s="46" t="s">
        <v>66</v>
      </c>
      <c r="AT505" s="45">
        <v>46168</v>
      </c>
      <c r="AU505" s="46" t="s">
        <v>66</v>
      </c>
      <c r="AV505" s="46" t="s">
        <v>66</v>
      </c>
      <c r="AW505" s="46" t="s">
        <v>66</v>
      </c>
      <c r="AX505" s="46" t="s">
        <v>66</v>
      </c>
      <c r="AY505" s="46" t="s">
        <v>66</v>
      </c>
      <c r="AZ505" s="49">
        <v>225</v>
      </c>
      <c r="BE505" s="52">
        <f t="shared" si="199"/>
        <v>2.3333333333333335</v>
      </c>
      <c r="BF505" s="53" t="str">
        <f t="shared" si="201"/>
        <v>02</v>
      </c>
      <c r="BG505" s="54">
        <f t="shared" si="202"/>
        <v>8.0000000000000036</v>
      </c>
      <c r="BH505" s="54">
        <v>6</v>
      </c>
      <c r="BI505" s="54" t="str">
        <f t="shared" si="203"/>
        <v>,5</v>
      </c>
      <c r="BJ505" s="55" t="str">
        <f t="shared" si="204"/>
        <v>02,5</v>
      </c>
      <c r="BL505" s="57" t="str">
        <f>IFERROR(VLOOKUP(H505,#REF!,2,0)," ")</f>
        <v xml:space="preserve"> </v>
      </c>
      <c r="BM505" s="57" t="str">
        <f>IFERROR(VLOOKUP(K505,#REF!,2,0)," ")</f>
        <v xml:space="preserve"> </v>
      </c>
      <c r="BN505" s="58" t="str">
        <f t="shared" si="188"/>
        <v xml:space="preserve">  </v>
      </c>
      <c r="BO505" s="59" t="str">
        <f>IFERROR(VLOOKUP(BN505,#REF!,5,0)," ")</f>
        <v xml:space="preserve"> </v>
      </c>
      <c r="BP505" s="59" t="str">
        <f t="shared" si="189"/>
        <v xml:space="preserve"> </v>
      </c>
      <c r="BQ505" s="56">
        <f t="shared" si="190"/>
        <v>1</v>
      </c>
      <c r="BR505" s="59" t="str">
        <f t="shared" si="191"/>
        <v xml:space="preserve"> </v>
      </c>
      <c r="BS505" s="59" t="str">
        <f t="shared" si="192"/>
        <v xml:space="preserve"> </v>
      </c>
      <c r="BT505" s="56" t="str">
        <f t="shared" si="205"/>
        <v>02</v>
      </c>
      <c r="BU505" s="56">
        <f t="shared" si="206"/>
        <v>3</v>
      </c>
      <c r="BV505" s="56" t="str">
        <f>IFERROR(BU505*#REF!,"0,00")</f>
        <v>0,00</v>
      </c>
      <c r="BW505" s="59" t="str">
        <f t="shared" si="207"/>
        <v>0,00</v>
      </c>
    </row>
    <row r="506" spans="1:75" ht="62.1" customHeight="1" thickTop="1" thickBot="1">
      <c r="A506" s="90" t="str">
        <f t="shared" si="193"/>
        <v>-</v>
      </c>
      <c r="B506" s="91" t="str">
        <f t="shared" si="194"/>
        <v>MAIO</v>
      </c>
      <c r="C506" s="81" t="str">
        <f t="shared" si="195"/>
        <v>MAIO</v>
      </c>
      <c r="D506" s="79">
        <f t="shared" si="209"/>
        <v>503</v>
      </c>
      <c r="E506" s="125">
        <f t="shared" si="196"/>
        <v>455</v>
      </c>
      <c r="F506" s="101">
        <v>77441478634</v>
      </c>
      <c r="G506" s="124" t="str">
        <f>IFERROR(VLOOKUP(F506,#REF!,2,0)," ")</f>
        <v xml:space="preserve"> </v>
      </c>
      <c r="H506" s="122" t="str">
        <f>IFERROR(VLOOKUP(F506,#REF!,3,0)," ")</f>
        <v xml:space="preserve"> </v>
      </c>
      <c r="I506" s="103" t="s">
        <v>82</v>
      </c>
      <c r="J506" s="103" t="s">
        <v>416</v>
      </c>
      <c r="K506" s="103" t="s">
        <v>569</v>
      </c>
      <c r="L506" s="104">
        <v>46161</v>
      </c>
      <c r="M506" s="105">
        <v>0.75</v>
      </c>
      <c r="N506" s="106">
        <v>46162</v>
      </c>
      <c r="O506" s="107">
        <v>0.83333333333333337</v>
      </c>
      <c r="P506" s="122" t="str">
        <f t="shared" si="210"/>
        <v>01,00</v>
      </c>
      <c r="Q506" s="123" t="str">
        <f t="shared" si="211"/>
        <v>0,00</v>
      </c>
      <c r="R506" s="119">
        <v>0</v>
      </c>
      <c r="S506" s="119">
        <v>0</v>
      </c>
      <c r="T506" s="123">
        <f t="shared" si="197"/>
        <v>0</v>
      </c>
      <c r="U506" s="108" t="s">
        <v>60</v>
      </c>
      <c r="V506" s="109" t="str">
        <f t="shared" si="212"/>
        <v>COOPERAÇÃO, CONFORME O ATO Nº: 13.221/2026.</v>
      </c>
      <c r="W506" s="37"/>
      <c r="X506" s="132" t="s">
        <v>61</v>
      </c>
      <c r="Y506" s="134" t="s">
        <v>951</v>
      </c>
      <c r="AA506" s="24">
        <v>0</v>
      </c>
      <c r="AB506" s="40"/>
      <c r="AC506" s="24" t="str">
        <f t="shared" si="200"/>
        <v>Publicar</v>
      </c>
      <c r="AE506" s="43" t="s">
        <v>952</v>
      </c>
      <c r="AF506" s="44" t="s">
        <v>64</v>
      </c>
      <c r="AG506" s="45">
        <v>46155</v>
      </c>
      <c r="AH506" s="45">
        <v>46155</v>
      </c>
      <c r="AI506" s="46">
        <v>455</v>
      </c>
      <c r="AJ506" s="44" t="s">
        <v>65</v>
      </c>
      <c r="AK506" s="46" t="s">
        <v>66</v>
      </c>
      <c r="AL506" s="127" t="s">
        <v>66</v>
      </c>
      <c r="AM506" s="44" t="s">
        <v>65</v>
      </c>
      <c r="AN506" s="46" t="s">
        <v>66</v>
      </c>
      <c r="AO506" s="127" t="s">
        <v>66</v>
      </c>
      <c r="AP506" s="45">
        <v>46155</v>
      </c>
      <c r="AQ506" s="46">
        <v>421</v>
      </c>
      <c r="AR506" s="46" t="s">
        <v>66</v>
      </c>
      <c r="AS506" s="46" t="s">
        <v>66</v>
      </c>
      <c r="AT506" s="45">
        <v>46167</v>
      </c>
      <c r="AU506" s="46" t="s">
        <v>66</v>
      </c>
      <c r="AV506" s="46" t="s">
        <v>66</v>
      </c>
      <c r="AW506" s="46" t="s">
        <v>66</v>
      </c>
      <c r="AX506" s="46" t="s">
        <v>66</v>
      </c>
      <c r="AY506" s="46" t="s">
        <v>66</v>
      </c>
      <c r="AZ506" s="49">
        <v>199</v>
      </c>
      <c r="BE506" s="52">
        <f t="shared" si="199"/>
        <v>1.0833333333333335</v>
      </c>
      <c r="BF506" s="53" t="str">
        <f t="shared" si="201"/>
        <v>01</v>
      </c>
      <c r="BG506" s="54">
        <f t="shared" si="202"/>
        <v>2.0000000000000036</v>
      </c>
      <c r="BH506" s="54">
        <v>6</v>
      </c>
      <c r="BI506" s="54" t="str">
        <f t="shared" si="203"/>
        <v>,00</v>
      </c>
      <c r="BJ506" s="55" t="str">
        <f t="shared" si="204"/>
        <v>01,00</v>
      </c>
      <c r="BL506" s="57" t="str">
        <f>IFERROR(VLOOKUP(H506,#REF!,2,0)," ")</f>
        <v xml:space="preserve"> </v>
      </c>
      <c r="BM506" s="57" t="str">
        <f>IFERROR(VLOOKUP(K506,#REF!,2,0)," ")</f>
        <v xml:space="preserve"> </v>
      </c>
      <c r="BN506" s="58" t="str">
        <f t="shared" ref="BN506:BN569" si="213">IFERROR(BL506&amp;BM506," ")</f>
        <v xml:space="preserve">  </v>
      </c>
      <c r="BO506" s="59" t="str">
        <f>IFERROR(VLOOKUP(BN506,#REF!,5,0)," ")</f>
        <v xml:space="preserve"> </v>
      </c>
      <c r="BP506" s="59" t="str">
        <f t="shared" ref="BP506:BP569" si="214">IFERROR(BF506*BO506," ")</f>
        <v xml:space="preserve"> </v>
      </c>
      <c r="BQ506" s="56" t="str">
        <f t="shared" ref="BQ506:BQ569" si="215">IF(BI506=$BQ$3,1,"0,00")</f>
        <v>0,00</v>
      </c>
      <c r="BR506" s="59" t="str">
        <f t="shared" ref="BR506:BR569" si="216">IFERROR(IF(BQ506=1,BO506/2,"0,00")," ")</f>
        <v>0,00</v>
      </c>
      <c r="BS506" s="59" t="str">
        <f t="shared" ref="BS506:BS569" si="217">IFERROR(BR506+BP506," ")</f>
        <v xml:space="preserve"> </v>
      </c>
      <c r="BT506" s="56" t="str">
        <f t="shared" si="205"/>
        <v>01</v>
      </c>
      <c r="BU506" s="56">
        <f t="shared" si="206"/>
        <v>1</v>
      </c>
      <c r="BV506" s="56" t="str">
        <f>IFERROR(BU506*#REF!,"0,00")</f>
        <v>0,00</v>
      </c>
      <c r="BW506" s="59" t="str">
        <f t="shared" si="207"/>
        <v>0,00</v>
      </c>
    </row>
    <row r="507" spans="1:75" ht="62.1" customHeight="1" thickTop="1" thickBot="1">
      <c r="A507" s="90" t="str">
        <f t="shared" si="193"/>
        <v>-</v>
      </c>
      <c r="B507" s="91" t="str">
        <f t="shared" si="194"/>
        <v>MAIO</v>
      </c>
      <c r="C507" s="81" t="str">
        <f t="shared" si="195"/>
        <v>MAIO</v>
      </c>
      <c r="D507" s="79">
        <f t="shared" si="209"/>
        <v>504</v>
      </c>
      <c r="E507" s="125">
        <f t="shared" si="196"/>
        <v>456</v>
      </c>
      <c r="F507" s="101">
        <v>84432284668</v>
      </c>
      <c r="G507" s="124" t="str">
        <f>IFERROR(VLOOKUP(F507,#REF!,2,0)," ")</f>
        <v xml:space="preserve"> </v>
      </c>
      <c r="H507" s="122" t="str">
        <f>IFERROR(VLOOKUP(F507,#REF!,3,0)," ")</f>
        <v xml:space="preserve"> </v>
      </c>
      <c r="I507" s="103" t="s">
        <v>82</v>
      </c>
      <c r="J507" s="103" t="s">
        <v>416</v>
      </c>
      <c r="K507" s="103" t="s">
        <v>569</v>
      </c>
      <c r="L507" s="104">
        <v>46161</v>
      </c>
      <c r="M507" s="105">
        <v>0.75</v>
      </c>
      <c r="N507" s="106">
        <v>46162</v>
      </c>
      <c r="O507" s="107">
        <v>0.83333333333333337</v>
      </c>
      <c r="P507" s="122" t="str">
        <f t="shared" si="210"/>
        <v>01,00</v>
      </c>
      <c r="Q507" s="123" t="str">
        <f t="shared" si="211"/>
        <v>0,00</v>
      </c>
      <c r="R507" s="119">
        <v>0</v>
      </c>
      <c r="S507" s="119">
        <v>0</v>
      </c>
      <c r="T507" s="123">
        <f t="shared" si="197"/>
        <v>0</v>
      </c>
      <c r="U507" s="108" t="s">
        <v>60</v>
      </c>
      <c r="V507" s="109" t="str">
        <f t="shared" si="212"/>
        <v>COOPERAÇÃO, CONFORME O ATO Nº: 13.221/2026.</v>
      </c>
      <c r="W507" s="37"/>
      <c r="X507" s="132" t="s">
        <v>61</v>
      </c>
      <c r="Y507" s="134" t="s">
        <v>951</v>
      </c>
      <c r="AA507" s="24">
        <v>0</v>
      </c>
      <c r="AB507" s="40"/>
      <c r="AC507" s="24" t="str">
        <f t="shared" si="200"/>
        <v>Publicar</v>
      </c>
      <c r="AE507" s="43" t="s">
        <v>953</v>
      </c>
      <c r="AF507" s="44" t="s">
        <v>64</v>
      </c>
      <c r="AG507" s="45">
        <v>46155</v>
      </c>
      <c r="AH507" s="45">
        <v>46155</v>
      </c>
      <c r="AI507" s="46">
        <v>456</v>
      </c>
      <c r="AJ507" s="44" t="s">
        <v>65</v>
      </c>
      <c r="AK507" s="46" t="s">
        <v>66</v>
      </c>
      <c r="AL507" s="127" t="s">
        <v>66</v>
      </c>
      <c r="AM507" s="44" t="s">
        <v>65</v>
      </c>
      <c r="AN507" s="46" t="s">
        <v>66</v>
      </c>
      <c r="AO507" s="127" t="s">
        <v>66</v>
      </c>
      <c r="AP507" s="45">
        <v>46155</v>
      </c>
      <c r="AQ507" s="46">
        <v>422</v>
      </c>
      <c r="AR507" s="46" t="s">
        <v>66</v>
      </c>
      <c r="AS507" s="46" t="s">
        <v>66</v>
      </c>
      <c r="AT507" s="45">
        <v>46167</v>
      </c>
      <c r="AU507" s="46" t="s">
        <v>66</v>
      </c>
      <c r="AV507" s="46" t="s">
        <v>66</v>
      </c>
      <c r="AW507" s="46" t="s">
        <v>66</v>
      </c>
      <c r="AX507" s="46" t="s">
        <v>66</v>
      </c>
      <c r="AY507" s="46" t="s">
        <v>66</v>
      </c>
      <c r="AZ507" s="49">
        <v>200</v>
      </c>
      <c r="BE507" s="52">
        <f t="shared" si="199"/>
        <v>1.0833333333333335</v>
      </c>
      <c r="BF507" s="53" t="str">
        <f t="shared" si="201"/>
        <v>01</v>
      </c>
      <c r="BG507" s="54">
        <f t="shared" si="202"/>
        <v>2.0000000000000036</v>
      </c>
      <c r="BH507" s="54">
        <v>6</v>
      </c>
      <c r="BI507" s="54" t="str">
        <f t="shared" si="203"/>
        <v>,00</v>
      </c>
      <c r="BJ507" s="55" t="str">
        <f t="shared" si="204"/>
        <v>01,00</v>
      </c>
      <c r="BL507" s="57" t="str">
        <f>IFERROR(VLOOKUP(H507,#REF!,2,0)," ")</f>
        <v xml:space="preserve"> </v>
      </c>
      <c r="BM507" s="57" t="str">
        <f>IFERROR(VLOOKUP(K507,#REF!,2,0)," ")</f>
        <v xml:space="preserve"> </v>
      </c>
      <c r="BN507" s="58" t="str">
        <f t="shared" si="213"/>
        <v xml:space="preserve">  </v>
      </c>
      <c r="BO507" s="59" t="str">
        <f>IFERROR(VLOOKUP(BN507,#REF!,5,0)," ")</f>
        <v xml:space="preserve"> </v>
      </c>
      <c r="BP507" s="59" t="str">
        <f t="shared" si="214"/>
        <v xml:space="preserve"> </v>
      </c>
      <c r="BQ507" s="56" t="str">
        <f t="shared" si="215"/>
        <v>0,00</v>
      </c>
      <c r="BR507" s="59" t="str">
        <f t="shared" si="216"/>
        <v>0,00</v>
      </c>
      <c r="BS507" s="59" t="str">
        <f t="shared" si="217"/>
        <v xml:space="preserve"> </v>
      </c>
      <c r="BT507" s="56" t="str">
        <f t="shared" si="205"/>
        <v>01</v>
      </c>
      <c r="BU507" s="56">
        <f t="shared" si="206"/>
        <v>1</v>
      </c>
      <c r="BV507" s="56" t="str">
        <f>IFERROR(BU507*#REF!,"0,00")</f>
        <v>0,00</v>
      </c>
      <c r="BW507" s="59" t="str">
        <f t="shared" si="207"/>
        <v>0,00</v>
      </c>
    </row>
    <row r="508" spans="1:75" ht="62.1" customHeight="1" thickTop="1" thickBot="1">
      <c r="A508" s="90" t="str">
        <f t="shared" si="193"/>
        <v>MAIO</v>
      </c>
      <c r="B508" s="91" t="str">
        <f t="shared" si="194"/>
        <v>MAIO</v>
      </c>
      <c r="C508" s="81" t="str">
        <f t="shared" si="195"/>
        <v>MAIO</v>
      </c>
      <c r="D508" s="79">
        <f t="shared" si="209"/>
        <v>505</v>
      </c>
      <c r="E508" s="125">
        <f t="shared" si="196"/>
        <v>452</v>
      </c>
      <c r="F508" s="101">
        <v>6002895671</v>
      </c>
      <c r="G508" s="124" t="str">
        <f>IFERROR(VLOOKUP(F508,#REF!,2,0)," ")</f>
        <v xml:space="preserve"> </v>
      </c>
      <c r="H508" s="122" t="str">
        <f>IFERROR(VLOOKUP(F508,#REF!,3,0)," ")</f>
        <v xml:space="preserve"> </v>
      </c>
      <c r="I508" s="103" t="s">
        <v>82</v>
      </c>
      <c r="J508" s="103" t="s">
        <v>84</v>
      </c>
      <c r="K508" s="103" t="s">
        <v>576</v>
      </c>
      <c r="L508" s="104">
        <v>46156</v>
      </c>
      <c r="M508" s="105">
        <v>0.33333333333333331</v>
      </c>
      <c r="N508" s="106">
        <v>46158</v>
      </c>
      <c r="O508" s="107">
        <v>0.5</v>
      </c>
      <c r="P508" s="122" t="str">
        <f t="shared" si="210"/>
        <v>02,00</v>
      </c>
      <c r="Q508" s="123" t="str">
        <f t="shared" si="211"/>
        <v>0,00</v>
      </c>
      <c r="R508" s="119">
        <v>216</v>
      </c>
      <c r="S508" s="119">
        <v>0</v>
      </c>
      <c r="T508" s="123">
        <f t="shared" si="197"/>
        <v>216</v>
      </c>
      <c r="U508" s="108" t="s">
        <v>836</v>
      </c>
      <c r="V508" s="109" t="str">
        <f t="shared" si="212"/>
        <v>PREPARAÇÃO, VISITA TÉCNICA E SERVIÇO DE CERIMONIAL PARA O EVENTO.</v>
      </c>
      <c r="W508" s="37"/>
      <c r="X508" s="132" t="s">
        <v>85</v>
      </c>
      <c r="Y508" s="134" t="s">
        <v>954</v>
      </c>
      <c r="AA508" s="24">
        <v>0</v>
      </c>
      <c r="AB508" s="40"/>
      <c r="AC508" s="24" t="str">
        <f t="shared" si="200"/>
        <v>Publicar</v>
      </c>
      <c r="AE508" s="162" t="s">
        <v>955</v>
      </c>
      <c r="AF508" s="44" t="s">
        <v>64</v>
      </c>
      <c r="AG508" s="45">
        <v>46155</v>
      </c>
      <c r="AH508" s="45">
        <v>46155</v>
      </c>
      <c r="AI508" s="46">
        <v>452</v>
      </c>
      <c r="AJ508" s="44" t="s">
        <v>65</v>
      </c>
      <c r="AK508" s="46" t="s">
        <v>66</v>
      </c>
      <c r="AL508" s="127" t="s">
        <v>66</v>
      </c>
      <c r="AM508" s="44" t="s">
        <v>65</v>
      </c>
      <c r="AN508" s="46" t="s">
        <v>66</v>
      </c>
      <c r="AO508" s="127" t="s">
        <v>66</v>
      </c>
      <c r="AP508" s="45">
        <v>46155</v>
      </c>
      <c r="AQ508" s="46">
        <v>418</v>
      </c>
      <c r="AR508" s="46" t="s">
        <v>66</v>
      </c>
      <c r="AS508" s="46" t="s">
        <v>66</v>
      </c>
      <c r="AT508" s="45">
        <v>46164</v>
      </c>
      <c r="AU508" s="46">
        <v>1</v>
      </c>
      <c r="AV508" s="45">
        <v>46168</v>
      </c>
      <c r="AW508" s="45">
        <v>46168</v>
      </c>
      <c r="AX508" s="46">
        <v>479</v>
      </c>
      <c r="AY508" s="46" t="s">
        <v>66</v>
      </c>
      <c r="AZ508" s="49">
        <v>197</v>
      </c>
      <c r="BE508" s="52">
        <f t="shared" si="199"/>
        <v>2.1666666666666665</v>
      </c>
      <c r="BF508" s="53" t="str">
        <f t="shared" si="201"/>
        <v>02</v>
      </c>
      <c r="BG508" s="54">
        <f t="shared" si="202"/>
        <v>3.9999999999999964</v>
      </c>
      <c r="BH508" s="54">
        <v>6</v>
      </c>
      <c r="BI508" s="54" t="str">
        <f t="shared" si="203"/>
        <v>,00</v>
      </c>
      <c r="BJ508" s="55" t="str">
        <f t="shared" si="204"/>
        <v>02,00</v>
      </c>
      <c r="BL508" s="57" t="str">
        <f>IFERROR(VLOOKUP(H508,#REF!,2,0)," ")</f>
        <v xml:space="preserve"> </v>
      </c>
      <c r="BM508" s="57" t="str">
        <f>IFERROR(VLOOKUP(K508,#REF!,2,0)," ")</f>
        <v xml:space="preserve"> </v>
      </c>
      <c r="BN508" s="58" t="str">
        <f t="shared" si="213"/>
        <v xml:space="preserve">  </v>
      </c>
      <c r="BO508" s="59" t="str">
        <f>IFERROR(VLOOKUP(BN508,#REF!,5,0)," ")</f>
        <v xml:space="preserve"> </v>
      </c>
      <c r="BP508" s="59" t="str">
        <f t="shared" si="214"/>
        <v xml:space="preserve"> </v>
      </c>
      <c r="BQ508" s="56" t="str">
        <f t="shared" si="215"/>
        <v>0,00</v>
      </c>
      <c r="BR508" s="59" t="str">
        <f t="shared" si="216"/>
        <v>0,00</v>
      </c>
      <c r="BS508" s="59" t="str">
        <f t="shared" si="217"/>
        <v xml:space="preserve"> </v>
      </c>
      <c r="BT508" s="56" t="str">
        <f t="shared" si="205"/>
        <v>02</v>
      </c>
      <c r="BU508" s="56">
        <f t="shared" si="206"/>
        <v>2</v>
      </c>
      <c r="BV508" s="56" t="str">
        <f>IFERROR(BU508*#REF!,"0,00")</f>
        <v>0,00</v>
      </c>
      <c r="BW508" s="59" t="str">
        <f t="shared" si="207"/>
        <v>0,00</v>
      </c>
    </row>
    <row r="509" spans="1:75" ht="62.1" customHeight="1" thickTop="1" thickBot="1">
      <c r="A509" s="90" t="str">
        <f t="shared" si="193"/>
        <v>-</v>
      </c>
      <c r="B509" s="91" t="str">
        <f t="shared" si="194"/>
        <v>MAIO</v>
      </c>
      <c r="C509" s="81" t="str">
        <f t="shared" si="195"/>
        <v>MAIO</v>
      </c>
      <c r="D509" s="79">
        <f t="shared" si="209"/>
        <v>506</v>
      </c>
      <c r="E509" s="125">
        <f t="shared" si="196"/>
        <v>467</v>
      </c>
      <c r="F509" s="101">
        <v>6317365652</v>
      </c>
      <c r="G509" s="124" t="str">
        <f>IFERROR(VLOOKUP(F509,#REF!,2,0)," ")</f>
        <v xml:space="preserve"> </v>
      </c>
      <c r="H509" s="122" t="str">
        <f>IFERROR(VLOOKUP(F509,#REF!,3,0)," ")</f>
        <v xml:space="preserve"> </v>
      </c>
      <c r="I509" s="103" t="s">
        <v>88</v>
      </c>
      <c r="J509" s="103" t="s">
        <v>84</v>
      </c>
      <c r="K509" s="103" t="s">
        <v>282</v>
      </c>
      <c r="L509" s="104">
        <v>46161</v>
      </c>
      <c r="M509" s="105">
        <v>0.53125</v>
      </c>
      <c r="N509" s="106">
        <v>46162</v>
      </c>
      <c r="O509" s="107">
        <v>0.58333333333333337</v>
      </c>
      <c r="P509" s="122" t="str">
        <f t="shared" si="210"/>
        <v>01,00</v>
      </c>
      <c r="Q509" s="123" t="str">
        <f t="shared" si="211"/>
        <v>0,00</v>
      </c>
      <c r="R509" s="119">
        <v>0</v>
      </c>
      <c r="S509" s="119">
        <v>0</v>
      </c>
      <c r="T509" s="123">
        <f t="shared" si="197"/>
        <v>0</v>
      </c>
      <c r="U509" s="108" t="s">
        <v>60</v>
      </c>
      <c r="V509" s="109" t="str">
        <f t="shared" si="212"/>
        <v>PARTICIPAR DE PROGRAMAÇÃO EM HOMENAGEM AO DIA DA DEFENSORIA PÚBLICA.</v>
      </c>
      <c r="W509" s="37"/>
      <c r="X509" s="132" t="s">
        <v>85</v>
      </c>
      <c r="Y509" s="134" t="s">
        <v>956</v>
      </c>
      <c r="AA509" s="24">
        <v>0</v>
      </c>
      <c r="AB509" s="40"/>
      <c r="AC509" s="24" t="str">
        <f t="shared" si="200"/>
        <v>Publicar</v>
      </c>
      <c r="AE509" s="43" t="s">
        <v>957</v>
      </c>
      <c r="AF509" s="44" t="s">
        <v>64</v>
      </c>
      <c r="AG509" s="45">
        <v>46155</v>
      </c>
      <c r="AH509" s="45">
        <v>46157</v>
      </c>
      <c r="AI509" s="46">
        <v>467</v>
      </c>
      <c r="AJ509" s="44" t="s">
        <v>114</v>
      </c>
      <c r="AK509" s="46">
        <v>468</v>
      </c>
      <c r="AL509" s="127" t="s">
        <v>66</v>
      </c>
      <c r="AM509" s="44" t="s">
        <v>65</v>
      </c>
      <c r="AN509" s="46" t="s">
        <v>66</v>
      </c>
      <c r="AO509" s="127" t="s">
        <v>66</v>
      </c>
      <c r="AP509" s="45">
        <v>46157</v>
      </c>
      <c r="AQ509" s="46">
        <v>432</v>
      </c>
      <c r="AR509" s="46" t="s">
        <v>66</v>
      </c>
      <c r="AS509" s="46" t="s">
        <v>66</v>
      </c>
      <c r="AT509" s="45">
        <v>46170</v>
      </c>
      <c r="AU509" s="46" t="s">
        <v>66</v>
      </c>
      <c r="AV509" s="46" t="s">
        <v>66</v>
      </c>
      <c r="AW509" s="46" t="s">
        <v>66</v>
      </c>
      <c r="AX509" s="46" t="s">
        <v>66</v>
      </c>
      <c r="AY509" s="46" t="s">
        <v>66</v>
      </c>
      <c r="AZ509" s="49">
        <v>211</v>
      </c>
      <c r="BE509" s="52">
        <f t="shared" si="199"/>
        <v>1.0520833333333335</v>
      </c>
      <c r="BF509" s="53" t="str">
        <f t="shared" si="201"/>
        <v>01</v>
      </c>
      <c r="BG509" s="54">
        <f t="shared" si="202"/>
        <v>1.2500000000000036</v>
      </c>
      <c r="BH509" s="54">
        <v>6</v>
      </c>
      <c r="BI509" s="54" t="str">
        <f t="shared" si="203"/>
        <v>,00</v>
      </c>
      <c r="BJ509" s="55" t="str">
        <f t="shared" si="204"/>
        <v>01,00</v>
      </c>
      <c r="BL509" s="57" t="str">
        <f>IFERROR(VLOOKUP(H509,#REF!,2,0)," ")</f>
        <v xml:space="preserve"> </v>
      </c>
      <c r="BM509" s="57" t="str">
        <f>IFERROR(VLOOKUP(K509,#REF!,2,0)," ")</f>
        <v xml:space="preserve"> </v>
      </c>
      <c r="BN509" s="58" t="str">
        <f t="shared" si="213"/>
        <v xml:space="preserve">  </v>
      </c>
      <c r="BO509" s="59" t="str">
        <f>IFERROR(VLOOKUP(BN509,#REF!,5,0)," ")</f>
        <v xml:space="preserve"> </v>
      </c>
      <c r="BP509" s="59" t="str">
        <f t="shared" si="214"/>
        <v xml:space="preserve"> </v>
      </c>
      <c r="BQ509" s="56" t="str">
        <f t="shared" si="215"/>
        <v>0,00</v>
      </c>
      <c r="BR509" s="59" t="str">
        <f t="shared" si="216"/>
        <v>0,00</v>
      </c>
      <c r="BS509" s="59" t="str">
        <f t="shared" si="217"/>
        <v xml:space="preserve"> </v>
      </c>
      <c r="BT509" s="56" t="str">
        <f t="shared" si="205"/>
        <v>01</v>
      </c>
      <c r="BU509" s="56">
        <f t="shared" si="206"/>
        <v>1</v>
      </c>
      <c r="BV509" s="56" t="str">
        <f>IFERROR(BU509*#REF!,"0,00")</f>
        <v>0,00</v>
      </c>
      <c r="BW509" s="59" t="str">
        <f t="shared" si="207"/>
        <v>0,00</v>
      </c>
    </row>
    <row r="510" spans="1:75" ht="62.1" customHeight="1" thickTop="1" thickBot="1">
      <c r="A510" s="90" t="str">
        <f t="shared" si="193"/>
        <v>-</v>
      </c>
      <c r="B510" s="91" t="str">
        <f t="shared" si="194"/>
        <v>MAIO</v>
      </c>
      <c r="C510" s="81" t="str">
        <f t="shared" si="195"/>
        <v>MAIO</v>
      </c>
      <c r="D510" s="79">
        <f t="shared" si="209"/>
        <v>507</v>
      </c>
      <c r="E510" s="125">
        <f t="shared" si="196"/>
        <v>461</v>
      </c>
      <c r="F510" s="101">
        <v>2747554678</v>
      </c>
      <c r="G510" s="124" t="str">
        <f>IFERROR(VLOOKUP(F510,#REF!,2,0)," ")</f>
        <v xml:space="preserve"> </v>
      </c>
      <c r="H510" s="122" t="str">
        <f>IFERROR(VLOOKUP(F510,#REF!,3,0)," ")</f>
        <v xml:space="preserve"> </v>
      </c>
      <c r="I510" s="103" t="s">
        <v>57</v>
      </c>
      <c r="J510" s="103" t="s">
        <v>84</v>
      </c>
      <c r="K510" s="103" t="s">
        <v>311</v>
      </c>
      <c r="L510" s="104">
        <v>46159</v>
      </c>
      <c r="M510" s="105">
        <v>0.58333333333333337</v>
      </c>
      <c r="N510" s="106">
        <v>46160</v>
      </c>
      <c r="O510" s="107">
        <v>0.875</v>
      </c>
      <c r="P510" s="122" t="str">
        <f t="shared" si="210"/>
        <v>01,5</v>
      </c>
      <c r="Q510" s="123" t="str">
        <f t="shared" si="211"/>
        <v>0,00</v>
      </c>
      <c r="R510" s="119">
        <v>0</v>
      </c>
      <c r="S510" s="119">
        <v>248</v>
      </c>
      <c r="T510" s="123">
        <f t="shared" si="197"/>
        <v>-248</v>
      </c>
      <c r="U510" s="108" t="s">
        <v>1034</v>
      </c>
      <c r="V510" s="109" t="str">
        <f t="shared" si="212"/>
        <v>COOPERAÇÃO, CONFORME O ATO Nº: 13.220/2026.</v>
      </c>
      <c r="W510" s="37"/>
      <c r="X510" s="132" t="s">
        <v>61</v>
      </c>
      <c r="Y510" s="134" t="s">
        <v>958</v>
      </c>
      <c r="AA510" s="24">
        <v>1</v>
      </c>
      <c r="AB510" s="40"/>
      <c r="AC510" s="24" t="str">
        <f t="shared" si="200"/>
        <v>Publicar</v>
      </c>
      <c r="AE510" s="43" t="s">
        <v>959</v>
      </c>
      <c r="AF510" s="44" t="s">
        <v>64</v>
      </c>
      <c r="AG510" s="45">
        <v>46155</v>
      </c>
      <c r="AH510" s="45">
        <v>46157</v>
      </c>
      <c r="AI510" s="46">
        <v>461</v>
      </c>
      <c r="AJ510" s="44" t="s">
        <v>65</v>
      </c>
      <c r="AK510" s="46" t="s">
        <v>66</v>
      </c>
      <c r="AL510" s="127" t="s">
        <v>66</v>
      </c>
      <c r="AM510" s="44" t="s">
        <v>114</v>
      </c>
      <c r="AN510" s="46">
        <v>62</v>
      </c>
      <c r="AO510" s="127">
        <v>411.81</v>
      </c>
      <c r="AP510" s="45">
        <v>46157</v>
      </c>
      <c r="AQ510" s="46">
        <v>427</v>
      </c>
      <c r="AR510" s="46" t="s">
        <v>66</v>
      </c>
      <c r="AS510" s="46">
        <v>453</v>
      </c>
      <c r="AT510" s="45">
        <v>46161</v>
      </c>
      <c r="AU510" s="46" t="s">
        <v>66</v>
      </c>
      <c r="AV510" s="46" t="s">
        <v>66</v>
      </c>
      <c r="AW510" s="46" t="s">
        <v>66</v>
      </c>
      <c r="AX510" s="46" t="s">
        <v>66</v>
      </c>
      <c r="AY510" s="46">
        <v>13</v>
      </c>
      <c r="AZ510" s="49">
        <v>188</v>
      </c>
      <c r="BE510" s="52">
        <f t="shared" si="199"/>
        <v>1.2916666666666665</v>
      </c>
      <c r="BF510" s="53" t="str">
        <f t="shared" si="201"/>
        <v>01</v>
      </c>
      <c r="BG510" s="54">
        <f t="shared" si="202"/>
        <v>6.9999999999999964</v>
      </c>
      <c r="BH510" s="54">
        <v>6</v>
      </c>
      <c r="BI510" s="54" t="str">
        <f t="shared" si="203"/>
        <v>,5</v>
      </c>
      <c r="BJ510" s="55" t="str">
        <f t="shared" si="204"/>
        <v>01,5</v>
      </c>
      <c r="BL510" s="57" t="str">
        <f>IFERROR(VLOOKUP(H510,#REF!,2,0)," ")</f>
        <v xml:space="preserve"> </v>
      </c>
      <c r="BM510" s="57" t="str">
        <f>IFERROR(VLOOKUP(K510,#REF!,2,0)," ")</f>
        <v xml:space="preserve"> </v>
      </c>
      <c r="BN510" s="58" t="str">
        <f t="shared" si="213"/>
        <v xml:space="preserve">  </v>
      </c>
      <c r="BO510" s="59" t="str">
        <f>IFERROR(VLOOKUP(BN510,#REF!,5,0)," ")</f>
        <v xml:space="preserve"> </v>
      </c>
      <c r="BP510" s="59" t="str">
        <f t="shared" si="214"/>
        <v xml:space="preserve"> </v>
      </c>
      <c r="BQ510" s="56">
        <f t="shared" si="215"/>
        <v>1</v>
      </c>
      <c r="BR510" s="59" t="str">
        <f t="shared" si="216"/>
        <v xml:space="preserve"> </v>
      </c>
      <c r="BS510" s="59" t="str">
        <f t="shared" si="217"/>
        <v xml:space="preserve"> </v>
      </c>
      <c r="BT510" s="56" t="str">
        <f t="shared" si="205"/>
        <v>01</v>
      </c>
      <c r="BU510" s="56">
        <f t="shared" si="206"/>
        <v>1</v>
      </c>
      <c r="BV510" s="56" t="str">
        <f>IFERROR(BU510*#REF!,"0,00")</f>
        <v>0,00</v>
      </c>
      <c r="BW510" s="59" t="str">
        <f t="shared" si="207"/>
        <v>0,00</v>
      </c>
    </row>
    <row r="511" spans="1:75" ht="62.1" customHeight="1" thickTop="1" thickBot="1">
      <c r="A511" s="90" t="str">
        <f t="shared" si="193"/>
        <v>-</v>
      </c>
      <c r="B511" s="91" t="str">
        <f t="shared" si="194"/>
        <v>MAIO</v>
      </c>
      <c r="C511" s="81" t="str">
        <f t="shared" si="195"/>
        <v>MAIO</v>
      </c>
      <c r="D511" s="79">
        <f t="shared" si="209"/>
        <v>508</v>
      </c>
      <c r="E511" s="125">
        <f t="shared" si="196"/>
        <v>463</v>
      </c>
      <c r="F511" s="101">
        <v>1855718677</v>
      </c>
      <c r="G511" s="124" t="str">
        <f>IFERROR(VLOOKUP(F511,#REF!,2,0)," ")</f>
        <v xml:space="preserve"> </v>
      </c>
      <c r="H511" s="122" t="str">
        <f>IFERROR(VLOOKUP(F511,#REF!,3,0)," ")</f>
        <v xml:space="preserve"> </v>
      </c>
      <c r="I511" s="103" t="s">
        <v>82</v>
      </c>
      <c r="J511" s="103" t="s">
        <v>84</v>
      </c>
      <c r="K511" s="103" t="s">
        <v>282</v>
      </c>
      <c r="L511" s="104">
        <v>46160</v>
      </c>
      <c r="M511" s="105">
        <v>0.375</v>
      </c>
      <c r="N511" s="152">
        <v>46162</v>
      </c>
      <c r="O511" s="107">
        <v>0.70833333333333337</v>
      </c>
      <c r="P511" s="122" t="str">
        <f t="shared" si="210"/>
        <v>02,5</v>
      </c>
      <c r="Q511" s="123" t="str">
        <f t="shared" si="211"/>
        <v>0,00</v>
      </c>
      <c r="R511" s="119">
        <v>0</v>
      </c>
      <c r="S511" s="119">
        <v>0</v>
      </c>
      <c r="T511" s="123">
        <f t="shared" si="197"/>
        <v>0</v>
      </c>
      <c r="U511" s="108" t="s">
        <v>60</v>
      </c>
      <c r="V511" s="109" t="str">
        <f t="shared" si="212"/>
        <v>AÇÃO DE INTERIORIZAÇÃO, COM BASE NO PROJETO DE PLANEJAMENTO ESTRATÉGICO 02 – SAÚDE OCUPACIONAL.</v>
      </c>
      <c r="W511" s="37"/>
      <c r="X511" s="132" t="s">
        <v>85</v>
      </c>
      <c r="Y511" s="134" t="s">
        <v>897</v>
      </c>
      <c r="AA511" s="24">
        <v>0</v>
      </c>
      <c r="AB511" s="40"/>
      <c r="AC511" s="24" t="str">
        <f t="shared" si="200"/>
        <v>Publicar</v>
      </c>
      <c r="AE511" s="43" t="s">
        <v>960</v>
      </c>
      <c r="AF511" s="44" t="s">
        <v>64</v>
      </c>
      <c r="AG511" s="45">
        <v>46155</v>
      </c>
      <c r="AH511" s="45">
        <v>46157</v>
      </c>
      <c r="AI511" s="46">
        <v>463</v>
      </c>
      <c r="AJ511" s="44" t="s">
        <v>65</v>
      </c>
      <c r="AK511" s="46" t="s">
        <v>66</v>
      </c>
      <c r="AL511" s="127" t="s">
        <v>66</v>
      </c>
      <c r="AM511" s="44" t="s">
        <v>65</v>
      </c>
      <c r="AN511" s="46" t="s">
        <v>66</v>
      </c>
      <c r="AO511" s="127" t="s">
        <v>66</v>
      </c>
      <c r="AP511" s="45">
        <v>46157</v>
      </c>
      <c r="AQ511" s="46">
        <v>428</v>
      </c>
      <c r="AR511" s="247" t="s">
        <v>66</v>
      </c>
      <c r="AS511" s="247" t="s">
        <v>66</v>
      </c>
      <c r="AT511" s="45">
        <v>46174</v>
      </c>
      <c r="AU511" s="255" t="s">
        <v>66</v>
      </c>
      <c r="AV511" s="255" t="s">
        <v>66</v>
      </c>
      <c r="AW511" s="255" t="s">
        <v>66</v>
      </c>
      <c r="AX511" s="255" t="s">
        <v>66</v>
      </c>
      <c r="AY511" s="255" t="s">
        <v>66</v>
      </c>
      <c r="AZ511" s="49">
        <v>224</v>
      </c>
      <c r="BE511" s="52">
        <f t="shared" si="199"/>
        <v>2.3333333333333335</v>
      </c>
      <c r="BF511" s="53" t="str">
        <f t="shared" si="201"/>
        <v>02</v>
      </c>
      <c r="BG511" s="54">
        <f t="shared" si="202"/>
        <v>8.0000000000000036</v>
      </c>
      <c r="BH511" s="54">
        <v>6</v>
      </c>
      <c r="BI511" s="54" t="str">
        <f t="shared" si="203"/>
        <v>,5</v>
      </c>
      <c r="BJ511" s="55" t="str">
        <f t="shared" si="204"/>
        <v>02,5</v>
      </c>
      <c r="BL511" s="57" t="str">
        <f>IFERROR(VLOOKUP(H511,#REF!,2,0)," ")</f>
        <v xml:space="preserve"> </v>
      </c>
      <c r="BM511" s="57" t="str">
        <f>IFERROR(VLOOKUP(K511,#REF!,2,0)," ")</f>
        <v xml:space="preserve"> </v>
      </c>
      <c r="BN511" s="58" t="str">
        <f t="shared" si="213"/>
        <v xml:space="preserve">  </v>
      </c>
      <c r="BO511" s="59" t="str">
        <f>IFERROR(VLOOKUP(BN511,#REF!,5,0)," ")</f>
        <v xml:space="preserve"> </v>
      </c>
      <c r="BP511" s="59" t="str">
        <f t="shared" si="214"/>
        <v xml:space="preserve"> </v>
      </c>
      <c r="BQ511" s="56">
        <f t="shared" si="215"/>
        <v>1</v>
      </c>
      <c r="BR511" s="59" t="str">
        <f t="shared" si="216"/>
        <v xml:space="preserve"> </v>
      </c>
      <c r="BS511" s="59" t="str">
        <f t="shared" si="217"/>
        <v xml:space="preserve"> </v>
      </c>
      <c r="BT511" s="56" t="str">
        <f t="shared" si="205"/>
        <v>02</v>
      </c>
      <c r="BU511" s="56">
        <f t="shared" si="206"/>
        <v>3</v>
      </c>
      <c r="BV511" s="56" t="str">
        <f>IFERROR(BU511*#REF!,"0,00")</f>
        <v>0,00</v>
      </c>
      <c r="BW511" s="59" t="str">
        <f t="shared" si="207"/>
        <v>0,00</v>
      </c>
    </row>
    <row r="512" spans="1:75" ht="62.1" customHeight="1" thickTop="1" thickBot="1">
      <c r="A512" s="90" t="str">
        <f t="shared" si="193"/>
        <v>-</v>
      </c>
      <c r="B512" s="91" t="str">
        <f t="shared" si="194"/>
        <v>MAIO</v>
      </c>
      <c r="C512" s="81" t="str">
        <f t="shared" si="195"/>
        <v>MAIO</v>
      </c>
      <c r="D512" s="79">
        <f t="shared" si="209"/>
        <v>509</v>
      </c>
      <c r="E512" s="125">
        <f t="shared" si="196"/>
        <v>466</v>
      </c>
      <c r="F512" s="101">
        <v>6002895671</v>
      </c>
      <c r="G512" s="124" t="str">
        <f>IFERROR(VLOOKUP(F512,#REF!,2,0)," ")</f>
        <v xml:space="preserve"> </v>
      </c>
      <c r="H512" s="122" t="str">
        <f>IFERROR(VLOOKUP(F512,#REF!,3,0)," ")</f>
        <v xml:space="preserve"> </v>
      </c>
      <c r="I512" s="103" t="s">
        <v>82</v>
      </c>
      <c r="J512" s="103" t="s">
        <v>84</v>
      </c>
      <c r="K512" s="103" t="s">
        <v>282</v>
      </c>
      <c r="L512" s="104">
        <v>46160</v>
      </c>
      <c r="M512" s="105">
        <v>0.33333333333333331</v>
      </c>
      <c r="N512" s="106">
        <v>46162</v>
      </c>
      <c r="O512" s="107">
        <v>0.75</v>
      </c>
      <c r="P512" s="122" t="str">
        <f t="shared" si="210"/>
        <v>02,5</v>
      </c>
      <c r="Q512" s="123" t="str">
        <f t="shared" si="211"/>
        <v>0,00</v>
      </c>
      <c r="R512" s="119">
        <v>0</v>
      </c>
      <c r="S512" s="119">
        <v>0</v>
      </c>
      <c r="T512" s="123">
        <f t="shared" si="197"/>
        <v>0</v>
      </c>
      <c r="U512" s="108" t="s">
        <v>60</v>
      </c>
      <c r="V512" s="109" t="str">
        <f t="shared" si="212"/>
        <v>CERIMONIAL PARA O DIA DO DEFENSOR EM UBERLÂNDIA.</v>
      </c>
      <c r="W512" s="37"/>
      <c r="X512" s="132" t="s">
        <v>85</v>
      </c>
      <c r="Y512" s="134" t="s">
        <v>961</v>
      </c>
      <c r="AA512" s="24">
        <v>0</v>
      </c>
      <c r="AB512" s="40"/>
      <c r="AC512" s="24" t="str">
        <f t="shared" si="200"/>
        <v>Publicar</v>
      </c>
      <c r="AE512" s="43" t="s">
        <v>962</v>
      </c>
      <c r="AF512" s="44" t="s">
        <v>64</v>
      </c>
      <c r="AG512" s="45">
        <v>46156</v>
      </c>
      <c r="AH512" s="45">
        <v>46157</v>
      </c>
      <c r="AI512" s="46">
        <v>466</v>
      </c>
      <c r="AJ512" s="44" t="s">
        <v>65</v>
      </c>
      <c r="AK512" s="46" t="s">
        <v>66</v>
      </c>
      <c r="AL512" s="127" t="s">
        <v>66</v>
      </c>
      <c r="AM512" s="44" t="s">
        <v>65</v>
      </c>
      <c r="AN512" s="46" t="s">
        <v>66</v>
      </c>
      <c r="AO512" s="127" t="s">
        <v>66</v>
      </c>
      <c r="AP512" s="45">
        <v>46157</v>
      </c>
      <c r="AQ512" s="46">
        <v>431</v>
      </c>
      <c r="AR512" s="46" t="s">
        <v>66</v>
      </c>
      <c r="AS512" s="46" t="s">
        <v>66</v>
      </c>
      <c r="AT512" s="45">
        <v>46164</v>
      </c>
      <c r="AU512" s="46" t="s">
        <v>66</v>
      </c>
      <c r="AV512" s="46" t="s">
        <v>66</v>
      </c>
      <c r="AW512" s="46" t="s">
        <v>66</v>
      </c>
      <c r="AX512" s="46" t="s">
        <v>66</v>
      </c>
      <c r="AY512" s="46" t="s">
        <v>66</v>
      </c>
      <c r="AZ512" s="49">
        <v>190</v>
      </c>
      <c r="BE512" s="52">
        <f t="shared" si="199"/>
        <v>2.4166666666666665</v>
      </c>
      <c r="BF512" s="53" t="str">
        <f t="shared" si="201"/>
        <v>02</v>
      </c>
      <c r="BG512" s="54">
        <f t="shared" si="202"/>
        <v>9.9999999999999964</v>
      </c>
      <c r="BH512" s="54">
        <v>6</v>
      </c>
      <c r="BI512" s="54" t="str">
        <f t="shared" si="203"/>
        <v>,5</v>
      </c>
      <c r="BJ512" s="55" t="str">
        <f t="shared" si="204"/>
        <v>02,5</v>
      </c>
      <c r="BL512" s="57" t="str">
        <f>IFERROR(VLOOKUP(H512,#REF!,2,0)," ")</f>
        <v xml:space="preserve"> </v>
      </c>
      <c r="BM512" s="57" t="str">
        <f>IFERROR(VLOOKUP(K512,#REF!,2,0)," ")</f>
        <v xml:space="preserve"> </v>
      </c>
      <c r="BN512" s="58" t="str">
        <f t="shared" si="213"/>
        <v xml:space="preserve">  </v>
      </c>
      <c r="BO512" s="59" t="str">
        <f>IFERROR(VLOOKUP(BN512,#REF!,5,0)," ")</f>
        <v xml:space="preserve"> </v>
      </c>
      <c r="BP512" s="59" t="str">
        <f t="shared" si="214"/>
        <v xml:space="preserve"> </v>
      </c>
      <c r="BQ512" s="56">
        <f t="shared" si="215"/>
        <v>1</v>
      </c>
      <c r="BR512" s="59" t="str">
        <f t="shared" si="216"/>
        <v xml:space="preserve"> </v>
      </c>
      <c r="BS512" s="59" t="str">
        <f t="shared" si="217"/>
        <v xml:space="preserve"> </v>
      </c>
      <c r="BT512" s="56" t="str">
        <f t="shared" si="205"/>
        <v>02</v>
      </c>
      <c r="BU512" s="56">
        <f t="shared" si="206"/>
        <v>3</v>
      </c>
      <c r="BV512" s="56" t="str">
        <f>IFERROR(BU512*#REF!,"0,00")</f>
        <v>0,00</v>
      </c>
      <c r="BW512" s="59" t="str">
        <f t="shared" si="207"/>
        <v>0,00</v>
      </c>
    </row>
    <row r="513" spans="1:75" ht="62.1" customHeight="1" thickTop="1" thickBot="1">
      <c r="A513" s="90" t="str">
        <f t="shared" si="193"/>
        <v>-</v>
      </c>
      <c r="B513" s="91" t="str">
        <f t="shared" si="194"/>
        <v>MAIO</v>
      </c>
      <c r="C513" s="81" t="str">
        <f t="shared" si="195"/>
        <v>MAIO</v>
      </c>
      <c r="D513" s="79">
        <f t="shared" si="209"/>
        <v>510</v>
      </c>
      <c r="E513" s="125">
        <f t="shared" si="196"/>
        <v>465</v>
      </c>
      <c r="F513" s="101">
        <v>13106861657</v>
      </c>
      <c r="G513" s="124" t="str">
        <f>IFERROR(VLOOKUP(F513,#REF!,2,0)," ")</f>
        <v xml:space="preserve"> </v>
      </c>
      <c r="H513" s="122" t="str">
        <f>IFERROR(VLOOKUP(F513,#REF!,3,0)," ")</f>
        <v xml:space="preserve"> </v>
      </c>
      <c r="I513" s="103" t="s">
        <v>82</v>
      </c>
      <c r="J513" s="103" t="s">
        <v>84</v>
      </c>
      <c r="K513" s="103" t="s">
        <v>282</v>
      </c>
      <c r="L513" s="104">
        <v>46160</v>
      </c>
      <c r="M513" s="105">
        <v>0.33333333333333331</v>
      </c>
      <c r="N513" s="106">
        <v>46162</v>
      </c>
      <c r="O513" s="107">
        <v>0.75</v>
      </c>
      <c r="P513" s="122" t="str">
        <f t="shared" si="210"/>
        <v>02,5</v>
      </c>
      <c r="Q513" s="123" t="str">
        <f t="shared" si="211"/>
        <v>0,00</v>
      </c>
      <c r="R513" s="119">
        <v>0</v>
      </c>
      <c r="S513" s="119">
        <v>742.5</v>
      </c>
      <c r="T513" s="123">
        <f t="shared" si="197"/>
        <v>-742.5</v>
      </c>
      <c r="U513" s="108" t="s">
        <v>991</v>
      </c>
      <c r="V513" s="109" t="str">
        <f t="shared" si="212"/>
        <v>DIA DA DEFENSORIA - UBERLÂNDIA.</v>
      </c>
      <c r="W513" s="37"/>
      <c r="X513" s="132" t="s">
        <v>85</v>
      </c>
      <c r="Y513" s="134" t="s">
        <v>963</v>
      </c>
      <c r="AA513" s="24">
        <v>0</v>
      </c>
      <c r="AB513" s="40"/>
      <c r="AC513" s="24" t="str">
        <f t="shared" si="200"/>
        <v>Publicar</v>
      </c>
      <c r="AE513" s="43" t="s">
        <v>964</v>
      </c>
      <c r="AF513" s="44" t="s">
        <v>64</v>
      </c>
      <c r="AG513" s="45">
        <v>46156</v>
      </c>
      <c r="AH513" s="45">
        <v>46157</v>
      </c>
      <c r="AI513" s="46">
        <v>465</v>
      </c>
      <c r="AJ513" s="44" t="s">
        <v>65</v>
      </c>
      <c r="AK513" s="46" t="s">
        <v>66</v>
      </c>
      <c r="AL513" s="127" t="s">
        <v>66</v>
      </c>
      <c r="AM513" s="44" t="s">
        <v>65</v>
      </c>
      <c r="AN513" s="46" t="s">
        <v>66</v>
      </c>
      <c r="AO513" s="127" t="s">
        <v>66</v>
      </c>
      <c r="AP513" s="45">
        <v>46157</v>
      </c>
      <c r="AQ513" s="46">
        <v>430</v>
      </c>
      <c r="AR513" s="46" t="s">
        <v>66</v>
      </c>
      <c r="AS513" s="46" t="s">
        <v>66</v>
      </c>
      <c r="AT513" s="45">
        <v>46161</v>
      </c>
      <c r="AU513" s="46" t="s">
        <v>66</v>
      </c>
      <c r="AV513" s="46" t="s">
        <v>66</v>
      </c>
      <c r="AW513" s="46" t="s">
        <v>66</v>
      </c>
      <c r="AX513" s="46" t="s">
        <v>66</v>
      </c>
      <c r="AY513" s="46">
        <v>15</v>
      </c>
      <c r="AZ513" s="49" t="s">
        <v>66</v>
      </c>
      <c r="BE513" s="52">
        <f t="shared" si="199"/>
        <v>2.4166666666666665</v>
      </c>
      <c r="BF513" s="53" t="str">
        <f t="shared" si="201"/>
        <v>02</v>
      </c>
      <c r="BG513" s="54">
        <f t="shared" si="202"/>
        <v>9.9999999999999964</v>
      </c>
      <c r="BH513" s="54">
        <v>6</v>
      </c>
      <c r="BI513" s="54" t="str">
        <f t="shared" si="203"/>
        <v>,5</v>
      </c>
      <c r="BJ513" s="55" t="str">
        <f t="shared" si="204"/>
        <v>02,5</v>
      </c>
      <c r="BL513" s="57" t="str">
        <f>IFERROR(VLOOKUP(H513,#REF!,2,0)," ")</f>
        <v xml:space="preserve"> </v>
      </c>
      <c r="BM513" s="57" t="str">
        <f>IFERROR(VLOOKUP(K513,#REF!,2,0)," ")</f>
        <v xml:space="preserve"> </v>
      </c>
      <c r="BN513" s="58" t="str">
        <f t="shared" si="213"/>
        <v xml:space="preserve">  </v>
      </c>
      <c r="BO513" s="59" t="str">
        <f>IFERROR(VLOOKUP(BN513,#REF!,5,0)," ")</f>
        <v xml:space="preserve"> </v>
      </c>
      <c r="BP513" s="59" t="str">
        <f t="shared" si="214"/>
        <v xml:space="preserve"> </v>
      </c>
      <c r="BQ513" s="56">
        <f t="shared" si="215"/>
        <v>1</v>
      </c>
      <c r="BR513" s="59" t="str">
        <f t="shared" si="216"/>
        <v xml:space="preserve"> </v>
      </c>
      <c r="BS513" s="59" t="str">
        <f t="shared" si="217"/>
        <v xml:space="preserve"> </v>
      </c>
      <c r="BT513" s="56" t="str">
        <f t="shared" si="205"/>
        <v>02</v>
      </c>
      <c r="BU513" s="56">
        <f t="shared" si="206"/>
        <v>3</v>
      </c>
      <c r="BV513" s="56" t="str">
        <f>IFERROR(BU513*#REF!,"0,00")</f>
        <v>0,00</v>
      </c>
      <c r="BW513" s="59" t="str">
        <f t="shared" si="207"/>
        <v>0,00</v>
      </c>
    </row>
    <row r="514" spans="1:75" ht="62.1" customHeight="1" thickTop="1" thickBot="1">
      <c r="A514" s="90" t="str">
        <f t="shared" si="193"/>
        <v>-</v>
      </c>
      <c r="B514" s="91" t="str">
        <f t="shared" si="194"/>
        <v>MAIO</v>
      </c>
      <c r="C514" s="81" t="str">
        <f t="shared" si="195"/>
        <v>MAIO</v>
      </c>
      <c r="D514" s="79">
        <f t="shared" si="209"/>
        <v>511</v>
      </c>
      <c r="E514" s="125">
        <f t="shared" si="196"/>
        <v>464</v>
      </c>
      <c r="F514" s="101">
        <v>2595779605</v>
      </c>
      <c r="G514" s="124" t="str">
        <f>IFERROR(VLOOKUP(F514,#REF!,2,0)," ")</f>
        <v xml:space="preserve"> </v>
      </c>
      <c r="H514" s="122" t="str">
        <f>IFERROR(VLOOKUP(F514,#REF!,3,0)," ")</f>
        <v xml:space="preserve"> </v>
      </c>
      <c r="I514" s="103" t="s">
        <v>82</v>
      </c>
      <c r="J514" s="103" t="s">
        <v>84</v>
      </c>
      <c r="K514" s="103" t="s">
        <v>282</v>
      </c>
      <c r="L514" s="104">
        <v>46160</v>
      </c>
      <c r="M514" s="105">
        <v>0.33333333333333331</v>
      </c>
      <c r="N514" s="106">
        <v>46162</v>
      </c>
      <c r="O514" s="107">
        <v>0.75</v>
      </c>
      <c r="P514" s="122" t="str">
        <f t="shared" si="210"/>
        <v>02,5</v>
      </c>
      <c r="Q514" s="123" t="str">
        <f t="shared" si="211"/>
        <v>0,00</v>
      </c>
      <c r="R514" s="119">
        <v>0</v>
      </c>
      <c r="S514" s="119">
        <v>742.5</v>
      </c>
      <c r="T514" s="123">
        <f t="shared" si="197"/>
        <v>-742.5</v>
      </c>
      <c r="U514" s="108" t="s">
        <v>1038</v>
      </c>
      <c r="V514" s="109" t="str">
        <f t="shared" si="212"/>
        <v>COBERTURA JORNALÍSTICA E ATENDIMENTO À IMPRENSA NO DIA DO DEFENSOR - UBERLÂNDIA.</v>
      </c>
      <c r="W514" s="37"/>
      <c r="X514" s="132" t="s">
        <v>85</v>
      </c>
      <c r="Y514" s="134" t="s">
        <v>965</v>
      </c>
      <c r="AA514" s="24">
        <v>0</v>
      </c>
      <c r="AB514" s="40"/>
      <c r="AC514" s="24" t="str">
        <f t="shared" si="200"/>
        <v>Publicar</v>
      </c>
      <c r="AE514" s="43" t="s">
        <v>966</v>
      </c>
      <c r="AF514" s="44" t="s">
        <v>64</v>
      </c>
      <c r="AG514" s="45">
        <v>46156</v>
      </c>
      <c r="AH514" s="45">
        <v>46157</v>
      </c>
      <c r="AI514" s="46">
        <v>464</v>
      </c>
      <c r="AJ514" s="44" t="s">
        <v>65</v>
      </c>
      <c r="AK514" s="46" t="s">
        <v>66</v>
      </c>
      <c r="AL514" s="127" t="s">
        <v>66</v>
      </c>
      <c r="AM514" s="44" t="s">
        <v>65</v>
      </c>
      <c r="AN514" s="46" t="s">
        <v>66</v>
      </c>
      <c r="AO514" s="127" t="s">
        <v>66</v>
      </c>
      <c r="AP514" s="45">
        <v>46157</v>
      </c>
      <c r="AQ514" s="46">
        <v>429</v>
      </c>
      <c r="AR514" s="46" t="s">
        <v>66</v>
      </c>
      <c r="AS514" s="46" t="s">
        <v>66</v>
      </c>
      <c r="AT514" s="45">
        <v>46157</v>
      </c>
      <c r="AU514" s="46" t="s">
        <v>66</v>
      </c>
      <c r="AV514" s="46" t="s">
        <v>66</v>
      </c>
      <c r="AW514" s="46" t="s">
        <v>66</v>
      </c>
      <c r="AX514" s="46" t="s">
        <v>66</v>
      </c>
      <c r="AY514" s="46">
        <v>12</v>
      </c>
      <c r="AZ514" s="49" t="s">
        <v>66</v>
      </c>
      <c r="BE514" s="52">
        <f t="shared" si="199"/>
        <v>2.4166666666666665</v>
      </c>
      <c r="BF514" s="53" t="str">
        <f t="shared" si="201"/>
        <v>02</v>
      </c>
      <c r="BG514" s="54">
        <f t="shared" si="202"/>
        <v>9.9999999999999964</v>
      </c>
      <c r="BH514" s="54">
        <v>6</v>
      </c>
      <c r="BI514" s="54" t="str">
        <f t="shared" si="203"/>
        <v>,5</v>
      </c>
      <c r="BJ514" s="55" t="str">
        <f t="shared" si="204"/>
        <v>02,5</v>
      </c>
      <c r="BL514" s="57" t="str">
        <f>IFERROR(VLOOKUP(H514,#REF!,2,0)," ")</f>
        <v xml:space="preserve"> </v>
      </c>
      <c r="BM514" s="57" t="str">
        <f>IFERROR(VLOOKUP(K514,#REF!,2,0)," ")</f>
        <v xml:space="preserve"> </v>
      </c>
      <c r="BN514" s="58" t="str">
        <f t="shared" si="213"/>
        <v xml:space="preserve">  </v>
      </c>
      <c r="BO514" s="59" t="str">
        <f>IFERROR(VLOOKUP(BN514,#REF!,5,0)," ")</f>
        <v xml:space="preserve"> </v>
      </c>
      <c r="BP514" s="59" t="str">
        <f t="shared" si="214"/>
        <v xml:space="preserve"> </v>
      </c>
      <c r="BQ514" s="56">
        <f t="shared" si="215"/>
        <v>1</v>
      </c>
      <c r="BR514" s="59" t="str">
        <f t="shared" si="216"/>
        <v xml:space="preserve"> </v>
      </c>
      <c r="BS514" s="59" t="str">
        <f t="shared" si="217"/>
        <v xml:space="preserve"> </v>
      </c>
      <c r="BT514" s="56" t="str">
        <f t="shared" si="205"/>
        <v>02</v>
      </c>
      <c r="BU514" s="56">
        <f t="shared" si="206"/>
        <v>3</v>
      </c>
      <c r="BV514" s="56" t="str">
        <f>IFERROR(BU514*#REF!,"0,00")</f>
        <v>0,00</v>
      </c>
      <c r="BW514" s="59" t="str">
        <f t="shared" si="207"/>
        <v>0,00</v>
      </c>
    </row>
    <row r="515" spans="1:75" ht="62.1" customHeight="1" thickTop="1" thickBot="1">
      <c r="A515" s="90" t="str">
        <f t="shared" ref="A515:A578" si="218">IF(AW515="", "INSERIR DATA",UPPER(TEXT(AW515,"MMMM")))</f>
        <v>-</v>
      </c>
      <c r="B515" s="91" t="str">
        <f t="shared" ref="B515:B578" si="219">IF(AP515="", "INSERIR DATA",UPPER(TEXT(AP515,"MMMM")))</f>
        <v>MAIO</v>
      </c>
      <c r="C515" s="81" t="str">
        <f t="shared" ref="C515:C578" si="220">IF(AH515="", "INSERIR DATA",UPPER(TEXT(AH515,"MMMM")))</f>
        <v>MAIO</v>
      </c>
      <c r="D515" s="79">
        <f t="shared" si="209"/>
        <v>512</v>
      </c>
      <c r="E515" s="125">
        <f t="shared" ref="E515:E526" si="221">AI515</f>
        <v>30</v>
      </c>
      <c r="F515" s="101">
        <v>26648039809</v>
      </c>
      <c r="G515" s="124" t="str">
        <f>IFERROR(VLOOKUP(F515,#REF!,2,0)," ")</f>
        <v xml:space="preserve"> </v>
      </c>
      <c r="H515" s="122" t="str">
        <f>IFERROR(VLOOKUP(F515,#REF!,3,0)," ")</f>
        <v xml:space="preserve"> </v>
      </c>
      <c r="I515" s="103" t="s">
        <v>88</v>
      </c>
      <c r="J515" s="103" t="s">
        <v>111</v>
      </c>
      <c r="K515" s="103" t="s">
        <v>282</v>
      </c>
      <c r="L515" s="104">
        <v>46161</v>
      </c>
      <c r="M515" s="105">
        <v>0.4513888888888889</v>
      </c>
      <c r="N515" s="106">
        <v>46162</v>
      </c>
      <c r="O515" s="107">
        <v>0.46180555555555558</v>
      </c>
      <c r="P515" s="122" t="str">
        <f t="shared" si="210"/>
        <v>01,00</v>
      </c>
      <c r="Q515" s="123">
        <v>721</v>
      </c>
      <c r="R515" s="119">
        <v>0</v>
      </c>
      <c r="S515" s="119">
        <v>0</v>
      </c>
      <c r="T515" s="123">
        <f t="shared" ref="T515:T578" si="222">IFERROR(Q515+R515-S515," ")</f>
        <v>721</v>
      </c>
      <c r="U515" s="108" t="s">
        <v>60</v>
      </c>
      <c r="V515" s="109" t="str">
        <f t="shared" si="212"/>
        <v>PALESTRA NO EVENTO COMEMORATIVO REFERENTE AO MÊS DA DEFENSORIA PÚBLICA, "SEMANA DA DEFENSORIA PÚBLICA DO ESTADO DE MINAS GERAIS", A SER REALIZADO NO DIA 19 DE MAIO DE 2026, ÀS 19:00, NA UNIVERSIDADE FEDERAL DE UBERLÂNDIA (UFU).</v>
      </c>
      <c r="W515" s="37"/>
      <c r="X515" s="132" t="s">
        <v>223</v>
      </c>
      <c r="Y515" s="134" t="s">
        <v>968</v>
      </c>
      <c r="AA515" s="24">
        <v>0</v>
      </c>
      <c r="AB515" s="40"/>
      <c r="AC515" s="24" t="str">
        <f t="shared" si="200"/>
        <v>Publicar</v>
      </c>
      <c r="AE515" s="43" t="s">
        <v>969</v>
      </c>
      <c r="AF515" s="44" t="s">
        <v>277</v>
      </c>
      <c r="AG515" s="45">
        <v>46156</v>
      </c>
      <c r="AH515" s="45">
        <v>46157</v>
      </c>
      <c r="AI515" s="46">
        <v>30</v>
      </c>
      <c r="AJ515" s="44" t="s">
        <v>278</v>
      </c>
      <c r="AK515" s="46">
        <v>30</v>
      </c>
      <c r="AL515" s="127" t="s">
        <v>66</v>
      </c>
      <c r="AM515" s="44" t="s">
        <v>65</v>
      </c>
      <c r="AN515" s="46" t="s">
        <v>66</v>
      </c>
      <c r="AO515" s="127" t="s">
        <v>66</v>
      </c>
      <c r="AP515" s="45">
        <v>46157</v>
      </c>
      <c r="AQ515" s="46">
        <v>27</v>
      </c>
      <c r="AR515" s="46" t="s">
        <v>66</v>
      </c>
      <c r="AS515" s="46" t="s">
        <v>66</v>
      </c>
      <c r="AT515" s="45">
        <v>46163</v>
      </c>
      <c r="AU515" s="46" t="s">
        <v>66</v>
      </c>
      <c r="AV515" s="46" t="s">
        <v>66</v>
      </c>
      <c r="AW515" s="46" t="s">
        <v>66</v>
      </c>
      <c r="AX515" s="46" t="s">
        <v>66</v>
      </c>
      <c r="AY515" s="46" t="s">
        <v>66</v>
      </c>
      <c r="AZ515" s="49" t="s">
        <v>66</v>
      </c>
      <c r="BE515" s="52">
        <f t="shared" ref="BE515:BE578" si="223">(O515-M515)+(N515-L515)</f>
        <v>1.0104166666666667</v>
      </c>
      <c r="BF515" s="53" t="str">
        <f t="shared" si="201"/>
        <v>01</v>
      </c>
      <c r="BG515" s="54">
        <f t="shared" si="202"/>
        <v>0.25000000000000178</v>
      </c>
      <c r="BH515" s="54">
        <v>6</v>
      </c>
      <c r="BI515" s="54" t="str">
        <f t="shared" si="203"/>
        <v>,00</v>
      </c>
      <c r="BJ515" s="55" t="str">
        <f t="shared" si="204"/>
        <v>01,00</v>
      </c>
      <c r="BL515" s="57" t="str">
        <f>IFERROR(VLOOKUP(H515,#REF!,2,0)," ")</f>
        <v xml:space="preserve"> </v>
      </c>
      <c r="BM515" s="57" t="str">
        <f>IFERROR(VLOOKUP(K515,#REF!,2,0)," ")</f>
        <v xml:space="preserve"> </v>
      </c>
      <c r="BN515" s="58" t="str">
        <f t="shared" si="213"/>
        <v xml:space="preserve">  </v>
      </c>
      <c r="BO515" s="59" t="str">
        <f>IFERROR(VLOOKUP(BN515,#REF!,5,0)," ")</f>
        <v xml:space="preserve"> </v>
      </c>
      <c r="BP515" s="59" t="str">
        <f t="shared" si="214"/>
        <v xml:space="preserve"> </v>
      </c>
      <c r="BQ515" s="56" t="str">
        <f t="shared" si="215"/>
        <v>0,00</v>
      </c>
      <c r="BR515" s="59" t="str">
        <f t="shared" si="216"/>
        <v>0,00</v>
      </c>
      <c r="BS515" s="59" t="str">
        <f t="shared" si="217"/>
        <v xml:space="preserve"> </v>
      </c>
      <c r="BT515" s="56" t="str">
        <f t="shared" si="205"/>
        <v>01</v>
      </c>
      <c r="BU515" s="56">
        <f t="shared" si="206"/>
        <v>1</v>
      </c>
      <c r="BV515" s="56" t="str">
        <f>IFERROR(BU515*#REF!,"0,00")</f>
        <v>0,00</v>
      </c>
      <c r="BW515" s="59" t="str">
        <f t="shared" si="207"/>
        <v>0,00</v>
      </c>
    </row>
    <row r="516" spans="1:75" ht="62.1" customHeight="1" thickTop="1" thickBot="1">
      <c r="A516" s="90" t="str">
        <f t="shared" si="218"/>
        <v>-</v>
      </c>
      <c r="B516" s="91" t="str">
        <f t="shared" si="219"/>
        <v>MAIO</v>
      </c>
      <c r="C516" s="81" t="str">
        <f t="shared" si="220"/>
        <v>MAIO</v>
      </c>
      <c r="D516" s="79">
        <f t="shared" si="209"/>
        <v>513</v>
      </c>
      <c r="E516" s="125">
        <f t="shared" si="221"/>
        <v>469</v>
      </c>
      <c r="F516" s="101">
        <v>54405920672</v>
      </c>
      <c r="G516" s="124" t="str">
        <f>IFERROR(VLOOKUP(F516,#REF!,2,0)," ")</f>
        <v xml:space="preserve"> </v>
      </c>
      <c r="H516" s="122" t="str">
        <f>IFERROR(VLOOKUP(F516,#REF!,3,0)," ")</f>
        <v xml:space="preserve"> </v>
      </c>
      <c r="I516" s="103" t="s">
        <v>425</v>
      </c>
      <c r="J516" s="103" t="s">
        <v>83</v>
      </c>
      <c r="K516" s="103" t="s">
        <v>84</v>
      </c>
      <c r="L516" s="104">
        <v>46163</v>
      </c>
      <c r="M516" s="105">
        <v>0.34375</v>
      </c>
      <c r="N516" s="106">
        <v>46164</v>
      </c>
      <c r="O516" s="107">
        <v>0.58333333333333337</v>
      </c>
      <c r="P516" s="122" t="str">
        <f t="shared" si="210"/>
        <v>01,00</v>
      </c>
      <c r="Q516" s="123" t="str">
        <f t="shared" si="211"/>
        <v>0,00</v>
      </c>
      <c r="R516" s="119">
        <v>0</v>
      </c>
      <c r="S516" s="119">
        <v>0</v>
      </c>
      <c r="T516" s="123">
        <f t="shared" si="222"/>
        <v>0</v>
      </c>
      <c r="U516" s="108" t="s">
        <v>60</v>
      </c>
      <c r="V516" s="109" t="str">
        <f t="shared" si="212"/>
        <v>CONVITE DA EXMA. SRA. DEFENSORA PÚBLICA-GERAL PARA O LANÇAMENTO DA INVESTIGAÇÃO DEFENSIVA DA DPMG - CIDEF.</v>
      </c>
      <c r="W516" s="37"/>
      <c r="X516" s="132" t="s">
        <v>223</v>
      </c>
      <c r="Y516" s="134" t="s">
        <v>970</v>
      </c>
      <c r="AA516" s="24">
        <v>0</v>
      </c>
      <c r="AB516" s="40"/>
      <c r="AC516" s="24" t="str">
        <f t="shared" ref="AC516:AC579" si="224">IF(COUNTIFS(AE516:AZ516,"&lt;&gt;"&amp;"")=22,"Publicar","Pendente")</f>
        <v>Publicar</v>
      </c>
      <c r="AE516" s="43" t="s">
        <v>971</v>
      </c>
      <c r="AF516" s="44" t="s">
        <v>64</v>
      </c>
      <c r="AG516" s="45">
        <v>46156</v>
      </c>
      <c r="AH516" s="45">
        <v>46157</v>
      </c>
      <c r="AI516" s="46">
        <v>469</v>
      </c>
      <c r="AJ516" s="44" t="s">
        <v>114</v>
      </c>
      <c r="AK516" s="46">
        <v>470</v>
      </c>
      <c r="AL516" s="127">
        <v>32.78</v>
      </c>
      <c r="AM516" s="44" t="s">
        <v>65</v>
      </c>
      <c r="AN516" s="46" t="s">
        <v>66</v>
      </c>
      <c r="AO516" s="127" t="s">
        <v>66</v>
      </c>
      <c r="AP516" s="45">
        <v>46157</v>
      </c>
      <c r="AQ516" s="46">
        <v>433</v>
      </c>
      <c r="AR516" s="46">
        <v>515</v>
      </c>
      <c r="AS516" s="46" t="s">
        <v>66</v>
      </c>
      <c r="AT516" s="45">
        <v>46172</v>
      </c>
      <c r="AU516" s="46" t="s">
        <v>66</v>
      </c>
      <c r="AV516" s="46" t="s">
        <v>66</v>
      </c>
      <c r="AW516" s="46" t="s">
        <v>66</v>
      </c>
      <c r="AX516" s="46" t="s">
        <v>66</v>
      </c>
      <c r="AY516" s="46" t="s">
        <v>66</v>
      </c>
      <c r="AZ516" s="49">
        <v>238</v>
      </c>
      <c r="BE516" s="52">
        <f t="shared" si="223"/>
        <v>1.2395833333333335</v>
      </c>
      <c r="BF516" s="53" t="str">
        <f t="shared" ref="BF516:BF579" si="225">LEFT(TEXT(BE516,"00,#####"),2)</f>
        <v>01</v>
      </c>
      <c r="BG516" s="54">
        <f t="shared" ref="BG516:BG579" si="226">(BE516-BF516)*24</f>
        <v>5.7500000000000036</v>
      </c>
      <c r="BH516" s="54">
        <v>6</v>
      </c>
      <c r="BI516" s="54" t="str">
        <f t="shared" ref="BI516:BI579" si="227">IF(BG516&lt;BH516,",00",",5")</f>
        <v>,00</v>
      </c>
      <c r="BJ516" s="55" t="str">
        <f t="shared" ref="BJ516:BJ579" si="228">BF516&amp;BI516</f>
        <v>01,00</v>
      </c>
      <c r="BL516" s="57" t="str">
        <f>IFERROR(VLOOKUP(H516,#REF!,2,0)," ")</f>
        <v xml:space="preserve"> </v>
      </c>
      <c r="BM516" s="57" t="str">
        <f>IFERROR(VLOOKUP(K516,#REF!,2,0)," ")</f>
        <v xml:space="preserve"> </v>
      </c>
      <c r="BN516" s="58" t="str">
        <f t="shared" si="213"/>
        <v xml:space="preserve">  </v>
      </c>
      <c r="BO516" s="59" t="str">
        <f>IFERROR(VLOOKUP(BN516,#REF!,5,0)," ")</f>
        <v xml:space="preserve"> </v>
      </c>
      <c r="BP516" s="59" t="str">
        <f t="shared" si="214"/>
        <v xml:space="preserve"> </v>
      </c>
      <c r="BQ516" s="56" t="str">
        <f t="shared" si="215"/>
        <v>0,00</v>
      </c>
      <c r="BR516" s="59" t="str">
        <f t="shared" si="216"/>
        <v>0,00</v>
      </c>
      <c r="BS516" s="59" t="str">
        <f t="shared" si="217"/>
        <v xml:space="preserve"> </v>
      </c>
      <c r="BT516" s="56" t="str">
        <f t="shared" ref="BT516:BT579" si="229">BF516</f>
        <v>01</v>
      </c>
      <c r="BU516" s="56">
        <f t="shared" ref="BU516:BU579" si="230">IFERROR(BT516+BQ516,"0,00")-AA516</f>
        <v>1</v>
      </c>
      <c r="BV516" s="56" t="str">
        <f>IFERROR(BU516*#REF!,"0,00")</f>
        <v>0,00</v>
      </c>
      <c r="BW516" s="59" t="str">
        <f t="shared" ref="BW516:BW579" si="231">IFERROR(BS516-BV516,"0,00")</f>
        <v>0,00</v>
      </c>
    </row>
    <row r="517" spans="1:75" ht="62.1" customHeight="1" thickTop="1" thickBot="1">
      <c r="A517" s="90" t="str">
        <f t="shared" si="218"/>
        <v>-</v>
      </c>
      <c r="B517" s="91" t="str">
        <f t="shared" si="219"/>
        <v>MAIO</v>
      </c>
      <c r="C517" s="81" t="str">
        <f t="shared" si="220"/>
        <v>MAIO</v>
      </c>
      <c r="D517" s="79">
        <f t="shared" si="209"/>
        <v>514</v>
      </c>
      <c r="E517" s="125">
        <f t="shared" si="221"/>
        <v>476</v>
      </c>
      <c r="F517" s="101">
        <v>5547076759</v>
      </c>
      <c r="G517" s="124" t="str">
        <f>IFERROR(VLOOKUP(F517,#REF!,2,0)," ")</f>
        <v xml:space="preserve"> </v>
      </c>
      <c r="H517" s="122" t="str">
        <f>IFERROR(VLOOKUP(F517,#REF!,3,0)," ")</f>
        <v xml:space="preserve"> </v>
      </c>
      <c r="I517" s="103" t="s">
        <v>88</v>
      </c>
      <c r="J517" s="103" t="s">
        <v>84</v>
      </c>
      <c r="K517" s="103" t="s">
        <v>282</v>
      </c>
      <c r="L517" s="104">
        <v>46161</v>
      </c>
      <c r="M517" s="105">
        <v>0.53125</v>
      </c>
      <c r="N517" s="106">
        <v>46162</v>
      </c>
      <c r="O517" s="107">
        <v>0.58333333333333337</v>
      </c>
      <c r="P517" s="122" t="str">
        <f t="shared" si="210"/>
        <v>01,00</v>
      </c>
      <c r="Q517" s="123" t="str">
        <f t="shared" si="211"/>
        <v>0,00</v>
      </c>
      <c r="R517" s="119">
        <v>0</v>
      </c>
      <c r="S517" s="119">
        <v>0</v>
      </c>
      <c r="T517" s="123">
        <f t="shared" si="222"/>
        <v>0</v>
      </c>
      <c r="U517" s="108" t="s">
        <v>60</v>
      </c>
      <c r="V517" s="109" t="str">
        <f t="shared" si="212"/>
        <v>PARTICIPAR DE PROGRAMAÇÃO EM HOMENAGEM AO DIA DA DEFENSORIA PÚBLICA.</v>
      </c>
      <c r="W517" s="37"/>
      <c r="X517" s="132" t="s">
        <v>85</v>
      </c>
      <c r="Y517" s="134" t="s">
        <v>956</v>
      </c>
      <c r="AA517" s="24">
        <v>0</v>
      </c>
      <c r="AB517" s="40"/>
      <c r="AC517" s="24" t="str">
        <f t="shared" si="224"/>
        <v>Publicar</v>
      </c>
      <c r="AE517" s="43" t="s">
        <v>972</v>
      </c>
      <c r="AF517" s="44" t="s">
        <v>64</v>
      </c>
      <c r="AG517" s="45">
        <v>46157</v>
      </c>
      <c r="AH517" s="45">
        <v>46160</v>
      </c>
      <c r="AI517" s="46">
        <v>476</v>
      </c>
      <c r="AJ517" s="44" t="s">
        <v>114</v>
      </c>
      <c r="AK517" s="46">
        <v>477</v>
      </c>
      <c r="AL517" s="127" t="s">
        <v>66</v>
      </c>
      <c r="AM517" s="44" t="s">
        <v>65</v>
      </c>
      <c r="AN517" s="46" t="s">
        <v>66</v>
      </c>
      <c r="AO517" s="127" t="s">
        <v>66</v>
      </c>
      <c r="AP517" s="45">
        <v>46160</v>
      </c>
      <c r="AQ517" s="46">
        <v>443</v>
      </c>
      <c r="AR517" s="46" t="s">
        <v>66</v>
      </c>
      <c r="AS517" s="46" t="s">
        <v>66</v>
      </c>
      <c r="AT517" s="45">
        <v>46170</v>
      </c>
      <c r="AU517" s="46" t="s">
        <v>66</v>
      </c>
      <c r="AV517" s="46" t="s">
        <v>66</v>
      </c>
      <c r="AW517" s="46" t="s">
        <v>66</v>
      </c>
      <c r="AX517" s="46" t="s">
        <v>66</v>
      </c>
      <c r="AY517" s="46" t="s">
        <v>66</v>
      </c>
      <c r="AZ517" s="49">
        <v>210</v>
      </c>
      <c r="BE517" s="52">
        <f t="shared" si="223"/>
        <v>1.0520833333333335</v>
      </c>
      <c r="BF517" s="53" t="str">
        <f t="shared" si="225"/>
        <v>01</v>
      </c>
      <c r="BG517" s="54">
        <f t="shared" si="226"/>
        <v>1.2500000000000036</v>
      </c>
      <c r="BH517" s="54">
        <v>6</v>
      </c>
      <c r="BI517" s="54" t="str">
        <f t="shared" si="227"/>
        <v>,00</v>
      </c>
      <c r="BJ517" s="55" t="str">
        <f t="shared" si="228"/>
        <v>01,00</v>
      </c>
      <c r="BL517" s="57" t="str">
        <f>IFERROR(VLOOKUP(H517,#REF!,2,0)," ")</f>
        <v xml:space="preserve"> </v>
      </c>
      <c r="BM517" s="57" t="str">
        <f>IFERROR(VLOOKUP(K517,#REF!,2,0)," ")</f>
        <v xml:space="preserve"> </v>
      </c>
      <c r="BN517" s="58" t="str">
        <f t="shared" si="213"/>
        <v xml:space="preserve">  </v>
      </c>
      <c r="BO517" s="59" t="str">
        <f>IFERROR(VLOOKUP(BN517,#REF!,5,0)," ")</f>
        <v xml:space="preserve"> </v>
      </c>
      <c r="BP517" s="59" t="str">
        <f t="shared" si="214"/>
        <v xml:space="preserve"> </v>
      </c>
      <c r="BQ517" s="56" t="str">
        <f t="shared" si="215"/>
        <v>0,00</v>
      </c>
      <c r="BR517" s="59" t="str">
        <f t="shared" si="216"/>
        <v>0,00</v>
      </c>
      <c r="BS517" s="59" t="str">
        <f t="shared" si="217"/>
        <v xml:space="preserve"> </v>
      </c>
      <c r="BT517" s="56" t="str">
        <f t="shared" si="229"/>
        <v>01</v>
      </c>
      <c r="BU517" s="56">
        <f t="shared" si="230"/>
        <v>1</v>
      </c>
      <c r="BV517" s="56" t="str">
        <f>IFERROR(BU517*#REF!,"0,00")</f>
        <v>0,00</v>
      </c>
      <c r="BW517" s="59" t="str">
        <f t="shared" si="231"/>
        <v>0,00</v>
      </c>
    </row>
    <row r="518" spans="1:75" ht="62.1" customHeight="1" thickTop="1" thickBot="1">
      <c r="A518" s="90" t="str">
        <f t="shared" si="218"/>
        <v>-</v>
      </c>
      <c r="B518" s="91" t="str">
        <f t="shared" si="219"/>
        <v>JUNHO</v>
      </c>
      <c r="C518" s="81" t="str">
        <f t="shared" si="220"/>
        <v>JUNHO</v>
      </c>
      <c r="D518" s="79">
        <f t="shared" si="209"/>
        <v>515</v>
      </c>
      <c r="E518" s="125">
        <f t="shared" si="221"/>
        <v>532</v>
      </c>
      <c r="F518" s="101">
        <v>179818678</v>
      </c>
      <c r="G518" s="124" t="str">
        <f>IFERROR(VLOOKUP(F518,#REF!,2,0)," ")</f>
        <v xml:space="preserve"> </v>
      </c>
      <c r="H518" s="122" t="str">
        <f>IFERROR(VLOOKUP(F518,#REF!,3,0)," ")</f>
        <v xml:space="preserve"> </v>
      </c>
      <c r="I518" s="103" t="s">
        <v>57</v>
      </c>
      <c r="J518" s="103" t="s">
        <v>93</v>
      </c>
      <c r="K518" s="103" t="s">
        <v>370</v>
      </c>
      <c r="L518" s="104">
        <v>46156</v>
      </c>
      <c r="M518" s="105">
        <v>0.29166666666666669</v>
      </c>
      <c r="N518" s="106">
        <v>46156</v>
      </c>
      <c r="O518" s="107">
        <v>0.75</v>
      </c>
      <c r="P518" s="122" t="str">
        <f t="shared" si="210"/>
        <v>00,5</v>
      </c>
      <c r="Q518" s="123" t="str">
        <f t="shared" si="211"/>
        <v>0,00</v>
      </c>
      <c r="R518" s="119">
        <v>0</v>
      </c>
      <c r="S518" s="119">
        <v>0</v>
      </c>
      <c r="T518" s="123">
        <f t="shared" si="222"/>
        <v>0</v>
      </c>
      <c r="U518" s="108" t="s">
        <v>60</v>
      </c>
      <c r="V518" s="109" t="str">
        <f t="shared" si="212"/>
        <v>DESIGNAÇÃO PARA ATUAR NO ATENDIMENTO "CEJUSC ITINERANTE", REALIZADO NO DIA 14 DE MAIO DE 2026, NO MUNICÍPIO DE OLIVEIRA, NA COMARCA DE OLIVEIRA, CONFORME O ATO Nº 13.166/2026.</v>
      </c>
      <c r="W518" s="37"/>
      <c r="X518" s="132" t="s">
        <v>208</v>
      </c>
      <c r="Y518" s="134" t="s">
        <v>973</v>
      </c>
      <c r="AA518" s="24">
        <v>0</v>
      </c>
      <c r="AB518" s="40"/>
      <c r="AC518" s="24" t="str">
        <f t="shared" si="224"/>
        <v>Publicar</v>
      </c>
      <c r="AE518" s="43" t="s">
        <v>974</v>
      </c>
      <c r="AF518" s="44" t="s">
        <v>64</v>
      </c>
      <c r="AG518" s="45">
        <v>46157</v>
      </c>
      <c r="AH518" s="45">
        <v>46174</v>
      </c>
      <c r="AI518" s="46">
        <v>532</v>
      </c>
      <c r="AJ518" s="44" t="s">
        <v>65</v>
      </c>
      <c r="AK518" s="46" t="s">
        <v>66</v>
      </c>
      <c r="AL518" s="127" t="s">
        <v>66</v>
      </c>
      <c r="AM518" s="44" t="s">
        <v>114</v>
      </c>
      <c r="AN518" s="255" t="s">
        <v>66</v>
      </c>
      <c r="AO518" s="257" t="s">
        <v>66</v>
      </c>
      <c r="AP518" s="45">
        <v>46174</v>
      </c>
      <c r="AQ518" s="46">
        <v>499</v>
      </c>
      <c r="AR518" s="46" t="s">
        <v>66</v>
      </c>
      <c r="AS518" s="255" t="s">
        <v>66</v>
      </c>
      <c r="AT518" s="45">
        <v>46170</v>
      </c>
      <c r="AU518" s="46" t="s">
        <v>66</v>
      </c>
      <c r="AV518" s="46" t="s">
        <v>66</v>
      </c>
      <c r="AW518" s="46" t="s">
        <v>66</v>
      </c>
      <c r="AX518" s="46" t="s">
        <v>66</v>
      </c>
      <c r="AY518" s="46" t="s">
        <v>66</v>
      </c>
      <c r="AZ518" s="49" t="s">
        <v>66</v>
      </c>
      <c r="BE518" s="52">
        <f t="shared" si="223"/>
        <v>0.45833333333333331</v>
      </c>
      <c r="BF518" s="53" t="str">
        <f t="shared" si="225"/>
        <v>00</v>
      </c>
      <c r="BG518" s="54">
        <f t="shared" si="226"/>
        <v>11</v>
      </c>
      <c r="BH518" s="54">
        <v>6</v>
      </c>
      <c r="BI518" s="54" t="str">
        <f t="shared" si="227"/>
        <v>,5</v>
      </c>
      <c r="BJ518" s="55" t="str">
        <f t="shared" si="228"/>
        <v>00,5</v>
      </c>
      <c r="BL518" s="57" t="str">
        <f>IFERROR(VLOOKUP(H518,#REF!,2,0)," ")</f>
        <v xml:space="preserve"> </v>
      </c>
      <c r="BM518" s="57" t="str">
        <f>IFERROR(VLOOKUP(K518,#REF!,2,0)," ")</f>
        <v xml:space="preserve"> </v>
      </c>
      <c r="BN518" s="58" t="str">
        <f t="shared" si="213"/>
        <v xml:space="preserve">  </v>
      </c>
      <c r="BO518" s="59" t="str">
        <f>IFERROR(VLOOKUP(BN518,#REF!,5,0)," ")</f>
        <v xml:space="preserve"> </v>
      </c>
      <c r="BP518" s="59" t="str">
        <f t="shared" si="214"/>
        <v xml:space="preserve"> </v>
      </c>
      <c r="BQ518" s="56">
        <f t="shared" si="215"/>
        <v>1</v>
      </c>
      <c r="BR518" s="59" t="str">
        <f t="shared" si="216"/>
        <v xml:space="preserve"> </v>
      </c>
      <c r="BS518" s="59" t="str">
        <f t="shared" si="217"/>
        <v xml:space="preserve"> </v>
      </c>
      <c r="BT518" s="56" t="str">
        <f t="shared" si="229"/>
        <v>00</v>
      </c>
      <c r="BU518" s="56">
        <f t="shared" si="230"/>
        <v>1</v>
      </c>
      <c r="BV518" s="56" t="str">
        <f>IFERROR(BU518*#REF!,"0,00")</f>
        <v>0,00</v>
      </c>
      <c r="BW518" s="59" t="str">
        <f t="shared" si="231"/>
        <v>0,00</v>
      </c>
    </row>
    <row r="519" spans="1:75" ht="62.1" customHeight="1" thickTop="1" thickBot="1">
      <c r="A519" s="90" t="str">
        <f t="shared" si="218"/>
        <v>-</v>
      </c>
      <c r="B519" s="91" t="str">
        <f t="shared" si="219"/>
        <v>MAIO</v>
      </c>
      <c r="C519" s="81" t="str">
        <f t="shared" si="220"/>
        <v>MAIO</v>
      </c>
      <c r="D519" s="79">
        <f t="shared" si="209"/>
        <v>516</v>
      </c>
      <c r="E519" s="125">
        <f t="shared" si="221"/>
        <v>474</v>
      </c>
      <c r="F519" s="101">
        <v>3050948663</v>
      </c>
      <c r="G519" s="124" t="str">
        <f>IFERROR(VLOOKUP(F519,#REF!,2,0)," ")</f>
        <v xml:space="preserve"> </v>
      </c>
      <c r="H519" s="122" t="str">
        <f>IFERROR(VLOOKUP(F519,#REF!,3,0)," ")</f>
        <v xml:space="preserve"> </v>
      </c>
      <c r="I519" s="103" t="s">
        <v>88</v>
      </c>
      <c r="J519" s="103" t="s">
        <v>84</v>
      </c>
      <c r="K519" s="103" t="s">
        <v>218</v>
      </c>
      <c r="L519" s="104">
        <v>46161</v>
      </c>
      <c r="M519" s="105">
        <v>0.53819444444444442</v>
      </c>
      <c r="N519" s="106">
        <v>46162</v>
      </c>
      <c r="O519" s="107">
        <v>0.91666666666666663</v>
      </c>
      <c r="P519" s="122" t="str">
        <f t="shared" si="210"/>
        <v>01,5</v>
      </c>
      <c r="Q519" s="123" t="str">
        <f t="shared" si="211"/>
        <v>0,00</v>
      </c>
      <c r="R519" s="119">
        <v>0</v>
      </c>
      <c r="S519" s="119">
        <v>0</v>
      </c>
      <c r="T519" s="123">
        <f t="shared" si="222"/>
        <v>0</v>
      </c>
      <c r="U519" s="108" t="s">
        <v>60</v>
      </c>
      <c r="V519" s="109" t="str">
        <f t="shared" si="212"/>
        <v>PARTICIPAR DE FORMA PRESENCIAL DE REUNIÃO DO CONDEGE QUE SE DARÁ EM BRASÍLIA.</v>
      </c>
      <c r="W519" s="37"/>
      <c r="X519" s="132" t="s">
        <v>85</v>
      </c>
      <c r="Y519" s="134" t="s">
        <v>975</v>
      </c>
      <c r="AA519" s="24">
        <v>0</v>
      </c>
      <c r="AB519" s="40"/>
      <c r="AC519" s="24" t="str">
        <f t="shared" si="224"/>
        <v>Publicar</v>
      </c>
      <c r="AE519" s="43" t="s">
        <v>976</v>
      </c>
      <c r="AF519" s="44" t="s">
        <v>64</v>
      </c>
      <c r="AG519" s="45">
        <v>46157</v>
      </c>
      <c r="AH519" s="45">
        <v>46160</v>
      </c>
      <c r="AI519" s="46">
        <v>474</v>
      </c>
      <c r="AJ519" s="44" t="s">
        <v>114</v>
      </c>
      <c r="AK519" s="46">
        <v>475</v>
      </c>
      <c r="AL519" s="127" t="s">
        <v>66</v>
      </c>
      <c r="AM519" s="44" t="s">
        <v>65</v>
      </c>
      <c r="AN519" s="46" t="s">
        <v>66</v>
      </c>
      <c r="AO519" s="127" t="s">
        <v>66</v>
      </c>
      <c r="AP519" s="45">
        <v>46160</v>
      </c>
      <c r="AQ519" s="46">
        <v>442</v>
      </c>
      <c r="AR519" s="46" t="s">
        <v>66</v>
      </c>
      <c r="AS519" s="46" t="s">
        <v>66</v>
      </c>
      <c r="AT519" s="45">
        <v>46163</v>
      </c>
      <c r="AU519" s="46" t="s">
        <v>66</v>
      </c>
      <c r="AV519" s="46" t="s">
        <v>66</v>
      </c>
      <c r="AW519" s="46" t="s">
        <v>66</v>
      </c>
      <c r="AX519" s="46" t="s">
        <v>66</v>
      </c>
      <c r="AY519" s="46" t="s">
        <v>66</v>
      </c>
      <c r="AZ519" s="49">
        <v>189</v>
      </c>
      <c r="BE519" s="52">
        <f t="shared" si="223"/>
        <v>1.3784722222222223</v>
      </c>
      <c r="BF519" s="53" t="str">
        <f t="shared" si="225"/>
        <v>01</v>
      </c>
      <c r="BG519" s="54">
        <f t="shared" si="226"/>
        <v>9.0833333333333357</v>
      </c>
      <c r="BH519" s="54">
        <v>6</v>
      </c>
      <c r="BI519" s="54" t="str">
        <f t="shared" si="227"/>
        <v>,5</v>
      </c>
      <c r="BJ519" s="55" t="str">
        <f t="shared" si="228"/>
        <v>01,5</v>
      </c>
      <c r="BL519" s="57" t="str">
        <f>IFERROR(VLOOKUP(H519,#REF!,2,0)," ")</f>
        <v xml:space="preserve"> </v>
      </c>
      <c r="BM519" s="57" t="str">
        <f>IFERROR(VLOOKUP(K519,#REF!,2,0)," ")</f>
        <v xml:space="preserve"> </v>
      </c>
      <c r="BN519" s="58" t="str">
        <f t="shared" si="213"/>
        <v xml:space="preserve">  </v>
      </c>
      <c r="BO519" s="59" t="str">
        <f>IFERROR(VLOOKUP(BN519,#REF!,5,0)," ")</f>
        <v xml:space="preserve"> </v>
      </c>
      <c r="BP519" s="59" t="str">
        <f t="shared" si="214"/>
        <v xml:space="preserve"> </v>
      </c>
      <c r="BQ519" s="56">
        <f t="shared" si="215"/>
        <v>1</v>
      </c>
      <c r="BR519" s="59" t="str">
        <f t="shared" si="216"/>
        <v xml:space="preserve"> </v>
      </c>
      <c r="BS519" s="59" t="str">
        <f t="shared" si="217"/>
        <v xml:space="preserve"> </v>
      </c>
      <c r="BT519" s="56" t="str">
        <f t="shared" si="229"/>
        <v>01</v>
      </c>
      <c r="BU519" s="56">
        <f t="shared" si="230"/>
        <v>2</v>
      </c>
      <c r="BV519" s="56" t="str">
        <f>IFERROR(BU519*#REF!,"0,00")</f>
        <v>0,00</v>
      </c>
      <c r="BW519" s="59" t="str">
        <f t="shared" si="231"/>
        <v>0,00</v>
      </c>
    </row>
    <row r="520" spans="1:75" ht="62.1" customHeight="1" thickTop="1" thickBot="1">
      <c r="A520" s="90" t="str">
        <f t="shared" si="218"/>
        <v>-</v>
      </c>
      <c r="B520" s="91" t="str">
        <f t="shared" si="219"/>
        <v>JUNHO</v>
      </c>
      <c r="C520" s="81" t="str">
        <f t="shared" si="220"/>
        <v>MAIO</v>
      </c>
      <c r="D520" s="79">
        <f t="shared" si="209"/>
        <v>517</v>
      </c>
      <c r="E520" s="125">
        <f t="shared" si="221"/>
        <v>478</v>
      </c>
      <c r="F520" s="101">
        <v>6225723692</v>
      </c>
      <c r="G520" s="124" t="str">
        <f>IFERROR(VLOOKUP(F520,#REF!,2,0)," ")</f>
        <v xml:space="preserve"> </v>
      </c>
      <c r="H520" s="122" t="str">
        <f>IFERROR(VLOOKUP(F520,#REF!,3,0)," ")</f>
        <v xml:space="preserve"> </v>
      </c>
      <c r="I520" s="103" t="s">
        <v>57</v>
      </c>
      <c r="J520" s="103" t="s">
        <v>122</v>
      </c>
      <c r="K520" s="103" t="s">
        <v>174</v>
      </c>
      <c r="L520" s="104">
        <v>46161</v>
      </c>
      <c r="M520" s="105">
        <v>0.34722222222222221</v>
      </c>
      <c r="N520" s="106">
        <v>46161</v>
      </c>
      <c r="O520" s="107">
        <v>0.73611111111111116</v>
      </c>
      <c r="P520" s="122" t="str">
        <f t="shared" si="210"/>
        <v>00,5</v>
      </c>
      <c r="Q520" s="123" t="str">
        <f t="shared" si="211"/>
        <v>0,00</v>
      </c>
      <c r="R520" s="119">
        <v>0</v>
      </c>
      <c r="S520" s="119">
        <v>0</v>
      </c>
      <c r="T520" s="123">
        <f t="shared" si="222"/>
        <v>0</v>
      </c>
      <c r="U520" s="108" t="s">
        <v>60</v>
      </c>
      <c r="V520" s="109" t="str">
        <f t="shared" si="212"/>
        <v>REALIZAÇÃO DE AUDIÊNCIAS E ATENDIMENTOS NO FÓRUM DIGITAL DE PAPAGAIOS, QUE PERTENCE À COMARCA DE PITANGUI.</v>
      </c>
      <c r="W520" s="37"/>
      <c r="X520" s="132" t="s">
        <v>85</v>
      </c>
      <c r="Y520" s="134" t="s">
        <v>977</v>
      </c>
      <c r="AA520" s="24">
        <v>0</v>
      </c>
      <c r="AB520" s="40"/>
      <c r="AC520" s="24" t="str">
        <f t="shared" si="224"/>
        <v>Publicar</v>
      </c>
      <c r="AE520" s="43" t="s">
        <v>978</v>
      </c>
      <c r="AF520" s="44" t="s">
        <v>64</v>
      </c>
      <c r="AG520" s="45">
        <v>46157</v>
      </c>
      <c r="AH520" s="45">
        <v>46160</v>
      </c>
      <c r="AI520" s="46">
        <v>478</v>
      </c>
      <c r="AJ520" s="44" t="s">
        <v>65</v>
      </c>
      <c r="AK520" s="46" t="s">
        <v>66</v>
      </c>
      <c r="AL520" s="127" t="s">
        <v>66</v>
      </c>
      <c r="AM520" s="44" t="s">
        <v>114</v>
      </c>
      <c r="AN520" s="46">
        <v>479</v>
      </c>
      <c r="AO520" s="127">
        <v>91.69</v>
      </c>
      <c r="AP520" s="45">
        <v>46185</v>
      </c>
      <c r="AQ520" s="46">
        <v>534</v>
      </c>
      <c r="AR520" s="46" t="s">
        <v>66</v>
      </c>
      <c r="AS520" s="46">
        <v>535</v>
      </c>
      <c r="AT520" s="45">
        <v>46176</v>
      </c>
      <c r="AU520" s="46" t="s">
        <v>66</v>
      </c>
      <c r="AV520" s="46" t="s">
        <v>66</v>
      </c>
      <c r="AW520" s="46" t="s">
        <v>66</v>
      </c>
      <c r="AX520" s="46" t="s">
        <v>66</v>
      </c>
      <c r="AY520" s="46" t="s">
        <v>66</v>
      </c>
      <c r="AZ520" s="49" t="s">
        <v>66</v>
      </c>
      <c r="BE520" s="52">
        <f t="shared" si="223"/>
        <v>0.38888888888888895</v>
      </c>
      <c r="BF520" s="53" t="str">
        <f t="shared" si="225"/>
        <v>00</v>
      </c>
      <c r="BG520" s="54">
        <f t="shared" si="226"/>
        <v>9.3333333333333357</v>
      </c>
      <c r="BH520" s="54">
        <v>6</v>
      </c>
      <c r="BI520" s="54" t="str">
        <f t="shared" si="227"/>
        <v>,5</v>
      </c>
      <c r="BJ520" s="55" t="str">
        <f t="shared" si="228"/>
        <v>00,5</v>
      </c>
      <c r="BL520" s="57" t="str">
        <f>IFERROR(VLOOKUP(H520,#REF!,2,0)," ")</f>
        <v xml:space="preserve"> </v>
      </c>
      <c r="BM520" s="57" t="str">
        <f>IFERROR(VLOOKUP(K520,#REF!,2,0)," ")</f>
        <v xml:space="preserve"> </v>
      </c>
      <c r="BN520" s="58" t="str">
        <f t="shared" si="213"/>
        <v xml:space="preserve">  </v>
      </c>
      <c r="BO520" s="59" t="str">
        <f>IFERROR(VLOOKUP(BN520,#REF!,5,0)," ")</f>
        <v xml:space="preserve"> </v>
      </c>
      <c r="BP520" s="59" t="str">
        <f t="shared" si="214"/>
        <v xml:space="preserve"> </v>
      </c>
      <c r="BQ520" s="56">
        <f t="shared" si="215"/>
        <v>1</v>
      </c>
      <c r="BR520" s="59" t="str">
        <f t="shared" si="216"/>
        <v xml:space="preserve"> </v>
      </c>
      <c r="BS520" s="59" t="str">
        <f t="shared" si="217"/>
        <v xml:space="preserve"> </v>
      </c>
      <c r="BT520" s="56" t="str">
        <f t="shared" si="229"/>
        <v>00</v>
      </c>
      <c r="BU520" s="56">
        <f t="shared" si="230"/>
        <v>1</v>
      </c>
      <c r="BV520" s="56" t="str">
        <f>IFERROR(BU520*#REF!,"0,00")</f>
        <v>0,00</v>
      </c>
      <c r="BW520" s="59" t="str">
        <f t="shared" si="231"/>
        <v>0,00</v>
      </c>
    </row>
    <row r="521" spans="1:75" ht="62.1" customHeight="1" thickTop="1" thickBot="1">
      <c r="A521" s="90" t="str">
        <f t="shared" si="218"/>
        <v>-</v>
      </c>
      <c r="B521" s="91" t="str">
        <f t="shared" si="219"/>
        <v>-</v>
      </c>
      <c r="C521" s="81" t="str">
        <f t="shared" si="220"/>
        <v>-</v>
      </c>
      <c r="D521" s="79">
        <f t="shared" si="209"/>
        <v>518</v>
      </c>
      <c r="E521" s="125" t="str">
        <f t="shared" si="221"/>
        <v>-</v>
      </c>
      <c r="F521" s="101">
        <v>6225723692</v>
      </c>
      <c r="G521" s="124" t="str">
        <f>IFERROR(VLOOKUP(F521,#REF!,2,0)," ")</f>
        <v xml:space="preserve"> </v>
      </c>
      <c r="H521" s="122" t="str">
        <f>IFERROR(VLOOKUP(F521,#REF!,3,0)," ")</f>
        <v xml:space="preserve"> </v>
      </c>
      <c r="I521" s="103" t="s">
        <v>57</v>
      </c>
      <c r="J521" s="103" t="s">
        <v>122</v>
      </c>
      <c r="K521" s="103" t="s">
        <v>84</v>
      </c>
      <c r="L521" s="104">
        <v>46162</v>
      </c>
      <c r="M521" s="105">
        <v>0.375</v>
      </c>
      <c r="N521" s="106">
        <v>46169</v>
      </c>
      <c r="O521" s="107">
        <v>0.5</v>
      </c>
      <c r="P521" s="122">
        <v>0</v>
      </c>
      <c r="Q521" s="123" t="s">
        <v>66</v>
      </c>
      <c r="R521" s="119">
        <v>0</v>
      </c>
      <c r="S521" s="119">
        <v>0</v>
      </c>
      <c r="T521" s="123" t="str">
        <f t="shared" si="222"/>
        <v xml:space="preserve"> </v>
      </c>
      <c r="U521" s="108" t="s">
        <v>229</v>
      </c>
      <c r="V521" s="109" t="str">
        <f t="shared" si="212"/>
        <v xml:space="preserve"> PARTICIPAÇÃO EM REUNIÕES DE TRABALHO, NA 3ª SESSÃO EXTRAORDINÁRIA E NA 5ª SESSÃO ORDINÁRIA DO CONSELHO SUPERIOR, ALÉM DE REALIZAÇÃO DE ATIVIDADES ATINENTES À SECRETARIA DO CONSELHO SUPERIOR.</v>
      </c>
      <c r="W521" s="37"/>
      <c r="X521" s="132" t="s">
        <v>85</v>
      </c>
      <c r="Y521" s="134" t="s">
        <v>979</v>
      </c>
      <c r="AA521" s="24">
        <v>0</v>
      </c>
      <c r="AB521" s="40"/>
      <c r="AC521" s="24" t="str">
        <f t="shared" si="224"/>
        <v>Publicar</v>
      </c>
      <c r="AE521" s="43" t="s">
        <v>980</v>
      </c>
      <c r="AF521" s="44" t="s">
        <v>64</v>
      </c>
      <c r="AG521" s="45">
        <v>46157</v>
      </c>
      <c r="AH521" s="45" t="s">
        <v>66</v>
      </c>
      <c r="AI521" s="46" t="s">
        <v>66</v>
      </c>
      <c r="AJ521" s="44" t="s">
        <v>114</v>
      </c>
      <c r="AK521" s="46">
        <v>482</v>
      </c>
      <c r="AL521" s="127" t="s">
        <v>66</v>
      </c>
      <c r="AM521" s="44" t="s">
        <v>114</v>
      </c>
      <c r="AN521" s="46">
        <v>481</v>
      </c>
      <c r="AO521" s="127">
        <v>276.39</v>
      </c>
      <c r="AP521" s="45" t="s">
        <v>66</v>
      </c>
      <c r="AQ521" s="46" t="s">
        <v>66</v>
      </c>
      <c r="AR521" s="46" t="s">
        <v>66</v>
      </c>
      <c r="AS521" s="46">
        <v>533</v>
      </c>
      <c r="AT521" s="45">
        <v>46176</v>
      </c>
      <c r="AU521" s="46" t="s">
        <v>66</v>
      </c>
      <c r="AV521" s="46" t="s">
        <v>66</v>
      </c>
      <c r="AW521" s="46" t="s">
        <v>66</v>
      </c>
      <c r="AX521" s="46" t="s">
        <v>66</v>
      </c>
      <c r="AY521" s="46" t="s">
        <v>66</v>
      </c>
      <c r="AZ521" s="49" t="s">
        <v>66</v>
      </c>
      <c r="BE521" s="52">
        <f t="shared" si="223"/>
        <v>7.125</v>
      </c>
      <c r="BF521" s="53" t="str">
        <f t="shared" si="225"/>
        <v>07</v>
      </c>
      <c r="BG521" s="54">
        <f t="shared" si="226"/>
        <v>3</v>
      </c>
      <c r="BH521" s="54">
        <v>6</v>
      </c>
      <c r="BI521" s="54" t="str">
        <f t="shared" si="227"/>
        <v>,00</v>
      </c>
      <c r="BJ521" s="55" t="str">
        <f t="shared" si="228"/>
        <v>07,00</v>
      </c>
      <c r="BL521" s="57" t="str">
        <f>IFERROR(VLOOKUP(H521,#REF!,2,0)," ")</f>
        <v xml:space="preserve"> </v>
      </c>
      <c r="BM521" s="57" t="str">
        <f>IFERROR(VLOOKUP(K521,#REF!,2,0)," ")</f>
        <v xml:space="preserve"> </v>
      </c>
      <c r="BN521" s="58" t="str">
        <f t="shared" si="213"/>
        <v xml:space="preserve">  </v>
      </c>
      <c r="BO521" s="59" t="str">
        <f>IFERROR(VLOOKUP(BN521,#REF!,5,0)," ")</f>
        <v xml:space="preserve"> </v>
      </c>
      <c r="BP521" s="59" t="str">
        <f t="shared" si="214"/>
        <v xml:space="preserve"> </v>
      </c>
      <c r="BQ521" s="56" t="str">
        <f t="shared" si="215"/>
        <v>0,00</v>
      </c>
      <c r="BR521" s="59" t="str">
        <f t="shared" si="216"/>
        <v>0,00</v>
      </c>
      <c r="BS521" s="59" t="str">
        <f t="shared" si="217"/>
        <v xml:space="preserve"> </v>
      </c>
      <c r="BT521" s="56" t="str">
        <f t="shared" si="229"/>
        <v>07</v>
      </c>
      <c r="BU521" s="56">
        <f t="shared" si="230"/>
        <v>7</v>
      </c>
      <c r="BV521" s="56" t="str">
        <f>IFERROR(BU521*#REF!,"0,00")</f>
        <v>0,00</v>
      </c>
      <c r="BW521" s="59" t="str">
        <f t="shared" si="231"/>
        <v>0,00</v>
      </c>
    </row>
    <row r="522" spans="1:75" ht="62.1" customHeight="1" thickTop="1" thickBot="1">
      <c r="A522" s="90" t="str">
        <f t="shared" si="218"/>
        <v>-</v>
      </c>
      <c r="B522" s="91" t="str">
        <f t="shared" si="219"/>
        <v>MAIO</v>
      </c>
      <c r="C522" s="81" t="str">
        <f t="shared" si="220"/>
        <v>MAIO</v>
      </c>
      <c r="D522" s="79">
        <f t="shared" si="209"/>
        <v>519</v>
      </c>
      <c r="E522" s="125">
        <f t="shared" si="221"/>
        <v>500</v>
      </c>
      <c r="F522" s="101">
        <v>98110314104</v>
      </c>
      <c r="G522" s="124" t="str">
        <f>IFERROR(VLOOKUP(F522,#REF!,2,0)," ")</f>
        <v xml:space="preserve"> </v>
      </c>
      <c r="H522" s="122" t="str">
        <f>IFERROR(VLOOKUP(F522,#REF!,3,0)," ")</f>
        <v xml:space="preserve"> </v>
      </c>
      <c r="I522" s="103" t="s">
        <v>82</v>
      </c>
      <c r="J522" s="103" t="s">
        <v>84</v>
      </c>
      <c r="K522" s="103" t="s">
        <v>577</v>
      </c>
      <c r="L522" s="104">
        <v>46168</v>
      </c>
      <c r="M522" s="105">
        <v>0.29166666666666669</v>
      </c>
      <c r="N522" s="106">
        <v>46170</v>
      </c>
      <c r="O522" s="107">
        <v>0.83333333333333337</v>
      </c>
      <c r="P522" s="122" t="str">
        <f t="shared" si="210"/>
        <v>02,5</v>
      </c>
      <c r="Q522" s="123" t="str">
        <f t="shared" si="211"/>
        <v>0,00</v>
      </c>
      <c r="R522" s="119">
        <v>0</v>
      </c>
      <c r="S522" s="119">
        <v>0</v>
      </c>
      <c r="T522" s="123">
        <f t="shared" si="222"/>
        <v>0</v>
      </c>
      <c r="U522" s="108" t="s">
        <v>60</v>
      </c>
      <c r="V522" s="109" t="str">
        <f t="shared" si="212"/>
        <v>REALIZAÇÃO DE CORREIÇÃO ORDINÁRIA NOS ÓRGÃOS DE ATUAÇÃO DAS UNIDADES DA DEFENSORIA PÚBLICA EM MANHUMIRIM, MANHUAÇU E IPATINGA.</v>
      </c>
      <c r="W522" s="37"/>
      <c r="X522" s="132" t="s">
        <v>85</v>
      </c>
      <c r="Y522" s="134" t="s">
        <v>1003</v>
      </c>
      <c r="AA522" s="24">
        <v>0</v>
      </c>
      <c r="AB522" s="40"/>
      <c r="AC522" s="24" t="str">
        <f t="shared" si="224"/>
        <v>Publicar</v>
      </c>
      <c r="AE522" s="43" t="s">
        <v>1008</v>
      </c>
      <c r="AF522" s="44" t="s">
        <v>64</v>
      </c>
      <c r="AG522" s="45">
        <v>46164</v>
      </c>
      <c r="AH522" s="45">
        <v>46164</v>
      </c>
      <c r="AI522" s="46">
        <v>500</v>
      </c>
      <c r="AJ522" s="44" t="s">
        <v>65</v>
      </c>
      <c r="AK522" s="46" t="s">
        <v>66</v>
      </c>
      <c r="AL522" s="127" t="s">
        <v>66</v>
      </c>
      <c r="AM522" s="44" t="s">
        <v>65</v>
      </c>
      <c r="AN522" s="46" t="s">
        <v>66</v>
      </c>
      <c r="AO522" s="127" t="s">
        <v>66</v>
      </c>
      <c r="AP522" s="45">
        <v>46164</v>
      </c>
      <c r="AQ522" s="46">
        <v>463</v>
      </c>
      <c r="AR522" s="249" t="s">
        <v>66</v>
      </c>
      <c r="AS522" s="249" t="s">
        <v>66</v>
      </c>
      <c r="AT522" s="45">
        <v>46174</v>
      </c>
      <c r="AU522" s="262" t="s">
        <v>66</v>
      </c>
      <c r="AV522" s="262" t="s">
        <v>66</v>
      </c>
      <c r="AW522" s="262" t="s">
        <v>66</v>
      </c>
      <c r="AX522" s="262" t="s">
        <v>66</v>
      </c>
      <c r="AY522" s="262" t="s">
        <v>66</v>
      </c>
      <c r="AZ522" s="49">
        <v>229</v>
      </c>
      <c r="BE522" s="52">
        <f t="shared" si="223"/>
        <v>2.541666666666667</v>
      </c>
      <c r="BF522" s="53" t="str">
        <f t="shared" si="225"/>
        <v>02</v>
      </c>
      <c r="BG522" s="54">
        <f t="shared" si="226"/>
        <v>13.000000000000007</v>
      </c>
      <c r="BH522" s="54">
        <v>6</v>
      </c>
      <c r="BI522" s="54" t="str">
        <f t="shared" si="227"/>
        <v>,5</v>
      </c>
      <c r="BJ522" s="55" t="str">
        <f t="shared" si="228"/>
        <v>02,5</v>
      </c>
      <c r="BL522" s="57" t="str">
        <f>IFERROR(VLOOKUP(H522,#REF!,2,0)," ")</f>
        <v xml:space="preserve"> </v>
      </c>
      <c r="BM522" s="57" t="str">
        <f>IFERROR(VLOOKUP(K522,#REF!,2,0)," ")</f>
        <v xml:space="preserve"> </v>
      </c>
      <c r="BN522" s="58" t="str">
        <f t="shared" si="213"/>
        <v xml:space="preserve">  </v>
      </c>
      <c r="BO522" s="59" t="str">
        <f>IFERROR(VLOOKUP(BN522,#REF!,5,0)," ")</f>
        <v xml:space="preserve"> </v>
      </c>
      <c r="BP522" s="59" t="str">
        <f t="shared" si="214"/>
        <v xml:space="preserve"> </v>
      </c>
      <c r="BQ522" s="56">
        <f t="shared" si="215"/>
        <v>1</v>
      </c>
      <c r="BR522" s="59" t="str">
        <f t="shared" si="216"/>
        <v xml:space="preserve"> </v>
      </c>
      <c r="BS522" s="59" t="str">
        <f t="shared" si="217"/>
        <v xml:space="preserve"> </v>
      </c>
      <c r="BT522" s="56" t="str">
        <f t="shared" si="229"/>
        <v>02</v>
      </c>
      <c r="BU522" s="56">
        <f t="shared" si="230"/>
        <v>3</v>
      </c>
      <c r="BV522" s="56" t="str">
        <f>IFERROR(BU522*#REF!,"0,00")</f>
        <v>0,00</v>
      </c>
      <c r="BW522" s="59" t="str">
        <f t="shared" si="231"/>
        <v>0,00</v>
      </c>
    </row>
    <row r="523" spans="1:75" ht="62.1" customHeight="1" thickTop="1" thickBot="1">
      <c r="A523" s="90" t="str">
        <f t="shared" si="218"/>
        <v>-</v>
      </c>
      <c r="B523" s="91" t="str">
        <f t="shared" si="219"/>
        <v>MAIO</v>
      </c>
      <c r="C523" s="81" t="str">
        <f t="shared" si="220"/>
        <v>MAIO</v>
      </c>
      <c r="D523" s="79">
        <f t="shared" si="209"/>
        <v>520</v>
      </c>
      <c r="E523" s="125">
        <f t="shared" si="221"/>
        <v>446</v>
      </c>
      <c r="F523" s="101" t="s">
        <v>464</v>
      </c>
      <c r="G523" s="124" t="str">
        <f>IFERROR(VLOOKUP(F523,#REF!,2,0)," ")</f>
        <v xml:space="preserve"> </v>
      </c>
      <c r="H523" s="122" t="str">
        <f>IFERROR(VLOOKUP(F523,#REF!,3,0)," ")</f>
        <v xml:space="preserve"> </v>
      </c>
      <c r="I523" s="103" t="s">
        <v>82</v>
      </c>
      <c r="J523" s="103" t="s">
        <v>84</v>
      </c>
      <c r="K523" s="103" t="s">
        <v>89</v>
      </c>
      <c r="L523" s="104">
        <v>46167</v>
      </c>
      <c r="M523" s="105">
        <v>0.20833333333333334</v>
      </c>
      <c r="N523" s="106">
        <v>46171</v>
      </c>
      <c r="O523" s="107">
        <v>0.625</v>
      </c>
      <c r="P523" s="122" t="str">
        <f t="shared" si="210"/>
        <v>04,5</v>
      </c>
      <c r="Q523" s="123" t="str">
        <f t="shared" si="211"/>
        <v>0,00</v>
      </c>
      <c r="R523" s="119">
        <v>0</v>
      </c>
      <c r="S523" s="119">
        <v>0</v>
      </c>
      <c r="T523" s="123">
        <f t="shared" si="222"/>
        <v>0</v>
      </c>
      <c r="U523" s="108" t="s">
        <v>60</v>
      </c>
      <c r="V523" s="109" t="str">
        <f t="shared" si="212"/>
        <v>AGENDA EXTERNA  DA  DPG E COMITIVA EM VISITA INSTITUCIONAL E INAUGURAÇÃO  NAS COMARCAS DE PIRAPORA ,JANUARIA, BRASILIA DE MINAS, SAO  FRANCISCO , BOCAIUVA E MONTES CLAROS.</v>
      </c>
      <c r="W523" s="37"/>
      <c r="X523" s="132" t="s">
        <v>85</v>
      </c>
      <c r="Y523" s="134" t="s">
        <v>1009</v>
      </c>
      <c r="AA523" s="24">
        <v>0</v>
      </c>
      <c r="AB523" s="40"/>
      <c r="AC523" s="24" t="str">
        <f t="shared" si="224"/>
        <v>Publicar</v>
      </c>
      <c r="AE523" s="43" t="s">
        <v>1010</v>
      </c>
      <c r="AF523" s="44" t="s">
        <v>328</v>
      </c>
      <c r="AG523" s="45">
        <v>46161</v>
      </c>
      <c r="AH523" s="45">
        <v>46162</v>
      </c>
      <c r="AI523" s="46">
        <v>446</v>
      </c>
      <c r="AJ523" s="44" t="s">
        <v>65</v>
      </c>
      <c r="AK523" s="46" t="s">
        <v>66</v>
      </c>
      <c r="AL523" s="127" t="s">
        <v>66</v>
      </c>
      <c r="AM523" s="44" t="s">
        <v>65</v>
      </c>
      <c r="AN523" s="46" t="s">
        <v>66</v>
      </c>
      <c r="AO523" s="127" t="s">
        <v>66</v>
      </c>
      <c r="AP523" s="45">
        <v>46162</v>
      </c>
      <c r="AQ523" s="46">
        <v>446</v>
      </c>
      <c r="AR523" s="249" t="s">
        <v>66</v>
      </c>
      <c r="AS523" s="249" t="s">
        <v>66</v>
      </c>
      <c r="AT523" s="45">
        <v>46175</v>
      </c>
      <c r="AU523" s="262" t="s">
        <v>66</v>
      </c>
      <c r="AV523" s="262" t="s">
        <v>66</v>
      </c>
      <c r="AW523" s="262" t="s">
        <v>66</v>
      </c>
      <c r="AX523" s="262" t="s">
        <v>66</v>
      </c>
      <c r="AY523" s="262" t="s">
        <v>66</v>
      </c>
      <c r="AZ523" s="49">
        <v>232</v>
      </c>
      <c r="BE523" s="52">
        <f t="shared" si="223"/>
        <v>4.416666666666667</v>
      </c>
      <c r="BF523" s="53" t="str">
        <f t="shared" si="225"/>
        <v>04</v>
      </c>
      <c r="BG523" s="54">
        <f t="shared" si="226"/>
        <v>10.000000000000007</v>
      </c>
      <c r="BH523" s="54">
        <v>6</v>
      </c>
      <c r="BI523" s="54" t="str">
        <f t="shared" si="227"/>
        <v>,5</v>
      </c>
      <c r="BJ523" s="55" t="str">
        <f t="shared" si="228"/>
        <v>04,5</v>
      </c>
      <c r="BL523" s="57" t="str">
        <f>IFERROR(VLOOKUP(H523,#REF!,2,0)," ")</f>
        <v xml:space="preserve"> </v>
      </c>
      <c r="BM523" s="57" t="str">
        <f>IFERROR(VLOOKUP(K523,#REF!,2,0)," ")</f>
        <v xml:space="preserve"> </v>
      </c>
      <c r="BN523" s="58" t="str">
        <f t="shared" si="213"/>
        <v xml:space="preserve">  </v>
      </c>
      <c r="BO523" s="59" t="str">
        <f>IFERROR(VLOOKUP(BN523,#REF!,5,0)," ")</f>
        <v xml:space="preserve"> </v>
      </c>
      <c r="BP523" s="59" t="str">
        <f t="shared" si="214"/>
        <v xml:space="preserve"> </v>
      </c>
      <c r="BQ523" s="56">
        <f t="shared" si="215"/>
        <v>1</v>
      </c>
      <c r="BR523" s="59" t="str">
        <f t="shared" si="216"/>
        <v xml:space="preserve"> </v>
      </c>
      <c r="BS523" s="59" t="str">
        <f t="shared" si="217"/>
        <v xml:space="preserve"> </v>
      </c>
      <c r="BT523" s="56" t="str">
        <f t="shared" si="229"/>
        <v>04</v>
      </c>
      <c r="BU523" s="56">
        <f t="shared" si="230"/>
        <v>5</v>
      </c>
      <c r="BV523" s="56" t="str">
        <f>IFERROR(BU523*#REF!,"0,00")</f>
        <v>0,00</v>
      </c>
      <c r="BW523" s="59" t="str">
        <f t="shared" si="231"/>
        <v>0,00</v>
      </c>
    </row>
    <row r="524" spans="1:75" ht="62.1" customHeight="1" thickTop="1" thickBot="1">
      <c r="A524" s="90" t="str">
        <f t="shared" si="218"/>
        <v>-</v>
      </c>
      <c r="B524" s="91" t="str">
        <f t="shared" si="219"/>
        <v>MAIO</v>
      </c>
      <c r="C524" s="81" t="str">
        <f t="shared" si="220"/>
        <v>MAIO</v>
      </c>
      <c r="D524" s="79">
        <f t="shared" si="209"/>
        <v>521</v>
      </c>
      <c r="E524" s="125">
        <f t="shared" si="221"/>
        <v>512</v>
      </c>
      <c r="F524" s="101">
        <v>8438956670</v>
      </c>
      <c r="G524" s="124" t="str">
        <f>IFERROR(VLOOKUP(F524,#REF!,2,0)," ")</f>
        <v xml:space="preserve"> </v>
      </c>
      <c r="H524" s="122" t="str">
        <f>IFERROR(VLOOKUP(F524,#REF!,3,0)," ")</f>
        <v xml:space="preserve"> </v>
      </c>
      <c r="I524" s="103" t="s">
        <v>425</v>
      </c>
      <c r="J524" s="103" t="s">
        <v>576</v>
      </c>
      <c r="K524" s="103" t="s">
        <v>84</v>
      </c>
      <c r="L524" s="104">
        <v>46170</v>
      </c>
      <c r="M524" s="105">
        <v>0.75347222222222221</v>
      </c>
      <c r="N524" s="106">
        <v>46171</v>
      </c>
      <c r="O524" s="107">
        <v>0.75347222222222221</v>
      </c>
      <c r="P524" s="122" t="str">
        <f t="shared" si="210"/>
        <v>01,00</v>
      </c>
      <c r="Q524" s="123" t="str">
        <f t="shared" si="211"/>
        <v>0,00</v>
      </c>
      <c r="R524" s="119">
        <v>0</v>
      </c>
      <c r="S524" s="119">
        <v>0</v>
      </c>
      <c r="T524" s="123">
        <f t="shared" si="222"/>
        <v>0</v>
      </c>
      <c r="U524" s="108" t="s">
        <v>60</v>
      </c>
      <c r="V524" s="109" t="str">
        <f t="shared" si="212"/>
        <v>PARTICIPAÇÃO EM REUNIÃO INSTITUCIONAL PRESENCIAL, QUE SERÁ REALIZADA NA CIDADE DE BELO HORIZONTE/MG, CONFORME ATO Nº 13.120/2026.</v>
      </c>
      <c r="W524" s="37"/>
      <c r="X524" s="132" t="s">
        <v>85</v>
      </c>
      <c r="Y524" s="134" t="s">
        <v>985</v>
      </c>
      <c r="AA524" s="24">
        <v>0</v>
      </c>
      <c r="AB524" s="40"/>
      <c r="AC524" s="24" t="str">
        <f t="shared" si="224"/>
        <v>Publicar</v>
      </c>
      <c r="AE524" s="43" t="s">
        <v>986</v>
      </c>
      <c r="AF524" s="44" t="s">
        <v>64</v>
      </c>
      <c r="AG524" s="45">
        <v>46161</v>
      </c>
      <c r="AH524" s="45">
        <v>46164</v>
      </c>
      <c r="AI524" s="46">
        <v>512</v>
      </c>
      <c r="AJ524" s="44" t="s">
        <v>114</v>
      </c>
      <c r="AK524" s="46">
        <v>513</v>
      </c>
      <c r="AL524" s="127">
        <v>50.94</v>
      </c>
      <c r="AM524" s="44" t="s">
        <v>65</v>
      </c>
      <c r="AN524" s="46" t="s">
        <v>66</v>
      </c>
      <c r="AO524" s="127" t="s">
        <v>66</v>
      </c>
      <c r="AP524" s="45">
        <v>46167</v>
      </c>
      <c r="AQ524" s="46">
        <v>465</v>
      </c>
      <c r="AR524" s="46">
        <v>531</v>
      </c>
      <c r="AS524" s="46" t="s">
        <v>66</v>
      </c>
      <c r="AT524" s="45">
        <v>46176</v>
      </c>
      <c r="AU524" s="46" t="s">
        <v>66</v>
      </c>
      <c r="AV524" s="46" t="s">
        <v>66</v>
      </c>
      <c r="AW524" s="46" t="s">
        <v>66</v>
      </c>
      <c r="AX524" s="46" t="s">
        <v>66</v>
      </c>
      <c r="AY524" s="46" t="s">
        <v>66</v>
      </c>
      <c r="AZ524" s="49">
        <v>243</v>
      </c>
      <c r="BE524" s="52">
        <f t="shared" si="223"/>
        <v>1</v>
      </c>
      <c r="BF524" s="53" t="str">
        <f t="shared" si="225"/>
        <v>01</v>
      </c>
      <c r="BG524" s="54">
        <f t="shared" si="226"/>
        <v>0</v>
      </c>
      <c r="BH524" s="54">
        <v>6</v>
      </c>
      <c r="BI524" s="54" t="str">
        <f t="shared" si="227"/>
        <v>,00</v>
      </c>
      <c r="BJ524" s="55" t="str">
        <f t="shared" si="228"/>
        <v>01,00</v>
      </c>
      <c r="BL524" s="57" t="str">
        <f>IFERROR(VLOOKUP(H524,#REF!,2,0)," ")</f>
        <v xml:space="preserve"> </v>
      </c>
      <c r="BM524" s="57" t="str">
        <f>IFERROR(VLOOKUP(K524,#REF!,2,0)," ")</f>
        <v xml:space="preserve"> </v>
      </c>
      <c r="BN524" s="58" t="str">
        <f t="shared" si="213"/>
        <v xml:space="preserve">  </v>
      </c>
      <c r="BO524" s="59" t="str">
        <f>IFERROR(VLOOKUP(BN524,#REF!,5,0)," ")</f>
        <v xml:space="preserve"> </v>
      </c>
      <c r="BP524" s="59" t="str">
        <f t="shared" si="214"/>
        <v xml:space="preserve"> </v>
      </c>
      <c r="BQ524" s="56" t="str">
        <f t="shared" si="215"/>
        <v>0,00</v>
      </c>
      <c r="BR524" s="59" t="str">
        <f t="shared" si="216"/>
        <v>0,00</v>
      </c>
      <c r="BS524" s="59" t="str">
        <f t="shared" si="217"/>
        <v xml:space="preserve"> </v>
      </c>
      <c r="BT524" s="56" t="str">
        <f t="shared" si="229"/>
        <v>01</v>
      </c>
      <c r="BU524" s="56">
        <f t="shared" si="230"/>
        <v>1</v>
      </c>
      <c r="BV524" s="56" t="str">
        <f>IFERROR(BU524*#REF!,"0,00")</f>
        <v>0,00</v>
      </c>
      <c r="BW524" s="59" t="str">
        <f t="shared" si="231"/>
        <v>0,00</v>
      </c>
    </row>
    <row r="525" spans="1:75" ht="62.1" customHeight="1" thickTop="1" thickBot="1">
      <c r="A525" s="90" t="str">
        <f t="shared" si="218"/>
        <v>-</v>
      </c>
      <c r="B525" s="91" t="str">
        <f t="shared" si="219"/>
        <v>MAIO</v>
      </c>
      <c r="C525" s="81" t="str">
        <f t="shared" si="220"/>
        <v>MAIO</v>
      </c>
      <c r="D525" s="79">
        <f t="shared" si="209"/>
        <v>522</v>
      </c>
      <c r="E525" s="125">
        <f t="shared" si="221"/>
        <v>506</v>
      </c>
      <c r="F525" s="101">
        <v>6745607603</v>
      </c>
      <c r="G525" s="124" t="str">
        <f>IFERROR(VLOOKUP(F525,#REF!,2,0)," ")</f>
        <v xml:space="preserve"> </v>
      </c>
      <c r="H525" s="122" t="str">
        <f>IFERROR(VLOOKUP(F525,#REF!,3,0)," ")</f>
        <v xml:space="preserve"> </v>
      </c>
      <c r="I525" s="103" t="s">
        <v>57</v>
      </c>
      <c r="J525" s="103" t="s">
        <v>576</v>
      </c>
      <c r="K525" s="103" t="s">
        <v>84</v>
      </c>
      <c r="L525" s="104">
        <v>46171</v>
      </c>
      <c r="M525" s="105">
        <v>0.25</v>
      </c>
      <c r="N525" s="106">
        <v>46173</v>
      </c>
      <c r="O525" s="107">
        <v>0.70833333333333337</v>
      </c>
      <c r="P525" s="122">
        <v>1</v>
      </c>
      <c r="Q525" s="123">
        <v>935.5</v>
      </c>
      <c r="R525" s="119">
        <v>0</v>
      </c>
      <c r="S525" s="119">
        <v>0</v>
      </c>
      <c r="T525" s="123">
        <f t="shared" si="222"/>
        <v>935.5</v>
      </c>
      <c r="U525" s="108" t="s">
        <v>195</v>
      </c>
      <c r="V525" s="109" t="str">
        <f t="shared" si="212"/>
        <v xml:space="preserve"> PARTICIPAÇÃO EM REUNIÃO INSTITUCIONAL PRESENCIAL, QUE SERÁ REALIZADA NA CIDADE DE BELO HORIZONTE/MG, CONFORME ATO Nº 13.120/2026.</v>
      </c>
      <c r="W525" s="37"/>
      <c r="X525" s="132" t="s">
        <v>85</v>
      </c>
      <c r="Y525" s="134" t="s">
        <v>987</v>
      </c>
      <c r="AA525" s="24">
        <v>0</v>
      </c>
      <c r="AB525" s="40"/>
      <c r="AC525" s="24" t="str">
        <f t="shared" si="224"/>
        <v>Publicar</v>
      </c>
      <c r="AE525" s="43" t="s">
        <v>988</v>
      </c>
      <c r="AF525" s="44" t="s">
        <v>64</v>
      </c>
      <c r="AG525" s="45">
        <v>46161</v>
      </c>
      <c r="AH525" s="45">
        <v>46164</v>
      </c>
      <c r="AI525" s="46">
        <v>506</v>
      </c>
      <c r="AJ525" s="44" t="s">
        <v>65</v>
      </c>
      <c r="AK525" s="46" t="s">
        <v>66</v>
      </c>
      <c r="AL525" s="127" t="s">
        <v>66</v>
      </c>
      <c r="AM525" s="44" t="s">
        <v>114</v>
      </c>
      <c r="AN525" s="46">
        <v>507</v>
      </c>
      <c r="AO525" s="127">
        <v>527.25</v>
      </c>
      <c r="AP525" s="45">
        <v>46167</v>
      </c>
      <c r="AQ525" s="46">
        <v>466</v>
      </c>
      <c r="AR525" s="46">
        <v>541</v>
      </c>
      <c r="AS525" s="46">
        <v>540</v>
      </c>
      <c r="AT525" s="45">
        <v>46181</v>
      </c>
      <c r="AU525" s="46" t="s">
        <v>66</v>
      </c>
      <c r="AV525" s="46" t="s">
        <v>66</v>
      </c>
      <c r="AW525" s="46" t="s">
        <v>66</v>
      </c>
      <c r="AX525" s="46" t="s">
        <v>66</v>
      </c>
      <c r="AY525" s="46" t="s">
        <v>66</v>
      </c>
      <c r="AZ525" s="49">
        <v>246</v>
      </c>
      <c r="BE525" s="52">
        <f t="shared" si="223"/>
        <v>2.4583333333333335</v>
      </c>
      <c r="BF525" s="53" t="str">
        <f t="shared" si="225"/>
        <v>02</v>
      </c>
      <c r="BG525" s="54">
        <f t="shared" si="226"/>
        <v>11.000000000000004</v>
      </c>
      <c r="BH525" s="54">
        <v>6</v>
      </c>
      <c r="BI525" s="54" t="str">
        <f t="shared" si="227"/>
        <v>,5</v>
      </c>
      <c r="BJ525" s="55" t="str">
        <f t="shared" si="228"/>
        <v>02,5</v>
      </c>
      <c r="BL525" s="57" t="str">
        <f>IFERROR(VLOOKUP(H525,#REF!,2,0)," ")</f>
        <v xml:space="preserve"> </v>
      </c>
      <c r="BM525" s="57" t="str">
        <f>IFERROR(VLOOKUP(K525,#REF!,2,0)," ")</f>
        <v xml:space="preserve"> </v>
      </c>
      <c r="BN525" s="58" t="str">
        <f t="shared" si="213"/>
        <v xml:space="preserve">  </v>
      </c>
      <c r="BO525" s="59" t="str">
        <f>IFERROR(VLOOKUP(BN525,#REF!,5,0)," ")</f>
        <v xml:space="preserve"> </v>
      </c>
      <c r="BP525" s="59" t="str">
        <f t="shared" si="214"/>
        <v xml:space="preserve"> </v>
      </c>
      <c r="BQ525" s="56">
        <f t="shared" si="215"/>
        <v>1</v>
      </c>
      <c r="BR525" s="59" t="str">
        <f t="shared" si="216"/>
        <v xml:space="preserve"> </v>
      </c>
      <c r="BS525" s="59" t="str">
        <f t="shared" si="217"/>
        <v xml:space="preserve"> </v>
      </c>
      <c r="BT525" s="56" t="str">
        <f t="shared" si="229"/>
        <v>02</v>
      </c>
      <c r="BU525" s="56">
        <f t="shared" si="230"/>
        <v>3</v>
      </c>
      <c r="BV525" s="56" t="str">
        <f>IFERROR(BU525*#REF!,"0,00")</f>
        <v>0,00</v>
      </c>
      <c r="BW525" s="59" t="str">
        <f t="shared" si="231"/>
        <v>0,00</v>
      </c>
    </row>
    <row r="526" spans="1:75" ht="62.1" customHeight="1" thickTop="1" thickBot="1">
      <c r="A526" s="90" t="str">
        <f t="shared" si="218"/>
        <v>-</v>
      </c>
      <c r="B526" s="91" t="str">
        <f t="shared" si="219"/>
        <v>MAIO</v>
      </c>
      <c r="C526" s="81" t="str">
        <f t="shared" si="220"/>
        <v>MAIO</v>
      </c>
      <c r="D526" s="79">
        <f t="shared" si="209"/>
        <v>523</v>
      </c>
      <c r="E526" s="125">
        <f t="shared" si="221"/>
        <v>508</v>
      </c>
      <c r="F526" s="101">
        <v>92098347634</v>
      </c>
      <c r="G526" s="124" t="str">
        <f>IFERROR(VLOOKUP(F526,#REF!,2,0)," ")</f>
        <v xml:space="preserve"> </v>
      </c>
      <c r="H526" s="122" t="str">
        <f>IFERROR(VLOOKUP(F526,#REF!,3,0)," ")</f>
        <v xml:space="preserve"> </v>
      </c>
      <c r="I526" s="103" t="s">
        <v>57</v>
      </c>
      <c r="J526" s="103" t="s">
        <v>576</v>
      </c>
      <c r="K526" s="103" t="s">
        <v>84</v>
      </c>
      <c r="L526" s="104">
        <v>46171</v>
      </c>
      <c r="M526" s="105">
        <v>0.27083333333333331</v>
      </c>
      <c r="N526" s="106">
        <v>46172</v>
      </c>
      <c r="O526" s="107">
        <v>0.5</v>
      </c>
      <c r="P526" s="122" t="str">
        <f t="shared" si="210"/>
        <v>01,00</v>
      </c>
      <c r="Q526" s="123" t="str">
        <f t="shared" si="211"/>
        <v>0,00</v>
      </c>
      <c r="R526" s="119">
        <v>0</v>
      </c>
      <c r="S526" s="119">
        <v>0</v>
      </c>
      <c r="T526" s="123">
        <f t="shared" si="222"/>
        <v>0</v>
      </c>
      <c r="U526" s="108" t="s">
        <v>60</v>
      </c>
      <c r="V526" s="109" t="str">
        <f t="shared" si="212"/>
        <v xml:space="preserve"> PARTICIPAÇÃO EM REUNIÃO INSTITUCIONAL PRESENCIAL, QUE SERÁ REALIZADA NA CIDADE DE BELO HORIZONTE/MG, CONFORME ATO Nº 13.120/2026.</v>
      </c>
      <c r="W526" s="37"/>
      <c r="X526" s="132" t="s">
        <v>85</v>
      </c>
      <c r="Y526" s="134" t="s">
        <v>987</v>
      </c>
      <c r="AA526" s="24">
        <v>0</v>
      </c>
      <c r="AB526" s="40"/>
      <c r="AC526" s="24" t="str">
        <f t="shared" si="224"/>
        <v>Publicar</v>
      </c>
      <c r="AE526" s="43" t="s">
        <v>989</v>
      </c>
      <c r="AF526" s="44" t="s">
        <v>64</v>
      </c>
      <c r="AG526" s="45">
        <v>46161</v>
      </c>
      <c r="AH526" s="45">
        <v>46164</v>
      </c>
      <c r="AI526" s="46">
        <v>508</v>
      </c>
      <c r="AJ526" s="44" t="s">
        <v>65</v>
      </c>
      <c r="AK526" s="46" t="s">
        <v>66</v>
      </c>
      <c r="AL526" s="127" t="s">
        <v>66</v>
      </c>
      <c r="AM526" s="44" t="s">
        <v>114</v>
      </c>
      <c r="AN526" s="46">
        <v>509</v>
      </c>
      <c r="AO526" s="127">
        <v>527.25</v>
      </c>
      <c r="AP526" s="45">
        <v>46167</v>
      </c>
      <c r="AQ526" s="46">
        <v>467</v>
      </c>
      <c r="AR526" s="46" t="s">
        <v>66</v>
      </c>
      <c r="AS526" s="46">
        <v>539</v>
      </c>
      <c r="AT526" s="45">
        <v>46181</v>
      </c>
      <c r="AU526" s="46" t="s">
        <v>66</v>
      </c>
      <c r="AV526" s="46" t="s">
        <v>66</v>
      </c>
      <c r="AW526" s="46" t="s">
        <v>66</v>
      </c>
      <c r="AX526" s="46" t="s">
        <v>66</v>
      </c>
      <c r="AY526" s="46" t="s">
        <v>66</v>
      </c>
      <c r="AZ526" s="49">
        <v>245</v>
      </c>
      <c r="BE526" s="52">
        <f t="shared" si="223"/>
        <v>1.2291666666666667</v>
      </c>
      <c r="BF526" s="53" t="str">
        <f t="shared" si="225"/>
        <v>01</v>
      </c>
      <c r="BG526" s="54">
        <f t="shared" si="226"/>
        <v>5.5000000000000018</v>
      </c>
      <c r="BH526" s="54">
        <v>6</v>
      </c>
      <c r="BI526" s="54" t="str">
        <f t="shared" si="227"/>
        <v>,00</v>
      </c>
      <c r="BJ526" s="55" t="str">
        <f t="shared" si="228"/>
        <v>01,00</v>
      </c>
      <c r="BL526" s="57" t="str">
        <f>IFERROR(VLOOKUP(H526,#REF!,2,0)," ")</f>
        <v xml:space="preserve"> </v>
      </c>
      <c r="BM526" s="57" t="str">
        <f>IFERROR(VLOOKUP(K526,#REF!,2,0)," ")</f>
        <v xml:space="preserve"> </v>
      </c>
      <c r="BN526" s="58" t="str">
        <f t="shared" si="213"/>
        <v xml:space="preserve">  </v>
      </c>
      <c r="BO526" s="59" t="str">
        <f>IFERROR(VLOOKUP(BN526,#REF!,5,0)," ")</f>
        <v xml:space="preserve"> </v>
      </c>
      <c r="BP526" s="59" t="str">
        <f t="shared" si="214"/>
        <v xml:space="preserve"> </v>
      </c>
      <c r="BQ526" s="56" t="str">
        <f t="shared" si="215"/>
        <v>0,00</v>
      </c>
      <c r="BR526" s="59" t="str">
        <f t="shared" si="216"/>
        <v>0,00</v>
      </c>
      <c r="BS526" s="59" t="str">
        <f t="shared" si="217"/>
        <v xml:space="preserve"> </v>
      </c>
      <c r="BT526" s="56" t="str">
        <f t="shared" si="229"/>
        <v>01</v>
      </c>
      <c r="BU526" s="56">
        <f t="shared" si="230"/>
        <v>1</v>
      </c>
      <c r="BV526" s="56" t="str">
        <f>IFERROR(BU526*#REF!,"0,00")</f>
        <v>0,00</v>
      </c>
      <c r="BW526" s="59" t="str">
        <f t="shared" si="231"/>
        <v>0,00</v>
      </c>
    </row>
    <row r="527" spans="1:75" ht="62.1" customHeight="1" thickTop="1" thickBot="1">
      <c r="A527" s="90" t="str">
        <f t="shared" si="218"/>
        <v>-</v>
      </c>
      <c r="B527" s="91" t="str">
        <f t="shared" si="219"/>
        <v>MAIO</v>
      </c>
      <c r="C527" s="81" t="str">
        <f t="shared" si="220"/>
        <v>MAIO</v>
      </c>
      <c r="D527" s="79">
        <f t="shared" si="209"/>
        <v>524</v>
      </c>
      <c r="E527" s="125">
        <v>34</v>
      </c>
      <c r="F527" s="101">
        <v>4040787536</v>
      </c>
      <c r="G527" s="124" t="str">
        <f>IFERROR(VLOOKUP(F527,#REF!,2,0)," ")</f>
        <v xml:space="preserve"> </v>
      </c>
      <c r="H527" s="122" t="str">
        <f>IFERROR(VLOOKUP(F527,#REF!,3,0)," ")</f>
        <v xml:space="preserve"> </v>
      </c>
      <c r="I527" s="103" t="s">
        <v>57</v>
      </c>
      <c r="J527" s="103" t="s">
        <v>576</v>
      </c>
      <c r="K527" s="103" t="s">
        <v>84</v>
      </c>
      <c r="L527" s="104">
        <v>46171</v>
      </c>
      <c r="M527" s="105">
        <v>0.27083333333333331</v>
      </c>
      <c r="N527" s="106">
        <v>46172</v>
      </c>
      <c r="O527" s="107">
        <v>0.5</v>
      </c>
      <c r="P527" s="122" t="str">
        <f t="shared" si="210"/>
        <v>01,00</v>
      </c>
      <c r="Q527" s="123" t="str">
        <f t="shared" si="211"/>
        <v>0,00</v>
      </c>
      <c r="R527" s="119">
        <v>0</v>
      </c>
      <c r="S527" s="119">
        <v>0</v>
      </c>
      <c r="T527" s="123">
        <f t="shared" si="222"/>
        <v>0</v>
      </c>
      <c r="U527" s="108" t="s">
        <v>60</v>
      </c>
      <c r="V527" s="109" t="str">
        <f t="shared" si="212"/>
        <v>PARTICIPAÇÃO EM REUNIÃO INSTITUCIONAL PRESENCIAL, QUE SERÁ REALIZADA NA CIDADE DE BELO HORIZONTE/MG, CONFORME ATO Nº 13.120/2026.</v>
      </c>
      <c r="W527" s="37"/>
      <c r="X527" s="132" t="s">
        <v>85</v>
      </c>
      <c r="Y527" s="134" t="s">
        <v>985</v>
      </c>
      <c r="AA527" s="24">
        <v>0</v>
      </c>
      <c r="AB527" s="40"/>
      <c r="AC527" s="24" t="str">
        <f t="shared" si="224"/>
        <v>Publicar</v>
      </c>
      <c r="AE527" s="43" t="s">
        <v>990</v>
      </c>
      <c r="AF527" s="44" t="s">
        <v>64</v>
      </c>
      <c r="AG527" s="45">
        <v>46161</v>
      </c>
      <c r="AH527" s="45">
        <v>46164</v>
      </c>
      <c r="AI527" s="46">
        <v>510</v>
      </c>
      <c r="AJ527" s="44" t="s">
        <v>114</v>
      </c>
      <c r="AK527" s="46">
        <v>538</v>
      </c>
      <c r="AL527" s="127">
        <v>40.799999999999997</v>
      </c>
      <c r="AM527" s="44" t="s">
        <v>114</v>
      </c>
      <c r="AN527" s="46">
        <v>511</v>
      </c>
      <c r="AO527" s="127">
        <v>527.25</v>
      </c>
      <c r="AP527" s="45">
        <v>46167</v>
      </c>
      <c r="AQ527" s="46">
        <v>468</v>
      </c>
      <c r="AR527" s="46" t="s">
        <v>66</v>
      </c>
      <c r="AS527" s="46">
        <v>536</v>
      </c>
      <c r="AT527" s="45">
        <v>46176</v>
      </c>
      <c r="AU527" s="46" t="s">
        <v>66</v>
      </c>
      <c r="AV527" s="46" t="s">
        <v>66</v>
      </c>
      <c r="AW527" s="46" t="s">
        <v>66</v>
      </c>
      <c r="AX527" s="46" t="s">
        <v>66</v>
      </c>
      <c r="AY527" s="46" t="s">
        <v>66</v>
      </c>
      <c r="AZ527" s="46">
        <v>244</v>
      </c>
      <c r="BE527" s="52">
        <f t="shared" si="223"/>
        <v>1.2291666666666667</v>
      </c>
      <c r="BF527" s="53" t="str">
        <f t="shared" si="225"/>
        <v>01</v>
      </c>
      <c r="BG527" s="54">
        <f t="shared" si="226"/>
        <v>5.5000000000000018</v>
      </c>
      <c r="BH527" s="54">
        <v>6</v>
      </c>
      <c r="BI527" s="54" t="str">
        <f t="shared" si="227"/>
        <v>,00</v>
      </c>
      <c r="BJ527" s="55" t="str">
        <f t="shared" si="228"/>
        <v>01,00</v>
      </c>
      <c r="BL527" s="57" t="str">
        <f>IFERROR(VLOOKUP(H527,#REF!,2,0)," ")</f>
        <v xml:space="preserve"> </v>
      </c>
      <c r="BM527" s="57" t="str">
        <f>IFERROR(VLOOKUP(K527,#REF!,2,0)," ")</f>
        <v xml:space="preserve"> </v>
      </c>
      <c r="BN527" s="58" t="str">
        <f t="shared" si="213"/>
        <v xml:space="preserve">  </v>
      </c>
      <c r="BO527" s="59" t="str">
        <f>IFERROR(VLOOKUP(BN527,#REF!,5,0)," ")</f>
        <v xml:space="preserve"> </v>
      </c>
      <c r="BP527" s="59" t="str">
        <f t="shared" si="214"/>
        <v xml:space="preserve"> </v>
      </c>
      <c r="BQ527" s="56" t="str">
        <f t="shared" si="215"/>
        <v>0,00</v>
      </c>
      <c r="BR527" s="59" t="str">
        <f t="shared" si="216"/>
        <v>0,00</v>
      </c>
      <c r="BS527" s="59" t="str">
        <f t="shared" si="217"/>
        <v xml:space="preserve"> </v>
      </c>
      <c r="BT527" s="56" t="str">
        <f t="shared" si="229"/>
        <v>01</v>
      </c>
      <c r="BU527" s="56">
        <f t="shared" si="230"/>
        <v>1</v>
      </c>
      <c r="BV527" s="56" t="str">
        <f>IFERROR(BU527*#REF!,"0,00")</f>
        <v>0,00</v>
      </c>
      <c r="BW527" s="59" t="str">
        <f t="shared" si="231"/>
        <v>0,00</v>
      </c>
    </row>
    <row r="528" spans="1:75" ht="62.1" customHeight="1" thickTop="1" thickBot="1">
      <c r="A528" s="90" t="str">
        <f t="shared" si="218"/>
        <v>-</v>
      </c>
      <c r="B528" s="91" t="str">
        <f t="shared" si="219"/>
        <v>MAIO</v>
      </c>
      <c r="C528" s="81" t="str">
        <f t="shared" si="220"/>
        <v>MAIO</v>
      </c>
      <c r="D528" s="79">
        <f t="shared" si="209"/>
        <v>525</v>
      </c>
      <c r="E528" s="125">
        <v>500</v>
      </c>
      <c r="F528" s="101">
        <v>3984409648</v>
      </c>
      <c r="G528" s="124" t="str">
        <f>IFERROR(VLOOKUP(F528,#REF!,2,0)," ")</f>
        <v xml:space="preserve"> </v>
      </c>
      <c r="H528" s="122" t="str">
        <f>IFERROR(VLOOKUP(F528,#REF!,3,0)," ")</f>
        <v xml:space="preserve"> </v>
      </c>
      <c r="I528" s="103" t="s">
        <v>88</v>
      </c>
      <c r="J528" s="103" t="s">
        <v>84</v>
      </c>
      <c r="K528" s="103" t="s">
        <v>89</v>
      </c>
      <c r="L528" s="104">
        <v>46168</v>
      </c>
      <c r="M528" s="105">
        <v>0.57638888888888884</v>
      </c>
      <c r="N528" s="106">
        <v>46170</v>
      </c>
      <c r="O528" s="107">
        <v>0.69444444444444442</v>
      </c>
      <c r="P528" s="122" t="str">
        <f t="shared" si="210"/>
        <v>02,00</v>
      </c>
      <c r="Q528" s="123" t="str">
        <f t="shared" si="211"/>
        <v>0,00</v>
      </c>
      <c r="R528" s="119">
        <v>0</v>
      </c>
      <c r="S528" s="119">
        <v>0</v>
      </c>
      <c r="T528" s="123">
        <f t="shared" si="222"/>
        <v>0</v>
      </c>
      <c r="U528" s="108" t="s">
        <v>60</v>
      </c>
      <c r="V528" s="109" t="str">
        <f t="shared" si="212"/>
        <v>INAUGURAÇÃO DAS NOVAS UNIDADES DO NORTE DE MINAS - BOCAIÚVA, SÃO FRANCISCO E BRASÍLIA DE MINAS.</v>
      </c>
      <c r="W528" s="37"/>
      <c r="X528" s="132" t="s">
        <v>85</v>
      </c>
      <c r="Y528" s="134" t="s">
        <v>992</v>
      </c>
      <c r="AA528" s="24">
        <v>0</v>
      </c>
      <c r="AB528" s="40"/>
      <c r="AC528" s="24" t="str">
        <f t="shared" si="224"/>
        <v>Publicar</v>
      </c>
      <c r="AE528" s="43" t="s">
        <v>993</v>
      </c>
      <c r="AF528" s="44" t="s">
        <v>64</v>
      </c>
      <c r="AG528" s="45">
        <v>46162</v>
      </c>
      <c r="AH528" s="45">
        <v>46164</v>
      </c>
      <c r="AI528" s="46">
        <v>493</v>
      </c>
      <c r="AJ528" s="44" t="s">
        <v>65</v>
      </c>
      <c r="AK528" s="46" t="s">
        <v>66</v>
      </c>
      <c r="AL528" s="127" t="s">
        <v>66</v>
      </c>
      <c r="AM528" s="44" t="s">
        <v>65</v>
      </c>
      <c r="AN528" s="46" t="s">
        <v>66</v>
      </c>
      <c r="AO528" s="127" t="s">
        <v>66</v>
      </c>
      <c r="AP528" s="45">
        <v>46164</v>
      </c>
      <c r="AQ528" s="46">
        <v>454</v>
      </c>
      <c r="AR528" s="249" t="s">
        <v>66</v>
      </c>
      <c r="AS528" s="249" t="s">
        <v>66</v>
      </c>
      <c r="AT528" s="276">
        <v>46184</v>
      </c>
      <c r="AU528" s="275" t="s">
        <v>66</v>
      </c>
      <c r="AV528" s="275" t="s">
        <v>66</v>
      </c>
      <c r="AW528" s="275" t="s">
        <v>66</v>
      </c>
      <c r="AX528" s="275" t="s">
        <v>66</v>
      </c>
      <c r="AY528" s="275" t="s">
        <v>66</v>
      </c>
      <c r="AZ528" s="49">
        <v>249</v>
      </c>
      <c r="BE528" s="52">
        <f t="shared" si="223"/>
        <v>2.1180555555555554</v>
      </c>
      <c r="BF528" s="53" t="str">
        <f t="shared" si="225"/>
        <v>02</v>
      </c>
      <c r="BG528" s="54">
        <f t="shared" si="226"/>
        <v>2.8333333333333286</v>
      </c>
      <c r="BH528" s="54">
        <v>6</v>
      </c>
      <c r="BI528" s="54" t="str">
        <f t="shared" si="227"/>
        <v>,00</v>
      </c>
      <c r="BJ528" s="55" t="str">
        <f t="shared" si="228"/>
        <v>02,00</v>
      </c>
      <c r="BL528" s="57" t="str">
        <f>IFERROR(VLOOKUP(H528,#REF!,2,0)," ")</f>
        <v xml:space="preserve"> </v>
      </c>
      <c r="BM528" s="57" t="str">
        <f>IFERROR(VLOOKUP(K528,#REF!,2,0)," ")</f>
        <v xml:space="preserve"> </v>
      </c>
      <c r="BN528" s="58" t="str">
        <f t="shared" si="213"/>
        <v xml:space="preserve">  </v>
      </c>
      <c r="BO528" s="59" t="str">
        <f>IFERROR(VLOOKUP(BN528,#REF!,5,0)," ")</f>
        <v xml:space="preserve"> </v>
      </c>
      <c r="BP528" s="59" t="str">
        <f t="shared" si="214"/>
        <v xml:space="preserve"> </v>
      </c>
      <c r="BQ528" s="56" t="str">
        <f t="shared" si="215"/>
        <v>0,00</v>
      </c>
      <c r="BR528" s="59" t="str">
        <f t="shared" si="216"/>
        <v>0,00</v>
      </c>
      <c r="BS528" s="59" t="str">
        <f t="shared" si="217"/>
        <v xml:space="preserve"> </v>
      </c>
      <c r="BT528" s="56" t="str">
        <f t="shared" si="229"/>
        <v>02</v>
      </c>
      <c r="BU528" s="56">
        <f t="shared" si="230"/>
        <v>2</v>
      </c>
      <c r="BV528" s="56" t="str">
        <f>IFERROR(BU528*#REF!,"0,00")</f>
        <v>0,00</v>
      </c>
      <c r="BW528" s="59" t="str">
        <f t="shared" si="231"/>
        <v>0,00</v>
      </c>
    </row>
    <row r="529" spans="1:75" ht="62.1" customHeight="1" thickTop="1" thickBot="1">
      <c r="A529" s="90" t="str">
        <f t="shared" si="218"/>
        <v>-</v>
      </c>
      <c r="B529" s="91" t="str">
        <f t="shared" si="219"/>
        <v>MAIO</v>
      </c>
      <c r="C529" s="81" t="str">
        <f t="shared" si="220"/>
        <v>MAIO</v>
      </c>
      <c r="D529" s="79">
        <f t="shared" si="209"/>
        <v>526</v>
      </c>
      <c r="E529" s="125">
        <f t="shared" ref="E529:E592" si="232">AI529</f>
        <v>494</v>
      </c>
      <c r="F529" s="101">
        <v>6002895671</v>
      </c>
      <c r="G529" s="124" t="str">
        <f>IFERROR(VLOOKUP(F529,#REF!,2,0)," ")</f>
        <v xml:space="preserve"> </v>
      </c>
      <c r="H529" s="122" t="str">
        <f>IFERROR(VLOOKUP(F529,#REF!,3,0)," ")</f>
        <v xml:space="preserve"> </v>
      </c>
      <c r="I529" s="103" t="s">
        <v>82</v>
      </c>
      <c r="J529" s="103" t="s">
        <v>84</v>
      </c>
      <c r="K529" s="103" t="s">
        <v>89</v>
      </c>
      <c r="L529" s="104">
        <v>46167</v>
      </c>
      <c r="M529" s="105">
        <v>0.5</v>
      </c>
      <c r="N529" s="106">
        <v>46171</v>
      </c>
      <c r="O529" s="107">
        <v>0.79166666666666663</v>
      </c>
      <c r="P529" s="122" t="str">
        <f t="shared" si="210"/>
        <v>04,5</v>
      </c>
      <c r="Q529" s="123" t="str">
        <f t="shared" si="211"/>
        <v>0,00</v>
      </c>
      <c r="R529" s="119">
        <v>0</v>
      </c>
      <c r="S529" s="119">
        <v>103.5</v>
      </c>
      <c r="T529" s="123">
        <f t="shared" si="222"/>
        <v>-103.5</v>
      </c>
      <c r="U529" s="108" t="s">
        <v>1068</v>
      </c>
      <c r="V529" s="109" t="str">
        <f t="shared" si="212"/>
        <v>INAUGURAÇÃO DAS UNIDADES DE BRASÍLIA DE MINAS, SÃO FRANCISCO E BOCAIÚVA.</v>
      </c>
      <c r="W529" s="37"/>
      <c r="X529" s="132" t="s">
        <v>85</v>
      </c>
      <c r="Y529" s="134" t="s">
        <v>994</v>
      </c>
      <c r="AA529" s="24">
        <v>0</v>
      </c>
      <c r="AB529" s="40"/>
      <c r="AC529" s="24" t="str">
        <f t="shared" si="224"/>
        <v>Publicar</v>
      </c>
      <c r="AE529" s="43" t="s">
        <v>995</v>
      </c>
      <c r="AF529" s="44" t="s">
        <v>64</v>
      </c>
      <c r="AG529" s="45">
        <v>46163</v>
      </c>
      <c r="AH529" s="45">
        <v>46164</v>
      </c>
      <c r="AI529" s="46">
        <v>494</v>
      </c>
      <c r="AJ529" s="44" t="s">
        <v>65</v>
      </c>
      <c r="AK529" s="46" t="s">
        <v>66</v>
      </c>
      <c r="AL529" s="127" t="s">
        <v>66</v>
      </c>
      <c r="AM529" s="44" t="s">
        <v>65</v>
      </c>
      <c r="AN529" s="46" t="s">
        <v>66</v>
      </c>
      <c r="AO529" s="127" t="s">
        <v>66</v>
      </c>
      <c r="AP529" s="45">
        <v>46164</v>
      </c>
      <c r="AQ529" s="46">
        <v>455</v>
      </c>
      <c r="AR529" s="249" t="s">
        <v>66</v>
      </c>
      <c r="AS529" s="249" t="s">
        <v>66</v>
      </c>
      <c r="AT529" s="45">
        <v>46174</v>
      </c>
      <c r="AU529" s="262" t="s">
        <v>66</v>
      </c>
      <c r="AV529" s="262" t="s">
        <v>66</v>
      </c>
      <c r="AW529" s="262" t="s">
        <v>66</v>
      </c>
      <c r="AX529" s="262" t="s">
        <v>66</v>
      </c>
      <c r="AY529" s="46">
        <v>18</v>
      </c>
      <c r="AZ529" s="49">
        <v>234</v>
      </c>
      <c r="BE529" s="52">
        <f t="shared" si="223"/>
        <v>4.291666666666667</v>
      </c>
      <c r="BF529" s="53" t="str">
        <f t="shared" si="225"/>
        <v>04</v>
      </c>
      <c r="BG529" s="54">
        <f t="shared" si="226"/>
        <v>7.0000000000000071</v>
      </c>
      <c r="BH529" s="54">
        <v>6</v>
      </c>
      <c r="BI529" s="54" t="str">
        <f t="shared" si="227"/>
        <v>,5</v>
      </c>
      <c r="BJ529" s="55" t="str">
        <f t="shared" si="228"/>
        <v>04,5</v>
      </c>
      <c r="BL529" s="57" t="str">
        <f>IFERROR(VLOOKUP(H529,#REF!,2,0)," ")</f>
        <v xml:space="preserve"> </v>
      </c>
      <c r="BM529" s="57" t="str">
        <f>IFERROR(VLOOKUP(K529,#REF!,2,0)," ")</f>
        <v xml:space="preserve"> </v>
      </c>
      <c r="BN529" s="58" t="str">
        <f t="shared" si="213"/>
        <v xml:space="preserve">  </v>
      </c>
      <c r="BO529" s="59" t="str">
        <f>IFERROR(VLOOKUP(BN529,#REF!,5,0)," ")</f>
        <v xml:space="preserve"> </v>
      </c>
      <c r="BP529" s="59" t="str">
        <f t="shared" si="214"/>
        <v xml:space="preserve"> </v>
      </c>
      <c r="BQ529" s="56">
        <f t="shared" si="215"/>
        <v>1</v>
      </c>
      <c r="BR529" s="59" t="str">
        <f t="shared" si="216"/>
        <v xml:space="preserve"> </v>
      </c>
      <c r="BS529" s="59" t="str">
        <f t="shared" si="217"/>
        <v xml:space="preserve"> </v>
      </c>
      <c r="BT529" s="56" t="str">
        <f t="shared" si="229"/>
        <v>04</v>
      </c>
      <c r="BU529" s="56">
        <f t="shared" si="230"/>
        <v>5</v>
      </c>
      <c r="BV529" s="56" t="str">
        <f>IFERROR(BU529*#REF!,"0,00")</f>
        <v>0,00</v>
      </c>
      <c r="BW529" s="59" t="str">
        <f t="shared" si="231"/>
        <v>0,00</v>
      </c>
    </row>
    <row r="530" spans="1:75" ht="62.1" customHeight="1" thickTop="1" thickBot="1">
      <c r="A530" s="90" t="str">
        <f t="shared" si="218"/>
        <v>-</v>
      </c>
      <c r="B530" s="91" t="str">
        <f t="shared" si="219"/>
        <v>MAIO</v>
      </c>
      <c r="C530" s="81" t="str">
        <f t="shared" si="220"/>
        <v>MAIO</v>
      </c>
      <c r="D530" s="79">
        <f t="shared" si="209"/>
        <v>527</v>
      </c>
      <c r="E530" s="125">
        <f t="shared" si="232"/>
        <v>495</v>
      </c>
      <c r="F530" s="101">
        <v>6317365652</v>
      </c>
      <c r="G530" s="124" t="str">
        <f>IFERROR(VLOOKUP(F530,#REF!,2,0)," ")</f>
        <v xml:space="preserve"> </v>
      </c>
      <c r="H530" s="122" t="str">
        <f>IFERROR(VLOOKUP(F530,#REF!,3,0)," ")</f>
        <v xml:space="preserve"> </v>
      </c>
      <c r="I530" s="103" t="s">
        <v>88</v>
      </c>
      <c r="J530" s="103" t="s">
        <v>84</v>
      </c>
      <c r="K530" s="103" t="s">
        <v>89</v>
      </c>
      <c r="L530" s="104">
        <v>46167</v>
      </c>
      <c r="M530" s="105">
        <v>0.20833333333333334</v>
      </c>
      <c r="N530" s="106">
        <v>46170</v>
      </c>
      <c r="O530" s="107">
        <v>0.69444444444444442</v>
      </c>
      <c r="P530" s="122" t="str">
        <f t="shared" si="210"/>
        <v>03,5</v>
      </c>
      <c r="Q530" s="123" t="str">
        <f t="shared" si="211"/>
        <v>0,00</v>
      </c>
      <c r="R530" s="119">
        <v>0</v>
      </c>
      <c r="S530" s="119">
        <v>0</v>
      </c>
      <c r="T530" s="123">
        <f t="shared" si="222"/>
        <v>0</v>
      </c>
      <c r="U530" s="108" t="s">
        <v>60</v>
      </c>
      <c r="V530" s="109" t="str">
        <f t="shared" si="212"/>
        <v>VISITA INSTITUCIONAL UNIDADES DA DEFENSORIA E INAUGURAÇÃO DAS NOVAS UNIDADES DO NORTE DE MINAS - BOCAIÚVA, SÃO FRANCISCO E BRASÍLIA DE MINAS.</v>
      </c>
      <c r="W530" s="37"/>
      <c r="X530" s="132" t="s">
        <v>85</v>
      </c>
      <c r="Y530" s="134" t="s">
        <v>996</v>
      </c>
      <c r="AA530" s="24">
        <v>0</v>
      </c>
      <c r="AB530" s="40"/>
      <c r="AC530" s="24" t="str">
        <f t="shared" si="224"/>
        <v>Publicar</v>
      </c>
      <c r="AE530" s="43" t="s">
        <v>997</v>
      </c>
      <c r="AF530" s="44" t="s">
        <v>64</v>
      </c>
      <c r="AG530" s="45">
        <v>46163</v>
      </c>
      <c r="AH530" s="45">
        <v>46164</v>
      </c>
      <c r="AI530" s="46">
        <v>495</v>
      </c>
      <c r="AJ530" s="44" t="s">
        <v>65</v>
      </c>
      <c r="AK530" s="46" t="s">
        <v>66</v>
      </c>
      <c r="AL530" s="127" t="s">
        <v>66</v>
      </c>
      <c r="AM530" s="44" t="s">
        <v>65</v>
      </c>
      <c r="AN530" s="46" t="s">
        <v>66</v>
      </c>
      <c r="AO530" s="127" t="s">
        <v>66</v>
      </c>
      <c r="AP530" s="45">
        <v>46164</v>
      </c>
      <c r="AQ530" s="46">
        <v>456</v>
      </c>
      <c r="AR530" s="249" t="s">
        <v>66</v>
      </c>
      <c r="AS530" s="249" t="s">
        <v>66</v>
      </c>
      <c r="AT530" s="45">
        <v>46182</v>
      </c>
      <c r="AU530" s="46" t="s">
        <v>66</v>
      </c>
      <c r="AV530" s="46" t="s">
        <v>66</v>
      </c>
      <c r="AW530" s="46" t="s">
        <v>66</v>
      </c>
      <c r="AX530" s="46" t="s">
        <v>66</v>
      </c>
      <c r="AY530" s="46" t="s">
        <v>66</v>
      </c>
      <c r="AZ530" s="49">
        <v>241</v>
      </c>
      <c r="BE530" s="52">
        <f t="shared" si="223"/>
        <v>3.4861111111111112</v>
      </c>
      <c r="BF530" s="53" t="str">
        <f t="shared" si="225"/>
        <v>03</v>
      </c>
      <c r="BG530" s="54">
        <f t="shared" si="226"/>
        <v>11.666666666666668</v>
      </c>
      <c r="BH530" s="54">
        <v>6</v>
      </c>
      <c r="BI530" s="54" t="str">
        <f t="shared" si="227"/>
        <v>,5</v>
      </c>
      <c r="BJ530" s="55" t="str">
        <f t="shared" si="228"/>
        <v>03,5</v>
      </c>
      <c r="BL530" s="57" t="str">
        <f>IFERROR(VLOOKUP(H530,#REF!,2,0)," ")</f>
        <v xml:space="preserve"> </v>
      </c>
      <c r="BM530" s="57" t="str">
        <f>IFERROR(VLOOKUP(K530,#REF!,2,0)," ")</f>
        <v xml:space="preserve"> </v>
      </c>
      <c r="BN530" s="58" t="str">
        <f t="shared" si="213"/>
        <v xml:space="preserve">  </v>
      </c>
      <c r="BO530" s="59" t="str">
        <f>IFERROR(VLOOKUP(BN530,#REF!,5,0)," ")</f>
        <v xml:space="preserve"> </v>
      </c>
      <c r="BP530" s="59" t="str">
        <f t="shared" si="214"/>
        <v xml:space="preserve"> </v>
      </c>
      <c r="BQ530" s="56">
        <f t="shared" si="215"/>
        <v>1</v>
      </c>
      <c r="BR530" s="59" t="str">
        <f t="shared" si="216"/>
        <v xml:space="preserve"> </v>
      </c>
      <c r="BS530" s="59" t="str">
        <f t="shared" si="217"/>
        <v xml:space="preserve"> </v>
      </c>
      <c r="BT530" s="56" t="str">
        <f t="shared" si="229"/>
        <v>03</v>
      </c>
      <c r="BU530" s="56">
        <f t="shared" si="230"/>
        <v>4</v>
      </c>
      <c r="BV530" s="56" t="str">
        <f>IFERROR(BU530*#REF!,"0,00")</f>
        <v>0,00</v>
      </c>
      <c r="BW530" s="59" t="str">
        <f t="shared" si="231"/>
        <v>0,00</v>
      </c>
    </row>
    <row r="531" spans="1:75" ht="62.1" customHeight="1" thickTop="1" thickBot="1">
      <c r="A531" s="90" t="str">
        <f t="shared" si="218"/>
        <v>-</v>
      </c>
      <c r="B531" s="91" t="str">
        <f t="shared" si="219"/>
        <v>MAIO</v>
      </c>
      <c r="C531" s="81" t="str">
        <f t="shared" si="220"/>
        <v>MAIO</v>
      </c>
      <c r="D531" s="79">
        <f t="shared" si="209"/>
        <v>528</v>
      </c>
      <c r="E531" s="125">
        <f t="shared" si="232"/>
        <v>502</v>
      </c>
      <c r="F531" s="101" t="s">
        <v>349</v>
      </c>
      <c r="G531" s="124" t="str">
        <f>IFERROR(VLOOKUP(F531,#REF!,2,0)," ")</f>
        <v xml:space="preserve"> </v>
      </c>
      <c r="H531" s="122" t="str">
        <f>IFERROR(VLOOKUP(F531,#REF!,3,0)," ")</f>
        <v xml:space="preserve"> </v>
      </c>
      <c r="I531" s="103" t="s">
        <v>82</v>
      </c>
      <c r="J531" s="103" t="s">
        <v>84</v>
      </c>
      <c r="K531" s="103" t="s">
        <v>89</v>
      </c>
      <c r="L531" s="104">
        <v>46168</v>
      </c>
      <c r="M531" s="105">
        <v>0.33333333333333331</v>
      </c>
      <c r="N531" s="106">
        <v>46171</v>
      </c>
      <c r="O531" s="107">
        <v>0.625</v>
      </c>
      <c r="P531" s="122" t="str">
        <f t="shared" si="210"/>
        <v>03,5</v>
      </c>
      <c r="Q531" s="123" t="str">
        <f t="shared" si="211"/>
        <v>0,00</v>
      </c>
      <c r="R531" s="119">
        <v>0</v>
      </c>
      <c r="S531" s="119">
        <v>0</v>
      </c>
      <c r="T531" s="123">
        <f t="shared" si="222"/>
        <v>0</v>
      </c>
      <c r="U531" s="108" t="s">
        <v>60</v>
      </c>
      <c r="V531" s="109" t="str">
        <f t="shared" si="212"/>
        <v>AGENDA EXTERNA DA DEFENSORA PÚBLICO-GERAL E COMITIVA EM VISITA INSTITUCIONAL A COMARCA DE MONTES CLAROS E INAUGURAÇÃO DAS COMARCAS DE BRASÍLIA DE MINAS, SÃO FRANCISCO E BOCAIÚVA.</v>
      </c>
      <c r="W531" s="37"/>
      <c r="X531" s="132" t="s">
        <v>85</v>
      </c>
      <c r="Y531" s="134" t="s">
        <v>998</v>
      </c>
      <c r="AA531" s="24">
        <v>0</v>
      </c>
      <c r="AB531" s="40"/>
      <c r="AC531" s="24" t="str">
        <f t="shared" si="224"/>
        <v>Publicar</v>
      </c>
      <c r="AE531" s="43" t="s">
        <v>999</v>
      </c>
      <c r="AF531" s="44" t="s">
        <v>328</v>
      </c>
      <c r="AG531" s="45">
        <v>46163</v>
      </c>
      <c r="AH531" s="45">
        <v>46164</v>
      </c>
      <c r="AI531" s="46">
        <v>502</v>
      </c>
      <c r="AJ531" s="44" t="s">
        <v>65</v>
      </c>
      <c r="AK531" s="46" t="s">
        <v>66</v>
      </c>
      <c r="AL531" s="127" t="s">
        <v>66</v>
      </c>
      <c r="AM531" s="44" t="s">
        <v>65</v>
      </c>
      <c r="AN531" s="46" t="s">
        <v>66</v>
      </c>
      <c r="AO531" s="127" t="s">
        <v>66</v>
      </c>
      <c r="AP531" s="45">
        <v>46164</v>
      </c>
      <c r="AQ531" s="46">
        <v>457</v>
      </c>
      <c r="AR531" s="249" t="s">
        <v>66</v>
      </c>
      <c r="AS531" s="249" t="s">
        <v>66</v>
      </c>
      <c r="AT531" s="45">
        <v>46175</v>
      </c>
      <c r="AU531" s="262" t="s">
        <v>66</v>
      </c>
      <c r="AV531" s="262" t="s">
        <v>66</v>
      </c>
      <c r="AW531" s="262" t="s">
        <v>66</v>
      </c>
      <c r="AX531" s="262" t="s">
        <v>66</v>
      </c>
      <c r="AY531" s="262" t="s">
        <v>66</v>
      </c>
      <c r="AZ531" s="49">
        <v>233</v>
      </c>
      <c r="BE531" s="52">
        <f t="shared" si="223"/>
        <v>3.2916666666666665</v>
      </c>
      <c r="BF531" s="53" t="str">
        <f t="shared" si="225"/>
        <v>03</v>
      </c>
      <c r="BG531" s="54">
        <f t="shared" si="226"/>
        <v>6.9999999999999964</v>
      </c>
      <c r="BH531" s="54">
        <v>6</v>
      </c>
      <c r="BI531" s="54" t="str">
        <f t="shared" si="227"/>
        <v>,5</v>
      </c>
      <c r="BJ531" s="55" t="str">
        <f t="shared" si="228"/>
        <v>03,5</v>
      </c>
      <c r="BL531" s="57" t="str">
        <f>IFERROR(VLOOKUP(H531,#REF!,2,0)," ")</f>
        <v xml:space="preserve"> </v>
      </c>
      <c r="BM531" s="57" t="str">
        <f>IFERROR(VLOOKUP(K531,#REF!,2,0)," ")</f>
        <v xml:space="preserve"> </v>
      </c>
      <c r="BN531" s="58" t="str">
        <f t="shared" si="213"/>
        <v xml:space="preserve">  </v>
      </c>
      <c r="BO531" s="59" t="str">
        <f>IFERROR(VLOOKUP(BN531,#REF!,5,0)," ")</f>
        <v xml:space="preserve"> </v>
      </c>
      <c r="BP531" s="59" t="str">
        <f t="shared" si="214"/>
        <v xml:space="preserve"> </v>
      </c>
      <c r="BQ531" s="56">
        <f t="shared" si="215"/>
        <v>1</v>
      </c>
      <c r="BR531" s="59" t="str">
        <f t="shared" si="216"/>
        <v xml:space="preserve"> </v>
      </c>
      <c r="BS531" s="59" t="str">
        <f t="shared" si="217"/>
        <v xml:space="preserve"> </v>
      </c>
      <c r="BT531" s="56" t="str">
        <f t="shared" si="229"/>
        <v>03</v>
      </c>
      <c r="BU531" s="56">
        <f t="shared" si="230"/>
        <v>4</v>
      </c>
      <c r="BV531" s="56" t="str">
        <f>IFERROR(BU531*#REF!,"0,00")</f>
        <v>0,00</v>
      </c>
      <c r="BW531" s="59" t="str">
        <f t="shared" si="231"/>
        <v>0,00</v>
      </c>
    </row>
    <row r="532" spans="1:75" ht="62.1" customHeight="1" thickTop="1" thickBot="1">
      <c r="A532" s="90" t="str">
        <f t="shared" si="218"/>
        <v>-</v>
      </c>
      <c r="B532" s="91" t="str">
        <f t="shared" si="219"/>
        <v>MAIO</v>
      </c>
      <c r="C532" s="81" t="str">
        <f t="shared" si="220"/>
        <v>MAIO</v>
      </c>
      <c r="D532" s="79">
        <f t="shared" si="209"/>
        <v>529</v>
      </c>
      <c r="E532" s="125">
        <f t="shared" si="232"/>
        <v>503</v>
      </c>
      <c r="F532" s="101">
        <v>2228108669</v>
      </c>
      <c r="G532" s="124" t="str">
        <f>IFERROR(VLOOKUP(F532,#REF!,2,0)," ")</f>
        <v xml:space="preserve"> </v>
      </c>
      <c r="H532" s="122" t="str">
        <f>IFERROR(VLOOKUP(F532,#REF!,3,0)," ")</f>
        <v xml:space="preserve"> </v>
      </c>
      <c r="I532" s="103" t="s">
        <v>82</v>
      </c>
      <c r="J532" s="103" t="s">
        <v>84</v>
      </c>
      <c r="K532" s="103" t="s">
        <v>89</v>
      </c>
      <c r="L532" s="104">
        <v>46168</v>
      </c>
      <c r="M532" s="105">
        <v>0.33333333333333331</v>
      </c>
      <c r="N532" s="106">
        <v>46170</v>
      </c>
      <c r="O532" s="107">
        <v>0.83333333333333337</v>
      </c>
      <c r="P532" s="122" t="str">
        <f t="shared" si="210"/>
        <v>02,5</v>
      </c>
      <c r="Q532" s="123" t="str">
        <f t="shared" si="211"/>
        <v>0,00</v>
      </c>
      <c r="R532" s="119">
        <v>0</v>
      </c>
      <c r="S532" s="119">
        <v>0</v>
      </c>
      <c r="T532" s="123">
        <f t="shared" si="222"/>
        <v>0</v>
      </c>
      <c r="U532" s="108" t="s">
        <v>60</v>
      </c>
      <c r="V532" s="109" t="str">
        <f t="shared" ref="V532:V542" si="233">UPPER(Y532)</f>
        <v>COBERTURA DAS INAUGURAÇÕES NO NORTE DE MINAS.</v>
      </c>
      <c r="W532" s="37"/>
      <c r="X532" s="132" t="s">
        <v>85</v>
      </c>
      <c r="Y532" s="134" t="s">
        <v>1000</v>
      </c>
      <c r="AA532" s="24">
        <v>0</v>
      </c>
      <c r="AB532" s="40"/>
      <c r="AC532" s="24" t="str">
        <f t="shared" si="224"/>
        <v>Publicar</v>
      </c>
      <c r="AE532" s="43" t="s">
        <v>1001</v>
      </c>
      <c r="AF532" s="44" t="s">
        <v>64</v>
      </c>
      <c r="AG532" s="45">
        <v>46162</v>
      </c>
      <c r="AH532" s="45">
        <v>46164</v>
      </c>
      <c r="AI532" s="46">
        <v>503</v>
      </c>
      <c r="AJ532" s="44" t="s">
        <v>65</v>
      </c>
      <c r="AK532" s="46" t="s">
        <v>66</v>
      </c>
      <c r="AL532" s="127" t="s">
        <v>66</v>
      </c>
      <c r="AM532" s="44" t="s">
        <v>65</v>
      </c>
      <c r="AN532" s="46" t="s">
        <v>66</v>
      </c>
      <c r="AO532" s="127" t="s">
        <v>66</v>
      </c>
      <c r="AP532" s="45">
        <v>46164</v>
      </c>
      <c r="AQ532" s="46">
        <v>458</v>
      </c>
      <c r="AR532" s="249" t="s">
        <v>66</v>
      </c>
      <c r="AS532" s="249" t="s">
        <v>66</v>
      </c>
      <c r="AT532" s="45">
        <v>46171</v>
      </c>
      <c r="AU532" s="255" t="s">
        <v>66</v>
      </c>
      <c r="AV532" s="255" t="s">
        <v>66</v>
      </c>
      <c r="AW532" s="255" t="s">
        <v>66</v>
      </c>
      <c r="AX532" s="255" t="s">
        <v>66</v>
      </c>
      <c r="AY532" s="255" t="s">
        <v>66</v>
      </c>
      <c r="AZ532" s="49">
        <v>219</v>
      </c>
      <c r="BE532" s="52">
        <f t="shared" si="223"/>
        <v>2.5</v>
      </c>
      <c r="BF532" s="53" t="str">
        <f t="shared" si="225"/>
        <v>02</v>
      </c>
      <c r="BG532" s="54">
        <f t="shared" si="226"/>
        <v>12</v>
      </c>
      <c r="BH532" s="54">
        <v>6</v>
      </c>
      <c r="BI532" s="54" t="str">
        <f t="shared" si="227"/>
        <v>,5</v>
      </c>
      <c r="BJ532" s="55" t="str">
        <f t="shared" si="228"/>
        <v>02,5</v>
      </c>
      <c r="BL532" s="57" t="str">
        <f>IFERROR(VLOOKUP(H532,#REF!,2,0)," ")</f>
        <v xml:space="preserve"> </v>
      </c>
      <c r="BM532" s="57" t="str">
        <f>IFERROR(VLOOKUP(K532,#REF!,2,0)," ")</f>
        <v xml:space="preserve"> </v>
      </c>
      <c r="BN532" s="58" t="str">
        <f t="shared" si="213"/>
        <v xml:space="preserve">  </v>
      </c>
      <c r="BO532" s="59" t="str">
        <f>IFERROR(VLOOKUP(BN532,#REF!,5,0)," ")</f>
        <v xml:space="preserve"> </v>
      </c>
      <c r="BP532" s="59" t="str">
        <f t="shared" si="214"/>
        <v xml:space="preserve"> </v>
      </c>
      <c r="BQ532" s="56">
        <f t="shared" si="215"/>
        <v>1</v>
      </c>
      <c r="BR532" s="59" t="str">
        <f t="shared" si="216"/>
        <v xml:space="preserve"> </v>
      </c>
      <c r="BS532" s="59" t="str">
        <f t="shared" si="217"/>
        <v xml:space="preserve"> </v>
      </c>
      <c r="BT532" s="56" t="str">
        <f t="shared" si="229"/>
        <v>02</v>
      </c>
      <c r="BU532" s="56">
        <f t="shared" si="230"/>
        <v>3</v>
      </c>
      <c r="BV532" s="56" t="str">
        <f>IFERROR(BU532*#REF!,"0,00")</f>
        <v>0,00</v>
      </c>
      <c r="BW532" s="59" t="str">
        <f t="shared" si="231"/>
        <v>0,00</v>
      </c>
    </row>
    <row r="533" spans="1:75" ht="62.1" customHeight="1" thickTop="1" thickBot="1">
      <c r="A533" s="90" t="str">
        <f t="shared" si="218"/>
        <v>-</v>
      </c>
      <c r="B533" s="91" t="str">
        <f t="shared" si="219"/>
        <v>MAIO</v>
      </c>
      <c r="C533" s="81" t="str">
        <f t="shared" si="220"/>
        <v>MAIO</v>
      </c>
      <c r="D533" s="79">
        <f t="shared" si="209"/>
        <v>530</v>
      </c>
      <c r="E533" s="125">
        <f t="shared" si="232"/>
        <v>501</v>
      </c>
      <c r="F533" s="101">
        <v>13227088606</v>
      </c>
      <c r="G533" s="124" t="str">
        <f>IFERROR(VLOOKUP(F533,#REF!,2,0)," ")</f>
        <v xml:space="preserve"> </v>
      </c>
      <c r="H533" s="122" t="str">
        <f>IFERROR(VLOOKUP(F533,#REF!,3,0)," ")</f>
        <v xml:space="preserve"> </v>
      </c>
      <c r="I533" s="103" t="s">
        <v>82</v>
      </c>
      <c r="J533" s="103" t="s">
        <v>84</v>
      </c>
      <c r="K533" s="103" t="s">
        <v>89</v>
      </c>
      <c r="L533" s="104">
        <v>46168</v>
      </c>
      <c r="M533" s="105">
        <v>0.33333333333333331</v>
      </c>
      <c r="N533" s="106">
        <v>46170</v>
      </c>
      <c r="O533" s="107">
        <v>0.83333333333333337</v>
      </c>
      <c r="P533" s="122" t="str">
        <f t="shared" si="210"/>
        <v>02,5</v>
      </c>
      <c r="Q533" s="123" t="str">
        <f t="shared" si="211"/>
        <v>0,00</v>
      </c>
      <c r="R533" s="119">
        <v>0</v>
      </c>
      <c r="S533" s="119">
        <v>0</v>
      </c>
      <c r="T533" s="123">
        <f t="shared" si="222"/>
        <v>0</v>
      </c>
      <c r="U533" s="108" t="s">
        <v>60</v>
      </c>
      <c r="V533" s="109" t="str">
        <f t="shared" si="233"/>
        <v>COBERTURA DAS INAUGURAÇÕES NO NORTE DE MINAS.</v>
      </c>
      <c r="W533" s="37"/>
      <c r="X533" s="132" t="s">
        <v>85</v>
      </c>
      <c r="Y533" s="134" t="s">
        <v>1000</v>
      </c>
      <c r="AA533" s="24">
        <v>0</v>
      </c>
      <c r="AB533" s="40"/>
      <c r="AC533" s="24" t="str">
        <f t="shared" si="224"/>
        <v>Publicar</v>
      </c>
      <c r="AE533" s="43" t="s">
        <v>1002</v>
      </c>
      <c r="AF533" s="44" t="s">
        <v>64</v>
      </c>
      <c r="AG533" s="45">
        <v>46164</v>
      </c>
      <c r="AH533" s="45">
        <v>46164</v>
      </c>
      <c r="AI533" s="46">
        <v>501</v>
      </c>
      <c r="AJ533" s="44" t="s">
        <v>65</v>
      </c>
      <c r="AK533" s="46" t="s">
        <v>66</v>
      </c>
      <c r="AL533" s="127" t="s">
        <v>66</v>
      </c>
      <c r="AM533" s="44" t="s">
        <v>65</v>
      </c>
      <c r="AN533" s="46" t="s">
        <v>66</v>
      </c>
      <c r="AO533" s="127" t="s">
        <v>66</v>
      </c>
      <c r="AP533" s="45">
        <v>46164</v>
      </c>
      <c r="AQ533" s="46">
        <v>459</v>
      </c>
      <c r="AR533" s="249" t="s">
        <v>66</v>
      </c>
      <c r="AS533" s="249" t="s">
        <v>66</v>
      </c>
      <c r="AT533" s="45">
        <v>46171</v>
      </c>
      <c r="AU533" s="46" t="s">
        <v>66</v>
      </c>
      <c r="AV533" s="46" t="s">
        <v>66</v>
      </c>
      <c r="AW533" s="46" t="s">
        <v>66</v>
      </c>
      <c r="AX533" s="46" t="s">
        <v>66</v>
      </c>
      <c r="AY533" s="46" t="s">
        <v>66</v>
      </c>
      <c r="AZ533" s="49">
        <v>223</v>
      </c>
      <c r="BE533" s="52">
        <f t="shared" si="223"/>
        <v>2.5</v>
      </c>
      <c r="BF533" s="53" t="str">
        <f t="shared" si="225"/>
        <v>02</v>
      </c>
      <c r="BG533" s="54">
        <f t="shared" si="226"/>
        <v>12</v>
      </c>
      <c r="BH533" s="54">
        <v>6</v>
      </c>
      <c r="BI533" s="54" t="str">
        <f t="shared" si="227"/>
        <v>,5</v>
      </c>
      <c r="BJ533" s="55" t="str">
        <f t="shared" si="228"/>
        <v>02,5</v>
      </c>
      <c r="BL533" s="57" t="str">
        <f>IFERROR(VLOOKUP(H533,#REF!,2,0)," ")</f>
        <v xml:space="preserve"> </v>
      </c>
      <c r="BM533" s="57" t="str">
        <f>IFERROR(VLOOKUP(K533,#REF!,2,0)," ")</f>
        <v xml:space="preserve"> </v>
      </c>
      <c r="BN533" s="58" t="str">
        <f t="shared" si="213"/>
        <v xml:space="preserve">  </v>
      </c>
      <c r="BO533" s="59" t="str">
        <f>IFERROR(VLOOKUP(BN533,#REF!,5,0)," ")</f>
        <v xml:space="preserve"> </v>
      </c>
      <c r="BP533" s="59" t="str">
        <f t="shared" si="214"/>
        <v xml:space="preserve"> </v>
      </c>
      <c r="BQ533" s="56">
        <f t="shared" si="215"/>
        <v>1</v>
      </c>
      <c r="BR533" s="59" t="str">
        <f t="shared" si="216"/>
        <v xml:space="preserve"> </v>
      </c>
      <c r="BS533" s="59" t="str">
        <f t="shared" si="217"/>
        <v xml:space="preserve"> </v>
      </c>
      <c r="BT533" s="56" t="str">
        <f t="shared" si="229"/>
        <v>02</v>
      </c>
      <c r="BU533" s="56">
        <f t="shared" si="230"/>
        <v>3</v>
      </c>
      <c r="BV533" s="56" t="str">
        <f>IFERROR(BU533*#REF!,"0,00")</f>
        <v>0,00</v>
      </c>
      <c r="BW533" s="59" t="str">
        <f t="shared" si="231"/>
        <v>0,00</v>
      </c>
    </row>
    <row r="534" spans="1:75" ht="62.1" customHeight="1" thickTop="1" thickBot="1">
      <c r="A534" s="90" t="str">
        <f t="shared" si="218"/>
        <v>-</v>
      </c>
      <c r="B534" s="91" t="str">
        <f t="shared" si="219"/>
        <v>MAIO</v>
      </c>
      <c r="C534" s="81" t="str">
        <f t="shared" si="220"/>
        <v>MAIO</v>
      </c>
      <c r="D534" s="79">
        <f t="shared" si="209"/>
        <v>531</v>
      </c>
      <c r="E534" s="125">
        <f t="shared" si="232"/>
        <v>498</v>
      </c>
      <c r="F534" s="101">
        <v>75148293691</v>
      </c>
      <c r="G534" s="124" t="str">
        <f>IFERROR(VLOOKUP(F534,#REF!,2,0)," ")</f>
        <v xml:space="preserve"> </v>
      </c>
      <c r="H534" s="122" t="str">
        <f>IFERROR(VLOOKUP(F534,#REF!,3,0)," ")</f>
        <v xml:space="preserve"> </v>
      </c>
      <c r="I534" s="103" t="s">
        <v>82</v>
      </c>
      <c r="J534" s="103" t="s">
        <v>84</v>
      </c>
      <c r="K534" s="103" t="s">
        <v>577</v>
      </c>
      <c r="L534" s="104">
        <v>46168</v>
      </c>
      <c r="M534" s="105">
        <v>0.29166666666666669</v>
      </c>
      <c r="N534" s="106">
        <v>46170</v>
      </c>
      <c r="O534" s="107">
        <v>0.83333333333333337</v>
      </c>
      <c r="P534" s="122" t="str">
        <f t="shared" si="210"/>
        <v>02,5</v>
      </c>
      <c r="Q534" s="123" t="str">
        <f t="shared" si="211"/>
        <v>0,00</v>
      </c>
      <c r="R534" s="119">
        <v>0</v>
      </c>
      <c r="S534" s="119">
        <v>0</v>
      </c>
      <c r="T534" s="123">
        <f t="shared" si="222"/>
        <v>0</v>
      </c>
      <c r="U534" s="108" t="s">
        <v>60</v>
      </c>
      <c r="V534" s="109" t="str">
        <f t="shared" si="233"/>
        <v>REALIZAÇÃO DE CORREIÇÃO ORDINÁRIA NOS ÓRGÃOS DE ATUAÇÃO DAS UNIDADES DA DEFENSORIA PÚBLICA EM MANHUMIRIM, MANHUAÇU E IPATINGA.</v>
      </c>
      <c r="W534" s="37"/>
      <c r="X534" s="132" t="s">
        <v>85</v>
      </c>
      <c r="Y534" s="134" t="s">
        <v>1003</v>
      </c>
      <c r="AA534" s="24">
        <v>0</v>
      </c>
      <c r="AB534" s="40"/>
      <c r="AC534" s="24" t="str">
        <f t="shared" si="224"/>
        <v>Publicar</v>
      </c>
      <c r="AE534" s="43" t="s">
        <v>1004</v>
      </c>
      <c r="AF534" s="44" t="s">
        <v>64</v>
      </c>
      <c r="AG534" s="45">
        <v>46164</v>
      </c>
      <c r="AH534" s="45">
        <v>46164</v>
      </c>
      <c r="AI534" s="46">
        <v>498</v>
      </c>
      <c r="AJ534" s="44" t="s">
        <v>65</v>
      </c>
      <c r="AK534" s="46" t="s">
        <v>66</v>
      </c>
      <c r="AL534" s="127" t="s">
        <v>66</v>
      </c>
      <c r="AM534" s="44" t="s">
        <v>65</v>
      </c>
      <c r="AN534" s="46" t="s">
        <v>66</v>
      </c>
      <c r="AO534" s="127" t="s">
        <v>66</v>
      </c>
      <c r="AP534" s="45">
        <v>46164</v>
      </c>
      <c r="AQ534" s="46">
        <v>460</v>
      </c>
      <c r="AR534" s="249" t="s">
        <v>66</v>
      </c>
      <c r="AS534" s="249" t="s">
        <v>66</v>
      </c>
      <c r="AT534" s="45">
        <v>46174</v>
      </c>
      <c r="AU534" s="262" t="s">
        <v>66</v>
      </c>
      <c r="AV534" s="262" t="s">
        <v>66</v>
      </c>
      <c r="AW534" s="262" t="s">
        <v>66</v>
      </c>
      <c r="AX534" s="262" t="s">
        <v>66</v>
      </c>
      <c r="AY534" s="262" t="s">
        <v>66</v>
      </c>
      <c r="AZ534" s="49">
        <v>230</v>
      </c>
      <c r="BE534" s="52">
        <f t="shared" si="223"/>
        <v>2.541666666666667</v>
      </c>
      <c r="BF534" s="53" t="str">
        <f t="shared" si="225"/>
        <v>02</v>
      </c>
      <c r="BG534" s="54">
        <f t="shared" si="226"/>
        <v>13.000000000000007</v>
      </c>
      <c r="BH534" s="54">
        <v>6</v>
      </c>
      <c r="BI534" s="54" t="str">
        <f t="shared" si="227"/>
        <v>,5</v>
      </c>
      <c r="BJ534" s="55" t="str">
        <f t="shared" si="228"/>
        <v>02,5</v>
      </c>
      <c r="BL534" s="57" t="str">
        <f>IFERROR(VLOOKUP(H534,#REF!,2,0)," ")</f>
        <v xml:space="preserve"> </v>
      </c>
      <c r="BM534" s="57" t="str">
        <f>IFERROR(VLOOKUP(K534,#REF!,2,0)," ")</f>
        <v xml:space="preserve"> </v>
      </c>
      <c r="BN534" s="58" t="str">
        <f t="shared" si="213"/>
        <v xml:space="preserve">  </v>
      </c>
      <c r="BO534" s="59" t="str">
        <f>IFERROR(VLOOKUP(BN534,#REF!,5,0)," ")</f>
        <v xml:space="preserve"> </v>
      </c>
      <c r="BP534" s="59" t="str">
        <f t="shared" si="214"/>
        <v xml:space="preserve"> </v>
      </c>
      <c r="BQ534" s="56">
        <f t="shared" si="215"/>
        <v>1</v>
      </c>
      <c r="BR534" s="59" t="str">
        <f t="shared" si="216"/>
        <v xml:space="preserve"> </v>
      </c>
      <c r="BS534" s="59" t="str">
        <f t="shared" si="217"/>
        <v xml:space="preserve"> </v>
      </c>
      <c r="BT534" s="56" t="str">
        <f t="shared" si="229"/>
        <v>02</v>
      </c>
      <c r="BU534" s="56">
        <f t="shared" si="230"/>
        <v>3</v>
      </c>
      <c r="BV534" s="56" t="str">
        <f>IFERROR(BU534*#REF!,"0,00")</f>
        <v>0,00</v>
      </c>
      <c r="BW534" s="59" t="str">
        <f t="shared" si="231"/>
        <v>0,00</v>
      </c>
    </row>
    <row r="535" spans="1:75" ht="62.1" customHeight="1" thickTop="1" thickBot="1">
      <c r="A535" s="90" t="str">
        <f t="shared" si="218"/>
        <v>-</v>
      </c>
      <c r="B535" s="91" t="str">
        <f t="shared" si="219"/>
        <v>MAIO</v>
      </c>
      <c r="C535" s="81" t="str">
        <f t="shared" si="220"/>
        <v>MAIO</v>
      </c>
      <c r="D535" s="79">
        <f t="shared" si="209"/>
        <v>532</v>
      </c>
      <c r="E535" s="125">
        <f t="shared" si="232"/>
        <v>504</v>
      </c>
      <c r="F535" s="101">
        <v>4309145639</v>
      </c>
      <c r="G535" s="124" t="str">
        <f>IFERROR(VLOOKUP(F535,#REF!,2,0)," ")</f>
        <v xml:space="preserve"> </v>
      </c>
      <c r="H535" s="122" t="str">
        <f>IFERROR(VLOOKUP(F535,#REF!,3,0)," ")</f>
        <v xml:space="preserve"> </v>
      </c>
      <c r="I535" s="103" t="s">
        <v>57</v>
      </c>
      <c r="J535" s="103" t="s">
        <v>84</v>
      </c>
      <c r="K535" s="103" t="s">
        <v>127</v>
      </c>
      <c r="L535" s="104">
        <v>46168</v>
      </c>
      <c r="M535" s="105">
        <v>0.25</v>
      </c>
      <c r="N535" s="106">
        <v>46172</v>
      </c>
      <c r="O535" s="107">
        <v>0.70833333333333337</v>
      </c>
      <c r="P535" s="122" t="str">
        <f t="shared" si="210"/>
        <v>04,5</v>
      </c>
      <c r="Q535" s="123" t="str">
        <f t="shared" si="211"/>
        <v>0,00</v>
      </c>
      <c r="R535" s="119">
        <v>0</v>
      </c>
      <c r="S535" s="119">
        <v>0</v>
      </c>
      <c r="T535" s="123">
        <f t="shared" si="222"/>
        <v>0</v>
      </c>
      <c r="U535" s="108" t="s">
        <v>60</v>
      </c>
      <c r="V535" s="109" t="str">
        <f t="shared" si="233"/>
        <v>COOPERAÇÃO, CONFORME O ATO Nº: 13.332/2026.</v>
      </c>
      <c r="W535" s="37"/>
      <c r="X535" s="132" t="s">
        <v>61</v>
      </c>
      <c r="Y535" s="134" t="s">
        <v>1005</v>
      </c>
      <c r="AA535" s="24">
        <v>1</v>
      </c>
      <c r="AB535" s="40"/>
      <c r="AC535" s="24" t="str">
        <f t="shared" si="224"/>
        <v>Publicar</v>
      </c>
      <c r="AE535" s="43" t="s">
        <v>1006</v>
      </c>
      <c r="AF535" s="44" t="s">
        <v>64</v>
      </c>
      <c r="AG535" s="45">
        <v>46163</v>
      </c>
      <c r="AH535" s="45">
        <v>46164</v>
      </c>
      <c r="AI535" s="46">
        <v>504</v>
      </c>
      <c r="AJ535" s="44" t="s">
        <v>65</v>
      </c>
      <c r="AK535" s="249" t="s">
        <v>66</v>
      </c>
      <c r="AL535" s="250" t="s">
        <v>66</v>
      </c>
      <c r="AM535" s="44" t="s">
        <v>67</v>
      </c>
      <c r="AN535" s="46">
        <v>462</v>
      </c>
      <c r="AO535" s="127">
        <v>770.34</v>
      </c>
      <c r="AP535" s="45">
        <v>46164</v>
      </c>
      <c r="AQ535" s="46">
        <v>462</v>
      </c>
      <c r="AR535" s="249" t="s">
        <v>66</v>
      </c>
      <c r="AS535" s="46">
        <v>513</v>
      </c>
      <c r="AT535" s="45">
        <v>46174</v>
      </c>
      <c r="AU535" s="46" t="s">
        <v>66</v>
      </c>
      <c r="AV535" s="46" t="s">
        <v>66</v>
      </c>
      <c r="AW535" s="46" t="s">
        <v>66</v>
      </c>
      <c r="AX535" s="46" t="s">
        <v>66</v>
      </c>
      <c r="AY535" s="46" t="s">
        <v>66</v>
      </c>
      <c r="AZ535" s="49">
        <v>236</v>
      </c>
      <c r="BE535" s="52">
        <f t="shared" si="223"/>
        <v>4.458333333333333</v>
      </c>
      <c r="BF535" s="53" t="str">
        <f t="shared" si="225"/>
        <v>04</v>
      </c>
      <c r="BG535" s="54">
        <f t="shared" si="226"/>
        <v>10.999999999999993</v>
      </c>
      <c r="BH535" s="54">
        <v>6</v>
      </c>
      <c r="BI535" s="54" t="str">
        <f t="shared" si="227"/>
        <v>,5</v>
      </c>
      <c r="BJ535" s="55" t="str">
        <f t="shared" si="228"/>
        <v>04,5</v>
      </c>
      <c r="BL535" s="57" t="str">
        <f>IFERROR(VLOOKUP(H535,#REF!,2,0)," ")</f>
        <v xml:space="preserve"> </v>
      </c>
      <c r="BM535" s="57" t="str">
        <f>IFERROR(VLOOKUP(K535,#REF!,2,0)," ")</f>
        <v xml:space="preserve"> </v>
      </c>
      <c r="BN535" s="58" t="str">
        <f t="shared" si="213"/>
        <v xml:space="preserve">  </v>
      </c>
      <c r="BO535" s="59" t="str">
        <f>IFERROR(VLOOKUP(BN535,#REF!,5,0)," ")</f>
        <v xml:space="preserve"> </v>
      </c>
      <c r="BP535" s="59" t="str">
        <f t="shared" si="214"/>
        <v xml:space="preserve"> </v>
      </c>
      <c r="BQ535" s="56">
        <f t="shared" si="215"/>
        <v>1</v>
      </c>
      <c r="BR535" s="59" t="str">
        <f t="shared" si="216"/>
        <v xml:space="preserve"> </v>
      </c>
      <c r="BS535" s="59" t="str">
        <f t="shared" si="217"/>
        <v xml:space="preserve"> </v>
      </c>
      <c r="BT535" s="56" t="str">
        <f t="shared" si="229"/>
        <v>04</v>
      </c>
      <c r="BU535" s="56">
        <f t="shared" si="230"/>
        <v>4</v>
      </c>
      <c r="BV535" s="56" t="str">
        <f>IFERROR(BU535*#REF!,"0,00")</f>
        <v>0,00</v>
      </c>
      <c r="BW535" s="59" t="str">
        <f t="shared" si="231"/>
        <v>0,00</v>
      </c>
    </row>
    <row r="536" spans="1:75" ht="62.1" customHeight="1" thickTop="1" thickBot="1">
      <c r="A536" s="90" t="str">
        <f t="shared" si="218"/>
        <v>-</v>
      </c>
      <c r="B536" s="91" t="str">
        <f t="shared" si="219"/>
        <v>MAIO</v>
      </c>
      <c r="C536" s="81" t="str">
        <f t="shared" si="220"/>
        <v>MAIO</v>
      </c>
      <c r="D536" s="79">
        <f t="shared" ref="D536:D599" si="234">D535+1</f>
        <v>533</v>
      </c>
      <c r="E536" s="125">
        <f t="shared" si="232"/>
        <v>499</v>
      </c>
      <c r="F536" s="101">
        <v>3300639603</v>
      </c>
      <c r="G536" s="124" t="str">
        <f>IFERROR(VLOOKUP(F536,#REF!,2,0)," ")</f>
        <v xml:space="preserve"> </v>
      </c>
      <c r="H536" s="122" t="str">
        <f>IFERROR(VLOOKUP(F536,#REF!,3,0)," ")</f>
        <v xml:space="preserve"> </v>
      </c>
      <c r="I536" s="103" t="s">
        <v>82</v>
      </c>
      <c r="J536" s="103" t="s">
        <v>84</v>
      </c>
      <c r="K536" s="103" t="s">
        <v>577</v>
      </c>
      <c r="L536" s="104">
        <v>46168</v>
      </c>
      <c r="M536" s="105">
        <v>0.29166666666666669</v>
      </c>
      <c r="N536" s="106">
        <v>46170</v>
      </c>
      <c r="O536" s="107">
        <v>0.83333333333333337</v>
      </c>
      <c r="P536" s="122" t="str">
        <f t="shared" si="210"/>
        <v>02,5</v>
      </c>
      <c r="Q536" s="123" t="str">
        <f t="shared" si="211"/>
        <v>0,00</v>
      </c>
      <c r="R536" s="119">
        <v>0</v>
      </c>
      <c r="S536" s="119">
        <v>0</v>
      </c>
      <c r="T536" s="123">
        <f t="shared" si="222"/>
        <v>0</v>
      </c>
      <c r="U536" s="108" t="s">
        <v>60</v>
      </c>
      <c r="V536" s="109" t="str">
        <f t="shared" si="233"/>
        <v>REALIZAÇÃO DE CORREIÇÃO ORDINÁRIA NOS ÓRGÃOS DE ATUAÇÃO DAS UNIDADES DA DEFENSORIA PÚBLICA EM MANHUMIRIM, MANHUAÇU E IPATINGA.</v>
      </c>
      <c r="W536" s="37"/>
      <c r="X536" s="132" t="s">
        <v>85</v>
      </c>
      <c r="Y536" s="134" t="s">
        <v>1003</v>
      </c>
      <c r="AA536" s="24">
        <v>0</v>
      </c>
      <c r="AB536" s="40"/>
      <c r="AC536" s="24" t="str">
        <f t="shared" si="224"/>
        <v>Publicar</v>
      </c>
      <c r="AE536" s="43" t="s">
        <v>1007</v>
      </c>
      <c r="AF536" s="44" t="s">
        <v>64</v>
      </c>
      <c r="AG536" s="45">
        <v>46164</v>
      </c>
      <c r="AH536" s="45">
        <v>46164</v>
      </c>
      <c r="AI536" s="46">
        <v>499</v>
      </c>
      <c r="AJ536" s="44" t="s">
        <v>65</v>
      </c>
      <c r="AK536" s="46" t="s">
        <v>66</v>
      </c>
      <c r="AL536" s="127" t="s">
        <v>66</v>
      </c>
      <c r="AM536" s="44" t="s">
        <v>65</v>
      </c>
      <c r="AN536" s="46" t="s">
        <v>66</v>
      </c>
      <c r="AO536" s="127" t="s">
        <v>66</v>
      </c>
      <c r="AP536" s="45">
        <v>46164</v>
      </c>
      <c r="AQ536" s="46">
        <v>461</v>
      </c>
      <c r="AR536" s="249" t="s">
        <v>66</v>
      </c>
      <c r="AS536" s="262" t="s">
        <v>66</v>
      </c>
      <c r="AT536" s="264">
        <v>46174</v>
      </c>
      <c r="AU536" s="262" t="s">
        <v>66</v>
      </c>
      <c r="AV536" s="262" t="s">
        <v>66</v>
      </c>
      <c r="AW536" s="262" t="s">
        <v>66</v>
      </c>
      <c r="AX536" s="262" t="s">
        <v>66</v>
      </c>
      <c r="AY536" s="262" t="s">
        <v>66</v>
      </c>
      <c r="AZ536" s="49">
        <v>228</v>
      </c>
      <c r="BE536" s="52">
        <f t="shared" si="223"/>
        <v>2.541666666666667</v>
      </c>
      <c r="BF536" s="53" t="str">
        <f t="shared" si="225"/>
        <v>02</v>
      </c>
      <c r="BG536" s="54">
        <f t="shared" si="226"/>
        <v>13.000000000000007</v>
      </c>
      <c r="BH536" s="54">
        <v>6</v>
      </c>
      <c r="BI536" s="54" t="str">
        <f t="shared" si="227"/>
        <v>,5</v>
      </c>
      <c r="BJ536" s="55" t="str">
        <f t="shared" si="228"/>
        <v>02,5</v>
      </c>
      <c r="BL536" s="57" t="str">
        <f>IFERROR(VLOOKUP(H536,#REF!,2,0)," ")</f>
        <v xml:space="preserve"> </v>
      </c>
      <c r="BM536" s="57" t="str">
        <f>IFERROR(VLOOKUP(K536,#REF!,2,0)," ")</f>
        <v xml:space="preserve"> </v>
      </c>
      <c r="BN536" s="58" t="str">
        <f t="shared" si="213"/>
        <v xml:space="preserve">  </v>
      </c>
      <c r="BO536" s="59" t="str">
        <f>IFERROR(VLOOKUP(BN536,#REF!,5,0)," ")</f>
        <v xml:space="preserve"> </v>
      </c>
      <c r="BP536" s="59" t="str">
        <f t="shared" si="214"/>
        <v xml:space="preserve"> </v>
      </c>
      <c r="BQ536" s="56">
        <f t="shared" si="215"/>
        <v>1</v>
      </c>
      <c r="BR536" s="59" t="str">
        <f t="shared" si="216"/>
        <v xml:space="preserve"> </v>
      </c>
      <c r="BS536" s="59" t="str">
        <f t="shared" si="217"/>
        <v xml:space="preserve"> </v>
      </c>
      <c r="BT536" s="56" t="str">
        <f t="shared" si="229"/>
        <v>02</v>
      </c>
      <c r="BU536" s="56">
        <f t="shared" si="230"/>
        <v>3</v>
      </c>
      <c r="BV536" s="56" t="str">
        <f>IFERROR(BU536*#REF!,"0,00")</f>
        <v>0,00</v>
      </c>
      <c r="BW536" s="59" t="str">
        <f t="shared" si="231"/>
        <v>0,00</v>
      </c>
    </row>
    <row r="537" spans="1:75" ht="62.1" customHeight="1" thickTop="1" thickBot="1">
      <c r="A537" s="90" t="str">
        <f t="shared" si="218"/>
        <v>-</v>
      </c>
      <c r="B537" s="91" t="str">
        <f t="shared" si="219"/>
        <v>MAIO</v>
      </c>
      <c r="C537" s="81" t="str">
        <f t="shared" si="220"/>
        <v>MAIO</v>
      </c>
      <c r="D537" s="79">
        <f t="shared" si="234"/>
        <v>534</v>
      </c>
      <c r="E537" s="125">
        <f t="shared" si="232"/>
        <v>492</v>
      </c>
      <c r="F537" s="101">
        <v>81210060078</v>
      </c>
      <c r="G537" s="124" t="str">
        <f>IFERROR(VLOOKUP(F537,#REF!,2,0)," ")</f>
        <v xml:space="preserve"> </v>
      </c>
      <c r="H537" s="122" t="str">
        <f>IFERROR(VLOOKUP(F537,#REF!,3,0)," ")</f>
        <v xml:space="preserve"> </v>
      </c>
      <c r="I537" s="103" t="s">
        <v>88</v>
      </c>
      <c r="J537" s="103" t="s">
        <v>84</v>
      </c>
      <c r="K537" s="103" t="s">
        <v>89</v>
      </c>
      <c r="L537" s="104">
        <v>46168</v>
      </c>
      <c r="M537" s="105">
        <v>0.57638888888888884</v>
      </c>
      <c r="N537" s="106">
        <v>46170</v>
      </c>
      <c r="O537" s="107">
        <v>0.69444444444444442</v>
      </c>
      <c r="P537" s="122" t="str">
        <f t="shared" si="210"/>
        <v>02,00</v>
      </c>
      <c r="Q537" s="123" t="str">
        <f t="shared" si="211"/>
        <v>0,00</v>
      </c>
      <c r="R537" s="119">
        <v>0</v>
      </c>
      <c r="S537" s="119">
        <v>0</v>
      </c>
      <c r="T537" s="123">
        <f t="shared" si="222"/>
        <v>0</v>
      </c>
      <c r="U537" s="108" t="s">
        <v>60</v>
      </c>
      <c r="V537" s="109" t="str">
        <f t="shared" si="233"/>
        <v xml:space="preserve"> INAUGURAÇÃO DAS NOVAS UNIDADES DO NORTE DE MINAS - BOCAIÚVA, SÃO FRANCISCO E BRASÍLIA DE MINAS.</v>
      </c>
      <c r="W537" s="37"/>
      <c r="X537" s="132" t="s">
        <v>85</v>
      </c>
      <c r="Y537" s="134" t="s">
        <v>1011</v>
      </c>
      <c r="AA537" s="24">
        <v>0</v>
      </c>
      <c r="AB537" s="40"/>
      <c r="AC537" s="24" t="str">
        <f t="shared" si="224"/>
        <v>Publicar</v>
      </c>
      <c r="AE537" s="43" t="s">
        <v>1012</v>
      </c>
      <c r="AF537" s="44" t="s">
        <v>64</v>
      </c>
      <c r="AG537" s="45">
        <v>46162</v>
      </c>
      <c r="AH537" s="45">
        <v>46162</v>
      </c>
      <c r="AI537" s="46">
        <v>492</v>
      </c>
      <c r="AJ537" s="44" t="s">
        <v>65</v>
      </c>
      <c r="AK537" s="46" t="s">
        <v>66</v>
      </c>
      <c r="AL537" s="127" t="s">
        <v>66</v>
      </c>
      <c r="AM537" s="44" t="s">
        <v>65</v>
      </c>
      <c r="AN537" s="46" t="s">
        <v>66</v>
      </c>
      <c r="AO537" s="127" t="s">
        <v>66</v>
      </c>
      <c r="AP537" s="45">
        <v>46162</v>
      </c>
      <c r="AQ537" s="46">
        <v>448</v>
      </c>
      <c r="AR537" s="249" t="s">
        <v>66</v>
      </c>
      <c r="AS537" s="249" t="s">
        <v>66</v>
      </c>
      <c r="AT537" s="45">
        <v>46183</v>
      </c>
      <c r="AU537" s="275" t="s">
        <v>66</v>
      </c>
      <c r="AV537" s="275" t="s">
        <v>66</v>
      </c>
      <c r="AW537" s="275" t="s">
        <v>66</v>
      </c>
      <c r="AX537" s="275" t="s">
        <v>66</v>
      </c>
      <c r="AY537" s="275" t="s">
        <v>66</v>
      </c>
      <c r="AZ537" s="49">
        <v>248</v>
      </c>
      <c r="BE537" s="52">
        <f t="shared" si="223"/>
        <v>2.1180555555555554</v>
      </c>
      <c r="BF537" s="53" t="str">
        <f t="shared" si="225"/>
        <v>02</v>
      </c>
      <c r="BG537" s="54">
        <f t="shared" si="226"/>
        <v>2.8333333333333286</v>
      </c>
      <c r="BH537" s="54">
        <v>6</v>
      </c>
      <c r="BI537" s="54" t="str">
        <f t="shared" si="227"/>
        <v>,00</v>
      </c>
      <c r="BJ537" s="55" t="str">
        <f t="shared" si="228"/>
        <v>02,00</v>
      </c>
      <c r="BL537" s="57" t="str">
        <f>IFERROR(VLOOKUP(H537,#REF!,2,0)," ")</f>
        <v xml:space="preserve"> </v>
      </c>
      <c r="BM537" s="57" t="str">
        <f>IFERROR(VLOOKUP(K537,#REF!,2,0)," ")</f>
        <v xml:space="preserve"> </v>
      </c>
      <c r="BN537" s="58" t="str">
        <f t="shared" si="213"/>
        <v xml:space="preserve">  </v>
      </c>
      <c r="BO537" s="59" t="str">
        <f>IFERROR(VLOOKUP(BN537,#REF!,5,0)," ")</f>
        <v xml:space="preserve"> </v>
      </c>
      <c r="BP537" s="59" t="str">
        <f t="shared" si="214"/>
        <v xml:space="preserve"> </v>
      </c>
      <c r="BQ537" s="56" t="str">
        <f t="shared" si="215"/>
        <v>0,00</v>
      </c>
      <c r="BR537" s="59" t="str">
        <f t="shared" si="216"/>
        <v>0,00</v>
      </c>
      <c r="BS537" s="59" t="str">
        <f t="shared" si="217"/>
        <v xml:space="preserve"> </v>
      </c>
      <c r="BT537" s="56" t="str">
        <f t="shared" si="229"/>
        <v>02</v>
      </c>
      <c r="BU537" s="56">
        <f t="shared" si="230"/>
        <v>2</v>
      </c>
      <c r="BV537" s="56" t="str">
        <f>IFERROR(BU537*#REF!,"0,00")</f>
        <v>0,00</v>
      </c>
      <c r="BW537" s="59" t="str">
        <f t="shared" si="231"/>
        <v>0,00</v>
      </c>
    </row>
    <row r="538" spans="1:75" ht="62.1" customHeight="1" thickTop="1" thickBot="1">
      <c r="A538" s="90" t="str">
        <f t="shared" si="218"/>
        <v>-</v>
      </c>
      <c r="B538" s="91" t="str">
        <f t="shared" si="219"/>
        <v>MAIO</v>
      </c>
      <c r="C538" s="81" t="str">
        <f t="shared" si="220"/>
        <v>MAIO</v>
      </c>
      <c r="D538" s="79">
        <f t="shared" si="234"/>
        <v>535</v>
      </c>
      <c r="E538" s="125">
        <f t="shared" si="232"/>
        <v>489</v>
      </c>
      <c r="F538" s="101" t="s">
        <v>357</v>
      </c>
      <c r="G538" s="124" t="str">
        <f>IFERROR(VLOOKUP(F538,#REF!,2,0)," ")</f>
        <v xml:space="preserve"> </v>
      </c>
      <c r="H538" s="122" t="str">
        <f>IFERROR(VLOOKUP(F538,#REF!,3,0)," ")</f>
        <v xml:space="preserve"> </v>
      </c>
      <c r="I538" s="103" t="s">
        <v>82</v>
      </c>
      <c r="J538" s="103" t="s">
        <v>84</v>
      </c>
      <c r="K538" s="103" t="s">
        <v>89</v>
      </c>
      <c r="L538" s="104">
        <v>46167</v>
      </c>
      <c r="M538" s="105">
        <v>0.20833333333333334</v>
      </c>
      <c r="N538" s="106">
        <v>46171</v>
      </c>
      <c r="O538" s="107">
        <v>0.625</v>
      </c>
      <c r="P538" s="122" t="str">
        <f t="shared" si="210"/>
        <v>04,5</v>
      </c>
      <c r="Q538" s="123" t="str">
        <f t="shared" si="211"/>
        <v>0,00</v>
      </c>
      <c r="R538" s="119">
        <v>0</v>
      </c>
      <c r="S538" s="119">
        <v>0</v>
      </c>
      <c r="T538" s="123">
        <f t="shared" si="222"/>
        <v>0</v>
      </c>
      <c r="U538" s="108" t="s">
        <v>60</v>
      </c>
      <c r="V538" s="109" t="str">
        <f t="shared" si="233"/>
        <v xml:space="preserve"> AGENDA EXTERNA DA DEFENSORA PÚBLICA GERAL E COMITIVA EM VISITA INSTITUCIONAL A COMARCA DE MONTES CLAROS E INAUGURAÇÃO DAS COMARCAS DE BRASÍLIA DE MINAS, SÃO FRANCISCO E BOCAIÚVA. ALÉM DA VISITA INSTITUCIONAL DA DRA CARLA NAS COMARCAS DE PIRAPORA E JANUÁRIA.</v>
      </c>
      <c r="W538" s="37"/>
      <c r="X538" s="132" t="s">
        <v>85</v>
      </c>
      <c r="Y538" s="134" t="s">
        <v>1013</v>
      </c>
      <c r="AA538" s="24">
        <v>0</v>
      </c>
      <c r="AB538" s="40"/>
      <c r="AC538" s="24" t="str">
        <f t="shared" si="224"/>
        <v>Publicar</v>
      </c>
      <c r="AE538" s="43" t="s">
        <v>1014</v>
      </c>
      <c r="AF538" s="44" t="s">
        <v>328</v>
      </c>
      <c r="AG538" s="45">
        <v>46161</v>
      </c>
      <c r="AH538" s="45">
        <v>46162</v>
      </c>
      <c r="AI538" s="46">
        <v>489</v>
      </c>
      <c r="AJ538" s="44" t="s">
        <v>65</v>
      </c>
      <c r="AK538" s="46" t="s">
        <v>66</v>
      </c>
      <c r="AL538" s="127" t="s">
        <v>66</v>
      </c>
      <c r="AM538" s="44" t="s">
        <v>65</v>
      </c>
      <c r="AN538" s="46" t="s">
        <v>66</v>
      </c>
      <c r="AO538" s="127" t="s">
        <v>66</v>
      </c>
      <c r="AP538" s="45">
        <v>46162</v>
      </c>
      <c r="AQ538" s="46">
        <v>447</v>
      </c>
      <c r="AR538" s="249" t="s">
        <v>66</v>
      </c>
      <c r="AS538" s="249" t="s">
        <v>66</v>
      </c>
      <c r="AT538" s="45">
        <v>46174</v>
      </c>
      <c r="AU538" s="46" t="s">
        <v>66</v>
      </c>
      <c r="AV538" s="46" t="s">
        <v>66</v>
      </c>
      <c r="AW538" s="46" t="s">
        <v>66</v>
      </c>
      <c r="AX538" s="46" t="s">
        <v>66</v>
      </c>
      <c r="AY538" s="46" t="s">
        <v>66</v>
      </c>
      <c r="AZ538" s="49">
        <v>227</v>
      </c>
      <c r="BE538" s="52">
        <f t="shared" si="223"/>
        <v>4.416666666666667</v>
      </c>
      <c r="BF538" s="53" t="str">
        <f t="shared" si="225"/>
        <v>04</v>
      </c>
      <c r="BG538" s="54">
        <f t="shared" si="226"/>
        <v>10.000000000000007</v>
      </c>
      <c r="BH538" s="54">
        <v>6</v>
      </c>
      <c r="BI538" s="54" t="str">
        <f t="shared" si="227"/>
        <v>,5</v>
      </c>
      <c r="BJ538" s="55" t="str">
        <f t="shared" si="228"/>
        <v>04,5</v>
      </c>
      <c r="BL538" s="57" t="str">
        <f>IFERROR(VLOOKUP(H538,#REF!,2,0)," ")</f>
        <v xml:space="preserve"> </v>
      </c>
      <c r="BM538" s="57" t="str">
        <f>IFERROR(VLOOKUP(K538,#REF!,2,0)," ")</f>
        <v xml:space="preserve"> </v>
      </c>
      <c r="BN538" s="58" t="str">
        <f t="shared" si="213"/>
        <v xml:space="preserve">  </v>
      </c>
      <c r="BO538" s="59" t="str">
        <f>IFERROR(VLOOKUP(BN538,#REF!,5,0)," ")</f>
        <v xml:space="preserve"> </v>
      </c>
      <c r="BP538" s="59" t="str">
        <f t="shared" si="214"/>
        <v xml:space="preserve"> </v>
      </c>
      <c r="BQ538" s="56">
        <f t="shared" si="215"/>
        <v>1</v>
      </c>
      <c r="BR538" s="59" t="str">
        <f t="shared" si="216"/>
        <v xml:space="preserve"> </v>
      </c>
      <c r="BS538" s="59" t="str">
        <f t="shared" si="217"/>
        <v xml:space="preserve"> </v>
      </c>
      <c r="BT538" s="56" t="str">
        <f t="shared" si="229"/>
        <v>04</v>
      </c>
      <c r="BU538" s="56">
        <f t="shared" si="230"/>
        <v>5</v>
      </c>
      <c r="BV538" s="56" t="str">
        <f>IFERROR(BU538*#REF!,"0,00")</f>
        <v>0,00</v>
      </c>
      <c r="BW538" s="59" t="str">
        <f t="shared" si="231"/>
        <v>0,00</v>
      </c>
    </row>
    <row r="539" spans="1:75" ht="62.1" customHeight="1" thickTop="1" thickBot="1">
      <c r="A539" s="90" t="str">
        <f t="shared" si="218"/>
        <v>-</v>
      </c>
      <c r="B539" s="91" t="str">
        <f t="shared" si="219"/>
        <v>MAIO</v>
      </c>
      <c r="C539" s="81" t="str">
        <f t="shared" si="220"/>
        <v>MAIO</v>
      </c>
      <c r="D539" s="79">
        <f t="shared" si="234"/>
        <v>536</v>
      </c>
      <c r="E539" s="125">
        <f t="shared" si="232"/>
        <v>485</v>
      </c>
      <c r="F539" s="101">
        <v>95802150653</v>
      </c>
      <c r="G539" s="124" t="str">
        <f>IFERROR(VLOOKUP(F539,#REF!,2,0)," ")</f>
        <v xml:space="preserve"> </v>
      </c>
      <c r="H539" s="122" t="str">
        <f>IFERROR(VLOOKUP(F539,#REF!,3,0)," ")</f>
        <v xml:space="preserve"> </v>
      </c>
      <c r="I539" s="103" t="s">
        <v>57</v>
      </c>
      <c r="J539" s="103" t="s">
        <v>93</v>
      </c>
      <c r="K539" s="103" t="s">
        <v>94</v>
      </c>
      <c r="L539" s="104">
        <v>46148</v>
      </c>
      <c r="M539" s="105">
        <v>0.4861111111111111</v>
      </c>
      <c r="N539" s="106">
        <v>46148</v>
      </c>
      <c r="O539" s="107">
        <v>0.78125</v>
      </c>
      <c r="P539" s="122" t="str">
        <f t="shared" si="210"/>
        <v>00,5</v>
      </c>
      <c r="Q539" s="123" t="str">
        <f t="shared" si="211"/>
        <v>0,00</v>
      </c>
      <c r="R539" s="119">
        <v>0</v>
      </c>
      <c r="S539" s="119">
        <v>0</v>
      </c>
      <c r="T539" s="123">
        <f t="shared" si="222"/>
        <v>0</v>
      </c>
      <c r="U539" s="108" t="s">
        <v>60</v>
      </c>
      <c r="V539" s="109" t="str">
        <f t="shared" si="233"/>
        <v>COOPERAÇÃO, CONFORME O ATO Nº: 12.576/2026.</v>
      </c>
      <c r="W539" s="37"/>
      <c r="X539" s="132" t="s">
        <v>61</v>
      </c>
      <c r="Y539" s="134" t="s">
        <v>703</v>
      </c>
      <c r="AA539" s="24">
        <v>0</v>
      </c>
      <c r="AB539" s="40"/>
      <c r="AC539" s="24" t="str">
        <f t="shared" si="224"/>
        <v>Publicar</v>
      </c>
      <c r="AE539" s="162" t="s">
        <v>1015</v>
      </c>
      <c r="AF539" s="44" t="s">
        <v>64</v>
      </c>
      <c r="AG539" s="45">
        <v>46161</v>
      </c>
      <c r="AH539" s="45">
        <v>46161</v>
      </c>
      <c r="AI539" s="46">
        <v>485</v>
      </c>
      <c r="AJ539" s="44" t="s">
        <v>65</v>
      </c>
      <c r="AK539" s="46" t="s">
        <v>66</v>
      </c>
      <c r="AL539" s="127" t="s">
        <v>66</v>
      </c>
      <c r="AM539" s="44" t="s">
        <v>114</v>
      </c>
      <c r="AN539" s="46">
        <v>486</v>
      </c>
      <c r="AO539" s="127">
        <v>155.18</v>
      </c>
      <c r="AP539" s="45">
        <v>46161</v>
      </c>
      <c r="AQ539" s="46">
        <v>444</v>
      </c>
      <c r="AR539" s="249" t="s">
        <v>66</v>
      </c>
      <c r="AS539" s="46">
        <v>549</v>
      </c>
      <c r="AT539" s="45">
        <v>46176</v>
      </c>
      <c r="AU539" s="46" t="s">
        <v>66</v>
      </c>
      <c r="AV539" s="45" t="s">
        <v>66</v>
      </c>
      <c r="AW539" s="45" t="s">
        <v>66</v>
      </c>
      <c r="AX539" s="46" t="s">
        <v>66</v>
      </c>
      <c r="AY539" s="46" t="s">
        <v>66</v>
      </c>
      <c r="AZ539" s="49">
        <v>251</v>
      </c>
      <c r="BE539" s="52">
        <f t="shared" si="223"/>
        <v>0.2951388888888889</v>
      </c>
      <c r="BF539" s="53" t="str">
        <f t="shared" si="225"/>
        <v>00</v>
      </c>
      <c r="BG539" s="54">
        <f t="shared" si="226"/>
        <v>7.0833333333333339</v>
      </c>
      <c r="BH539" s="54">
        <v>6</v>
      </c>
      <c r="BI539" s="54" t="str">
        <f t="shared" si="227"/>
        <v>,5</v>
      </c>
      <c r="BJ539" s="55" t="str">
        <f t="shared" si="228"/>
        <v>00,5</v>
      </c>
      <c r="BL539" s="57" t="str">
        <f>IFERROR(VLOOKUP(H539,#REF!,2,0)," ")</f>
        <v xml:space="preserve"> </v>
      </c>
      <c r="BM539" s="57" t="str">
        <f>IFERROR(VLOOKUP(K539,#REF!,2,0)," ")</f>
        <v xml:space="preserve"> </v>
      </c>
      <c r="BN539" s="58" t="str">
        <f t="shared" si="213"/>
        <v xml:space="preserve">  </v>
      </c>
      <c r="BO539" s="59" t="str">
        <f>IFERROR(VLOOKUP(BN539,#REF!,5,0)," ")</f>
        <v xml:space="preserve"> </v>
      </c>
      <c r="BP539" s="59" t="str">
        <f t="shared" si="214"/>
        <v xml:space="preserve"> </v>
      </c>
      <c r="BQ539" s="56">
        <f t="shared" si="215"/>
        <v>1</v>
      </c>
      <c r="BR539" s="59" t="str">
        <f t="shared" si="216"/>
        <v xml:space="preserve"> </v>
      </c>
      <c r="BS539" s="59" t="str">
        <f t="shared" si="217"/>
        <v xml:space="preserve"> </v>
      </c>
      <c r="BT539" s="56" t="str">
        <f t="shared" si="229"/>
        <v>00</v>
      </c>
      <c r="BU539" s="56">
        <f t="shared" si="230"/>
        <v>1</v>
      </c>
      <c r="BV539" s="56" t="str">
        <f>IFERROR(BU539*#REF!,"0,00")</f>
        <v>0,00</v>
      </c>
      <c r="BW539" s="59" t="str">
        <f t="shared" si="231"/>
        <v>0,00</v>
      </c>
    </row>
    <row r="540" spans="1:75" ht="62.1" customHeight="1" thickTop="1" thickBot="1">
      <c r="A540" s="90" t="str">
        <f t="shared" si="218"/>
        <v>-</v>
      </c>
      <c r="B540" s="91" t="str">
        <f t="shared" si="219"/>
        <v>MAIO</v>
      </c>
      <c r="C540" s="81" t="str">
        <f t="shared" si="220"/>
        <v>MAIO</v>
      </c>
      <c r="D540" s="79">
        <f t="shared" si="234"/>
        <v>537</v>
      </c>
      <c r="E540" s="125">
        <f t="shared" si="232"/>
        <v>485</v>
      </c>
      <c r="F540" s="101">
        <v>95802150653</v>
      </c>
      <c r="G540" s="124" t="str">
        <f>IFERROR(VLOOKUP(F540,#REF!,2,0)," ")</f>
        <v xml:space="preserve"> </v>
      </c>
      <c r="H540" s="122" t="str">
        <f>IFERROR(VLOOKUP(F540,#REF!,3,0)," ")</f>
        <v xml:space="preserve"> </v>
      </c>
      <c r="I540" s="103" t="s">
        <v>57</v>
      </c>
      <c r="J540" s="103" t="s">
        <v>93</v>
      </c>
      <c r="K540" s="103" t="s">
        <v>94</v>
      </c>
      <c r="L540" s="104">
        <v>46169</v>
      </c>
      <c r="M540" s="105">
        <v>0.4861111111111111</v>
      </c>
      <c r="N540" s="106">
        <v>46169</v>
      </c>
      <c r="O540" s="107">
        <v>0.78125</v>
      </c>
      <c r="P540" s="122" t="str">
        <f t="shared" si="210"/>
        <v>00,5</v>
      </c>
      <c r="Q540" s="123" t="str">
        <f t="shared" si="211"/>
        <v>0,00</v>
      </c>
      <c r="R540" s="119">
        <v>0</v>
      </c>
      <c r="S540" s="119">
        <v>0</v>
      </c>
      <c r="T540" s="123">
        <f t="shared" si="222"/>
        <v>0</v>
      </c>
      <c r="U540" s="108" t="s">
        <v>60</v>
      </c>
      <c r="V540" s="109" t="str">
        <f t="shared" si="233"/>
        <v>COOPERAÇÃO, CONFORME O ATO Nº: 12.576/2026.</v>
      </c>
      <c r="W540" s="37"/>
      <c r="X540" s="132" t="s">
        <v>61</v>
      </c>
      <c r="Y540" s="134" t="s">
        <v>703</v>
      </c>
      <c r="AA540" s="24">
        <v>0</v>
      </c>
      <c r="AB540" s="40"/>
      <c r="AC540" s="24" t="str">
        <f t="shared" si="224"/>
        <v>Publicar</v>
      </c>
      <c r="AE540" s="162" t="s">
        <v>1015</v>
      </c>
      <c r="AF540" s="44" t="s">
        <v>64</v>
      </c>
      <c r="AG540" s="45">
        <v>46161</v>
      </c>
      <c r="AH540" s="45">
        <v>46161</v>
      </c>
      <c r="AI540" s="46">
        <v>485</v>
      </c>
      <c r="AJ540" s="44" t="s">
        <v>65</v>
      </c>
      <c r="AK540" s="46" t="s">
        <v>66</v>
      </c>
      <c r="AL540" s="127" t="s">
        <v>66</v>
      </c>
      <c r="AM540" s="44" t="s">
        <v>114</v>
      </c>
      <c r="AN540" s="46">
        <v>486</v>
      </c>
      <c r="AO540" s="127">
        <v>155.18</v>
      </c>
      <c r="AP540" s="45">
        <v>46161</v>
      </c>
      <c r="AQ540" s="46">
        <v>444</v>
      </c>
      <c r="AR540" s="249" t="s">
        <v>66</v>
      </c>
      <c r="AS540" s="46">
        <v>549</v>
      </c>
      <c r="AT540" s="45">
        <v>46176</v>
      </c>
      <c r="AU540" s="46" t="s">
        <v>66</v>
      </c>
      <c r="AV540" s="45" t="s">
        <v>66</v>
      </c>
      <c r="AW540" s="45" t="s">
        <v>66</v>
      </c>
      <c r="AX540" s="46" t="s">
        <v>66</v>
      </c>
      <c r="AY540" s="46" t="s">
        <v>66</v>
      </c>
      <c r="AZ540" s="49">
        <v>251</v>
      </c>
      <c r="BE540" s="52">
        <f t="shared" si="223"/>
        <v>0.2951388888888889</v>
      </c>
      <c r="BF540" s="53" t="str">
        <f t="shared" si="225"/>
        <v>00</v>
      </c>
      <c r="BG540" s="54">
        <f t="shared" si="226"/>
        <v>7.0833333333333339</v>
      </c>
      <c r="BH540" s="54">
        <v>6</v>
      </c>
      <c r="BI540" s="54" t="str">
        <f t="shared" si="227"/>
        <v>,5</v>
      </c>
      <c r="BJ540" s="55" t="str">
        <f t="shared" si="228"/>
        <v>00,5</v>
      </c>
      <c r="BL540" s="57" t="str">
        <f>IFERROR(VLOOKUP(H540,#REF!,2,0)," ")</f>
        <v xml:space="preserve"> </v>
      </c>
      <c r="BM540" s="57" t="str">
        <f>IFERROR(VLOOKUP(K540,#REF!,2,0)," ")</f>
        <v xml:space="preserve"> </v>
      </c>
      <c r="BN540" s="58" t="str">
        <f t="shared" si="213"/>
        <v xml:space="preserve">  </v>
      </c>
      <c r="BO540" s="59" t="str">
        <f>IFERROR(VLOOKUP(BN540,#REF!,5,0)," ")</f>
        <v xml:space="preserve"> </v>
      </c>
      <c r="BP540" s="59" t="str">
        <f t="shared" si="214"/>
        <v xml:space="preserve"> </v>
      </c>
      <c r="BQ540" s="56">
        <f t="shared" si="215"/>
        <v>1</v>
      </c>
      <c r="BR540" s="59" t="str">
        <f t="shared" si="216"/>
        <v xml:space="preserve"> </v>
      </c>
      <c r="BS540" s="59" t="str">
        <f t="shared" si="217"/>
        <v xml:space="preserve"> </v>
      </c>
      <c r="BT540" s="56" t="str">
        <f t="shared" si="229"/>
        <v>00</v>
      </c>
      <c r="BU540" s="56">
        <f t="shared" si="230"/>
        <v>1</v>
      </c>
      <c r="BV540" s="56" t="str">
        <f>IFERROR(BU540*#REF!,"0,00")</f>
        <v>0,00</v>
      </c>
      <c r="BW540" s="59" t="str">
        <f t="shared" si="231"/>
        <v>0,00</v>
      </c>
    </row>
    <row r="541" spans="1:75" ht="62.1" customHeight="1" thickTop="1" thickBot="1">
      <c r="A541" s="90" t="str">
        <f t="shared" si="218"/>
        <v>-</v>
      </c>
      <c r="B541" s="91" t="str">
        <f t="shared" si="219"/>
        <v>MAIO</v>
      </c>
      <c r="C541" s="81" t="str">
        <f t="shared" si="220"/>
        <v>MAIO</v>
      </c>
      <c r="D541" s="79">
        <f t="shared" si="234"/>
        <v>538</v>
      </c>
      <c r="E541" s="125">
        <f t="shared" si="232"/>
        <v>487</v>
      </c>
      <c r="F541" s="101">
        <v>3467603645</v>
      </c>
      <c r="G541" s="124" t="str">
        <f>IFERROR(VLOOKUP(F541,#REF!,2,0)," ")</f>
        <v xml:space="preserve"> </v>
      </c>
      <c r="H541" s="122" t="str">
        <f>IFERROR(VLOOKUP(F541,#REF!,3,0)," ")</f>
        <v xml:space="preserve"> </v>
      </c>
      <c r="I541" s="103" t="s">
        <v>82</v>
      </c>
      <c r="J541" s="103" t="s">
        <v>58</v>
      </c>
      <c r="K541" s="103" t="s">
        <v>127</v>
      </c>
      <c r="L541" s="104">
        <v>46166</v>
      </c>
      <c r="M541" s="105">
        <v>0.58333333333333337</v>
      </c>
      <c r="N541" s="152">
        <v>46168</v>
      </c>
      <c r="O541" s="107">
        <v>0.39583333333333331</v>
      </c>
      <c r="P541" s="122" t="str">
        <f t="shared" si="210"/>
        <v>01,5</v>
      </c>
      <c r="Q541" s="123" t="str">
        <f t="shared" si="211"/>
        <v>0,00</v>
      </c>
      <c r="R541" s="119">
        <v>0</v>
      </c>
      <c r="S541" s="119">
        <v>248</v>
      </c>
      <c r="T541" s="123">
        <f t="shared" si="222"/>
        <v>-248</v>
      </c>
      <c r="U541" s="108" t="s">
        <v>1047</v>
      </c>
      <c r="V541" s="109" t="str">
        <f t="shared" si="233"/>
        <v>COOPERAÇÃO, CONFORME O ATO Nº: 13.332/2026.</v>
      </c>
      <c r="W541" s="37"/>
      <c r="X541" s="132" t="s">
        <v>61</v>
      </c>
      <c r="Y541" s="134" t="s">
        <v>1005</v>
      </c>
      <c r="AA541" s="24">
        <v>0</v>
      </c>
      <c r="AB541" s="40"/>
      <c r="AC541" s="24" t="str">
        <f t="shared" si="224"/>
        <v>Publicar</v>
      </c>
      <c r="AE541" s="43" t="s">
        <v>1016</v>
      </c>
      <c r="AF541" s="44" t="s">
        <v>64</v>
      </c>
      <c r="AG541" s="45">
        <v>46161</v>
      </c>
      <c r="AH541" s="45">
        <v>46161</v>
      </c>
      <c r="AI541" s="46">
        <v>487</v>
      </c>
      <c r="AJ541" s="44" t="s">
        <v>65</v>
      </c>
      <c r="AK541" s="46" t="s">
        <v>66</v>
      </c>
      <c r="AL541" s="127" t="s">
        <v>66</v>
      </c>
      <c r="AM541" s="44" t="s">
        <v>65</v>
      </c>
      <c r="AN541" s="46" t="s">
        <v>66</v>
      </c>
      <c r="AO541" s="127" t="s">
        <v>66</v>
      </c>
      <c r="AP541" s="45">
        <v>46161</v>
      </c>
      <c r="AQ541" s="46">
        <v>445</v>
      </c>
      <c r="AR541" s="249" t="s">
        <v>66</v>
      </c>
      <c r="AS541" s="249" t="s">
        <v>66</v>
      </c>
      <c r="AT541" s="45">
        <v>46169</v>
      </c>
      <c r="AU541" s="46" t="s">
        <v>66</v>
      </c>
      <c r="AV541" s="46" t="s">
        <v>66</v>
      </c>
      <c r="AW541" s="46" t="s">
        <v>66</v>
      </c>
      <c r="AX541" s="46" t="s">
        <v>66</v>
      </c>
      <c r="AY541" s="46">
        <v>16</v>
      </c>
      <c r="AZ541" s="49">
        <v>209</v>
      </c>
      <c r="BE541" s="52">
        <f t="shared" si="223"/>
        <v>1.8125</v>
      </c>
      <c r="BF541" s="53" t="str">
        <f t="shared" si="225"/>
        <v>01</v>
      </c>
      <c r="BG541" s="54">
        <f t="shared" si="226"/>
        <v>19.5</v>
      </c>
      <c r="BH541" s="54">
        <v>6</v>
      </c>
      <c r="BI541" s="54" t="str">
        <f t="shared" si="227"/>
        <v>,5</v>
      </c>
      <c r="BJ541" s="55" t="str">
        <f t="shared" si="228"/>
        <v>01,5</v>
      </c>
      <c r="BL541" s="57" t="str">
        <f>IFERROR(VLOOKUP(H541,#REF!,2,0)," ")</f>
        <v xml:space="preserve"> </v>
      </c>
      <c r="BM541" s="57" t="str">
        <f>IFERROR(VLOOKUP(K541,#REF!,2,0)," ")</f>
        <v xml:space="preserve"> </v>
      </c>
      <c r="BN541" s="58" t="str">
        <f t="shared" si="213"/>
        <v xml:space="preserve">  </v>
      </c>
      <c r="BO541" s="59" t="str">
        <f>IFERROR(VLOOKUP(BN541,#REF!,5,0)," ")</f>
        <v xml:space="preserve"> </v>
      </c>
      <c r="BP541" s="59" t="str">
        <f t="shared" si="214"/>
        <v xml:space="preserve"> </v>
      </c>
      <c r="BQ541" s="56">
        <f t="shared" si="215"/>
        <v>1</v>
      </c>
      <c r="BR541" s="59" t="str">
        <f t="shared" si="216"/>
        <v xml:space="preserve"> </v>
      </c>
      <c r="BS541" s="59" t="str">
        <f t="shared" si="217"/>
        <v xml:space="preserve"> </v>
      </c>
      <c r="BT541" s="56" t="str">
        <f t="shared" si="229"/>
        <v>01</v>
      </c>
      <c r="BU541" s="56">
        <f t="shared" si="230"/>
        <v>2</v>
      </c>
      <c r="BV541" s="56" t="str">
        <f>IFERROR(BU541*#REF!,"0,00")</f>
        <v>0,00</v>
      </c>
      <c r="BW541" s="59" t="str">
        <f t="shared" si="231"/>
        <v>0,00</v>
      </c>
    </row>
    <row r="542" spans="1:75" ht="62.1" customHeight="1" thickTop="1" thickBot="1">
      <c r="A542" s="90" t="str">
        <f t="shared" si="218"/>
        <v>INSERIR DATA</v>
      </c>
      <c r="B542" s="91" t="str">
        <f t="shared" si="219"/>
        <v>JUNHO</v>
      </c>
      <c r="C542" s="81" t="str">
        <f t="shared" si="220"/>
        <v>JUNHO</v>
      </c>
      <c r="D542" s="79">
        <f t="shared" si="234"/>
        <v>539</v>
      </c>
      <c r="E542" s="125">
        <f t="shared" si="232"/>
        <v>528</v>
      </c>
      <c r="F542" s="101">
        <v>7997617612</v>
      </c>
      <c r="G542" s="124" t="str">
        <f>IFERROR(VLOOKUP(F542,#REF!,2,0)," ")</f>
        <v xml:space="preserve"> </v>
      </c>
      <c r="H542" s="122" t="str">
        <f>IFERROR(VLOOKUP(F542,#REF!,3,0)," ")</f>
        <v xml:space="preserve"> </v>
      </c>
      <c r="I542" s="103" t="s">
        <v>88</v>
      </c>
      <c r="J542" s="103" t="s">
        <v>84</v>
      </c>
      <c r="K542" s="103" t="s">
        <v>111</v>
      </c>
      <c r="L542" s="104">
        <v>46182</v>
      </c>
      <c r="M542" s="105">
        <v>0.34027777777777779</v>
      </c>
      <c r="N542" s="106">
        <v>46185</v>
      </c>
      <c r="O542" s="107">
        <v>0.50694444444444442</v>
      </c>
      <c r="P542" s="122" t="str">
        <f t="shared" si="210"/>
        <v>03,00</v>
      </c>
      <c r="Q542" s="123" t="str">
        <f t="shared" si="211"/>
        <v>0,00</v>
      </c>
      <c r="R542" s="119">
        <v>0</v>
      </c>
      <c r="S542" s="119">
        <v>0</v>
      </c>
      <c r="T542" s="123">
        <f t="shared" si="222"/>
        <v>0</v>
      </c>
      <c r="U542" s="108" t="s">
        <v>195</v>
      </c>
      <c r="V542" s="109" t="str">
        <f t="shared" si="233"/>
        <v xml:space="preserve"> PARTICIPAÇÃO DE EVENTO COM PAUTAS FOCADAS NA REALIDADE OPERACIONAL DO GESTOR DE FACILITIES, TENDÊNCIAS DE MERCADO E SUSTENTABILIDADE (ESG), E DE GRANDE PERTINÊNCIA COM AS ATRIBUIÇÕES DA COORDENAÇÃO DE SERVIÇOS GERAIS DA DTSG/SRLI.</v>
      </c>
      <c r="W542" s="37"/>
      <c r="X542" s="132" t="s">
        <v>223</v>
      </c>
      <c r="Y542" s="134" t="s">
        <v>1017</v>
      </c>
      <c r="AA542" s="24">
        <v>0</v>
      </c>
      <c r="AB542" s="40"/>
      <c r="AC542" s="24" t="str">
        <f t="shared" si="224"/>
        <v>Pendente</v>
      </c>
      <c r="AE542" s="43" t="s">
        <v>1018</v>
      </c>
      <c r="AF542" s="44" t="s">
        <v>64</v>
      </c>
      <c r="AG542" s="45">
        <v>46167</v>
      </c>
      <c r="AH542" s="45">
        <v>46174</v>
      </c>
      <c r="AI542" s="46">
        <v>528</v>
      </c>
      <c r="AJ542" s="44" t="s">
        <v>114</v>
      </c>
      <c r="AK542" s="46">
        <v>529</v>
      </c>
      <c r="AL542" s="127" t="s">
        <v>66</v>
      </c>
      <c r="AM542" s="44" t="s">
        <v>65</v>
      </c>
      <c r="AN542" s="46" t="s">
        <v>66</v>
      </c>
      <c r="AO542" s="127" t="s">
        <v>66</v>
      </c>
      <c r="AP542" s="45">
        <v>46174</v>
      </c>
      <c r="AQ542" s="46">
        <v>491</v>
      </c>
      <c r="AR542" s="157"/>
      <c r="AS542" s="249" t="s">
        <v>66</v>
      </c>
      <c r="AT542" s="45"/>
      <c r="AU542" s="46"/>
      <c r="AV542" s="45"/>
      <c r="AW542" s="45"/>
      <c r="AX542" s="46"/>
      <c r="AY542" s="46"/>
      <c r="AZ542" s="164"/>
      <c r="BE542" s="52">
        <f t="shared" si="223"/>
        <v>3.1666666666666665</v>
      </c>
      <c r="BF542" s="53" t="str">
        <f t="shared" si="225"/>
        <v>03</v>
      </c>
      <c r="BG542" s="54">
        <f t="shared" si="226"/>
        <v>3.9999999999999964</v>
      </c>
      <c r="BH542" s="54">
        <v>6</v>
      </c>
      <c r="BI542" s="54" t="str">
        <f t="shared" si="227"/>
        <v>,00</v>
      </c>
      <c r="BJ542" s="55" t="str">
        <f t="shared" si="228"/>
        <v>03,00</v>
      </c>
      <c r="BL542" s="57" t="str">
        <f>IFERROR(VLOOKUP(H542,#REF!,2,0)," ")</f>
        <v xml:space="preserve"> </v>
      </c>
      <c r="BM542" s="57" t="str">
        <f>IFERROR(VLOOKUP(K542,#REF!,2,0)," ")</f>
        <v xml:space="preserve"> </v>
      </c>
      <c r="BN542" s="58" t="str">
        <f t="shared" si="213"/>
        <v xml:space="preserve">  </v>
      </c>
      <c r="BO542" s="59" t="str">
        <f>IFERROR(VLOOKUP(BN542,#REF!,5,0)," ")</f>
        <v xml:space="preserve"> </v>
      </c>
      <c r="BP542" s="59" t="str">
        <f t="shared" si="214"/>
        <v xml:space="preserve"> </v>
      </c>
      <c r="BQ542" s="56" t="str">
        <f t="shared" si="215"/>
        <v>0,00</v>
      </c>
      <c r="BR542" s="59" t="str">
        <f t="shared" si="216"/>
        <v>0,00</v>
      </c>
      <c r="BS542" s="59" t="str">
        <f t="shared" si="217"/>
        <v xml:space="preserve"> </v>
      </c>
      <c r="BT542" s="56" t="str">
        <f t="shared" si="229"/>
        <v>03</v>
      </c>
      <c r="BU542" s="56">
        <f t="shared" si="230"/>
        <v>3</v>
      </c>
      <c r="BV542" s="56" t="str">
        <f>IFERROR(BU542*#REF!,"0,00")</f>
        <v>0,00</v>
      </c>
      <c r="BW542" s="59" t="str">
        <f t="shared" si="231"/>
        <v>0,00</v>
      </c>
    </row>
    <row r="543" spans="1:75" ht="62.1" customHeight="1" thickTop="1" thickBot="1">
      <c r="A543" s="90" t="str">
        <f t="shared" si="218"/>
        <v>INSERIR DATA</v>
      </c>
      <c r="B543" s="91" t="str">
        <f t="shared" si="219"/>
        <v>JUNHO</v>
      </c>
      <c r="C543" s="81" t="str">
        <f t="shared" si="220"/>
        <v>JUNHO</v>
      </c>
      <c r="D543" s="79">
        <f t="shared" si="234"/>
        <v>540</v>
      </c>
      <c r="E543" s="125">
        <f t="shared" si="232"/>
        <v>530</v>
      </c>
      <c r="F543" s="101">
        <v>6441180677</v>
      </c>
      <c r="G543" s="124" t="str">
        <f>IFERROR(VLOOKUP(F543,#REF!,2,0)," ")</f>
        <v xml:space="preserve"> </v>
      </c>
      <c r="H543" s="122" t="str">
        <f>IFERROR(VLOOKUP(F543,#REF!,3,0)," ")</f>
        <v xml:space="preserve"> </v>
      </c>
      <c r="I543" s="103" t="s">
        <v>88</v>
      </c>
      <c r="J543" s="103" t="s">
        <v>84</v>
      </c>
      <c r="K543" s="103" t="s">
        <v>111</v>
      </c>
      <c r="L543" s="104">
        <v>46182</v>
      </c>
      <c r="M543" s="105">
        <v>0.34027777777777779</v>
      </c>
      <c r="N543" s="106">
        <v>46185</v>
      </c>
      <c r="O543" s="107">
        <v>0.50694444444444442</v>
      </c>
      <c r="P543" s="122" t="str">
        <f t="shared" si="210"/>
        <v>03,00</v>
      </c>
      <c r="Q543" s="123" t="str">
        <f t="shared" si="211"/>
        <v>0,00</v>
      </c>
      <c r="R543" s="119">
        <v>0</v>
      </c>
      <c r="S543" s="119">
        <v>0</v>
      </c>
      <c r="T543" s="123">
        <f t="shared" si="222"/>
        <v>0</v>
      </c>
      <c r="U543" s="108" t="s">
        <v>195</v>
      </c>
      <c r="V543" s="109"/>
      <c r="W543" s="37"/>
      <c r="X543" s="132" t="s">
        <v>223</v>
      </c>
      <c r="Y543" s="134" t="s">
        <v>1017</v>
      </c>
      <c r="AA543" s="24">
        <v>0</v>
      </c>
      <c r="AB543" s="40"/>
      <c r="AC543" s="24" t="str">
        <f t="shared" si="224"/>
        <v>Pendente</v>
      </c>
      <c r="AE543" s="43" t="s">
        <v>1019</v>
      </c>
      <c r="AF543" s="44" t="s">
        <v>64</v>
      </c>
      <c r="AG543" s="45">
        <v>46167</v>
      </c>
      <c r="AH543" s="45">
        <v>46174</v>
      </c>
      <c r="AI543" s="46">
        <v>530</v>
      </c>
      <c r="AJ543" s="44" t="s">
        <v>114</v>
      </c>
      <c r="AK543" s="46">
        <v>531</v>
      </c>
      <c r="AL543" s="127" t="s">
        <v>66</v>
      </c>
      <c r="AM543" s="44" t="s">
        <v>65</v>
      </c>
      <c r="AN543" s="46" t="s">
        <v>66</v>
      </c>
      <c r="AO543" s="127" t="s">
        <v>66</v>
      </c>
      <c r="AP543" s="45">
        <v>46174</v>
      </c>
      <c r="AQ543" s="46">
        <v>492</v>
      </c>
      <c r="AR543" s="157"/>
      <c r="AS543" s="249" t="s">
        <v>66</v>
      </c>
      <c r="AT543" s="45"/>
      <c r="AU543" s="46"/>
      <c r="AV543" s="46"/>
      <c r="AW543" s="46"/>
      <c r="AX543" s="46"/>
      <c r="AY543" s="46"/>
      <c r="AZ543" s="49"/>
      <c r="BE543" s="52">
        <f t="shared" si="223"/>
        <v>3.1666666666666665</v>
      </c>
      <c r="BF543" s="53" t="str">
        <f t="shared" si="225"/>
        <v>03</v>
      </c>
      <c r="BG543" s="54">
        <f t="shared" si="226"/>
        <v>3.9999999999999964</v>
      </c>
      <c r="BH543" s="54">
        <v>6</v>
      </c>
      <c r="BI543" s="54" t="str">
        <f t="shared" si="227"/>
        <v>,00</v>
      </c>
      <c r="BJ543" s="55" t="str">
        <f t="shared" si="228"/>
        <v>03,00</v>
      </c>
      <c r="BL543" s="57" t="str">
        <f>IFERROR(VLOOKUP(H543,#REF!,2,0)," ")</f>
        <v xml:space="preserve"> </v>
      </c>
      <c r="BM543" s="57" t="str">
        <f>IFERROR(VLOOKUP(K543,#REF!,2,0)," ")</f>
        <v xml:space="preserve"> </v>
      </c>
      <c r="BN543" s="58" t="str">
        <f t="shared" si="213"/>
        <v xml:space="preserve">  </v>
      </c>
      <c r="BO543" s="59" t="str">
        <f>IFERROR(VLOOKUP(BN543,#REF!,5,0)," ")</f>
        <v xml:space="preserve"> </v>
      </c>
      <c r="BP543" s="59" t="str">
        <f t="shared" si="214"/>
        <v xml:space="preserve"> </v>
      </c>
      <c r="BQ543" s="56" t="str">
        <f t="shared" si="215"/>
        <v>0,00</v>
      </c>
      <c r="BR543" s="59" t="str">
        <f t="shared" si="216"/>
        <v>0,00</v>
      </c>
      <c r="BS543" s="59" t="str">
        <f t="shared" si="217"/>
        <v xml:space="preserve"> </v>
      </c>
      <c r="BT543" s="56" t="str">
        <f t="shared" si="229"/>
        <v>03</v>
      </c>
      <c r="BU543" s="56">
        <f t="shared" si="230"/>
        <v>3</v>
      </c>
      <c r="BV543" s="56" t="str">
        <f>IFERROR(BU543*#REF!,"0,00")</f>
        <v>0,00</v>
      </c>
      <c r="BW543" s="59" t="str">
        <f t="shared" si="231"/>
        <v>0,00</v>
      </c>
    </row>
    <row r="544" spans="1:75" ht="62.1" customHeight="1" thickTop="1" thickBot="1">
      <c r="A544" s="90" t="str">
        <f t="shared" si="218"/>
        <v>INSERIR DATA</v>
      </c>
      <c r="B544" s="91" t="str">
        <f t="shared" si="219"/>
        <v>MAIO</v>
      </c>
      <c r="C544" s="81" t="str">
        <f t="shared" si="220"/>
        <v>MAIO</v>
      </c>
      <c r="D544" s="79">
        <f t="shared" si="234"/>
        <v>541</v>
      </c>
      <c r="E544" s="125">
        <f t="shared" si="232"/>
        <v>520</v>
      </c>
      <c r="F544" s="101">
        <v>3894318694</v>
      </c>
      <c r="G544" s="124" t="str">
        <f>IFERROR(VLOOKUP(F544,#REF!,2,0)," ")</f>
        <v xml:space="preserve"> </v>
      </c>
      <c r="H544" s="122" t="str">
        <f>IFERROR(VLOOKUP(F544,#REF!,3,0)," ")</f>
        <v xml:space="preserve"> </v>
      </c>
      <c r="I544" s="103" t="s">
        <v>57</v>
      </c>
      <c r="J544" s="103" t="s">
        <v>84</v>
      </c>
      <c r="K544" s="103" t="s">
        <v>588</v>
      </c>
      <c r="L544" s="104">
        <v>46173</v>
      </c>
      <c r="M544" s="105">
        <v>0.375</v>
      </c>
      <c r="N544" s="106">
        <v>46177</v>
      </c>
      <c r="O544" s="107">
        <v>0.66666666666666663</v>
      </c>
      <c r="P544" s="122" t="str">
        <f t="shared" si="210"/>
        <v>04,5</v>
      </c>
      <c r="Q544" s="123" t="str">
        <f t="shared" si="211"/>
        <v>0,00</v>
      </c>
      <c r="R544" s="119">
        <v>0</v>
      </c>
      <c r="S544" s="119">
        <v>0</v>
      </c>
      <c r="T544" s="123">
        <f t="shared" si="222"/>
        <v>0</v>
      </c>
      <c r="U544" s="108" t="s">
        <v>195</v>
      </c>
      <c r="V544" s="109" t="str">
        <f t="shared" ref="V544:V575" si="235">UPPER(Y544)</f>
        <v>REALIZAR DEFESA EM PLENÁRIO DE JULGAMENTO EM SESSÕES PREVISTAS NA RESOLUÇÃO N. 4600/2026, NOS DIAS 02/06 E 03/06, AUTOS DE N. 0082262.89.2023.8.13.0704 E 0091222-34.2023.8.13.0704, J.C.G.S E W.A.S, RESPECTIVAMENTE.</v>
      </c>
      <c r="W544" s="37"/>
      <c r="X544" s="132" t="s">
        <v>61</v>
      </c>
      <c r="Y544" s="134" t="s">
        <v>1020</v>
      </c>
      <c r="AA544" s="24">
        <v>2</v>
      </c>
      <c r="AB544" s="40"/>
      <c r="AC544" s="24" t="str">
        <f t="shared" si="224"/>
        <v>Pendente</v>
      </c>
      <c r="AE544" s="43" t="s">
        <v>1021</v>
      </c>
      <c r="AF544" s="44" t="s">
        <v>64</v>
      </c>
      <c r="AG544" s="45">
        <v>46168</v>
      </c>
      <c r="AH544" s="45">
        <v>46168</v>
      </c>
      <c r="AI544" s="46">
        <v>520</v>
      </c>
      <c r="AJ544" s="44" t="s">
        <v>65</v>
      </c>
      <c r="AK544" s="46" t="s">
        <v>66</v>
      </c>
      <c r="AL544" s="127" t="s">
        <v>66</v>
      </c>
      <c r="AM544" s="44" t="s">
        <v>114</v>
      </c>
      <c r="AN544" s="46">
        <v>521</v>
      </c>
      <c r="AO544" s="127"/>
      <c r="AP544" s="45">
        <v>46169</v>
      </c>
      <c r="AQ544" s="46">
        <v>481</v>
      </c>
      <c r="AR544" s="251" t="s">
        <v>66</v>
      </c>
      <c r="AS544" s="157"/>
      <c r="AT544" s="45"/>
      <c r="AU544" s="46"/>
      <c r="AV544" s="46"/>
      <c r="AW544" s="46"/>
      <c r="AX544" s="46"/>
      <c r="AY544" s="46"/>
      <c r="AZ544" s="49"/>
      <c r="BE544" s="52">
        <f t="shared" si="223"/>
        <v>4.291666666666667</v>
      </c>
      <c r="BF544" s="53" t="str">
        <f t="shared" si="225"/>
        <v>04</v>
      </c>
      <c r="BG544" s="54">
        <f t="shared" si="226"/>
        <v>7.0000000000000071</v>
      </c>
      <c r="BH544" s="54">
        <v>6</v>
      </c>
      <c r="BI544" s="54" t="str">
        <f t="shared" si="227"/>
        <v>,5</v>
      </c>
      <c r="BJ544" s="55" t="str">
        <f t="shared" si="228"/>
        <v>04,5</v>
      </c>
      <c r="BL544" s="57" t="str">
        <f>IFERROR(VLOOKUP(H544,#REF!,2,0)," ")</f>
        <v xml:space="preserve"> </v>
      </c>
      <c r="BM544" s="57" t="str">
        <f>IFERROR(VLOOKUP(K544,#REF!,2,0)," ")</f>
        <v xml:space="preserve"> </v>
      </c>
      <c r="BN544" s="58" t="str">
        <f t="shared" si="213"/>
        <v xml:space="preserve">  </v>
      </c>
      <c r="BO544" s="59" t="str">
        <f>IFERROR(VLOOKUP(BN544,#REF!,5,0)," ")</f>
        <v xml:space="preserve"> </v>
      </c>
      <c r="BP544" s="59" t="str">
        <f t="shared" si="214"/>
        <v xml:space="preserve"> </v>
      </c>
      <c r="BQ544" s="56">
        <f t="shared" si="215"/>
        <v>1</v>
      </c>
      <c r="BR544" s="59" t="str">
        <f t="shared" si="216"/>
        <v xml:space="preserve"> </v>
      </c>
      <c r="BS544" s="59" t="str">
        <f t="shared" si="217"/>
        <v xml:space="preserve"> </v>
      </c>
      <c r="BT544" s="56" t="str">
        <f t="shared" si="229"/>
        <v>04</v>
      </c>
      <c r="BU544" s="56">
        <f t="shared" si="230"/>
        <v>3</v>
      </c>
      <c r="BV544" s="56" t="str">
        <f>IFERROR(BU544*#REF!,"0,00")</f>
        <v>0,00</v>
      </c>
      <c r="BW544" s="59" t="str">
        <f t="shared" si="231"/>
        <v>0,00</v>
      </c>
    </row>
    <row r="545" spans="1:75" ht="62.1" customHeight="1" thickTop="1" thickBot="1">
      <c r="A545" s="90" t="str">
        <f t="shared" si="218"/>
        <v>-</v>
      </c>
      <c r="B545" s="91" t="str">
        <f t="shared" si="219"/>
        <v>JUNHO</v>
      </c>
      <c r="C545" s="81" t="str">
        <f t="shared" si="220"/>
        <v>MAIO</v>
      </c>
      <c r="D545" s="79">
        <f t="shared" si="234"/>
        <v>542</v>
      </c>
      <c r="E545" s="125">
        <f t="shared" si="232"/>
        <v>31</v>
      </c>
      <c r="F545" s="101">
        <v>59889128691</v>
      </c>
      <c r="G545" s="124" t="str">
        <f>IFERROR(VLOOKUP(F545,#REF!,2,0)," ")</f>
        <v xml:space="preserve"> </v>
      </c>
      <c r="H545" s="122" t="str">
        <f>IFERROR(VLOOKUP(F545,#REF!,3,0)," ")</f>
        <v xml:space="preserve"> </v>
      </c>
      <c r="I545" s="103" t="s">
        <v>82</v>
      </c>
      <c r="J545" s="103" t="s">
        <v>84</v>
      </c>
      <c r="K545" s="103" t="s">
        <v>566</v>
      </c>
      <c r="L545" s="104">
        <v>46168</v>
      </c>
      <c r="M545" s="105">
        <v>0.6875</v>
      </c>
      <c r="N545" s="106">
        <v>46168</v>
      </c>
      <c r="O545" s="107">
        <v>0.97916666666666663</v>
      </c>
      <c r="P545" s="122" t="str">
        <f t="shared" si="210"/>
        <v>00,5</v>
      </c>
      <c r="Q545" s="123" t="str">
        <f t="shared" si="211"/>
        <v>0,00</v>
      </c>
      <c r="R545" s="119">
        <v>0</v>
      </c>
      <c r="S545" s="119">
        <v>0</v>
      </c>
      <c r="T545" s="123">
        <f t="shared" si="222"/>
        <v>0</v>
      </c>
      <c r="U545" s="108" t="s">
        <v>60</v>
      </c>
      <c r="V545" s="109" t="str">
        <f t="shared" si="235"/>
        <v>MINISTRAR PALESTRA AOS MORADORES DA COMUNIDADE DE SÃO JOÃO DE CIMA, DISTRITO DO MUNICÍPIO DE CONCEIÇÃO DO PARÁ/MG, NO DIA 26 DE MAIO DE 2026, A PARTIR DAS 19H.</v>
      </c>
      <c r="W545" s="37"/>
      <c r="X545" s="132" t="s">
        <v>223</v>
      </c>
      <c r="Y545" s="134" t="s">
        <v>1022</v>
      </c>
      <c r="AA545" s="24">
        <v>0</v>
      </c>
      <c r="AB545" s="40"/>
      <c r="AC545" s="24" t="str">
        <f t="shared" si="224"/>
        <v>Publicar</v>
      </c>
      <c r="AE545" s="43" t="s">
        <v>1023</v>
      </c>
      <c r="AF545" s="44" t="s">
        <v>261</v>
      </c>
      <c r="AG545" s="45">
        <v>46164</v>
      </c>
      <c r="AH545" s="45">
        <v>46168</v>
      </c>
      <c r="AI545" s="46">
        <v>31</v>
      </c>
      <c r="AJ545" s="44" t="s">
        <v>65</v>
      </c>
      <c r="AK545" s="46" t="s">
        <v>66</v>
      </c>
      <c r="AL545" s="127" t="s">
        <v>66</v>
      </c>
      <c r="AM545" s="44" t="s">
        <v>65</v>
      </c>
      <c r="AN545" s="46" t="s">
        <v>66</v>
      </c>
      <c r="AO545" s="127" t="s">
        <v>66</v>
      </c>
      <c r="AP545" s="45">
        <v>46174</v>
      </c>
      <c r="AQ545" s="46">
        <v>32</v>
      </c>
      <c r="AR545" s="46" t="s">
        <v>66</v>
      </c>
      <c r="AS545" s="46" t="s">
        <v>66</v>
      </c>
      <c r="AT545" s="45">
        <v>46169</v>
      </c>
      <c r="AU545" s="255" t="s">
        <v>66</v>
      </c>
      <c r="AV545" s="255" t="s">
        <v>66</v>
      </c>
      <c r="AW545" s="255" t="s">
        <v>66</v>
      </c>
      <c r="AX545" s="255" t="s">
        <v>66</v>
      </c>
      <c r="AY545" s="255" t="s">
        <v>66</v>
      </c>
      <c r="AZ545" s="256" t="s">
        <v>66</v>
      </c>
      <c r="BE545" s="52">
        <f t="shared" si="223"/>
        <v>0.29166666666666663</v>
      </c>
      <c r="BF545" s="53" t="str">
        <f t="shared" si="225"/>
        <v>00</v>
      </c>
      <c r="BG545" s="54">
        <f t="shared" si="226"/>
        <v>6.9999999999999991</v>
      </c>
      <c r="BH545" s="54">
        <v>6</v>
      </c>
      <c r="BI545" s="54" t="str">
        <f t="shared" si="227"/>
        <v>,5</v>
      </c>
      <c r="BJ545" s="55" t="str">
        <f t="shared" si="228"/>
        <v>00,5</v>
      </c>
      <c r="BL545" s="57" t="str">
        <f>IFERROR(VLOOKUP(H545,#REF!,2,0)," ")</f>
        <v xml:space="preserve"> </v>
      </c>
      <c r="BM545" s="57" t="str">
        <f>IFERROR(VLOOKUP(K545,#REF!,2,0)," ")</f>
        <v xml:space="preserve"> </v>
      </c>
      <c r="BN545" s="58" t="str">
        <f t="shared" si="213"/>
        <v xml:space="preserve">  </v>
      </c>
      <c r="BO545" s="59" t="str">
        <f>IFERROR(VLOOKUP(BN545,#REF!,5,0)," ")</f>
        <v xml:space="preserve"> </v>
      </c>
      <c r="BP545" s="59" t="str">
        <f t="shared" si="214"/>
        <v xml:space="preserve"> </v>
      </c>
      <c r="BQ545" s="56">
        <f t="shared" si="215"/>
        <v>1</v>
      </c>
      <c r="BR545" s="59" t="str">
        <f t="shared" si="216"/>
        <v xml:space="preserve"> </v>
      </c>
      <c r="BS545" s="59" t="str">
        <f t="shared" si="217"/>
        <v xml:space="preserve"> </v>
      </c>
      <c r="BT545" s="56" t="str">
        <f t="shared" si="229"/>
        <v>00</v>
      </c>
      <c r="BU545" s="56">
        <f t="shared" si="230"/>
        <v>1</v>
      </c>
      <c r="BV545" s="56" t="str">
        <f>IFERROR(BU545*#REF!,"0,00")</f>
        <v>0,00</v>
      </c>
      <c r="BW545" s="59" t="str">
        <f t="shared" si="231"/>
        <v>0,00</v>
      </c>
    </row>
    <row r="546" spans="1:75" ht="62.1" customHeight="1" thickTop="1" thickBot="1">
      <c r="A546" s="90" t="str">
        <f t="shared" si="218"/>
        <v>INSERIR DATA</v>
      </c>
      <c r="B546" s="91" t="str">
        <f t="shared" si="219"/>
        <v>MAIO</v>
      </c>
      <c r="C546" s="81" t="str">
        <f t="shared" si="220"/>
        <v>MAIO</v>
      </c>
      <c r="D546" s="79">
        <f t="shared" si="234"/>
        <v>543</v>
      </c>
      <c r="E546" s="125">
        <f t="shared" si="232"/>
        <v>515</v>
      </c>
      <c r="F546" s="101">
        <v>14000412604</v>
      </c>
      <c r="G546" s="124" t="str">
        <f>IFERROR(VLOOKUP(F546,#REF!,2,0)," ")</f>
        <v xml:space="preserve"> </v>
      </c>
      <c r="H546" s="122" t="str">
        <f>IFERROR(VLOOKUP(F546,#REF!,3,0)," ")</f>
        <v xml:space="preserve"> </v>
      </c>
      <c r="I546" s="103" t="s">
        <v>82</v>
      </c>
      <c r="J546" s="103" t="s">
        <v>84</v>
      </c>
      <c r="K546" s="103" t="s">
        <v>89</v>
      </c>
      <c r="L546" s="104">
        <v>46167</v>
      </c>
      <c r="M546" s="105">
        <v>0.5</v>
      </c>
      <c r="N546" s="106">
        <v>46171</v>
      </c>
      <c r="O546" s="107">
        <v>0.79166666666666663</v>
      </c>
      <c r="P546" s="122" t="str">
        <f t="shared" si="210"/>
        <v>04,5</v>
      </c>
      <c r="Q546" s="123" t="str">
        <f t="shared" si="211"/>
        <v>0,00</v>
      </c>
      <c r="R546" s="119">
        <v>0</v>
      </c>
      <c r="S546" s="119">
        <v>0</v>
      </c>
      <c r="T546" s="123">
        <f t="shared" si="222"/>
        <v>0</v>
      </c>
      <c r="U546" s="108" t="s">
        <v>195</v>
      </c>
      <c r="V546" s="109" t="str">
        <f t="shared" si="235"/>
        <v>INAUGURAÇÃO DAS UNIDADES DE BRASÍLIA DE MINAS, SÃO FRANCISCO E BOCAIÚVA.</v>
      </c>
      <c r="W546" s="37"/>
      <c r="X546" s="132" t="s">
        <v>85</v>
      </c>
      <c r="Y546" s="134" t="s">
        <v>994</v>
      </c>
      <c r="AA546" s="24">
        <v>0</v>
      </c>
      <c r="AB546" s="40"/>
      <c r="AC546" s="24" t="str">
        <f t="shared" si="224"/>
        <v>Pendente</v>
      </c>
      <c r="AE546" s="43" t="s">
        <v>1025</v>
      </c>
      <c r="AF546" s="44" t="s">
        <v>64</v>
      </c>
      <c r="AG546" s="45">
        <v>46164</v>
      </c>
      <c r="AH546" s="45">
        <v>46168</v>
      </c>
      <c r="AI546" s="46">
        <v>515</v>
      </c>
      <c r="AJ546" s="44" t="s">
        <v>65</v>
      </c>
      <c r="AK546" s="46" t="s">
        <v>66</v>
      </c>
      <c r="AL546" s="127" t="s">
        <v>66</v>
      </c>
      <c r="AM546" s="44" t="s">
        <v>65</v>
      </c>
      <c r="AN546" s="46" t="s">
        <v>66</v>
      </c>
      <c r="AO546" s="127" t="s">
        <v>66</v>
      </c>
      <c r="AP546" s="45">
        <v>46170</v>
      </c>
      <c r="AQ546" s="46">
        <v>486</v>
      </c>
      <c r="AR546" s="46" t="s">
        <v>66</v>
      </c>
      <c r="AS546" s="46" t="s">
        <v>66</v>
      </c>
      <c r="AT546" s="45"/>
      <c r="AU546" s="46"/>
      <c r="AV546" s="46"/>
      <c r="AW546" s="46"/>
      <c r="AX546" s="46"/>
      <c r="AY546" s="46"/>
      <c r="AZ546" s="49"/>
      <c r="BE546" s="52">
        <f t="shared" si="223"/>
        <v>4.291666666666667</v>
      </c>
      <c r="BF546" s="53" t="str">
        <f t="shared" si="225"/>
        <v>04</v>
      </c>
      <c r="BG546" s="54">
        <f t="shared" si="226"/>
        <v>7.0000000000000071</v>
      </c>
      <c r="BH546" s="54">
        <v>6</v>
      </c>
      <c r="BI546" s="54" t="str">
        <f t="shared" si="227"/>
        <v>,5</v>
      </c>
      <c r="BJ546" s="55" t="str">
        <f t="shared" si="228"/>
        <v>04,5</v>
      </c>
      <c r="BL546" s="57" t="str">
        <f>IFERROR(VLOOKUP(H546,#REF!,2,0)," ")</f>
        <v xml:space="preserve"> </v>
      </c>
      <c r="BM546" s="57" t="str">
        <f>IFERROR(VLOOKUP(K546,#REF!,2,0)," ")</f>
        <v xml:space="preserve"> </v>
      </c>
      <c r="BN546" s="58" t="str">
        <f t="shared" si="213"/>
        <v xml:space="preserve">  </v>
      </c>
      <c r="BO546" s="59" t="str">
        <f>IFERROR(VLOOKUP(BN546,#REF!,5,0)," ")</f>
        <v xml:space="preserve"> </v>
      </c>
      <c r="BP546" s="59" t="str">
        <f t="shared" si="214"/>
        <v xml:space="preserve"> </v>
      </c>
      <c r="BQ546" s="56">
        <f t="shared" si="215"/>
        <v>1</v>
      </c>
      <c r="BR546" s="59" t="str">
        <f t="shared" si="216"/>
        <v xml:space="preserve"> </v>
      </c>
      <c r="BS546" s="59" t="str">
        <f t="shared" si="217"/>
        <v xml:space="preserve"> </v>
      </c>
      <c r="BT546" s="56" t="str">
        <f t="shared" si="229"/>
        <v>04</v>
      </c>
      <c r="BU546" s="56">
        <f t="shared" si="230"/>
        <v>5</v>
      </c>
      <c r="BV546" s="56" t="str">
        <f>IFERROR(BU546*#REF!,"0,00")</f>
        <v>0,00</v>
      </c>
      <c r="BW546" s="59" t="str">
        <f t="shared" si="231"/>
        <v>0,00</v>
      </c>
    </row>
    <row r="547" spans="1:75" ht="62.1" customHeight="1" thickTop="1" thickBot="1">
      <c r="A547" s="90" t="str">
        <f t="shared" si="218"/>
        <v>-</v>
      </c>
      <c r="B547" s="91" t="str">
        <f t="shared" si="219"/>
        <v>MAIO</v>
      </c>
      <c r="C547" s="81" t="str">
        <f t="shared" si="220"/>
        <v>MAIO</v>
      </c>
      <c r="D547" s="79">
        <f t="shared" si="234"/>
        <v>544</v>
      </c>
      <c r="E547" s="125">
        <f t="shared" si="232"/>
        <v>516</v>
      </c>
      <c r="F547" s="101">
        <v>64791157672</v>
      </c>
      <c r="G547" s="124" t="str">
        <f>IFERROR(VLOOKUP(F547,#REF!,2,0)," ")</f>
        <v xml:space="preserve"> </v>
      </c>
      <c r="H547" s="122" t="str">
        <f>IFERROR(VLOOKUP(F547,#REF!,3,0)," ")</f>
        <v xml:space="preserve"> </v>
      </c>
      <c r="I547" s="103" t="s">
        <v>57</v>
      </c>
      <c r="J547" s="103" t="s">
        <v>71</v>
      </c>
      <c r="K547" s="103" t="s">
        <v>72</v>
      </c>
      <c r="L547" s="104">
        <v>46164</v>
      </c>
      <c r="M547" s="105">
        <v>0.52083333333333337</v>
      </c>
      <c r="N547" s="106">
        <v>46164</v>
      </c>
      <c r="O547" s="107">
        <v>0.77083333333333337</v>
      </c>
      <c r="P547" s="122" t="str">
        <f t="shared" si="210"/>
        <v>00,5</v>
      </c>
      <c r="Q547" s="123" t="str">
        <f t="shared" si="211"/>
        <v>0,00</v>
      </c>
      <c r="R547" s="119">
        <v>0</v>
      </c>
      <c r="S547" s="119">
        <v>0</v>
      </c>
      <c r="T547" s="123">
        <f t="shared" si="222"/>
        <v>0</v>
      </c>
      <c r="U547" s="108" t="s">
        <v>60</v>
      </c>
      <c r="V547" s="109" t="str">
        <f t="shared" si="235"/>
        <v>COOPERAÇÃO, CONFORME O ATO Nº: 13.312/2025.</v>
      </c>
      <c r="W547" s="37"/>
      <c r="X547" s="132" t="s">
        <v>61</v>
      </c>
      <c r="Y547" s="134" t="s">
        <v>1026</v>
      </c>
      <c r="AA547" s="24">
        <v>0</v>
      </c>
      <c r="AB547" s="40"/>
      <c r="AC547" s="24" t="str">
        <f t="shared" si="224"/>
        <v>Publicar</v>
      </c>
      <c r="AE547" s="43" t="s">
        <v>1027</v>
      </c>
      <c r="AF547" s="44" t="s">
        <v>64</v>
      </c>
      <c r="AG547" s="45">
        <v>46164</v>
      </c>
      <c r="AH547" s="45">
        <v>46168</v>
      </c>
      <c r="AI547" s="46">
        <v>516</v>
      </c>
      <c r="AJ547" s="44" t="s">
        <v>65</v>
      </c>
      <c r="AK547" s="46" t="s">
        <v>66</v>
      </c>
      <c r="AL547" s="127" t="s">
        <v>66</v>
      </c>
      <c r="AM547" s="44" t="s">
        <v>114</v>
      </c>
      <c r="AN547" s="46">
        <v>517</v>
      </c>
      <c r="AO547" s="46">
        <v>133.86000000000001</v>
      </c>
      <c r="AP547" s="45">
        <v>46168</v>
      </c>
      <c r="AQ547" s="46">
        <v>480</v>
      </c>
      <c r="AR547" s="46" t="s">
        <v>66</v>
      </c>
      <c r="AS547" s="46">
        <v>514</v>
      </c>
      <c r="AT547" s="45">
        <v>46175</v>
      </c>
      <c r="AU547" s="46" t="s">
        <v>66</v>
      </c>
      <c r="AV547" s="46" t="s">
        <v>66</v>
      </c>
      <c r="AW547" s="46" t="s">
        <v>66</v>
      </c>
      <c r="AX547" s="46" t="s">
        <v>66</v>
      </c>
      <c r="AY547" s="46" t="s">
        <v>66</v>
      </c>
      <c r="AZ547" s="49">
        <v>237</v>
      </c>
      <c r="BE547" s="52">
        <f t="shared" si="223"/>
        <v>0.25</v>
      </c>
      <c r="BF547" s="53" t="str">
        <f t="shared" si="225"/>
        <v>00</v>
      </c>
      <c r="BG547" s="54">
        <f t="shared" si="226"/>
        <v>6</v>
      </c>
      <c r="BH547" s="54">
        <v>6</v>
      </c>
      <c r="BI547" s="54" t="str">
        <f t="shared" si="227"/>
        <v>,5</v>
      </c>
      <c r="BJ547" s="55" t="str">
        <f t="shared" si="228"/>
        <v>00,5</v>
      </c>
      <c r="BL547" s="57" t="str">
        <f>IFERROR(VLOOKUP(H547,#REF!,2,0)," ")</f>
        <v xml:space="preserve"> </v>
      </c>
      <c r="BM547" s="57" t="str">
        <f>IFERROR(VLOOKUP(K547,#REF!,2,0)," ")</f>
        <v xml:space="preserve"> </v>
      </c>
      <c r="BN547" s="58" t="str">
        <f t="shared" si="213"/>
        <v xml:space="preserve">  </v>
      </c>
      <c r="BO547" s="59" t="str">
        <f>IFERROR(VLOOKUP(BN547,#REF!,5,0)," ")</f>
        <v xml:space="preserve"> </v>
      </c>
      <c r="BP547" s="59" t="str">
        <f t="shared" si="214"/>
        <v xml:space="preserve"> </v>
      </c>
      <c r="BQ547" s="56">
        <f t="shared" si="215"/>
        <v>1</v>
      </c>
      <c r="BR547" s="59" t="str">
        <f t="shared" si="216"/>
        <v xml:space="preserve"> </v>
      </c>
      <c r="BS547" s="59" t="str">
        <f t="shared" si="217"/>
        <v xml:space="preserve"> </v>
      </c>
      <c r="BT547" s="56" t="str">
        <f t="shared" si="229"/>
        <v>00</v>
      </c>
      <c r="BU547" s="56">
        <f t="shared" si="230"/>
        <v>1</v>
      </c>
      <c r="BV547" s="56" t="str">
        <f>IFERROR(BU547*#REF!,"0,00")</f>
        <v>0,00</v>
      </c>
      <c r="BW547" s="59" t="str">
        <f t="shared" si="231"/>
        <v>0,00</v>
      </c>
    </row>
    <row r="548" spans="1:75" ht="62.1" customHeight="1" thickTop="1" thickBot="1">
      <c r="A548" s="90" t="str">
        <f t="shared" si="218"/>
        <v>-</v>
      </c>
      <c r="B548" s="91" t="str">
        <f t="shared" si="219"/>
        <v>MAIO</v>
      </c>
      <c r="C548" s="81" t="str">
        <f t="shared" si="220"/>
        <v>MAIO</v>
      </c>
      <c r="D548" s="79">
        <f t="shared" si="234"/>
        <v>545</v>
      </c>
      <c r="E548" s="125">
        <f t="shared" si="232"/>
        <v>516</v>
      </c>
      <c r="F548" s="101">
        <v>64791157672</v>
      </c>
      <c r="G548" s="124" t="str">
        <f>IFERROR(VLOOKUP(F548,#REF!,2,0)," ")</f>
        <v xml:space="preserve"> </v>
      </c>
      <c r="H548" s="122" t="str">
        <f>IFERROR(VLOOKUP(F548,#REF!,3,0)," ")</f>
        <v xml:space="preserve"> </v>
      </c>
      <c r="I548" s="103" t="s">
        <v>57</v>
      </c>
      <c r="J548" s="103" t="s">
        <v>71</v>
      </c>
      <c r="K548" s="103" t="s">
        <v>72</v>
      </c>
      <c r="L548" s="104">
        <v>46171</v>
      </c>
      <c r="M548" s="105">
        <v>0.52083333333333337</v>
      </c>
      <c r="N548" s="106">
        <v>46171</v>
      </c>
      <c r="O548" s="107">
        <v>0.77083333333333337</v>
      </c>
      <c r="P548" s="122" t="str">
        <f t="shared" si="210"/>
        <v>00,5</v>
      </c>
      <c r="Q548" s="123" t="str">
        <f t="shared" si="211"/>
        <v>0,00</v>
      </c>
      <c r="R548" s="119">
        <v>0</v>
      </c>
      <c r="S548" s="119">
        <v>0</v>
      </c>
      <c r="T548" s="123">
        <f t="shared" si="222"/>
        <v>0</v>
      </c>
      <c r="U548" s="108" t="s">
        <v>60</v>
      </c>
      <c r="V548" s="109" t="str">
        <f t="shared" si="235"/>
        <v>COOPERAÇÃO, CONFORME O ATO Nº: 13.312/2025.</v>
      </c>
      <c r="W548" s="37"/>
      <c r="X548" s="132" t="s">
        <v>61</v>
      </c>
      <c r="Y548" s="134" t="s">
        <v>1026</v>
      </c>
      <c r="AA548" s="24">
        <v>0</v>
      </c>
      <c r="AB548" s="40"/>
      <c r="AC548" s="24" t="str">
        <f t="shared" si="224"/>
        <v>Publicar</v>
      </c>
      <c r="AE548" s="43" t="s">
        <v>1027</v>
      </c>
      <c r="AF548" s="44" t="s">
        <v>64</v>
      </c>
      <c r="AG548" s="45">
        <v>46164</v>
      </c>
      <c r="AH548" s="45">
        <v>46168</v>
      </c>
      <c r="AI548" s="46">
        <v>516</v>
      </c>
      <c r="AJ548" s="44" t="s">
        <v>65</v>
      </c>
      <c r="AK548" s="46" t="s">
        <v>66</v>
      </c>
      <c r="AL548" s="127" t="s">
        <v>66</v>
      </c>
      <c r="AM548" s="44" t="s">
        <v>114</v>
      </c>
      <c r="AN548" s="46">
        <v>517</v>
      </c>
      <c r="AO548" s="46">
        <v>133.86000000000001</v>
      </c>
      <c r="AP548" s="45">
        <v>46168</v>
      </c>
      <c r="AQ548" s="46">
        <v>480</v>
      </c>
      <c r="AR548" s="46" t="s">
        <v>66</v>
      </c>
      <c r="AS548" s="46">
        <v>514</v>
      </c>
      <c r="AT548" s="45">
        <v>46175</v>
      </c>
      <c r="AU548" s="46" t="s">
        <v>66</v>
      </c>
      <c r="AV548" s="46" t="s">
        <v>66</v>
      </c>
      <c r="AW548" s="46" t="s">
        <v>66</v>
      </c>
      <c r="AX548" s="46" t="s">
        <v>66</v>
      </c>
      <c r="AY548" s="46" t="s">
        <v>66</v>
      </c>
      <c r="AZ548" s="49">
        <v>237</v>
      </c>
      <c r="BE548" s="52">
        <f t="shared" si="223"/>
        <v>0.25</v>
      </c>
      <c r="BF548" s="53" t="str">
        <f t="shared" si="225"/>
        <v>00</v>
      </c>
      <c r="BG548" s="54">
        <f t="shared" si="226"/>
        <v>6</v>
      </c>
      <c r="BH548" s="54">
        <v>6</v>
      </c>
      <c r="BI548" s="54" t="str">
        <f t="shared" si="227"/>
        <v>,5</v>
      </c>
      <c r="BJ548" s="55" t="str">
        <f t="shared" si="228"/>
        <v>00,5</v>
      </c>
      <c r="BL548" s="57" t="str">
        <f>IFERROR(VLOOKUP(H548,#REF!,2,0)," ")</f>
        <v xml:space="preserve"> </v>
      </c>
      <c r="BM548" s="57" t="str">
        <f>IFERROR(VLOOKUP(K548,#REF!,2,0)," ")</f>
        <v xml:space="preserve"> </v>
      </c>
      <c r="BN548" s="58" t="str">
        <f t="shared" si="213"/>
        <v xml:space="preserve">  </v>
      </c>
      <c r="BO548" s="59" t="str">
        <f>IFERROR(VLOOKUP(BN548,#REF!,5,0)," ")</f>
        <v xml:space="preserve"> </v>
      </c>
      <c r="BP548" s="59" t="str">
        <f t="shared" si="214"/>
        <v xml:space="preserve"> </v>
      </c>
      <c r="BQ548" s="56">
        <f t="shared" si="215"/>
        <v>1</v>
      </c>
      <c r="BR548" s="59" t="str">
        <f t="shared" si="216"/>
        <v xml:space="preserve"> </v>
      </c>
      <c r="BS548" s="59" t="str">
        <f t="shared" si="217"/>
        <v xml:space="preserve"> </v>
      </c>
      <c r="BT548" s="56" t="str">
        <f t="shared" si="229"/>
        <v>00</v>
      </c>
      <c r="BU548" s="56">
        <f t="shared" si="230"/>
        <v>1</v>
      </c>
      <c r="BV548" s="56" t="str">
        <f>IFERROR(BU548*#REF!,"0,00")</f>
        <v>0,00</v>
      </c>
      <c r="BW548" s="59" t="str">
        <f t="shared" si="231"/>
        <v>0,00</v>
      </c>
    </row>
    <row r="549" spans="1:75" ht="62.1" customHeight="1" thickTop="1" thickBot="1">
      <c r="A549" s="90" t="str">
        <f t="shared" si="218"/>
        <v>-</v>
      </c>
      <c r="B549" s="91" t="str">
        <f t="shared" si="219"/>
        <v>MAIO</v>
      </c>
      <c r="C549" s="81" t="str">
        <f t="shared" si="220"/>
        <v>MAIO</v>
      </c>
      <c r="D549" s="79">
        <f t="shared" si="234"/>
        <v>546</v>
      </c>
      <c r="E549" s="125">
        <f t="shared" si="232"/>
        <v>480</v>
      </c>
      <c r="F549" s="101">
        <v>1577647610</v>
      </c>
      <c r="G549" s="124" t="str">
        <f>IFERROR(VLOOKUP(F549,#REF!,2,0)," ")</f>
        <v xml:space="preserve"> </v>
      </c>
      <c r="H549" s="122" t="str">
        <f>IFERROR(VLOOKUP(F549,#REF!,3,0)," ")</f>
        <v xml:space="preserve"> </v>
      </c>
      <c r="I549" s="103" t="s">
        <v>82</v>
      </c>
      <c r="J549" s="103" t="s">
        <v>84</v>
      </c>
      <c r="K549" s="103" t="s">
        <v>122</v>
      </c>
      <c r="L549" s="104">
        <v>46161</v>
      </c>
      <c r="M549" s="105">
        <v>0.29166666666666669</v>
      </c>
      <c r="N549" s="106">
        <v>46161</v>
      </c>
      <c r="O549" s="107">
        <v>0.79166666666666663</v>
      </c>
      <c r="P549" s="122" t="str">
        <f t="shared" si="210"/>
        <v>00,5</v>
      </c>
      <c r="Q549" s="123" t="str">
        <f t="shared" si="211"/>
        <v>0,00</v>
      </c>
      <c r="R549" s="119">
        <v>0</v>
      </c>
      <c r="S549" s="119">
        <v>0</v>
      </c>
      <c r="T549" s="123">
        <f t="shared" si="222"/>
        <v>0</v>
      </c>
      <c r="U549" s="108" t="s">
        <v>60</v>
      </c>
      <c r="V549" s="109" t="str">
        <f t="shared" si="235"/>
        <v xml:space="preserve">REALIZAR ATENDIMENTO AOS ATINGIDOS PELO DESLIZAMENTO DE ESTÉREIS DA JAGUAR MINING S.A. </v>
      </c>
      <c r="W549" s="37"/>
      <c r="X549" s="132" t="s">
        <v>85</v>
      </c>
      <c r="Y549" s="134" t="s">
        <v>1028</v>
      </c>
      <c r="AA549" s="24">
        <v>0</v>
      </c>
      <c r="AB549" s="40"/>
      <c r="AC549" s="24" t="str">
        <f t="shared" si="224"/>
        <v>Publicar</v>
      </c>
      <c r="AE549" s="43" t="s">
        <v>1029</v>
      </c>
      <c r="AF549" s="44" t="s">
        <v>64</v>
      </c>
      <c r="AG549" s="45">
        <v>46160</v>
      </c>
      <c r="AH549" s="45">
        <v>46160</v>
      </c>
      <c r="AI549" s="46">
        <v>480</v>
      </c>
      <c r="AJ549" s="44" t="s">
        <v>65</v>
      </c>
      <c r="AK549" s="46" t="s">
        <v>66</v>
      </c>
      <c r="AL549" s="127" t="s">
        <v>66</v>
      </c>
      <c r="AM549" s="44" t="s">
        <v>65</v>
      </c>
      <c r="AN549" s="46" t="s">
        <v>66</v>
      </c>
      <c r="AO549" s="127" t="s">
        <v>66</v>
      </c>
      <c r="AP549" s="45">
        <v>46168</v>
      </c>
      <c r="AQ549" s="46">
        <v>474</v>
      </c>
      <c r="AR549" s="46" t="s">
        <v>66</v>
      </c>
      <c r="AS549" s="46" t="s">
        <v>66</v>
      </c>
      <c r="AT549" s="45">
        <v>46162</v>
      </c>
      <c r="AU549" s="46" t="s">
        <v>66</v>
      </c>
      <c r="AV549" s="46" t="s">
        <v>66</v>
      </c>
      <c r="AW549" s="46" t="s">
        <v>66</v>
      </c>
      <c r="AX549" s="46" t="s">
        <v>66</v>
      </c>
      <c r="AY549" s="46" t="s">
        <v>66</v>
      </c>
      <c r="AZ549" s="49" t="s">
        <v>66</v>
      </c>
      <c r="BE549" s="52">
        <f t="shared" si="223"/>
        <v>0.49999999999999994</v>
      </c>
      <c r="BF549" s="53" t="str">
        <f t="shared" si="225"/>
        <v>00</v>
      </c>
      <c r="BG549" s="54">
        <f t="shared" si="226"/>
        <v>11.999999999999998</v>
      </c>
      <c r="BH549" s="54">
        <v>6</v>
      </c>
      <c r="BI549" s="54" t="str">
        <f t="shared" si="227"/>
        <v>,5</v>
      </c>
      <c r="BJ549" s="55" t="str">
        <f t="shared" si="228"/>
        <v>00,5</v>
      </c>
      <c r="BL549" s="57" t="str">
        <f>IFERROR(VLOOKUP(H549,#REF!,2,0)," ")</f>
        <v xml:space="preserve"> </v>
      </c>
      <c r="BM549" s="57" t="str">
        <f>IFERROR(VLOOKUP(K549,#REF!,2,0)," ")</f>
        <v xml:space="preserve"> </v>
      </c>
      <c r="BN549" s="58" t="str">
        <f t="shared" si="213"/>
        <v xml:space="preserve">  </v>
      </c>
      <c r="BO549" s="59" t="str">
        <f>IFERROR(VLOOKUP(BN549,#REF!,5,0)," ")</f>
        <v xml:space="preserve"> </v>
      </c>
      <c r="BP549" s="59" t="str">
        <f t="shared" si="214"/>
        <v xml:space="preserve"> </v>
      </c>
      <c r="BQ549" s="56">
        <f t="shared" si="215"/>
        <v>1</v>
      </c>
      <c r="BR549" s="59" t="str">
        <f t="shared" si="216"/>
        <v xml:space="preserve"> </v>
      </c>
      <c r="BS549" s="59" t="str">
        <f t="shared" si="217"/>
        <v xml:space="preserve"> </v>
      </c>
      <c r="BT549" s="56" t="str">
        <f t="shared" si="229"/>
        <v>00</v>
      </c>
      <c r="BU549" s="56">
        <f t="shared" si="230"/>
        <v>1</v>
      </c>
      <c r="BV549" s="56" t="str">
        <f>IFERROR(BU549*#REF!,"0,00")</f>
        <v>0,00</v>
      </c>
      <c r="BW549" s="59" t="str">
        <f t="shared" si="231"/>
        <v>0,00</v>
      </c>
    </row>
    <row r="550" spans="1:75" ht="62.1" customHeight="1" thickTop="1" thickBot="1">
      <c r="A550" s="90" t="str">
        <f t="shared" si="218"/>
        <v>-</v>
      </c>
      <c r="B550" s="91" t="str">
        <f t="shared" si="219"/>
        <v>MAIO</v>
      </c>
      <c r="C550" s="81" t="str">
        <f t="shared" si="220"/>
        <v>MAIO</v>
      </c>
      <c r="D550" s="79">
        <f t="shared" si="234"/>
        <v>547</v>
      </c>
      <c r="E550" s="125">
        <f t="shared" si="232"/>
        <v>483</v>
      </c>
      <c r="F550" s="101">
        <v>7390763450</v>
      </c>
      <c r="G550" s="124" t="str">
        <f>IFERROR(VLOOKUP(F550,#REF!,2,0)," ")</f>
        <v xml:space="preserve"> </v>
      </c>
      <c r="H550" s="122" t="str">
        <f>IFERROR(VLOOKUP(F550,#REF!,3,0)," ")</f>
        <v xml:space="preserve"> </v>
      </c>
      <c r="I550" s="103" t="s">
        <v>57</v>
      </c>
      <c r="J550" s="103" t="s">
        <v>138</v>
      </c>
      <c r="K550" s="103" t="s">
        <v>84</v>
      </c>
      <c r="L550" s="104">
        <v>46161</v>
      </c>
      <c r="M550" s="105">
        <v>0.5625</v>
      </c>
      <c r="N550" s="106">
        <v>46161</v>
      </c>
      <c r="O550" s="107">
        <v>0.82291666666666663</v>
      </c>
      <c r="P550" s="122" t="str">
        <f t="shared" si="210"/>
        <v>00,5</v>
      </c>
      <c r="Q550" s="123" t="str">
        <f t="shared" si="211"/>
        <v>0,00</v>
      </c>
      <c r="R550" s="119">
        <v>0</v>
      </c>
      <c r="S550" s="119">
        <v>0</v>
      </c>
      <c r="T550" s="123">
        <f t="shared" si="222"/>
        <v>0</v>
      </c>
      <c r="U550" s="108" t="s">
        <v>60</v>
      </c>
      <c r="V550" s="109" t="str">
        <f t="shared" si="235"/>
        <v>PRESTAR ASSISTÊNCIA JURÍDICA INTEGRAL E GRATUITA AOS INVESTIGADOS NO IPM N.104.963/2026, EM TRAMITAÇÃO NO BELO HORIZONTE/MG - ATO Nº 13.256/2026.</v>
      </c>
      <c r="W550" s="37"/>
      <c r="X550" s="132" t="s">
        <v>85</v>
      </c>
      <c r="Y550" s="134" t="s">
        <v>1030</v>
      </c>
      <c r="AA550" s="24">
        <v>0</v>
      </c>
      <c r="AB550" s="40"/>
      <c r="AC550" s="24" t="str">
        <f t="shared" si="224"/>
        <v>Publicar</v>
      </c>
      <c r="AE550" s="43" t="s">
        <v>1031</v>
      </c>
      <c r="AF550" s="44" t="s">
        <v>64</v>
      </c>
      <c r="AG550" s="45">
        <v>46160</v>
      </c>
      <c r="AH550" s="45">
        <v>46161</v>
      </c>
      <c r="AI550" s="46">
        <v>483</v>
      </c>
      <c r="AJ550" s="44" t="s">
        <v>65</v>
      </c>
      <c r="AK550" s="46" t="s">
        <v>66</v>
      </c>
      <c r="AL550" s="127" t="s">
        <v>66</v>
      </c>
      <c r="AM550" s="44" t="s">
        <v>67</v>
      </c>
      <c r="AN550" s="46">
        <v>484</v>
      </c>
      <c r="AO550" s="127">
        <v>108.45</v>
      </c>
      <c r="AP550" s="45">
        <v>46168</v>
      </c>
      <c r="AQ550" s="46">
        <v>471</v>
      </c>
      <c r="AR550" s="46" t="s">
        <v>66</v>
      </c>
      <c r="AS550" s="46">
        <v>472</v>
      </c>
      <c r="AT550" s="45">
        <v>46163</v>
      </c>
      <c r="AU550" s="46" t="s">
        <v>66</v>
      </c>
      <c r="AV550" s="46" t="s">
        <v>66</v>
      </c>
      <c r="AW550" s="46" t="s">
        <v>66</v>
      </c>
      <c r="AX550" s="46" t="s">
        <v>66</v>
      </c>
      <c r="AY550" s="46" t="s">
        <v>66</v>
      </c>
      <c r="AZ550" s="49" t="s">
        <v>66</v>
      </c>
      <c r="BE550" s="52">
        <f t="shared" si="223"/>
        <v>0.26041666666666663</v>
      </c>
      <c r="BF550" s="53" t="str">
        <f t="shared" si="225"/>
        <v>00</v>
      </c>
      <c r="BG550" s="54">
        <f t="shared" si="226"/>
        <v>6.2499999999999991</v>
      </c>
      <c r="BH550" s="54">
        <v>6</v>
      </c>
      <c r="BI550" s="54" t="str">
        <f t="shared" si="227"/>
        <v>,5</v>
      </c>
      <c r="BJ550" s="55" t="str">
        <f t="shared" si="228"/>
        <v>00,5</v>
      </c>
      <c r="BL550" s="57" t="str">
        <f>IFERROR(VLOOKUP(H550,#REF!,2,0)," ")</f>
        <v xml:space="preserve"> </v>
      </c>
      <c r="BM550" s="57" t="str">
        <f>IFERROR(VLOOKUP(K550,#REF!,2,0)," ")</f>
        <v xml:space="preserve"> </v>
      </c>
      <c r="BN550" s="58" t="str">
        <f t="shared" si="213"/>
        <v xml:space="preserve">  </v>
      </c>
      <c r="BO550" s="59" t="str">
        <f>IFERROR(VLOOKUP(BN550,#REF!,5,0)," ")</f>
        <v xml:space="preserve"> </v>
      </c>
      <c r="BP550" s="59" t="str">
        <f t="shared" si="214"/>
        <v xml:space="preserve"> </v>
      </c>
      <c r="BQ550" s="56">
        <f t="shared" si="215"/>
        <v>1</v>
      </c>
      <c r="BR550" s="59" t="str">
        <f t="shared" si="216"/>
        <v xml:space="preserve"> </v>
      </c>
      <c r="BS550" s="59" t="str">
        <f t="shared" si="217"/>
        <v xml:space="preserve"> </v>
      </c>
      <c r="BT550" s="56" t="str">
        <f t="shared" si="229"/>
        <v>00</v>
      </c>
      <c r="BU550" s="56">
        <f t="shared" si="230"/>
        <v>1</v>
      </c>
      <c r="BV550" s="56" t="str">
        <f>IFERROR(BU550*#REF!,"0,00")</f>
        <v>0,00</v>
      </c>
      <c r="BW550" s="59" t="str">
        <f t="shared" si="231"/>
        <v>0,00</v>
      </c>
    </row>
    <row r="551" spans="1:75" ht="62.1" customHeight="1" thickTop="1" thickBot="1">
      <c r="A551" s="90" t="str">
        <f t="shared" si="218"/>
        <v>-</v>
      </c>
      <c r="B551" s="91" t="str">
        <f t="shared" si="219"/>
        <v>JUNHO</v>
      </c>
      <c r="C551" s="81" t="str">
        <f t="shared" si="220"/>
        <v>JUNHO</v>
      </c>
      <c r="D551" s="79">
        <f t="shared" si="234"/>
        <v>548</v>
      </c>
      <c r="E551" s="125">
        <f t="shared" si="232"/>
        <v>533</v>
      </c>
      <c r="F551" s="101">
        <v>2747554678</v>
      </c>
      <c r="G551" s="124" t="str">
        <f>IFERROR(VLOOKUP(F551,#REF!,2,0)," ")</f>
        <v xml:space="preserve"> </v>
      </c>
      <c r="H551" s="122" t="str">
        <f>IFERROR(VLOOKUP(F551,#REF!,3,0)," ")</f>
        <v xml:space="preserve"> </v>
      </c>
      <c r="I551" s="103" t="s">
        <v>57</v>
      </c>
      <c r="J551" s="103" t="s">
        <v>84</v>
      </c>
      <c r="K551" s="103" t="s">
        <v>586</v>
      </c>
      <c r="L551" s="104">
        <v>46166</v>
      </c>
      <c r="M551" s="105">
        <v>0.45833333333333331</v>
      </c>
      <c r="N551" s="106">
        <v>46167</v>
      </c>
      <c r="O551" s="107">
        <v>0.91666666666666663</v>
      </c>
      <c r="P551" s="122" t="str">
        <f t="shared" si="210"/>
        <v>01,5</v>
      </c>
      <c r="Q551" s="123" t="str">
        <f t="shared" si="211"/>
        <v>0,00</v>
      </c>
      <c r="R551" s="119">
        <v>0</v>
      </c>
      <c r="S551" s="119">
        <v>0</v>
      </c>
      <c r="T551" s="123">
        <f t="shared" si="222"/>
        <v>0</v>
      </c>
      <c r="U551" s="108" t="s">
        <v>60</v>
      </c>
      <c r="V551" s="109" t="str">
        <f t="shared" si="235"/>
        <v>COOPERAÇÃO, CONFORME O ATO Nº: 13.377/2026.</v>
      </c>
      <c r="W551" s="37"/>
      <c r="X551" s="132" t="s">
        <v>61</v>
      </c>
      <c r="Y551" s="134" t="s">
        <v>1032</v>
      </c>
      <c r="AA551" s="24">
        <v>1</v>
      </c>
      <c r="AB551" s="40"/>
      <c r="AC551" s="24" t="str">
        <f t="shared" si="224"/>
        <v>Publicar</v>
      </c>
      <c r="AE551" s="43" t="s">
        <v>1033</v>
      </c>
      <c r="AF551" s="44" t="s">
        <v>64</v>
      </c>
      <c r="AG551" s="45">
        <v>46164</v>
      </c>
      <c r="AH551" s="45">
        <v>46174</v>
      </c>
      <c r="AI551" s="46">
        <v>533</v>
      </c>
      <c r="AJ551" s="44" t="s">
        <v>65</v>
      </c>
      <c r="AK551" s="46" t="s">
        <v>66</v>
      </c>
      <c r="AL551" s="127" t="s">
        <v>66</v>
      </c>
      <c r="AM551" s="44" t="s">
        <v>67</v>
      </c>
      <c r="AN551" s="46">
        <v>534</v>
      </c>
      <c r="AO551" s="127">
        <v>1366.41</v>
      </c>
      <c r="AP551" s="45">
        <v>46174</v>
      </c>
      <c r="AQ551" s="46">
        <v>533</v>
      </c>
      <c r="AR551" s="46" t="s">
        <v>66</v>
      </c>
      <c r="AS551" s="46">
        <v>545</v>
      </c>
      <c r="AT551" s="45">
        <v>46167</v>
      </c>
      <c r="AU551" s="46" t="s">
        <v>66</v>
      </c>
      <c r="AV551" s="46" t="s">
        <v>66</v>
      </c>
      <c r="AW551" s="46" t="s">
        <v>66</v>
      </c>
      <c r="AX551" s="46" t="s">
        <v>66</v>
      </c>
      <c r="AY551" s="46" t="s">
        <v>66</v>
      </c>
      <c r="AZ551" s="49" t="s">
        <v>66</v>
      </c>
      <c r="BE551" s="52">
        <f t="shared" si="223"/>
        <v>1.4583333333333333</v>
      </c>
      <c r="BF551" s="53" t="str">
        <f t="shared" si="225"/>
        <v>01</v>
      </c>
      <c r="BG551" s="54">
        <f t="shared" si="226"/>
        <v>10.999999999999998</v>
      </c>
      <c r="BH551" s="54">
        <v>6</v>
      </c>
      <c r="BI551" s="54" t="str">
        <f t="shared" si="227"/>
        <v>,5</v>
      </c>
      <c r="BJ551" s="55" t="str">
        <f t="shared" si="228"/>
        <v>01,5</v>
      </c>
      <c r="BL551" s="57" t="str">
        <f>IFERROR(VLOOKUP(H551,#REF!,2,0)," ")</f>
        <v xml:space="preserve"> </v>
      </c>
      <c r="BM551" s="57" t="str">
        <f>IFERROR(VLOOKUP(K551,#REF!,2,0)," ")</f>
        <v xml:space="preserve"> </v>
      </c>
      <c r="BN551" s="58" t="str">
        <f t="shared" si="213"/>
        <v xml:space="preserve">  </v>
      </c>
      <c r="BO551" s="59" t="str">
        <f>IFERROR(VLOOKUP(BN551,#REF!,5,0)," ")</f>
        <v xml:space="preserve"> </v>
      </c>
      <c r="BP551" s="59" t="str">
        <f t="shared" si="214"/>
        <v xml:space="preserve"> </v>
      </c>
      <c r="BQ551" s="56">
        <f t="shared" si="215"/>
        <v>1</v>
      </c>
      <c r="BR551" s="59" t="str">
        <f t="shared" si="216"/>
        <v xml:space="preserve"> </v>
      </c>
      <c r="BS551" s="59" t="str">
        <f t="shared" si="217"/>
        <v xml:space="preserve"> </v>
      </c>
      <c r="BT551" s="56" t="str">
        <f t="shared" si="229"/>
        <v>01</v>
      </c>
      <c r="BU551" s="56">
        <f t="shared" si="230"/>
        <v>1</v>
      </c>
      <c r="BV551" s="56" t="str">
        <f>IFERROR(BU551*#REF!,"0,00")</f>
        <v>0,00</v>
      </c>
      <c r="BW551" s="59" t="str">
        <f t="shared" si="231"/>
        <v>0,00</v>
      </c>
    </row>
    <row r="552" spans="1:75" ht="62.1" customHeight="1" thickTop="1" thickBot="1">
      <c r="A552" s="90" t="str">
        <f t="shared" si="218"/>
        <v>-</v>
      </c>
      <c r="B552" s="91" t="str">
        <f t="shared" si="219"/>
        <v>JUNHO</v>
      </c>
      <c r="C552" s="81" t="str">
        <f t="shared" si="220"/>
        <v>MAIO</v>
      </c>
      <c r="D552" s="79">
        <f t="shared" si="234"/>
        <v>549</v>
      </c>
      <c r="E552" s="125">
        <f t="shared" si="232"/>
        <v>518</v>
      </c>
      <c r="F552" s="101">
        <v>7390763450</v>
      </c>
      <c r="G552" s="124" t="str">
        <f>IFERROR(VLOOKUP(F552,#REF!,2,0)," ")</f>
        <v xml:space="preserve"> </v>
      </c>
      <c r="H552" s="122" t="str">
        <f>IFERROR(VLOOKUP(F552,#REF!,3,0)," ")</f>
        <v xml:space="preserve"> </v>
      </c>
      <c r="I552" s="103" t="s">
        <v>57</v>
      </c>
      <c r="J552" s="103" t="s">
        <v>138</v>
      </c>
      <c r="K552" s="103" t="s">
        <v>84</v>
      </c>
      <c r="L552" s="104">
        <v>46169</v>
      </c>
      <c r="M552" s="105">
        <v>0.55555555555555558</v>
      </c>
      <c r="N552" s="106">
        <v>46169</v>
      </c>
      <c r="O552" s="107">
        <v>0.82291666666666663</v>
      </c>
      <c r="P552" s="122" t="str">
        <f t="shared" si="210"/>
        <v>00,5</v>
      </c>
      <c r="Q552" s="123" t="str">
        <f t="shared" si="211"/>
        <v>0,00</v>
      </c>
      <c r="R552" s="119">
        <v>0</v>
      </c>
      <c r="S552" s="119">
        <v>0</v>
      </c>
      <c r="T552" s="123">
        <f t="shared" si="222"/>
        <v>0</v>
      </c>
      <c r="U552" s="108" t="s">
        <v>60</v>
      </c>
      <c r="V552" s="109" t="str">
        <f t="shared" si="235"/>
        <v>PRESTAR ASSISTÊNCIA JURÍDICA INTEGRAL E GRATUITA AOS INVESTIGADOS NO IPM N.104.963/2026, EM TRAMITAÇÃO NO BELO HORIZONTE/MG.</v>
      </c>
      <c r="W552" s="37"/>
      <c r="X552" s="132" t="s">
        <v>85</v>
      </c>
      <c r="Y552" s="134" t="s">
        <v>1035</v>
      </c>
      <c r="AA552" s="24">
        <v>0</v>
      </c>
      <c r="AB552" s="40"/>
      <c r="AC552" s="24" t="str">
        <f t="shared" si="224"/>
        <v>Publicar</v>
      </c>
      <c r="AE552" s="43" t="s">
        <v>1036</v>
      </c>
      <c r="AF552" s="44" t="s">
        <v>64</v>
      </c>
      <c r="AG552" s="45">
        <v>46168</v>
      </c>
      <c r="AH552" s="45">
        <v>46168</v>
      </c>
      <c r="AI552" s="46">
        <v>518</v>
      </c>
      <c r="AJ552" s="44" t="s">
        <v>65</v>
      </c>
      <c r="AK552" s="46" t="s">
        <v>66</v>
      </c>
      <c r="AL552" s="127" t="s">
        <v>66</v>
      </c>
      <c r="AM552" s="44" t="s">
        <v>67</v>
      </c>
      <c r="AN552" s="46">
        <v>519</v>
      </c>
      <c r="AO552" s="127">
        <v>108.45</v>
      </c>
      <c r="AP552" s="45">
        <v>46174</v>
      </c>
      <c r="AQ552" s="46">
        <v>501</v>
      </c>
      <c r="AR552" s="46" t="s">
        <v>66</v>
      </c>
      <c r="AS552" s="46">
        <v>502</v>
      </c>
      <c r="AT552" s="45">
        <v>46170</v>
      </c>
      <c r="AU552" s="255" t="s">
        <v>66</v>
      </c>
      <c r="AV552" s="255" t="s">
        <v>66</v>
      </c>
      <c r="AW552" s="255" t="s">
        <v>66</v>
      </c>
      <c r="AX552" s="255" t="s">
        <v>66</v>
      </c>
      <c r="AY552" s="255" t="s">
        <v>66</v>
      </c>
      <c r="AZ552" s="256" t="s">
        <v>66</v>
      </c>
      <c r="BE552" s="52">
        <f t="shared" si="223"/>
        <v>0.26736111111111105</v>
      </c>
      <c r="BF552" s="53" t="str">
        <f t="shared" si="225"/>
        <v>00</v>
      </c>
      <c r="BG552" s="54">
        <f t="shared" si="226"/>
        <v>6.4166666666666652</v>
      </c>
      <c r="BH552" s="54">
        <v>6</v>
      </c>
      <c r="BI552" s="54" t="str">
        <f t="shared" si="227"/>
        <v>,5</v>
      </c>
      <c r="BJ552" s="55" t="str">
        <f t="shared" si="228"/>
        <v>00,5</v>
      </c>
      <c r="BL552" s="57" t="str">
        <f>IFERROR(VLOOKUP(H552,#REF!,2,0)," ")</f>
        <v xml:space="preserve"> </v>
      </c>
      <c r="BM552" s="57" t="str">
        <f>IFERROR(VLOOKUP(K552,#REF!,2,0)," ")</f>
        <v xml:space="preserve"> </v>
      </c>
      <c r="BN552" s="58" t="str">
        <f t="shared" si="213"/>
        <v xml:space="preserve">  </v>
      </c>
      <c r="BO552" s="59" t="str">
        <f>IFERROR(VLOOKUP(BN552,#REF!,5,0)," ")</f>
        <v xml:space="preserve"> </v>
      </c>
      <c r="BP552" s="59" t="str">
        <f t="shared" si="214"/>
        <v xml:space="preserve"> </v>
      </c>
      <c r="BQ552" s="56">
        <f t="shared" si="215"/>
        <v>1</v>
      </c>
      <c r="BR552" s="59" t="str">
        <f t="shared" si="216"/>
        <v xml:space="preserve"> </v>
      </c>
      <c r="BS552" s="59" t="str">
        <f t="shared" si="217"/>
        <v xml:space="preserve"> </v>
      </c>
      <c r="BT552" s="56" t="str">
        <f t="shared" si="229"/>
        <v>00</v>
      </c>
      <c r="BU552" s="56">
        <f t="shared" si="230"/>
        <v>1</v>
      </c>
      <c r="BV552" s="56" t="str">
        <f>IFERROR(BU552*#REF!,"0,00")</f>
        <v>0,00</v>
      </c>
      <c r="BW552" s="59" t="str">
        <f t="shared" si="231"/>
        <v>0,00</v>
      </c>
    </row>
    <row r="553" spans="1:75" ht="62.1" customHeight="1" thickTop="1" thickBot="1">
      <c r="A553" s="90" t="str">
        <f t="shared" si="218"/>
        <v>-</v>
      </c>
      <c r="B553" s="91" t="str">
        <f t="shared" si="219"/>
        <v>JUNHO</v>
      </c>
      <c r="C553" s="81" t="str">
        <f t="shared" si="220"/>
        <v>MAIO</v>
      </c>
      <c r="D553" s="79">
        <f t="shared" si="234"/>
        <v>550</v>
      </c>
      <c r="E553" s="125">
        <f t="shared" si="232"/>
        <v>491</v>
      </c>
      <c r="F553" s="101">
        <v>3027669605</v>
      </c>
      <c r="G553" s="124" t="str">
        <f>IFERROR(VLOOKUP(F553,#REF!,2,0)," ")</f>
        <v xml:space="preserve"> </v>
      </c>
      <c r="H553" s="122" t="str">
        <f>IFERROR(VLOOKUP(F553,#REF!,3,0)," ")</f>
        <v xml:space="preserve"> </v>
      </c>
      <c r="I553" s="103" t="s">
        <v>82</v>
      </c>
      <c r="J553" s="103" t="s">
        <v>144</v>
      </c>
      <c r="K553" s="103" t="s">
        <v>408</v>
      </c>
      <c r="L553" s="104">
        <v>46162</v>
      </c>
      <c r="M553" s="105">
        <v>0.45833333333333331</v>
      </c>
      <c r="N553" s="106">
        <v>46163</v>
      </c>
      <c r="O553" s="107">
        <v>0.625</v>
      </c>
      <c r="P553" s="122" t="str">
        <f t="shared" si="210"/>
        <v>01,00</v>
      </c>
      <c r="Q553" s="123" t="str">
        <f t="shared" si="211"/>
        <v>0,00</v>
      </c>
      <c r="R553" s="119">
        <v>0</v>
      </c>
      <c r="S553" s="119">
        <v>0</v>
      </c>
      <c r="T553" s="123">
        <f t="shared" si="222"/>
        <v>0</v>
      </c>
      <c r="U553" s="108" t="s">
        <v>60</v>
      </c>
      <c r="V553" s="109" t="str">
        <f t="shared" si="235"/>
        <v>COOPERAÇÃO, CONFORME O ATO Nº: 12.261/2026.</v>
      </c>
      <c r="W553" s="37"/>
      <c r="X553" s="132" t="s">
        <v>61</v>
      </c>
      <c r="Y553" s="134" t="s">
        <v>409</v>
      </c>
      <c r="AA553" s="24">
        <v>0</v>
      </c>
      <c r="AB553" s="40"/>
      <c r="AC553" s="24" t="str">
        <f t="shared" si="224"/>
        <v>Publicar</v>
      </c>
      <c r="AE553" s="43" t="s">
        <v>1037</v>
      </c>
      <c r="AF553" s="44" t="s">
        <v>64</v>
      </c>
      <c r="AG553" s="45">
        <v>46161</v>
      </c>
      <c r="AH553" s="45">
        <v>46162</v>
      </c>
      <c r="AI553" s="46">
        <v>491</v>
      </c>
      <c r="AJ553" s="44" t="s">
        <v>65</v>
      </c>
      <c r="AK553" s="46" t="s">
        <v>66</v>
      </c>
      <c r="AL553" s="127" t="s">
        <v>66</v>
      </c>
      <c r="AM553" s="44" t="s">
        <v>65</v>
      </c>
      <c r="AN553" s="46" t="s">
        <v>66</v>
      </c>
      <c r="AO553" s="127" t="s">
        <v>66</v>
      </c>
      <c r="AP553" s="45">
        <v>46174</v>
      </c>
      <c r="AQ553" s="46">
        <v>497</v>
      </c>
      <c r="AR553" s="46" t="s">
        <v>66</v>
      </c>
      <c r="AS553" s="46" t="s">
        <v>66</v>
      </c>
      <c r="AT553" s="45">
        <v>46168</v>
      </c>
      <c r="AU553" s="255" t="s">
        <v>66</v>
      </c>
      <c r="AV553" s="255" t="s">
        <v>66</v>
      </c>
      <c r="AW553" s="255" t="s">
        <v>66</v>
      </c>
      <c r="AX553" s="255" t="s">
        <v>66</v>
      </c>
      <c r="AY553" s="255" t="s">
        <v>66</v>
      </c>
      <c r="AZ553" s="256" t="s">
        <v>66</v>
      </c>
      <c r="BE553" s="52">
        <f t="shared" si="223"/>
        <v>1.1666666666666667</v>
      </c>
      <c r="BF553" s="53" t="str">
        <f t="shared" si="225"/>
        <v>01</v>
      </c>
      <c r="BG553" s="54">
        <f t="shared" si="226"/>
        <v>4.0000000000000018</v>
      </c>
      <c r="BH553" s="54">
        <v>6</v>
      </c>
      <c r="BI553" s="54" t="str">
        <f t="shared" si="227"/>
        <v>,00</v>
      </c>
      <c r="BJ553" s="55" t="str">
        <f t="shared" si="228"/>
        <v>01,00</v>
      </c>
      <c r="BL553" s="57" t="str">
        <f>IFERROR(VLOOKUP(H553,#REF!,2,0)," ")</f>
        <v xml:space="preserve"> </v>
      </c>
      <c r="BM553" s="57" t="str">
        <f>IFERROR(VLOOKUP(K553,#REF!,2,0)," ")</f>
        <v xml:space="preserve"> </v>
      </c>
      <c r="BN553" s="58" t="str">
        <f t="shared" si="213"/>
        <v xml:space="preserve">  </v>
      </c>
      <c r="BO553" s="59" t="str">
        <f>IFERROR(VLOOKUP(BN553,#REF!,5,0)," ")</f>
        <v xml:space="preserve"> </v>
      </c>
      <c r="BP553" s="59" t="str">
        <f t="shared" si="214"/>
        <v xml:space="preserve"> </v>
      </c>
      <c r="BQ553" s="56" t="str">
        <f t="shared" si="215"/>
        <v>0,00</v>
      </c>
      <c r="BR553" s="59" t="str">
        <f t="shared" si="216"/>
        <v>0,00</v>
      </c>
      <c r="BS553" s="59" t="str">
        <f t="shared" si="217"/>
        <v xml:space="preserve"> </v>
      </c>
      <c r="BT553" s="56" t="str">
        <f t="shared" si="229"/>
        <v>01</v>
      </c>
      <c r="BU553" s="56">
        <f t="shared" si="230"/>
        <v>1</v>
      </c>
      <c r="BV553" s="56" t="str">
        <f>IFERROR(BU553*#REF!,"0,00")</f>
        <v>0,00</v>
      </c>
      <c r="BW553" s="59" t="str">
        <f t="shared" si="231"/>
        <v>0,00</v>
      </c>
    </row>
    <row r="554" spans="1:75" ht="62.1" customHeight="1" thickTop="1" thickBot="1">
      <c r="A554" s="90" t="str">
        <f t="shared" si="218"/>
        <v>INSERIR DATA</v>
      </c>
      <c r="B554" s="91" t="str">
        <f t="shared" si="219"/>
        <v>MAIO</v>
      </c>
      <c r="C554" s="81" t="str">
        <f t="shared" si="220"/>
        <v>MAIO</v>
      </c>
      <c r="D554" s="79">
        <f t="shared" si="234"/>
        <v>551</v>
      </c>
      <c r="E554" s="125">
        <f t="shared" si="232"/>
        <v>522</v>
      </c>
      <c r="F554" s="101">
        <v>95729895615</v>
      </c>
      <c r="G554" s="124" t="str">
        <f>IFERROR(VLOOKUP(F554,#REF!,2,0)," ")</f>
        <v xml:space="preserve"> </v>
      </c>
      <c r="H554" s="122" t="str">
        <f>IFERROR(VLOOKUP(F554,#REF!,3,0)," ")</f>
        <v xml:space="preserve"> </v>
      </c>
      <c r="I554" s="103" t="s">
        <v>57</v>
      </c>
      <c r="J554" s="103" t="s">
        <v>58</v>
      </c>
      <c r="K554" s="103" t="s">
        <v>59</v>
      </c>
      <c r="L554" s="104">
        <v>46174</v>
      </c>
      <c r="M554" s="105">
        <v>0.5</v>
      </c>
      <c r="N554" s="106">
        <v>46174</v>
      </c>
      <c r="O554" s="107">
        <v>0.77083333333333337</v>
      </c>
      <c r="P554" s="122" t="str">
        <f t="shared" si="210"/>
        <v>00,5</v>
      </c>
      <c r="Q554" s="123" t="str">
        <f t="shared" si="211"/>
        <v>0,00</v>
      </c>
      <c r="R554" s="119">
        <v>0</v>
      </c>
      <c r="S554" s="119">
        <v>0</v>
      </c>
      <c r="T554" s="123">
        <f t="shared" si="222"/>
        <v>0</v>
      </c>
      <c r="U554" s="108" t="s">
        <v>195</v>
      </c>
      <c r="V554" s="109" t="str">
        <f t="shared" si="235"/>
        <v>COOPERAÇÃO, CONFORME O ATO Nº: 12.237/2026.</v>
      </c>
      <c r="W554" s="37"/>
      <c r="X554" s="132" t="s">
        <v>61</v>
      </c>
      <c r="Y554" s="134" t="s">
        <v>316</v>
      </c>
      <c r="AA554" s="24">
        <v>0</v>
      </c>
      <c r="AB554" s="40"/>
      <c r="AC554" s="24" t="str">
        <f t="shared" si="224"/>
        <v>Pendente</v>
      </c>
      <c r="AE554" s="43" t="s">
        <v>1039</v>
      </c>
      <c r="AF554" s="44" t="s">
        <v>64</v>
      </c>
      <c r="AG554" s="45">
        <v>46169</v>
      </c>
      <c r="AH554" s="45">
        <v>46169</v>
      </c>
      <c r="AI554" s="46">
        <v>522</v>
      </c>
      <c r="AJ554" s="44" t="s">
        <v>65</v>
      </c>
      <c r="AK554" s="46" t="s">
        <v>66</v>
      </c>
      <c r="AL554" s="127" t="s">
        <v>66</v>
      </c>
      <c r="AM554" s="44" t="s">
        <v>67</v>
      </c>
      <c r="AN554" s="46"/>
      <c r="AO554" s="127"/>
      <c r="AP554" s="45">
        <v>46170</v>
      </c>
      <c r="AQ554" s="46">
        <v>487</v>
      </c>
      <c r="AR554" s="45" t="s">
        <v>66</v>
      </c>
      <c r="AS554" s="46"/>
      <c r="AT554" s="45"/>
      <c r="AU554" s="46"/>
      <c r="AV554" s="46"/>
      <c r="AW554" s="46"/>
      <c r="AX554" s="46"/>
      <c r="AY554" s="46"/>
      <c r="AZ554" s="49"/>
      <c r="BE554" s="52">
        <f t="shared" si="223"/>
        <v>0.27083333333333337</v>
      </c>
      <c r="BF554" s="53" t="str">
        <f t="shared" si="225"/>
        <v>00</v>
      </c>
      <c r="BG554" s="54">
        <f t="shared" si="226"/>
        <v>6.5000000000000009</v>
      </c>
      <c r="BH554" s="54">
        <v>6</v>
      </c>
      <c r="BI554" s="54" t="str">
        <f t="shared" si="227"/>
        <v>,5</v>
      </c>
      <c r="BJ554" s="55" t="str">
        <f t="shared" si="228"/>
        <v>00,5</v>
      </c>
      <c r="BL554" s="57" t="str">
        <f>IFERROR(VLOOKUP(H554,#REF!,2,0)," ")</f>
        <v xml:space="preserve"> </v>
      </c>
      <c r="BM554" s="57" t="str">
        <f>IFERROR(VLOOKUP(K554,#REF!,2,0)," ")</f>
        <v xml:space="preserve"> </v>
      </c>
      <c r="BN554" s="58" t="str">
        <f t="shared" si="213"/>
        <v xml:space="preserve">  </v>
      </c>
      <c r="BO554" s="59" t="str">
        <f>IFERROR(VLOOKUP(BN554,#REF!,5,0)," ")</f>
        <v xml:space="preserve"> </v>
      </c>
      <c r="BP554" s="59" t="str">
        <f t="shared" si="214"/>
        <v xml:space="preserve"> </v>
      </c>
      <c r="BQ554" s="56">
        <f t="shared" si="215"/>
        <v>1</v>
      </c>
      <c r="BR554" s="59" t="str">
        <f t="shared" si="216"/>
        <v xml:space="preserve"> </v>
      </c>
      <c r="BS554" s="59" t="str">
        <f t="shared" si="217"/>
        <v xml:space="preserve"> </v>
      </c>
      <c r="BT554" s="56" t="str">
        <f t="shared" si="229"/>
        <v>00</v>
      </c>
      <c r="BU554" s="56">
        <f t="shared" si="230"/>
        <v>1</v>
      </c>
      <c r="BV554" s="56" t="str">
        <f>IFERROR(BU554*#REF!,"0,00")</f>
        <v>0,00</v>
      </c>
      <c r="BW554" s="59" t="str">
        <f t="shared" si="231"/>
        <v>0,00</v>
      </c>
    </row>
    <row r="555" spans="1:75" ht="62.1" customHeight="1" thickTop="1" thickBot="1">
      <c r="A555" s="90" t="str">
        <f t="shared" si="218"/>
        <v>INSERIR DATA</v>
      </c>
      <c r="B555" s="91" t="str">
        <f t="shared" si="219"/>
        <v>MAIO</v>
      </c>
      <c r="C555" s="81" t="str">
        <f t="shared" si="220"/>
        <v>MAIO</v>
      </c>
      <c r="D555" s="79">
        <f t="shared" si="234"/>
        <v>552</v>
      </c>
      <c r="E555" s="125">
        <f t="shared" si="232"/>
        <v>522</v>
      </c>
      <c r="F555" s="101">
        <v>95729895615</v>
      </c>
      <c r="G555" s="124" t="str">
        <f>IFERROR(VLOOKUP(F555,#REF!,2,0)," ")</f>
        <v xml:space="preserve"> </v>
      </c>
      <c r="H555" s="122" t="str">
        <f>IFERROR(VLOOKUP(F555,#REF!,3,0)," ")</f>
        <v xml:space="preserve"> </v>
      </c>
      <c r="I555" s="103" t="s">
        <v>57</v>
      </c>
      <c r="J555" s="103" t="s">
        <v>58</v>
      </c>
      <c r="K555" s="103" t="s">
        <v>59</v>
      </c>
      <c r="L555" s="104">
        <v>46181</v>
      </c>
      <c r="M555" s="105">
        <v>0.5</v>
      </c>
      <c r="N555" s="106">
        <v>46181</v>
      </c>
      <c r="O555" s="107">
        <v>0.77083333333333337</v>
      </c>
      <c r="P555" s="122" t="str">
        <f t="shared" si="210"/>
        <v>00,5</v>
      </c>
      <c r="Q555" s="123" t="str">
        <f t="shared" si="211"/>
        <v>0,00</v>
      </c>
      <c r="R555" s="119">
        <v>0</v>
      </c>
      <c r="S555" s="119">
        <v>0</v>
      </c>
      <c r="T555" s="123">
        <f t="shared" si="222"/>
        <v>0</v>
      </c>
      <c r="U555" s="108" t="s">
        <v>195</v>
      </c>
      <c r="V555" s="109" t="str">
        <f t="shared" si="235"/>
        <v>COOPERAÇÃO, CONFORME O ATO Nº: 12.237/2026.</v>
      </c>
      <c r="W555" s="37"/>
      <c r="X555" s="132" t="s">
        <v>61</v>
      </c>
      <c r="Y555" s="134" t="s">
        <v>316</v>
      </c>
      <c r="AA555" s="24">
        <v>0</v>
      </c>
      <c r="AB555" s="40"/>
      <c r="AC555" s="24" t="str">
        <f t="shared" si="224"/>
        <v>Pendente</v>
      </c>
      <c r="AE555" s="43" t="s">
        <v>1039</v>
      </c>
      <c r="AF555" s="44" t="s">
        <v>64</v>
      </c>
      <c r="AG555" s="45">
        <v>46169</v>
      </c>
      <c r="AH555" s="45">
        <v>46169</v>
      </c>
      <c r="AI555" s="46">
        <v>522</v>
      </c>
      <c r="AJ555" s="44" t="s">
        <v>65</v>
      </c>
      <c r="AK555" s="46" t="s">
        <v>66</v>
      </c>
      <c r="AL555" s="127" t="s">
        <v>66</v>
      </c>
      <c r="AM555" s="44" t="s">
        <v>67</v>
      </c>
      <c r="AN555" s="46"/>
      <c r="AO555" s="127"/>
      <c r="AP555" s="45">
        <v>46170</v>
      </c>
      <c r="AQ555" s="46">
        <v>487</v>
      </c>
      <c r="AR555" s="45" t="s">
        <v>66</v>
      </c>
      <c r="AS555" s="46"/>
      <c r="AT555" s="45"/>
      <c r="AU555" s="46"/>
      <c r="AV555" s="46"/>
      <c r="AW555" s="46"/>
      <c r="AX555" s="46"/>
      <c r="AY555" s="46"/>
      <c r="AZ555" s="49"/>
      <c r="BE555" s="52">
        <f t="shared" si="223"/>
        <v>0.27083333333333337</v>
      </c>
      <c r="BF555" s="53" t="str">
        <f t="shared" si="225"/>
        <v>00</v>
      </c>
      <c r="BG555" s="54">
        <f t="shared" si="226"/>
        <v>6.5000000000000009</v>
      </c>
      <c r="BH555" s="54">
        <v>6</v>
      </c>
      <c r="BI555" s="54" t="str">
        <f t="shared" si="227"/>
        <v>,5</v>
      </c>
      <c r="BJ555" s="55" t="str">
        <f t="shared" si="228"/>
        <v>00,5</v>
      </c>
      <c r="BL555" s="57" t="str">
        <f>IFERROR(VLOOKUP(H555,#REF!,2,0)," ")</f>
        <v xml:space="preserve"> </v>
      </c>
      <c r="BM555" s="57" t="str">
        <f>IFERROR(VLOOKUP(K555,#REF!,2,0)," ")</f>
        <v xml:space="preserve"> </v>
      </c>
      <c r="BN555" s="58" t="str">
        <f t="shared" si="213"/>
        <v xml:space="preserve">  </v>
      </c>
      <c r="BO555" s="59" t="str">
        <f>IFERROR(VLOOKUP(BN555,#REF!,5,0)," ")</f>
        <v xml:space="preserve"> </v>
      </c>
      <c r="BP555" s="59" t="str">
        <f t="shared" si="214"/>
        <v xml:space="preserve"> </v>
      </c>
      <c r="BQ555" s="56">
        <f t="shared" si="215"/>
        <v>1</v>
      </c>
      <c r="BR555" s="59" t="str">
        <f t="shared" si="216"/>
        <v xml:space="preserve"> </v>
      </c>
      <c r="BS555" s="59" t="str">
        <f t="shared" si="217"/>
        <v xml:space="preserve"> </v>
      </c>
      <c r="BT555" s="56" t="str">
        <f t="shared" si="229"/>
        <v>00</v>
      </c>
      <c r="BU555" s="56">
        <f t="shared" si="230"/>
        <v>1</v>
      </c>
      <c r="BV555" s="56" t="str">
        <f>IFERROR(BU555*#REF!,"0,00")</f>
        <v>0,00</v>
      </c>
      <c r="BW555" s="59" t="str">
        <f t="shared" si="231"/>
        <v>0,00</v>
      </c>
    </row>
    <row r="556" spans="1:75" ht="62.1" customHeight="1" thickTop="1" thickBot="1">
      <c r="A556" s="90" t="str">
        <f t="shared" si="218"/>
        <v>INSERIR DATA</v>
      </c>
      <c r="B556" s="91" t="str">
        <f t="shared" si="219"/>
        <v>MAIO</v>
      </c>
      <c r="C556" s="81" t="str">
        <f t="shared" si="220"/>
        <v>MAIO</v>
      </c>
      <c r="D556" s="79">
        <f t="shared" si="234"/>
        <v>553</v>
      </c>
      <c r="E556" s="125">
        <f t="shared" si="232"/>
        <v>522</v>
      </c>
      <c r="F556" s="101">
        <v>95729895615</v>
      </c>
      <c r="G556" s="124" t="str">
        <f>IFERROR(VLOOKUP(F556,#REF!,2,0)," ")</f>
        <v xml:space="preserve"> </v>
      </c>
      <c r="H556" s="122" t="str">
        <f>IFERROR(VLOOKUP(F556,#REF!,3,0)," ")</f>
        <v xml:space="preserve"> </v>
      </c>
      <c r="I556" s="103" t="s">
        <v>57</v>
      </c>
      <c r="J556" s="103" t="s">
        <v>58</v>
      </c>
      <c r="K556" s="103" t="s">
        <v>59</v>
      </c>
      <c r="L556" s="104">
        <v>46188</v>
      </c>
      <c r="M556" s="105">
        <v>0.5</v>
      </c>
      <c r="N556" s="106">
        <v>46188</v>
      </c>
      <c r="O556" s="107">
        <v>0.77083333333333337</v>
      </c>
      <c r="P556" s="122" t="str">
        <f t="shared" si="210"/>
        <v>00,5</v>
      </c>
      <c r="Q556" s="123" t="str">
        <f t="shared" si="211"/>
        <v>0,00</v>
      </c>
      <c r="R556" s="119">
        <v>0</v>
      </c>
      <c r="S556" s="119">
        <v>0</v>
      </c>
      <c r="T556" s="123">
        <f t="shared" si="222"/>
        <v>0</v>
      </c>
      <c r="U556" s="108" t="s">
        <v>195</v>
      </c>
      <c r="V556" s="109" t="str">
        <f t="shared" si="235"/>
        <v>COOPERAÇÃO, CONFORME O ATO Nº: 12.237/2026.</v>
      </c>
      <c r="W556" s="37"/>
      <c r="X556" s="132" t="s">
        <v>61</v>
      </c>
      <c r="Y556" s="134" t="s">
        <v>316</v>
      </c>
      <c r="AA556" s="24">
        <v>0</v>
      </c>
      <c r="AB556" s="40"/>
      <c r="AC556" s="24" t="str">
        <f t="shared" si="224"/>
        <v>Pendente</v>
      </c>
      <c r="AE556" s="43" t="s">
        <v>1039</v>
      </c>
      <c r="AF556" s="44" t="s">
        <v>64</v>
      </c>
      <c r="AG556" s="45">
        <v>46169</v>
      </c>
      <c r="AH556" s="45">
        <v>46169</v>
      </c>
      <c r="AI556" s="46">
        <v>522</v>
      </c>
      <c r="AJ556" s="44" t="s">
        <v>65</v>
      </c>
      <c r="AK556" s="46" t="s">
        <v>66</v>
      </c>
      <c r="AL556" s="127" t="s">
        <v>66</v>
      </c>
      <c r="AM556" s="44" t="s">
        <v>67</v>
      </c>
      <c r="AN556" s="46"/>
      <c r="AO556" s="127"/>
      <c r="AP556" s="45">
        <v>46170</v>
      </c>
      <c r="AQ556" s="46">
        <v>487</v>
      </c>
      <c r="AR556" s="45" t="s">
        <v>66</v>
      </c>
      <c r="AS556" s="46"/>
      <c r="AT556" s="45"/>
      <c r="AU556" s="46"/>
      <c r="AV556" s="46"/>
      <c r="AW556" s="46"/>
      <c r="AX556" s="46"/>
      <c r="AY556" s="46"/>
      <c r="AZ556" s="49"/>
      <c r="BE556" s="52">
        <f t="shared" si="223"/>
        <v>0.27083333333333337</v>
      </c>
      <c r="BF556" s="53" t="str">
        <f t="shared" si="225"/>
        <v>00</v>
      </c>
      <c r="BG556" s="54">
        <f t="shared" si="226"/>
        <v>6.5000000000000009</v>
      </c>
      <c r="BH556" s="54">
        <v>6</v>
      </c>
      <c r="BI556" s="54" t="str">
        <f t="shared" si="227"/>
        <v>,5</v>
      </c>
      <c r="BJ556" s="55" t="str">
        <f t="shared" si="228"/>
        <v>00,5</v>
      </c>
      <c r="BL556" s="57" t="str">
        <f>IFERROR(VLOOKUP(H556,#REF!,2,0)," ")</f>
        <v xml:space="preserve"> </v>
      </c>
      <c r="BM556" s="57" t="str">
        <f>IFERROR(VLOOKUP(K556,#REF!,2,0)," ")</f>
        <v xml:space="preserve"> </v>
      </c>
      <c r="BN556" s="58" t="str">
        <f t="shared" si="213"/>
        <v xml:space="preserve">  </v>
      </c>
      <c r="BO556" s="59" t="str">
        <f>IFERROR(VLOOKUP(BN556,#REF!,5,0)," ")</f>
        <v xml:space="preserve"> </v>
      </c>
      <c r="BP556" s="59" t="str">
        <f t="shared" si="214"/>
        <v xml:space="preserve"> </v>
      </c>
      <c r="BQ556" s="56">
        <f t="shared" si="215"/>
        <v>1</v>
      </c>
      <c r="BR556" s="59" t="str">
        <f t="shared" si="216"/>
        <v xml:space="preserve"> </v>
      </c>
      <c r="BS556" s="59" t="str">
        <f t="shared" si="217"/>
        <v xml:space="preserve"> </v>
      </c>
      <c r="BT556" s="56" t="str">
        <f t="shared" si="229"/>
        <v>00</v>
      </c>
      <c r="BU556" s="56">
        <f t="shared" si="230"/>
        <v>1</v>
      </c>
      <c r="BV556" s="56" t="str">
        <f>IFERROR(BU556*#REF!,"0,00")</f>
        <v>0,00</v>
      </c>
      <c r="BW556" s="59" t="str">
        <f t="shared" si="231"/>
        <v>0,00</v>
      </c>
    </row>
    <row r="557" spans="1:75" ht="62.1" customHeight="1" thickTop="1" thickBot="1">
      <c r="A557" s="90" t="str">
        <f t="shared" si="218"/>
        <v>INSERIR DATA</v>
      </c>
      <c r="B557" s="91" t="str">
        <f t="shared" si="219"/>
        <v>MAIO</v>
      </c>
      <c r="C557" s="81" t="str">
        <f t="shared" si="220"/>
        <v>MAIO</v>
      </c>
      <c r="D557" s="79">
        <f t="shared" si="234"/>
        <v>554</v>
      </c>
      <c r="E557" s="125">
        <f t="shared" si="232"/>
        <v>522</v>
      </c>
      <c r="F557" s="101">
        <v>95729895615</v>
      </c>
      <c r="G557" s="124" t="str">
        <f>IFERROR(VLOOKUP(F557,#REF!,2,0)," ")</f>
        <v xml:space="preserve"> </v>
      </c>
      <c r="H557" s="122" t="str">
        <f>IFERROR(VLOOKUP(F557,#REF!,3,0)," ")</f>
        <v xml:space="preserve"> </v>
      </c>
      <c r="I557" s="103" t="s">
        <v>57</v>
      </c>
      <c r="J557" s="103" t="s">
        <v>58</v>
      </c>
      <c r="K557" s="103" t="s">
        <v>59</v>
      </c>
      <c r="L557" s="104">
        <v>46195</v>
      </c>
      <c r="M557" s="105">
        <v>0.5</v>
      </c>
      <c r="N557" s="106">
        <v>46195</v>
      </c>
      <c r="O557" s="107">
        <v>0.77083333333333337</v>
      </c>
      <c r="P557" s="122" t="str">
        <f t="shared" si="210"/>
        <v>00,5</v>
      </c>
      <c r="Q557" s="123" t="str">
        <f t="shared" si="211"/>
        <v>0,00</v>
      </c>
      <c r="R557" s="119">
        <v>0</v>
      </c>
      <c r="S557" s="119">
        <v>0</v>
      </c>
      <c r="T557" s="123">
        <f t="shared" si="222"/>
        <v>0</v>
      </c>
      <c r="U557" s="108" t="s">
        <v>195</v>
      </c>
      <c r="V557" s="109" t="str">
        <f t="shared" si="235"/>
        <v>COOPERAÇÃO, CONFORME O ATO Nº: 12.237/2026.</v>
      </c>
      <c r="W557" s="37"/>
      <c r="X557" s="132" t="s">
        <v>61</v>
      </c>
      <c r="Y557" s="134" t="s">
        <v>316</v>
      </c>
      <c r="AA557" s="24">
        <v>0</v>
      </c>
      <c r="AB557" s="40"/>
      <c r="AC557" s="24" t="str">
        <f t="shared" si="224"/>
        <v>Pendente</v>
      </c>
      <c r="AE557" s="43" t="s">
        <v>1039</v>
      </c>
      <c r="AF557" s="44" t="s">
        <v>64</v>
      </c>
      <c r="AG557" s="45">
        <v>46169</v>
      </c>
      <c r="AH557" s="45">
        <v>46169</v>
      </c>
      <c r="AI557" s="46">
        <v>522</v>
      </c>
      <c r="AJ557" s="44" t="s">
        <v>65</v>
      </c>
      <c r="AK557" s="46" t="s">
        <v>66</v>
      </c>
      <c r="AL557" s="127" t="s">
        <v>66</v>
      </c>
      <c r="AM557" s="44" t="s">
        <v>67</v>
      </c>
      <c r="AN557" s="46"/>
      <c r="AO557" s="127"/>
      <c r="AP557" s="45">
        <v>46170</v>
      </c>
      <c r="AQ557" s="46">
        <v>487</v>
      </c>
      <c r="AR557" s="45" t="s">
        <v>66</v>
      </c>
      <c r="AS557" s="46"/>
      <c r="AT557" s="45"/>
      <c r="AU557" s="46"/>
      <c r="AV557" s="46"/>
      <c r="AW557" s="46"/>
      <c r="AX557" s="46"/>
      <c r="AY557" s="46"/>
      <c r="AZ557" s="49"/>
      <c r="BE557" s="52">
        <f t="shared" si="223"/>
        <v>0.27083333333333337</v>
      </c>
      <c r="BF557" s="53" t="str">
        <f t="shared" si="225"/>
        <v>00</v>
      </c>
      <c r="BG557" s="54">
        <f t="shared" si="226"/>
        <v>6.5000000000000009</v>
      </c>
      <c r="BH557" s="54">
        <v>6</v>
      </c>
      <c r="BI557" s="54" t="str">
        <f t="shared" si="227"/>
        <v>,5</v>
      </c>
      <c r="BJ557" s="55" t="str">
        <f t="shared" si="228"/>
        <v>00,5</v>
      </c>
      <c r="BL557" s="57" t="str">
        <f>IFERROR(VLOOKUP(H557,#REF!,2,0)," ")</f>
        <v xml:space="preserve"> </v>
      </c>
      <c r="BM557" s="57" t="str">
        <f>IFERROR(VLOOKUP(K557,#REF!,2,0)," ")</f>
        <v xml:space="preserve"> </v>
      </c>
      <c r="BN557" s="58" t="str">
        <f t="shared" si="213"/>
        <v xml:space="preserve">  </v>
      </c>
      <c r="BO557" s="59" t="str">
        <f>IFERROR(VLOOKUP(BN557,#REF!,5,0)," ")</f>
        <v xml:space="preserve"> </v>
      </c>
      <c r="BP557" s="59" t="str">
        <f t="shared" si="214"/>
        <v xml:space="preserve"> </v>
      </c>
      <c r="BQ557" s="56">
        <f t="shared" si="215"/>
        <v>1</v>
      </c>
      <c r="BR557" s="59" t="str">
        <f t="shared" si="216"/>
        <v xml:space="preserve"> </v>
      </c>
      <c r="BS557" s="59" t="str">
        <f t="shared" si="217"/>
        <v xml:space="preserve"> </v>
      </c>
      <c r="BT557" s="56" t="str">
        <f t="shared" si="229"/>
        <v>00</v>
      </c>
      <c r="BU557" s="56">
        <f t="shared" si="230"/>
        <v>1</v>
      </c>
      <c r="BV557" s="56" t="str">
        <f>IFERROR(BU557*#REF!,"0,00")</f>
        <v>0,00</v>
      </c>
      <c r="BW557" s="59" t="str">
        <f t="shared" si="231"/>
        <v>0,00</v>
      </c>
    </row>
    <row r="558" spans="1:75" ht="62.1" customHeight="1" thickTop="1" thickBot="1">
      <c r="A558" s="90" t="str">
        <f t="shared" si="218"/>
        <v>INSERIR DATA</v>
      </c>
      <c r="B558" s="91" t="str">
        <f t="shared" si="219"/>
        <v>MAIO</v>
      </c>
      <c r="C558" s="81" t="str">
        <f t="shared" si="220"/>
        <v>MAIO</v>
      </c>
      <c r="D558" s="79">
        <f t="shared" si="234"/>
        <v>555</v>
      </c>
      <c r="E558" s="125">
        <f t="shared" si="232"/>
        <v>522</v>
      </c>
      <c r="F558" s="101">
        <v>95729895615</v>
      </c>
      <c r="G558" s="124" t="str">
        <f>IFERROR(VLOOKUP(F558,#REF!,2,0)," ")</f>
        <v xml:space="preserve"> </v>
      </c>
      <c r="H558" s="122" t="str">
        <f>IFERROR(VLOOKUP(F558,#REF!,3,0)," ")</f>
        <v xml:space="preserve"> </v>
      </c>
      <c r="I558" s="103" t="s">
        <v>57</v>
      </c>
      <c r="J558" s="103" t="s">
        <v>58</v>
      </c>
      <c r="K558" s="103" t="s">
        <v>59</v>
      </c>
      <c r="L558" s="104">
        <v>46202</v>
      </c>
      <c r="M558" s="105">
        <v>0.5</v>
      </c>
      <c r="N558" s="106">
        <v>46202</v>
      </c>
      <c r="O558" s="107">
        <v>0.77083333333333337</v>
      </c>
      <c r="P558" s="122" t="str">
        <f t="shared" si="210"/>
        <v>00,5</v>
      </c>
      <c r="Q558" s="123" t="str">
        <f t="shared" si="211"/>
        <v>0,00</v>
      </c>
      <c r="R558" s="119">
        <v>0</v>
      </c>
      <c r="S558" s="119">
        <v>0</v>
      </c>
      <c r="T558" s="123">
        <f t="shared" si="222"/>
        <v>0</v>
      </c>
      <c r="U558" s="108" t="s">
        <v>195</v>
      </c>
      <c r="V558" s="109" t="str">
        <f t="shared" si="235"/>
        <v>COOPERAÇÃO, CONFORME O ATO Nº: 12.237/2026.</v>
      </c>
      <c r="W558" s="37"/>
      <c r="X558" s="132" t="s">
        <v>61</v>
      </c>
      <c r="Y558" s="134" t="s">
        <v>316</v>
      </c>
      <c r="AA558" s="24">
        <v>0</v>
      </c>
      <c r="AB558" s="40"/>
      <c r="AC558" s="24" t="str">
        <f t="shared" si="224"/>
        <v>Pendente</v>
      </c>
      <c r="AE558" s="43" t="s">
        <v>1039</v>
      </c>
      <c r="AF558" s="44" t="s">
        <v>64</v>
      </c>
      <c r="AG558" s="45">
        <v>46169</v>
      </c>
      <c r="AH558" s="45">
        <v>46169</v>
      </c>
      <c r="AI558" s="46">
        <v>522</v>
      </c>
      <c r="AJ558" s="44" t="s">
        <v>65</v>
      </c>
      <c r="AK558" s="46" t="s">
        <v>66</v>
      </c>
      <c r="AL558" s="127" t="s">
        <v>66</v>
      </c>
      <c r="AM558" s="44" t="s">
        <v>67</v>
      </c>
      <c r="AN558" s="46"/>
      <c r="AO558" s="127"/>
      <c r="AP558" s="45">
        <v>46170</v>
      </c>
      <c r="AQ558" s="46">
        <v>487</v>
      </c>
      <c r="AR558" s="45" t="s">
        <v>66</v>
      </c>
      <c r="AS558" s="46"/>
      <c r="AT558" s="45"/>
      <c r="AU558" s="46"/>
      <c r="AV558" s="46"/>
      <c r="AW558" s="46"/>
      <c r="AX558" s="46"/>
      <c r="AY558" s="46"/>
      <c r="AZ558" s="49"/>
      <c r="BE558" s="52">
        <f t="shared" si="223"/>
        <v>0.27083333333333337</v>
      </c>
      <c r="BF558" s="53" t="str">
        <f t="shared" si="225"/>
        <v>00</v>
      </c>
      <c r="BG558" s="54">
        <f t="shared" si="226"/>
        <v>6.5000000000000009</v>
      </c>
      <c r="BH558" s="54">
        <v>6</v>
      </c>
      <c r="BI558" s="54" t="str">
        <f t="shared" si="227"/>
        <v>,5</v>
      </c>
      <c r="BJ558" s="55" t="str">
        <f t="shared" si="228"/>
        <v>00,5</v>
      </c>
      <c r="BL558" s="57" t="str">
        <f>IFERROR(VLOOKUP(H558,#REF!,2,0)," ")</f>
        <v xml:space="preserve"> </v>
      </c>
      <c r="BM558" s="57" t="str">
        <f>IFERROR(VLOOKUP(K558,#REF!,2,0)," ")</f>
        <v xml:space="preserve"> </v>
      </c>
      <c r="BN558" s="58" t="str">
        <f t="shared" si="213"/>
        <v xml:space="preserve">  </v>
      </c>
      <c r="BO558" s="59" t="str">
        <f>IFERROR(VLOOKUP(BN558,#REF!,5,0)," ")</f>
        <v xml:space="preserve"> </v>
      </c>
      <c r="BP558" s="59" t="str">
        <f t="shared" si="214"/>
        <v xml:space="preserve"> </v>
      </c>
      <c r="BQ558" s="56">
        <f t="shared" si="215"/>
        <v>1</v>
      </c>
      <c r="BR558" s="59" t="str">
        <f t="shared" si="216"/>
        <v xml:space="preserve"> </v>
      </c>
      <c r="BS558" s="59" t="str">
        <f t="shared" si="217"/>
        <v xml:space="preserve"> </v>
      </c>
      <c r="BT558" s="56" t="str">
        <f t="shared" si="229"/>
        <v>00</v>
      </c>
      <c r="BU558" s="56">
        <f t="shared" si="230"/>
        <v>1</v>
      </c>
      <c r="BV558" s="56" t="str">
        <f>IFERROR(BU558*#REF!,"0,00")</f>
        <v>0,00</v>
      </c>
      <c r="BW558" s="59" t="str">
        <f t="shared" si="231"/>
        <v>0,00</v>
      </c>
    </row>
    <row r="559" spans="1:75" ht="62.1" customHeight="1" thickTop="1" thickBot="1">
      <c r="A559" s="90" t="str">
        <f t="shared" si="218"/>
        <v>INSERIR DATA</v>
      </c>
      <c r="B559" s="91" t="str">
        <f t="shared" si="219"/>
        <v>MAIO</v>
      </c>
      <c r="C559" s="81" t="str">
        <f t="shared" si="220"/>
        <v>MAIO</v>
      </c>
      <c r="D559" s="79">
        <f t="shared" si="234"/>
        <v>556</v>
      </c>
      <c r="E559" s="125">
        <f t="shared" si="232"/>
        <v>524</v>
      </c>
      <c r="F559" s="101">
        <v>3467603645</v>
      </c>
      <c r="G559" s="124" t="str">
        <f>IFERROR(VLOOKUP(F559,#REF!,2,0)," ")</f>
        <v xml:space="preserve"> </v>
      </c>
      <c r="H559" s="122" t="str">
        <f>IFERROR(VLOOKUP(F559,#REF!,3,0)," ")</f>
        <v xml:space="preserve"> </v>
      </c>
      <c r="I559" s="103" t="s">
        <v>57</v>
      </c>
      <c r="J559" s="103" t="s">
        <v>58</v>
      </c>
      <c r="K559" s="103" t="s">
        <v>59</v>
      </c>
      <c r="L559" s="104">
        <v>46175</v>
      </c>
      <c r="M559" s="105">
        <v>0.5</v>
      </c>
      <c r="N559" s="106">
        <v>46175</v>
      </c>
      <c r="O559" s="107">
        <v>0.77083333333333337</v>
      </c>
      <c r="P559" s="122" t="str">
        <f t="shared" si="210"/>
        <v>00,5</v>
      </c>
      <c r="Q559" s="123" t="str">
        <f t="shared" si="211"/>
        <v>0,00</v>
      </c>
      <c r="R559" s="119">
        <v>0</v>
      </c>
      <c r="S559" s="119">
        <v>0</v>
      </c>
      <c r="T559" s="123">
        <f t="shared" si="222"/>
        <v>0</v>
      </c>
      <c r="U559" s="108" t="s">
        <v>195</v>
      </c>
      <c r="V559" s="109" t="str">
        <f t="shared" si="235"/>
        <v>COOPERAÇÃO, CONFORME O ATO Nº: 12.237/2026.</v>
      </c>
      <c r="W559" s="37"/>
      <c r="X559" s="132" t="s">
        <v>61</v>
      </c>
      <c r="Y559" s="134" t="s">
        <v>316</v>
      </c>
      <c r="AA559" s="24">
        <v>0</v>
      </c>
      <c r="AB559" s="40"/>
      <c r="AC559" s="24" t="str">
        <f t="shared" si="224"/>
        <v>Pendente</v>
      </c>
      <c r="AE559" s="43" t="s">
        <v>1040</v>
      </c>
      <c r="AF559" s="44" t="s">
        <v>64</v>
      </c>
      <c r="AG559" s="45">
        <v>46169</v>
      </c>
      <c r="AH559" s="45">
        <v>46169</v>
      </c>
      <c r="AI559" s="46">
        <v>524</v>
      </c>
      <c r="AJ559" s="44" t="s">
        <v>65</v>
      </c>
      <c r="AK559" s="46" t="s">
        <v>66</v>
      </c>
      <c r="AL559" s="127" t="s">
        <v>66</v>
      </c>
      <c r="AM559" s="44" t="s">
        <v>67</v>
      </c>
      <c r="AN559" s="46"/>
      <c r="AO559" s="127"/>
      <c r="AP559" s="45">
        <v>46170</v>
      </c>
      <c r="AQ559" s="46">
        <v>488</v>
      </c>
      <c r="AR559" s="45" t="s">
        <v>66</v>
      </c>
      <c r="AS559" s="46"/>
      <c r="AT559" s="45"/>
      <c r="AU559" s="46"/>
      <c r="AV559" s="46"/>
      <c r="AW559" s="46"/>
      <c r="AX559" s="46"/>
      <c r="AY559" s="46"/>
      <c r="AZ559" s="49"/>
      <c r="BE559" s="52">
        <f t="shared" si="223"/>
        <v>0.27083333333333337</v>
      </c>
      <c r="BF559" s="53" t="str">
        <f t="shared" si="225"/>
        <v>00</v>
      </c>
      <c r="BG559" s="54">
        <f t="shared" si="226"/>
        <v>6.5000000000000009</v>
      </c>
      <c r="BH559" s="54">
        <v>6</v>
      </c>
      <c r="BI559" s="54" t="str">
        <f t="shared" si="227"/>
        <v>,5</v>
      </c>
      <c r="BJ559" s="55" t="str">
        <f t="shared" si="228"/>
        <v>00,5</v>
      </c>
      <c r="BL559" s="57" t="str">
        <f>IFERROR(VLOOKUP(H559,#REF!,2,0)," ")</f>
        <v xml:space="preserve"> </v>
      </c>
      <c r="BM559" s="57" t="str">
        <f>IFERROR(VLOOKUP(K559,#REF!,2,0)," ")</f>
        <v xml:space="preserve"> </v>
      </c>
      <c r="BN559" s="58" t="str">
        <f t="shared" si="213"/>
        <v xml:space="preserve">  </v>
      </c>
      <c r="BO559" s="59" t="str">
        <f>IFERROR(VLOOKUP(BN559,#REF!,5,0)," ")</f>
        <v xml:space="preserve"> </v>
      </c>
      <c r="BP559" s="59" t="str">
        <f t="shared" si="214"/>
        <v xml:space="preserve"> </v>
      </c>
      <c r="BQ559" s="56">
        <f t="shared" si="215"/>
        <v>1</v>
      </c>
      <c r="BR559" s="59" t="str">
        <f t="shared" si="216"/>
        <v xml:space="preserve"> </v>
      </c>
      <c r="BS559" s="59" t="str">
        <f t="shared" si="217"/>
        <v xml:space="preserve"> </v>
      </c>
      <c r="BT559" s="56" t="str">
        <f t="shared" si="229"/>
        <v>00</v>
      </c>
      <c r="BU559" s="56">
        <f t="shared" si="230"/>
        <v>1</v>
      </c>
      <c r="BV559" s="56" t="str">
        <f>IFERROR(BU559*#REF!,"0,00")</f>
        <v>0,00</v>
      </c>
      <c r="BW559" s="59" t="str">
        <f t="shared" si="231"/>
        <v>0,00</v>
      </c>
    </row>
    <row r="560" spans="1:75" ht="62.1" customHeight="1" thickTop="1" thickBot="1">
      <c r="A560" s="90" t="str">
        <f t="shared" si="218"/>
        <v>INSERIR DATA</v>
      </c>
      <c r="B560" s="91" t="str">
        <f t="shared" si="219"/>
        <v>MAIO</v>
      </c>
      <c r="C560" s="81" t="str">
        <f t="shared" si="220"/>
        <v>MAIO</v>
      </c>
      <c r="D560" s="79">
        <f t="shared" si="234"/>
        <v>557</v>
      </c>
      <c r="E560" s="125">
        <f t="shared" si="232"/>
        <v>524</v>
      </c>
      <c r="F560" s="101">
        <v>3467603645</v>
      </c>
      <c r="G560" s="124" t="str">
        <f>IFERROR(VLOOKUP(F560,#REF!,2,0)," ")</f>
        <v xml:space="preserve"> </v>
      </c>
      <c r="H560" s="122" t="str">
        <f>IFERROR(VLOOKUP(F560,#REF!,3,0)," ")</f>
        <v xml:space="preserve"> </v>
      </c>
      <c r="I560" s="103" t="s">
        <v>57</v>
      </c>
      <c r="J560" s="103" t="s">
        <v>58</v>
      </c>
      <c r="K560" s="103" t="s">
        <v>59</v>
      </c>
      <c r="L560" s="272">
        <v>46182</v>
      </c>
      <c r="M560" s="273">
        <v>0.5</v>
      </c>
      <c r="N560" s="106">
        <v>46182</v>
      </c>
      <c r="O560" s="107">
        <v>0.77083333333333337</v>
      </c>
      <c r="P560" s="122" t="str">
        <f t="shared" ref="P560:P623" si="236">IFERROR(BJ560," ")</f>
        <v>00,5</v>
      </c>
      <c r="Q560" s="123" t="str">
        <f t="shared" ref="Q560:Q623" si="237">BW560</f>
        <v>0,00</v>
      </c>
      <c r="R560" s="119">
        <v>0</v>
      </c>
      <c r="S560" s="119">
        <v>0</v>
      </c>
      <c r="T560" s="123">
        <f t="shared" si="222"/>
        <v>0</v>
      </c>
      <c r="U560" s="108" t="s">
        <v>195</v>
      </c>
      <c r="V560" s="109" t="str">
        <f t="shared" si="235"/>
        <v>COOPERAÇÃO, CONFORME O ATO Nº: 12.237/2026.</v>
      </c>
      <c r="W560" s="37"/>
      <c r="X560" s="132" t="s">
        <v>61</v>
      </c>
      <c r="Y560" s="134" t="s">
        <v>316</v>
      </c>
      <c r="AA560" s="24">
        <v>0</v>
      </c>
      <c r="AB560" s="40"/>
      <c r="AC560" s="24" t="str">
        <f t="shared" si="224"/>
        <v>Pendente</v>
      </c>
      <c r="AE560" s="43" t="s">
        <v>1040</v>
      </c>
      <c r="AF560" s="44" t="s">
        <v>64</v>
      </c>
      <c r="AG560" s="45">
        <v>46169</v>
      </c>
      <c r="AH560" s="45">
        <v>46169</v>
      </c>
      <c r="AI560" s="46">
        <v>524</v>
      </c>
      <c r="AJ560" s="44" t="s">
        <v>65</v>
      </c>
      <c r="AK560" s="46" t="s">
        <v>66</v>
      </c>
      <c r="AL560" s="127" t="s">
        <v>66</v>
      </c>
      <c r="AM560" s="44" t="s">
        <v>67</v>
      </c>
      <c r="AN560" s="46"/>
      <c r="AO560" s="127"/>
      <c r="AP560" s="45">
        <v>46170</v>
      </c>
      <c r="AQ560" s="46">
        <v>488</v>
      </c>
      <c r="AR560" s="45" t="s">
        <v>66</v>
      </c>
      <c r="AS560" s="46"/>
      <c r="AT560" s="45"/>
      <c r="AU560" s="157"/>
      <c r="AV560" s="157"/>
      <c r="AW560" s="157"/>
      <c r="AX560" s="157"/>
      <c r="AY560" s="157"/>
      <c r="AZ560" s="49"/>
      <c r="BE560" s="52">
        <f t="shared" si="223"/>
        <v>0.27083333333333337</v>
      </c>
      <c r="BF560" s="53" t="str">
        <f t="shared" si="225"/>
        <v>00</v>
      </c>
      <c r="BG560" s="54">
        <f t="shared" si="226"/>
        <v>6.5000000000000009</v>
      </c>
      <c r="BH560" s="54">
        <v>6</v>
      </c>
      <c r="BI560" s="54" t="str">
        <f t="shared" si="227"/>
        <v>,5</v>
      </c>
      <c r="BJ560" s="55" t="str">
        <f t="shared" si="228"/>
        <v>00,5</v>
      </c>
      <c r="BL560" s="57" t="str">
        <f>IFERROR(VLOOKUP(H560,#REF!,2,0)," ")</f>
        <v xml:space="preserve"> </v>
      </c>
      <c r="BM560" s="57" t="str">
        <f>IFERROR(VLOOKUP(K560,#REF!,2,0)," ")</f>
        <v xml:space="preserve"> </v>
      </c>
      <c r="BN560" s="58" t="str">
        <f t="shared" si="213"/>
        <v xml:space="preserve">  </v>
      </c>
      <c r="BO560" s="59" t="str">
        <f>IFERROR(VLOOKUP(BN560,#REF!,5,0)," ")</f>
        <v xml:space="preserve"> </v>
      </c>
      <c r="BP560" s="59" t="str">
        <f t="shared" si="214"/>
        <v xml:space="preserve"> </v>
      </c>
      <c r="BQ560" s="56">
        <f t="shared" si="215"/>
        <v>1</v>
      </c>
      <c r="BR560" s="59" t="str">
        <f t="shared" si="216"/>
        <v xml:space="preserve"> </v>
      </c>
      <c r="BS560" s="59" t="str">
        <f t="shared" si="217"/>
        <v xml:space="preserve"> </v>
      </c>
      <c r="BT560" s="56" t="str">
        <f t="shared" si="229"/>
        <v>00</v>
      </c>
      <c r="BU560" s="56">
        <f t="shared" si="230"/>
        <v>1</v>
      </c>
      <c r="BV560" s="56" t="str">
        <f>IFERROR(BU560*#REF!,"0,00")</f>
        <v>0,00</v>
      </c>
      <c r="BW560" s="59" t="str">
        <f t="shared" si="231"/>
        <v>0,00</v>
      </c>
    </row>
    <row r="561" spans="1:75" ht="62.1" customHeight="1" thickTop="1" thickBot="1">
      <c r="A561" s="90" t="str">
        <f t="shared" si="218"/>
        <v>INSERIR DATA</v>
      </c>
      <c r="B561" s="91" t="str">
        <f t="shared" si="219"/>
        <v>MAIO</v>
      </c>
      <c r="C561" s="81" t="str">
        <f t="shared" si="220"/>
        <v>MAIO</v>
      </c>
      <c r="D561" s="79">
        <f t="shared" si="234"/>
        <v>558</v>
      </c>
      <c r="E561" s="125">
        <f t="shared" si="232"/>
        <v>524</v>
      </c>
      <c r="F561" s="101">
        <v>3467603645</v>
      </c>
      <c r="G561" s="124" t="str">
        <f>IFERROR(VLOOKUP(F561,#REF!,2,0)," ")</f>
        <v xml:space="preserve"> </v>
      </c>
      <c r="H561" s="122" t="str">
        <f>IFERROR(VLOOKUP(F561,#REF!,3,0)," ")</f>
        <v xml:space="preserve"> </v>
      </c>
      <c r="I561" s="103" t="s">
        <v>57</v>
      </c>
      <c r="J561" s="103" t="s">
        <v>58</v>
      </c>
      <c r="K561" s="103" t="s">
        <v>59</v>
      </c>
      <c r="L561" s="104">
        <v>46191</v>
      </c>
      <c r="M561" s="105">
        <v>0.5</v>
      </c>
      <c r="N561" s="106">
        <v>46191</v>
      </c>
      <c r="O561" s="107">
        <v>0.77083333333333337</v>
      </c>
      <c r="P561" s="122" t="str">
        <f t="shared" si="236"/>
        <v>00,5</v>
      </c>
      <c r="Q561" s="123" t="str">
        <f t="shared" si="237"/>
        <v>0,00</v>
      </c>
      <c r="R561" s="119">
        <v>0</v>
      </c>
      <c r="S561" s="119">
        <v>0</v>
      </c>
      <c r="T561" s="123">
        <f t="shared" si="222"/>
        <v>0</v>
      </c>
      <c r="U561" s="108" t="s">
        <v>195</v>
      </c>
      <c r="V561" s="109" t="str">
        <f t="shared" si="235"/>
        <v>COOPERAÇÃO, CONFORME O ATO Nº: 12.237/2026.</v>
      </c>
      <c r="W561" s="37"/>
      <c r="X561" s="132" t="s">
        <v>61</v>
      </c>
      <c r="Y561" s="134" t="s">
        <v>316</v>
      </c>
      <c r="AA561" s="24">
        <v>0</v>
      </c>
      <c r="AB561" s="40"/>
      <c r="AC561" s="24" t="str">
        <f t="shared" si="224"/>
        <v>Pendente</v>
      </c>
      <c r="AE561" s="43" t="s">
        <v>1040</v>
      </c>
      <c r="AF561" s="44" t="s">
        <v>64</v>
      </c>
      <c r="AG561" s="45">
        <v>46169</v>
      </c>
      <c r="AH561" s="45">
        <v>46169</v>
      </c>
      <c r="AI561" s="46">
        <v>524</v>
      </c>
      <c r="AJ561" s="44" t="s">
        <v>65</v>
      </c>
      <c r="AK561" s="46" t="s">
        <v>66</v>
      </c>
      <c r="AL561" s="127" t="s">
        <v>66</v>
      </c>
      <c r="AM561" s="44" t="s">
        <v>67</v>
      </c>
      <c r="AN561" s="46"/>
      <c r="AO561" s="127"/>
      <c r="AP561" s="45">
        <v>46170</v>
      </c>
      <c r="AQ561" s="46">
        <v>488</v>
      </c>
      <c r="AR561" s="45" t="s">
        <v>66</v>
      </c>
      <c r="AS561" s="157"/>
      <c r="AT561" s="45"/>
      <c r="AU561" s="157"/>
      <c r="AV561" s="163"/>
      <c r="AW561" s="163"/>
      <c r="AX561" s="157"/>
      <c r="AY561" s="157"/>
      <c r="AZ561" s="49"/>
      <c r="BE561" s="52">
        <f t="shared" si="223"/>
        <v>0.27083333333333337</v>
      </c>
      <c r="BF561" s="53" t="str">
        <f t="shared" si="225"/>
        <v>00</v>
      </c>
      <c r="BG561" s="54">
        <f t="shared" si="226"/>
        <v>6.5000000000000009</v>
      </c>
      <c r="BH561" s="54">
        <v>6</v>
      </c>
      <c r="BI561" s="54" t="str">
        <f t="shared" si="227"/>
        <v>,5</v>
      </c>
      <c r="BJ561" s="55" t="str">
        <f t="shared" si="228"/>
        <v>00,5</v>
      </c>
      <c r="BL561" s="57" t="str">
        <f>IFERROR(VLOOKUP(H561,#REF!,2,0)," ")</f>
        <v xml:space="preserve"> </v>
      </c>
      <c r="BM561" s="57" t="str">
        <f>IFERROR(VLOOKUP(K561,#REF!,2,0)," ")</f>
        <v xml:space="preserve"> </v>
      </c>
      <c r="BN561" s="58" t="str">
        <f t="shared" si="213"/>
        <v xml:space="preserve">  </v>
      </c>
      <c r="BO561" s="59" t="str">
        <f>IFERROR(VLOOKUP(BN561,#REF!,5,0)," ")</f>
        <v xml:space="preserve"> </v>
      </c>
      <c r="BP561" s="59" t="str">
        <f t="shared" si="214"/>
        <v xml:space="preserve"> </v>
      </c>
      <c r="BQ561" s="56">
        <f t="shared" si="215"/>
        <v>1</v>
      </c>
      <c r="BR561" s="59" t="str">
        <f t="shared" si="216"/>
        <v xml:space="preserve"> </v>
      </c>
      <c r="BS561" s="59" t="str">
        <f t="shared" si="217"/>
        <v xml:space="preserve"> </v>
      </c>
      <c r="BT561" s="56" t="str">
        <f t="shared" si="229"/>
        <v>00</v>
      </c>
      <c r="BU561" s="56">
        <f t="shared" si="230"/>
        <v>1</v>
      </c>
      <c r="BV561" s="56" t="str">
        <f>IFERROR(BU561*#REF!,"0,00")</f>
        <v>0,00</v>
      </c>
      <c r="BW561" s="59" t="str">
        <f t="shared" si="231"/>
        <v>0,00</v>
      </c>
    </row>
    <row r="562" spans="1:75" ht="62.1" customHeight="1" thickTop="1" thickBot="1">
      <c r="A562" s="90" t="str">
        <f t="shared" si="218"/>
        <v>INSERIR DATA</v>
      </c>
      <c r="B562" s="91" t="str">
        <f t="shared" si="219"/>
        <v>MAIO</v>
      </c>
      <c r="C562" s="81" t="str">
        <f t="shared" si="220"/>
        <v>MAIO</v>
      </c>
      <c r="D562" s="79">
        <f t="shared" si="234"/>
        <v>559</v>
      </c>
      <c r="E562" s="125">
        <f t="shared" si="232"/>
        <v>524</v>
      </c>
      <c r="F562" s="101">
        <v>3467603645</v>
      </c>
      <c r="G562" s="124" t="str">
        <f>IFERROR(VLOOKUP(F562,#REF!,2,0)," ")</f>
        <v xml:space="preserve"> </v>
      </c>
      <c r="H562" s="122" t="str">
        <f>IFERROR(VLOOKUP(F562,#REF!,3,0)," ")</f>
        <v xml:space="preserve"> </v>
      </c>
      <c r="I562" s="103" t="s">
        <v>57</v>
      </c>
      <c r="J562" s="103" t="s">
        <v>58</v>
      </c>
      <c r="K562" s="103" t="s">
        <v>59</v>
      </c>
      <c r="L562" s="272">
        <v>46198</v>
      </c>
      <c r="M562" s="273">
        <v>0.5</v>
      </c>
      <c r="N562" s="106">
        <v>46198</v>
      </c>
      <c r="O562" s="107">
        <v>0.77083333333333337</v>
      </c>
      <c r="P562" s="122" t="str">
        <f t="shared" si="236"/>
        <v>00,5</v>
      </c>
      <c r="Q562" s="123" t="str">
        <f t="shared" si="237"/>
        <v>0,00</v>
      </c>
      <c r="R562" s="119">
        <v>0</v>
      </c>
      <c r="S562" s="119">
        <v>0</v>
      </c>
      <c r="T562" s="123">
        <f t="shared" si="222"/>
        <v>0</v>
      </c>
      <c r="U562" s="108" t="s">
        <v>195</v>
      </c>
      <c r="V562" s="109" t="str">
        <f t="shared" si="235"/>
        <v>COOPERAÇÃO, CONFORME O ATO Nº: 12.237/2026.</v>
      </c>
      <c r="W562" s="37"/>
      <c r="X562" s="132" t="s">
        <v>61</v>
      </c>
      <c r="Y562" s="134" t="s">
        <v>316</v>
      </c>
      <c r="AA562" s="24">
        <v>0</v>
      </c>
      <c r="AB562" s="40"/>
      <c r="AC562" s="24" t="str">
        <f t="shared" si="224"/>
        <v>Pendente</v>
      </c>
      <c r="AE562" s="43" t="s">
        <v>1040</v>
      </c>
      <c r="AF562" s="44" t="s">
        <v>64</v>
      </c>
      <c r="AG562" s="45">
        <v>46169</v>
      </c>
      <c r="AH562" s="45">
        <v>46169</v>
      </c>
      <c r="AI562" s="46">
        <v>524</v>
      </c>
      <c r="AJ562" s="44" t="s">
        <v>65</v>
      </c>
      <c r="AK562" s="46" t="s">
        <v>66</v>
      </c>
      <c r="AL562" s="127" t="s">
        <v>66</v>
      </c>
      <c r="AM562" s="44" t="s">
        <v>67</v>
      </c>
      <c r="AN562" s="46"/>
      <c r="AO562" s="127"/>
      <c r="AP562" s="45">
        <v>46170</v>
      </c>
      <c r="AQ562" s="46">
        <v>488</v>
      </c>
      <c r="AR562" s="45" t="s">
        <v>66</v>
      </c>
      <c r="AS562" s="157"/>
      <c r="AT562" s="45"/>
      <c r="AU562" s="157"/>
      <c r="AV562" s="163"/>
      <c r="AW562" s="163"/>
      <c r="AX562" s="157"/>
      <c r="AY562" s="157"/>
      <c r="AZ562" s="49"/>
      <c r="BE562" s="52">
        <f t="shared" si="223"/>
        <v>0.27083333333333337</v>
      </c>
      <c r="BF562" s="53" t="str">
        <f t="shared" si="225"/>
        <v>00</v>
      </c>
      <c r="BG562" s="54">
        <f t="shared" si="226"/>
        <v>6.5000000000000009</v>
      </c>
      <c r="BH562" s="54">
        <v>6</v>
      </c>
      <c r="BI562" s="54" t="str">
        <f t="shared" si="227"/>
        <v>,5</v>
      </c>
      <c r="BJ562" s="55" t="str">
        <f t="shared" si="228"/>
        <v>00,5</v>
      </c>
      <c r="BL562" s="57" t="str">
        <f>IFERROR(VLOOKUP(H562,#REF!,2,0)," ")</f>
        <v xml:space="preserve"> </v>
      </c>
      <c r="BM562" s="57" t="str">
        <f>IFERROR(VLOOKUP(K562,#REF!,2,0)," ")</f>
        <v xml:space="preserve"> </v>
      </c>
      <c r="BN562" s="58" t="str">
        <f t="shared" si="213"/>
        <v xml:space="preserve">  </v>
      </c>
      <c r="BO562" s="59" t="str">
        <f>IFERROR(VLOOKUP(BN562,#REF!,5,0)," ")</f>
        <v xml:space="preserve"> </v>
      </c>
      <c r="BP562" s="59" t="str">
        <f t="shared" si="214"/>
        <v xml:space="preserve"> </v>
      </c>
      <c r="BQ562" s="56">
        <f t="shared" si="215"/>
        <v>1</v>
      </c>
      <c r="BR562" s="59" t="str">
        <f t="shared" si="216"/>
        <v xml:space="preserve"> </v>
      </c>
      <c r="BS562" s="59" t="str">
        <f t="shared" si="217"/>
        <v xml:space="preserve"> </v>
      </c>
      <c r="BT562" s="56" t="str">
        <f t="shared" si="229"/>
        <v>00</v>
      </c>
      <c r="BU562" s="56">
        <f t="shared" si="230"/>
        <v>1</v>
      </c>
      <c r="BV562" s="56" t="str">
        <f>IFERROR(BU562*#REF!,"0,00")</f>
        <v>0,00</v>
      </c>
      <c r="BW562" s="59" t="str">
        <f t="shared" si="231"/>
        <v>0,00</v>
      </c>
    </row>
    <row r="563" spans="1:75" ht="62.1" customHeight="1" thickTop="1" thickBot="1">
      <c r="A563" s="90" t="str">
        <f t="shared" si="218"/>
        <v>INSERIR DATA</v>
      </c>
      <c r="B563" s="91" t="str">
        <f t="shared" si="219"/>
        <v>MAIO</v>
      </c>
      <c r="C563" s="81" t="str">
        <f t="shared" si="220"/>
        <v>MAIO</v>
      </c>
      <c r="D563" s="79">
        <f t="shared" si="234"/>
        <v>560</v>
      </c>
      <c r="E563" s="125">
        <f t="shared" si="232"/>
        <v>524</v>
      </c>
      <c r="F563" s="101">
        <v>3467603645</v>
      </c>
      <c r="G563" s="124" t="str">
        <f>IFERROR(VLOOKUP(F563,#REF!,2,0)," ")</f>
        <v xml:space="preserve"> </v>
      </c>
      <c r="H563" s="122" t="str">
        <f>IFERROR(VLOOKUP(F563,#REF!,3,0)," ")</f>
        <v xml:space="preserve"> </v>
      </c>
      <c r="I563" s="103" t="s">
        <v>57</v>
      </c>
      <c r="J563" s="103" t="s">
        <v>58</v>
      </c>
      <c r="K563" s="103" t="s">
        <v>59</v>
      </c>
      <c r="L563" s="104">
        <v>46203</v>
      </c>
      <c r="M563" s="105">
        <v>0.5</v>
      </c>
      <c r="N563" s="106">
        <v>46203</v>
      </c>
      <c r="O563" s="107">
        <v>0.77083333333333337</v>
      </c>
      <c r="P563" s="122" t="str">
        <f t="shared" si="236"/>
        <v>00,5</v>
      </c>
      <c r="Q563" s="123" t="str">
        <f t="shared" si="237"/>
        <v>0,00</v>
      </c>
      <c r="R563" s="119">
        <v>0</v>
      </c>
      <c r="S563" s="119">
        <v>0</v>
      </c>
      <c r="T563" s="123">
        <f t="shared" si="222"/>
        <v>0</v>
      </c>
      <c r="U563" s="108" t="s">
        <v>195</v>
      </c>
      <c r="V563" s="109" t="str">
        <f t="shared" si="235"/>
        <v>COOPERAÇÃO, CONFORME O ATO Nº: 12.237/2026.</v>
      </c>
      <c r="W563" s="37"/>
      <c r="X563" s="132" t="s">
        <v>61</v>
      </c>
      <c r="Y563" s="134" t="s">
        <v>316</v>
      </c>
      <c r="AA563" s="24">
        <v>0</v>
      </c>
      <c r="AB563" s="40"/>
      <c r="AC563" s="24" t="str">
        <f t="shared" si="224"/>
        <v>Pendente</v>
      </c>
      <c r="AE563" s="43" t="s">
        <v>1040</v>
      </c>
      <c r="AF563" s="44" t="s">
        <v>64</v>
      </c>
      <c r="AG563" s="45">
        <v>46169</v>
      </c>
      <c r="AH563" s="45">
        <v>46169</v>
      </c>
      <c r="AI563" s="46">
        <v>524</v>
      </c>
      <c r="AJ563" s="44" t="s">
        <v>65</v>
      </c>
      <c r="AK563" s="46" t="s">
        <v>66</v>
      </c>
      <c r="AL563" s="127" t="s">
        <v>66</v>
      </c>
      <c r="AM563" s="44" t="s">
        <v>67</v>
      </c>
      <c r="AN563" s="46"/>
      <c r="AO563" s="127"/>
      <c r="AP563" s="45">
        <v>46170</v>
      </c>
      <c r="AQ563" s="46">
        <v>488</v>
      </c>
      <c r="AR563" s="45" t="s">
        <v>66</v>
      </c>
      <c r="AS563" s="46"/>
      <c r="AT563" s="45"/>
      <c r="AU563" s="157"/>
      <c r="AV563" s="157"/>
      <c r="AW563" s="157"/>
      <c r="AX563" s="157"/>
      <c r="AY563" s="157"/>
      <c r="AZ563" s="49"/>
      <c r="BE563" s="52">
        <f t="shared" si="223"/>
        <v>0.27083333333333337</v>
      </c>
      <c r="BF563" s="53" t="str">
        <f t="shared" si="225"/>
        <v>00</v>
      </c>
      <c r="BG563" s="54">
        <f t="shared" si="226"/>
        <v>6.5000000000000009</v>
      </c>
      <c r="BH563" s="54">
        <v>6</v>
      </c>
      <c r="BI563" s="54" t="str">
        <f t="shared" si="227"/>
        <v>,5</v>
      </c>
      <c r="BJ563" s="55" t="str">
        <f t="shared" si="228"/>
        <v>00,5</v>
      </c>
      <c r="BL563" s="57" t="str">
        <f>IFERROR(VLOOKUP(H563,#REF!,2,0)," ")</f>
        <v xml:space="preserve"> </v>
      </c>
      <c r="BM563" s="57" t="str">
        <f>IFERROR(VLOOKUP(K563,#REF!,2,0)," ")</f>
        <v xml:space="preserve"> </v>
      </c>
      <c r="BN563" s="58" t="str">
        <f t="shared" si="213"/>
        <v xml:space="preserve">  </v>
      </c>
      <c r="BO563" s="59" t="str">
        <f>IFERROR(VLOOKUP(BN563,#REF!,5,0)," ")</f>
        <v xml:space="preserve"> </v>
      </c>
      <c r="BP563" s="59" t="str">
        <f t="shared" si="214"/>
        <v xml:space="preserve"> </v>
      </c>
      <c r="BQ563" s="56">
        <f t="shared" si="215"/>
        <v>1</v>
      </c>
      <c r="BR563" s="59" t="str">
        <f t="shared" si="216"/>
        <v xml:space="preserve"> </v>
      </c>
      <c r="BS563" s="59" t="str">
        <f t="shared" si="217"/>
        <v xml:space="preserve"> </v>
      </c>
      <c r="BT563" s="56" t="str">
        <f t="shared" si="229"/>
        <v>00</v>
      </c>
      <c r="BU563" s="56">
        <f t="shared" si="230"/>
        <v>1</v>
      </c>
      <c r="BV563" s="56" t="str">
        <f>IFERROR(BU563*#REF!,"0,00")</f>
        <v>0,00</v>
      </c>
      <c r="BW563" s="59" t="str">
        <f t="shared" si="231"/>
        <v>0,00</v>
      </c>
    </row>
    <row r="564" spans="1:75" ht="62.1" customHeight="1" thickTop="1" thickBot="1">
      <c r="A564" s="90" t="str">
        <f t="shared" si="218"/>
        <v>-</v>
      </c>
      <c r="B564" s="91" t="str">
        <f t="shared" si="219"/>
        <v>MAIO</v>
      </c>
      <c r="C564" s="81" t="str">
        <f>IF(AH564="", "INSERIR DATA",UPPER(TEXT(AH564,"MMMM")))</f>
        <v>MAIO</v>
      </c>
      <c r="D564" s="79">
        <f t="shared" si="234"/>
        <v>561</v>
      </c>
      <c r="E564" s="125">
        <f t="shared" si="232"/>
        <v>32</v>
      </c>
      <c r="F564" s="101">
        <v>81189583615</v>
      </c>
      <c r="G564" s="124" t="str">
        <f>IFERROR(VLOOKUP(F564,#REF!,2,0)," ")</f>
        <v xml:space="preserve"> </v>
      </c>
      <c r="H564" s="122" t="str">
        <f>IFERROR(VLOOKUP(F564,#REF!,3,0)," ")</f>
        <v xml:space="preserve"> </v>
      </c>
      <c r="I564" s="103" t="s">
        <v>88</v>
      </c>
      <c r="J564" s="103" t="s">
        <v>84</v>
      </c>
      <c r="K564" s="103" t="s">
        <v>411</v>
      </c>
      <c r="L564" s="104">
        <v>46173</v>
      </c>
      <c r="M564" s="105">
        <v>0.58333333333333337</v>
      </c>
      <c r="N564" s="106">
        <v>46176</v>
      </c>
      <c r="O564" s="107">
        <v>0.68055555555555558</v>
      </c>
      <c r="P564" s="122" t="str">
        <f t="shared" si="236"/>
        <v>03,00</v>
      </c>
      <c r="Q564" s="123" t="str">
        <f t="shared" si="237"/>
        <v>0,00</v>
      </c>
      <c r="R564" s="119">
        <v>0</v>
      </c>
      <c r="S564" s="119">
        <v>0</v>
      </c>
      <c r="T564" s="123">
        <f t="shared" si="222"/>
        <v>0</v>
      </c>
      <c r="U564" s="108" t="s">
        <v>60</v>
      </c>
      <c r="V564" s="109" t="str">
        <f t="shared" si="235"/>
        <v>PARTICIPAR DE SEMINARIO E REUNIÃO PRESENCIAL DO COMITÊ JUS POVOS NA QUALIDADE DE PALESTRANTE.</v>
      </c>
      <c r="W564" s="37"/>
      <c r="X564" s="132" t="s">
        <v>223</v>
      </c>
      <c r="Y564" s="134" t="s">
        <v>1041</v>
      </c>
      <c r="AA564" s="24">
        <v>0</v>
      </c>
      <c r="AB564" s="40"/>
      <c r="AC564" s="24" t="str">
        <f t="shared" si="224"/>
        <v>Publicar</v>
      </c>
      <c r="AE564" s="43" t="s">
        <v>1042</v>
      </c>
      <c r="AF564" s="44" t="s">
        <v>261</v>
      </c>
      <c r="AG564" s="45">
        <v>46169</v>
      </c>
      <c r="AH564" s="45">
        <v>46170</v>
      </c>
      <c r="AI564" s="46">
        <v>32</v>
      </c>
      <c r="AJ564" s="44" t="s">
        <v>395</v>
      </c>
      <c r="AK564" s="46">
        <v>33</v>
      </c>
      <c r="AL564" s="127">
        <v>45</v>
      </c>
      <c r="AM564" s="44" t="s">
        <v>65</v>
      </c>
      <c r="AN564" s="46" t="s">
        <v>66</v>
      </c>
      <c r="AO564" s="127" t="s">
        <v>66</v>
      </c>
      <c r="AP564" s="45">
        <v>46170</v>
      </c>
      <c r="AQ564" s="46">
        <v>31</v>
      </c>
      <c r="AR564" s="46">
        <v>35</v>
      </c>
      <c r="AS564" s="46" t="s">
        <v>66</v>
      </c>
      <c r="AT564" s="45">
        <v>46183</v>
      </c>
      <c r="AU564" s="46" t="s">
        <v>66</v>
      </c>
      <c r="AV564" s="45" t="s">
        <v>66</v>
      </c>
      <c r="AW564" s="45" t="s">
        <v>66</v>
      </c>
      <c r="AX564" s="46" t="s">
        <v>66</v>
      </c>
      <c r="AY564" s="46" t="s">
        <v>66</v>
      </c>
      <c r="AZ564" s="49">
        <v>18</v>
      </c>
      <c r="BE564" s="52">
        <f t="shared" si="223"/>
        <v>3.0972222222222223</v>
      </c>
      <c r="BF564" s="53" t="str">
        <f t="shared" si="225"/>
        <v>03</v>
      </c>
      <c r="BG564" s="54">
        <f t="shared" si="226"/>
        <v>2.3333333333333357</v>
      </c>
      <c r="BH564" s="54">
        <v>6</v>
      </c>
      <c r="BI564" s="54" t="str">
        <f t="shared" si="227"/>
        <v>,00</v>
      </c>
      <c r="BJ564" s="55" t="str">
        <f t="shared" si="228"/>
        <v>03,00</v>
      </c>
      <c r="BL564" s="57" t="str">
        <f>IFERROR(VLOOKUP(H564,#REF!,2,0)," ")</f>
        <v xml:space="preserve"> </v>
      </c>
      <c r="BM564" s="57" t="str">
        <f>IFERROR(VLOOKUP(K564,#REF!,2,0)," ")</f>
        <v xml:space="preserve"> </v>
      </c>
      <c r="BN564" s="58" t="str">
        <f t="shared" si="213"/>
        <v xml:space="preserve">  </v>
      </c>
      <c r="BO564" s="59" t="str">
        <f>IFERROR(VLOOKUP(BN564,#REF!,5,0)," ")</f>
        <v xml:space="preserve"> </v>
      </c>
      <c r="BP564" s="59" t="str">
        <f t="shared" si="214"/>
        <v xml:space="preserve"> </v>
      </c>
      <c r="BQ564" s="56" t="str">
        <f t="shared" si="215"/>
        <v>0,00</v>
      </c>
      <c r="BR564" s="59" t="str">
        <f t="shared" si="216"/>
        <v>0,00</v>
      </c>
      <c r="BS564" s="59" t="str">
        <f t="shared" si="217"/>
        <v xml:space="preserve"> </v>
      </c>
      <c r="BT564" s="56" t="str">
        <f t="shared" si="229"/>
        <v>03</v>
      </c>
      <c r="BU564" s="56">
        <f t="shared" si="230"/>
        <v>3</v>
      </c>
      <c r="BV564" s="56" t="str">
        <f>IFERROR(BU564*#REF!,"0,00")</f>
        <v>0,00</v>
      </c>
      <c r="BW564" s="59" t="str">
        <f t="shared" si="231"/>
        <v>0,00</v>
      </c>
    </row>
    <row r="565" spans="1:75" ht="62.1" customHeight="1" thickTop="1" thickBot="1">
      <c r="A565" s="90" t="str">
        <f t="shared" si="218"/>
        <v>-</v>
      </c>
      <c r="B565" s="91" t="str">
        <f t="shared" si="219"/>
        <v>MAIO</v>
      </c>
      <c r="C565" s="81" t="str">
        <f t="shared" si="220"/>
        <v>MAIO</v>
      </c>
      <c r="D565" s="79">
        <f t="shared" si="234"/>
        <v>562</v>
      </c>
      <c r="E565" s="125">
        <f t="shared" si="232"/>
        <v>490</v>
      </c>
      <c r="F565" s="101">
        <v>10285213679</v>
      </c>
      <c r="G565" s="124" t="str">
        <f>IFERROR(VLOOKUP(F565,#REF!,2,0)," ")</f>
        <v xml:space="preserve"> </v>
      </c>
      <c r="H565" s="122" t="str">
        <f>IFERROR(VLOOKUP(F565,#REF!,3,0)," ")</f>
        <v xml:space="preserve"> </v>
      </c>
      <c r="I565" s="103" t="s">
        <v>82</v>
      </c>
      <c r="J565" s="103" t="s">
        <v>84</v>
      </c>
      <c r="K565" s="103" t="s">
        <v>282</v>
      </c>
      <c r="L565" s="104">
        <v>46160</v>
      </c>
      <c r="M565" s="105">
        <v>0.33333333333333331</v>
      </c>
      <c r="N565" s="106">
        <v>46162</v>
      </c>
      <c r="O565" s="107">
        <v>0.75</v>
      </c>
      <c r="P565" s="122" t="str">
        <f t="shared" si="236"/>
        <v>02,5</v>
      </c>
      <c r="Q565" s="123" t="str">
        <f t="shared" si="237"/>
        <v>0,00</v>
      </c>
      <c r="R565" s="119">
        <v>0</v>
      </c>
      <c r="S565" s="119">
        <v>0</v>
      </c>
      <c r="T565" s="123">
        <f t="shared" si="222"/>
        <v>0</v>
      </c>
      <c r="U565" s="108" t="s">
        <v>60</v>
      </c>
      <c r="V565" s="109" t="str">
        <f t="shared" si="235"/>
        <v>SEMANA DA DEFENSORIA.</v>
      </c>
      <c r="W565" s="37"/>
      <c r="X565" s="132" t="s">
        <v>223</v>
      </c>
      <c r="Y565" s="134" t="s">
        <v>1043</v>
      </c>
      <c r="AA565" s="24">
        <v>0</v>
      </c>
      <c r="AB565" s="40"/>
      <c r="AC565" s="24" t="str">
        <f t="shared" si="224"/>
        <v>Publicar</v>
      </c>
      <c r="AE565" s="43" t="s">
        <v>1044</v>
      </c>
      <c r="AF565" s="44" t="s">
        <v>64</v>
      </c>
      <c r="AG565" s="45">
        <v>46162</v>
      </c>
      <c r="AH565" s="45">
        <v>46162</v>
      </c>
      <c r="AI565" s="46">
        <v>490</v>
      </c>
      <c r="AJ565" s="44" t="s">
        <v>65</v>
      </c>
      <c r="AK565" s="46" t="s">
        <v>66</v>
      </c>
      <c r="AL565" s="127" t="s">
        <v>66</v>
      </c>
      <c r="AM565" s="44" t="s">
        <v>65</v>
      </c>
      <c r="AN565" s="46" t="s">
        <v>66</v>
      </c>
      <c r="AO565" s="127" t="s">
        <v>66</v>
      </c>
      <c r="AP565" s="45">
        <v>46169</v>
      </c>
      <c r="AQ565" s="46">
        <v>483</v>
      </c>
      <c r="AR565" s="46" t="s">
        <v>66</v>
      </c>
      <c r="AS565" s="46" t="s">
        <v>66</v>
      </c>
      <c r="AT565" s="45">
        <v>46164</v>
      </c>
      <c r="AU565" s="46" t="s">
        <v>66</v>
      </c>
      <c r="AV565" s="46" t="s">
        <v>66</v>
      </c>
      <c r="AW565" s="46" t="s">
        <v>66</v>
      </c>
      <c r="AX565" s="46" t="s">
        <v>66</v>
      </c>
      <c r="AY565" s="46" t="s">
        <v>66</v>
      </c>
      <c r="AZ565" s="49" t="s">
        <v>66</v>
      </c>
      <c r="BE565" s="52">
        <f t="shared" si="223"/>
        <v>2.4166666666666665</v>
      </c>
      <c r="BF565" s="53" t="str">
        <f t="shared" si="225"/>
        <v>02</v>
      </c>
      <c r="BG565" s="54">
        <f t="shared" si="226"/>
        <v>9.9999999999999964</v>
      </c>
      <c r="BH565" s="54">
        <v>6</v>
      </c>
      <c r="BI565" s="54" t="str">
        <f t="shared" si="227"/>
        <v>,5</v>
      </c>
      <c r="BJ565" s="55" t="str">
        <f t="shared" si="228"/>
        <v>02,5</v>
      </c>
      <c r="BL565" s="57" t="str">
        <f>IFERROR(VLOOKUP(H565,#REF!,2,0)," ")</f>
        <v xml:space="preserve"> </v>
      </c>
      <c r="BM565" s="57" t="str">
        <f>IFERROR(VLOOKUP(K565,#REF!,2,0)," ")</f>
        <v xml:space="preserve"> </v>
      </c>
      <c r="BN565" s="58" t="str">
        <f t="shared" si="213"/>
        <v xml:space="preserve">  </v>
      </c>
      <c r="BO565" s="59" t="str">
        <f>IFERROR(VLOOKUP(BN565,#REF!,5,0)," ")</f>
        <v xml:space="preserve"> </v>
      </c>
      <c r="BP565" s="59" t="str">
        <f t="shared" si="214"/>
        <v xml:space="preserve"> </v>
      </c>
      <c r="BQ565" s="56">
        <f t="shared" si="215"/>
        <v>1</v>
      </c>
      <c r="BR565" s="59" t="str">
        <f t="shared" si="216"/>
        <v xml:space="preserve"> </v>
      </c>
      <c r="BS565" s="59" t="str">
        <f t="shared" si="217"/>
        <v xml:space="preserve"> </v>
      </c>
      <c r="BT565" s="56" t="str">
        <f t="shared" si="229"/>
        <v>02</v>
      </c>
      <c r="BU565" s="56">
        <f t="shared" si="230"/>
        <v>3</v>
      </c>
      <c r="BV565" s="56" t="str">
        <f>IFERROR(BU565*#REF!,"0,00")</f>
        <v>0,00</v>
      </c>
      <c r="BW565" s="59" t="str">
        <f t="shared" si="231"/>
        <v>0,00</v>
      </c>
    </row>
    <row r="566" spans="1:75" ht="62.1" customHeight="1" thickTop="1" thickBot="1">
      <c r="A566" s="90" t="str">
        <f t="shared" si="218"/>
        <v>INSERIR DATA</v>
      </c>
      <c r="B566" s="91" t="str">
        <f t="shared" si="219"/>
        <v>MAIO</v>
      </c>
      <c r="C566" s="81" t="str">
        <f>IF(AH566="", "INSERIR DATA",UPPER(TEXT(AH566,"MMMM")))</f>
        <v>MAIO</v>
      </c>
      <c r="D566" s="79">
        <f t="shared" si="234"/>
        <v>563</v>
      </c>
      <c r="E566" s="125">
        <f t="shared" si="232"/>
        <v>526</v>
      </c>
      <c r="F566" s="101">
        <v>99845199615</v>
      </c>
      <c r="G566" s="124" t="str">
        <f>IFERROR(VLOOKUP(F566,#REF!,2,0)," ")</f>
        <v xml:space="preserve"> </v>
      </c>
      <c r="H566" s="122" t="str">
        <f>IFERROR(VLOOKUP(F566,#REF!,3,0)," ")</f>
        <v xml:space="preserve"> </v>
      </c>
      <c r="I566" s="103" t="s">
        <v>57</v>
      </c>
      <c r="J566" s="103" t="s">
        <v>93</v>
      </c>
      <c r="K566" s="103" t="s">
        <v>94</v>
      </c>
      <c r="L566" s="104">
        <v>46175</v>
      </c>
      <c r="M566" s="105">
        <v>0.47916666666666669</v>
      </c>
      <c r="N566" s="106">
        <v>46175</v>
      </c>
      <c r="O566" s="107">
        <v>0.75</v>
      </c>
      <c r="P566" s="122" t="str">
        <f t="shared" si="236"/>
        <v>00,5</v>
      </c>
      <c r="Q566" s="123" t="str">
        <f t="shared" si="237"/>
        <v>0,00</v>
      </c>
      <c r="R566" s="119">
        <v>0</v>
      </c>
      <c r="S566" s="119">
        <v>0</v>
      </c>
      <c r="T566" s="123">
        <f t="shared" si="222"/>
        <v>0</v>
      </c>
      <c r="U566" s="108" t="s">
        <v>195</v>
      </c>
      <c r="V566" s="109" t="str">
        <f t="shared" si="235"/>
        <v>COOPERAÇÃO, CONFORME O ATO Nº: 12.576/2026.</v>
      </c>
      <c r="W566" s="37"/>
      <c r="X566" s="132" t="s">
        <v>61</v>
      </c>
      <c r="Y566" s="134" t="s">
        <v>703</v>
      </c>
      <c r="AA566" s="24">
        <v>0</v>
      </c>
      <c r="AB566" s="40"/>
      <c r="AC566" s="24" t="str">
        <f t="shared" si="224"/>
        <v>Pendente</v>
      </c>
      <c r="AE566" s="43" t="s">
        <v>1045</v>
      </c>
      <c r="AF566" s="44" t="s">
        <v>64</v>
      </c>
      <c r="AG566" s="45">
        <v>46162</v>
      </c>
      <c r="AH566" s="45">
        <v>46170</v>
      </c>
      <c r="AI566" s="157">
        <v>526</v>
      </c>
      <c r="AJ566" s="44" t="s">
        <v>65</v>
      </c>
      <c r="AK566" s="46" t="s">
        <v>66</v>
      </c>
      <c r="AL566" s="127" t="s">
        <v>66</v>
      </c>
      <c r="AM566" s="44" t="s">
        <v>67</v>
      </c>
      <c r="AN566" s="46">
        <v>527</v>
      </c>
      <c r="AO566" s="127"/>
      <c r="AP566" s="45">
        <v>46170</v>
      </c>
      <c r="AQ566" s="157">
        <v>489</v>
      </c>
      <c r="AR566" s="46" t="s">
        <v>66</v>
      </c>
      <c r="AS566" s="46"/>
      <c r="AT566" s="45"/>
      <c r="AU566" s="157"/>
      <c r="AV566" s="157"/>
      <c r="AW566" s="157"/>
      <c r="AX566" s="157"/>
      <c r="AY566" s="157"/>
      <c r="AZ566" s="49"/>
      <c r="BE566" s="52">
        <f t="shared" si="223"/>
        <v>0.27083333333333331</v>
      </c>
      <c r="BF566" s="53" t="str">
        <f t="shared" si="225"/>
        <v>00</v>
      </c>
      <c r="BG566" s="54">
        <f t="shared" si="226"/>
        <v>6.5</v>
      </c>
      <c r="BH566" s="54">
        <v>6</v>
      </c>
      <c r="BI566" s="54" t="str">
        <f t="shared" si="227"/>
        <v>,5</v>
      </c>
      <c r="BJ566" s="55" t="str">
        <f t="shared" si="228"/>
        <v>00,5</v>
      </c>
      <c r="BL566" s="57" t="str">
        <f>IFERROR(VLOOKUP(H566,#REF!,2,0)," ")</f>
        <v xml:space="preserve"> </v>
      </c>
      <c r="BM566" s="57" t="str">
        <f>IFERROR(VLOOKUP(K566,#REF!,2,0)," ")</f>
        <v xml:space="preserve"> </v>
      </c>
      <c r="BN566" s="58" t="str">
        <f t="shared" si="213"/>
        <v xml:space="preserve">  </v>
      </c>
      <c r="BO566" s="59" t="str">
        <f>IFERROR(VLOOKUP(BN566,#REF!,5,0)," ")</f>
        <v xml:space="preserve"> </v>
      </c>
      <c r="BP566" s="59" t="str">
        <f t="shared" si="214"/>
        <v xml:space="preserve"> </v>
      </c>
      <c r="BQ566" s="56">
        <f t="shared" si="215"/>
        <v>1</v>
      </c>
      <c r="BR566" s="59" t="str">
        <f t="shared" si="216"/>
        <v xml:space="preserve"> </v>
      </c>
      <c r="BS566" s="59" t="str">
        <f t="shared" si="217"/>
        <v xml:space="preserve"> </v>
      </c>
      <c r="BT566" s="56" t="str">
        <f t="shared" si="229"/>
        <v>00</v>
      </c>
      <c r="BU566" s="56">
        <f t="shared" si="230"/>
        <v>1</v>
      </c>
      <c r="BV566" s="56" t="str">
        <f>IFERROR(BU566*#REF!,"0,00")</f>
        <v>0,00</v>
      </c>
      <c r="BW566" s="59" t="str">
        <f t="shared" si="231"/>
        <v>0,00</v>
      </c>
    </row>
    <row r="567" spans="1:75" ht="62.1" customHeight="1" thickTop="1" thickBot="1">
      <c r="A567" s="90" t="str">
        <f t="shared" si="218"/>
        <v>INSERIR DATA</v>
      </c>
      <c r="B567" s="91" t="str">
        <f t="shared" si="219"/>
        <v>MAIO</v>
      </c>
      <c r="C567" s="81" t="str">
        <f t="shared" si="220"/>
        <v>MAIO</v>
      </c>
      <c r="D567" s="79">
        <f t="shared" si="234"/>
        <v>564</v>
      </c>
      <c r="E567" s="125">
        <f t="shared" si="232"/>
        <v>526</v>
      </c>
      <c r="F567" s="101">
        <v>99845199615</v>
      </c>
      <c r="G567" s="124" t="str">
        <f>IFERROR(VLOOKUP(F567,#REF!,2,0)," ")</f>
        <v xml:space="preserve"> </v>
      </c>
      <c r="H567" s="122" t="str">
        <f>IFERROR(VLOOKUP(F567,#REF!,3,0)," ")</f>
        <v xml:space="preserve"> </v>
      </c>
      <c r="I567" s="103" t="s">
        <v>57</v>
      </c>
      <c r="J567" s="103" t="s">
        <v>93</v>
      </c>
      <c r="K567" s="103" t="s">
        <v>94</v>
      </c>
      <c r="L567" s="104">
        <v>46182</v>
      </c>
      <c r="M567" s="105">
        <v>0.47916666666666669</v>
      </c>
      <c r="N567" s="106">
        <v>46182</v>
      </c>
      <c r="O567" s="107">
        <v>0.75</v>
      </c>
      <c r="P567" s="122" t="str">
        <f t="shared" si="236"/>
        <v>00,5</v>
      </c>
      <c r="Q567" s="123" t="str">
        <f t="shared" si="237"/>
        <v>0,00</v>
      </c>
      <c r="R567" s="119">
        <v>0</v>
      </c>
      <c r="S567" s="119">
        <v>0</v>
      </c>
      <c r="T567" s="123">
        <f t="shared" si="222"/>
        <v>0</v>
      </c>
      <c r="U567" s="108" t="s">
        <v>195</v>
      </c>
      <c r="V567" s="109" t="str">
        <f t="shared" si="235"/>
        <v>COOPERAÇÃO, CONFORME O ATO Nº: 12.576/2026.</v>
      </c>
      <c r="W567" s="37"/>
      <c r="X567" s="132" t="s">
        <v>61</v>
      </c>
      <c r="Y567" s="134" t="s">
        <v>703</v>
      </c>
      <c r="AA567" s="24">
        <v>0</v>
      </c>
      <c r="AB567" s="40"/>
      <c r="AC567" s="24" t="str">
        <f t="shared" si="224"/>
        <v>Pendente</v>
      </c>
      <c r="AE567" s="43" t="s">
        <v>1045</v>
      </c>
      <c r="AF567" s="44" t="s">
        <v>64</v>
      </c>
      <c r="AG567" s="45">
        <v>46162</v>
      </c>
      <c r="AH567" s="45">
        <v>46170</v>
      </c>
      <c r="AI567" s="157">
        <v>526</v>
      </c>
      <c r="AJ567" s="44" t="s">
        <v>65</v>
      </c>
      <c r="AK567" s="46" t="s">
        <v>66</v>
      </c>
      <c r="AL567" s="127" t="s">
        <v>66</v>
      </c>
      <c r="AM567" s="44" t="s">
        <v>67</v>
      </c>
      <c r="AN567" s="46">
        <v>527</v>
      </c>
      <c r="AO567" s="127"/>
      <c r="AP567" s="45">
        <v>46170</v>
      </c>
      <c r="AQ567" s="157">
        <v>489</v>
      </c>
      <c r="AR567" s="46" t="s">
        <v>66</v>
      </c>
      <c r="AS567" s="46"/>
      <c r="AT567" s="45"/>
      <c r="AU567" s="46"/>
      <c r="AV567" s="46"/>
      <c r="AW567" s="46"/>
      <c r="AX567" s="46"/>
      <c r="AY567" s="46"/>
      <c r="AZ567" s="49"/>
      <c r="BE567" s="52">
        <f t="shared" si="223"/>
        <v>0.27083333333333331</v>
      </c>
      <c r="BF567" s="53" t="str">
        <f t="shared" si="225"/>
        <v>00</v>
      </c>
      <c r="BG567" s="54">
        <f t="shared" si="226"/>
        <v>6.5</v>
      </c>
      <c r="BH567" s="54">
        <v>6</v>
      </c>
      <c r="BI567" s="54" t="str">
        <f t="shared" si="227"/>
        <v>,5</v>
      </c>
      <c r="BJ567" s="55" t="str">
        <f t="shared" si="228"/>
        <v>00,5</v>
      </c>
      <c r="BL567" s="57" t="str">
        <f>IFERROR(VLOOKUP(H567,#REF!,2,0)," ")</f>
        <v xml:space="preserve"> </v>
      </c>
      <c r="BM567" s="57" t="str">
        <f>IFERROR(VLOOKUP(K567,#REF!,2,0)," ")</f>
        <v xml:space="preserve"> </v>
      </c>
      <c r="BN567" s="58" t="str">
        <f t="shared" si="213"/>
        <v xml:space="preserve">  </v>
      </c>
      <c r="BO567" s="59" t="str">
        <f>IFERROR(VLOOKUP(BN567,#REF!,5,0)," ")</f>
        <v xml:space="preserve"> </v>
      </c>
      <c r="BP567" s="59" t="str">
        <f t="shared" si="214"/>
        <v xml:space="preserve"> </v>
      </c>
      <c r="BQ567" s="56">
        <f t="shared" si="215"/>
        <v>1</v>
      </c>
      <c r="BR567" s="59" t="str">
        <f t="shared" si="216"/>
        <v xml:space="preserve"> </v>
      </c>
      <c r="BS567" s="59" t="str">
        <f t="shared" si="217"/>
        <v xml:space="preserve"> </v>
      </c>
      <c r="BT567" s="56" t="str">
        <f t="shared" si="229"/>
        <v>00</v>
      </c>
      <c r="BU567" s="56">
        <f t="shared" si="230"/>
        <v>1</v>
      </c>
      <c r="BV567" s="56" t="str">
        <f>IFERROR(BU567*#REF!,"0,00")</f>
        <v>0,00</v>
      </c>
      <c r="BW567" s="59" t="str">
        <f t="shared" si="231"/>
        <v>0,00</v>
      </c>
    </row>
    <row r="568" spans="1:75" ht="62.1" customHeight="1" thickTop="1" thickBot="1">
      <c r="A568" s="90" t="str">
        <f t="shared" si="218"/>
        <v>INSERIR DATA</v>
      </c>
      <c r="B568" s="91" t="str">
        <f t="shared" si="219"/>
        <v>MAIO</v>
      </c>
      <c r="C568" s="81" t="str">
        <f t="shared" si="220"/>
        <v>MAIO</v>
      </c>
      <c r="D568" s="79">
        <f t="shared" si="234"/>
        <v>565</v>
      </c>
      <c r="E568" s="125">
        <f t="shared" si="232"/>
        <v>526</v>
      </c>
      <c r="F568" s="101">
        <v>99845199615</v>
      </c>
      <c r="G568" s="124" t="str">
        <f>IFERROR(VLOOKUP(F568,#REF!,2,0)," ")</f>
        <v xml:space="preserve"> </v>
      </c>
      <c r="H568" s="122" t="str">
        <f>IFERROR(VLOOKUP(F568,#REF!,3,0)," ")</f>
        <v xml:space="preserve"> </v>
      </c>
      <c r="I568" s="103" t="s">
        <v>57</v>
      </c>
      <c r="J568" s="103" t="s">
        <v>93</v>
      </c>
      <c r="K568" s="103" t="s">
        <v>94</v>
      </c>
      <c r="L568" s="104">
        <v>46189</v>
      </c>
      <c r="M568" s="105">
        <v>0.47916666666666669</v>
      </c>
      <c r="N568" s="106">
        <v>46189</v>
      </c>
      <c r="O568" s="107">
        <v>0.75</v>
      </c>
      <c r="P568" s="122" t="str">
        <f t="shared" si="236"/>
        <v>00,5</v>
      </c>
      <c r="Q568" s="123" t="str">
        <f t="shared" si="237"/>
        <v>0,00</v>
      </c>
      <c r="R568" s="119">
        <v>0</v>
      </c>
      <c r="S568" s="119">
        <v>0</v>
      </c>
      <c r="T568" s="123">
        <f t="shared" si="222"/>
        <v>0</v>
      </c>
      <c r="U568" s="108" t="s">
        <v>195</v>
      </c>
      <c r="V568" s="109" t="str">
        <f t="shared" si="235"/>
        <v>COOPERAÇÃO, CONFORME O ATO Nº: 12.576/2026.</v>
      </c>
      <c r="W568" s="37"/>
      <c r="X568" s="132" t="s">
        <v>61</v>
      </c>
      <c r="Y568" s="134" t="s">
        <v>703</v>
      </c>
      <c r="AA568" s="24">
        <v>0</v>
      </c>
      <c r="AB568" s="40"/>
      <c r="AC568" s="24" t="str">
        <f t="shared" si="224"/>
        <v>Pendente</v>
      </c>
      <c r="AE568" s="43" t="s">
        <v>1045</v>
      </c>
      <c r="AF568" s="44" t="s">
        <v>64</v>
      </c>
      <c r="AG568" s="45">
        <v>46162</v>
      </c>
      <c r="AH568" s="45">
        <v>46170</v>
      </c>
      <c r="AI568" s="157">
        <v>526</v>
      </c>
      <c r="AJ568" s="44" t="s">
        <v>65</v>
      </c>
      <c r="AK568" s="46" t="s">
        <v>66</v>
      </c>
      <c r="AL568" s="127" t="s">
        <v>66</v>
      </c>
      <c r="AM568" s="44" t="s">
        <v>67</v>
      </c>
      <c r="AN568" s="46">
        <v>527</v>
      </c>
      <c r="AO568" s="127"/>
      <c r="AP568" s="45">
        <v>46170</v>
      </c>
      <c r="AQ568" s="157">
        <v>489</v>
      </c>
      <c r="AR568" s="46" t="s">
        <v>66</v>
      </c>
      <c r="AS568" s="46"/>
      <c r="AT568" s="45"/>
      <c r="AU568" s="157"/>
      <c r="AV568" s="157"/>
      <c r="AW568" s="157"/>
      <c r="AX568" s="157"/>
      <c r="AY568" s="157"/>
      <c r="AZ568" s="49"/>
      <c r="BE568" s="52">
        <f t="shared" si="223"/>
        <v>0.27083333333333331</v>
      </c>
      <c r="BF568" s="53" t="str">
        <f t="shared" si="225"/>
        <v>00</v>
      </c>
      <c r="BG568" s="54">
        <f t="shared" si="226"/>
        <v>6.5</v>
      </c>
      <c r="BH568" s="54">
        <v>6</v>
      </c>
      <c r="BI568" s="54" t="str">
        <f t="shared" si="227"/>
        <v>,5</v>
      </c>
      <c r="BJ568" s="55" t="str">
        <f t="shared" si="228"/>
        <v>00,5</v>
      </c>
      <c r="BL568" s="57" t="str">
        <f>IFERROR(VLOOKUP(H568,#REF!,2,0)," ")</f>
        <v xml:space="preserve"> </v>
      </c>
      <c r="BM568" s="57" t="str">
        <f>IFERROR(VLOOKUP(K568,#REF!,2,0)," ")</f>
        <v xml:space="preserve"> </v>
      </c>
      <c r="BN568" s="58" t="str">
        <f t="shared" si="213"/>
        <v xml:space="preserve">  </v>
      </c>
      <c r="BO568" s="59" t="str">
        <f>IFERROR(VLOOKUP(BN568,#REF!,5,0)," ")</f>
        <v xml:space="preserve"> </v>
      </c>
      <c r="BP568" s="59" t="str">
        <f t="shared" si="214"/>
        <v xml:space="preserve"> </v>
      </c>
      <c r="BQ568" s="56">
        <f t="shared" si="215"/>
        <v>1</v>
      </c>
      <c r="BR568" s="59" t="str">
        <f t="shared" si="216"/>
        <v xml:space="preserve"> </v>
      </c>
      <c r="BS568" s="59" t="str">
        <f t="shared" si="217"/>
        <v xml:space="preserve"> </v>
      </c>
      <c r="BT568" s="56" t="str">
        <f t="shared" si="229"/>
        <v>00</v>
      </c>
      <c r="BU568" s="56">
        <f t="shared" si="230"/>
        <v>1</v>
      </c>
      <c r="BV568" s="56" t="str">
        <f>IFERROR(BU568*#REF!,"0,00")</f>
        <v>0,00</v>
      </c>
      <c r="BW568" s="59" t="str">
        <f t="shared" si="231"/>
        <v>0,00</v>
      </c>
    </row>
    <row r="569" spans="1:75" ht="62.1" customHeight="1" thickTop="1" thickBot="1">
      <c r="A569" s="90" t="str">
        <f t="shared" si="218"/>
        <v>INSERIR DATA</v>
      </c>
      <c r="B569" s="91" t="str">
        <f t="shared" si="219"/>
        <v>MAIO</v>
      </c>
      <c r="C569" s="81" t="str">
        <f t="shared" si="220"/>
        <v>MAIO</v>
      </c>
      <c r="D569" s="79">
        <f t="shared" si="234"/>
        <v>566</v>
      </c>
      <c r="E569" s="125">
        <f t="shared" si="232"/>
        <v>526</v>
      </c>
      <c r="F569" s="101">
        <v>99845199615</v>
      </c>
      <c r="G569" s="124" t="str">
        <f>IFERROR(VLOOKUP(F569,#REF!,2,0)," ")</f>
        <v xml:space="preserve"> </v>
      </c>
      <c r="H569" s="122" t="str">
        <f>IFERROR(VLOOKUP(F569,#REF!,3,0)," ")</f>
        <v xml:space="preserve"> </v>
      </c>
      <c r="I569" s="103" t="s">
        <v>57</v>
      </c>
      <c r="J569" s="103" t="s">
        <v>93</v>
      </c>
      <c r="K569" s="103" t="s">
        <v>94</v>
      </c>
      <c r="L569" s="104">
        <v>46196</v>
      </c>
      <c r="M569" s="105">
        <v>0.47916666666666669</v>
      </c>
      <c r="N569" s="106">
        <v>46196</v>
      </c>
      <c r="O569" s="107">
        <v>0.75</v>
      </c>
      <c r="P569" s="122" t="str">
        <f t="shared" si="236"/>
        <v>00,5</v>
      </c>
      <c r="Q569" s="123" t="str">
        <f t="shared" si="237"/>
        <v>0,00</v>
      </c>
      <c r="R569" s="119">
        <v>0</v>
      </c>
      <c r="S569" s="119">
        <v>0</v>
      </c>
      <c r="T569" s="123">
        <f t="shared" si="222"/>
        <v>0</v>
      </c>
      <c r="U569" s="108" t="s">
        <v>195</v>
      </c>
      <c r="V569" s="109" t="str">
        <f t="shared" si="235"/>
        <v>COOPERAÇÃO, CONFORME O ATO Nº: 12.576/2026.</v>
      </c>
      <c r="W569" s="37"/>
      <c r="X569" s="132" t="s">
        <v>61</v>
      </c>
      <c r="Y569" s="134" t="s">
        <v>703</v>
      </c>
      <c r="AA569" s="24">
        <v>0</v>
      </c>
      <c r="AB569" s="40"/>
      <c r="AC569" s="24" t="str">
        <f t="shared" si="224"/>
        <v>Pendente</v>
      </c>
      <c r="AE569" s="43" t="s">
        <v>1045</v>
      </c>
      <c r="AF569" s="44" t="s">
        <v>64</v>
      </c>
      <c r="AG569" s="45">
        <v>46162</v>
      </c>
      <c r="AH569" s="45">
        <v>46170</v>
      </c>
      <c r="AI569" s="157">
        <v>526</v>
      </c>
      <c r="AJ569" s="44" t="s">
        <v>65</v>
      </c>
      <c r="AK569" s="46" t="s">
        <v>66</v>
      </c>
      <c r="AL569" s="127" t="s">
        <v>66</v>
      </c>
      <c r="AM569" s="44" t="s">
        <v>67</v>
      </c>
      <c r="AN569" s="46">
        <v>527</v>
      </c>
      <c r="AO569" s="127"/>
      <c r="AP569" s="45">
        <v>46170</v>
      </c>
      <c r="AQ569" s="157">
        <v>489</v>
      </c>
      <c r="AR569" s="46" t="s">
        <v>66</v>
      </c>
      <c r="AS569" s="46"/>
      <c r="AT569" s="45"/>
      <c r="AU569" s="157"/>
      <c r="AV569" s="157"/>
      <c r="AW569" s="157"/>
      <c r="AX569" s="157"/>
      <c r="AY569" s="157"/>
      <c r="AZ569" s="49"/>
      <c r="BE569" s="52">
        <f t="shared" si="223"/>
        <v>0.27083333333333331</v>
      </c>
      <c r="BF569" s="53" t="str">
        <f t="shared" si="225"/>
        <v>00</v>
      </c>
      <c r="BG569" s="54">
        <f t="shared" si="226"/>
        <v>6.5</v>
      </c>
      <c r="BH569" s="54">
        <v>6</v>
      </c>
      <c r="BI569" s="54" t="str">
        <f t="shared" si="227"/>
        <v>,5</v>
      </c>
      <c r="BJ569" s="55" t="str">
        <f t="shared" si="228"/>
        <v>00,5</v>
      </c>
      <c r="BL569" s="57" t="str">
        <f>IFERROR(VLOOKUP(H569,#REF!,2,0)," ")</f>
        <v xml:space="preserve"> </v>
      </c>
      <c r="BM569" s="57" t="str">
        <f>IFERROR(VLOOKUP(K569,#REF!,2,0)," ")</f>
        <v xml:space="preserve"> </v>
      </c>
      <c r="BN569" s="58" t="str">
        <f t="shared" si="213"/>
        <v xml:space="preserve">  </v>
      </c>
      <c r="BO569" s="59" t="str">
        <f>IFERROR(VLOOKUP(BN569,#REF!,5,0)," ")</f>
        <v xml:space="preserve"> </v>
      </c>
      <c r="BP569" s="59" t="str">
        <f t="shared" si="214"/>
        <v xml:space="preserve"> </v>
      </c>
      <c r="BQ569" s="56">
        <f t="shared" si="215"/>
        <v>1</v>
      </c>
      <c r="BR569" s="59" t="str">
        <f t="shared" si="216"/>
        <v xml:space="preserve"> </v>
      </c>
      <c r="BS569" s="59" t="str">
        <f t="shared" si="217"/>
        <v xml:space="preserve"> </v>
      </c>
      <c r="BT569" s="56" t="str">
        <f t="shared" si="229"/>
        <v>00</v>
      </c>
      <c r="BU569" s="56">
        <f t="shared" si="230"/>
        <v>1</v>
      </c>
      <c r="BV569" s="56" t="str">
        <f>IFERROR(BU569*#REF!,"0,00")</f>
        <v>0,00</v>
      </c>
      <c r="BW569" s="59" t="str">
        <f t="shared" si="231"/>
        <v>0,00</v>
      </c>
    </row>
    <row r="570" spans="1:75" ht="62.1" customHeight="1" thickTop="1" thickBot="1">
      <c r="A570" s="90" t="str">
        <f t="shared" si="218"/>
        <v>-</v>
      </c>
      <c r="B570" s="91" t="str">
        <f t="shared" si="219"/>
        <v>MAIO</v>
      </c>
      <c r="C570" s="81" t="str">
        <f t="shared" si="220"/>
        <v>MAIO</v>
      </c>
      <c r="D570" s="79">
        <f t="shared" si="234"/>
        <v>567</v>
      </c>
      <c r="E570" s="125">
        <f t="shared" si="232"/>
        <v>496</v>
      </c>
      <c r="F570" s="101">
        <v>7390763450</v>
      </c>
      <c r="G570" s="124" t="str">
        <f>IFERROR(VLOOKUP(F570,#REF!,2,0)," ")</f>
        <v xml:space="preserve"> </v>
      </c>
      <c r="H570" s="122" t="str">
        <f>IFERROR(VLOOKUP(F570,#REF!,3,0)," ")</f>
        <v xml:space="preserve"> </v>
      </c>
      <c r="I570" s="103" t="s">
        <v>57</v>
      </c>
      <c r="J570" s="103" t="s">
        <v>138</v>
      </c>
      <c r="K570" s="103" t="s">
        <v>84</v>
      </c>
      <c r="L570" s="104">
        <v>46164</v>
      </c>
      <c r="M570" s="105">
        <v>0.57291666666666663</v>
      </c>
      <c r="N570" s="106">
        <v>46164</v>
      </c>
      <c r="O570" s="107">
        <v>0.83333333333333337</v>
      </c>
      <c r="P570" s="122" t="str">
        <f t="shared" si="236"/>
        <v>00,5</v>
      </c>
      <c r="Q570" s="123" t="str">
        <f t="shared" si="237"/>
        <v>0,00</v>
      </c>
      <c r="R570" s="119">
        <v>0</v>
      </c>
      <c r="S570" s="119">
        <v>0</v>
      </c>
      <c r="T570" s="123">
        <f t="shared" si="222"/>
        <v>0</v>
      </c>
      <c r="U570" s="108" t="s">
        <v>60</v>
      </c>
      <c r="V570" s="109" t="str">
        <f t="shared" si="235"/>
        <v>PRESTAR ASSISTÊNCIA JURÍDICA INTEGRAL E GRATUITA AOS INVESTIGADOS NO IPM N.104.963/2026, EM TRAMITAÇÃO NO BELO HORIZONTE/MG.</v>
      </c>
      <c r="W570" s="37"/>
      <c r="X570" s="132" t="s">
        <v>85</v>
      </c>
      <c r="Y570" s="134" t="s">
        <v>1035</v>
      </c>
      <c r="AA570" s="24">
        <v>0</v>
      </c>
      <c r="AB570" s="40"/>
      <c r="AC570" s="24" t="str">
        <f t="shared" si="224"/>
        <v>Publicar</v>
      </c>
      <c r="AE570" s="43" t="s">
        <v>1046</v>
      </c>
      <c r="AF570" s="44" t="s">
        <v>64</v>
      </c>
      <c r="AG570" s="45">
        <v>46163</v>
      </c>
      <c r="AH570" s="45">
        <v>46164</v>
      </c>
      <c r="AI570" s="46">
        <v>496</v>
      </c>
      <c r="AJ570" s="44" t="s">
        <v>65</v>
      </c>
      <c r="AK570" s="46" t="s">
        <v>66</v>
      </c>
      <c r="AL570" s="127" t="s">
        <v>66</v>
      </c>
      <c r="AM570" s="44" t="s">
        <v>114</v>
      </c>
      <c r="AN570" s="46">
        <v>497</v>
      </c>
      <c r="AO570" s="127">
        <v>108.45</v>
      </c>
      <c r="AP570" s="45">
        <v>46171</v>
      </c>
      <c r="AQ570" s="46">
        <v>490</v>
      </c>
      <c r="AR570" s="253" t="s">
        <v>66</v>
      </c>
      <c r="AS570" s="157">
        <v>500</v>
      </c>
      <c r="AT570" s="45">
        <v>46167</v>
      </c>
      <c r="AU570" s="258" t="s">
        <v>66</v>
      </c>
      <c r="AV570" s="258" t="s">
        <v>66</v>
      </c>
      <c r="AW570" s="258" t="s">
        <v>66</v>
      </c>
      <c r="AX570" s="258" t="s">
        <v>66</v>
      </c>
      <c r="AY570" s="258" t="s">
        <v>66</v>
      </c>
      <c r="AZ570" s="259" t="s">
        <v>66</v>
      </c>
      <c r="BE570" s="52">
        <f t="shared" si="223"/>
        <v>0.26041666666666674</v>
      </c>
      <c r="BF570" s="53" t="str">
        <f t="shared" si="225"/>
        <v>00</v>
      </c>
      <c r="BG570" s="54">
        <f t="shared" si="226"/>
        <v>6.2500000000000018</v>
      </c>
      <c r="BH570" s="54">
        <v>6</v>
      </c>
      <c r="BI570" s="54" t="str">
        <f t="shared" si="227"/>
        <v>,5</v>
      </c>
      <c r="BJ570" s="55" t="str">
        <f t="shared" si="228"/>
        <v>00,5</v>
      </c>
      <c r="BL570" s="57" t="str">
        <f>IFERROR(VLOOKUP(H570,#REF!,2,0)," ")</f>
        <v xml:space="preserve"> </v>
      </c>
      <c r="BM570" s="57" t="str">
        <f>IFERROR(VLOOKUP(K570,#REF!,2,0)," ")</f>
        <v xml:space="preserve"> </v>
      </c>
      <c r="BN570" s="58" t="str">
        <f t="shared" ref="BN570:BN631" si="238">IFERROR(BL570&amp;BM570," ")</f>
        <v xml:space="preserve">  </v>
      </c>
      <c r="BO570" s="59" t="str">
        <f>IFERROR(VLOOKUP(BN570,#REF!,5,0)," ")</f>
        <v xml:space="preserve"> </v>
      </c>
      <c r="BP570" s="59" t="str">
        <f t="shared" ref="BP570:BP631" si="239">IFERROR(BF570*BO570," ")</f>
        <v xml:space="preserve"> </v>
      </c>
      <c r="BQ570" s="56">
        <f t="shared" ref="BQ570:BQ631" si="240">IF(BI570=$BQ$3,1,"0,00")</f>
        <v>1</v>
      </c>
      <c r="BR570" s="59" t="str">
        <f t="shared" ref="BR570:BR631" si="241">IFERROR(IF(BQ570=1,BO570/2,"0,00")," ")</f>
        <v xml:space="preserve"> </v>
      </c>
      <c r="BS570" s="59" t="str">
        <f t="shared" ref="BS570:BS631" si="242">IFERROR(BR570+BP570," ")</f>
        <v xml:space="preserve"> </v>
      </c>
      <c r="BT570" s="56" t="str">
        <f t="shared" si="229"/>
        <v>00</v>
      </c>
      <c r="BU570" s="56">
        <f t="shared" si="230"/>
        <v>1</v>
      </c>
      <c r="BV570" s="56" t="str">
        <f>IFERROR(BU570*#REF!,"0,00")</f>
        <v>0,00</v>
      </c>
      <c r="BW570" s="59" t="str">
        <f t="shared" si="231"/>
        <v>0,00</v>
      </c>
    </row>
    <row r="571" spans="1:75" ht="62.1" customHeight="1" thickTop="1" thickBot="1">
      <c r="A571" s="90" t="str">
        <f t="shared" si="218"/>
        <v>-</v>
      </c>
      <c r="B571" s="91" t="str">
        <f t="shared" si="219"/>
        <v>JUNHO</v>
      </c>
      <c r="C571" s="81" t="str">
        <f t="shared" si="220"/>
        <v>JUNHO</v>
      </c>
      <c r="D571" s="79">
        <f t="shared" si="234"/>
        <v>568</v>
      </c>
      <c r="E571" s="125">
        <f t="shared" si="232"/>
        <v>538</v>
      </c>
      <c r="F571" s="101">
        <v>38922703687</v>
      </c>
      <c r="G571" s="124" t="str">
        <f>IFERROR(VLOOKUP(F571,#REF!,2,0)," ")</f>
        <v xml:space="preserve"> </v>
      </c>
      <c r="H571" s="122" t="str">
        <f>IFERROR(VLOOKUP(F571,#REF!,3,0)," ")</f>
        <v xml:space="preserve"> </v>
      </c>
      <c r="I571" s="103" t="s">
        <v>82</v>
      </c>
      <c r="J571" s="103" t="s">
        <v>84</v>
      </c>
      <c r="K571" s="103" t="s">
        <v>89</v>
      </c>
      <c r="L571" s="104">
        <v>46181</v>
      </c>
      <c r="M571" s="105">
        <v>0.33333333333333331</v>
      </c>
      <c r="N571" s="106">
        <v>46185</v>
      </c>
      <c r="O571" s="107">
        <v>0.70833333333333337</v>
      </c>
      <c r="P571" s="122" t="str">
        <f t="shared" si="236"/>
        <v>04,5</v>
      </c>
      <c r="Q571" s="123" t="str">
        <f t="shared" si="237"/>
        <v>0,00</v>
      </c>
      <c r="R571" s="119">
        <v>0</v>
      </c>
      <c r="S571" s="119">
        <v>0</v>
      </c>
      <c r="T571" s="123">
        <f t="shared" si="222"/>
        <v>0</v>
      </c>
      <c r="U571" s="108" t="s">
        <v>60</v>
      </c>
      <c r="V571" s="109" t="str">
        <f t="shared" si="235"/>
        <v>ESTRUTURAÇÃO DA ÁREA ACRESCIDA NA UNIDADE.</v>
      </c>
      <c r="W571" s="37"/>
      <c r="X571" s="132" t="s">
        <v>85</v>
      </c>
      <c r="Y571" s="134" t="s">
        <v>1048</v>
      </c>
      <c r="AA571" s="24">
        <v>0</v>
      </c>
      <c r="AB571" s="40"/>
      <c r="AC571" s="24" t="str">
        <f t="shared" si="224"/>
        <v>Publicar</v>
      </c>
      <c r="AE571" s="43" t="s">
        <v>1049</v>
      </c>
      <c r="AF571" s="44" t="s">
        <v>64</v>
      </c>
      <c r="AG571" s="45">
        <v>46171</v>
      </c>
      <c r="AH571" s="45">
        <v>46175</v>
      </c>
      <c r="AI571" s="46">
        <v>538</v>
      </c>
      <c r="AJ571" s="44" t="s">
        <v>65</v>
      </c>
      <c r="AK571" s="46" t="s">
        <v>66</v>
      </c>
      <c r="AL571" s="127" t="s">
        <v>66</v>
      </c>
      <c r="AM571" s="44" t="s">
        <v>65</v>
      </c>
      <c r="AN571" s="46" t="s">
        <v>66</v>
      </c>
      <c r="AO571" s="127" t="s">
        <v>66</v>
      </c>
      <c r="AP571" s="45">
        <v>46175</v>
      </c>
      <c r="AQ571" s="46">
        <v>504</v>
      </c>
      <c r="AR571" s="253" t="s">
        <v>66</v>
      </c>
      <c r="AS571" s="253" t="s">
        <v>66</v>
      </c>
      <c r="AT571" s="45">
        <v>46189</v>
      </c>
      <c r="AU571" s="279" t="s">
        <v>66</v>
      </c>
      <c r="AV571" s="279" t="s">
        <v>66</v>
      </c>
      <c r="AW571" s="279" t="s">
        <v>66</v>
      </c>
      <c r="AX571" s="279" t="s">
        <v>66</v>
      </c>
      <c r="AY571" s="279" t="s">
        <v>66</v>
      </c>
      <c r="AZ571" s="164">
        <v>252</v>
      </c>
      <c r="BE571" s="52">
        <f t="shared" si="223"/>
        <v>4.375</v>
      </c>
      <c r="BF571" s="53" t="str">
        <f t="shared" si="225"/>
        <v>04</v>
      </c>
      <c r="BG571" s="54">
        <f t="shared" si="226"/>
        <v>9</v>
      </c>
      <c r="BH571" s="54">
        <v>6</v>
      </c>
      <c r="BI571" s="54" t="str">
        <f t="shared" si="227"/>
        <v>,5</v>
      </c>
      <c r="BJ571" s="55" t="str">
        <f t="shared" si="228"/>
        <v>04,5</v>
      </c>
      <c r="BL571" s="57" t="str">
        <f>IFERROR(VLOOKUP(H571,#REF!,2,0)," ")</f>
        <v xml:space="preserve"> </v>
      </c>
      <c r="BM571" s="57" t="str">
        <f>IFERROR(VLOOKUP(K571,#REF!,2,0)," ")</f>
        <v xml:space="preserve"> </v>
      </c>
      <c r="BN571" s="58" t="str">
        <f t="shared" si="238"/>
        <v xml:space="preserve">  </v>
      </c>
      <c r="BO571" s="59" t="str">
        <f>IFERROR(VLOOKUP(BN571,#REF!,5,0)," ")</f>
        <v xml:space="preserve"> </v>
      </c>
      <c r="BP571" s="59" t="str">
        <f t="shared" si="239"/>
        <v xml:space="preserve"> </v>
      </c>
      <c r="BQ571" s="56">
        <f t="shared" si="240"/>
        <v>1</v>
      </c>
      <c r="BR571" s="59" t="str">
        <f t="shared" si="241"/>
        <v xml:space="preserve"> </v>
      </c>
      <c r="BS571" s="59" t="str">
        <f t="shared" si="242"/>
        <v xml:space="preserve"> </v>
      </c>
      <c r="BT571" s="56" t="str">
        <f t="shared" si="229"/>
        <v>04</v>
      </c>
      <c r="BU571" s="56">
        <f t="shared" si="230"/>
        <v>5</v>
      </c>
      <c r="BV571" s="56" t="str">
        <f>IFERROR(BU571*#REF!,"0,00")</f>
        <v>0,00</v>
      </c>
      <c r="BW571" s="59" t="str">
        <f t="shared" si="231"/>
        <v>0,00</v>
      </c>
    </row>
    <row r="572" spans="1:75" ht="62.1" customHeight="1" thickTop="1" thickBot="1">
      <c r="A572" s="90" t="str">
        <f t="shared" si="218"/>
        <v>INSERIR DATA</v>
      </c>
      <c r="B572" s="91" t="str">
        <f t="shared" si="219"/>
        <v>JUNHO</v>
      </c>
      <c r="C572" s="81" t="str">
        <f t="shared" si="220"/>
        <v>JUNHO</v>
      </c>
      <c r="D572" s="79">
        <f t="shared" si="234"/>
        <v>569</v>
      </c>
      <c r="E572" s="125">
        <f t="shared" si="232"/>
        <v>537</v>
      </c>
      <c r="F572" s="101">
        <v>8030562659</v>
      </c>
      <c r="G572" s="124" t="str">
        <f>IFERROR(VLOOKUP(F572,#REF!,2,0)," ")</f>
        <v xml:space="preserve"> </v>
      </c>
      <c r="H572" s="122" t="str">
        <f>IFERROR(VLOOKUP(F572,#REF!,3,0)," ")</f>
        <v xml:space="preserve"> </v>
      </c>
      <c r="I572" s="103" t="s">
        <v>82</v>
      </c>
      <c r="J572" s="103" t="s">
        <v>84</v>
      </c>
      <c r="K572" s="103" t="s">
        <v>83</v>
      </c>
      <c r="L572" s="104">
        <v>46181</v>
      </c>
      <c r="M572" s="105">
        <v>0.33333333333333331</v>
      </c>
      <c r="N572" s="106">
        <v>46185</v>
      </c>
      <c r="O572" s="107">
        <v>0.83333333333333337</v>
      </c>
      <c r="P572" s="122" t="str">
        <f t="shared" si="236"/>
        <v>04,5</v>
      </c>
      <c r="Q572" s="123" t="str">
        <f t="shared" si="237"/>
        <v>0,00</v>
      </c>
      <c r="R572" s="119">
        <v>0</v>
      </c>
      <c r="S572" s="119">
        <v>0</v>
      </c>
      <c r="T572" s="123">
        <f t="shared" si="222"/>
        <v>0</v>
      </c>
      <c r="U572" s="108" t="s">
        <v>195</v>
      </c>
      <c r="V572" s="109" t="str">
        <f t="shared" si="235"/>
        <v>ACOMPANHAMENTO DE ENTREGAS DA NOVA SEDE DE JUIZ DE FORA COM OS FORNECEDORES.</v>
      </c>
      <c r="W572" s="37"/>
      <c r="X572" s="132" t="s">
        <v>85</v>
      </c>
      <c r="Y572" s="134" t="s">
        <v>1050</v>
      </c>
      <c r="AA572" s="24">
        <v>0</v>
      </c>
      <c r="AB572" s="40"/>
      <c r="AC572" s="24" t="str">
        <f t="shared" si="224"/>
        <v>Pendente</v>
      </c>
      <c r="AE572" s="43" t="s">
        <v>1051</v>
      </c>
      <c r="AF572" s="44" t="s">
        <v>64</v>
      </c>
      <c r="AG572" s="45">
        <v>46171</v>
      </c>
      <c r="AH572" s="45">
        <v>46175</v>
      </c>
      <c r="AI572" s="46">
        <v>537</v>
      </c>
      <c r="AJ572" s="44" t="s">
        <v>65</v>
      </c>
      <c r="AK572" s="46" t="s">
        <v>66</v>
      </c>
      <c r="AL572" s="127" t="s">
        <v>66</v>
      </c>
      <c r="AM572" s="44" t="s">
        <v>65</v>
      </c>
      <c r="AN572" s="46" t="s">
        <v>66</v>
      </c>
      <c r="AO572" s="127" t="s">
        <v>66</v>
      </c>
      <c r="AP572" s="45">
        <v>46175</v>
      </c>
      <c r="AQ572" s="46">
        <v>505</v>
      </c>
      <c r="AR572" s="254" t="s">
        <v>66</v>
      </c>
      <c r="AS572" s="254" t="s">
        <v>66</v>
      </c>
      <c r="AT572" s="45"/>
      <c r="AU572" s="157"/>
      <c r="AV572" s="157"/>
      <c r="AW572" s="157"/>
      <c r="AX572" s="157"/>
      <c r="AY572" s="157"/>
      <c r="AZ572" s="164"/>
      <c r="BE572" s="52">
        <f t="shared" si="223"/>
        <v>4.5</v>
      </c>
      <c r="BF572" s="53" t="str">
        <f t="shared" si="225"/>
        <v>04</v>
      </c>
      <c r="BG572" s="54">
        <f t="shared" si="226"/>
        <v>12</v>
      </c>
      <c r="BH572" s="54">
        <v>6</v>
      </c>
      <c r="BI572" s="54" t="str">
        <f t="shared" si="227"/>
        <v>,5</v>
      </c>
      <c r="BJ572" s="55" t="str">
        <f t="shared" si="228"/>
        <v>04,5</v>
      </c>
      <c r="BL572" s="57" t="str">
        <f>IFERROR(VLOOKUP(H572,#REF!,2,0)," ")</f>
        <v xml:space="preserve"> </v>
      </c>
      <c r="BM572" s="57" t="str">
        <f>IFERROR(VLOOKUP(K572,#REF!,2,0)," ")</f>
        <v xml:space="preserve"> </v>
      </c>
      <c r="BN572" s="58" t="str">
        <f t="shared" si="238"/>
        <v xml:space="preserve">  </v>
      </c>
      <c r="BO572" s="59" t="str">
        <f>IFERROR(VLOOKUP(BN572,#REF!,5,0)," ")</f>
        <v xml:space="preserve"> </v>
      </c>
      <c r="BP572" s="59" t="str">
        <f t="shared" si="239"/>
        <v xml:space="preserve"> </v>
      </c>
      <c r="BQ572" s="56">
        <f t="shared" si="240"/>
        <v>1</v>
      </c>
      <c r="BR572" s="59" t="str">
        <f t="shared" si="241"/>
        <v xml:space="preserve"> </v>
      </c>
      <c r="BS572" s="59" t="str">
        <f t="shared" si="242"/>
        <v xml:space="preserve"> </v>
      </c>
      <c r="BT572" s="56" t="str">
        <f t="shared" si="229"/>
        <v>04</v>
      </c>
      <c r="BU572" s="56">
        <f t="shared" si="230"/>
        <v>5</v>
      </c>
      <c r="BV572" s="56" t="str">
        <f>IFERROR(BU572*#REF!,"0,00")</f>
        <v>0,00</v>
      </c>
      <c r="BW572" s="59" t="str">
        <f t="shared" si="231"/>
        <v>0,00</v>
      </c>
    </row>
    <row r="573" spans="1:75" ht="62.1" customHeight="1" thickTop="1" thickBot="1">
      <c r="A573" s="90" t="str">
        <f t="shared" si="218"/>
        <v>-</v>
      </c>
      <c r="B573" s="91" t="str">
        <f t="shared" si="219"/>
        <v>JUNHO</v>
      </c>
      <c r="C573" s="81" t="str">
        <f t="shared" si="220"/>
        <v>JUNHO</v>
      </c>
      <c r="D573" s="79">
        <f t="shared" si="234"/>
        <v>570</v>
      </c>
      <c r="E573" s="125">
        <f t="shared" si="232"/>
        <v>536</v>
      </c>
      <c r="F573" s="101">
        <v>3467603645</v>
      </c>
      <c r="G573" s="124" t="str">
        <f>IFERROR(VLOOKUP(F573,#REF!,2,0)," ")</f>
        <v xml:space="preserve"> </v>
      </c>
      <c r="H573" s="122" t="str">
        <f>IFERROR(VLOOKUP(F573,#REF!,3,0)," ")</f>
        <v xml:space="preserve"> </v>
      </c>
      <c r="I573" s="103" t="s">
        <v>82</v>
      </c>
      <c r="J573" s="103" t="s">
        <v>58</v>
      </c>
      <c r="K573" s="103" t="s">
        <v>301</v>
      </c>
      <c r="L573" s="104">
        <v>46180</v>
      </c>
      <c r="M573" s="105">
        <v>0.375</v>
      </c>
      <c r="N573" s="270">
        <v>46182</v>
      </c>
      <c r="O573" s="271">
        <v>0.5</v>
      </c>
      <c r="P573" s="122" t="str">
        <f t="shared" si="236"/>
        <v>02,00</v>
      </c>
      <c r="Q573" s="123" t="str">
        <f t="shared" si="237"/>
        <v>0,00</v>
      </c>
      <c r="R573" s="119">
        <v>0</v>
      </c>
      <c r="S573" s="119">
        <v>0</v>
      </c>
      <c r="T573" s="123">
        <f t="shared" si="222"/>
        <v>0</v>
      </c>
      <c r="U573" s="108" t="s">
        <v>60</v>
      </c>
      <c r="V573" s="109" t="str">
        <f t="shared" si="235"/>
        <v>COOPERAÇÃO, CONFORME O ATO Nº: 13.467/2026.</v>
      </c>
      <c r="W573" s="37"/>
      <c r="X573" s="132" t="s">
        <v>61</v>
      </c>
      <c r="Y573" s="134" t="s">
        <v>1054</v>
      </c>
      <c r="AA573" s="24">
        <v>0</v>
      </c>
      <c r="AB573" s="40"/>
      <c r="AC573" s="24" t="str">
        <f t="shared" si="224"/>
        <v>Publicar</v>
      </c>
      <c r="AE573" s="43" t="s">
        <v>1055</v>
      </c>
      <c r="AF573" s="44" t="s">
        <v>64</v>
      </c>
      <c r="AG573" s="45">
        <v>46174</v>
      </c>
      <c r="AH573" s="45">
        <v>46175</v>
      </c>
      <c r="AI573" s="46">
        <v>536</v>
      </c>
      <c r="AJ573" s="44" t="s">
        <v>65</v>
      </c>
      <c r="AK573" s="46" t="s">
        <v>66</v>
      </c>
      <c r="AL573" s="127" t="s">
        <v>66</v>
      </c>
      <c r="AM573" s="44" t="s">
        <v>65</v>
      </c>
      <c r="AN573" s="46" t="s">
        <v>66</v>
      </c>
      <c r="AO573" s="127" t="s">
        <v>66</v>
      </c>
      <c r="AP573" s="45">
        <v>46175</v>
      </c>
      <c r="AQ573" s="46">
        <v>503</v>
      </c>
      <c r="AR573" s="254" t="s">
        <v>66</v>
      </c>
      <c r="AS573" s="254" t="s">
        <v>66</v>
      </c>
      <c r="AT573" s="45">
        <v>46183</v>
      </c>
      <c r="AU573" s="274" t="s">
        <v>66</v>
      </c>
      <c r="AV573" s="274" t="s">
        <v>66</v>
      </c>
      <c r="AW573" s="274" t="s">
        <v>66</v>
      </c>
      <c r="AX573" s="274" t="s">
        <v>66</v>
      </c>
      <c r="AY573" s="274" t="s">
        <v>66</v>
      </c>
      <c r="AZ573" s="164">
        <v>250</v>
      </c>
      <c r="BE573" s="52">
        <f t="shared" si="223"/>
        <v>2.125</v>
      </c>
      <c r="BF573" s="53" t="str">
        <f t="shared" si="225"/>
        <v>02</v>
      </c>
      <c r="BG573" s="54">
        <f t="shared" si="226"/>
        <v>3</v>
      </c>
      <c r="BH573" s="54">
        <v>6</v>
      </c>
      <c r="BI573" s="54" t="str">
        <f t="shared" si="227"/>
        <v>,00</v>
      </c>
      <c r="BJ573" s="55" t="str">
        <f t="shared" si="228"/>
        <v>02,00</v>
      </c>
      <c r="BL573" s="57" t="str">
        <f>IFERROR(VLOOKUP(H573,#REF!,2,0)," ")</f>
        <v xml:space="preserve"> </v>
      </c>
      <c r="BM573" s="57" t="str">
        <f>IFERROR(VLOOKUP(K573,#REF!,2,0)," ")</f>
        <v xml:space="preserve"> </v>
      </c>
      <c r="BN573" s="58" t="str">
        <f t="shared" si="238"/>
        <v xml:space="preserve">  </v>
      </c>
      <c r="BO573" s="59" t="str">
        <f>IFERROR(VLOOKUP(BN573,#REF!,5,0)," ")</f>
        <v xml:space="preserve"> </v>
      </c>
      <c r="BP573" s="59" t="str">
        <f t="shared" si="239"/>
        <v xml:space="preserve"> </v>
      </c>
      <c r="BQ573" s="56" t="str">
        <f t="shared" si="240"/>
        <v>0,00</v>
      </c>
      <c r="BR573" s="59" t="str">
        <f t="shared" si="241"/>
        <v>0,00</v>
      </c>
      <c r="BS573" s="59" t="str">
        <f t="shared" si="242"/>
        <v xml:space="preserve"> </v>
      </c>
      <c r="BT573" s="56" t="str">
        <f t="shared" si="229"/>
        <v>02</v>
      </c>
      <c r="BU573" s="56">
        <f t="shared" si="230"/>
        <v>2</v>
      </c>
      <c r="BV573" s="56" t="str">
        <f>IFERROR(BU573*#REF!,"0,00")</f>
        <v>0,00</v>
      </c>
      <c r="BW573" s="59" t="str">
        <f t="shared" si="231"/>
        <v>0,00</v>
      </c>
    </row>
    <row r="574" spans="1:75" ht="62.1" customHeight="1" thickTop="1" thickBot="1">
      <c r="A574" s="90" t="str">
        <f t="shared" si="218"/>
        <v>-</v>
      </c>
      <c r="B574" s="91" t="str">
        <f t="shared" si="219"/>
        <v>JUNHO</v>
      </c>
      <c r="C574" s="81" t="str">
        <f t="shared" si="220"/>
        <v>JUNHO</v>
      </c>
      <c r="D574" s="79">
        <f t="shared" si="234"/>
        <v>571</v>
      </c>
      <c r="E574" s="125">
        <f t="shared" si="232"/>
        <v>535</v>
      </c>
      <c r="F574" s="101">
        <v>3467603645</v>
      </c>
      <c r="G574" s="124" t="str">
        <f>IFERROR(VLOOKUP(F574,#REF!,2,0)," ")</f>
        <v xml:space="preserve"> </v>
      </c>
      <c r="H574" s="122" t="str">
        <f>IFERROR(VLOOKUP(F574,#REF!,3,0)," ")</f>
        <v xml:space="preserve"> </v>
      </c>
      <c r="I574" s="103" t="s">
        <v>82</v>
      </c>
      <c r="J574" s="103" t="s">
        <v>58</v>
      </c>
      <c r="K574" s="103" t="s">
        <v>301</v>
      </c>
      <c r="L574" s="104">
        <v>46173</v>
      </c>
      <c r="M574" s="105">
        <v>0.375</v>
      </c>
      <c r="N574" s="106">
        <v>46175</v>
      </c>
      <c r="O574" s="107">
        <v>0.5</v>
      </c>
      <c r="P574" s="122" t="str">
        <f t="shared" si="236"/>
        <v>02,00</v>
      </c>
      <c r="Q574" s="123" t="str">
        <f t="shared" si="237"/>
        <v>0,00</v>
      </c>
      <c r="R574" s="119">
        <v>0</v>
      </c>
      <c r="S574" s="119">
        <v>0</v>
      </c>
      <c r="T574" s="123">
        <f t="shared" si="222"/>
        <v>0</v>
      </c>
      <c r="U574" s="108" t="s">
        <v>60</v>
      </c>
      <c r="V574" s="109" t="str">
        <f t="shared" si="235"/>
        <v>COOPERAÇÃO, CONFORME O ATO Nº: 13.467/2026.</v>
      </c>
      <c r="W574" s="37"/>
      <c r="X574" s="132" t="s">
        <v>61</v>
      </c>
      <c r="Y574" s="134" t="s">
        <v>1054</v>
      </c>
      <c r="AA574" s="24">
        <v>0</v>
      </c>
      <c r="AB574" s="40"/>
      <c r="AC574" s="24" t="str">
        <f t="shared" si="224"/>
        <v>Publicar</v>
      </c>
      <c r="AE574" s="43" t="s">
        <v>1056</v>
      </c>
      <c r="AF574" s="44" t="s">
        <v>64</v>
      </c>
      <c r="AG574" s="45">
        <v>46174</v>
      </c>
      <c r="AH574" s="45">
        <v>46175</v>
      </c>
      <c r="AI574" s="46">
        <v>535</v>
      </c>
      <c r="AJ574" s="44" t="s">
        <v>65</v>
      </c>
      <c r="AK574" s="46" t="s">
        <v>66</v>
      </c>
      <c r="AL574" s="127" t="s">
        <v>66</v>
      </c>
      <c r="AM574" s="44" t="s">
        <v>65</v>
      </c>
      <c r="AN574" s="46" t="s">
        <v>66</v>
      </c>
      <c r="AO574" s="127" t="s">
        <v>66</v>
      </c>
      <c r="AP574" s="45">
        <v>46185</v>
      </c>
      <c r="AQ574" s="46">
        <v>537</v>
      </c>
      <c r="AR574" s="254" t="s">
        <v>66</v>
      </c>
      <c r="AS574" s="254" t="s">
        <v>66</v>
      </c>
      <c r="AT574" s="45">
        <v>46176</v>
      </c>
      <c r="AU574" s="265" t="s">
        <v>66</v>
      </c>
      <c r="AV574" s="265" t="s">
        <v>66</v>
      </c>
      <c r="AW574" s="265" t="s">
        <v>66</v>
      </c>
      <c r="AX574" s="265" t="s">
        <v>66</v>
      </c>
      <c r="AY574" s="265" t="s">
        <v>66</v>
      </c>
      <c r="AZ574" s="266" t="s">
        <v>66</v>
      </c>
      <c r="BE574" s="52">
        <f t="shared" si="223"/>
        <v>2.125</v>
      </c>
      <c r="BF574" s="53" t="str">
        <f t="shared" si="225"/>
        <v>02</v>
      </c>
      <c r="BG574" s="54">
        <f t="shared" si="226"/>
        <v>3</v>
      </c>
      <c r="BH574" s="54">
        <v>6</v>
      </c>
      <c r="BI574" s="54" t="str">
        <f t="shared" si="227"/>
        <v>,00</v>
      </c>
      <c r="BJ574" s="55" t="str">
        <f t="shared" si="228"/>
        <v>02,00</v>
      </c>
      <c r="BL574" s="57" t="str">
        <f>IFERROR(VLOOKUP(H574,#REF!,2,0)," ")</f>
        <v xml:space="preserve"> </v>
      </c>
      <c r="BM574" s="57" t="str">
        <f>IFERROR(VLOOKUP(K574,#REF!,2,0)," ")</f>
        <v xml:space="preserve"> </v>
      </c>
      <c r="BN574" s="58" t="str">
        <f t="shared" si="238"/>
        <v xml:space="preserve">  </v>
      </c>
      <c r="BO574" s="59" t="str">
        <f>IFERROR(VLOOKUP(BN574,#REF!,5,0)," ")</f>
        <v xml:space="preserve"> </v>
      </c>
      <c r="BP574" s="59" t="str">
        <f t="shared" si="239"/>
        <v xml:space="preserve"> </v>
      </c>
      <c r="BQ574" s="56" t="str">
        <f t="shared" si="240"/>
        <v>0,00</v>
      </c>
      <c r="BR574" s="59" t="str">
        <f t="shared" si="241"/>
        <v>0,00</v>
      </c>
      <c r="BS574" s="59" t="str">
        <f t="shared" si="242"/>
        <v xml:space="preserve"> </v>
      </c>
      <c r="BT574" s="56" t="str">
        <f t="shared" si="229"/>
        <v>02</v>
      </c>
      <c r="BU574" s="56">
        <f t="shared" si="230"/>
        <v>2</v>
      </c>
      <c r="BV574" s="56" t="str">
        <f>IFERROR(BU574*#REF!,"0,00")</f>
        <v>0,00</v>
      </c>
      <c r="BW574" s="59" t="str">
        <f t="shared" si="231"/>
        <v>0,00</v>
      </c>
    </row>
    <row r="575" spans="1:75" ht="62.1" customHeight="1" thickTop="1" thickBot="1">
      <c r="A575" s="90" t="str">
        <f t="shared" si="218"/>
        <v>INSERIR DATA</v>
      </c>
      <c r="B575" s="91" t="str">
        <f t="shared" si="219"/>
        <v>JUNHO</v>
      </c>
      <c r="C575" s="81" t="str">
        <f t="shared" si="220"/>
        <v>JUNHO</v>
      </c>
      <c r="D575" s="79">
        <f t="shared" si="234"/>
        <v>572</v>
      </c>
      <c r="E575" s="125">
        <f t="shared" si="232"/>
        <v>539</v>
      </c>
      <c r="F575" s="101">
        <v>4899054637</v>
      </c>
      <c r="G575" s="124" t="str">
        <f>IFERROR(VLOOKUP(F575,#REF!,2,0)," ")</f>
        <v xml:space="preserve"> </v>
      </c>
      <c r="H575" s="122" t="str">
        <f>IFERROR(VLOOKUP(F575,#REF!,3,0)," ")</f>
        <v xml:space="preserve"> </v>
      </c>
      <c r="I575" s="103" t="s">
        <v>57</v>
      </c>
      <c r="J575" s="103" t="s">
        <v>77</v>
      </c>
      <c r="K575" s="103" t="s">
        <v>78</v>
      </c>
      <c r="L575" s="104">
        <v>46175</v>
      </c>
      <c r="M575" s="105">
        <v>0.45833333333333331</v>
      </c>
      <c r="N575" s="106">
        <v>46175</v>
      </c>
      <c r="O575" s="107">
        <v>0.75</v>
      </c>
      <c r="P575" s="122" t="str">
        <f t="shared" si="236"/>
        <v>00,5</v>
      </c>
      <c r="Q575" s="123" t="str">
        <f t="shared" si="237"/>
        <v>0,00</v>
      </c>
      <c r="R575" s="119">
        <v>0</v>
      </c>
      <c r="S575" s="119">
        <v>0</v>
      </c>
      <c r="T575" s="123">
        <f t="shared" si="222"/>
        <v>0</v>
      </c>
      <c r="U575" s="108" t="s">
        <v>195</v>
      </c>
      <c r="V575" s="109" t="str">
        <f t="shared" si="235"/>
        <v>COOPERAÇÃO, CONFORME O ATO Nº: 11.954/2025.</v>
      </c>
      <c r="W575" s="37"/>
      <c r="X575" s="132" t="s">
        <v>61</v>
      </c>
      <c r="Y575" s="134" t="s">
        <v>98</v>
      </c>
      <c r="AA575" s="24">
        <v>0</v>
      </c>
      <c r="AB575" s="40"/>
      <c r="AC575" s="24" t="str">
        <f t="shared" si="224"/>
        <v>Pendente</v>
      </c>
      <c r="AE575" s="43" t="s">
        <v>1057</v>
      </c>
      <c r="AF575" s="44" t="s">
        <v>64</v>
      </c>
      <c r="AG575" s="45">
        <v>46174</v>
      </c>
      <c r="AH575" s="45">
        <v>46175</v>
      </c>
      <c r="AI575" s="46">
        <v>539</v>
      </c>
      <c r="AJ575" s="44" t="s">
        <v>65</v>
      </c>
      <c r="AK575" s="46" t="s">
        <v>66</v>
      </c>
      <c r="AL575" s="127" t="s">
        <v>66</v>
      </c>
      <c r="AM575" s="44" t="s">
        <v>114</v>
      </c>
      <c r="AN575" s="46"/>
      <c r="AO575" s="127"/>
      <c r="AP575" s="45">
        <v>46175</v>
      </c>
      <c r="AQ575" s="46">
        <v>506</v>
      </c>
      <c r="AR575" s="254" t="s">
        <v>66</v>
      </c>
      <c r="AS575" s="157"/>
      <c r="AT575" s="45"/>
      <c r="AU575" s="157"/>
      <c r="AV575" s="157"/>
      <c r="AW575" s="157"/>
      <c r="AX575" s="157"/>
      <c r="AY575" s="157"/>
      <c r="AZ575" s="164"/>
      <c r="BE575" s="52">
        <f t="shared" si="223"/>
        <v>0.29166666666666669</v>
      </c>
      <c r="BF575" s="53" t="str">
        <f t="shared" si="225"/>
        <v>00</v>
      </c>
      <c r="BG575" s="54">
        <f t="shared" si="226"/>
        <v>7</v>
      </c>
      <c r="BH575" s="54">
        <v>6</v>
      </c>
      <c r="BI575" s="54" t="str">
        <f t="shared" si="227"/>
        <v>,5</v>
      </c>
      <c r="BJ575" s="55" t="str">
        <f t="shared" si="228"/>
        <v>00,5</v>
      </c>
      <c r="BL575" s="57" t="str">
        <f>IFERROR(VLOOKUP(H575,#REF!,2,0)," ")</f>
        <v xml:space="preserve"> </v>
      </c>
      <c r="BM575" s="57" t="str">
        <f>IFERROR(VLOOKUP(K575,#REF!,2,0)," ")</f>
        <v xml:space="preserve"> </v>
      </c>
      <c r="BN575" s="58" t="str">
        <f t="shared" si="238"/>
        <v xml:space="preserve">  </v>
      </c>
      <c r="BO575" s="59" t="str">
        <f>IFERROR(VLOOKUP(BN575,#REF!,5,0)," ")</f>
        <v xml:space="preserve"> </v>
      </c>
      <c r="BP575" s="59" t="str">
        <f t="shared" si="239"/>
        <v xml:space="preserve"> </v>
      </c>
      <c r="BQ575" s="56">
        <f t="shared" si="240"/>
        <v>1</v>
      </c>
      <c r="BR575" s="59" t="str">
        <f t="shared" si="241"/>
        <v xml:space="preserve"> </v>
      </c>
      <c r="BS575" s="59" t="str">
        <f t="shared" si="242"/>
        <v xml:space="preserve"> </v>
      </c>
      <c r="BT575" s="56" t="str">
        <f t="shared" si="229"/>
        <v>00</v>
      </c>
      <c r="BU575" s="56">
        <f t="shared" si="230"/>
        <v>1</v>
      </c>
      <c r="BV575" s="56" t="str">
        <f>IFERROR(BU575*#REF!,"0,00")</f>
        <v>0,00</v>
      </c>
      <c r="BW575" s="59" t="str">
        <f t="shared" si="231"/>
        <v>0,00</v>
      </c>
    </row>
    <row r="576" spans="1:75" ht="62.1" customHeight="1" thickTop="1" thickBot="1">
      <c r="A576" s="90" t="str">
        <f t="shared" si="218"/>
        <v>INSERIR DATA</v>
      </c>
      <c r="B576" s="91" t="str">
        <f t="shared" si="219"/>
        <v>JUNHO</v>
      </c>
      <c r="C576" s="81" t="str">
        <f t="shared" si="220"/>
        <v>JUNHO</v>
      </c>
      <c r="D576" s="79">
        <f t="shared" si="234"/>
        <v>573</v>
      </c>
      <c r="E576" s="125">
        <f t="shared" si="232"/>
        <v>539</v>
      </c>
      <c r="F576" s="101">
        <v>4899054637</v>
      </c>
      <c r="G576" s="124" t="str">
        <f>IFERROR(VLOOKUP(F576,#REF!,2,0)," ")</f>
        <v xml:space="preserve"> </v>
      </c>
      <c r="H576" s="122" t="str">
        <f>IFERROR(VLOOKUP(F576,#REF!,3,0)," ")</f>
        <v xml:space="preserve"> </v>
      </c>
      <c r="I576" s="103" t="s">
        <v>57</v>
      </c>
      <c r="J576" s="103" t="s">
        <v>77</v>
      </c>
      <c r="K576" s="103" t="s">
        <v>78</v>
      </c>
      <c r="L576" s="104">
        <v>46182</v>
      </c>
      <c r="M576" s="105">
        <v>0.45833333333333331</v>
      </c>
      <c r="N576" s="106">
        <v>46182</v>
      </c>
      <c r="O576" s="107">
        <v>0.75</v>
      </c>
      <c r="P576" s="122" t="str">
        <f t="shared" si="236"/>
        <v>00,5</v>
      </c>
      <c r="Q576" s="123" t="str">
        <f t="shared" si="237"/>
        <v>0,00</v>
      </c>
      <c r="R576" s="119">
        <v>0</v>
      </c>
      <c r="S576" s="119">
        <v>0</v>
      </c>
      <c r="T576" s="123">
        <f t="shared" si="222"/>
        <v>0</v>
      </c>
      <c r="U576" s="108" t="s">
        <v>195</v>
      </c>
      <c r="V576" s="109" t="str">
        <f t="shared" ref="V576:V607" si="243">UPPER(Y576)</f>
        <v>COOPERAÇÃO, CONFORME O ATO Nº: 11.954/2025.</v>
      </c>
      <c r="W576" s="37"/>
      <c r="X576" s="132" t="s">
        <v>61</v>
      </c>
      <c r="Y576" s="134" t="s">
        <v>98</v>
      </c>
      <c r="AA576" s="24">
        <v>0</v>
      </c>
      <c r="AB576" s="40"/>
      <c r="AC576" s="24" t="str">
        <f t="shared" si="224"/>
        <v>Pendente</v>
      </c>
      <c r="AE576" s="43" t="s">
        <v>1057</v>
      </c>
      <c r="AF576" s="44" t="s">
        <v>64</v>
      </c>
      <c r="AG576" s="45">
        <v>46174</v>
      </c>
      <c r="AH576" s="45">
        <v>46175</v>
      </c>
      <c r="AI576" s="46">
        <v>539</v>
      </c>
      <c r="AJ576" s="44" t="s">
        <v>65</v>
      </c>
      <c r="AK576" s="46" t="s">
        <v>66</v>
      </c>
      <c r="AL576" s="127" t="s">
        <v>66</v>
      </c>
      <c r="AM576" s="44" t="s">
        <v>114</v>
      </c>
      <c r="AN576" s="46"/>
      <c r="AO576" s="127"/>
      <c r="AP576" s="45">
        <v>46175</v>
      </c>
      <c r="AQ576" s="46">
        <v>506</v>
      </c>
      <c r="AR576" s="254" t="s">
        <v>66</v>
      </c>
      <c r="AS576" s="157"/>
      <c r="AT576" s="45"/>
      <c r="AU576" s="157"/>
      <c r="AV576" s="157"/>
      <c r="AW576" s="157"/>
      <c r="AX576" s="157"/>
      <c r="AY576" s="157"/>
      <c r="AZ576" s="49"/>
      <c r="BE576" s="52">
        <f t="shared" si="223"/>
        <v>0.29166666666666669</v>
      </c>
      <c r="BF576" s="53" t="str">
        <f t="shared" si="225"/>
        <v>00</v>
      </c>
      <c r="BG576" s="54">
        <f t="shared" si="226"/>
        <v>7</v>
      </c>
      <c r="BH576" s="54">
        <v>6</v>
      </c>
      <c r="BI576" s="54" t="str">
        <f t="shared" si="227"/>
        <v>,5</v>
      </c>
      <c r="BJ576" s="55" t="str">
        <f t="shared" si="228"/>
        <v>00,5</v>
      </c>
      <c r="BL576" s="57" t="str">
        <f>IFERROR(VLOOKUP(H576,#REF!,2,0)," ")</f>
        <v xml:space="preserve"> </v>
      </c>
      <c r="BM576" s="57" t="str">
        <f>IFERROR(VLOOKUP(K576,#REF!,2,0)," ")</f>
        <v xml:space="preserve"> </v>
      </c>
      <c r="BN576" s="58" t="str">
        <f t="shared" si="238"/>
        <v xml:space="preserve">  </v>
      </c>
      <c r="BO576" s="59" t="str">
        <f>IFERROR(VLOOKUP(BN576,#REF!,5,0)," ")</f>
        <v xml:space="preserve"> </v>
      </c>
      <c r="BP576" s="59" t="str">
        <f t="shared" si="239"/>
        <v xml:space="preserve"> </v>
      </c>
      <c r="BQ576" s="56">
        <f t="shared" si="240"/>
        <v>1</v>
      </c>
      <c r="BR576" s="59" t="str">
        <f t="shared" si="241"/>
        <v xml:space="preserve"> </v>
      </c>
      <c r="BS576" s="59" t="str">
        <f t="shared" si="242"/>
        <v xml:space="preserve"> </v>
      </c>
      <c r="BT576" s="56" t="str">
        <f t="shared" si="229"/>
        <v>00</v>
      </c>
      <c r="BU576" s="56">
        <f t="shared" si="230"/>
        <v>1</v>
      </c>
      <c r="BV576" s="56" t="str">
        <f>IFERROR(BU576*#REF!,"0,00")</f>
        <v>0,00</v>
      </c>
      <c r="BW576" s="59" t="str">
        <f t="shared" si="231"/>
        <v>0,00</v>
      </c>
    </row>
    <row r="577" spans="1:75" ht="62.1" customHeight="1" thickTop="1" thickBot="1">
      <c r="A577" s="90" t="str">
        <f t="shared" si="218"/>
        <v>INSERIR DATA</v>
      </c>
      <c r="B577" s="91" t="str">
        <f t="shared" si="219"/>
        <v>JUNHO</v>
      </c>
      <c r="C577" s="81" t="str">
        <f t="shared" si="220"/>
        <v>JUNHO</v>
      </c>
      <c r="D577" s="79">
        <f t="shared" si="234"/>
        <v>574</v>
      </c>
      <c r="E577" s="125">
        <f t="shared" si="232"/>
        <v>539</v>
      </c>
      <c r="F577" s="101">
        <v>4899054637</v>
      </c>
      <c r="G577" s="124" t="str">
        <f>IFERROR(VLOOKUP(F577,#REF!,2,0)," ")</f>
        <v xml:space="preserve"> </v>
      </c>
      <c r="H577" s="122" t="str">
        <f>IFERROR(VLOOKUP(F577,#REF!,3,0)," ")</f>
        <v xml:space="preserve"> </v>
      </c>
      <c r="I577" s="103" t="s">
        <v>57</v>
      </c>
      <c r="J577" s="103" t="s">
        <v>77</v>
      </c>
      <c r="K577" s="103" t="s">
        <v>78</v>
      </c>
      <c r="L577" s="104">
        <v>46189</v>
      </c>
      <c r="M577" s="105">
        <v>0.45833333333333331</v>
      </c>
      <c r="N577" s="106">
        <v>46189</v>
      </c>
      <c r="O577" s="107">
        <v>0.75</v>
      </c>
      <c r="P577" s="122" t="str">
        <f t="shared" si="236"/>
        <v>00,5</v>
      </c>
      <c r="Q577" s="123" t="str">
        <f t="shared" si="237"/>
        <v>0,00</v>
      </c>
      <c r="R577" s="119">
        <v>0</v>
      </c>
      <c r="S577" s="119">
        <v>0</v>
      </c>
      <c r="T577" s="123">
        <f t="shared" si="222"/>
        <v>0</v>
      </c>
      <c r="U577" s="108" t="s">
        <v>195</v>
      </c>
      <c r="V577" s="109" t="str">
        <f t="shared" si="243"/>
        <v>COOPERAÇÃO, CONFORME O ATO Nº: 11.954/2025.</v>
      </c>
      <c r="W577" s="37"/>
      <c r="X577" s="132" t="s">
        <v>61</v>
      </c>
      <c r="Y577" s="134" t="s">
        <v>98</v>
      </c>
      <c r="AA577" s="24">
        <v>0</v>
      </c>
      <c r="AB577" s="40"/>
      <c r="AC577" s="24" t="str">
        <f t="shared" si="224"/>
        <v>Pendente</v>
      </c>
      <c r="AE577" s="43" t="s">
        <v>1057</v>
      </c>
      <c r="AF577" s="44" t="s">
        <v>64</v>
      </c>
      <c r="AG577" s="45">
        <v>46174</v>
      </c>
      <c r="AH577" s="45">
        <v>46175</v>
      </c>
      <c r="AI577" s="46">
        <v>539</v>
      </c>
      <c r="AJ577" s="44" t="s">
        <v>65</v>
      </c>
      <c r="AK577" s="46" t="s">
        <v>66</v>
      </c>
      <c r="AL577" s="127" t="s">
        <v>66</v>
      </c>
      <c r="AM577" s="44" t="s">
        <v>114</v>
      </c>
      <c r="AN577" s="46"/>
      <c r="AO577" s="127"/>
      <c r="AP577" s="45">
        <v>46175</v>
      </c>
      <c r="AQ577" s="46">
        <v>506</v>
      </c>
      <c r="AR577" s="254" t="s">
        <v>66</v>
      </c>
      <c r="AS577" s="157"/>
      <c r="AT577" s="45"/>
      <c r="AU577" s="157"/>
      <c r="AV577" s="157"/>
      <c r="AW577" s="157"/>
      <c r="AX577" s="157"/>
      <c r="AY577" s="157"/>
      <c r="AZ577" s="164"/>
      <c r="BE577" s="52">
        <f t="shared" si="223"/>
        <v>0.29166666666666669</v>
      </c>
      <c r="BF577" s="53" t="str">
        <f t="shared" si="225"/>
        <v>00</v>
      </c>
      <c r="BG577" s="54">
        <f t="shared" si="226"/>
        <v>7</v>
      </c>
      <c r="BH577" s="54">
        <v>6</v>
      </c>
      <c r="BI577" s="54" t="str">
        <f t="shared" si="227"/>
        <v>,5</v>
      </c>
      <c r="BJ577" s="55" t="str">
        <f t="shared" si="228"/>
        <v>00,5</v>
      </c>
      <c r="BL577" s="57" t="str">
        <f>IFERROR(VLOOKUP(H577,#REF!,2,0)," ")</f>
        <v xml:space="preserve"> </v>
      </c>
      <c r="BM577" s="57" t="str">
        <f>IFERROR(VLOOKUP(K577,#REF!,2,0)," ")</f>
        <v xml:space="preserve"> </v>
      </c>
      <c r="BN577" s="58" t="str">
        <f t="shared" si="238"/>
        <v xml:space="preserve">  </v>
      </c>
      <c r="BO577" s="59" t="str">
        <f>IFERROR(VLOOKUP(BN577,#REF!,5,0)," ")</f>
        <v xml:space="preserve"> </v>
      </c>
      <c r="BP577" s="59" t="str">
        <f t="shared" si="239"/>
        <v xml:space="preserve"> </v>
      </c>
      <c r="BQ577" s="56">
        <f t="shared" si="240"/>
        <v>1</v>
      </c>
      <c r="BR577" s="59" t="str">
        <f t="shared" si="241"/>
        <v xml:space="preserve"> </v>
      </c>
      <c r="BS577" s="59" t="str">
        <f t="shared" si="242"/>
        <v xml:space="preserve"> </v>
      </c>
      <c r="BT577" s="56" t="str">
        <f t="shared" si="229"/>
        <v>00</v>
      </c>
      <c r="BU577" s="56">
        <f t="shared" si="230"/>
        <v>1</v>
      </c>
      <c r="BV577" s="56" t="str">
        <f>IFERROR(BU577*#REF!,"0,00")</f>
        <v>0,00</v>
      </c>
      <c r="BW577" s="59" t="str">
        <f t="shared" si="231"/>
        <v>0,00</v>
      </c>
    </row>
    <row r="578" spans="1:75" ht="62.1" customHeight="1" thickTop="1" thickBot="1">
      <c r="A578" s="90" t="str">
        <f t="shared" si="218"/>
        <v>INSERIR DATA</v>
      </c>
      <c r="B578" s="91" t="str">
        <f t="shared" si="219"/>
        <v>JUNHO</v>
      </c>
      <c r="C578" s="81" t="str">
        <f t="shared" si="220"/>
        <v>JUNHO</v>
      </c>
      <c r="D578" s="79">
        <f t="shared" si="234"/>
        <v>575</v>
      </c>
      <c r="E578" s="125">
        <f t="shared" si="232"/>
        <v>539</v>
      </c>
      <c r="F578" s="101">
        <v>4899054637</v>
      </c>
      <c r="G578" s="124" t="str">
        <f>IFERROR(VLOOKUP(F578,#REF!,2,0)," ")</f>
        <v xml:space="preserve"> </v>
      </c>
      <c r="H578" s="122" t="str">
        <f>IFERROR(VLOOKUP(F578,#REF!,3,0)," ")</f>
        <v xml:space="preserve"> </v>
      </c>
      <c r="I578" s="103" t="s">
        <v>57</v>
      </c>
      <c r="J578" s="103" t="s">
        <v>77</v>
      </c>
      <c r="K578" s="103" t="s">
        <v>78</v>
      </c>
      <c r="L578" s="104">
        <v>46196</v>
      </c>
      <c r="M578" s="105">
        <v>0.45833333333333331</v>
      </c>
      <c r="N578" s="106">
        <v>46196</v>
      </c>
      <c r="O578" s="107">
        <v>0.75</v>
      </c>
      <c r="P578" s="122" t="str">
        <f t="shared" si="236"/>
        <v>00,5</v>
      </c>
      <c r="Q578" s="123" t="str">
        <f t="shared" si="237"/>
        <v>0,00</v>
      </c>
      <c r="R578" s="119">
        <v>0</v>
      </c>
      <c r="S578" s="119">
        <v>0</v>
      </c>
      <c r="T578" s="123">
        <f t="shared" si="222"/>
        <v>0</v>
      </c>
      <c r="U578" s="108" t="s">
        <v>195</v>
      </c>
      <c r="V578" s="109" t="str">
        <f t="shared" si="243"/>
        <v>COOPERAÇÃO, CONFORME O ATO Nº: 11.954/2025.</v>
      </c>
      <c r="W578" s="37"/>
      <c r="X578" s="132" t="s">
        <v>61</v>
      </c>
      <c r="Y578" s="134" t="s">
        <v>98</v>
      </c>
      <c r="AA578" s="24">
        <v>0</v>
      </c>
      <c r="AB578" s="40"/>
      <c r="AC578" s="24" t="str">
        <f t="shared" si="224"/>
        <v>Pendente</v>
      </c>
      <c r="AE578" s="43" t="s">
        <v>1057</v>
      </c>
      <c r="AF578" s="44" t="s">
        <v>64</v>
      </c>
      <c r="AG578" s="45">
        <v>46174</v>
      </c>
      <c r="AH578" s="45">
        <v>46175</v>
      </c>
      <c r="AI578" s="46">
        <v>539</v>
      </c>
      <c r="AJ578" s="44" t="s">
        <v>65</v>
      </c>
      <c r="AK578" s="46" t="s">
        <v>66</v>
      </c>
      <c r="AL578" s="127" t="s">
        <v>66</v>
      </c>
      <c r="AM578" s="44" t="s">
        <v>114</v>
      </c>
      <c r="AN578" s="46"/>
      <c r="AO578" s="127"/>
      <c r="AP578" s="45">
        <v>46175</v>
      </c>
      <c r="AQ578" s="46">
        <v>506</v>
      </c>
      <c r="AR578" s="254" t="s">
        <v>66</v>
      </c>
      <c r="AS578" s="157"/>
      <c r="AT578" s="45"/>
      <c r="AU578" s="157"/>
      <c r="AV578" s="157"/>
      <c r="AW578" s="157"/>
      <c r="AX578" s="157"/>
      <c r="AY578" s="157"/>
      <c r="AZ578" s="164"/>
      <c r="BE578" s="52">
        <f t="shared" si="223"/>
        <v>0.29166666666666669</v>
      </c>
      <c r="BF578" s="53" t="str">
        <f t="shared" si="225"/>
        <v>00</v>
      </c>
      <c r="BG578" s="54">
        <f t="shared" si="226"/>
        <v>7</v>
      </c>
      <c r="BH578" s="54">
        <v>6</v>
      </c>
      <c r="BI578" s="54" t="str">
        <f t="shared" si="227"/>
        <v>,5</v>
      </c>
      <c r="BJ578" s="55" t="str">
        <f t="shared" si="228"/>
        <v>00,5</v>
      </c>
      <c r="BL578" s="57" t="str">
        <f>IFERROR(VLOOKUP(H578,#REF!,2,0)," ")</f>
        <v xml:space="preserve"> </v>
      </c>
      <c r="BM578" s="57" t="str">
        <f>IFERROR(VLOOKUP(K578,#REF!,2,0)," ")</f>
        <v xml:space="preserve"> </v>
      </c>
      <c r="BN578" s="58" t="str">
        <f t="shared" si="238"/>
        <v xml:space="preserve">  </v>
      </c>
      <c r="BO578" s="59" t="str">
        <f>IFERROR(VLOOKUP(BN578,#REF!,5,0)," ")</f>
        <v xml:space="preserve"> </v>
      </c>
      <c r="BP578" s="59" t="str">
        <f t="shared" si="239"/>
        <v xml:space="preserve"> </v>
      </c>
      <c r="BQ578" s="56">
        <f t="shared" si="240"/>
        <v>1</v>
      </c>
      <c r="BR578" s="59" t="str">
        <f t="shared" si="241"/>
        <v xml:space="preserve"> </v>
      </c>
      <c r="BS578" s="59" t="str">
        <f t="shared" si="242"/>
        <v xml:space="preserve"> </v>
      </c>
      <c r="BT578" s="56" t="str">
        <f t="shared" si="229"/>
        <v>00</v>
      </c>
      <c r="BU578" s="56">
        <f t="shared" si="230"/>
        <v>1</v>
      </c>
      <c r="BV578" s="56" t="str">
        <f>IFERROR(BU578*#REF!,"0,00")</f>
        <v>0,00</v>
      </c>
      <c r="BW578" s="59" t="str">
        <f t="shared" si="231"/>
        <v>0,00</v>
      </c>
    </row>
    <row r="579" spans="1:75" ht="62.1" customHeight="1" thickTop="1" thickBot="1">
      <c r="A579" s="90" t="str">
        <f t="shared" ref="A579:A642" si="244">IF(AW579="", "INSERIR DATA",UPPER(TEXT(AW579,"MMMM")))</f>
        <v>INSERIR DATA</v>
      </c>
      <c r="B579" s="91" t="str">
        <f t="shared" ref="B579:B642" si="245">IF(AP579="", "INSERIR DATA",UPPER(TEXT(AP579,"MMMM")))</f>
        <v>JUNHO</v>
      </c>
      <c r="C579" s="81" t="str">
        <f t="shared" ref="C579:C642" si="246">IF(AH579="", "INSERIR DATA",UPPER(TEXT(AH579,"MMMM")))</f>
        <v>JUNHO</v>
      </c>
      <c r="D579" s="79">
        <f t="shared" si="234"/>
        <v>576</v>
      </c>
      <c r="E579" s="125">
        <f t="shared" si="232"/>
        <v>539</v>
      </c>
      <c r="F579" s="101">
        <v>4899054637</v>
      </c>
      <c r="G579" s="124" t="str">
        <f>IFERROR(VLOOKUP(F579,#REF!,2,0)," ")</f>
        <v xml:space="preserve"> </v>
      </c>
      <c r="H579" s="122" t="str">
        <f>IFERROR(VLOOKUP(F579,#REF!,3,0)," ")</f>
        <v xml:space="preserve"> </v>
      </c>
      <c r="I579" s="103" t="s">
        <v>57</v>
      </c>
      <c r="J579" s="103" t="s">
        <v>77</v>
      </c>
      <c r="K579" s="103" t="s">
        <v>78</v>
      </c>
      <c r="L579" s="104">
        <v>46203</v>
      </c>
      <c r="M579" s="105">
        <v>0.45833333333333331</v>
      </c>
      <c r="N579" s="106">
        <v>46203</v>
      </c>
      <c r="O579" s="107">
        <v>0.75</v>
      </c>
      <c r="P579" s="122" t="str">
        <f t="shared" si="236"/>
        <v>00,5</v>
      </c>
      <c r="Q579" s="123" t="str">
        <f t="shared" si="237"/>
        <v>0,00</v>
      </c>
      <c r="R579" s="119">
        <v>0</v>
      </c>
      <c r="S579" s="119">
        <v>0</v>
      </c>
      <c r="T579" s="123">
        <f t="shared" ref="T579:T642" si="247">IFERROR(Q579+R579-S579," ")</f>
        <v>0</v>
      </c>
      <c r="U579" s="108" t="s">
        <v>195</v>
      </c>
      <c r="V579" s="109" t="str">
        <f t="shared" si="243"/>
        <v>COOPERAÇÃO, CONFORME O ATO Nº: 11.954/2025.</v>
      </c>
      <c r="W579" s="37"/>
      <c r="X579" s="132" t="s">
        <v>61</v>
      </c>
      <c r="Y579" s="134" t="s">
        <v>98</v>
      </c>
      <c r="AA579" s="24">
        <v>0</v>
      </c>
      <c r="AB579" s="40"/>
      <c r="AC579" s="24" t="str">
        <f t="shared" si="224"/>
        <v>Pendente</v>
      </c>
      <c r="AE579" s="43" t="s">
        <v>1057</v>
      </c>
      <c r="AF579" s="44" t="s">
        <v>64</v>
      </c>
      <c r="AG579" s="45">
        <v>46174</v>
      </c>
      <c r="AH579" s="45">
        <v>46175</v>
      </c>
      <c r="AI579" s="46">
        <v>539</v>
      </c>
      <c r="AJ579" s="44" t="s">
        <v>65</v>
      </c>
      <c r="AK579" s="46" t="s">
        <v>66</v>
      </c>
      <c r="AL579" s="127" t="s">
        <v>66</v>
      </c>
      <c r="AM579" s="44" t="s">
        <v>114</v>
      </c>
      <c r="AN579" s="46"/>
      <c r="AO579" s="127"/>
      <c r="AP579" s="45">
        <v>46175</v>
      </c>
      <c r="AQ579" s="46">
        <v>506</v>
      </c>
      <c r="AR579" s="254" t="s">
        <v>66</v>
      </c>
      <c r="AS579" s="46"/>
      <c r="AT579" s="45"/>
      <c r="AU579" s="46"/>
      <c r="AV579" s="46"/>
      <c r="AW579" s="46"/>
      <c r="AX579" s="46"/>
      <c r="AY579" s="46"/>
      <c r="AZ579" s="49"/>
      <c r="BE579" s="52">
        <f t="shared" ref="BE579:BE642" si="248">(O579-M579)+(N579-L579)</f>
        <v>0.29166666666666669</v>
      </c>
      <c r="BF579" s="53" t="str">
        <f t="shared" si="225"/>
        <v>00</v>
      </c>
      <c r="BG579" s="54">
        <f t="shared" si="226"/>
        <v>7</v>
      </c>
      <c r="BH579" s="54">
        <v>6</v>
      </c>
      <c r="BI579" s="54" t="str">
        <f t="shared" si="227"/>
        <v>,5</v>
      </c>
      <c r="BJ579" s="55" t="str">
        <f t="shared" si="228"/>
        <v>00,5</v>
      </c>
      <c r="BL579" s="57" t="str">
        <f>IFERROR(VLOOKUP(H579,#REF!,2,0)," ")</f>
        <v xml:space="preserve"> </v>
      </c>
      <c r="BM579" s="57" t="str">
        <f>IFERROR(VLOOKUP(K579,#REF!,2,0)," ")</f>
        <v xml:space="preserve"> </v>
      </c>
      <c r="BN579" s="58" t="str">
        <f t="shared" si="238"/>
        <v xml:space="preserve">  </v>
      </c>
      <c r="BO579" s="59" t="str">
        <f>IFERROR(VLOOKUP(BN579,#REF!,5,0)," ")</f>
        <v xml:space="preserve"> </v>
      </c>
      <c r="BP579" s="59" t="str">
        <f t="shared" si="239"/>
        <v xml:space="preserve"> </v>
      </c>
      <c r="BQ579" s="56">
        <f t="shared" si="240"/>
        <v>1</v>
      </c>
      <c r="BR579" s="59" t="str">
        <f t="shared" si="241"/>
        <v xml:space="preserve"> </v>
      </c>
      <c r="BS579" s="59" t="str">
        <f t="shared" si="242"/>
        <v xml:space="preserve"> </v>
      </c>
      <c r="BT579" s="56" t="str">
        <f t="shared" si="229"/>
        <v>00</v>
      </c>
      <c r="BU579" s="56">
        <f t="shared" si="230"/>
        <v>1</v>
      </c>
      <c r="BV579" s="56" t="str">
        <f>IFERROR(BU579*#REF!,"0,00")</f>
        <v>0,00</v>
      </c>
      <c r="BW579" s="59" t="str">
        <f t="shared" si="231"/>
        <v>0,00</v>
      </c>
    </row>
    <row r="580" spans="1:75" ht="62.1" customHeight="1" thickTop="1" thickBot="1">
      <c r="A580" s="90" t="str">
        <f t="shared" si="244"/>
        <v>INSERIR DATA</v>
      </c>
      <c r="B580" s="91" t="str">
        <f t="shared" si="245"/>
        <v>JUNHO</v>
      </c>
      <c r="C580" s="81" t="str">
        <f t="shared" si="246"/>
        <v>JUNHO</v>
      </c>
      <c r="D580" s="79">
        <f t="shared" si="234"/>
        <v>577</v>
      </c>
      <c r="E580" s="125">
        <f t="shared" si="232"/>
        <v>541</v>
      </c>
      <c r="F580" s="101">
        <v>64791157672</v>
      </c>
      <c r="G580" s="124" t="str">
        <f>IFERROR(VLOOKUP(F580,#REF!,2,0)," ")</f>
        <v xml:space="preserve"> </v>
      </c>
      <c r="H580" s="122" t="str">
        <f>IFERROR(VLOOKUP(F580,#REF!,3,0)," ")</f>
        <v xml:space="preserve"> </v>
      </c>
      <c r="I580" s="103" t="s">
        <v>57</v>
      </c>
      <c r="J580" s="103" t="s">
        <v>71</v>
      </c>
      <c r="K580" s="103" t="s">
        <v>72</v>
      </c>
      <c r="L580" s="104">
        <v>46185</v>
      </c>
      <c r="M580" s="105">
        <v>0.52083333333333337</v>
      </c>
      <c r="N580" s="106">
        <v>46185</v>
      </c>
      <c r="O580" s="107">
        <v>0.77083333333333337</v>
      </c>
      <c r="P580" s="122" t="str">
        <f t="shared" si="236"/>
        <v>00,5</v>
      </c>
      <c r="Q580" s="123" t="str">
        <f t="shared" si="237"/>
        <v>0,00</v>
      </c>
      <c r="R580" s="119">
        <v>0</v>
      </c>
      <c r="S580" s="119">
        <v>0</v>
      </c>
      <c r="T580" s="123">
        <f t="shared" si="247"/>
        <v>0</v>
      </c>
      <c r="U580" s="108" t="s">
        <v>195</v>
      </c>
      <c r="V580" s="109" t="str">
        <f t="shared" si="243"/>
        <v>COOPERAÇÃO, CONFORME O ATO Nº: 13.312/2025.</v>
      </c>
      <c r="W580" s="37"/>
      <c r="X580" s="132" t="s">
        <v>61</v>
      </c>
      <c r="Y580" s="134" t="s">
        <v>1026</v>
      </c>
      <c r="AA580" s="24">
        <v>0</v>
      </c>
      <c r="AB580" s="40"/>
      <c r="AC580" s="24" t="str">
        <f t="shared" ref="AC580:AC643" si="249">IF(COUNTIFS(AE580:AZ580,"&lt;&gt;"&amp;"")=22,"Publicar","Pendente")</f>
        <v>Pendente</v>
      </c>
      <c r="AE580" s="43" t="s">
        <v>1059</v>
      </c>
      <c r="AF580" s="44" t="s">
        <v>64</v>
      </c>
      <c r="AG580" s="45">
        <v>46175</v>
      </c>
      <c r="AH580" s="45">
        <v>46175</v>
      </c>
      <c r="AI580" s="46">
        <v>541</v>
      </c>
      <c r="AJ580" s="44" t="s">
        <v>65</v>
      </c>
      <c r="AK580" s="46" t="s">
        <v>66</v>
      </c>
      <c r="AL580" s="127" t="s">
        <v>66</v>
      </c>
      <c r="AM580" s="44" t="s">
        <v>114</v>
      </c>
      <c r="AN580" s="46">
        <v>542</v>
      </c>
      <c r="AO580" s="127"/>
      <c r="AP580" s="45">
        <v>46175</v>
      </c>
      <c r="AQ580" s="46">
        <v>508</v>
      </c>
      <c r="AR580" s="46" t="s">
        <v>66</v>
      </c>
      <c r="AS580" s="46"/>
      <c r="AT580" s="45"/>
      <c r="AU580" s="46"/>
      <c r="AV580" s="46"/>
      <c r="AW580" s="46"/>
      <c r="AX580" s="46"/>
      <c r="AY580" s="46"/>
      <c r="AZ580" s="49"/>
      <c r="BE580" s="52">
        <f t="shared" si="248"/>
        <v>0.25</v>
      </c>
      <c r="BF580" s="53" t="str">
        <f t="shared" ref="BF580:BF643" si="250">LEFT(TEXT(BE580,"00,#####"),2)</f>
        <v>00</v>
      </c>
      <c r="BG580" s="54">
        <f t="shared" ref="BG580:BG643" si="251">(BE580-BF580)*24</f>
        <v>6</v>
      </c>
      <c r="BH580" s="54">
        <v>6</v>
      </c>
      <c r="BI580" s="54" t="str">
        <f t="shared" ref="BI580:BI643" si="252">IF(BG580&lt;BH580,",00",",5")</f>
        <v>,5</v>
      </c>
      <c r="BJ580" s="55" t="str">
        <f t="shared" ref="BJ580:BJ643" si="253">BF580&amp;BI580</f>
        <v>00,5</v>
      </c>
      <c r="BL580" s="57" t="str">
        <f>IFERROR(VLOOKUP(H580,#REF!,2,0)," ")</f>
        <v xml:space="preserve"> </v>
      </c>
      <c r="BM580" s="57" t="str">
        <f>IFERROR(VLOOKUP(K580,#REF!,2,0)," ")</f>
        <v xml:space="preserve"> </v>
      </c>
      <c r="BN580" s="58" t="str">
        <f t="shared" si="238"/>
        <v xml:space="preserve">  </v>
      </c>
      <c r="BO580" s="59" t="str">
        <f>IFERROR(VLOOKUP(BN580,#REF!,5,0)," ")</f>
        <v xml:space="preserve"> </v>
      </c>
      <c r="BP580" s="59" t="str">
        <f t="shared" si="239"/>
        <v xml:space="preserve"> </v>
      </c>
      <c r="BQ580" s="56">
        <f t="shared" si="240"/>
        <v>1</v>
      </c>
      <c r="BR580" s="59" t="str">
        <f t="shared" si="241"/>
        <v xml:space="preserve"> </v>
      </c>
      <c r="BS580" s="59" t="str">
        <f t="shared" si="242"/>
        <v xml:space="preserve"> </v>
      </c>
      <c r="BT580" s="56" t="str">
        <f t="shared" ref="BT580:BT643" si="254">BF580</f>
        <v>00</v>
      </c>
      <c r="BU580" s="56">
        <f t="shared" ref="BU580:BU643" si="255">IFERROR(BT580+BQ580,"0,00")-AA580</f>
        <v>1</v>
      </c>
      <c r="BV580" s="56" t="str">
        <f>IFERROR(BU580*#REF!,"0,00")</f>
        <v>0,00</v>
      </c>
      <c r="BW580" s="59" t="str">
        <f t="shared" ref="BW580:BW643" si="256">IFERROR(BS580-BV580,"0,00")</f>
        <v>0,00</v>
      </c>
    </row>
    <row r="581" spans="1:75" ht="62.1" customHeight="1" thickTop="1" thickBot="1">
      <c r="A581" s="90" t="str">
        <f t="shared" si="244"/>
        <v>INSERIR DATA</v>
      </c>
      <c r="B581" s="91" t="str">
        <f t="shared" si="245"/>
        <v>JUNHO</v>
      </c>
      <c r="C581" s="81" t="str">
        <f t="shared" si="246"/>
        <v>JUNHO</v>
      </c>
      <c r="D581" s="79">
        <f t="shared" si="234"/>
        <v>578</v>
      </c>
      <c r="E581" s="125">
        <f t="shared" si="232"/>
        <v>541</v>
      </c>
      <c r="F581" s="101">
        <v>64791157672</v>
      </c>
      <c r="G581" s="124" t="str">
        <f>IFERROR(VLOOKUP(F581,#REF!,2,0)," ")</f>
        <v xml:space="preserve"> </v>
      </c>
      <c r="H581" s="122" t="str">
        <f>IFERROR(VLOOKUP(F581,#REF!,3,0)," ")</f>
        <v xml:space="preserve"> </v>
      </c>
      <c r="I581" s="103" t="s">
        <v>57</v>
      </c>
      <c r="J581" s="103" t="s">
        <v>71</v>
      </c>
      <c r="K581" s="103" t="s">
        <v>72</v>
      </c>
      <c r="L581" s="104">
        <v>46192</v>
      </c>
      <c r="M581" s="105">
        <v>0.52083333333333337</v>
      </c>
      <c r="N581" s="106">
        <v>46192</v>
      </c>
      <c r="O581" s="107">
        <v>0.77083333333333337</v>
      </c>
      <c r="P581" s="122" t="str">
        <f t="shared" si="236"/>
        <v>00,5</v>
      </c>
      <c r="Q581" s="123" t="str">
        <f t="shared" si="237"/>
        <v>0,00</v>
      </c>
      <c r="R581" s="119">
        <v>0</v>
      </c>
      <c r="S581" s="119">
        <v>0</v>
      </c>
      <c r="T581" s="123">
        <f t="shared" si="247"/>
        <v>0</v>
      </c>
      <c r="U581" s="108" t="s">
        <v>195</v>
      </c>
      <c r="V581" s="109" t="str">
        <f t="shared" si="243"/>
        <v>COOPERAÇÃO, CONFORME O ATO Nº: 13.312/2025.</v>
      </c>
      <c r="W581" s="37"/>
      <c r="X581" s="132" t="s">
        <v>61</v>
      </c>
      <c r="Y581" s="134" t="s">
        <v>1026</v>
      </c>
      <c r="AA581" s="24">
        <v>0</v>
      </c>
      <c r="AB581" s="40"/>
      <c r="AC581" s="24" t="str">
        <f t="shared" si="249"/>
        <v>Pendente</v>
      </c>
      <c r="AE581" s="43" t="s">
        <v>1059</v>
      </c>
      <c r="AF581" s="44" t="s">
        <v>64</v>
      </c>
      <c r="AG581" s="45">
        <v>46175</v>
      </c>
      <c r="AH581" s="45">
        <v>46175</v>
      </c>
      <c r="AI581" s="46">
        <v>541</v>
      </c>
      <c r="AJ581" s="44" t="s">
        <v>65</v>
      </c>
      <c r="AK581" s="46" t="s">
        <v>66</v>
      </c>
      <c r="AL581" s="127" t="s">
        <v>66</v>
      </c>
      <c r="AM581" s="44" t="s">
        <v>114</v>
      </c>
      <c r="AN581" s="46">
        <v>542</v>
      </c>
      <c r="AO581" s="127"/>
      <c r="AP581" s="45">
        <v>46175</v>
      </c>
      <c r="AQ581" s="46">
        <v>508</v>
      </c>
      <c r="AR581" s="46" t="s">
        <v>66</v>
      </c>
      <c r="AS581" s="46"/>
      <c r="AT581" s="45"/>
      <c r="AU581" s="46"/>
      <c r="AV581" s="46"/>
      <c r="AW581" s="46"/>
      <c r="AX581" s="46"/>
      <c r="AY581" s="46"/>
      <c r="AZ581" s="49"/>
      <c r="BE581" s="52">
        <f t="shared" si="248"/>
        <v>0.25</v>
      </c>
      <c r="BF581" s="53" t="str">
        <f t="shared" si="250"/>
        <v>00</v>
      </c>
      <c r="BG581" s="54">
        <f t="shared" si="251"/>
        <v>6</v>
      </c>
      <c r="BH581" s="54">
        <v>6</v>
      </c>
      <c r="BI581" s="54" t="str">
        <f t="shared" si="252"/>
        <v>,5</v>
      </c>
      <c r="BJ581" s="55" t="str">
        <f t="shared" si="253"/>
        <v>00,5</v>
      </c>
      <c r="BL581" s="57" t="str">
        <f>IFERROR(VLOOKUP(H581,#REF!,2,0)," ")</f>
        <v xml:space="preserve"> </v>
      </c>
      <c r="BM581" s="57" t="str">
        <f>IFERROR(VLOOKUP(K581,#REF!,2,0)," ")</f>
        <v xml:space="preserve"> </v>
      </c>
      <c r="BN581" s="58" t="str">
        <f t="shared" si="238"/>
        <v xml:space="preserve">  </v>
      </c>
      <c r="BO581" s="59" t="str">
        <f>IFERROR(VLOOKUP(BN581,#REF!,5,0)," ")</f>
        <v xml:space="preserve"> </v>
      </c>
      <c r="BP581" s="59" t="str">
        <f t="shared" si="239"/>
        <v xml:space="preserve"> </v>
      </c>
      <c r="BQ581" s="56">
        <f t="shared" si="240"/>
        <v>1</v>
      </c>
      <c r="BR581" s="59" t="str">
        <f t="shared" si="241"/>
        <v xml:space="preserve"> </v>
      </c>
      <c r="BS581" s="59" t="str">
        <f t="shared" si="242"/>
        <v xml:space="preserve"> </v>
      </c>
      <c r="BT581" s="56" t="str">
        <f t="shared" si="254"/>
        <v>00</v>
      </c>
      <c r="BU581" s="56">
        <f t="shared" si="255"/>
        <v>1</v>
      </c>
      <c r="BV581" s="56" t="str">
        <f>IFERROR(BU581*#REF!,"0,00")</f>
        <v>0,00</v>
      </c>
      <c r="BW581" s="59" t="str">
        <f t="shared" si="256"/>
        <v>0,00</v>
      </c>
    </row>
    <row r="582" spans="1:75" ht="62.1" customHeight="1" thickTop="1" thickBot="1">
      <c r="A582" s="90" t="str">
        <f t="shared" si="244"/>
        <v>INSERIR DATA</v>
      </c>
      <c r="B582" s="91" t="str">
        <f t="shared" si="245"/>
        <v>JUNHO</v>
      </c>
      <c r="C582" s="81" t="str">
        <f t="shared" si="246"/>
        <v>JUNHO</v>
      </c>
      <c r="D582" s="79">
        <f t="shared" si="234"/>
        <v>579</v>
      </c>
      <c r="E582" s="125">
        <f t="shared" si="232"/>
        <v>541</v>
      </c>
      <c r="F582" s="101">
        <v>64791157672</v>
      </c>
      <c r="G582" s="124" t="str">
        <f>IFERROR(VLOOKUP(F582,#REF!,2,0)," ")</f>
        <v xml:space="preserve"> </v>
      </c>
      <c r="H582" s="122" t="str">
        <f>IFERROR(VLOOKUP(F582,#REF!,3,0)," ")</f>
        <v xml:space="preserve"> </v>
      </c>
      <c r="I582" s="103" t="s">
        <v>57</v>
      </c>
      <c r="J582" s="103" t="s">
        <v>71</v>
      </c>
      <c r="K582" s="103" t="s">
        <v>72</v>
      </c>
      <c r="L582" s="104">
        <v>46199</v>
      </c>
      <c r="M582" s="105">
        <v>0.52083333333333337</v>
      </c>
      <c r="N582" s="106">
        <v>46199</v>
      </c>
      <c r="O582" s="107">
        <v>0.77083333333333337</v>
      </c>
      <c r="P582" s="122" t="str">
        <f t="shared" si="236"/>
        <v>00,5</v>
      </c>
      <c r="Q582" s="123" t="str">
        <f t="shared" si="237"/>
        <v>0,00</v>
      </c>
      <c r="R582" s="119">
        <v>0</v>
      </c>
      <c r="S582" s="119">
        <v>0</v>
      </c>
      <c r="T582" s="123">
        <f t="shared" si="247"/>
        <v>0</v>
      </c>
      <c r="U582" s="108" t="s">
        <v>195</v>
      </c>
      <c r="V582" s="109" t="str">
        <f t="shared" si="243"/>
        <v>COOPERAÇÃO, CONFORME O ATO Nº: 13.312/2025.</v>
      </c>
      <c r="W582" s="37"/>
      <c r="X582" s="132" t="s">
        <v>61</v>
      </c>
      <c r="Y582" s="134" t="s">
        <v>1026</v>
      </c>
      <c r="AA582" s="24">
        <v>0</v>
      </c>
      <c r="AB582" s="40"/>
      <c r="AC582" s="24" t="str">
        <f t="shared" si="249"/>
        <v>Pendente</v>
      </c>
      <c r="AE582" s="43" t="s">
        <v>1059</v>
      </c>
      <c r="AF582" s="44" t="s">
        <v>64</v>
      </c>
      <c r="AG582" s="45">
        <v>46175</v>
      </c>
      <c r="AH582" s="45">
        <v>46175</v>
      </c>
      <c r="AI582" s="46">
        <v>541</v>
      </c>
      <c r="AJ582" s="44" t="s">
        <v>65</v>
      </c>
      <c r="AK582" s="46" t="s">
        <v>66</v>
      </c>
      <c r="AL582" s="127" t="s">
        <v>66</v>
      </c>
      <c r="AM582" s="44" t="s">
        <v>114</v>
      </c>
      <c r="AN582" s="46">
        <v>542</v>
      </c>
      <c r="AO582" s="127"/>
      <c r="AP582" s="45">
        <v>46175</v>
      </c>
      <c r="AQ582" s="46">
        <v>508</v>
      </c>
      <c r="AR582" s="46" t="s">
        <v>66</v>
      </c>
      <c r="AS582" s="46"/>
      <c r="AT582" s="45"/>
      <c r="AU582" s="46"/>
      <c r="AV582" s="46"/>
      <c r="AW582" s="46"/>
      <c r="AX582" s="46"/>
      <c r="AY582" s="46"/>
      <c r="AZ582" s="49"/>
      <c r="BE582" s="52">
        <f t="shared" si="248"/>
        <v>0.25</v>
      </c>
      <c r="BF582" s="53" t="str">
        <f t="shared" si="250"/>
        <v>00</v>
      </c>
      <c r="BG582" s="54">
        <f t="shared" si="251"/>
        <v>6</v>
      </c>
      <c r="BH582" s="54">
        <v>6</v>
      </c>
      <c r="BI582" s="54" t="str">
        <f t="shared" si="252"/>
        <v>,5</v>
      </c>
      <c r="BJ582" s="55" t="str">
        <f t="shared" si="253"/>
        <v>00,5</v>
      </c>
      <c r="BL582" s="57" t="str">
        <f>IFERROR(VLOOKUP(H582,#REF!,2,0)," ")</f>
        <v xml:space="preserve"> </v>
      </c>
      <c r="BM582" s="57" t="str">
        <f>IFERROR(VLOOKUP(K582,#REF!,2,0)," ")</f>
        <v xml:space="preserve"> </v>
      </c>
      <c r="BN582" s="58" t="str">
        <f t="shared" si="238"/>
        <v xml:space="preserve">  </v>
      </c>
      <c r="BO582" s="59" t="str">
        <f>IFERROR(VLOOKUP(BN582,#REF!,5,0)," ")</f>
        <v xml:space="preserve"> </v>
      </c>
      <c r="BP582" s="59" t="str">
        <f t="shared" si="239"/>
        <v xml:space="preserve"> </v>
      </c>
      <c r="BQ582" s="56">
        <f t="shared" si="240"/>
        <v>1</v>
      </c>
      <c r="BR582" s="59" t="str">
        <f t="shared" si="241"/>
        <v xml:space="preserve"> </v>
      </c>
      <c r="BS582" s="59" t="str">
        <f t="shared" si="242"/>
        <v xml:space="preserve"> </v>
      </c>
      <c r="BT582" s="56" t="str">
        <f t="shared" si="254"/>
        <v>00</v>
      </c>
      <c r="BU582" s="56">
        <f t="shared" si="255"/>
        <v>1</v>
      </c>
      <c r="BV582" s="56" t="str">
        <f>IFERROR(BU582*#REF!,"0,00")</f>
        <v>0,00</v>
      </c>
      <c r="BW582" s="59" t="str">
        <f t="shared" si="256"/>
        <v>0,00</v>
      </c>
    </row>
    <row r="583" spans="1:75" ht="62.1" customHeight="1" thickTop="1" thickBot="1">
      <c r="A583" s="90" t="str">
        <f t="shared" si="244"/>
        <v>INSERIR DATA</v>
      </c>
      <c r="B583" s="91" t="str">
        <f t="shared" si="245"/>
        <v>JUNHO</v>
      </c>
      <c r="C583" s="81" t="str">
        <f t="shared" si="246"/>
        <v>JUNHO</v>
      </c>
      <c r="D583" s="79">
        <f t="shared" si="234"/>
        <v>580</v>
      </c>
      <c r="E583" s="125">
        <f t="shared" si="232"/>
        <v>543</v>
      </c>
      <c r="F583" s="101">
        <v>40631986855</v>
      </c>
      <c r="G583" s="124" t="str">
        <f>IFERROR(VLOOKUP(F583,#REF!,2,0)," ")</f>
        <v xml:space="preserve"> </v>
      </c>
      <c r="H583" s="122" t="str">
        <f>IFERROR(VLOOKUP(F583,#REF!,3,0)," ")</f>
        <v xml:space="preserve"> </v>
      </c>
      <c r="I583" s="103" t="s">
        <v>57</v>
      </c>
      <c r="J583" s="103" t="s">
        <v>71</v>
      </c>
      <c r="K583" s="103" t="s">
        <v>72</v>
      </c>
      <c r="L583" s="104">
        <v>46185</v>
      </c>
      <c r="M583" s="105">
        <v>0.52083333333333337</v>
      </c>
      <c r="N583" s="106">
        <v>46185</v>
      </c>
      <c r="O583" s="107">
        <v>0.77083333333333337</v>
      </c>
      <c r="P583" s="122" t="str">
        <f t="shared" si="236"/>
        <v>00,5</v>
      </c>
      <c r="Q583" s="123" t="str">
        <f t="shared" si="237"/>
        <v>0,00</v>
      </c>
      <c r="R583" s="119">
        <v>0</v>
      </c>
      <c r="S583" s="119">
        <v>0</v>
      </c>
      <c r="T583" s="123">
        <f t="shared" si="247"/>
        <v>0</v>
      </c>
      <c r="U583" s="108" t="s">
        <v>195</v>
      </c>
      <c r="V583" s="109" t="str">
        <f t="shared" si="243"/>
        <v>COOPERAÇÃO, CONFORME O ATO Nº: 13.312/2025.</v>
      </c>
      <c r="W583" s="37"/>
      <c r="X583" s="132" t="s">
        <v>61</v>
      </c>
      <c r="Y583" s="134" t="s">
        <v>1026</v>
      </c>
      <c r="AA583" s="24">
        <v>0</v>
      </c>
      <c r="AB583" s="40"/>
      <c r="AC583" s="24" t="str">
        <f t="shared" si="249"/>
        <v>Pendente</v>
      </c>
      <c r="AE583" s="43" t="s">
        <v>1060</v>
      </c>
      <c r="AF583" s="44" t="s">
        <v>64</v>
      </c>
      <c r="AG583" s="45">
        <v>46175</v>
      </c>
      <c r="AH583" s="45">
        <v>46175</v>
      </c>
      <c r="AI583" s="46">
        <v>543</v>
      </c>
      <c r="AJ583" s="44" t="s">
        <v>65</v>
      </c>
      <c r="AK583" s="46" t="s">
        <v>66</v>
      </c>
      <c r="AL583" s="127" t="s">
        <v>66</v>
      </c>
      <c r="AM583" s="44" t="s">
        <v>114</v>
      </c>
      <c r="AN583" s="46"/>
      <c r="AO583" s="127"/>
      <c r="AP583" s="45">
        <v>46175</v>
      </c>
      <c r="AQ583" s="46">
        <v>509</v>
      </c>
      <c r="AR583" s="46" t="s">
        <v>66</v>
      </c>
      <c r="AS583" s="46"/>
      <c r="AT583" s="45"/>
      <c r="AU583" s="46"/>
      <c r="AV583" s="46"/>
      <c r="AW583" s="46"/>
      <c r="AX583" s="46"/>
      <c r="AY583" s="46"/>
      <c r="AZ583" s="49"/>
      <c r="BE583" s="52">
        <f t="shared" si="248"/>
        <v>0.25</v>
      </c>
      <c r="BF583" s="53" t="str">
        <f t="shared" si="250"/>
        <v>00</v>
      </c>
      <c r="BG583" s="54">
        <f t="shared" si="251"/>
        <v>6</v>
      </c>
      <c r="BH583" s="54">
        <v>6</v>
      </c>
      <c r="BI583" s="54" t="str">
        <f t="shared" si="252"/>
        <v>,5</v>
      </c>
      <c r="BJ583" s="55" t="str">
        <f t="shared" si="253"/>
        <v>00,5</v>
      </c>
      <c r="BL583" s="57" t="str">
        <f>IFERROR(VLOOKUP(H583,#REF!,2,0)," ")</f>
        <v xml:space="preserve"> </v>
      </c>
      <c r="BM583" s="57" t="str">
        <f>IFERROR(VLOOKUP(K583,#REF!,2,0)," ")</f>
        <v xml:space="preserve"> </v>
      </c>
      <c r="BN583" s="58" t="str">
        <f t="shared" si="238"/>
        <v xml:space="preserve">  </v>
      </c>
      <c r="BO583" s="59" t="str">
        <f>IFERROR(VLOOKUP(BN583,#REF!,5,0)," ")</f>
        <v xml:space="preserve"> </v>
      </c>
      <c r="BP583" s="59" t="str">
        <f t="shared" si="239"/>
        <v xml:space="preserve"> </v>
      </c>
      <c r="BQ583" s="56">
        <f t="shared" si="240"/>
        <v>1</v>
      </c>
      <c r="BR583" s="59" t="str">
        <f t="shared" si="241"/>
        <v xml:space="preserve"> </v>
      </c>
      <c r="BS583" s="59" t="str">
        <f t="shared" si="242"/>
        <v xml:space="preserve"> </v>
      </c>
      <c r="BT583" s="56" t="str">
        <f t="shared" si="254"/>
        <v>00</v>
      </c>
      <c r="BU583" s="56">
        <f t="shared" si="255"/>
        <v>1</v>
      </c>
      <c r="BV583" s="56" t="str">
        <f>IFERROR(BU583*#REF!,"0,00")</f>
        <v>0,00</v>
      </c>
      <c r="BW583" s="59" t="str">
        <f t="shared" si="256"/>
        <v>0,00</v>
      </c>
    </row>
    <row r="584" spans="1:75" ht="62.1" customHeight="1" thickTop="1" thickBot="1">
      <c r="A584" s="90" t="str">
        <f t="shared" si="244"/>
        <v>INSERIR DATA</v>
      </c>
      <c r="B584" s="91" t="str">
        <f t="shared" si="245"/>
        <v>JUNHO</v>
      </c>
      <c r="C584" s="81" t="str">
        <f t="shared" si="246"/>
        <v>JUNHO</v>
      </c>
      <c r="D584" s="79">
        <f t="shared" si="234"/>
        <v>581</v>
      </c>
      <c r="E584" s="125">
        <f t="shared" si="232"/>
        <v>543</v>
      </c>
      <c r="F584" s="101">
        <v>40631986855</v>
      </c>
      <c r="G584" s="124" t="str">
        <f>IFERROR(VLOOKUP(F584,#REF!,2,0)," ")</f>
        <v xml:space="preserve"> </v>
      </c>
      <c r="H584" s="122" t="str">
        <f>IFERROR(VLOOKUP(F584,#REF!,3,0)," ")</f>
        <v xml:space="preserve"> </v>
      </c>
      <c r="I584" s="103" t="s">
        <v>57</v>
      </c>
      <c r="J584" s="103" t="s">
        <v>71</v>
      </c>
      <c r="K584" s="103" t="s">
        <v>72</v>
      </c>
      <c r="L584" s="104">
        <v>46192</v>
      </c>
      <c r="M584" s="105">
        <v>0.52083333333333337</v>
      </c>
      <c r="N584" s="106">
        <v>46192</v>
      </c>
      <c r="O584" s="107">
        <v>0.77083333333333337</v>
      </c>
      <c r="P584" s="122" t="str">
        <f t="shared" si="236"/>
        <v>00,5</v>
      </c>
      <c r="Q584" s="123" t="str">
        <f t="shared" si="237"/>
        <v>0,00</v>
      </c>
      <c r="R584" s="119">
        <v>0</v>
      </c>
      <c r="S584" s="119">
        <v>0</v>
      </c>
      <c r="T584" s="123">
        <f t="shared" si="247"/>
        <v>0</v>
      </c>
      <c r="U584" s="108" t="s">
        <v>195</v>
      </c>
      <c r="V584" s="109" t="str">
        <f t="shared" si="243"/>
        <v>COOPERAÇÃO, CONFORME O ATO Nº: 13.312/2025.</v>
      </c>
      <c r="W584" s="37"/>
      <c r="X584" s="132" t="s">
        <v>61</v>
      </c>
      <c r="Y584" s="134" t="s">
        <v>1026</v>
      </c>
      <c r="AA584" s="24">
        <v>0</v>
      </c>
      <c r="AB584" s="40"/>
      <c r="AC584" s="24" t="str">
        <f t="shared" si="249"/>
        <v>Pendente</v>
      </c>
      <c r="AE584" s="43" t="s">
        <v>1060</v>
      </c>
      <c r="AF584" s="44" t="s">
        <v>64</v>
      </c>
      <c r="AG584" s="45">
        <v>46175</v>
      </c>
      <c r="AH584" s="45">
        <v>46175</v>
      </c>
      <c r="AI584" s="46">
        <v>543</v>
      </c>
      <c r="AJ584" s="44" t="s">
        <v>65</v>
      </c>
      <c r="AK584" s="46" t="s">
        <v>66</v>
      </c>
      <c r="AL584" s="127" t="s">
        <v>66</v>
      </c>
      <c r="AM584" s="44" t="s">
        <v>114</v>
      </c>
      <c r="AN584" s="46"/>
      <c r="AO584" s="127"/>
      <c r="AP584" s="45">
        <v>46175</v>
      </c>
      <c r="AQ584" s="46">
        <v>509</v>
      </c>
      <c r="AR584" s="46" t="s">
        <v>66</v>
      </c>
      <c r="AS584" s="46"/>
      <c r="AT584" s="45"/>
      <c r="AU584" s="46"/>
      <c r="AV584" s="46"/>
      <c r="AW584" s="46"/>
      <c r="AX584" s="46"/>
      <c r="AY584" s="46"/>
      <c r="AZ584" s="49"/>
      <c r="BE584" s="52">
        <f t="shared" si="248"/>
        <v>0.25</v>
      </c>
      <c r="BF584" s="53" t="str">
        <f t="shared" si="250"/>
        <v>00</v>
      </c>
      <c r="BG584" s="54">
        <f t="shared" si="251"/>
        <v>6</v>
      </c>
      <c r="BH584" s="54">
        <v>6</v>
      </c>
      <c r="BI584" s="54" t="str">
        <f t="shared" si="252"/>
        <v>,5</v>
      </c>
      <c r="BJ584" s="55" t="str">
        <f t="shared" si="253"/>
        <v>00,5</v>
      </c>
      <c r="BL584" s="57" t="str">
        <f>IFERROR(VLOOKUP(H584,#REF!,2,0)," ")</f>
        <v xml:space="preserve"> </v>
      </c>
      <c r="BM584" s="57" t="str">
        <f>IFERROR(VLOOKUP(K584,#REF!,2,0)," ")</f>
        <v xml:space="preserve"> </v>
      </c>
      <c r="BN584" s="58" t="str">
        <f t="shared" si="238"/>
        <v xml:space="preserve">  </v>
      </c>
      <c r="BO584" s="59" t="str">
        <f>IFERROR(VLOOKUP(BN584,#REF!,5,0)," ")</f>
        <v xml:space="preserve"> </v>
      </c>
      <c r="BP584" s="59" t="str">
        <f t="shared" si="239"/>
        <v xml:space="preserve"> </v>
      </c>
      <c r="BQ584" s="56">
        <f t="shared" si="240"/>
        <v>1</v>
      </c>
      <c r="BR584" s="59" t="str">
        <f t="shared" si="241"/>
        <v xml:space="preserve"> </v>
      </c>
      <c r="BS584" s="59" t="str">
        <f t="shared" si="242"/>
        <v xml:space="preserve"> </v>
      </c>
      <c r="BT584" s="56" t="str">
        <f t="shared" si="254"/>
        <v>00</v>
      </c>
      <c r="BU584" s="56">
        <f t="shared" si="255"/>
        <v>1</v>
      </c>
      <c r="BV584" s="56" t="str">
        <f>IFERROR(BU584*#REF!,"0,00")</f>
        <v>0,00</v>
      </c>
      <c r="BW584" s="59" t="str">
        <f t="shared" si="256"/>
        <v>0,00</v>
      </c>
    </row>
    <row r="585" spans="1:75" ht="62.1" customHeight="1" thickTop="1" thickBot="1">
      <c r="A585" s="90" t="str">
        <f t="shared" si="244"/>
        <v>INSERIR DATA</v>
      </c>
      <c r="B585" s="91" t="str">
        <f t="shared" si="245"/>
        <v>JUNHO</v>
      </c>
      <c r="C585" s="81" t="str">
        <f t="shared" si="246"/>
        <v>JUNHO</v>
      </c>
      <c r="D585" s="79">
        <f t="shared" si="234"/>
        <v>582</v>
      </c>
      <c r="E585" s="125">
        <f t="shared" si="232"/>
        <v>543</v>
      </c>
      <c r="F585" s="101">
        <v>40631986855</v>
      </c>
      <c r="G585" s="124" t="str">
        <f>IFERROR(VLOOKUP(F585,#REF!,2,0)," ")</f>
        <v xml:space="preserve"> </v>
      </c>
      <c r="H585" s="122" t="str">
        <f>IFERROR(VLOOKUP(F585,#REF!,3,0)," ")</f>
        <v xml:space="preserve"> </v>
      </c>
      <c r="I585" s="103" t="s">
        <v>57</v>
      </c>
      <c r="J585" s="103" t="s">
        <v>71</v>
      </c>
      <c r="K585" s="103" t="s">
        <v>72</v>
      </c>
      <c r="L585" s="104">
        <v>46199</v>
      </c>
      <c r="M585" s="105">
        <v>0.52083333333333337</v>
      </c>
      <c r="N585" s="106">
        <v>46199</v>
      </c>
      <c r="O585" s="107">
        <v>0.77083333333333337</v>
      </c>
      <c r="P585" s="122" t="str">
        <f t="shared" si="236"/>
        <v>00,5</v>
      </c>
      <c r="Q585" s="123" t="str">
        <f t="shared" si="237"/>
        <v>0,00</v>
      </c>
      <c r="R585" s="119">
        <v>0</v>
      </c>
      <c r="S585" s="119">
        <v>0</v>
      </c>
      <c r="T585" s="123">
        <f t="shared" si="247"/>
        <v>0</v>
      </c>
      <c r="U585" s="108" t="s">
        <v>195</v>
      </c>
      <c r="V585" s="109" t="str">
        <f t="shared" si="243"/>
        <v>COOPERAÇÃO, CONFORME O ATO Nº: 13.312/2025.</v>
      </c>
      <c r="W585" s="37"/>
      <c r="X585" s="132" t="s">
        <v>61</v>
      </c>
      <c r="Y585" s="134" t="s">
        <v>1026</v>
      </c>
      <c r="AA585" s="24">
        <v>0</v>
      </c>
      <c r="AB585" s="40"/>
      <c r="AC585" s="24" t="str">
        <f t="shared" si="249"/>
        <v>Pendente</v>
      </c>
      <c r="AE585" s="43" t="s">
        <v>1060</v>
      </c>
      <c r="AF585" s="44" t="s">
        <v>64</v>
      </c>
      <c r="AG585" s="45">
        <v>46175</v>
      </c>
      <c r="AH585" s="45">
        <v>46175</v>
      </c>
      <c r="AI585" s="46">
        <v>543</v>
      </c>
      <c r="AJ585" s="44" t="s">
        <v>65</v>
      </c>
      <c r="AK585" s="46" t="s">
        <v>66</v>
      </c>
      <c r="AL585" s="127" t="s">
        <v>66</v>
      </c>
      <c r="AM585" s="44" t="s">
        <v>114</v>
      </c>
      <c r="AN585" s="46"/>
      <c r="AO585" s="127"/>
      <c r="AP585" s="45">
        <v>46175</v>
      </c>
      <c r="AQ585" s="46">
        <v>509</v>
      </c>
      <c r="AR585" s="46" t="s">
        <v>66</v>
      </c>
      <c r="AS585" s="46"/>
      <c r="AT585" s="45"/>
      <c r="AU585" s="46"/>
      <c r="AV585" s="46"/>
      <c r="AW585" s="46"/>
      <c r="AX585" s="46"/>
      <c r="AY585" s="46"/>
      <c r="AZ585" s="49"/>
      <c r="BE585" s="52">
        <f t="shared" si="248"/>
        <v>0.25</v>
      </c>
      <c r="BF585" s="53" t="str">
        <f t="shared" si="250"/>
        <v>00</v>
      </c>
      <c r="BG585" s="54">
        <f t="shared" si="251"/>
        <v>6</v>
      </c>
      <c r="BH585" s="54">
        <v>6</v>
      </c>
      <c r="BI585" s="54" t="str">
        <f t="shared" si="252"/>
        <v>,5</v>
      </c>
      <c r="BJ585" s="55" t="str">
        <f t="shared" si="253"/>
        <v>00,5</v>
      </c>
      <c r="BL585" s="57" t="str">
        <f>IFERROR(VLOOKUP(H585,#REF!,2,0)," ")</f>
        <v xml:space="preserve"> </v>
      </c>
      <c r="BM585" s="57" t="str">
        <f>IFERROR(VLOOKUP(K585,#REF!,2,0)," ")</f>
        <v xml:space="preserve"> </v>
      </c>
      <c r="BN585" s="58" t="str">
        <f t="shared" si="238"/>
        <v xml:space="preserve">  </v>
      </c>
      <c r="BO585" s="59" t="str">
        <f>IFERROR(VLOOKUP(BN585,#REF!,5,0)," ")</f>
        <v xml:space="preserve"> </v>
      </c>
      <c r="BP585" s="59" t="str">
        <f t="shared" si="239"/>
        <v xml:space="preserve"> </v>
      </c>
      <c r="BQ585" s="56">
        <f t="shared" si="240"/>
        <v>1</v>
      </c>
      <c r="BR585" s="59" t="str">
        <f t="shared" si="241"/>
        <v xml:space="preserve"> </v>
      </c>
      <c r="BS585" s="59" t="str">
        <f t="shared" si="242"/>
        <v xml:space="preserve"> </v>
      </c>
      <c r="BT585" s="56" t="str">
        <f t="shared" si="254"/>
        <v>00</v>
      </c>
      <c r="BU585" s="56">
        <f t="shared" si="255"/>
        <v>1</v>
      </c>
      <c r="BV585" s="56" t="str">
        <f>IFERROR(BU585*#REF!,"0,00")</f>
        <v>0,00</v>
      </c>
      <c r="BW585" s="59" t="str">
        <f t="shared" si="256"/>
        <v>0,00</v>
      </c>
    </row>
    <row r="586" spans="1:75" ht="62.1" customHeight="1" thickTop="1" thickBot="1">
      <c r="A586" s="90" t="str">
        <f t="shared" si="244"/>
        <v>INSERIR DATA</v>
      </c>
      <c r="B586" s="91" t="str">
        <f t="shared" si="245"/>
        <v>INSERIR DATA</v>
      </c>
      <c r="C586" s="81" t="str">
        <f t="shared" si="246"/>
        <v>JUNHO</v>
      </c>
      <c r="D586" s="79">
        <f t="shared" si="234"/>
        <v>583</v>
      </c>
      <c r="E586" s="125">
        <f t="shared" si="232"/>
        <v>547</v>
      </c>
      <c r="F586" s="101">
        <v>7042100611</v>
      </c>
      <c r="G586" s="124" t="str">
        <f>IFERROR(VLOOKUP(F586,#REF!,2,0)," ")</f>
        <v xml:space="preserve"> </v>
      </c>
      <c r="H586" s="122" t="str">
        <f>IFERROR(VLOOKUP(F586,#REF!,3,0)," ")</f>
        <v xml:space="preserve"> </v>
      </c>
      <c r="I586" s="103" t="s">
        <v>82</v>
      </c>
      <c r="J586" s="103" t="s">
        <v>84</v>
      </c>
      <c r="K586" s="103" t="s">
        <v>148</v>
      </c>
      <c r="L586" s="104">
        <v>46176</v>
      </c>
      <c r="M586" s="105">
        <v>0.20833333333333334</v>
      </c>
      <c r="N586" s="106">
        <v>46176</v>
      </c>
      <c r="O586" s="107">
        <v>0.75</v>
      </c>
      <c r="P586" s="122" t="str">
        <f t="shared" si="236"/>
        <v>00,5</v>
      </c>
      <c r="Q586" s="123" t="str">
        <f t="shared" si="237"/>
        <v>0,00</v>
      </c>
      <c r="R586" s="119">
        <v>0</v>
      </c>
      <c r="S586" s="119">
        <v>0</v>
      </c>
      <c r="T586" s="123">
        <f t="shared" si="247"/>
        <v>0</v>
      </c>
      <c r="U586" s="108" t="s">
        <v>195</v>
      </c>
      <c r="V586" s="109" t="str">
        <f t="shared" si="243"/>
        <v/>
      </c>
      <c r="W586" s="37"/>
      <c r="X586" s="260" t="s">
        <v>61</v>
      </c>
      <c r="Y586" s="261"/>
      <c r="AA586" s="24">
        <v>0</v>
      </c>
      <c r="AB586" s="40"/>
      <c r="AC586" s="24" t="str">
        <f t="shared" si="249"/>
        <v>Pendente</v>
      </c>
      <c r="AE586" s="43" t="s">
        <v>1061</v>
      </c>
      <c r="AF586" s="44" t="s">
        <v>64</v>
      </c>
      <c r="AG586" s="45">
        <v>46175</v>
      </c>
      <c r="AH586" s="45">
        <v>46175</v>
      </c>
      <c r="AI586" s="46">
        <v>547</v>
      </c>
      <c r="AJ586" s="44" t="s">
        <v>65</v>
      </c>
      <c r="AK586" s="46" t="s">
        <v>66</v>
      </c>
      <c r="AL586" s="127" t="s">
        <v>66</v>
      </c>
      <c r="AM586" s="44" t="s">
        <v>65</v>
      </c>
      <c r="AN586" s="46" t="s">
        <v>66</v>
      </c>
      <c r="AO586" s="127" t="s">
        <v>66</v>
      </c>
      <c r="AP586" s="45"/>
      <c r="AQ586" s="46"/>
      <c r="AR586" s="262" t="s">
        <v>66</v>
      </c>
      <c r="AS586" s="262" t="s">
        <v>66</v>
      </c>
      <c r="AT586" s="45"/>
      <c r="AU586" s="46"/>
      <c r="AV586" s="46"/>
      <c r="AW586" s="46"/>
      <c r="AX586" s="46"/>
      <c r="AY586" s="46"/>
      <c r="AZ586" s="49"/>
      <c r="BE586" s="52">
        <f t="shared" si="248"/>
        <v>0.54166666666666663</v>
      </c>
      <c r="BF586" s="53" t="str">
        <f t="shared" si="250"/>
        <v>00</v>
      </c>
      <c r="BG586" s="54">
        <f t="shared" si="251"/>
        <v>13</v>
      </c>
      <c r="BH586" s="54">
        <v>6</v>
      </c>
      <c r="BI586" s="54" t="str">
        <f t="shared" si="252"/>
        <v>,5</v>
      </c>
      <c r="BJ586" s="55" t="str">
        <f t="shared" si="253"/>
        <v>00,5</v>
      </c>
      <c r="BL586" s="57" t="str">
        <f>IFERROR(VLOOKUP(H586,#REF!,2,0)," ")</f>
        <v xml:space="preserve"> </v>
      </c>
      <c r="BM586" s="57" t="str">
        <f>IFERROR(VLOOKUP(K586,#REF!,2,0)," ")</f>
        <v xml:space="preserve"> </v>
      </c>
      <c r="BN586" s="58" t="str">
        <f t="shared" si="238"/>
        <v xml:space="preserve">  </v>
      </c>
      <c r="BO586" s="59" t="str">
        <f>IFERROR(VLOOKUP(BN586,#REF!,5,0)," ")</f>
        <v xml:space="preserve"> </v>
      </c>
      <c r="BP586" s="59" t="str">
        <f t="shared" si="239"/>
        <v xml:space="preserve"> </v>
      </c>
      <c r="BQ586" s="56">
        <f t="shared" si="240"/>
        <v>1</v>
      </c>
      <c r="BR586" s="59" t="str">
        <f t="shared" si="241"/>
        <v xml:space="preserve"> </v>
      </c>
      <c r="BS586" s="59" t="str">
        <f t="shared" si="242"/>
        <v xml:space="preserve"> </v>
      </c>
      <c r="BT586" s="56" t="str">
        <f t="shared" si="254"/>
        <v>00</v>
      </c>
      <c r="BU586" s="56">
        <f t="shared" si="255"/>
        <v>1</v>
      </c>
      <c r="BV586" s="56" t="str">
        <f>IFERROR(BU586*#REF!,"0,00")</f>
        <v>0,00</v>
      </c>
      <c r="BW586" s="59" t="str">
        <f t="shared" si="256"/>
        <v>0,00</v>
      </c>
    </row>
    <row r="587" spans="1:75" ht="62.1" customHeight="1" thickTop="1" thickBot="1">
      <c r="A587" s="90" t="str">
        <f t="shared" si="244"/>
        <v>INSERIR DATA</v>
      </c>
      <c r="B587" s="91" t="str">
        <f t="shared" si="245"/>
        <v>JUNHO</v>
      </c>
      <c r="C587" s="81" t="str">
        <f t="shared" si="246"/>
        <v>JUNHO</v>
      </c>
      <c r="D587" s="79">
        <f t="shared" si="234"/>
        <v>584</v>
      </c>
      <c r="E587" s="125">
        <f t="shared" si="232"/>
        <v>548</v>
      </c>
      <c r="F587" s="101">
        <v>54702119320</v>
      </c>
      <c r="G587" s="124" t="str">
        <f>IFERROR(VLOOKUP(F587,#REF!,2,0)," ")</f>
        <v xml:space="preserve"> </v>
      </c>
      <c r="H587" s="122" t="str">
        <f>IFERROR(VLOOKUP(F587,#REF!,3,0)," ")</f>
        <v xml:space="preserve"> </v>
      </c>
      <c r="I587" s="103" t="s">
        <v>57</v>
      </c>
      <c r="J587" s="103" t="s">
        <v>97</v>
      </c>
      <c r="K587" s="103" t="s">
        <v>78</v>
      </c>
      <c r="L587" s="104">
        <v>46176</v>
      </c>
      <c r="M587" s="105">
        <v>0.5</v>
      </c>
      <c r="N587" s="106">
        <v>46176</v>
      </c>
      <c r="O587" s="107">
        <v>0.79166666666666663</v>
      </c>
      <c r="P587" s="122" t="str">
        <f t="shared" si="236"/>
        <v>00,5</v>
      </c>
      <c r="Q587" s="123" t="str">
        <f t="shared" si="237"/>
        <v>0,00</v>
      </c>
      <c r="R587" s="119">
        <v>0</v>
      </c>
      <c r="S587" s="119">
        <v>0</v>
      </c>
      <c r="T587" s="123">
        <f t="shared" si="247"/>
        <v>0</v>
      </c>
      <c r="U587" s="108" t="s">
        <v>195</v>
      </c>
      <c r="V587" s="109" t="str">
        <f t="shared" si="243"/>
        <v>COOPERAÇÃO, CONFORME O ATO Nº: 11.954/2025.</v>
      </c>
      <c r="W587" s="37"/>
      <c r="X587" s="132" t="s">
        <v>61</v>
      </c>
      <c r="Y587" s="134" t="s">
        <v>98</v>
      </c>
      <c r="AA587" s="24">
        <v>0</v>
      </c>
      <c r="AB587" s="40"/>
      <c r="AC587" s="24" t="str">
        <f t="shared" si="249"/>
        <v>Pendente</v>
      </c>
      <c r="AE587" s="43" t="s">
        <v>1063</v>
      </c>
      <c r="AF587" s="44" t="s">
        <v>64</v>
      </c>
      <c r="AG587" s="45">
        <v>46174</v>
      </c>
      <c r="AH587" s="45">
        <v>46175</v>
      </c>
      <c r="AI587" s="46">
        <v>548</v>
      </c>
      <c r="AJ587" s="44" t="s">
        <v>65</v>
      </c>
      <c r="AK587" s="46" t="s">
        <v>66</v>
      </c>
      <c r="AL587" s="127" t="s">
        <v>66</v>
      </c>
      <c r="AM587" s="44" t="s">
        <v>67</v>
      </c>
      <c r="AN587" s="46">
        <v>549</v>
      </c>
      <c r="AO587" s="127"/>
      <c r="AP587" s="45">
        <v>46175</v>
      </c>
      <c r="AQ587" s="46">
        <v>510</v>
      </c>
      <c r="AR587" s="262" t="s">
        <v>66</v>
      </c>
      <c r="AS587" s="46"/>
      <c r="AT587" s="45"/>
      <c r="AU587" s="157"/>
      <c r="AV587" s="157"/>
      <c r="AW587" s="157"/>
      <c r="AX587" s="157"/>
      <c r="AY587" s="157"/>
      <c r="AZ587" s="164"/>
      <c r="BE587" s="52">
        <f t="shared" si="248"/>
        <v>0.29166666666666663</v>
      </c>
      <c r="BF587" s="53" t="str">
        <f t="shared" si="250"/>
        <v>00</v>
      </c>
      <c r="BG587" s="54">
        <f t="shared" si="251"/>
        <v>6.9999999999999991</v>
      </c>
      <c r="BH587" s="54">
        <v>6</v>
      </c>
      <c r="BI587" s="54" t="str">
        <f t="shared" si="252"/>
        <v>,5</v>
      </c>
      <c r="BJ587" s="55" t="str">
        <f t="shared" si="253"/>
        <v>00,5</v>
      </c>
      <c r="BL587" s="57" t="str">
        <f>IFERROR(VLOOKUP(H587,#REF!,2,0)," ")</f>
        <v xml:space="preserve"> </v>
      </c>
      <c r="BM587" s="57" t="str">
        <f>IFERROR(VLOOKUP(K587,#REF!,2,0)," ")</f>
        <v xml:space="preserve"> </v>
      </c>
      <c r="BN587" s="58" t="str">
        <f t="shared" si="238"/>
        <v xml:space="preserve">  </v>
      </c>
      <c r="BO587" s="59" t="str">
        <f>IFERROR(VLOOKUP(BN587,#REF!,5,0)," ")</f>
        <v xml:space="preserve"> </v>
      </c>
      <c r="BP587" s="59" t="str">
        <f t="shared" si="239"/>
        <v xml:space="preserve"> </v>
      </c>
      <c r="BQ587" s="56">
        <f t="shared" si="240"/>
        <v>1</v>
      </c>
      <c r="BR587" s="59" t="str">
        <f t="shared" si="241"/>
        <v xml:space="preserve"> </v>
      </c>
      <c r="BS587" s="59" t="str">
        <f t="shared" si="242"/>
        <v xml:space="preserve"> </v>
      </c>
      <c r="BT587" s="56" t="str">
        <f t="shared" si="254"/>
        <v>00</v>
      </c>
      <c r="BU587" s="56">
        <f t="shared" si="255"/>
        <v>1</v>
      </c>
      <c r="BV587" s="56" t="str">
        <f>IFERROR(BU587*#REF!,"0,00")</f>
        <v>0,00</v>
      </c>
      <c r="BW587" s="59" t="str">
        <f t="shared" si="256"/>
        <v>0,00</v>
      </c>
    </row>
    <row r="588" spans="1:75" ht="62.1" customHeight="1" thickTop="1" thickBot="1">
      <c r="A588" s="90" t="str">
        <f t="shared" si="244"/>
        <v>INSERIR DATA</v>
      </c>
      <c r="B588" s="91" t="str">
        <f t="shared" si="245"/>
        <v>JUNHO</v>
      </c>
      <c r="C588" s="81" t="str">
        <f t="shared" si="246"/>
        <v>JUNHO</v>
      </c>
      <c r="D588" s="79">
        <f t="shared" si="234"/>
        <v>585</v>
      </c>
      <c r="E588" s="125">
        <f t="shared" si="232"/>
        <v>548</v>
      </c>
      <c r="F588" s="101">
        <v>54702119320</v>
      </c>
      <c r="G588" s="124" t="str">
        <f>IFERROR(VLOOKUP(F588,#REF!,2,0)," ")</f>
        <v xml:space="preserve"> </v>
      </c>
      <c r="H588" s="122" t="str">
        <f>IFERROR(VLOOKUP(F588,#REF!,3,0)," ")</f>
        <v xml:space="preserve"> </v>
      </c>
      <c r="I588" s="103" t="s">
        <v>57</v>
      </c>
      <c r="J588" s="103" t="s">
        <v>97</v>
      </c>
      <c r="K588" s="103" t="s">
        <v>78</v>
      </c>
      <c r="L588" s="104">
        <v>46184</v>
      </c>
      <c r="M588" s="105">
        <v>0.5</v>
      </c>
      <c r="N588" s="106">
        <v>46184</v>
      </c>
      <c r="O588" s="107">
        <v>0.79166666666666663</v>
      </c>
      <c r="P588" s="122" t="str">
        <f t="shared" si="236"/>
        <v>00,5</v>
      </c>
      <c r="Q588" s="123" t="str">
        <f t="shared" si="237"/>
        <v>0,00</v>
      </c>
      <c r="R588" s="119">
        <v>0</v>
      </c>
      <c r="S588" s="119">
        <v>0</v>
      </c>
      <c r="T588" s="123">
        <f t="shared" si="247"/>
        <v>0</v>
      </c>
      <c r="U588" s="108" t="s">
        <v>195</v>
      </c>
      <c r="V588" s="109" t="str">
        <f t="shared" si="243"/>
        <v>COOPERAÇÃO, CONFORME O ATO Nº: 11.954/2025.</v>
      </c>
      <c r="W588" s="37"/>
      <c r="X588" s="132" t="s">
        <v>61</v>
      </c>
      <c r="Y588" s="134" t="s">
        <v>98</v>
      </c>
      <c r="AA588" s="24">
        <v>0</v>
      </c>
      <c r="AB588" s="40"/>
      <c r="AC588" s="24" t="str">
        <f t="shared" si="249"/>
        <v>Pendente</v>
      </c>
      <c r="AE588" s="43" t="s">
        <v>1063</v>
      </c>
      <c r="AF588" s="44" t="s">
        <v>64</v>
      </c>
      <c r="AG588" s="45">
        <v>46174</v>
      </c>
      <c r="AH588" s="45">
        <v>46175</v>
      </c>
      <c r="AI588" s="46">
        <v>548</v>
      </c>
      <c r="AJ588" s="44" t="s">
        <v>65</v>
      </c>
      <c r="AK588" s="46" t="s">
        <v>66</v>
      </c>
      <c r="AL588" s="127" t="s">
        <v>66</v>
      </c>
      <c r="AM588" s="44" t="s">
        <v>67</v>
      </c>
      <c r="AN588" s="46">
        <v>549</v>
      </c>
      <c r="AO588" s="127"/>
      <c r="AP588" s="45">
        <v>46175</v>
      </c>
      <c r="AQ588" s="46">
        <v>510</v>
      </c>
      <c r="AR588" s="262" t="s">
        <v>66</v>
      </c>
      <c r="AS588" s="46"/>
      <c r="AT588" s="45"/>
      <c r="AU588" s="157"/>
      <c r="AV588" s="157"/>
      <c r="AW588" s="157"/>
      <c r="AX588" s="157"/>
      <c r="AY588" s="157"/>
      <c r="AZ588" s="164"/>
      <c r="BE588" s="52">
        <f t="shared" si="248"/>
        <v>0.29166666666666663</v>
      </c>
      <c r="BF588" s="53" t="str">
        <f t="shared" si="250"/>
        <v>00</v>
      </c>
      <c r="BG588" s="54">
        <f t="shared" si="251"/>
        <v>6.9999999999999991</v>
      </c>
      <c r="BH588" s="54">
        <v>6</v>
      </c>
      <c r="BI588" s="54" t="str">
        <f t="shared" si="252"/>
        <v>,5</v>
      </c>
      <c r="BJ588" s="55" t="str">
        <f t="shared" si="253"/>
        <v>00,5</v>
      </c>
      <c r="BL588" s="57" t="str">
        <f>IFERROR(VLOOKUP(H588,#REF!,2,0)," ")</f>
        <v xml:space="preserve"> </v>
      </c>
      <c r="BM588" s="57" t="str">
        <f>IFERROR(VLOOKUP(K588,#REF!,2,0)," ")</f>
        <v xml:space="preserve"> </v>
      </c>
      <c r="BN588" s="58" t="str">
        <f t="shared" si="238"/>
        <v xml:space="preserve">  </v>
      </c>
      <c r="BO588" s="59" t="str">
        <f>IFERROR(VLOOKUP(BN588,#REF!,5,0)," ")</f>
        <v xml:space="preserve"> </v>
      </c>
      <c r="BP588" s="59" t="str">
        <f t="shared" si="239"/>
        <v xml:space="preserve"> </v>
      </c>
      <c r="BQ588" s="56">
        <f t="shared" si="240"/>
        <v>1</v>
      </c>
      <c r="BR588" s="59" t="str">
        <f t="shared" si="241"/>
        <v xml:space="preserve"> </v>
      </c>
      <c r="BS588" s="59" t="str">
        <f t="shared" si="242"/>
        <v xml:space="preserve"> </v>
      </c>
      <c r="BT588" s="56" t="str">
        <f t="shared" si="254"/>
        <v>00</v>
      </c>
      <c r="BU588" s="56">
        <f t="shared" si="255"/>
        <v>1</v>
      </c>
      <c r="BV588" s="56" t="str">
        <f>IFERROR(BU588*#REF!,"0,00")</f>
        <v>0,00</v>
      </c>
      <c r="BW588" s="59" t="str">
        <f t="shared" si="256"/>
        <v>0,00</v>
      </c>
    </row>
    <row r="589" spans="1:75" ht="62.1" customHeight="1" thickTop="1" thickBot="1">
      <c r="A589" s="90" t="str">
        <f t="shared" si="244"/>
        <v>INSERIR DATA</v>
      </c>
      <c r="B589" s="91" t="str">
        <f t="shared" si="245"/>
        <v>JUNHO</v>
      </c>
      <c r="C589" s="81" t="str">
        <f t="shared" si="246"/>
        <v>JUNHO</v>
      </c>
      <c r="D589" s="79">
        <f t="shared" si="234"/>
        <v>586</v>
      </c>
      <c r="E589" s="125">
        <f t="shared" si="232"/>
        <v>548</v>
      </c>
      <c r="F589" s="101">
        <v>54702119320</v>
      </c>
      <c r="G589" s="124" t="str">
        <f>IFERROR(VLOOKUP(F589,#REF!,2,0)," ")</f>
        <v xml:space="preserve"> </v>
      </c>
      <c r="H589" s="122" t="str">
        <f>IFERROR(VLOOKUP(F589,#REF!,3,0)," ")</f>
        <v xml:space="preserve"> </v>
      </c>
      <c r="I589" s="103" t="s">
        <v>57</v>
      </c>
      <c r="J589" s="103" t="s">
        <v>97</v>
      </c>
      <c r="K589" s="103" t="s">
        <v>78</v>
      </c>
      <c r="L589" s="104">
        <v>46191</v>
      </c>
      <c r="M589" s="105">
        <v>0.5</v>
      </c>
      <c r="N589" s="106">
        <v>46191</v>
      </c>
      <c r="O589" s="107">
        <v>0.79166666666666663</v>
      </c>
      <c r="P589" s="122" t="str">
        <f t="shared" si="236"/>
        <v>00,5</v>
      </c>
      <c r="Q589" s="123" t="str">
        <f t="shared" si="237"/>
        <v>0,00</v>
      </c>
      <c r="R589" s="119">
        <v>0</v>
      </c>
      <c r="S589" s="119">
        <v>0</v>
      </c>
      <c r="T589" s="123">
        <f t="shared" si="247"/>
        <v>0</v>
      </c>
      <c r="U589" s="108" t="s">
        <v>195</v>
      </c>
      <c r="V589" s="109" t="str">
        <f t="shared" si="243"/>
        <v>COOPERAÇÃO, CONFORME O ATO Nº: 11.954/2025.</v>
      </c>
      <c r="W589" s="37"/>
      <c r="X589" s="132" t="s">
        <v>61</v>
      </c>
      <c r="Y589" s="134" t="s">
        <v>98</v>
      </c>
      <c r="AA589" s="24">
        <v>0</v>
      </c>
      <c r="AB589" s="40"/>
      <c r="AC589" s="24" t="str">
        <f t="shared" si="249"/>
        <v>Pendente</v>
      </c>
      <c r="AE589" s="43" t="s">
        <v>1063</v>
      </c>
      <c r="AF589" s="44" t="s">
        <v>64</v>
      </c>
      <c r="AG589" s="45">
        <v>46174</v>
      </c>
      <c r="AH589" s="45">
        <v>46175</v>
      </c>
      <c r="AI589" s="46">
        <v>548</v>
      </c>
      <c r="AJ589" s="44" t="s">
        <v>65</v>
      </c>
      <c r="AK589" s="46" t="s">
        <v>66</v>
      </c>
      <c r="AL589" s="127" t="s">
        <v>66</v>
      </c>
      <c r="AM589" s="44" t="s">
        <v>67</v>
      </c>
      <c r="AN589" s="46">
        <v>549</v>
      </c>
      <c r="AO589" s="127"/>
      <c r="AP589" s="45">
        <v>46175</v>
      </c>
      <c r="AQ589" s="46">
        <v>510</v>
      </c>
      <c r="AR589" s="262" t="s">
        <v>66</v>
      </c>
      <c r="AS589" s="157"/>
      <c r="AT589" s="45"/>
      <c r="AU589" s="157"/>
      <c r="AV589" s="157"/>
      <c r="AW589" s="157"/>
      <c r="AX589" s="157"/>
      <c r="AY589" s="157"/>
      <c r="AZ589" s="164"/>
      <c r="BE589" s="52">
        <f t="shared" si="248"/>
        <v>0.29166666666666663</v>
      </c>
      <c r="BF589" s="53" t="str">
        <f t="shared" si="250"/>
        <v>00</v>
      </c>
      <c r="BG589" s="54">
        <f t="shared" si="251"/>
        <v>6.9999999999999991</v>
      </c>
      <c r="BH589" s="54">
        <v>6</v>
      </c>
      <c r="BI589" s="54" t="str">
        <f t="shared" si="252"/>
        <v>,5</v>
      </c>
      <c r="BJ589" s="55" t="str">
        <f t="shared" si="253"/>
        <v>00,5</v>
      </c>
      <c r="BL589" s="57" t="str">
        <f>IFERROR(VLOOKUP(H589,#REF!,2,0)," ")</f>
        <v xml:space="preserve"> </v>
      </c>
      <c r="BM589" s="57" t="str">
        <f>IFERROR(VLOOKUP(K589,#REF!,2,0)," ")</f>
        <v xml:space="preserve"> </v>
      </c>
      <c r="BN589" s="58" t="str">
        <f t="shared" si="238"/>
        <v xml:space="preserve">  </v>
      </c>
      <c r="BO589" s="59" t="str">
        <f>IFERROR(VLOOKUP(BN589,#REF!,5,0)," ")</f>
        <v xml:space="preserve"> </v>
      </c>
      <c r="BP589" s="59" t="str">
        <f t="shared" si="239"/>
        <v xml:space="preserve"> </v>
      </c>
      <c r="BQ589" s="56">
        <f t="shared" si="240"/>
        <v>1</v>
      </c>
      <c r="BR589" s="59" t="str">
        <f t="shared" si="241"/>
        <v xml:space="preserve"> </v>
      </c>
      <c r="BS589" s="59" t="str">
        <f t="shared" si="242"/>
        <v xml:space="preserve"> </v>
      </c>
      <c r="BT589" s="56" t="str">
        <f t="shared" si="254"/>
        <v>00</v>
      </c>
      <c r="BU589" s="56">
        <f t="shared" si="255"/>
        <v>1</v>
      </c>
      <c r="BV589" s="56" t="str">
        <f>IFERROR(BU589*#REF!,"0,00")</f>
        <v>0,00</v>
      </c>
      <c r="BW589" s="59" t="str">
        <f t="shared" si="256"/>
        <v>0,00</v>
      </c>
    </row>
    <row r="590" spans="1:75" ht="62.1" customHeight="1" thickTop="1" thickBot="1">
      <c r="A590" s="90" t="str">
        <f t="shared" si="244"/>
        <v>INSERIR DATA</v>
      </c>
      <c r="B590" s="91" t="str">
        <f t="shared" si="245"/>
        <v>JUNHO</v>
      </c>
      <c r="C590" s="81" t="str">
        <f t="shared" si="246"/>
        <v>JUNHO</v>
      </c>
      <c r="D590" s="79">
        <f t="shared" si="234"/>
        <v>587</v>
      </c>
      <c r="E590" s="125">
        <f t="shared" si="232"/>
        <v>548</v>
      </c>
      <c r="F590" s="101">
        <v>54702119320</v>
      </c>
      <c r="G590" s="124" t="str">
        <f>IFERROR(VLOOKUP(F590,#REF!,2,0)," ")</f>
        <v xml:space="preserve"> </v>
      </c>
      <c r="H590" s="122" t="str">
        <f>IFERROR(VLOOKUP(F590,#REF!,3,0)," ")</f>
        <v xml:space="preserve"> </v>
      </c>
      <c r="I590" s="103" t="s">
        <v>57</v>
      </c>
      <c r="J590" s="103" t="s">
        <v>97</v>
      </c>
      <c r="K590" s="103" t="s">
        <v>78</v>
      </c>
      <c r="L590" s="104">
        <v>46198</v>
      </c>
      <c r="M590" s="105">
        <v>0.5</v>
      </c>
      <c r="N590" s="106">
        <v>46198</v>
      </c>
      <c r="O590" s="107">
        <v>0.79166666666666663</v>
      </c>
      <c r="P590" s="122" t="str">
        <f t="shared" si="236"/>
        <v>00,5</v>
      </c>
      <c r="Q590" s="123" t="str">
        <f t="shared" si="237"/>
        <v>0,00</v>
      </c>
      <c r="R590" s="119">
        <v>0</v>
      </c>
      <c r="S590" s="119">
        <v>0</v>
      </c>
      <c r="T590" s="123">
        <f t="shared" si="247"/>
        <v>0</v>
      </c>
      <c r="U590" s="108" t="s">
        <v>195</v>
      </c>
      <c r="V590" s="109" t="str">
        <f t="shared" si="243"/>
        <v>COOPERAÇÃO, CONFORME O ATO Nº: 11.954/2025.</v>
      </c>
      <c r="W590" s="37"/>
      <c r="X590" s="132" t="s">
        <v>61</v>
      </c>
      <c r="Y590" s="134" t="s">
        <v>98</v>
      </c>
      <c r="AA590" s="24">
        <v>0</v>
      </c>
      <c r="AB590" s="40"/>
      <c r="AC590" s="24" t="str">
        <f t="shared" si="249"/>
        <v>Pendente</v>
      </c>
      <c r="AE590" s="43" t="s">
        <v>1063</v>
      </c>
      <c r="AF590" s="44" t="s">
        <v>64</v>
      </c>
      <c r="AG590" s="45">
        <v>46174</v>
      </c>
      <c r="AH590" s="45">
        <v>46175</v>
      </c>
      <c r="AI590" s="46">
        <v>548</v>
      </c>
      <c r="AJ590" s="44" t="s">
        <v>65</v>
      </c>
      <c r="AK590" s="46" t="s">
        <v>66</v>
      </c>
      <c r="AL590" s="127" t="s">
        <v>66</v>
      </c>
      <c r="AM590" s="44" t="s">
        <v>67</v>
      </c>
      <c r="AN590" s="46">
        <v>549</v>
      </c>
      <c r="AO590" s="127"/>
      <c r="AP590" s="45">
        <v>46175</v>
      </c>
      <c r="AQ590" s="46">
        <v>510</v>
      </c>
      <c r="AR590" s="262" t="s">
        <v>66</v>
      </c>
      <c r="AS590" s="157"/>
      <c r="AT590" s="45"/>
      <c r="AU590" s="157"/>
      <c r="AV590" s="157"/>
      <c r="AW590" s="157"/>
      <c r="AX590" s="157"/>
      <c r="AY590" s="157"/>
      <c r="AZ590" s="164"/>
      <c r="BE590" s="52">
        <f t="shared" si="248"/>
        <v>0.29166666666666663</v>
      </c>
      <c r="BF590" s="53" t="str">
        <f t="shared" si="250"/>
        <v>00</v>
      </c>
      <c r="BG590" s="54">
        <f t="shared" si="251"/>
        <v>6.9999999999999991</v>
      </c>
      <c r="BH590" s="54">
        <v>6</v>
      </c>
      <c r="BI590" s="54" t="str">
        <f t="shared" si="252"/>
        <v>,5</v>
      </c>
      <c r="BJ590" s="55" t="str">
        <f t="shared" si="253"/>
        <v>00,5</v>
      </c>
      <c r="BL590" s="57" t="str">
        <f>IFERROR(VLOOKUP(H590,#REF!,2,0)," ")</f>
        <v xml:space="preserve"> </v>
      </c>
      <c r="BM590" s="57" t="str">
        <f>IFERROR(VLOOKUP(K590,#REF!,2,0)," ")</f>
        <v xml:space="preserve"> </v>
      </c>
      <c r="BN590" s="58" t="str">
        <f t="shared" si="238"/>
        <v xml:space="preserve">  </v>
      </c>
      <c r="BO590" s="59" t="str">
        <f>IFERROR(VLOOKUP(BN590,#REF!,5,0)," ")</f>
        <v xml:space="preserve"> </v>
      </c>
      <c r="BP590" s="59" t="str">
        <f t="shared" si="239"/>
        <v xml:space="preserve"> </v>
      </c>
      <c r="BQ590" s="56">
        <f t="shared" si="240"/>
        <v>1</v>
      </c>
      <c r="BR590" s="59" t="str">
        <f t="shared" si="241"/>
        <v xml:space="preserve"> </v>
      </c>
      <c r="BS590" s="59" t="str">
        <f t="shared" si="242"/>
        <v xml:space="preserve"> </v>
      </c>
      <c r="BT590" s="56" t="str">
        <f t="shared" si="254"/>
        <v>00</v>
      </c>
      <c r="BU590" s="56">
        <f t="shared" si="255"/>
        <v>1</v>
      </c>
      <c r="BV590" s="56" t="str">
        <f>IFERROR(BU590*#REF!,"0,00")</f>
        <v>0,00</v>
      </c>
      <c r="BW590" s="59" t="str">
        <f t="shared" si="256"/>
        <v>0,00</v>
      </c>
    </row>
    <row r="591" spans="1:75" ht="62.1" customHeight="1" thickTop="1" thickBot="1">
      <c r="A591" s="90" t="str">
        <f t="shared" si="244"/>
        <v>INSERIR DATA</v>
      </c>
      <c r="B591" s="91" t="str">
        <f t="shared" si="245"/>
        <v>JUNHO</v>
      </c>
      <c r="C591" s="81" t="str">
        <f t="shared" si="246"/>
        <v>JUNHO</v>
      </c>
      <c r="D591" s="79">
        <f t="shared" si="234"/>
        <v>588</v>
      </c>
      <c r="E591" s="125">
        <f t="shared" si="232"/>
        <v>550</v>
      </c>
      <c r="F591" s="101">
        <v>13706231603</v>
      </c>
      <c r="G591" s="124" t="str">
        <f>IFERROR(VLOOKUP(F591,#REF!,2,0)," ")</f>
        <v xml:space="preserve"> </v>
      </c>
      <c r="H591" s="122" t="str">
        <f>IFERROR(VLOOKUP(F591,#REF!,3,0)," ")</f>
        <v xml:space="preserve"> </v>
      </c>
      <c r="I591" s="103" t="s">
        <v>82</v>
      </c>
      <c r="J591" s="103" t="s">
        <v>84</v>
      </c>
      <c r="K591" s="103" t="s">
        <v>581</v>
      </c>
      <c r="L591" s="104">
        <v>46181</v>
      </c>
      <c r="M591" s="105">
        <v>0.25</v>
      </c>
      <c r="N591" s="106">
        <v>46186</v>
      </c>
      <c r="O591" s="107">
        <v>0.70833333333333337</v>
      </c>
      <c r="P591" s="122" t="str">
        <f t="shared" si="236"/>
        <v>05,5</v>
      </c>
      <c r="Q591" s="123" t="str">
        <f t="shared" si="237"/>
        <v>0,00</v>
      </c>
      <c r="R591" s="119">
        <v>0</v>
      </c>
      <c r="S591" s="119">
        <v>0</v>
      </c>
      <c r="T591" s="123">
        <f t="shared" si="247"/>
        <v>0</v>
      </c>
      <c r="U591" s="108" t="s">
        <v>195</v>
      </c>
      <c r="V591" s="109" t="str">
        <f t="shared" si="243"/>
        <v>DEFENSORIA ITINERANTE DA COMARCA DE PEDRA AZUL.</v>
      </c>
      <c r="W591" s="37"/>
      <c r="X591" s="132" t="s">
        <v>85</v>
      </c>
      <c r="Y591" s="134" t="s">
        <v>1064</v>
      </c>
      <c r="AA591" s="24">
        <v>1</v>
      </c>
      <c r="AB591" s="40"/>
      <c r="AC591" s="24" t="str">
        <f t="shared" si="249"/>
        <v>Pendente</v>
      </c>
      <c r="AE591" s="43" t="s">
        <v>1065</v>
      </c>
      <c r="AF591" s="44" t="s">
        <v>64</v>
      </c>
      <c r="AG591" s="45">
        <v>46175</v>
      </c>
      <c r="AH591" s="45">
        <v>46175</v>
      </c>
      <c r="AI591" s="46">
        <v>550</v>
      </c>
      <c r="AJ591" s="44" t="s">
        <v>65</v>
      </c>
      <c r="AK591" s="46" t="s">
        <v>66</v>
      </c>
      <c r="AL591" s="127" t="s">
        <v>66</v>
      </c>
      <c r="AM591" s="44" t="s">
        <v>65</v>
      </c>
      <c r="AN591" s="46" t="s">
        <v>66</v>
      </c>
      <c r="AO591" s="127" t="s">
        <v>66</v>
      </c>
      <c r="AP591" s="45">
        <v>46175</v>
      </c>
      <c r="AQ591" s="46">
        <v>511</v>
      </c>
      <c r="AR591" s="262" t="s">
        <v>66</v>
      </c>
      <c r="AS591" s="262" t="s">
        <v>66</v>
      </c>
      <c r="AT591" s="45"/>
      <c r="AU591" s="46"/>
      <c r="AV591" s="46"/>
      <c r="AW591" s="46"/>
      <c r="AX591" s="46"/>
      <c r="AY591" s="46"/>
      <c r="AZ591" s="49"/>
      <c r="BE591" s="52">
        <f t="shared" si="248"/>
        <v>5.458333333333333</v>
      </c>
      <c r="BF591" s="53" t="str">
        <f t="shared" si="250"/>
        <v>05</v>
      </c>
      <c r="BG591" s="54">
        <f t="shared" si="251"/>
        <v>10.999999999999993</v>
      </c>
      <c r="BH591" s="54">
        <v>6</v>
      </c>
      <c r="BI591" s="54" t="str">
        <f t="shared" si="252"/>
        <v>,5</v>
      </c>
      <c r="BJ591" s="55" t="str">
        <f t="shared" si="253"/>
        <v>05,5</v>
      </c>
      <c r="BL591" s="57" t="str">
        <f>IFERROR(VLOOKUP(H591,#REF!,2,0)," ")</f>
        <v xml:space="preserve"> </v>
      </c>
      <c r="BM591" s="57" t="str">
        <f>IFERROR(VLOOKUP(K591,#REF!,2,0)," ")</f>
        <v xml:space="preserve"> </v>
      </c>
      <c r="BN591" s="58" t="str">
        <f t="shared" si="238"/>
        <v xml:space="preserve">  </v>
      </c>
      <c r="BO591" s="59" t="str">
        <f>IFERROR(VLOOKUP(BN591,#REF!,5,0)," ")</f>
        <v xml:space="preserve"> </v>
      </c>
      <c r="BP591" s="59" t="str">
        <f t="shared" si="239"/>
        <v xml:space="preserve"> </v>
      </c>
      <c r="BQ591" s="56">
        <f t="shared" si="240"/>
        <v>1</v>
      </c>
      <c r="BR591" s="59" t="str">
        <f t="shared" si="241"/>
        <v xml:space="preserve"> </v>
      </c>
      <c r="BS591" s="59" t="str">
        <f t="shared" si="242"/>
        <v xml:space="preserve"> </v>
      </c>
      <c r="BT591" s="56" t="str">
        <f t="shared" si="254"/>
        <v>05</v>
      </c>
      <c r="BU591" s="56">
        <f t="shared" si="255"/>
        <v>5</v>
      </c>
      <c r="BV591" s="56" t="str">
        <f>IFERROR(BU591*#REF!,"0,00")</f>
        <v>0,00</v>
      </c>
      <c r="BW591" s="59" t="str">
        <f t="shared" si="256"/>
        <v>0,00</v>
      </c>
    </row>
    <row r="592" spans="1:75" ht="62.1" customHeight="1" thickTop="1" thickBot="1">
      <c r="A592" s="90" t="str">
        <f t="shared" si="244"/>
        <v>-</v>
      </c>
      <c r="B592" s="91" t="str">
        <f t="shared" si="245"/>
        <v>JUNHO</v>
      </c>
      <c r="C592" s="81" t="str">
        <f t="shared" si="246"/>
        <v>JUNHO</v>
      </c>
      <c r="D592" s="79">
        <f t="shared" si="234"/>
        <v>589</v>
      </c>
      <c r="E592" s="125">
        <f t="shared" si="232"/>
        <v>545</v>
      </c>
      <c r="F592" s="101">
        <v>7390763450</v>
      </c>
      <c r="G592" s="124" t="str">
        <f>IFERROR(VLOOKUP(F592,#REF!,2,0)," ")</f>
        <v xml:space="preserve"> </v>
      </c>
      <c r="H592" s="122" t="str">
        <f>IFERROR(VLOOKUP(F592,#REF!,3,0)," ")</f>
        <v xml:space="preserve"> </v>
      </c>
      <c r="I592" s="103" t="s">
        <v>57</v>
      </c>
      <c r="J592" s="103" t="s">
        <v>138</v>
      </c>
      <c r="K592" s="103" t="s">
        <v>585</v>
      </c>
      <c r="L592" s="104">
        <v>46175</v>
      </c>
      <c r="M592" s="105">
        <v>0.6875</v>
      </c>
      <c r="N592" s="106">
        <v>46176</v>
      </c>
      <c r="O592" s="107">
        <v>0.55555555555555558</v>
      </c>
      <c r="P592" s="122" t="str">
        <f t="shared" si="236"/>
        <v>00,5</v>
      </c>
      <c r="Q592" s="123" t="str">
        <f t="shared" si="237"/>
        <v>0,00</v>
      </c>
      <c r="R592" s="119">
        <v>0</v>
      </c>
      <c r="S592" s="119">
        <v>0</v>
      </c>
      <c r="T592" s="123">
        <f t="shared" si="247"/>
        <v>0</v>
      </c>
      <c r="U592" s="108" t="s">
        <v>1071</v>
      </c>
      <c r="V592" s="109" t="str">
        <f t="shared" si="243"/>
        <v xml:space="preserve"> PARA PRESTAR ASSISTÊNCIA JURÍDICA INTEGRAL E GRATUITA AOS INVESTIGADOS NO IPM N.105.084/2026.</v>
      </c>
      <c r="W592" s="37"/>
      <c r="X592" s="132" t="s">
        <v>85</v>
      </c>
      <c r="Y592" s="134" t="s">
        <v>1066</v>
      </c>
      <c r="AA592" s="24">
        <v>0</v>
      </c>
      <c r="AB592" s="40"/>
      <c r="AC592" s="24" t="str">
        <f t="shared" si="249"/>
        <v>Publicar</v>
      </c>
      <c r="AE592" s="43" t="s">
        <v>1067</v>
      </c>
      <c r="AF592" s="44" t="s">
        <v>64</v>
      </c>
      <c r="AG592" s="45">
        <v>46175</v>
      </c>
      <c r="AH592" s="45">
        <v>46175</v>
      </c>
      <c r="AI592" s="46">
        <v>545</v>
      </c>
      <c r="AJ592" s="44" t="s">
        <v>65</v>
      </c>
      <c r="AK592" s="46" t="s">
        <v>66</v>
      </c>
      <c r="AL592" s="127" t="s">
        <v>66</v>
      </c>
      <c r="AM592" s="44" t="s">
        <v>114</v>
      </c>
      <c r="AN592" s="46">
        <v>546</v>
      </c>
      <c r="AO592" s="127">
        <v>139.86000000000001</v>
      </c>
      <c r="AP592" s="45">
        <v>46185</v>
      </c>
      <c r="AQ592" s="46">
        <v>546</v>
      </c>
      <c r="AR592" s="262" t="s">
        <v>66</v>
      </c>
      <c r="AS592" s="46">
        <v>547</v>
      </c>
      <c r="AT592" s="45">
        <v>46176</v>
      </c>
      <c r="AU592" s="46" t="s">
        <v>66</v>
      </c>
      <c r="AV592" s="46" t="s">
        <v>66</v>
      </c>
      <c r="AW592" s="46" t="s">
        <v>66</v>
      </c>
      <c r="AX592" s="46" t="s">
        <v>66</v>
      </c>
      <c r="AY592" s="46" t="s">
        <v>66</v>
      </c>
      <c r="AZ592" s="49" t="s">
        <v>66</v>
      </c>
      <c r="BE592" s="52">
        <f t="shared" si="248"/>
        <v>0.86805555555555558</v>
      </c>
      <c r="BF592" s="53" t="str">
        <f t="shared" si="250"/>
        <v>00</v>
      </c>
      <c r="BG592" s="54">
        <f t="shared" si="251"/>
        <v>20.833333333333336</v>
      </c>
      <c r="BH592" s="54">
        <v>6</v>
      </c>
      <c r="BI592" s="54" t="str">
        <f t="shared" si="252"/>
        <v>,5</v>
      </c>
      <c r="BJ592" s="55" t="str">
        <f t="shared" si="253"/>
        <v>00,5</v>
      </c>
      <c r="BL592" s="57" t="str">
        <f>IFERROR(VLOOKUP(H592,#REF!,2,0)," ")</f>
        <v xml:space="preserve"> </v>
      </c>
      <c r="BM592" s="57" t="str">
        <f>IFERROR(VLOOKUP(K592,#REF!,2,0)," ")</f>
        <v xml:space="preserve"> </v>
      </c>
      <c r="BN592" s="58" t="str">
        <f t="shared" si="238"/>
        <v xml:space="preserve">  </v>
      </c>
      <c r="BO592" s="59" t="str">
        <f>IFERROR(VLOOKUP(BN592,#REF!,5,0)," ")</f>
        <v xml:space="preserve"> </v>
      </c>
      <c r="BP592" s="59" t="str">
        <f t="shared" si="239"/>
        <v xml:space="preserve"> </v>
      </c>
      <c r="BQ592" s="56">
        <f t="shared" si="240"/>
        <v>1</v>
      </c>
      <c r="BR592" s="59" t="str">
        <f t="shared" si="241"/>
        <v xml:space="preserve"> </v>
      </c>
      <c r="BS592" s="59" t="str">
        <f t="shared" si="242"/>
        <v xml:space="preserve"> </v>
      </c>
      <c r="BT592" s="56" t="str">
        <f t="shared" si="254"/>
        <v>00</v>
      </c>
      <c r="BU592" s="56">
        <f t="shared" si="255"/>
        <v>1</v>
      </c>
      <c r="BV592" s="56" t="str">
        <f>IFERROR(BU592*#REF!,"0,00")</f>
        <v>0,00</v>
      </c>
      <c r="BW592" s="59" t="str">
        <f t="shared" si="256"/>
        <v>0,00</v>
      </c>
    </row>
    <row r="593" spans="1:75" ht="62.1" customHeight="1" thickTop="1" thickBot="1">
      <c r="A593" s="90" t="str">
        <f t="shared" si="244"/>
        <v>INSERIR DATA</v>
      </c>
      <c r="B593" s="91" t="str">
        <f t="shared" si="245"/>
        <v>JUNHO</v>
      </c>
      <c r="C593" s="81" t="str">
        <f t="shared" si="246"/>
        <v>JUNHO</v>
      </c>
      <c r="D593" s="79">
        <f t="shared" si="234"/>
        <v>590</v>
      </c>
      <c r="E593" s="125">
        <f t="shared" ref="E593:E656" si="257">AI593</f>
        <v>556</v>
      </c>
      <c r="F593" s="101">
        <v>3090759632</v>
      </c>
      <c r="G593" s="124" t="str">
        <f>IFERROR(VLOOKUP(F593,#REF!,2,0)," ")</f>
        <v xml:space="preserve"> </v>
      </c>
      <c r="H593" s="122" t="str">
        <f>IFERROR(VLOOKUP(F593,#REF!,3,0)," ")</f>
        <v xml:space="preserve"> </v>
      </c>
      <c r="I593" s="103" t="s">
        <v>82</v>
      </c>
      <c r="J593" s="103" t="s">
        <v>84</v>
      </c>
      <c r="K593" s="103" t="s">
        <v>161</v>
      </c>
      <c r="L593" s="104">
        <v>46185</v>
      </c>
      <c r="M593" s="105">
        <v>0.33333333333333331</v>
      </c>
      <c r="N593" s="106">
        <v>46185</v>
      </c>
      <c r="O593" s="107">
        <v>0.72916666666666663</v>
      </c>
      <c r="P593" s="122" t="str">
        <f t="shared" si="236"/>
        <v>00,5</v>
      </c>
      <c r="Q593" s="123" t="str">
        <f t="shared" si="237"/>
        <v>0,00</v>
      </c>
      <c r="R593" s="119">
        <v>0</v>
      </c>
      <c r="S593" s="119">
        <v>0</v>
      </c>
      <c r="T593" s="123">
        <f t="shared" si="247"/>
        <v>0</v>
      </c>
      <c r="U593" s="108" t="s">
        <v>195</v>
      </c>
      <c r="V593" s="109" t="str">
        <f t="shared" si="243"/>
        <v>ORGANIZAÇÃO E ORIENTAÇÃO DE DOCUMENTOS ACUMULADOS PARA COORDENAÇÃO LOCAL DE RIBEIRÃO DAS NEVES DA ÁREA DA FAMÍLIA, AGENDADO PELO O.S TICKET #100264.</v>
      </c>
      <c r="W593" s="37"/>
      <c r="X593" s="132" t="s">
        <v>85</v>
      </c>
      <c r="Y593" s="134" t="s">
        <v>1069</v>
      </c>
      <c r="AA593" s="24">
        <v>0</v>
      </c>
      <c r="AB593" s="40"/>
      <c r="AC593" s="24" t="str">
        <f t="shared" si="249"/>
        <v>Pendente</v>
      </c>
      <c r="AE593" s="162" t="s">
        <v>1070</v>
      </c>
      <c r="AF593" s="44" t="s">
        <v>64</v>
      </c>
      <c r="AG593" s="45">
        <v>46175</v>
      </c>
      <c r="AH593" s="45">
        <v>46182</v>
      </c>
      <c r="AI593" s="46">
        <v>556</v>
      </c>
      <c r="AJ593" s="44" t="s">
        <v>65</v>
      </c>
      <c r="AK593" s="46" t="s">
        <v>66</v>
      </c>
      <c r="AL593" s="127" t="s">
        <v>66</v>
      </c>
      <c r="AM593" s="44" t="s">
        <v>65</v>
      </c>
      <c r="AN593" s="46" t="s">
        <v>66</v>
      </c>
      <c r="AO593" s="127" t="s">
        <v>66</v>
      </c>
      <c r="AP593" s="45">
        <v>46182</v>
      </c>
      <c r="AQ593" s="46">
        <v>518</v>
      </c>
      <c r="AR593" s="262" t="s">
        <v>66</v>
      </c>
      <c r="AS593" s="262" t="s">
        <v>66</v>
      </c>
      <c r="AT593" s="45"/>
      <c r="AU593" s="46"/>
      <c r="AV593" s="45"/>
      <c r="AW593" s="45"/>
      <c r="AX593" s="46"/>
      <c r="AY593" s="46"/>
      <c r="AZ593" s="49"/>
      <c r="BE593" s="52">
        <f t="shared" si="248"/>
        <v>0.39583333333333331</v>
      </c>
      <c r="BF593" s="53" t="str">
        <f t="shared" si="250"/>
        <v>00</v>
      </c>
      <c r="BG593" s="54">
        <f t="shared" si="251"/>
        <v>9.5</v>
      </c>
      <c r="BH593" s="54">
        <v>6</v>
      </c>
      <c r="BI593" s="54" t="str">
        <f t="shared" si="252"/>
        <v>,5</v>
      </c>
      <c r="BJ593" s="55" t="str">
        <f t="shared" si="253"/>
        <v>00,5</v>
      </c>
      <c r="BL593" s="57" t="str">
        <f>IFERROR(VLOOKUP(H593,#REF!,2,0)," ")</f>
        <v xml:space="preserve"> </v>
      </c>
      <c r="BM593" s="57" t="str">
        <f>IFERROR(VLOOKUP(K593,#REF!,2,0)," ")</f>
        <v xml:space="preserve"> </v>
      </c>
      <c r="BN593" s="58" t="str">
        <f t="shared" si="238"/>
        <v xml:space="preserve">  </v>
      </c>
      <c r="BO593" s="59" t="str">
        <f>IFERROR(VLOOKUP(BN593,#REF!,5,0)," ")</f>
        <v xml:space="preserve"> </v>
      </c>
      <c r="BP593" s="59" t="str">
        <f t="shared" si="239"/>
        <v xml:space="preserve"> </v>
      </c>
      <c r="BQ593" s="56">
        <f t="shared" si="240"/>
        <v>1</v>
      </c>
      <c r="BR593" s="59" t="str">
        <f t="shared" si="241"/>
        <v xml:space="preserve"> </v>
      </c>
      <c r="BS593" s="59" t="str">
        <f t="shared" si="242"/>
        <v xml:space="preserve"> </v>
      </c>
      <c r="BT593" s="56" t="str">
        <f t="shared" si="254"/>
        <v>00</v>
      </c>
      <c r="BU593" s="56">
        <f t="shared" si="255"/>
        <v>1</v>
      </c>
      <c r="BV593" s="56" t="str">
        <f>IFERROR(BU593*#REF!,"0,00")</f>
        <v>0,00</v>
      </c>
      <c r="BW593" s="59" t="str">
        <f t="shared" si="256"/>
        <v>0,00</v>
      </c>
    </row>
    <row r="594" spans="1:75" ht="62.1" customHeight="1" thickTop="1" thickBot="1">
      <c r="A594" s="90" t="str">
        <f t="shared" si="244"/>
        <v>INSERIR DATA</v>
      </c>
      <c r="B594" s="91" t="str">
        <f t="shared" si="245"/>
        <v>JUNHO</v>
      </c>
      <c r="C594" s="81" t="str">
        <f t="shared" si="246"/>
        <v>JUNHO</v>
      </c>
      <c r="D594" s="79">
        <f t="shared" si="234"/>
        <v>591</v>
      </c>
      <c r="E594" s="125">
        <f t="shared" si="257"/>
        <v>557</v>
      </c>
      <c r="F594" s="101">
        <v>95802150653</v>
      </c>
      <c r="G594" s="124" t="str">
        <f>IFERROR(VLOOKUP(F594,#REF!,2,0)," ")</f>
        <v xml:space="preserve"> </v>
      </c>
      <c r="H594" s="122" t="str">
        <f>IFERROR(VLOOKUP(F594,#REF!,3,0)," ")</f>
        <v xml:space="preserve"> </v>
      </c>
      <c r="I594" s="103" t="s">
        <v>57</v>
      </c>
      <c r="J594" s="103" t="s">
        <v>93</v>
      </c>
      <c r="K594" s="103" t="s">
        <v>94</v>
      </c>
      <c r="L594" s="104">
        <v>46174</v>
      </c>
      <c r="M594" s="105">
        <v>0.47916666666666669</v>
      </c>
      <c r="N594" s="106">
        <v>46174</v>
      </c>
      <c r="O594" s="107">
        <v>0.78125</v>
      </c>
      <c r="P594" s="122" t="str">
        <f t="shared" si="236"/>
        <v>00,5</v>
      </c>
      <c r="Q594" s="123" t="str">
        <f t="shared" si="237"/>
        <v>0,00</v>
      </c>
      <c r="R594" s="119">
        <v>0</v>
      </c>
      <c r="S594" s="119">
        <v>0</v>
      </c>
      <c r="T594" s="123">
        <f t="shared" si="247"/>
        <v>0</v>
      </c>
      <c r="U594" s="108" t="s">
        <v>195</v>
      </c>
      <c r="V594" s="109" t="str">
        <f t="shared" si="243"/>
        <v>COOPERAÇÃO, CONFORME O ATO Nº: 12.576/2026.</v>
      </c>
      <c r="W594" s="37"/>
      <c r="X594" s="132" t="s">
        <v>61</v>
      </c>
      <c r="Y594" s="134" t="s">
        <v>703</v>
      </c>
      <c r="AA594" s="24">
        <v>0</v>
      </c>
      <c r="AB594" s="40"/>
      <c r="AC594" s="24" t="str">
        <f t="shared" si="249"/>
        <v>Pendente</v>
      </c>
      <c r="AE594" s="43" t="s">
        <v>1075</v>
      </c>
      <c r="AF594" s="44" t="s">
        <v>64</v>
      </c>
      <c r="AG594" s="45">
        <v>46176</v>
      </c>
      <c r="AH594" s="45">
        <v>46182</v>
      </c>
      <c r="AI594" s="46">
        <v>557</v>
      </c>
      <c r="AJ594" s="44" t="s">
        <v>65</v>
      </c>
      <c r="AK594" s="46" t="s">
        <v>66</v>
      </c>
      <c r="AL594" s="127" t="s">
        <v>66</v>
      </c>
      <c r="AM594" s="44" t="s">
        <v>114</v>
      </c>
      <c r="AN594" s="46">
        <v>558</v>
      </c>
      <c r="AO594" s="127"/>
      <c r="AP594" s="45">
        <v>46182</v>
      </c>
      <c r="AQ594" s="46">
        <v>517</v>
      </c>
      <c r="AR594" s="265" t="s">
        <v>66</v>
      </c>
      <c r="AS594" s="157"/>
      <c r="AT594" s="45"/>
      <c r="AU594" s="157"/>
      <c r="AV594" s="157"/>
      <c r="AW594" s="157"/>
      <c r="AX594" s="157"/>
      <c r="AY594" s="157"/>
      <c r="AZ594" s="164"/>
      <c r="BE594" s="52">
        <f t="shared" si="248"/>
        <v>0.30208333333333331</v>
      </c>
      <c r="BF594" s="53" t="str">
        <f t="shared" si="250"/>
        <v>00</v>
      </c>
      <c r="BG594" s="54">
        <f t="shared" si="251"/>
        <v>7.25</v>
      </c>
      <c r="BH594" s="54">
        <v>6</v>
      </c>
      <c r="BI594" s="54" t="str">
        <f t="shared" si="252"/>
        <v>,5</v>
      </c>
      <c r="BJ594" s="55" t="str">
        <f t="shared" si="253"/>
        <v>00,5</v>
      </c>
      <c r="BL594" s="57" t="str">
        <f>IFERROR(VLOOKUP(H594,#REF!,2,0)," ")</f>
        <v xml:space="preserve"> </v>
      </c>
      <c r="BM594" s="57" t="str">
        <f>IFERROR(VLOOKUP(K594,#REF!,2,0)," ")</f>
        <v xml:space="preserve"> </v>
      </c>
      <c r="BN594" s="58" t="str">
        <f t="shared" si="238"/>
        <v xml:space="preserve">  </v>
      </c>
      <c r="BO594" s="59" t="str">
        <f>IFERROR(VLOOKUP(BN594,#REF!,5,0)," ")</f>
        <v xml:space="preserve"> </v>
      </c>
      <c r="BP594" s="59" t="str">
        <f t="shared" si="239"/>
        <v xml:space="preserve"> </v>
      </c>
      <c r="BQ594" s="56">
        <f t="shared" si="240"/>
        <v>1</v>
      </c>
      <c r="BR594" s="59" t="str">
        <f t="shared" si="241"/>
        <v xml:space="preserve"> </v>
      </c>
      <c r="BS594" s="59" t="str">
        <f t="shared" si="242"/>
        <v xml:space="preserve"> </v>
      </c>
      <c r="BT594" s="56" t="str">
        <f t="shared" si="254"/>
        <v>00</v>
      </c>
      <c r="BU594" s="56">
        <f t="shared" si="255"/>
        <v>1</v>
      </c>
      <c r="BV594" s="56" t="str">
        <f>IFERROR(BU594*#REF!,"0,00")</f>
        <v>0,00</v>
      </c>
      <c r="BW594" s="59" t="str">
        <f t="shared" si="256"/>
        <v>0,00</v>
      </c>
    </row>
    <row r="595" spans="1:75" ht="62.1" customHeight="1" thickTop="1" thickBot="1">
      <c r="A595" s="90" t="str">
        <f t="shared" si="244"/>
        <v>INSERIR DATA</v>
      </c>
      <c r="B595" s="91" t="str">
        <f t="shared" si="245"/>
        <v>JUNHO</v>
      </c>
      <c r="C595" s="81" t="str">
        <f t="shared" si="246"/>
        <v>JUNHO</v>
      </c>
      <c r="D595" s="79">
        <f t="shared" si="234"/>
        <v>592</v>
      </c>
      <c r="E595" s="125">
        <f t="shared" si="257"/>
        <v>557</v>
      </c>
      <c r="F595" s="101">
        <v>95802150653</v>
      </c>
      <c r="G595" s="124" t="str">
        <f>IFERROR(VLOOKUP(F595,#REF!,2,0)," ")</f>
        <v xml:space="preserve"> </v>
      </c>
      <c r="H595" s="122" t="str">
        <f>IFERROR(VLOOKUP(F595,#REF!,3,0)," ")</f>
        <v xml:space="preserve"> </v>
      </c>
      <c r="I595" s="103" t="s">
        <v>57</v>
      </c>
      <c r="J595" s="103" t="s">
        <v>93</v>
      </c>
      <c r="K595" s="103" t="s">
        <v>94</v>
      </c>
      <c r="L595" s="104">
        <v>46181</v>
      </c>
      <c r="M595" s="105">
        <v>0.47916666666666669</v>
      </c>
      <c r="N595" s="106">
        <v>46181</v>
      </c>
      <c r="O595" s="107">
        <v>0.78125</v>
      </c>
      <c r="P595" s="122" t="str">
        <f t="shared" si="236"/>
        <v>00,5</v>
      </c>
      <c r="Q595" s="123" t="str">
        <f t="shared" si="237"/>
        <v>0,00</v>
      </c>
      <c r="R595" s="119">
        <v>0</v>
      </c>
      <c r="S595" s="119">
        <v>0</v>
      </c>
      <c r="T595" s="123">
        <f t="shared" si="247"/>
        <v>0</v>
      </c>
      <c r="U595" s="108" t="s">
        <v>195</v>
      </c>
      <c r="V595" s="109" t="str">
        <f t="shared" si="243"/>
        <v>COOPERAÇÃO, CONFORME O ATO Nº: 12.576/2026.</v>
      </c>
      <c r="W595" s="37"/>
      <c r="X595" s="132" t="s">
        <v>61</v>
      </c>
      <c r="Y595" s="134" t="s">
        <v>703</v>
      </c>
      <c r="AA595" s="24">
        <v>0</v>
      </c>
      <c r="AB595" s="40"/>
      <c r="AC595" s="24" t="str">
        <f t="shared" si="249"/>
        <v>Pendente</v>
      </c>
      <c r="AE595" s="43" t="s">
        <v>1075</v>
      </c>
      <c r="AF595" s="44" t="s">
        <v>64</v>
      </c>
      <c r="AG595" s="45">
        <v>46176</v>
      </c>
      <c r="AH595" s="45">
        <v>46182</v>
      </c>
      <c r="AI595" s="46">
        <v>557</v>
      </c>
      <c r="AJ595" s="44" t="s">
        <v>65</v>
      </c>
      <c r="AK595" s="46" t="s">
        <v>66</v>
      </c>
      <c r="AL595" s="127" t="s">
        <v>66</v>
      </c>
      <c r="AM595" s="44" t="s">
        <v>114</v>
      </c>
      <c r="AN595" s="46">
        <v>558</v>
      </c>
      <c r="AO595" s="127"/>
      <c r="AP595" s="45">
        <v>46182</v>
      </c>
      <c r="AQ595" s="46">
        <v>517</v>
      </c>
      <c r="AR595" s="265" t="s">
        <v>66</v>
      </c>
      <c r="AS595" s="157"/>
      <c r="AT595" s="45"/>
      <c r="AU595" s="157"/>
      <c r="AV595" s="157"/>
      <c r="AW595" s="157"/>
      <c r="AX595" s="157"/>
      <c r="AY595" s="157"/>
      <c r="AZ595" s="164"/>
      <c r="BE595" s="52">
        <f t="shared" si="248"/>
        <v>0.30208333333333331</v>
      </c>
      <c r="BF595" s="53" t="str">
        <f t="shared" si="250"/>
        <v>00</v>
      </c>
      <c r="BG595" s="54">
        <f t="shared" si="251"/>
        <v>7.25</v>
      </c>
      <c r="BH595" s="54">
        <v>6</v>
      </c>
      <c r="BI595" s="54" t="str">
        <f t="shared" si="252"/>
        <v>,5</v>
      </c>
      <c r="BJ595" s="55" t="str">
        <f t="shared" si="253"/>
        <v>00,5</v>
      </c>
      <c r="BL595" s="57" t="str">
        <f>IFERROR(VLOOKUP(H595,#REF!,2,0)," ")</f>
        <v xml:space="preserve"> </v>
      </c>
      <c r="BM595" s="57" t="str">
        <f>IFERROR(VLOOKUP(K595,#REF!,2,0)," ")</f>
        <v xml:space="preserve"> </v>
      </c>
      <c r="BN595" s="58" t="str">
        <f t="shared" si="238"/>
        <v xml:space="preserve">  </v>
      </c>
      <c r="BO595" s="59" t="str">
        <f>IFERROR(VLOOKUP(BN595,#REF!,5,0)," ")</f>
        <v xml:space="preserve"> </v>
      </c>
      <c r="BP595" s="59" t="str">
        <f t="shared" si="239"/>
        <v xml:space="preserve"> </v>
      </c>
      <c r="BQ595" s="56">
        <f t="shared" si="240"/>
        <v>1</v>
      </c>
      <c r="BR595" s="59" t="str">
        <f t="shared" si="241"/>
        <v xml:space="preserve"> </v>
      </c>
      <c r="BS595" s="59" t="str">
        <f t="shared" si="242"/>
        <v xml:space="preserve"> </v>
      </c>
      <c r="BT595" s="56" t="str">
        <f t="shared" si="254"/>
        <v>00</v>
      </c>
      <c r="BU595" s="56">
        <f t="shared" si="255"/>
        <v>1</v>
      </c>
      <c r="BV595" s="56" t="str">
        <f>IFERROR(BU595*#REF!,"0,00")</f>
        <v>0,00</v>
      </c>
      <c r="BW595" s="59" t="str">
        <f t="shared" si="256"/>
        <v>0,00</v>
      </c>
    </row>
    <row r="596" spans="1:75" ht="62.1" customHeight="1" thickTop="1" thickBot="1">
      <c r="A596" s="90" t="str">
        <f t="shared" si="244"/>
        <v>INSERIR DATA</v>
      </c>
      <c r="B596" s="91" t="str">
        <f t="shared" si="245"/>
        <v>JUNHO</v>
      </c>
      <c r="C596" s="81" t="str">
        <f t="shared" si="246"/>
        <v>JUNHO</v>
      </c>
      <c r="D596" s="79">
        <f t="shared" si="234"/>
        <v>593</v>
      </c>
      <c r="E596" s="125">
        <f t="shared" si="257"/>
        <v>557</v>
      </c>
      <c r="F596" s="101">
        <v>95802150653</v>
      </c>
      <c r="G596" s="124" t="str">
        <f>IFERROR(VLOOKUP(F596,#REF!,2,0)," ")</f>
        <v xml:space="preserve"> </v>
      </c>
      <c r="H596" s="122" t="str">
        <f>IFERROR(VLOOKUP(F596,#REF!,3,0)," ")</f>
        <v xml:space="preserve"> </v>
      </c>
      <c r="I596" s="103" t="s">
        <v>57</v>
      </c>
      <c r="J596" s="103" t="s">
        <v>93</v>
      </c>
      <c r="K596" s="103" t="s">
        <v>94</v>
      </c>
      <c r="L596" s="104">
        <v>46188</v>
      </c>
      <c r="M596" s="105">
        <v>0.47916666666666669</v>
      </c>
      <c r="N596" s="106">
        <v>46188</v>
      </c>
      <c r="O596" s="107">
        <v>0.78125</v>
      </c>
      <c r="P596" s="122" t="str">
        <f t="shared" si="236"/>
        <v>00,5</v>
      </c>
      <c r="Q596" s="123" t="str">
        <f t="shared" si="237"/>
        <v>0,00</v>
      </c>
      <c r="R596" s="119">
        <v>0</v>
      </c>
      <c r="S596" s="119">
        <v>0</v>
      </c>
      <c r="T596" s="123">
        <f t="shared" si="247"/>
        <v>0</v>
      </c>
      <c r="U596" s="108" t="s">
        <v>195</v>
      </c>
      <c r="V596" s="109" t="str">
        <f t="shared" si="243"/>
        <v>COOPERAÇÃO, CONFORME O ATO Nº: 12.576/2026.</v>
      </c>
      <c r="W596" s="37"/>
      <c r="X596" s="132" t="s">
        <v>61</v>
      </c>
      <c r="Y596" s="134" t="s">
        <v>703</v>
      </c>
      <c r="AA596" s="24">
        <v>0</v>
      </c>
      <c r="AB596" s="40"/>
      <c r="AC596" s="24" t="str">
        <f t="shared" si="249"/>
        <v>Pendente</v>
      </c>
      <c r="AE596" s="43" t="s">
        <v>1075</v>
      </c>
      <c r="AF596" s="44" t="s">
        <v>64</v>
      </c>
      <c r="AG596" s="45">
        <v>46176</v>
      </c>
      <c r="AH596" s="45">
        <v>46182</v>
      </c>
      <c r="AI596" s="46">
        <v>557</v>
      </c>
      <c r="AJ596" s="44" t="s">
        <v>65</v>
      </c>
      <c r="AK596" s="46" t="s">
        <v>66</v>
      </c>
      <c r="AL596" s="127" t="s">
        <v>66</v>
      </c>
      <c r="AM596" s="44" t="s">
        <v>114</v>
      </c>
      <c r="AN596" s="46">
        <v>558</v>
      </c>
      <c r="AO596" s="127"/>
      <c r="AP596" s="45">
        <v>46182</v>
      </c>
      <c r="AQ596" s="46">
        <v>517</v>
      </c>
      <c r="AR596" s="265" t="s">
        <v>66</v>
      </c>
      <c r="AS596" s="157"/>
      <c r="AT596" s="45"/>
      <c r="AU596" s="157"/>
      <c r="AV596" s="157"/>
      <c r="AW596" s="157"/>
      <c r="AX596" s="157"/>
      <c r="AY596" s="157"/>
      <c r="AZ596" s="164"/>
      <c r="BE596" s="52">
        <f t="shared" si="248"/>
        <v>0.30208333333333331</v>
      </c>
      <c r="BF596" s="53" t="str">
        <f t="shared" si="250"/>
        <v>00</v>
      </c>
      <c r="BG596" s="54">
        <f t="shared" si="251"/>
        <v>7.25</v>
      </c>
      <c r="BH596" s="54">
        <v>6</v>
      </c>
      <c r="BI596" s="54" t="str">
        <f t="shared" si="252"/>
        <v>,5</v>
      </c>
      <c r="BJ596" s="55" t="str">
        <f t="shared" si="253"/>
        <v>00,5</v>
      </c>
      <c r="BL596" s="57" t="str">
        <f>IFERROR(VLOOKUP(H596,#REF!,2,0)," ")</f>
        <v xml:space="preserve"> </v>
      </c>
      <c r="BM596" s="57" t="str">
        <f>IFERROR(VLOOKUP(K596,#REF!,2,0)," ")</f>
        <v xml:space="preserve"> </v>
      </c>
      <c r="BN596" s="58" t="str">
        <f t="shared" si="238"/>
        <v xml:space="preserve">  </v>
      </c>
      <c r="BO596" s="59" t="str">
        <f>IFERROR(VLOOKUP(BN596,#REF!,5,0)," ")</f>
        <v xml:space="preserve"> </v>
      </c>
      <c r="BP596" s="59" t="str">
        <f t="shared" si="239"/>
        <v xml:space="preserve"> </v>
      </c>
      <c r="BQ596" s="56">
        <f t="shared" si="240"/>
        <v>1</v>
      </c>
      <c r="BR596" s="59" t="str">
        <f t="shared" si="241"/>
        <v xml:space="preserve"> </v>
      </c>
      <c r="BS596" s="59" t="str">
        <f t="shared" si="242"/>
        <v xml:space="preserve"> </v>
      </c>
      <c r="BT596" s="56" t="str">
        <f t="shared" si="254"/>
        <v>00</v>
      </c>
      <c r="BU596" s="56">
        <f t="shared" si="255"/>
        <v>1</v>
      </c>
      <c r="BV596" s="56" t="str">
        <f>IFERROR(BU596*#REF!,"0,00")</f>
        <v>0,00</v>
      </c>
      <c r="BW596" s="59" t="str">
        <f t="shared" si="256"/>
        <v>0,00</v>
      </c>
    </row>
    <row r="597" spans="1:75" ht="62.1" customHeight="1" thickTop="1" thickBot="1">
      <c r="A597" s="90" t="str">
        <f t="shared" si="244"/>
        <v>INSERIR DATA</v>
      </c>
      <c r="B597" s="91" t="str">
        <f t="shared" si="245"/>
        <v>JUNHO</v>
      </c>
      <c r="C597" s="81" t="str">
        <f t="shared" si="246"/>
        <v>JUNHO</v>
      </c>
      <c r="D597" s="79">
        <f t="shared" si="234"/>
        <v>594</v>
      </c>
      <c r="E597" s="125">
        <f t="shared" si="257"/>
        <v>557</v>
      </c>
      <c r="F597" s="101">
        <v>95802150653</v>
      </c>
      <c r="G597" s="124" t="str">
        <f>IFERROR(VLOOKUP(F597,#REF!,2,0)," ")</f>
        <v xml:space="preserve"> </v>
      </c>
      <c r="H597" s="122" t="str">
        <f>IFERROR(VLOOKUP(F597,#REF!,3,0)," ")</f>
        <v xml:space="preserve"> </v>
      </c>
      <c r="I597" s="103" t="s">
        <v>57</v>
      </c>
      <c r="J597" s="103" t="s">
        <v>93</v>
      </c>
      <c r="K597" s="103" t="s">
        <v>94</v>
      </c>
      <c r="L597" s="104">
        <v>46195</v>
      </c>
      <c r="M597" s="105">
        <v>0.47916666666666669</v>
      </c>
      <c r="N597" s="106">
        <v>46195</v>
      </c>
      <c r="O597" s="107">
        <v>0.78125</v>
      </c>
      <c r="P597" s="122" t="str">
        <f t="shared" si="236"/>
        <v>00,5</v>
      </c>
      <c r="Q597" s="123" t="str">
        <f t="shared" si="237"/>
        <v>0,00</v>
      </c>
      <c r="R597" s="119">
        <v>0</v>
      </c>
      <c r="S597" s="119">
        <v>0</v>
      </c>
      <c r="T597" s="123">
        <f t="shared" si="247"/>
        <v>0</v>
      </c>
      <c r="U597" s="108" t="s">
        <v>195</v>
      </c>
      <c r="V597" s="109" t="str">
        <f t="shared" si="243"/>
        <v>COOPERAÇÃO, CONFORME O ATO Nº: 12.576/2026.</v>
      </c>
      <c r="W597" s="37"/>
      <c r="X597" s="132" t="s">
        <v>61</v>
      </c>
      <c r="Y597" s="134" t="s">
        <v>703</v>
      </c>
      <c r="AA597" s="24">
        <v>0</v>
      </c>
      <c r="AB597" s="40"/>
      <c r="AC597" s="24" t="str">
        <f t="shared" si="249"/>
        <v>Pendente</v>
      </c>
      <c r="AE597" s="43" t="s">
        <v>1075</v>
      </c>
      <c r="AF597" s="44" t="s">
        <v>64</v>
      </c>
      <c r="AG597" s="45">
        <v>46176</v>
      </c>
      <c r="AH597" s="45">
        <v>46182</v>
      </c>
      <c r="AI597" s="46">
        <v>557</v>
      </c>
      <c r="AJ597" s="44" t="s">
        <v>65</v>
      </c>
      <c r="AK597" s="46" t="s">
        <v>66</v>
      </c>
      <c r="AL597" s="127" t="s">
        <v>66</v>
      </c>
      <c r="AM597" s="44" t="s">
        <v>114</v>
      </c>
      <c r="AN597" s="46">
        <v>558</v>
      </c>
      <c r="AO597" s="127"/>
      <c r="AP597" s="45">
        <v>46182</v>
      </c>
      <c r="AQ597" s="46">
        <v>517</v>
      </c>
      <c r="AR597" s="265" t="s">
        <v>66</v>
      </c>
      <c r="AS597" s="46"/>
      <c r="AT597" s="45"/>
      <c r="AU597" s="46"/>
      <c r="AV597" s="45"/>
      <c r="AW597" s="45"/>
      <c r="AX597" s="46"/>
      <c r="AY597" s="46"/>
      <c r="AZ597" s="49"/>
      <c r="BE597" s="52">
        <f t="shared" si="248"/>
        <v>0.30208333333333331</v>
      </c>
      <c r="BF597" s="53" t="str">
        <f t="shared" si="250"/>
        <v>00</v>
      </c>
      <c r="BG597" s="54">
        <f t="shared" si="251"/>
        <v>7.25</v>
      </c>
      <c r="BH597" s="54">
        <v>6</v>
      </c>
      <c r="BI597" s="54" t="str">
        <f t="shared" si="252"/>
        <v>,5</v>
      </c>
      <c r="BJ597" s="55" t="str">
        <f t="shared" si="253"/>
        <v>00,5</v>
      </c>
      <c r="BL597" s="57" t="str">
        <f>IFERROR(VLOOKUP(H597,#REF!,2,0)," ")</f>
        <v xml:space="preserve"> </v>
      </c>
      <c r="BM597" s="57" t="str">
        <f>IFERROR(VLOOKUP(K597,#REF!,2,0)," ")</f>
        <v xml:space="preserve"> </v>
      </c>
      <c r="BN597" s="58" t="str">
        <f t="shared" si="238"/>
        <v xml:space="preserve">  </v>
      </c>
      <c r="BO597" s="59" t="str">
        <f>IFERROR(VLOOKUP(BN597,#REF!,5,0)," ")</f>
        <v xml:space="preserve"> </v>
      </c>
      <c r="BP597" s="59" t="str">
        <f t="shared" si="239"/>
        <v xml:space="preserve"> </v>
      </c>
      <c r="BQ597" s="56">
        <f t="shared" si="240"/>
        <v>1</v>
      </c>
      <c r="BR597" s="59" t="str">
        <f t="shared" si="241"/>
        <v xml:space="preserve"> </v>
      </c>
      <c r="BS597" s="59" t="str">
        <f t="shared" si="242"/>
        <v xml:space="preserve"> </v>
      </c>
      <c r="BT597" s="56" t="str">
        <f t="shared" si="254"/>
        <v>00</v>
      </c>
      <c r="BU597" s="56">
        <f t="shared" si="255"/>
        <v>1</v>
      </c>
      <c r="BV597" s="56" t="str">
        <f>IFERROR(BU597*#REF!,"0,00")</f>
        <v>0,00</v>
      </c>
      <c r="BW597" s="59" t="str">
        <f t="shared" si="256"/>
        <v>0,00</v>
      </c>
    </row>
    <row r="598" spans="1:75" ht="62.1" customHeight="1" thickTop="1" thickBot="1">
      <c r="A598" s="90" t="str">
        <f t="shared" si="244"/>
        <v>INSERIR DATA</v>
      </c>
      <c r="B598" s="91" t="str">
        <f t="shared" si="245"/>
        <v>JUNHO</v>
      </c>
      <c r="C598" s="81" t="str">
        <f t="shared" si="246"/>
        <v>JUNHO</v>
      </c>
      <c r="D598" s="79">
        <f t="shared" si="234"/>
        <v>595</v>
      </c>
      <c r="E598" s="125">
        <f t="shared" si="257"/>
        <v>557</v>
      </c>
      <c r="F598" s="101">
        <v>95802150653</v>
      </c>
      <c r="G598" s="124" t="str">
        <f>IFERROR(VLOOKUP(F598,#REF!,2,0)," ")</f>
        <v xml:space="preserve"> </v>
      </c>
      <c r="H598" s="122" t="str">
        <f>IFERROR(VLOOKUP(F598,#REF!,3,0)," ")</f>
        <v xml:space="preserve"> </v>
      </c>
      <c r="I598" s="103" t="s">
        <v>57</v>
      </c>
      <c r="J598" s="103" t="s">
        <v>93</v>
      </c>
      <c r="K598" s="103" t="s">
        <v>94</v>
      </c>
      <c r="L598" s="104">
        <v>46202</v>
      </c>
      <c r="M598" s="105">
        <v>0.47916666666666669</v>
      </c>
      <c r="N598" s="106">
        <v>46202</v>
      </c>
      <c r="O598" s="107">
        <v>0.78125</v>
      </c>
      <c r="P598" s="122" t="str">
        <f t="shared" si="236"/>
        <v>00,5</v>
      </c>
      <c r="Q598" s="123" t="str">
        <f t="shared" si="237"/>
        <v>0,00</v>
      </c>
      <c r="R598" s="119">
        <v>0</v>
      </c>
      <c r="S598" s="119">
        <v>0</v>
      </c>
      <c r="T598" s="123">
        <f t="shared" si="247"/>
        <v>0</v>
      </c>
      <c r="U598" s="108" t="s">
        <v>195</v>
      </c>
      <c r="V598" s="109" t="str">
        <f t="shared" si="243"/>
        <v>COOPERAÇÃO, CONFORME O ATO Nº: 12.576/2026.</v>
      </c>
      <c r="W598" s="37"/>
      <c r="X598" s="132" t="s">
        <v>61</v>
      </c>
      <c r="Y598" s="134" t="s">
        <v>703</v>
      </c>
      <c r="AA598" s="24">
        <v>0</v>
      </c>
      <c r="AB598" s="40"/>
      <c r="AC598" s="24" t="str">
        <f t="shared" si="249"/>
        <v>Pendente</v>
      </c>
      <c r="AE598" s="43" t="s">
        <v>1075</v>
      </c>
      <c r="AF598" s="44" t="s">
        <v>64</v>
      </c>
      <c r="AG598" s="45">
        <v>46176</v>
      </c>
      <c r="AH598" s="45">
        <v>46182</v>
      </c>
      <c r="AI598" s="46">
        <v>557</v>
      </c>
      <c r="AJ598" s="44" t="s">
        <v>65</v>
      </c>
      <c r="AK598" s="46" t="s">
        <v>66</v>
      </c>
      <c r="AL598" s="127" t="s">
        <v>66</v>
      </c>
      <c r="AM598" s="44" t="s">
        <v>114</v>
      </c>
      <c r="AN598" s="46">
        <v>558</v>
      </c>
      <c r="AO598" s="127"/>
      <c r="AP598" s="45">
        <v>46182</v>
      </c>
      <c r="AQ598" s="46">
        <v>517</v>
      </c>
      <c r="AR598" s="265" t="s">
        <v>66</v>
      </c>
      <c r="AS598" s="46"/>
      <c r="AT598" s="45"/>
      <c r="AU598" s="46"/>
      <c r="AV598" s="45"/>
      <c r="AW598" s="45"/>
      <c r="AX598" s="46"/>
      <c r="AY598" s="46"/>
      <c r="AZ598" s="49"/>
      <c r="BE598" s="52">
        <f t="shared" si="248"/>
        <v>0.30208333333333331</v>
      </c>
      <c r="BF598" s="53" t="str">
        <f t="shared" si="250"/>
        <v>00</v>
      </c>
      <c r="BG598" s="54">
        <f t="shared" si="251"/>
        <v>7.25</v>
      </c>
      <c r="BH598" s="54">
        <v>6</v>
      </c>
      <c r="BI598" s="54" t="str">
        <f t="shared" si="252"/>
        <v>,5</v>
      </c>
      <c r="BJ598" s="55" t="str">
        <f t="shared" si="253"/>
        <v>00,5</v>
      </c>
      <c r="BL598" s="57" t="str">
        <f>IFERROR(VLOOKUP(H598,#REF!,2,0)," ")</f>
        <v xml:space="preserve"> </v>
      </c>
      <c r="BM598" s="57" t="str">
        <f>IFERROR(VLOOKUP(K598,#REF!,2,0)," ")</f>
        <v xml:space="preserve"> </v>
      </c>
      <c r="BN598" s="58" t="str">
        <f t="shared" si="238"/>
        <v xml:space="preserve">  </v>
      </c>
      <c r="BO598" s="59" t="str">
        <f>IFERROR(VLOOKUP(BN598,#REF!,5,0)," ")</f>
        <v xml:space="preserve"> </v>
      </c>
      <c r="BP598" s="59" t="str">
        <f t="shared" si="239"/>
        <v xml:space="preserve"> </v>
      </c>
      <c r="BQ598" s="56">
        <f t="shared" si="240"/>
        <v>1</v>
      </c>
      <c r="BR598" s="59" t="str">
        <f t="shared" si="241"/>
        <v xml:space="preserve"> </v>
      </c>
      <c r="BS598" s="59" t="str">
        <f t="shared" si="242"/>
        <v xml:space="preserve"> </v>
      </c>
      <c r="BT598" s="56" t="str">
        <f t="shared" si="254"/>
        <v>00</v>
      </c>
      <c r="BU598" s="56">
        <f t="shared" si="255"/>
        <v>1</v>
      </c>
      <c r="BV598" s="56" t="str">
        <f>IFERROR(BU598*#REF!,"0,00")</f>
        <v>0,00</v>
      </c>
      <c r="BW598" s="59" t="str">
        <f t="shared" si="256"/>
        <v>0,00</v>
      </c>
    </row>
    <row r="599" spans="1:75" ht="62.1" customHeight="1" thickTop="1" thickBot="1">
      <c r="A599" s="90" t="str">
        <f t="shared" si="244"/>
        <v>INSERIR DATA</v>
      </c>
      <c r="B599" s="91" t="str">
        <f t="shared" si="245"/>
        <v>JUNHO</v>
      </c>
      <c r="C599" s="81" t="str">
        <f t="shared" si="246"/>
        <v>JUNHO</v>
      </c>
      <c r="D599" s="79">
        <f t="shared" si="234"/>
        <v>596</v>
      </c>
      <c r="E599" s="125">
        <f t="shared" si="257"/>
        <v>562</v>
      </c>
      <c r="F599" s="101">
        <v>38922703687</v>
      </c>
      <c r="G599" s="124" t="str">
        <f>IFERROR(VLOOKUP(F599,#REF!,2,0)," ")</f>
        <v xml:space="preserve"> </v>
      </c>
      <c r="H599" s="122" t="str">
        <f>IFERROR(VLOOKUP(F599,#REF!,3,0)," ")</f>
        <v xml:space="preserve"> </v>
      </c>
      <c r="I599" s="103" t="s">
        <v>82</v>
      </c>
      <c r="J599" s="103" t="s">
        <v>84</v>
      </c>
      <c r="K599" s="103" t="s">
        <v>89</v>
      </c>
      <c r="L599" s="104">
        <v>46188</v>
      </c>
      <c r="M599" s="105">
        <v>0.33333333333333331</v>
      </c>
      <c r="N599" s="106">
        <v>46191</v>
      </c>
      <c r="O599" s="107">
        <v>0.70833333333333337</v>
      </c>
      <c r="P599" s="122" t="str">
        <f t="shared" si="236"/>
        <v>03,5</v>
      </c>
      <c r="Q599" s="123" t="str">
        <f t="shared" si="237"/>
        <v>0,00</v>
      </c>
      <c r="R599" s="119">
        <v>0</v>
      </c>
      <c r="S599" s="119">
        <v>0</v>
      </c>
      <c r="T599" s="123">
        <f t="shared" si="247"/>
        <v>0</v>
      </c>
      <c r="U599" s="108" t="s">
        <v>195</v>
      </c>
      <c r="V599" s="109" t="str">
        <f t="shared" si="243"/>
        <v>ESTRUTURAÇÃO DA ÁREA ACRESCIDA NA UNIDADE, NA UNIDADE DE MONTES CLAROS E MONTAGEM COM ALTERAÇÃO DO LAYOUT DA UNIDADE DE JANUÁRIA.</v>
      </c>
      <c r="W599" s="37"/>
      <c r="X599" s="132" t="s">
        <v>85</v>
      </c>
      <c r="Y599" s="134" t="s">
        <v>1073</v>
      </c>
      <c r="AA599" s="24">
        <v>0</v>
      </c>
      <c r="AB599" s="40"/>
      <c r="AC599" s="24" t="str">
        <f t="shared" si="249"/>
        <v>Pendente</v>
      </c>
      <c r="AE599" s="43" t="s">
        <v>1074</v>
      </c>
      <c r="AF599" s="44" t="s">
        <v>64</v>
      </c>
      <c r="AG599" s="45">
        <v>46176</v>
      </c>
      <c r="AH599" s="45">
        <v>46182</v>
      </c>
      <c r="AI599" s="46">
        <v>562</v>
      </c>
      <c r="AJ599" s="44" t="s">
        <v>65</v>
      </c>
      <c r="AK599" s="46" t="s">
        <v>66</v>
      </c>
      <c r="AL599" s="127" t="s">
        <v>66</v>
      </c>
      <c r="AM599" s="44" t="s">
        <v>65</v>
      </c>
      <c r="AN599" s="46" t="s">
        <v>66</v>
      </c>
      <c r="AO599" s="127" t="s">
        <v>66</v>
      </c>
      <c r="AP599" s="45">
        <v>46183</v>
      </c>
      <c r="AQ599" s="46">
        <v>521</v>
      </c>
      <c r="AR599" s="46" t="s">
        <v>66</v>
      </c>
      <c r="AS599" s="46" t="s">
        <v>66</v>
      </c>
      <c r="AT599" s="45"/>
      <c r="AU599" s="46"/>
      <c r="AV599" s="46"/>
      <c r="AW599" s="46"/>
      <c r="AX599" s="46"/>
      <c r="AY599" s="46"/>
      <c r="AZ599" s="49"/>
      <c r="BE599" s="52">
        <f t="shared" si="248"/>
        <v>3.375</v>
      </c>
      <c r="BF599" s="53" t="str">
        <f t="shared" si="250"/>
        <v>03</v>
      </c>
      <c r="BG599" s="54">
        <f t="shared" si="251"/>
        <v>9</v>
      </c>
      <c r="BH599" s="54">
        <v>6</v>
      </c>
      <c r="BI599" s="54" t="str">
        <f t="shared" si="252"/>
        <v>,5</v>
      </c>
      <c r="BJ599" s="55" t="str">
        <f t="shared" si="253"/>
        <v>03,5</v>
      </c>
      <c r="BL599" s="57" t="str">
        <f>IFERROR(VLOOKUP(H599,#REF!,2,0)," ")</f>
        <v xml:space="preserve"> </v>
      </c>
      <c r="BM599" s="57" t="str">
        <f>IFERROR(VLOOKUP(K599,#REF!,2,0)," ")</f>
        <v xml:space="preserve"> </v>
      </c>
      <c r="BN599" s="58" t="str">
        <f t="shared" si="238"/>
        <v xml:space="preserve">  </v>
      </c>
      <c r="BO599" s="59" t="str">
        <f>IFERROR(VLOOKUP(BN599,#REF!,5,0)," ")</f>
        <v xml:space="preserve"> </v>
      </c>
      <c r="BP599" s="59" t="str">
        <f t="shared" si="239"/>
        <v xml:space="preserve"> </v>
      </c>
      <c r="BQ599" s="56">
        <f t="shared" si="240"/>
        <v>1</v>
      </c>
      <c r="BR599" s="59" t="str">
        <f t="shared" si="241"/>
        <v xml:space="preserve"> </v>
      </c>
      <c r="BS599" s="59" t="str">
        <f t="shared" si="242"/>
        <v xml:space="preserve"> </v>
      </c>
      <c r="BT599" s="56" t="str">
        <f t="shared" si="254"/>
        <v>03</v>
      </c>
      <c r="BU599" s="56">
        <f t="shared" si="255"/>
        <v>4</v>
      </c>
      <c r="BV599" s="56" t="str">
        <f>IFERROR(BU599*#REF!,"0,00")</f>
        <v>0,00</v>
      </c>
      <c r="BW599" s="59" t="str">
        <f t="shared" si="256"/>
        <v>0,00</v>
      </c>
    </row>
    <row r="600" spans="1:75" ht="62.1" customHeight="1" thickTop="1" thickBot="1">
      <c r="A600" s="90" t="str">
        <f t="shared" si="244"/>
        <v>-</v>
      </c>
      <c r="B600" s="91" t="str">
        <f t="shared" si="245"/>
        <v>JUNHO</v>
      </c>
      <c r="C600" s="81" t="str">
        <f t="shared" si="246"/>
        <v>JUNHO</v>
      </c>
      <c r="D600" s="79">
        <f t="shared" ref="D600:D663" si="258">D599+1</f>
        <v>597</v>
      </c>
      <c r="E600" s="125">
        <f t="shared" si="257"/>
        <v>573</v>
      </c>
      <c r="F600" s="101">
        <v>2747554678</v>
      </c>
      <c r="G600" s="124" t="str">
        <f>IFERROR(VLOOKUP(F600,#REF!,2,0)," ")</f>
        <v xml:space="preserve"> </v>
      </c>
      <c r="H600" s="122" t="str">
        <f>IFERROR(VLOOKUP(F600,#REF!,3,0)," ")</f>
        <v xml:space="preserve"> </v>
      </c>
      <c r="I600" s="103" t="s">
        <v>57</v>
      </c>
      <c r="J600" s="103" t="s">
        <v>84</v>
      </c>
      <c r="K600" s="103" t="s">
        <v>301</v>
      </c>
      <c r="L600" s="104">
        <v>46174</v>
      </c>
      <c r="M600" s="105">
        <v>0.61111111111111116</v>
      </c>
      <c r="N600" s="106">
        <v>46176</v>
      </c>
      <c r="O600" s="107">
        <v>0.64583333333333337</v>
      </c>
      <c r="P600" s="122" t="str">
        <f t="shared" si="236"/>
        <v>02,00</v>
      </c>
      <c r="Q600" s="123" t="str">
        <f t="shared" si="237"/>
        <v>0,00</v>
      </c>
      <c r="R600" s="119">
        <v>0</v>
      </c>
      <c r="S600" s="119">
        <v>0</v>
      </c>
      <c r="T600" s="123">
        <f t="shared" si="247"/>
        <v>0</v>
      </c>
      <c r="U600" s="108" t="s">
        <v>60</v>
      </c>
      <c r="V600" s="109" t="str">
        <f t="shared" si="243"/>
        <v>COOPERAÇÃO, CONFORME O ATO Nº: 13.467/2026.</v>
      </c>
      <c r="W600" s="37"/>
      <c r="X600" s="132" t="s">
        <v>61</v>
      </c>
      <c r="Y600" s="134" t="s">
        <v>1054</v>
      </c>
      <c r="AA600" s="24">
        <v>0</v>
      </c>
      <c r="AB600" s="40"/>
      <c r="AC600" s="24" t="str">
        <f t="shared" si="249"/>
        <v>Publicar</v>
      </c>
      <c r="AE600" s="162" t="s">
        <v>1076</v>
      </c>
      <c r="AF600" s="44" t="s">
        <v>64</v>
      </c>
      <c r="AG600" s="45">
        <v>46176</v>
      </c>
      <c r="AH600" s="45">
        <v>46185</v>
      </c>
      <c r="AI600" s="46">
        <v>573</v>
      </c>
      <c r="AJ600" s="44" t="s">
        <v>65</v>
      </c>
      <c r="AK600" s="46" t="s">
        <v>66</v>
      </c>
      <c r="AL600" s="127" t="s">
        <v>66</v>
      </c>
      <c r="AM600" s="44" t="s">
        <v>114</v>
      </c>
      <c r="AN600" s="46">
        <v>574</v>
      </c>
      <c r="AO600" s="127">
        <v>499.5</v>
      </c>
      <c r="AP600" s="45">
        <v>46185</v>
      </c>
      <c r="AQ600" s="46">
        <v>543</v>
      </c>
      <c r="AR600" s="267" t="s">
        <v>66</v>
      </c>
      <c r="AS600" s="46">
        <v>544</v>
      </c>
      <c r="AT600" s="45">
        <v>46176</v>
      </c>
      <c r="AU600" s="46" t="s">
        <v>66</v>
      </c>
      <c r="AV600" s="45" t="s">
        <v>66</v>
      </c>
      <c r="AW600" s="45" t="s">
        <v>66</v>
      </c>
      <c r="AX600" s="46" t="s">
        <v>66</v>
      </c>
      <c r="AY600" s="46" t="s">
        <v>66</v>
      </c>
      <c r="AZ600" s="49" t="s">
        <v>66</v>
      </c>
      <c r="BE600" s="52">
        <f t="shared" si="248"/>
        <v>2.0347222222222223</v>
      </c>
      <c r="BF600" s="53" t="str">
        <f t="shared" si="250"/>
        <v>02</v>
      </c>
      <c r="BG600" s="54">
        <f t="shared" si="251"/>
        <v>0.8333333333333357</v>
      </c>
      <c r="BH600" s="54">
        <v>6</v>
      </c>
      <c r="BI600" s="54" t="str">
        <f t="shared" si="252"/>
        <v>,00</v>
      </c>
      <c r="BJ600" s="55" t="str">
        <f t="shared" si="253"/>
        <v>02,00</v>
      </c>
      <c r="BL600" s="57" t="str">
        <f>IFERROR(VLOOKUP(H600,#REF!,2,0)," ")</f>
        <v xml:space="preserve"> </v>
      </c>
      <c r="BM600" s="57" t="str">
        <f>IFERROR(VLOOKUP(K600,#REF!,2,0)," ")</f>
        <v xml:space="preserve"> </v>
      </c>
      <c r="BN600" s="58" t="str">
        <f t="shared" si="238"/>
        <v xml:space="preserve">  </v>
      </c>
      <c r="BO600" s="59" t="str">
        <f>IFERROR(VLOOKUP(BN600,#REF!,5,0)," ")</f>
        <v xml:space="preserve"> </v>
      </c>
      <c r="BP600" s="59" t="str">
        <f t="shared" si="239"/>
        <v xml:space="preserve"> </v>
      </c>
      <c r="BQ600" s="56" t="str">
        <f t="shared" si="240"/>
        <v>0,00</v>
      </c>
      <c r="BR600" s="59" t="str">
        <f t="shared" si="241"/>
        <v>0,00</v>
      </c>
      <c r="BS600" s="59" t="str">
        <f t="shared" si="242"/>
        <v xml:space="preserve"> </v>
      </c>
      <c r="BT600" s="56" t="str">
        <f t="shared" si="254"/>
        <v>02</v>
      </c>
      <c r="BU600" s="56">
        <f t="shared" si="255"/>
        <v>2</v>
      </c>
      <c r="BV600" s="56" t="str">
        <f>IFERROR(BU600*#REF!,"0,00")</f>
        <v>0,00</v>
      </c>
      <c r="BW600" s="59" t="str">
        <f t="shared" si="256"/>
        <v>0,00</v>
      </c>
    </row>
    <row r="601" spans="1:75" ht="62.1" customHeight="1" thickTop="1" thickBot="1">
      <c r="A601" s="90" t="str">
        <f t="shared" si="244"/>
        <v>INSERIR DATA</v>
      </c>
      <c r="B601" s="91" t="str">
        <f t="shared" si="245"/>
        <v>JUNHO</v>
      </c>
      <c r="C601" s="81" t="str">
        <f t="shared" si="246"/>
        <v>JUNHO</v>
      </c>
      <c r="D601" s="79">
        <f t="shared" si="258"/>
        <v>598</v>
      </c>
      <c r="E601" s="125">
        <f t="shared" si="257"/>
        <v>563</v>
      </c>
      <c r="F601" s="101">
        <v>3027669605</v>
      </c>
      <c r="G601" s="124" t="str">
        <f>IFERROR(VLOOKUP(F601,#REF!,2,0)," ")</f>
        <v xml:space="preserve"> </v>
      </c>
      <c r="H601" s="122" t="str">
        <f>IFERROR(VLOOKUP(F601,#REF!,3,0)," ")</f>
        <v xml:space="preserve"> </v>
      </c>
      <c r="I601" s="103" t="s">
        <v>82</v>
      </c>
      <c r="J601" s="103" t="s">
        <v>144</v>
      </c>
      <c r="K601" s="103" t="s">
        <v>575</v>
      </c>
      <c r="L601" s="104">
        <v>46181</v>
      </c>
      <c r="M601" s="105">
        <v>0.47916666666666669</v>
      </c>
      <c r="N601" s="106">
        <v>46186</v>
      </c>
      <c r="O601" s="107">
        <v>0.79166666666666663</v>
      </c>
      <c r="P601" s="122" t="str">
        <f t="shared" si="236"/>
        <v>05,5</v>
      </c>
      <c r="Q601" s="123" t="str">
        <f t="shared" si="237"/>
        <v>0,00</v>
      </c>
      <c r="R601" s="119">
        <v>0</v>
      </c>
      <c r="S601" s="119">
        <v>0</v>
      </c>
      <c r="T601" s="123">
        <f t="shared" si="247"/>
        <v>0</v>
      </c>
      <c r="U601" s="108" t="s">
        <v>195</v>
      </c>
      <c r="V601" s="109" t="str">
        <f t="shared" si="243"/>
        <v>ATENDIMENTO NO EVENTO MP ITINERANTE NA COMARCA DE PEDRA AZUL . ATO DPG Nº 13.412/2026.</v>
      </c>
      <c r="W601" s="37"/>
      <c r="X601" s="132" t="s">
        <v>223</v>
      </c>
      <c r="Y601" s="134" t="s">
        <v>1077</v>
      </c>
      <c r="AA601" s="24">
        <v>1</v>
      </c>
      <c r="AB601" s="40"/>
      <c r="AC601" s="24" t="str">
        <f t="shared" si="249"/>
        <v>Pendente</v>
      </c>
      <c r="AE601" s="43" t="s">
        <v>1078</v>
      </c>
      <c r="AF601" s="44" t="s">
        <v>64</v>
      </c>
      <c r="AG601" s="45">
        <v>46180</v>
      </c>
      <c r="AH601" s="45">
        <v>46184</v>
      </c>
      <c r="AI601" s="46">
        <v>563</v>
      </c>
      <c r="AJ601" s="44" t="s">
        <v>65</v>
      </c>
      <c r="AK601" s="46" t="s">
        <v>66</v>
      </c>
      <c r="AL601" s="127" t="s">
        <v>66</v>
      </c>
      <c r="AM601" s="44" t="s">
        <v>65</v>
      </c>
      <c r="AN601" s="46" t="s">
        <v>66</v>
      </c>
      <c r="AO601" s="127" t="s">
        <v>66</v>
      </c>
      <c r="AP601" s="45">
        <v>46184</v>
      </c>
      <c r="AQ601" s="46">
        <v>523</v>
      </c>
      <c r="AR601" s="46" t="s">
        <v>66</v>
      </c>
      <c r="AS601" s="46" t="s">
        <v>66</v>
      </c>
      <c r="AT601" s="45"/>
      <c r="AU601" s="46"/>
      <c r="AV601" s="46"/>
      <c r="AW601" s="46"/>
      <c r="AX601" s="46"/>
      <c r="AY601" s="46"/>
      <c r="AZ601" s="49"/>
      <c r="BE601" s="52">
        <f t="shared" si="248"/>
        <v>5.3125</v>
      </c>
      <c r="BF601" s="53" t="str">
        <f t="shared" si="250"/>
        <v>05</v>
      </c>
      <c r="BG601" s="54">
        <f t="shared" si="251"/>
        <v>7.5</v>
      </c>
      <c r="BH601" s="54">
        <v>6</v>
      </c>
      <c r="BI601" s="54" t="str">
        <f t="shared" si="252"/>
        <v>,5</v>
      </c>
      <c r="BJ601" s="55" t="str">
        <f t="shared" si="253"/>
        <v>05,5</v>
      </c>
      <c r="BL601" s="57" t="str">
        <f>IFERROR(VLOOKUP(H601,#REF!,2,0)," ")</f>
        <v xml:space="preserve"> </v>
      </c>
      <c r="BM601" s="57" t="str">
        <f>IFERROR(VLOOKUP(K601,#REF!,2,0)," ")</f>
        <v xml:space="preserve"> </v>
      </c>
      <c r="BN601" s="58" t="str">
        <f t="shared" si="238"/>
        <v xml:space="preserve">  </v>
      </c>
      <c r="BO601" s="59" t="str">
        <f>IFERROR(VLOOKUP(BN601,#REF!,5,0)," ")</f>
        <v xml:space="preserve"> </v>
      </c>
      <c r="BP601" s="59" t="str">
        <f t="shared" si="239"/>
        <v xml:space="preserve"> </v>
      </c>
      <c r="BQ601" s="56">
        <f t="shared" si="240"/>
        <v>1</v>
      </c>
      <c r="BR601" s="59" t="str">
        <f t="shared" si="241"/>
        <v xml:space="preserve"> </v>
      </c>
      <c r="BS601" s="59" t="str">
        <f t="shared" si="242"/>
        <v xml:space="preserve"> </v>
      </c>
      <c r="BT601" s="56" t="str">
        <f t="shared" si="254"/>
        <v>05</v>
      </c>
      <c r="BU601" s="56">
        <f t="shared" si="255"/>
        <v>5</v>
      </c>
      <c r="BV601" s="56" t="str">
        <f>IFERROR(BU601*#REF!,"0,00")</f>
        <v>0,00</v>
      </c>
      <c r="BW601" s="59" t="str">
        <f t="shared" si="256"/>
        <v>0,00</v>
      </c>
    </row>
    <row r="602" spans="1:75" ht="62.1" customHeight="1" thickTop="1" thickBot="1">
      <c r="A602" s="90" t="str">
        <f t="shared" si="244"/>
        <v>-</v>
      </c>
      <c r="B602" s="91" t="str">
        <f t="shared" si="245"/>
        <v>JUNHO</v>
      </c>
      <c r="C602" s="81" t="str">
        <f t="shared" si="246"/>
        <v>JUNHO</v>
      </c>
      <c r="D602" s="79">
        <f t="shared" si="258"/>
        <v>599</v>
      </c>
      <c r="E602" s="125">
        <f t="shared" si="257"/>
        <v>559</v>
      </c>
      <c r="F602" s="101">
        <v>3467603645</v>
      </c>
      <c r="G602" s="124" t="str">
        <f>IFERROR(VLOOKUP(F602,#REF!,2,0)," ")</f>
        <v xml:space="preserve"> </v>
      </c>
      <c r="H602" s="122" t="str">
        <f>IFERROR(VLOOKUP(F602,#REF!,3,0)," ")</f>
        <v xml:space="preserve"> </v>
      </c>
      <c r="I602" s="103" t="s">
        <v>82</v>
      </c>
      <c r="J602" s="103" t="s">
        <v>58</v>
      </c>
      <c r="K602" s="103" t="s">
        <v>301</v>
      </c>
      <c r="L602" s="104">
        <v>46187</v>
      </c>
      <c r="M602" s="105">
        <v>0.375</v>
      </c>
      <c r="N602" s="106">
        <v>46191</v>
      </c>
      <c r="O602" s="107">
        <v>0.5</v>
      </c>
      <c r="P602" s="122" t="str">
        <f t="shared" si="236"/>
        <v>04,00</v>
      </c>
      <c r="Q602" s="123" t="str">
        <f t="shared" si="237"/>
        <v>0,00</v>
      </c>
      <c r="R602" s="119">
        <v>0</v>
      </c>
      <c r="S602" s="119">
        <v>0</v>
      </c>
      <c r="T602" s="123">
        <f t="shared" si="247"/>
        <v>0</v>
      </c>
      <c r="U602" s="108" t="s">
        <v>1110</v>
      </c>
      <c r="V602" s="109" t="str">
        <f t="shared" si="243"/>
        <v>COOPERAÇÃO, CONFORME O ATO Nº: 13.467/2026 E 13.506/2026.</v>
      </c>
      <c r="W602" s="37"/>
      <c r="X602" s="132" t="s">
        <v>61</v>
      </c>
      <c r="Y602" s="134" t="s">
        <v>1079</v>
      </c>
      <c r="AA602" s="24">
        <v>1</v>
      </c>
      <c r="AB602" s="40"/>
      <c r="AC602" s="24" t="str">
        <f t="shared" si="249"/>
        <v>Publicar</v>
      </c>
      <c r="AE602" s="43" t="s">
        <v>1080</v>
      </c>
      <c r="AF602" s="44" t="s">
        <v>64</v>
      </c>
      <c r="AG602" s="45">
        <v>46181</v>
      </c>
      <c r="AH602" s="45">
        <v>46182</v>
      </c>
      <c r="AI602" s="46">
        <v>559</v>
      </c>
      <c r="AJ602" s="44" t="s">
        <v>65</v>
      </c>
      <c r="AK602" s="46" t="s">
        <v>66</v>
      </c>
      <c r="AL602" s="127" t="s">
        <v>66</v>
      </c>
      <c r="AM602" s="44" t="s">
        <v>65</v>
      </c>
      <c r="AN602" s="46" t="s">
        <v>66</v>
      </c>
      <c r="AO602" s="127" t="s">
        <v>66</v>
      </c>
      <c r="AP602" s="45">
        <v>46183</v>
      </c>
      <c r="AQ602" s="46">
        <v>519</v>
      </c>
      <c r="AR602" s="46" t="s">
        <v>66</v>
      </c>
      <c r="AS602" s="46" t="s">
        <v>66</v>
      </c>
      <c r="AT602" s="45">
        <v>46188</v>
      </c>
      <c r="AU602" s="46" t="s">
        <v>66</v>
      </c>
      <c r="AV602" s="46" t="s">
        <v>66</v>
      </c>
      <c r="AW602" s="46" t="s">
        <v>66</v>
      </c>
      <c r="AX602" s="46" t="s">
        <v>66</v>
      </c>
      <c r="AY602" s="46">
        <v>20</v>
      </c>
      <c r="AZ602" s="49" t="s">
        <v>66</v>
      </c>
      <c r="BE602" s="52">
        <f t="shared" si="248"/>
        <v>4.125</v>
      </c>
      <c r="BF602" s="53" t="str">
        <f t="shared" si="250"/>
        <v>04</v>
      </c>
      <c r="BG602" s="54">
        <f t="shared" si="251"/>
        <v>3</v>
      </c>
      <c r="BH602" s="54">
        <v>6</v>
      </c>
      <c r="BI602" s="54" t="str">
        <f t="shared" si="252"/>
        <v>,00</v>
      </c>
      <c r="BJ602" s="55" t="str">
        <f t="shared" si="253"/>
        <v>04,00</v>
      </c>
      <c r="BL602" s="57" t="str">
        <f>IFERROR(VLOOKUP(H602,#REF!,2,0)," ")</f>
        <v xml:space="preserve"> </v>
      </c>
      <c r="BM602" s="57" t="str">
        <f>IFERROR(VLOOKUP(K602,#REF!,2,0)," ")</f>
        <v xml:space="preserve"> </v>
      </c>
      <c r="BN602" s="58" t="str">
        <f t="shared" si="238"/>
        <v xml:space="preserve">  </v>
      </c>
      <c r="BO602" s="59" t="str">
        <f>IFERROR(VLOOKUP(BN602,#REF!,5,0)," ")</f>
        <v xml:space="preserve"> </v>
      </c>
      <c r="BP602" s="59" t="str">
        <f t="shared" si="239"/>
        <v xml:space="preserve"> </v>
      </c>
      <c r="BQ602" s="56" t="str">
        <f t="shared" si="240"/>
        <v>0,00</v>
      </c>
      <c r="BR602" s="59" t="str">
        <f t="shared" si="241"/>
        <v>0,00</v>
      </c>
      <c r="BS602" s="59" t="str">
        <f t="shared" si="242"/>
        <v xml:space="preserve"> </v>
      </c>
      <c r="BT602" s="56" t="str">
        <f t="shared" si="254"/>
        <v>04</v>
      </c>
      <c r="BU602" s="56">
        <f t="shared" si="255"/>
        <v>3</v>
      </c>
      <c r="BV602" s="56" t="str">
        <f>IFERROR(BU602*#REF!,"0,00")</f>
        <v>0,00</v>
      </c>
      <c r="BW602" s="59" t="str">
        <f t="shared" si="256"/>
        <v>0,00</v>
      </c>
    </row>
    <row r="603" spans="1:75" ht="62.1" customHeight="1" thickTop="1" thickBot="1">
      <c r="A603" s="90" t="str">
        <f t="shared" si="244"/>
        <v>-</v>
      </c>
      <c r="B603" s="91" t="str">
        <f t="shared" si="245"/>
        <v>JUNHO</v>
      </c>
      <c r="C603" s="81" t="str">
        <f t="shared" si="246"/>
        <v>JUNHO</v>
      </c>
      <c r="D603" s="79">
        <f t="shared" si="258"/>
        <v>600</v>
      </c>
      <c r="E603" s="125">
        <f t="shared" si="257"/>
        <v>552</v>
      </c>
      <c r="F603" s="101">
        <v>1577647610</v>
      </c>
      <c r="G603" s="124" t="str">
        <f>IFERROR(VLOOKUP(F603,#REF!,2,0)," ")</f>
        <v xml:space="preserve"> </v>
      </c>
      <c r="H603" s="122" t="str">
        <f>IFERROR(VLOOKUP(F603,#REF!,3,0)," ")</f>
        <v xml:space="preserve"> </v>
      </c>
      <c r="I603" s="103" t="s">
        <v>82</v>
      </c>
      <c r="J603" s="103" t="s">
        <v>84</v>
      </c>
      <c r="K603" s="103" t="s">
        <v>122</v>
      </c>
      <c r="L603" s="104">
        <v>46183</v>
      </c>
      <c r="M603" s="105">
        <v>0.3125</v>
      </c>
      <c r="N603" s="106">
        <v>46183</v>
      </c>
      <c r="O603" s="107">
        <v>0.79166666666666663</v>
      </c>
      <c r="P603" s="122" t="str">
        <f t="shared" si="236"/>
        <v>00,5</v>
      </c>
      <c r="Q603" s="123" t="str">
        <f t="shared" si="237"/>
        <v>0,00</v>
      </c>
      <c r="R603" s="119">
        <v>0</v>
      </c>
      <c r="S603" s="119">
        <v>0</v>
      </c>
      <c r="T603" s="123">
        <f t="shared" si="247"/>
        <v>0</v>
      </c>
      <c r="U603" s="108" t="s">
        <v>60</v>
      </c>
      <c r="V603" s="109" t="str">
        <f t="shared" si="243"/>
        <v xml:space="preserve"> TTENDER OS ATINGIDOS PELO DESLIZAMENTO DE ESTÉREIS DA JAGUAR MINING S.A.</v>
      </c>
      <c r="W603" s="37"/>
      <c r="X603" s="132" t="s">
        <v>85</v>
      </c>
      <c r="Y603" s="134" t="s">
        <v>1081</v>
      </c>
      <c r="AA603" s="24">
        <v>0</v>
      </c>
      <c r="AB603" s="40"/>
      <c r="AC603" s="24" t="str">
        <f t="shared" si="249"/>
        <v>Publicar</v>
      </c>
      <c r="AE603" s="43" t="s">
        <v>1082</v>
      </c>
      <c r="AF603" s="44" t="s">
        <v>64</v>
      </c>
      <c r="AG603" s="45">
        <v>46181</v>
      </c>
      <c r="AH603" s="45">
        <v>46182</v>
      </c>
      <c r="AI603" s="46">
        <v>552</v>
      </c>
      <c r="AJ603" s="44" t="s">
        <v>65</v>
      </c>
      <c r="AK603" s="46" t="s">
        <v>66</v>
      </c>
      <c r="AL603" s="127" t="s">
        <v>66</v>
      </c>
      <c r="AM603" s="44" t="s">
        <v>65</v>
      </c>
      <c r="AN603" s="46" t="s">
        <v>66</v>
      </c>
      <c r="AO603" s="127" t="s">
        <v>66</v>
      </c>
      <c r="AP603" s="45">
        <v>46188</v>
      </c>
      <c r="AQ603" s="46">
        <v>551</v>
      </c>
      <c r="AR603" s="46" t="s">
        <v>66</v>
      </c>
      <c r="AS603" s="46" t="s">
        <v>66</v>
      </c>
      <c r="AT603" s="45">
        <v>46184</v>
      </c>
      <c r="AU603" s="277" t="s">
        <v>66</v>
      </c>
      <c r="AV603" s="277" t="s">
        <v>66</v>
      </c>
      <c r="AW603" s="277" t="s">
        <v>66</v>
      </c>
      <c r="AX603" s="277" t="s">
        <v>66</v>
      </c>
      <c r="AY603" s="277" t="s">
        <v>66</v>
      </c>
      <c r="AZ603" s="49" t="s">
        <v>66</v>
      </c>
      <c r="BE603" s="52">
        <f t="shared" si="248"/>
        <v>0.47916666666666663</v>
      </c>
      <c r="BF603" s="53" t="str">
        <f t="shared" si="250"/>
        <v>00</v>
      </c>
      <c r="BG603" s="54">
        <f t="shared" si="251"/>
        <v>11.5</v>
      </c>
      <c r="BH603" s="54">
        <v>6</v>
      </c>
      <c r="BI603" s="54" t="str">
        <f t="shared" si="252"/>
        <v>,5</v>
      </c>
      <c r="BJ603" s="55" t="str">
        <f t="shared" si="253"/>
        <v>00,5</v>
      </c>
      <c r="BL603" s="57" t="str">
        <f>IFERROR(VLOOKUP(H603,#REF!,2,0)," ")</f>
        <v xml:space="preserve"> </v>
      </c>
      <c r="BM603" s="57" t="str">
        <f>IFERROR(VLOOKUP(K603,#REF!,2,0)," ")</f>
        <v xml:space="preserve"> </v>
      </c>
      <c r="BN603" s="58" t="str">
        <f t="shared" si="238"/>
        <v xml:space="preserve">  </v>
      </c>
      <c r="BO603" s="59" t="str">
        <f>IFERROR(VLOOKUP(BN603,#REF!,5,0)," ")</f>
        <v xml:space="preserve"> </v>
      </c>
      <c r="BP603" s="59" t="str">
        <f t="shared" si="239"/>
        <v xml:space="preserve"> </v>
      </c>
      <c r="BQ603" s="56">
        <f t="shared" si="240"/>
        <v>1</v>
      </c>
      <c r="BR603" s="59" t="str">
        <f t="shared" si="241"/>
        <v xml:space="preserve"> </v>
      </c>
      <c r="BS603" s="59" t="str">
        <f t="shared" si="242"/>
        <v xml:space="preserve"> </v>
      </c>
      <c r="BT603" s="56" t="str">
        <f t="shared" si="254"/>
        <v>00</v>
      </c>
      <c r="BU603" s="56">
        <f t="shared" si="255"/>
        <v>1</v>
      </c>
      <c r="BV603" s="56" t="str">
        <f>IFERROR(BU603*#REF!,"0,00")</f>
        <v>0,00</v>
      </c>
      <c r="BW603" s="59" t="str">
        <f t="shared" si="256"/>
        <v>0,00</v>
      </c>
    </row>
    <row r="604" spans="1:75" ht="62.1" customHeight="1" thickTop="1" thickBot="1">
      <c r="A604" s="90" t="str">
        <f t="shared" si="244"/>
        <v>-</v>
      </c>
      <c r="B604" s="91" t="str">
        <f t="shared" si="245"/>
        <v>JUNHO</v>
      </c>
      <c r="C604" s="81" t="str">
        <f t="shared" si="246"/>
        <v>JUNHO</v>
      </c>
      <c r="D604" s="79">
        <f t="shared" si="258"/>
        <v>601</v>
      </c>
      <c r="E604" s="125">
        <f t="shared" si="257"/>
        <v>551</v>
      </c>
      <c r="F604" s="101">
        <v>1577647610</v>
      </c>
      <c r="G604" s="124" t="str">
        <f>IFERROR(VLOOKUP(F604,#REF!,2,0)," ")</f>
        <v xml:space="preserve"> </v>
      </c>
      <c r="H604" s="122" t="str">
        <f>IFERROR(VLOOKUP(F604,#REF!,3,0)," ")</f>
        <v xml:space="preserve"> </v>
      </c>
      <c r="I604" s="103" t="s">
        <v>82</v>
      </c>
      <c r="J604" s="103" t="s">
        <v>84</v>
      </c>
      <c r="K604" s="103" t="s">
        <v>291</v>
      </c>
      <c r="L604" s="104">
        <v>46182</v>
      </c>
      <c r="M604" s="105">
        <v>0.66666666666666663</v>
      </c>
      <c r="N604" s="106">
        <v>46182</v>
      </c>
      <c r="O604" s="107">
        <v>0.95833333333333337</v>
      </c>
      <c r="P604" s="122" t="str">
        <f t="shared" si="236"/>
        <v>00,5</v>
      </c>
      <c r="Q604" s="123" t="str">
        <f t="shared" si="237"/>
        <v>0,00</v>
      </c>
      <c r="R604" s="119">
        <v>0</v>
      </c>
      <c r="S604" s="119">
        <v>0</v>
      </c>
      <c r="T604" s="123">
        <f t="shared" si="247"/>
        <v>0</v>
      </c>
      <c r="U604" s="108" t="s">
        <v>60</v>
      </c>
      <c r="V604" s="109" t="str">
        <f t="shared" si="243"/>
        <v>PARTICIPAR DE EVENTO DE INAUGURAÇÃO DE PROGRAMA AVANÇA MARIANA.</v>
      </c>
      <c r="W604" s="37"/>
      <c r="X604" s="132" t="s">
        <v>85</v>
      </c>
      <c r="Y604" s="134" t="s">
        <v>1083</v>
      </c>
      <c r="AA604" s="24">
        <v>0</v>
      </c>
      <c r="AB604" s="40"/>
      <c r="AC604" s="24" t="str">
        <f t="shared" si="249"/>
        <v>Publicar</v>
      </c>
      <c r="AE604" s="43" t="s">
        <v>1084</v>
      </c>
      <c r="AF604" s="44" t="s">
        <v>64</v>
      </c>
      <c r="AG604" s="45">
        <v>46181</v>
      </c>
      <c r="AH604" s="45">
        <v>46182</v>
      </c>
      <c r="AI604" s="46">
        <v>551</v>
      </c>
      <c r="AJ604" s="44" t="s">
        <v>65</v>
      </c>
      <c r="AK604" s="46" t="s">
        <v>66</v>
      </c>
      <c r="AL604" s="127" t="s">
        <v>66</v>
      </c>
      <c r="AM604" s="44" t="s">
        <v>65</v>
      </c>
      <c r="AN604" s="46" t="s">
        <v>66</v>
      </c>
      <c r="AO604" s="127" t="s">
        <v>66</v>
      </c>
      <c r="AP604" s="45">
        <v>46188</v>
      </c>
      <c r="AQ604" s="46">
        <v>550</v>
      </c>
      <c r="AR604" s="46" t="s">
        <v>66</v>
      </c>
      <c r="AS604" s="46" t="s">
        <v>66</v>
      </c>
      <c r="AT604" s="45">
        <v>46184</v>
      </c>
      <c r="AU604" s="277" t="s">
        <v>66</v>
      </c>
      <c r="AV604" s="277" t="s">
        <v>66</v>
      </c>
      <c r="AW604" s="277" t="s">
        <v>66</v>
      </c>
      <c r="AX604" s="277" t="s">
        <v>66</v>
      </c>
      <c r="AY604" s="277" t="s">
        <v>66</v>
      </c>
      <c r="AZ604" s="49" t="s">
        <v>66</v>
      </c>
      <c r="BE604" s="52">
        <f t="shared" si="248"/>
        <v>0.29166666666666674</v>
      </c>
      <c r="BF604" s="53" t="str">
        <f t="shared" si="250"/>
        <v>00</v>
      </c>
      <c r="BG604" s="54">
        <f t="shared" si="251"/>
        <v>7.0000000000000018</v>
      </c>
      <c r="BH604" s="54">
        <v>6</v>
      </c>
      <c r="BI604" s="54" t="str">
        <f t="shared" si="252"/>
        <v>,5</v>
      </c>
      <c r="BJ604" s="55" t="str">
        <f t="shared" si="253"/>
        <v>00,5</v>
      </c>
      <c r="BL604" s="57" t="str">
        <f>IFERROR(VLOOKUP(H604,#REF!,2,0)," ")</f>
        <v xml:space="preserve"> </v>
      </c>
      <c r="BM604" s="57" t="str">
        <f>IFERROR(VLOOKUP(K604,#REF!,2,0)," ")</f>
        <v xml:space="preserve"> </v>
      </c>
      <c r="BN604" s="58" t="str">
        <f t="shared" si="238"/>
        <v xml:space="preserve">  </v>
      </c>
      <c r="BO604" s="59" t="str">
        <f>IFERROR(VLOOKUP(BN604,#REF!,5,0)," ")</f>
        <v xml:space="preserve"> </v>
      </c>
      <c r="BP604" s="59" t="str">
        <f t="shared" si="239"/>
        <v xml:space="preserve"> </v>
      </c>
      <c r="BQ604" s="56">
        <f t="shared" si="240"/>
        <v>1</v>
      </c>
      <c r="BR604" s="59" t="str">
        <f t="shared" si="241"/>
        <v xml:space="preserve"> </v>
      </c>
      <c r="BS604" s="59" t="str">
        <f t="shared" si="242"/>
        <v xml:space="preserve"> </v>
      </c>
      <c r="BT604" s="56" t="str">
        <f t="shared" si="254"/>
        <v>00</v>
      </c>
      <c r="BU604" s="56">
        <f t="shared" si="255"/>
        <v>1</v>
      </c>
      <c r="BV604" s="56" t="str">
        <f>IFERROR(BU604*#REF!,"0,00")</f>
        <v>0,00</v>
      </c>
      <c r="BW604" s="59" t="str">
        <f t="shared" si="256"/>
        <v>0,00</v>
      </c>
    </row>
    <row r="605" spans="1:75" ht="62.1" customHeight="1" thickTop="1" thickBot="1">
      <c r="A605" s="90" t="str">
        <f t="shared" si="244"/>
        <v>-</v>
      </c>
      <c r="B605" s="91" t="str">
        <f t="shared" si="245"/>
        <v>JUNHO</v>
      </c>
      <c r="C605" s="81" t="str">
        <f t="shared" si="246"/>
        <v>JUNHO</v>
      </c>
      <c r="D605" s="79">
        <f t="shared" si="258"/>
        <v>602</v>
      </c>
      <c r="E605" s="125">
        <f t="shared" si="257"/>
        <v>553</v>
      </c>
      <c r="F605" s="101">
        <v>79484336604</v>
      </c>
      <c r="G605" s="124" t="str">
        <f>IFERROR(VLOOKUP(F605,#REF!,2,0)," ")</f>
        <v xml:space="preserve"> </v>
      </c>
      <c r="H605" s="122" t="str">
        <f>IFERROR(VLOOKUP(F605,#REF!,3,0)," ")</f>
        <v xml:space="preserve"> </v>
      </c>
      <c r="I605" s="103" t="s">
        <v>82</v>
      </c>
      <c r="J605" s="103" t="s">
        <v>84</v>
      </c>
      <c r="K605" s="103" t="s">
        <v>122</v>
      </c>
      <c r="L605" s="104">
        <v>46183</v>
      </c>
      <c r="M605" s="105">
        <v>0.27083333333333331</v>
      </c>
      <c r="N605" s="106">
        <v>46183</v>
      </c>
      <c r="O605" s="107">
        <v>0.83333333333333337</v>
      </c>
      <c r="P605" s="122" t="str">
        <f t="shared" si="236"/>
        <v>00,5</v>
      </c>
      <c r="Q605" s="123" t="str">
        <f t="shared" si="237"/>
        <v>0,00</v>
      </c>
      <c r="R605" s="119">
        <v>0</v>
      </c>
      <c r="S605" s="119">
        <v>0</v>
      </c>
      <c r="T605" s="123">
        <f t="shared" si="247"/>
        <v>0</v>
      </c>
      <c r="U605" s="108" t="s">
        <v>195</v>
      </c>
      <c r="V605" s="109" t="str">
        <f t="shared" si="243"/>
        <v>ATENDIMENTO AOS ATINGIDOS PELO DESLIZAMENTO DE PILHA DE REJEITOS DA MINERADORA JAGUAR MINING, EM CASQUILHO DE CIMA, CONCEIÇÃO DO PARÁ, NA SEDE DA DPMG EM PITANGUI.</v>
      </c>
      <c r="W605" s="37"/>
      <c r="X605" s="132" t="s">
        <v>85</v>
      </c>
      <c r="Y605" s="134" t="s">
        <v>1085</v>
      </c>
      <c r="AA605" s="24">
        <v>0</v>
      </c>
      <c r="AB605" s="40"/>
      <c r="AC605" s="24" t="str">
        <f t="shared" si="249"/>
        <v>Publicar</v>
      </c>
      <c r="AE605" s="43" t="s">
        <v>1086</v>
      </c>
      <c r="AF605" s="44" t="s">
        <v>64</v>
      </c>
      <c r="AG605" s="45">
        <v>46181</v>
      </c>
      <c r="AH605" s="45">
        <v>46182</v>
      </c>
      <c r="AI605" s="46">
        <v>553</v>
      </c>
      <c r="AJ605" s="44" t="s">
        <v>65</v>
      </c>
      <c r="AK605" s="46" t="s">
        <v>66</v>
      </c>
      <c r="AL605" s="127" t="s">
        <v>66</v>
      </c>
      <c r="AM605" s="44" t="s">
        <v>65</v>
      </c>
      <c r="AN605" s="46" t="s">
        <v>66</v>
      </c>
      <c r="AO605" s="127" t="s">
        <v>66</v>
      </c>
      <c r="AP605" s="45">
        <v>46188</v>
      </c>
      <c r="AQ605" s="46">
        <v>552</v>
      </c>
      <c r="AR605" s="46" t="s">
        <v>66</v>
      </c>
      <c r="AS605" s="46" t="s">
        <v>66</v>
      </c>
      <c r="AT605" s="45">
        <v>46184</v>
      </c>
      <c r="AU605" s="278" t="s">
        <v>66</v>
      </c>
      <c r="AV605" s="278" t="s">
        <v>66</v>
      </c>
      <c r="AW605" s="278" t="s">
        <v>66</v>
      </c>
      <c r="AX605" s="278" t="s">
        <v>66</v>
      </c>
      <c r="AY605" s="278" t="s">
        <v>66</v>
      </c>
      <c r="AZ605" s="49" t="s">
        <v>66</v>
      </c>
      <c r="BE605" s="52">
        <f t="shared" si="248"/>
        <v>0.5625</v>
      </c>
      <c r="BF605" s="53" t="str">
        <f t="shared" si="250"/>
        <v>00</v>
      </c>
      <c r="BG605" s="54">
        <f t="shared" si="251"/>
        <v>13.5</v>
      </c>
      <c r="BH605" s="54">
        <v>6</v>
      </c>
      <c r="BI605" s="54" t="str">
        <f t="shared" si="252"/>
        <v>,5</v>
      </c>
      <c r="BJ605" s="55" t="str">
        <f t="shared" si="253"/>
        <v>00,5</v>
      </c>
      <c r="BL605" s="57" t="str">
        <f>IFERROR(VLOOKUP(H605,#REF!,2,0)," ")</f>
        <v xml:space="preserve"> </v>
      </c>
      <c r="BM605" s="57" t="str">
        <f>IFERROR(VLOOKUP(K605,#REF!,2,0)," ")</f>
        <v xml:space="preserve"> </v>
      </c>
      <c r="BN605" s="58" t="str">
        <f t="shared" si="238"/>
        <v xml:space="preserve">  </v>
      </c>
      <c r="BO605" s="59" t="str">
        <f>IFERROR(VLOOKUP(BN605,#REF!,5,0)," ")</f>
        <v xml:space="preserve"> </v>
      </c>
      <c r="BP605" s="59" t="str">
        <f t="shared" si="239"/>
        <v xml:space="preserve"> </v>
      </c>
      <c r="BQ605" s="56">
        <f t="shared" si="240"/>
        <v>1</v>
      </c>
      <c r="BR605" s="59" t="str">
        <f t="shared" si="241"/>
        <v xml:space="preserve"> </v>
      </c>
      <c r="BS605" s="59" t="str">
        <f t="shared" si="242"/>
        <v xml:space="preserve"> </v>
      </c>
      <c r="BT605" s="56" t="str">
        <f t="shared" si="254"/>
        <v>00</v>
      </c>
      <c r="BU605" s="56">
        <f t="shared" si="255"/>
        <v>1</v>
      </c>
      <c r="BV605" s="56" t="str">
        <f>IFERROR(BU605*#REF!,"0,00")</f>
        <v>0,00</v>
      </c>
      <c r="BW605" s="59" t="str">
        <f t="shared" si="256"/>
        <v>0,00</v>
      </c>
    </row>
    <row r="606" spans="1:75" ht="62.1" customHeight="1" thickTop="1" thickBot="1">
      <c r="A606" s="90" t="str">
        <f t="shared" si="244"/>
        <v>INSERIR DATA</v>
      </c>
      <c r="B606" s="91" t="str">
        <f t="shared" si="245"/>
        <v>INSERIR DATA</v>
      </c>
      <c r="C606" s="81" t="str">
        <f t="shared" si="246"/>
        <v>JUNHO</v>
      </c>
      <c r="D606" s="79">
        <f t="shared" si="258"/>
        <v>603</v>
      </c>
      <c r="E606" s="125">
        <f t="shared" si="257"/>
        <v>34</v>
      </c>
      <c r="F606" s="101">
        <v>7948804609</v>
      </c>
      <c r="G606" s="124" t="str">
        <f>IFERROR(VLOOKUP(F606,#REF!,2,0)," ")</f>
        <v xml:space="preserve"> </v>
      </c>
      <c r="H606" s="122" t="str">
        <f>IFERROR(VLOOKUP(F606,#REF!,3,0)," ")</f>
        <v xml:space="preserve"> </v>
      </c>
      <c r="I606" s="103" t="s">
        <v>88</v>
      </c>
      <c r="J606" s="103" t="s">
        <v>84</v>
      </c>
      <c r="K606" s="103" t="s">
        <v>591</v>
      </c>
      <c r="L606" s="155">
        <v>46194</v>
      </c>
      <c r="M606" s="177">
        <v>0.36805555555555558</v>
      </c>
      <c r="N606" s="152">
        <v>46201</v>
      </c>
      <c r="O606" s="107">
        <v>0.77083333333333337</v>
      </c>
      <c r="P606" s="122">
        <v>2</v>
      </c>
      <c r="Q606" s="123">
        <v>1033</v>
      </c>
      <c r="R606" s="119">
        <v>0</v>
      </c>
      <c r="S606" s="119">
        <v>0</v>
      </c>
      <c r="T606" s="123">
        <f t="shared" si="247"/>
        <v>1033</v>
      </c>
      <c r="U606" s="108" t="s">
        <v>195</v>
      </c>
      <c r="V606" s="109" t="str">
        <f t="shared" si="243"/>
        <v>PARTICIPAÇÃO DA 1ª REUNIÃO ORDINÁRIA DA COMISSÃO ESPECIALIZADA DE PROTEÇÃO DE DADOS – CONDEGE – 2026. A REUNIÃO OCORRERÁ POR OCASIÃO DO ENCONTRO NACIONAL DE TECNOLOGIA E INOVAÇÃO (ENASTIC) – DEFENSORIAS PÚBLICAS, A SER REALIZADO ENTRE OS DIAS 23 E 26 DE JUNHO DE 2026.</v>
      </c>
      <c r="W606" s="37"/>
      <c r="X606" s="132" t="s">
        <v>223</v>
      </c>
      <c r="Y606" s="134" t="s">
        <v>1092</v>
      </c>
      <c r="AA606" s="24">
        <v>0</v>
      </c>
      <c r="AB606" s="40"/>
      <c r="AC606" s="24" t="str">
        <f t="shared" si="249"/>
        <v>Pendente</v>
      </c>
      <c r="AE606" s="43" t="s">
        <v>1091</v>
      </c>
      <c r="AF606" s="44" t="s">
        <v>261</v>
      </c>
      <c r="AG606" s="45">
        <v>46181</v>
      </c>
      <c r="AH606" s="45">
        <v>46184</v>
      </c>
      <c r="AI606" s="46">
        <v>34</v>
      </c>
      <c r="AJ606" s="44" t="s">
        <v>395</v>
      </c>
      <c r="AK606" s="46">
        <v>35</v>
      </c>
      <c r="AL606" s="127"/>
      <c r="AM606" s="44" t="s">
        <v>65</v>
      </c>
      <c r="AN606" s="46" t="s">
        <v>66</v>
      </c>
      <c r="AO606" s="127" t="s">
        <v>66</v>
      </c>
      <c r="AP606" s="45"/>
      <c r="AQ606" s="46"/>
      <c r="AR606" s="46"/>
      <c r="AS606" s="46" t="s">
        <v>66</v>
      </c>
      <c r="AT606" s="45"/>
      <c r="AU606" s="157"/>
      <c r="AV606" s="157"/>
      <c r="AW606" s="157"/>
      <c r="AX606" s="157"/>
      <c r="AY606" s="157"/>
      <c r="AZ606" s="49"/>
      <c r="BE606" s="52">
        <f t="shared" si="248"/>
        <v>7.4027777777777777</v>
      </c>
      <c r="BF606" s="53" t="str">
        <f t="shared" si="250"/>
        <v>07</v>
      </c>
      <c r="BG606" s="54">
        <f t="shared" si="251"/>
        <v>9.6666666666666643</v>
      </c>
      <c r="BH606" s="54">
        <v>6</v>
      </c>
      <c r="BI606" s="54" t="str">
        <f t="shared" si="252"/>
        <v>,5</v>
      </c>
      <c r="BJ606" s="55" t="str">
        <f t="shared" si="253"/>
        <v>07,5</v>
      </c>
      <c r="BL606" s="57" t="str">
        <f>IFERROR(VLOOKUP(H606,#REF!,2,0)," ")</f>
        <v xml:space="preserve"> </v>
      </c>
      <c r="BM606" s="57" t="str">
        <f>IFERROR(VLOOKUP(K606,#REF!,2,0)," ")</f>
        <v xml:space="preserve"> </v>
      </c>
      <c r="BN606" s="58" t="str">
        <f t="shared" si="238"/>
        <v xml:space="preserve">  </v>
      </c>
      <c r="BO606" s="59" t="str">
        <f>IFERROR(VLOOKUP(BN606,#REF!,5,0)," ")</f>
        <v xml:space="preserve"> </v>
      </c>
      <c r="BP606" s="59" t="str">
        <f t="shared" si="239"/>
        <v xml:space="preserve"> </v>
      </c>
      <c r="BQ606" s="56">
        <f t="shared" si="240"/>
        <v>1</v>
      </c>
      <c r="BR606" s="59" t="str">
        <f t="shared" si="241"/>
        <v xml:space="preserve"> </v>
      </c>
      <c r="BS606" s="59" t="str">
        <f t="shared" si="242"/>
        <v xml:space="preserve"> </v>
      </c>
      <c r="BT606" s="56" t="str">
        <f t="shared" si="254"/>
        <v>07</v>
      </c>
      <c r="BU606" s="56">
        <f t="shared" si="255"/>
        <v>8</v>
      </c>
      <c r="BV606" s="56" t="str">
        <f>IFERROR(BU606*#REF!,"0,00")</f>
        <v>0,00</v>
      </c>
      <c r="BW606" s="59" t="str">
        <f t="shared" si="256"/>
        <v>0,00</v>
      </c>
    </row>
    <row r="607" spans="1:75" ht="62.1" customHeight="1" thickTop="1" thickBot="1">
      <c r="A607" s="90" t="str">
        <f t="shared" si="244"/>
        <v>INSERIR DATA</v>
      </c>
      <c r="B607" s="91" t="str">
        <f t="shared" si="245"/>
        <v>JUNHO</v>
      </c>
      <c r="C607" s="81" t="str">
        <f t="shared" si="246"/>
        <v>JUNHO</v>
      </c>
      <c r="D607" s="79">
        <f t="shared" si="258"/>
        <v>604</v>
      </c>
      <c r="E607" s="125">
        <f t="shared" si="257"/>
        <v>560</v>
      </c>
      <c r="F607" s="101">
        <v>3050948663</v>
      </c>
      <c r="G607" s="124" t="str">
        <f>IFERROR(VLOOKUP(F607,#REF!,2,0)," ")</f>
        <v xml:space="preserve"> </v>
      </c>
      <c r="H607" s="122" t="str">
        <f>IFERROR(VLOOKUP(F607,#REF!,3,0)," ")</f>
        <v xml:space="preserve"> </v>
      </c>
      <c r="I607" s="103" t="s">
        <v>88</v>
      </c>
      <c r="J607" s="103" t="s">
        <v>84</v>
      </c>
      <c r="K607" s="103" t="s">
        <v>218</v>
      </c>
      <c r="L607" s="104">
        <v>46188</v>
      </c>
      <c r="M607" s="105">
        <v>0.47569444444444442</v>
      </c>
      <c r="N607" s="106">
        <v>46191</v>
      </c>
      <c r="O607" s="107">
        <v>0.91666666666666663</v>
      </c>
      <c r="P607" s="122" t="str">
        <f t="shared" si="236"/>
        <v>03,5</v>
      </c>
      <c r="Q607" s="123" t="str">
        <f t="shared" si="237"/>
        <v>0,00</v>
      </c>
      <c r="R607" s="119">
        <v>0</v>
      </c>
      <c r="S607" s="119">
        <v>0</v>
      </c>
      <c r="T607" s="123">
        <f t="shared" si="247"/>
        <v>0</v>
      </c>
      <c r="U607" s="108" t="s">
        <v>195</v>
      </c>
      <c r="V607" s="109" t="str">
        <f t="shared" si="243"/>
        <v>PARTICIPAR DA VIII JORNADA DE DIREITO DA SAÚDE - FONAJUS,  BEM COMO, PARTICIPAR DE REUNIÃO JUNTO AO CFM, PELA COMISSÃO DE SAÚDE DE CONDEGE.</v>
      </c>
      <c r="W607" s="37"/>
      <c r="X607" s="132" t="s">
        <v>85</v>
      </c>
      <c r="Y607" s="134" t="s">
        <v>1087</v>
      </c>
      <c r="AA607" s="24">
        <v>0</v>
      </c>
      <c r="AB607" s="40"/>
      <c r="AC607" s="24" t="str">
        <f t="shared" si="249"/>
        <v>Pendente</v>
      </c>
      <c r="AE607" s="43" t="s">
        <v>1088</v>
      </c>
      <c r="AF607" s="44" t="s">
        <v>64</v>
      </c>
      <c r="AG607" s="45">
        <v>46181</v>
      </c>
      <c r="AH607" s="45">
        <v>46182</v>
      </c>
      <c r="AI607" s="46">
        <v>560</v>
      </c>
      <c r="AJ607" s="44" t="s">
        <v>114</v>
      </c>
      <c r="AK607" s="46">
        <v>561</v>
      </c>
      <c r="AL607" s="127"/>
      <c r="AM607" s="44" t="s">
        <v>65</v>
      </c>
      <c r="AN607" s="46" t="s">
        <v>66</v>
      </c>
      <c r="AO607" s="127" t="s">
        <v>66</v>
      </c>
      <c r="AP607" s="45">
        <v>46183</v>
      </c>
      <c r="AQ607" s="46">
        <v>520</v>
      </c>
      <c r="AR607" s="46"/>
      <c r="AS607" s="268" t="s">
        <v>66</v>
      </c>
      <c r="AT607" s="45"/>
      <c r="AU607" s="157"/>
      <c r="AV607" s="157"/>
      <c r="AW607" s="157"/>
      <c r="AX607" s="157"/>
      <c r="AY607" s="157"/>
      <c r="AZ607" s="49"/>
      <c r="BE607" s="52">
        <f t="shared" si="248"/>
        <v>3.4409722222222223</v>
      </c>
      <c r="BF607" s="53" t="str">
        <f t="shared" si="250"/>
        <v>03</v>
      </c>
      <c r="BG607" s="54">
        <f t="shared" si="251"/>
        <v>10.583333333333336</v>
      </c>
      <c r="BH607" s="54">
        <v>6</v>
      </c>
      <c r="BI607" s="54" t="str">
        <f t="shared" si="252"/>
        <v>,5</v>
      </c>
      <c r="BJ607" s="55" t="str">
        <f t="shared" si="253"/>
        <v>03,5</v>
      </c>
      <c r="BL607" s="57" t="str">
        <f>IFERROR(VLOOKUP(H607,#REF!,2,0)," ")</f>
        <v xml:space="preserve"> </v>
      </c>
      <c r="BM607" s="57" t="str">
        <f>IFERROR(VLOOKUP(K607,#REF!,2,0)," ")</f>
        <v xml:space="preserve"> </v>
      </c>
      <c r="BN607" s="58" t="str">
        <f t="shared" si="238"/>
        <v xml:space="preserve">  </v>
      </c>
      <c r="BO607" s="59" t="str">
        <f>IFERROR(VLOOKUP(BN607,#REF!,5,0)," ")</f>
        <v xml:space="preserve"> </v>
      </c>
      <c r="BP607" s="59" t="str">
        <f t="shared" si="239"/>
        <v xml:space="preserve"> </v>
      </c>
      <c r="BQ607" s="56">
        <f t="shared" si="240"/>
        <v>1</v>
      </c>
      <c r="BR607" s="59" t="str">
        <f t="shared" si="241"/>
        <v xml:space="preserve"> </v>
      </c>
      <c r="BS607" s="59" t="str">
        <f t="shared" si="242"/>
        <v xml:space="preserve"> </v>
      </c>
      <c r="BT607" s="56" t="str">
        <f t="shared" si="254"/>
        <v>03</v>
      </c>
      <c r="BU607" s="56">
        <f t="shared" si="255"/>
        <v>4</v>
      </c>
      <c r="BV607" s="56" t="str">
        <f>IFERROR(BU607*#REF!,"0,00")</f>
        <v>0,00</v>
      </c>
      <c r="BW607" s="59" t="str">
        <f t="shared" si="256"/>
        <v>0,00</v>
      </c>
    </row>
    <row r="608" spans="1:75" ht="62.1" customHeight="1" thickTop="1" thickBot="1">
      <c r="A608" s="90" t="str">
        <f t="shared" si="244"/>
        <v>INSERIR DATA</v>
      </c>
      <c r="B608" s="91" t="str">
        <f t="shared" si="245"/>
        <v>JUNHO</v>
      </c>
      <c r="C608" s="81" t="str">
        <f t="shared" si="246"/>
        <v>JUNHO</v>
      </c>
      <c r="D608" s="79">
        <f t="shared" si="258"/>
        <v>605</v>
      </c>
      <c r="E608" s="125">
        <f t="shared" si="257"/>
        <v>554</v>
      </c>
      <c r="F608" s="101">
        <v>7390763450</v>
      </c>
      <c r="G608" s="124" t="str">
        <f>IFERROR(VLOOKUP(F608,#REF!,2,0)," ")</f>
        <v xml:space="preserve"> </v>
      </c>
      <c r="H608" s="122" t="str">
        <f>IFERROR(VLOOKUP(F608,#REF!,3,0)," ")</f>
        <v xml:space="preserve"> </v>
      </c>
      <c r="I608" s="103" t="s">
        <v>57</v>
      </c>
      <c r="J608" s="103" t="s">
        <v>138</v>
      </c>
      <c r="K608" s="103" t="s">
        <v>84</v>
      </c>
      <c r="L608" s="104">
        <v>46184</v>
      </c>
      <c r="M608" s="105">
        <v>0.27083333333333331</v>
      </c>
      <c r="N608" s="106">
        <v>46184</v>
      </c>
      <c r="O608" s="107">
        <v>0.53819444444444442</v>
      </c>
      <c r="P608" s="122" t="str">
        <f t="shared" si="236"/>
        <v>00,5</v>
      </c>
      <c r="Q608" s="123" t="str">
        <f t="shared" si="237"/>
        <v>0,00</v>
      </c>
      <c r="R608" s="119">
        <v>0</v>
      </c>
      <c r="S608" s="119">
        <v>0</v>
      </c>
      <c r="T608" s="123">
        <f t="shared" si="247"/>
        <v>0</v>
      </c>
      <c r="U608" s="108" t="s">
        <v>195</v>
      </c>
      <c r="V608" s="109" t="str">
        <f t="shared" ref="V608:V634" si="259">UPPER(Y608)</f>
        <v>PARA PRESTAR ASSISTÊNCIA JURÍDICA INTEGRAL E GRATUITA AOS INVESTIGADOS NO IPM N.105.240/2026, EM TRAMITAÇÃO EM BELO HORIZONTE/MG.</v>
      </c>
      <c r="W608" s="37"/>
      <c r="X608" s="132" t="s">
        <v>85</v>
      </c>
      <c r="Y608" s="134" t="s">
        <v>1089</v>
      </c>
      <c r="AA608" s="24">
        <v>0</v>
      </c>
      <c r="AB608" s="40"/>
      <c r="AC608" s="24" t="str">
        <f t="shared" si="249"/>
        <v>Pendente</v>
      </c>
      <c r="AE608" s="43" t="s">
        <v>1090</v>
      </c>
      <c r="AF608" s="44" t="s">
        <v>64</v>
      </c>
      <c r="AG608" s="45">
        <v>46182</v>
      </c>
      <c r="AH608" s="45">
        <v>46182</v>
      </c>
      <c r="AI608" s="46">
        <v>554</v>
      </c>
      <c r="AJ608" s="44" t="s">
        <v>65</v>
      </c>
      <c r="AK608" s="46" t="s">
        <v>66</v>
      </c>
      <c r="AL608" s="127" t="s">
        <v>66</v>
      </c>
      <c r="AM608" s="44" t="s">
        <v>67</v>
      </c>
      <c r="AN608" s="46">
        <v>555</v>
      </c>
      <c r="AO608" s="127"/>
      <c r="AP608" s="45">
        <v>46183</v>
      </c>
      <c r="AQ608" s="46">
        <v>522</v>
      </c>
      <c r="AR608" s="46" t="s">
        <v>66</v>
      </c>
      <c r="AS608" s="46"/>
      <c r="AT608" s="45"/>
      <c r="AU608" s="157"/>
      <c r="AV608" s="157"/>
      <c r="AW608" s="157"/>
      <c r="AX608" s="157"/>
      <c r="AY608" s="157"/>
      <c r="AZ608" s="49"/>
      <c r="BE608" s="52">
        <f t="shared" si="248"/>
        <v>0.2673611111111111</v>
      </c>
      <c r="BF608" s="53" t="str">
        <f t="shared" si="250"/>
        <v>00</v>
      </c>
      <c r="BG608" s="54">
        <f t="shared" si="251"/>
        <v>6.4166666666666661</v>
      </c>
      <c r="BH608" s="54">
        <v>6</v>
      </c>
      <c r="BI608" s="54" t="str">
        <f t="shared" si="252"/>
        <v>,5</v>
      </c>
      <c r="BJ608" s="55" t="str">
        <f t="shared" si="253"/>
        <v>00,5</v>
      </c>
      <c r="BL608" s="57" t="str">
        <f>IFERROR(VLOOKUP(H608,#REF!,2,0)," ")</f>
        <v xml:space="preserve"> </v>
      </c>
      <c r="BM608" s="57" t="str">
        <f>IFERROR(VLOOKUP(K608,#REF!,2,0)," ")</f>
        <v xml:space="preserve"> </v>
      </c>
      <c r="BN608" s="58" t="str">
        <f t="shared" si="238"/>
        <v xml:space="preserve">  </v>
      </c>
      <c r="BO608" s="59" t="str">
        <f>IFERROR(VLOOKUP(BN608,#REF!,5,0)," ")</f>
        <v xml:space="preserve"> </v>
      </c>
      <c r="BP608" s="59" t="str">
        <f t="shared" si="239"/>
        <v xml:space="preserve"> </v>
      </c>
      <c r="BQ608" s="56">
        <f t="shared" si="240"/>
        <v>1</v>
      </c>
      <c r="BR608" s="59" t="str">
        <f t="shared" si="241"/>
        <v xml:space="preserve"> </v>
      </c>
      <c r="BS608" s="59" t="str">
        <f t="shared" si="242"/>
        <v xml:space="preserve"> </v>
      </c>
      <c r="BT608" s="56" t="str">
        <f t="shared" si="254"/>
        <v>00</v>
      </c>
      <c r="BU608" s="56">
        <f t="shared" si="255"/>
        <v>1</v>
      </c>
      <c r="BV608" s="56" t="str">
        <f>IFERROR(BU608*#REF!,"0,00")</f>
        <v>0,00</v>
      </c>
      <c r="BW608" s="59" t="str">
        <f t="shared" si="256"/>
        <v>0,00</v>
      </c>
    </row>
    <row r="609" spans="1:75" ht="62.1" customHeight="1" thickTop="1" thickBot="1">
      <c r="A609" s="90" t="str">
        <f t="shared" si="244"/>
        <v>INSERIR DATA</v>
      </c>
      <c r="B609" s="91" t="str">
        <f t="shared" si="245"/>
        <v>JUNHO</v>
      </c>
      <c r="C609" s="81" t="str">
        <f t="shared" si="246"/>
        <v>JUNHO</v>
      </c>
      <c r="D609" s="79">
        <f>D608+1</f>
        <v>606</v>
      </c>
      <c r="E609" s="125">
        <f t="shared" si="257"/>
        <v>569</v>
      </c>
      <c r="F609" s="101">
        <v>2747554678</v>
      </c>
      <c r="G609" s="124" t="str">
        <f>IFERROR(VLOOKUP(F609,#REF!,2,0)," ")</f>
        <v xml:space="preserve"> </v>
      </c>
      <c r="H609" s="122" t="str">
        <f>IFERROR(VLOOKUP(F609,#REF!,3,0)," ")</f>
        <v xml:space="preserve"> </v>
      </c>
      <c r="I609" s="103" t="s">
        <v>57</v>
      </c>
      <c r="J609" s="103" t="s">
        <v>84</v>
      </c>
      <c r="K609" s="103" t="s">
        <v>301</v>
      </c>
      <c r="L609" s="104">
        <v>46187</v>
      </c>
      <c r="M609" s="105">
        <v>0.66666666666666663</v>
      </c>
      <c r="N609" s="106">
        <v>46190</v>
      </c>
      <c r="O609" s="107">
        <v>0.83333333333333337</v>
      </c>
      <c r="P609" s="122" t="str">
        <f t="shared" si="236"/>
        <v>03,00</v>
      </c>
      <c r="Q609" s="123" t="str">
        <f t="shared" si="237"/>
        <v>0,00</v>
      </c>
      <c r="R609" s="119">
        <v>0</v>
      </c>
      <c r="S609" s="119">
        <v>0</v>
      </c>
      <c r="T609" s="123">
        <f t="shared" si="247"/>
        <v>0</v>
      </c>
      <c r="U609" s="108" t="s">
        <v>195</v>
      </c>
      <c r="V609" s="109" t="str">
        <f t="shared" si="259"/>
        <v>REALIZAÇÃO DOS JURIS NAS COMARCAS DE PONTE NOVA E VIÇOSA NOS DIAS 15, 16 E 17 DE JUNHO DE 2026.</v>
      </c>
      <c r="W609" s="37"/>
      <c r="X609" s="132" t="s">
        <v>85</v>
      </c>
      <c r="Y609" s="134" t="s">
        <v>1093</v>
      </c>
      <c r="AA609" s="24">
        <v>0</v>
      </c>
      <c r="AB609" s="40"/>
      <c r="AC609" s="24" t="str">
        <f t="shared" si="249"/>
        <v>Pendente</v>
      </c>
      <c r="AE609" s="43" t="s">
        <v>1094</v>
      </c>
      <c r="AF609" s="44" t="s">
        <v>64</v>
      </c>
      <c r="AG609" s="45">
        <v>46182</v>
      </c>
      <c r="AH609" s="45">
        <v>46184</v>
      </c>
      <c r="AI609" s="46">
        <v>569</v>
      </c>
      <c r="AJ609" s="44" t="s">
        <v>65</v>
      </c>
      <c r="AK609" s="46" t="s">
        <v>66</v>
      </c>
      <c r="AL609" s="127" t="s">
        <v>66</v>
      </c>
      <c r="AM609" s="44" t="s">
        <v>67</v>
      </c>
      <c r="AN609" s="46">
        <v>570</v>
      </c>
      <c r="AO609" s="127"/>
      <c r="AP609" s="45">
        <v>46184</v>
      </c>
      <c r="AQ609" s="46">
        <v>528</v>
      </c>
      <c r="AR609" s="46" t="s">
        <v>66</v>
      </c>
      <c r="AS609" s="46"/>
      <c r="AT609" s="45"/>
      <c r="AU609" s="157"/>
      <c r="AV609" s="157"/>
      <c r="AW609" s="157"/>
      <c r="AX609" s="157"/>
      <c r="AY609" s="157"/>
      <c r="AZ609" s="49"/>
      <c r="BE609" s="52">
        <f t="shared" si="248"/>
        <v>3.166666666666667</v>
      </c>
      <c r="BF609" s="53" t="str">
        <f t="shared" si="250"/>
        <v>03</v>
      </c>
      <c r="BG609" s="54">
        <f t="shared" si="251"/>
        <v>4.0000000000000071</v>
      </c>
      <c r="BH609" s="54">
        <v>6</v>
      </c>
      <c r="BI609" s="54" t="str">
        <f t="shared" si="252"/>
        <v>,00</v>
      </c>
      <c r="BJ609" s="55" t="str">
        <f t="shared" si="253"/>
        <v>03,00</v>
      </c>
      <c r="BL609" s="57" t="str">
        <f>IFERROR(VLOOKUP(H609,#REF!,2,0)," ")</f>
        <v xml:space="preserve"> </v>
      </c>
      <c r="BM609" s="57" t="str">
        <f>IFERROR(VLOOKUP(K609,#REF!,2,0)," ")</f>
        <v xml:space="preserve"> </v>
      </c>
      <c r="BN609" s="58" t="str">
        <f t="shared" si="238"/>
        <v xml:space="preserve">  </v>
      </c>
      <c r="BO609" s="59" t="str">
        <f>IFERROR(VLOOKUP(BN609,#REF!,5,0)," ")</f>
        <v xml:space="preserve"> </v>
      </c>
      <c r="BP609" s="59" t="str">
        <f t="shared" si="239"/>
        <v xml:space="preserve"> </v>
      </c>
      <c r="BQ609" s="56" t="str">
        <f t="shared" si="240"/>
        <v>0,00</v>
      </c>
      <c r="BR609" s="59" t="str">
        <f t="shared" si="241"/>
        <v>0,00</v>
      </c>
      <c r="BS609" s="59" t="str">
        <f t="shared" si="242"/>
        <v xml:space="preserve"> </v>
      </c>
      <c r="BT609" s="56" t="str">
        <f t="shared" si="254"/>
        <v>03</v>
      </c>
      <c r="BU609" s="56">
        <f t="shared" si="255"/>
        <v>3</v>
      </c>
      <c r="BV609" s="56" t="str">
        <f>IFERROR(BU609*#REF!,"0,00")</f>
        <v>0,00</v>
      </c>
      <c r="BW609" s="59" t="str">
        <f t="shared" si="256"/>
        <v>0,00</v>
      </c>
    </row>
    <row r="610" spans="1:75" ht="62.1" customHeight="1" thickTop="1" thickBot="1">
      <c r="A610" s="90" t="str">
        <f t="shared" si="244"/>
        <v>INSERIR DATA</v>
      </c>
      <c r="B610" s="91" t="str">
        <f t="shared" si="245"/>
        <v>JUNHO</v>
      </c>
      <c r="C610" s="81" t="str">
        <f t="shared" si="246"/>
        <v>JUNHO</v>
      </c>
      <c r="D610" s="79">
        <f t="shared" si="258"/>
        <v>607</v>
      </c>
      <c r="E610" s="125">
        <f t="shared" si="257"/>
        <v>568</v>
      </c>
      <c r="F610" s="101">
        <v>8503011654</v>
      </c>
      <c r="G610" s="124" t="str">
        <f>IFERROR(VLOOKUP(F610,#REF!,2,0)," ")</f>
        <v xml:space="preserve"> </v>
      </c>
      <c r="H610" s="122" t="str">
        <f>IFERROR(VLOOKUP(F610,#REF!,3,0)," ")</f>
        <v xml:space="preserve"> </v>
      </c>
      <c r="I610" s="103" t="s">
        <v>82</v>
      </c>
      <c r="J610" s="103" t="s">
        <v>84</v>
      </c>
      <c r="K610" s="103" t="s">
        <v>575</v>
      </c>
      <c r="L610" s="104">
        <v>46184</v>
      </c>
      <c r="M610" s="105">
        <v>0.20833333333333334</v>
      </c>
      <c r="N610" s="106">
        <v>46186</v>
      </c>
      <c r="O610" s="107">
        <v>0.66666666666666663</v>
      </c>
      <c r="P610" s="122" t="str">
        <f t="shared" si="236"/>
        <v>02,5</v>
      </c>
      <c r="Q610" s="123" t="str">
        <f t="shared" si="237"/>
        <v>0,00</v>
      </c>
      <c r="R610" s="119">
        <v>0</v>
      </c>
      <c r="S610" s="119">
        <v>0</v>
      </c>
      <c r="T610" s="123">
        <f t="shared" si="247"/>
        <v>0</v>
      </c>
      <c r="U610" s="108" t="s">
        <v>195</v>
      </c>
      <c r="V610" s="109" t="str">
        <f t="shared" si="259"/>
        <v>DEFENSORIA PÚBLICA ITINERANTE.</v>
      </c>
      <c r="W610" s="37"/>
      <c r="X610" s="132" t="s">
        <v>85</v>
      </c>
      <c r="Y610" s="134" t="s">
        <v>1095</v>
      </c>
      <c r="AA610" s="24">
        <v>1</v>
      </c>
      <c r="AB610" s="40"/>
      <c r="AC610" s="24" t="str">
        <f t="shared" si="249"/>
        <v>Pendente</v>
      </c>
      <c r="AE610" s="43" t="s">
        <v>1096</v>
      </c>
      <c r="AF610" s="44" t="s">
        <v>64</v>
      </c>
      <c r="AG610" s="45">
        <v>46182</v>
      </c>
      <c r="AH610" s="45">
        <v>46184</v>
      </c>
      <c r="AI610" s="46">
        <v>568</v>
      </c>
      <c r="AJ610" s="44" t="s">
        <v>65</v>
      </c>
      <c r="AK610" s="46" t="s">
        <v>66</v>
      </c>
      <c r="AL610" s="127" t="s">
        <v>66</v>
      </c>
      <c r="AM610" s="44" t="s">
        <v>65</v>
      </c>
      <c r="AN610" s="46" t="s">
        <v>66</v>
      </c>
      <c r="AO610" s="127" t="s">
        <v>66</v>
      </c>
      <c r="AP610" s="45">
        <v>46184</v>
      </c>
      <c r="AQ610" s="46">
        <v>526</v>
      </c>
      <c r="AR610" s="269" t="s">
        <v>66</v>
      </c>
      <c r="AS610" s="46" t="s">
        <v>66</v>
      </c>
      <c r="AT610" s="45"/>
      <c r="AU610" s="157"/>
      <c r="AV610" s="157"/>
      <c r="AW610" s="157"/>
      <c r="AX610" s="157"/>
      <c r="AY610" s="157"/>
      <c r="AZ610" s="49"/>
      <c r="BE610" s="52">
        <f t="shared" si="248"/>
        <v>2.458333333333333</v>
      </c>
      <c r="BF610" s="53" t="str">
        <f t="shared" si="250"/>
        <v>02</v>
      </c>
      <c r="BG610" s="54">
        <f t="shared" si="251"/>
        <v>10.999999999999993</v>
      </c>
      <c r="BH610" s="54">
        <v>6</v>
      </c>
      <c r="BI610" s="54" t="str">
        <f t="shared" si="252"/>
        <v>,5</v>
      </c>
      <c r="BJ610" s="55" t="str">
        <f t="shared" si="253"/>
        <v>02,5</v>
      </c>
      <c r="BL610" s="57" t="str">
        <f>IFERROR(VLOOKUP(H610,#REF!,2,0)," ")</f>
        <v xml:space="preserve"> </v>
      </c>
      <c r="BM610" s="57" t="str">
        <f>IFERROR(VLOOKUP(K610,#REF!,2,0)," ")</f>
        <v xml:space="preserve"> </v>
      </c>
      <c r="BN610" s="58" t="str">
        <f t="shared" si="238"/>
        <v xml:space="preserve">  </v>
      </c>
      <c r="BO610" s="59" t="str">
        <f>IFERROR(VLOOKUP(BN610,#REF!,5,0)," ")</f>
        <v xml:space="preserve"> </v>
      </c>
      <c r="BP610" s="59" t="str">
        <f t="shared" si="239"/>
        <v xml:space="preserve"> </v>
      </c>
      <c r="BQ610" s="56">
        <f t="shared" si="240"/>
        <v>1</v>
      </c>
      <c r="BR610" s="59" t="str">
        <f t="shared" si="241"/>
        <v xml:space="preserve"> </v>
      </c>
      <c r="BS610" s="59" t="str">
        <f t="shared" si="242"/>
        <v xml:space="preserve"> </v>
      </c>
      <c r="BT610" s="56" t="str">
        <f t="shared" si="254"/>
        <v>02</v>
      </c>
      <c r="BU610" s="56">
        <f t="shared" si="255"/>
        <v>2</v>
      </c>
      <c r="BV610" s="56" t="str">
        <f>IFERROR(BU610*#REF!,"0,00")</f>
        <v>0,00</v>
      </c>
      <c r="BW610" s="59" t="str">
        <f t="shared" si="256"/>
        <v>0,00</v>
      </c>
    </row>
    <row r="611" spans="1:75" ht="62.1" customHeight="1" thickTop="1" thickBot="1">
      <c r="A611" s="90" t="str">
        <f t="shared" si="244"/>
        <v>-</v>
      </c>
      <c r="B611" s="91" t="str">
        <f t="shared" si="245"/>
        <v>JUNHO</v>
      </c>
      <c r="C611" s="81" t="str">
        <f t="shared" si="246"/>
        <v>JUNHO</v>
      </c>
      <c r="D611" s="79">
        <f t="shared" si="258"/>
        <v>608</v>
      </c>
      <c r="E611" s="125">
        <f t="shared" si="257"/>
        <v>567</v>
      </c>
      <c r="F611" s="101">
        <v>13227088606</v>
      </c>
      <c r="G611" s="124" t="str">
        <f>IFERROR(VLOOKUP(F611,#REF!,2,0)," ")</f>
        <v xml:space="preserve"> </v>
      </c>
      <c r="H611" s="122" t="str">
        <f>IFERROR(VLOOKUP(F611,#REF!,3,0)," ")</f>
        <v xml:space="preserve"> </v>
      </c>
      <c r="I611" s="103" t="s">
        <v>82</v>
      </c>
      <c r="J611" s="103" t="s">
        <v>84</v>
      </c>
      <c r="K611" s="103" t="s">
        <v>568</v>
      </c>
      <c r="L611" s="104">
        <v>46184</v>
      </c>
      <c r="M611" s="105">
        <v>0.54166666666666663</v>
      </c>
      <c r="N611" s="106">
        <v>46186</v>
      </c>
      <c r="O611" s="107">
        <v>0.54166666666666663</v>
      </c>
      <c r="P611" s="122" t="str">
        <f t="shared" si="236"/>
        <v>02,00</v>
      </c>
      <c r="Q611" s="123" t="str">
        <f t="shared" si="237"/>
        <v>0,00</v>
      </c>
      <c r="R611" s="119">
        <v>0</v>
      </c>
      <c r="S611" s="119">
        <v>0</v>
      </c>
      <c r="T611" s="123">
        <f t="shared" si="247"/>
        <v>0</v>
      </c>
      <c r="U611" s="108" t="s">
        <v>60</v>
      </c>
      <c r="V611" s="109" t="str">
        <f t="shared" si="259"/>
        <v>COBERTURA E APOIO DO CASAMENTO COMUNITÁRIO.</v>
      </c>
      <c r="W611" s="37"/>
      <c r="X611" s="132" t="s">
        <v>85</v>
      </c>
      <c r="Y611" s="134" t="s">
        <v>1097</v>
      </c>
      <c r="AA611" s="24">
        <v>0</v>
      </c>
      <c r="AB611" s="40"/>
      <c r="AC611" s="24" t="str">
        <f t="shared" si="249"/>
        <v>Publicar</v>
      </c>
      <c r="AE611" s="43" t="s">
        <v>1098</v>
      </c>
      <c r="AF611" s="44" t="s">
        <v>64</v>
      </c>
      <c r="AG611" s="45">
        <v>46182</v>
      </c>
      <c r="AH611" s="45">
        <v>46184</v>
      </c>
      <c r="AI611" s="46">
        <v>567</v>
      </c>
      <c r="AJ611" s="44" t="s">
        <v>65</v>
      </c>
      <c r="AK611" s="46" t="s">
        <v>66</v>
      </c>
      <c r="AL611" s="127" t="s">
        <v>66</v>
      </c>
      <c r="AM611" s="44" t="s">
        <v>65</v>
      </c>
      <c r="AN611" s="46" t="s">
        <v>66</v>
      </c>
      <c r="AO611" s="127" t="s">
        <v>66</v>
      </c>
      <c r="AP611" s="45">
        <v>46184</v>
      </c>
      <c r="AQ611" s="46">
        <v>525</v>
      </c>
      <c r="AR611" s="269" t="s">
        <v>66</v>
      </c>
      <c r="AS611" s="46" t="s">
        <v>66</v>
      </c>
      <c r="AT611" s="45">
        <v>46189</v>
      </c>
      <c r="AU611" s="280" t="s">
        <v>66</v>
      </c>
      <c r="AV611" s="280" t="s">
        <v>66</v>
      </c>
      <c r="AW611" s="280" t="s">
        <v>66</v>
      </c>
      <c r="AX611" s="280" t="s">
        <v>66</v>
      </c>
      <c r="AY611" s="280" t="s">
        <v>66</v>
      </c>
      <c r="AZ611" s="49">
        <v>253</v>
      </c>
      <c r="BE611" s="52">
        <f t="shared" si="248"/>
        <v>2</v>
      </c>
      <c r="BF611" s="53" t="str">
        <f t="shared" si="250"/>
        <v>02</v>
      </c>
      <c r="BG611" s="54">
        <f t="shared" si="251"/>
        <v>0</v>
      </c>
      <c r="BH611" s="54">
        <v>6</v>
      </c>
      <c r="BI611" s="54" t="str">
        <f t="shared" si="252"/>
        <v>,00</v>
      </c>
      <c r="BJ611" s="55" t="str">
        <f t="shared" si="253"/>
        <v>02,00</v>
      </c>
      <c r="BL611" s="57" t="str">
        <f>IFERROR(VLOOKUP(H611,#REF!,2,0)," ")</f>
        <v xml:space="preserve"> </v>
      </c>
      <c r="BM611" s="57" t="str">
        <f>IFERROR(VLOOKUP(K611,#REF!,2,0)," ")</f>
        <v xml:space="preserve"> </v>
      </c>
      <c r="BN611" s="58" t="str">
        <f t="shared" si="238"/>
        <v xml:space="preserve">  </v>
      </c>
      <c r="BO611" s="59" t="str">
        <f>IFERROR(VLOOKUP(BN611,#REF!,5,0)," ")</f>
        <v xml:space="preserve"> </v>
      </c>
      <c r="BP611" s="59" t="str">
        <f t="shared" si="239"/>
        <v xml:space="preserve"> </v>
      </c>
      <c r="BQ611" s="56" t="str">
        <f t="shared" si="240"/>
        <v>0,00</v>
      </c>
      <c r="BR611" s="59" t="str">
        <f t="shared" si="241"/>
        <v>0,00</v>
      </c>
      <c r="BS611" s="59" t="str">
        <f t="shared" si="242"/>
        <v xml:space="preserve"> </v>
      </c>
      <c r="BT611" s="56" t="str">
        <f t="shared" si="254"/>
        <v>02</v>
      </c>
      <c r="BU611" s="56">
        <f t="shared" si="255"/>
        <v>2</v>
      </c>
      <c r="BV611" s="56" t="str">
        <f>IFERROR(BU611*#REF!,"0,00")</f>
        <v>0,00</v>
      </c>
      <c r="BW611" s="59" t="str">
        <f t="shared" si="256"/>
        <v>0,00</v>
      </c>
    </row>
    <row r="612" spans="1:75" ht="62.1" customHeight="1" thickTop="1" thickBot="1">
      <c r="A612" s="90" t="str">
        <f t="shared" si="244"/>
        <v>INSERIR DATA</v>
      </c>
      <c r="B612" s="91" t="str">
        <f t="shared" si="245"/>
        <v>JUNHO</v>
      </c>
      <c r="C612" s="81" t="str">
        <f t="shared" si="246"/>
        <v>JUNHO</v>
      </c>
      <c r="D612" s="79">
        <f t="shared" si="258"/>
        <v>609</v>
      </c>
      <c r="E612" s="125">
        <f t="shared" si="257"/>
        <v>571</v>
      </c>
      <c r="F612" s="101">
        <v>3467603645</v>
      </c>
      <c r="G612" s="124" t="str">
        <f>IFERROR(VLOOKUP(F612,#REF!,2,0)," ")</f>
        <v xml:space="preserve"> </v>
      </c>
      <c r="H612" s="122" t="str">
        <f>IFERROR(VLOOKUP(F612,#REF!,3,0)," ")</f>
        <v xml:space="preserve"> </v>
      </c>
      <c r="I612" s="103" t="s">
        <v>82</v>
      </c>
      <c r="J612" s="103" t="s">
        <v>58</v>
      </c>
      <c r="K612" s="103" t="s">
        <v>301</v>
      </c>
      <c r="L612" s="104">
        <v>46196</v>
      </c>
      <c r="M612" s="105">
        <v>0.375</v>
      </c>
      <c r="N612" s="270">
        <v>46198</v>
      </c>
      <c r="O612" s="271">
        <v>0.54166666666666663</v>
      </c>
      <c r="P612" s="122" t="str">
        <f t="shared" si="236"/>
        <v>02,00</v>
      </c>
      <c r="Q612" s="123" t="str">
        <f t="shared" si="237"/>
        <v>0,00</v>
      </c>
      <c r="R612" s="119">
        <v>0</v>
      </c>
      <c r="S612" s="119">
        <v>0</v>
      </c>
      <c r="T612" s="123">
        <f t="shared" si="247"/>
        <v>0</v>
      </c>
      <c r="U612" s="108" t="s">
        <v>195</v>
      </c>
      <c r="V612" s="109" t="str">
        <f t="shared" si="259"/>
        <v>COOPERAÇÃO, CONFORME O ATO Nº: 13.467/2026.</v>
      </c>
      <c r="W612" s="37"/>
      <c r="X612" s="132" t="s">
        <v>61</v>
      </c>
      <c r="Y612" s="134" t="s">
        <v>1054</v>
      </c>
      <c r="AA612" s="24">
        <v>0</v>
      </c>
      <c r="AB612" s="40"/>
      <c r="AC612" s="24" t="str">
        <f t="shared" si="249"/>
        <v>Pendente</v>
      </c>
      <c r="AE612" s="43" t="s">
        <v>1099</v>
      </c>
      <c r="AF612" s="44" t="s">
        <v>64</v>
      </c>
      <c r="AG612" s="45">
        <v>46183</v>
      </c>
      <c r="AH612" s="45">
        <v>46184</v>
      </c>
      <c r="AI612" s="46">
        <v>571</v>
      </c>
      <c r="AJ612" s="44" t="s">
        <v>65</v>
      </c>
      <c r="AK612" s="46" t="s">
        <v>66</v>
      </c>
      <c r="AL612" s="127" t="s">
        <v>66</v>
      </c>
      <c r="AM612" s="44" t="s">
        <v>65</v>
      </c>
      <c r="AN612" s="46" t="s">
        <v>66</v>
      </c>
      <c r="AO612" s="127" t="s">
        <v>66</v>
      </c>
      <c r="AP612" s="45">
        <v>46184</v>
      </c>
      <c r="AQ612" s="46">
        <v>527</v>
      </c>
      <c r="AR612" s="269" t="s">
        <v>66</v>
      </c>
      <c r="AS612" s="46" t="s">
        <v>66</v>
      </c>
      <c r="AT612" s="45"/>
      <c r="AU612" s="157"/>
      <c r="AV612" s="157"/>
      <c r="AW612" s="157"/>
      <c r="AX612" s="157"/>
      <c r="AY612" s="157"/>
      <c r="AZ612" s="49"/>
      <c r="BE612" s="52">
        <f t="shared" si="248"/>
        <v>2.1666666666666665</v>
      </c>
      <c r="BF612" s="53" t="str">
        <f t="shared" si="250"/>
        <v>02</v>
      </c>
      <c r="BG612" s="54">
        <f t="shared" si="251"/>
        <v>3.9999999999999964</v>
      </c>
      <c r="BH612" s="54">
        <v>6</v>
      </c>
      <c r="BI612" s="54" t="str">
        <f t="shared" si="252"/>
        <v>,00</v>
      </c>
      <c r="BJ612" s="55" t="str">
        <f t="shared" si="253"/>
        <v>02,00</v>
      </c>
      <c r="BL612" s="57" t="str">
        <f>IFERROR(VLOOKUP(H612,#REF!,2,0)," ")</f>
        <v xml:space="preserve"> </v>
      </c>
      <c r="BM612" s="57" t="str">
        <f>IFERROR(VLOOKUP(K612,#REF!,2,0)," ")</f>
        <v xml:space="preserve"> </v>
      </c>
      <c r="BN612" s="58" t="str">
        <f t="shared" si="238"/>
        <v xml:space="preserve">  </v>
      </c>
      <c r="BO612" s="59" t="str">
        <f>IFERROR(VLOOKUP(BN612,#REF!,5,0)," ")</f>
        <v xml:space="preserve"> </v>
      </c>
      <c r="BP612" s="59" t="str">
        <f t="shared" si="239"/>
        <v xml:space="preserve"> </v>
      </c>
      <c r="BQ612" s="56" t="str">
        <f t="shared" si="240"/>
        <v>0,00</v>
      </c>
      <c r="BR612" s="59" t="str">
        <f t="shared" si="241"/>
        <v>0,00</v>
      </c>
      <c r="BS612" s="59" t="str">
        <f t="shared" si="242"/>
        <v xml:space="preserve"> </v>
      </c>
      <c r="BT612" s="56" t="str">
        <f t="shared" si="254"/>
        <v>02</v>
      </c>
      <c r="BU612" s="56">
        <f t="shared" si="255"/>
        <v>2</v>
      </c>
      <c r="BV612" s="56" t="str">
        <f>IFERROR(BU612*#REF!,"0,00")</f>
        <v>0,00</v>
      </c>
      <c r="BW612" s="59" t="str">
        <f t="shared" si="256"/>
        <v>0,00</v>
      </c>
    </row>
    <row r="613" spans="1:75" ht="62.1" customHeight="1" thickTop="1" thickBot="1">
      <c r="A613" s="90" t="str">
        <f t="shared" si="244"/>
        <v>INSERIR DATA</v>
      </c>
      <c r="B613" s="91" t="str">
        <f t="shared" si="245"/>
        <v>JUNHO</v>
      </c>
      <c r="C613" s="81" t="str">
        <f t="shared" si="246"/>
        <v>JUNHO</v>
      </c>
      <c r="D613" s="79">
        <f t="shared" si="258"/>
        <v>610</v>
      </c>
      <c r="E613" s="125">
        <f t="shared" si="257"/>
        <v>566</v>
      </c>
      <c r="F613" s="101">
        <v>10285213679</v>
      </c>
      <c r="G613" s="124" t="str">
        <f>IFERROR(VLOOKUP(F613,#REF!,2,0)," ")</f>
        <v xml:space="preserve"> </v>
      </c>
      <c r="H613" s="122" t="str">
        <f>IFERROR(VLOOKUP(F613,#REF!,3,0)," ")</f>
        <v xml:space="preserve"> </v>
      </c>
      <c r="I613" s="103" t="s">
        <v>82</v>
      </c>
      <c r="J613" s="103" t="s">
        <v>84</v>
      </c>
      <c r="K613" s="103" t="s">
        <v>568</v>
      </c>
      <c r="L613" s="104">
        <v>46184</v>
      </c>
      <c r="M613" s="105">
        <v>0.54166666666666663</v>
      </c>
      <c r="N613" s="106">
        <v>46186</v>
      </c>
      <c r="O613" s="107">
        <v>0.54166666666666663</v>
      </c>
      <c r="P613" s="122" t="str">
        <f t="shared" si="236"/>
        <v>02,00</v>
      </c>
      <c r="Q613" s="123" t="str">
        <f t="shared" si="237"/>
        <v>0,00</v>
      </c>
      <c r="R613" s="119">
        <v>0</v>
      </c>
      <c r="S613" s="119">
        <v>0</v>
      </c>
      <c r="T613" s="123">
        <f t="shared" si="247"/>
        <v>0</v>
      </c>
      <c r="U613" s="108" t="s">
        <v>195</v>
      </c>
      <c r="V613" s="109" t="str">
        <f t="shared" si="259"/>
        <v>CASAMENTO COMUNITÁRIO.</v>
      </c>
      <c r="W613" s="37"/>
      <c r="X613" s="132" t="s">
        <v>85</v>
      </c>
      <c r="Y613" s="134" t="s">
        <v>1100</v>
      </c>
      <c r="AA613" s="24">
        <v>0</v>
      </c>
      <c r="AB613" s="40"/>
      <c r="AC613" s="24" t="str">
        <f t="shared" si="249"/>
        <v>Pendente</v>
      </c>
      <c r="AE613" s="43" t="s">
        <v>1101</v>
      </c>
      <c r="AF613" s="44" t="s">
        <v>64</v>
      </c>
      <c r="AG613" s="45">
        <v>46183</v>
      </c>
      <c r="AH613" s="45">
        <v>46184</v>
      </c>
      <c r="AI613" s="46">
        <v>566</v>
      </c>
      <c r="AJ613" s="44" t="s">
        <v>65</v>
      </c>
      <c r="AK613" s="46" t="s">
        <v>66</v>
      </c>
      <c r="AL613" s="127" t="s">
        <v>66</v>
      </c>
      <c r="AM613" s="44" t="s">
        <v>65</v>
      </c>
      <c r="AN613" s="46" t="s">
        <v>66</v>
      </c>
      <c r="AO613" s="127" t="s">
        <v>66</v>
      </c>
      <c r="AP613" s="45">
        <v>46184</v>
      </c>
      <c r="AQ613" s="46">
        <v>524</v>
      </c>
      <c r="AR613" s="269" t="s">
        <v>66</v>
      </c>
      <c r="AS613" s="46" t="s">
        <v>66</v>
      </c>
      <c r="AT613" s="45"/>
      <c r="AU613" s="157"/>
      <c r="AV613" s="157"/>
      <c r="AW613" s="157"/>
      <c r="AX613" s="157"/>
      <c r="AY613" s="157"/>
      <c r="AZ613" s="49"/>
      <c r="BE613" s="52">
        <f t="shared" si="248"/>
        <v>2</v>
      </c>
      <c r="BF613" s="53" t="str">
        <f t="shared" si="250"/>
        <v>02</v>
      </c>
      <c r="BG613" s="54">
        <f t="shared" si="251"/>
        <v>0</v>
      </c>
      <c r="BH613" s="54">
        <v>6</v>
      </c>
      <c r="BI613" s="54" t="str">
        <f t="shared" si="252"/>
        <v>,00</v>
      </c>
      <c r="BJ613" s="55" t="str">
        <f t="shared" si="253"/>
        <v>02,00</v>
      </c>
      <c r="BL613" s="57" t="str">
        <f>IFERROR(VLOOKUP(H613,#REF!,2,0)," ")</f>
        <v xml:space="preserve"> </v>
      </c>
      <c r="BM613" s="57" t="str">
        <f>IFERROR(VLOOKUP(K613,#REF!,2,0)," ")</f>
        <v xml:space="preserve"> </v>
      </c>
      <c r="BN613" s="58" t="str">
        <f t="shared" si="238"/>
        <v xml:space="preserve">  </v>
      </c>
      <c r="BO613" s="59" t="str">
        <f>IFERROR(VLOOKUP(BN613,#REF!,5,0)," ")</f>
        <v xml:space="preserve"> </v>
      </c>
      <c r="BP613" s="59" t="str">
        <f t="shared" si="239"/>
        <v xml:space="preserve"> </v>
      </c>
      <c r="BQ613" s="56" t="str">
        <f t="shared" si="240"/>
        <v>0,00</v>
      </c>
      <c r="BR613" s="59" t="str">
        <f t="shared" si="241"/>
        <v>0,00</v>
      </c>
      <c r="BS613" s="59" t="str">
        <f t="shared" si="242"/>
        <v xml:space="preserve"> </v>
      </c>
      <c r="BT613" s="56" t="str">
        <f t="shared" si="254"/>
        <v>02</v>
      </c>
      <c r="BU613" s="56">
        <f t="shared" si="255"/>
        <v>2</v>
      </c>
      <c r="BV613" s="56" t="str">
        <f>IFERROR(BU613*#REF!,"0,00")</f>
        <v>0,00</v>
      </c>
      <c r="BW613" s="59" t="str">
        <f t="shared" si="256"/>
        <v>0,00</v>
      </c>
    </row>
    <row r="614" spans="1:75" ht="62.1" customHeight="1" thickTop="1" thickBot="1">
      <c r="A614" s="90" t="str">
        <f t="shared" si="244"/>
        <v>INSERIR DATA</v>
      </c>
      <c r="B614" s="91" t="str">
        <f t="shared" si="245"/>
        <v>INSERIR DATA</v>
      </c>
      <c r="C614" s="81" t="str">
        <f t="shared" si="246"/>
        <v>JUNHO</v>
      </c>
      <c r="D614" s="79">
        <f t="shared" si="258"/>
        <v>611</v>
      </c>
      <c r="E614" s="125">
        <f t="shared" si="257"/>
        <v>564</v>
      </c>
      <c r="F614" s="101">
        <v>5469438538</v>
      </c>
      <c r="G614" s="124" t="str">
        <f>IFERROR(VLOOKUP(F614,#REF!,2,0)," ")</f>
        <v xml:space="preserve"> </v>
      </c>
      <c r="H614" s="122" t="str">
        <f>IFERROR(VLOOKUP(F614,#REF!,3,0)," ")</f>
        <v xml:space="preserve"> </v>
      </c>
      <c r="I614" s="103" t="s">
        <v>57</v>
      </c>
      <c r="J614" s="103" t="s">
        <v>578</v>
      </c>
      <c r="K614" s="103" t="s">
        <v>426</v>
      </c>
      <c r="L614" s="104">
        <v>46182</v>
      </c>
      <c r="M614" s="105">
        <v>0.75</v>
      </c>
      <c r="N614" s="106">
        <v>46184</v>
      </c>
      <c r="O614" s="107">
        <v>0.33333333333333331</v>
      </c>
      <c r="P614" s="122" t="str">
        <f t="shared" si="236"/>
        <v>01,5</v>
      </c>
      <c r="Q614" s="123" t="str">
        <f t="shared" si="237"/>
        <v>0,00</v>
      </c>
      <c r="R614" s="119">
        <v>0</v>
      </c>
      <c r="S614" s="119">
        <v>0</v>
      </c>
      <c r="T614" s="123">
        <f t="shared" si="247"/>
        <v>0</v>
      </c>
      <c r="U614" s="108" t="s">
        <v>195</v>
      </c>
      <c r="V614" s="109" t="str">
        <f t="shared" si="259"/>
        <v>COOPERAÇÃO, CONFORME O ATO Nº: 13.563/2026.</v>
      </c>
      <c r="W614" s="37"/>
      <c r="X614" s="132" t="s">
        <v>61</v>
      </c>
      <c r="Y614" s="134" t="s">
        <v>1102</v>
      </c>
      <c r="AA614" s="24">
        <v>0</v>
      </c>
      <c r="AB614" s="40"/>
      <c r="AC614" s="24" t="str">
        <f t="shared" si="249"/>
        <v>Pendente</v>
      </c>
      <c r="AE614" s="43" t="s">
        <v>1103</v>
      </c>
      <c r="AF614" s="44" t="s">
        <v>64</v>
      </c>
      <c r="AG614" s="45">
        <v>46183</v>
      </c>
      <c r="AH614" s="45">
        <v>46184</v>
      </c>
      <c r="AI614" s="46">
        <v>564</v>
      </c>
      <c r="AJ614" s="44" t="s">
        <v>65</v>
      </c>
      <c r="AK614" s="46" t="s">
        <v>66</v>
      </c>
      <c r="AL614" s="127" t="s">
        <v>66</v>
      </c>
      <c r="AM614" s="44" t="s">
        <v>67</v>
      </c>
      <c r="AN614" s="46">
        <v>565</v>
      </c>
      <c r="AO614" s="127"/>
      <c r="AP614" s="45"/>
      <c r="AQ614" s="46"/>
      <c r="AR614" s="46" t="s">
        <v>66</v>
      </c>
      <c r="AS614" s="46"/>
      <c r="AT614" s="45"/>
      <c r="AU614" s="157"/>
      <c r="AV614" s="157"/>
      <c r="AW614" s="157"/>
      <c r="AX614" s="157"/>
      <c r="AY614" s="157"/>
      <c r="AZ614" s="49"/>
      <c r="BE614" s="52">
        <f t="shared" si="248"/>
        <v>1.5833333333333333</v>
      </c>
      <c r="BF614" s="53" t="str">
        <f t="shared" si="250"/>
        <v>01</v>
      </c>
      <c r="BG614" s="54">
        <f t="shared" si="251"/>
        <v>13.999999999999998</v>
      </c>
      <c r="BH614" s="54">
        <v>6</v>
      </c>
      <c r="BI614" s="54" t="str">
        <f t="shared" si="252"/>
        <v>,5</v>
      </c>
      <c r="BJ614" s="55" t="str">
        <f t="shared" si="253"/>
        <v>01,5</v>
      </c>
      <c r="BL614" s="57" t="str">
        <f>IFERROR(VLOOKUP(H614,#REF!,2,0)," ")</f>
        <v xml:space="preserve"> </v>
      </c>
      <c r="BM614" s="57" t="str">
        <f>IFERROR(VLOOKUP(K614,#REF!,2,0)," ")</f>
        <v xml:space="preserve"> </v>
      </c>
      <c r="BN614" s="58" t="str">
        <f t="shared" si="238"/>
        <v xml:space="preserve">  </v>
      </c>
      <c r="BO614" s="59" t="str">
        <f>IFERROR(VLOOKUP(BN614,#REF!,5,0)," ")</f>
        <v xml:space="preserve"> </v>
      </c>
      <c r="BP614" s="59" t="str">
        <f t="shared" si="239"/>
        <v xml:space="preserve"> </v>
      </c>
      <c r="BQ614" s="56">
        <f t="shared" si="240"/>
        <v>1</v>
      </c>
      <c r="BR614" s="59" t="str">
        <f t="shared" si="241"/>
        <v xml:space="preserve"> </v>
      </c>
      <c r="BS614" s="59" t="str">
        <f t="shared" si="242"/>
        <v xml:space="preserve"> </v>
      </c>
      <c r="BT614" s="56" t="str">
        <f t="shared" si="254"/>
        <v>01</v>
      </c>
      <c r="BU614" s="56">
        <f t="shared" si="255"/>
        <v>2</v>
      </c>
      <c r="BV614" s="56" t="str">
        <f>IFERROR(BU614*#REF!,"0,00")</f>
        <v>0,00</v>
      </c>
      <c r="BW614" s="59" t="str">
        <f t="shared" si="256"/>
        <v>0,00</v>
      </c>
    </row>
    <row r="615" spans="1:75" ht="62.1" customHeight="1" thickTop="1" thickBot="1">
      <c r="A615" s="90" t="str">
        <f t="shared" si="244"/>
        <v>INSERIR DATA</v>
      </c>
      <c r="B615" s="91" t="str">
        <f t="shared" si="245"/>
        <v>JUNHO</v>
      </c>
      <c r="C615" s="81" t="str">
        <f t="shared" si="246"/>
        <v>JUNHO</v>
      </c>
      <c r="D615" s="79">
        <f t="shared" si="258"/>
        <v>612</v>
      </c>
      <c r="E615" s="125">
        <f t="shared" si="257"/>
        <v>38</v>
      </c>
      <c r="F615" s="101">
        <v>1444995685</v>
      </c>
      <c r="G615" s="124" t="str">
        <f>IFERROR(VLOOKUP(F615,#REF!,2,0)," ")</f>
        <v xml:space="preserve"> </v>
      </c>
      <c r="H615" s="122" t="str">
        <f>IFERROR(VLOOKUP(F615,#REF!,3,0)," ")</f>
        <v xml:space="preserve"> </v>
      </c>
      <c r="I615" s="103" t="s">
        <v>88</v>
      </c>
      <c r="J615" s="103" t="s">
        <v>84</v>
      </c>
      <c r="K615" s="103" t="s">
        <v>111</v>
      </c>
      <c r="L615" s="104">
        <v>46191</v>
      </c>
      <c r="M615" s="105">
        <v>0.34027777777777779</v>
      </c>
      <c r="N615" s="106">
        <v>46193</v>
      </c>
      <c r="O615" s="107">
        <v>0.84027777777777779</v>
      </c>
      <c r="P615" s="122">
        <v>2</v>
      </c>
      <c r="Q615" s="123">
        <v>1871</v>
      </c>
      <c r="R615" s="119">
        <v>0</v>
      </c>
      <c r="S615" s="119">
        <v>0</v>
      </c>
      <c r="T615" s="123">
        <f t="shared" si="247"/>
        <v>1871</v>
      </c>
      <c r="U615" s="108" t="s">
        <v>195</v>
      </c>
      <c r="V615" s="109" t="str">
        <f t="shared" si="259"/>
        <v>PARTICIPAÇÃO, NA QUALIDADE DE MEDIADORA, DA I EDIÇÃO DO ENCONTRO ESTRATÉGICO ENTRE DEFENSORAS E DEFENSORES PÚBLICOS DE DIREITO DE FAMÍLIA E SUCESSÕES DA EDEPE/IBDFAM, SÃO PAULO.</v>
      </c>
      <c r="W615" s="37"/>
      <c r="X615" s="132" t="s">
        <v>223</v>
      </c>
      <c r="Y615" s="134" t="s">
        <v>1104</v>
      </c>
      <c r="AA615" s="24">
        <v>0</v>
      </c>
      <c r="AB615" s="40"/>
      <c r="AC615" s="24" t="str">
        <f t="shared" si="249"/>
        <v>Pendente</v>
      </c>
      <c r="AE615" s="43" t="s">
        <v>1105</v>
      </c>
      <c r="AF615" s="44" t="s">
        <v>261</v>
      </c>
      <c r="AG615" s="45">
        <v>46184</v>
      </c>
      <c r="AH615" s="45">
        <v>46185</v>
      </c>
      <c r="AI615" s="46">
        <v>38</v>
      </c>
      <c r="AJ615" s="44" t="s">
        <v>395</v>
      </c>
      <c r="AK615" s="46">
        <v>39</v>
      </c>
      <c r="AL615" s="127"/>
      <c r="AM615" s="44" t="s">
        <v>65</v>
      </c>
      <c r="AN615" s="46" t="s">
        <v>66</v>
      </c>
      <c r="AO615" s="127" t="s">
        <v>66</v>
      </c>
      <c r="AP615" s="45">
        <v>46185</v>
      </c>
      <c r="AQ615" s="46">
        <v>33</v>
      </c>
      <c r="AR615" s="46"/>
      <c r="AS615" s="46" t="s">
        <v>66</v>
      </c>
      <c r="AT615" s="45"/>
      <c r="AU615" s="157"/>
      <c r="AV615" s="157"/>
      <c r="AW615" s="157"/>
      <c r="AX615" s="157"/>
      <c r="AY615" s="157"/>
      <c r="AZ615" s="49"/>
      <c r="BE615" s="52">
        <f t="shared" si="248"/>
        <v>2.5</v>
      </c>
      <c r="BF615" s="53" t="str">
        <f t="shared" si="250"/>
        <v>02</v>
      </c>
      <c r="BG615" s="54">
        <f t="shared" si="251"/>
        <v>12</v>
      </c>
      <c r="BH615" s="54">
        <v>6</v>
      </c>
      <c r="BI615" s="54" t="str">
        <f t="shared" si="252"/>
        <v>,5</v>
      </c>
      <c r="BJ615" s="55" t="str">
        <f t="shared" si="253"/>
        <v>02,5</v>
      </c>
      <c r="BL615" s="57" t="str">
        <f>IFERROR(VLOOKUP(H615,#REF!,2,0)," ")</f>
        <v xml:space="preserve"> </v>
      </c>
      <c r="BM615" s="57" t="str">
        <f>IFERROR(VLOOKUP(K615,#REF!,2,0)," ")</f>
        <v xml:space="preserve"> </v>
      </c>
      <c r="BN615" s="58" t="str">
        <f t="shared" si="238"/>
        <v xml:space="preserve">  </v>
      </c>
      <c r="BO615" s="59" t="str">
        <f>IFERROR(VLOOKUP(BN615,#REF!,5,0)," ")</f>
        <v xml:space="preserve"> </v>
      </c>
      <c r="BP615" s="59" t="str">
        <f t="shared" si="239"/>
        <v xml:space="preserve"> </v>
      </c>
      <c r="BQ615" s="56">
        <f t="shared" si="240"/>
        <v>1</v>
      </c>
      <c r="BR615" s="59" t="str">
        <f t="shared" si="241"/>
        <v xml:space="preserve"> </v>
      </c>
      <c r="BS615" s="59" t="str">
        <f t="shared" si="242"/>
        <v xml:space="preserve"> </v>
      </c>
      <c r="BT615" s="56" t="str">
        <f t="shared" si="254"/>
        <v>02</v>
      </c>
      <c r="BU615" s="56">
        <f t="shared" si="255"/>
        <v>3</v>
      </c>
      <c r="BV615" s="56" t="str">
        <f>IFERROR(BU615*#REF!,"0,00")</f>
        <v>0,00</v>
      </c>
      <c r="BW615" s="59" t="str">
        <f t="shared" si="256"/>
        <v>0,00</v>
      </c>
    </row>
    <row r="616" spans="1:75" ht="62.1" customHeight="1" thickTop="1" thickBot="1">
      <c r="A616" s="90" t="str">
        <f t="shared" si="244"/>
        <v>INSERIR DATA</v>
      </c>
      <c r="B616" s="91" t="str">
        <f t="shared" si="245"/>
        <v>JUNHO</v>
      </c>
      <c r="C616" s="81" t="str">
        <f t="shared" si="246"/>
        <v>JUNHO</v>
      </c>
      <c r="D616" s="79">
        <f t="shared" si="258"/>
        <v>613</v>
      </c>
      <c r="E616" s="125">
        <f t="shared" si="257"/>
        <v>36</v>
      </c>
      <c r="F616" s="101">
        <v>11479890600</v>
      </c>
      <c r="G616" s="124" t="str">
        <f>IFERROR(VLOOKUP(F616,#REF!,2,0)," ")</f>
        <v xml:space="preserve"> </v>
      </c>
      <c r="H616" s="122" t="str">
        <f>IFERROR(VLOOKUP(F616,#REF!,3,0)," ")</f>
        <v xml:space="preserve"> </v>
      </c>
      <c r="I616" s="103" t="s">
        <v>88</v>
      </c>
      <c r="J616" s="103" t="s">
        <v>84</v>
      </c>
      <c r="K616" s="103" t="s">
        <v>591</v>
      </c>
      <c r="L616" s="104">
        <v>46197</v>
      </c>
      <c r="M616" s="105">
        <v>0.77777777777777779</v>
      </c>
      <c r="N616" s="106">
        <v>46199</v>
      </c>
      <c r="O616" s="107">
        <v>0.97569444444444442</v>
      </c>
      <c r="P616" s="122" t="str">
        <f t="shared" si="236"/>
        <v>02,00</v>
      </c>
      <c r="Q616" s="123" t="str">
        <f t="shared" si="237"/>
        <v>0,00</v>
      </c>
      <c r="R616" s="119">
        <v>0</v>
      </c>
      <c r="S616" s="119">
        <v>0</v>
      </c>
      <c r="T616" s="123">
        <f t="shared" si="247"/>
        <v>0</v>
      </c>
      <c r="U616" s="108" t="s">
        <v>195</v>
      </c>
      <c r="V616" s="109" t="str">
        <f t="shared" si="259"/>
        <v>PARTICIPAÇÃO COMO EXPOSITOR NA MODALIDADE "APRESENTAÇÃO DE CASE" NO ENASTIC DEFENSORIAS.</v>
      </c>
      <c r="W616" s="37"/>
      <c r="X616" s="132" t="s">
        <v>223</v>
      </c>
      <c r="Y616" s="134" t="s">
        <v>1106</v>
      </c>
      <c r="AA616" s="24">
        <v>0</v>
      </c>
      <c r="AB616" s="40"/>
      <c r="AC616" s="24" t="str">
        <f t="shared" si="249"/>
        <v>Pendente</v>
      </c>
      <c r="AE616" s="43" t="s">
        <v>1107</v>
      </c>
      <c r="AF616" s="44" t="s">
        <v>261</v>
      </c>
      <c r="AG616" s="45">
        <v>46184</v>
      </c>
      <c r="AH616" s="45">
        <v>46185</v>
      </c>
      <c r="AI616" s="46">
        <v>36</v>
      </c>
      <c r="AJ616" s="44" t="s">
        <v>395</v>
      </c>
      <c r="AK616" s="46">
        <v>37</v>
      </c>
      <c r="AL616" s="127"/>
      <c r="AM616" s="44" t="s">
        <v>65</v>
      </c>
      <c r="AN616" s="46" t="s">
        <v>66</v>
      </c>
      <c r="AO616" s="127" t="s">
        <v>66</v>
      </c>
      <c r="AP616" s="45">
        <v>46185</v>
      </c>
      <c r="AQ616" s="46">
        <v>34</v>
      </c>
      <c r="AR616" s="46"/>
      <c r="AS616" s="46" t="s">
        <v>66</v>
      </c>
      <c r="AT616" s="45"/>
      <c r="AU616" s="157"/>
      <c r="AV616" s="157"/>
      <c r="AW616" s="157"/>
      <c r="AX616" s="157"/>
      <c r="AY616" s="157"/>
      <c r="AZ616" s="49"/>
      <c r="BE616" s="52">
        <f t="shared" si="248"/>
        <v>2.1979166666666665</v>
      </c>
      <c r="BF616" s="53" t="str">
        <f t="shared" si="250"/>
        <v>02</v>
      </c>
      <c r="BG616" s="54">
        <f t="shared" si="251"/>
        <v>4.7499999999999964</v>
      </c>
      <c r="BH616" s="54">
        <v>6</v>
      </c>
      <c r="BI616" s="54" t="str">
        <f t="shared" si="252"/>
        <v>,00</v>
      </c>
      <c r="BJ616" s="55" t="str">
        <f t="shared" si="253"/>
        <v>02,00</v>
      </c>
      <c r="BL616" s="57" t="str">
        <f>IFERROR(VLOOKUP(H616,#REF!,2,0)," ")</f>
        <v xml:space="preserve"> </v>
      </c>
      <c r="BM616" s="57" t="str">
        <f>IFERROR(VLOOKUP(K616,#REF!,2,0)," ")</f>
        <v xml:space="preserve"> </v>
      </c>
      <c r="BN616" s="58" t="str">
        <f t="shared" si="238"/>
        <v xml:space="preserve">  </v>
      </c>
      <c r="BO616" s="59" t="str">
        <f>IFERROR(VLOOKUP(BN616,#REF!,5,0)," ")</f>
        <v xml:space="preserve"> </v>
      </c>
      <c r="BP616" s="59" t="str">
        <f t="shared" si="239"/>
        <v xml:space="preserve"> </v>
      </c>
      <c r="BQ616" s="56" t="str">
        <f t="shared" si="240"/>
        <v>0,00</v>
      </c>
      <c r="BR616" s="59" t="str">
        <f t="shared" si="241"/>
        <v>0,00</v>
      </c>
      <c r="BS616" s="59" t="str">
        <f t="shared" si="242"/>
        <v xml:space="preserve"> </v>
      </c>
      <c r="BT616" s="56" t="str">
        <f t="shared" si="254"/>
        <v>02</v>
      </c>
      <c r="BU616" s="56">
        <f t="shared" si="255"/>
        <v>2</v>
      </c>
      <c r="BV616" s="56" t="str">
        <f>IFERROR(BU616*#REF!,"0,00")</f>
        <v>0,00</v>
      </c>
      <c r="BW616" s="59" t="str">
        <f t="shared" si="256"/>
        <v>0,00</v>
      </c>
    </row>
    <row r="617" spans="1:75" ht="62.1" customHeight="1" thickTop="1" thickBot="1">
      <c r="A617" s="90" t="str">
        <f t="shared" si="244"/>
        <v>INSERIR DATA</v>
      </c>
      <c r="B617" s="91" t="str">
        <f t="shared" si="245"/>
        <v>JUNHO</v>
      </c>
      <c r="C617" s="81" t="str">
        <f t="shared" si="246"/>
        <v>JUNHO</v>
      </c>
      <c r="D617" s="79">
        <f t="shared" si="258"/>
        <v>614</v>
      </c>
      <c r="E617" s="125">
        <f t="shared" si="257"/>
        <v>575</v>
      </c>
      <c r="F617" s="101">
        <v>4412909654</v>
      </c>
      <c r="G617" s="124" t="str">
        <f>IFERROR(VLOOKUP(F617,#REF!,2,0)," ")</f>
        <v xml:space="preserve"> </v>
      </c>
      <c r="H617" s="122" t="str">
        <f>IFERROR(VLOOKUP(F617,#REF!,3,0)," ")</f>
        <v xml:space="preserve"> </v>
      </c>
      <c r="I617" s="103" t="s">
        <v>82</v>
      </c>
      <c r="J617" s="103" t="s">
        <v>84</v>
      </c>
      <c r="K617" s="103" t="s">
        <v>77</v>
      </c>
      <c r="L617" s="104">
        <v>46203</v>
      </c>
      <c r="M617" s="105">
        <v>0.3125</v>
      </c>
      <c r="N617" s="106">
        <v>46204</v>
      </c>
      <c r="O617" s="107">
        <v>0.58333333333333337</v>
      </c>
      <c r="P617" s="122" t="str">
        <f t="shared" si="236"/>
        <v>01,5</v>
      </c>
      <c r="Q617" s="123" t="str">
        <f t="shared" si="237"/>
        <v>0,00</v>
      </c>
      <c r="R617" s="119">
        <v>0</v>
      </c>
      <c r="S617" s="119">
        <v>0</v>
      </c>
      <c r="T617" s="123">
        <f t="shared" si="247"/>
        <v>0</v>
      </c>
      <c r="U617" s="108" t="s">
        <v>195</v>
      </c>
      <c r="V617" s="109" t="str">
        <f t="shared" si="259"/>
        <v>REALIZAÇÃO DE PALESTRA SOBRE ACESSIBILIDADE E INCLUSÃO DA PESSOA COM DEFICIÊNCIA EM AUDIÊNCIA PÚBLICA NA CÂMARA MUNICIPAL DE CAXAMBU E REALIZAÇÃO DE REUNIÃO PARA CONSTRUÇÃO DA REDE LOCAL DE PROTEÇÃO DA PESSOA COM DEFICIÊNCIA DO MUNICÍPIO DE CAXAMBU SOB A COORDENAÇÃO DA CEPIPED/DPMG.</v>
      </c>
      <c r="W617" s="37"/>
      <c r="X617" s="132" t="s">
        <v>223</v>
      </c>
      <c r="Y617" s="134" t="s">
        <v>1108</v>
      </c>
      <c r="AA617" s="24">
        <v>0</v>
      </c>
      <c r="AB617" s="40"/>
      <c r="AC617" s="24" t="str">
        <f t="shared" si="249"/>
        <v>Pendente</v>
      </c>
      <c r="AE617" s="43" t="s">
        <v>1109</v>
      </c>
      <c r="AF617" s="44" t="s">
        <v>64</v>
      </c>
      <c r="AG617" s="45">
        <v>46184</v>
      </c>
      <c r="AH617" s="45">
        <v>46185</v>
      </c>
      <c r="AI617" s="46">
        <v>575</v>
      </c>
      <c r="AJ617" s="44" t="s">
        <v>65</v>
      </c>
      <c r="AK617" s="46" t="s">
        <v>66</v>
      </c>
      <c r="AL617" s="127" t="s">
        <v>66</v>
      </c>
      <c r="AM617" s="44" t="s">
        <v>65</v>
      </c>
      <c r="AN617" s="46" t="s">
        <v>66</v>
      </c>
      <c r="AO617" s="127" t="s">
        <v>66</v>
      </c>
      <c r="AP617" s="45">
        <v>46185</v>
      </c>
      <c r="AQ617" s="46">
        <v>548</v>
      </c>
      <c r="AR617" s="269" t="s">
        <v>66</v>
      </c>
      <c r="AS617" s="46" t="s">
        <v>66</v>
      </c>
      <c r="AT617" s="45"/>
      <c r="AU617" s="46"/>
      <c r="AV617" s="46"/>
      <c r="AW617" s="46"/>
      <c r="AX617" s="46"/>
      <c r="AY617" s="46"/>
      <c r="AZ617" s="49"/>
      <c r="BE617" s="52">
        <f t="shared" si="248"/>
        <v>1.2708333333333335</v>
      </c>
      <c r="BF617" s="53" t="str">
        <f t="shared" si="250"/>
        <v>01</v>
      </c>
      <c r="BG617" s="54">
        <f t="shared" si="251"/>
        <v>6.5000000000000036</v>
      </c>
      <c r="BH617" s="54">
        <v>6</v>
      </c>
      <c r="BI617" s="54" t="str">
        <f t="shared" si="252"/>
        <v>,5</v>
      </c>
      <c r="BJ617" s="55" t="str">
        <f t="shared" si="253"/>
        <v>01,5</v>
      </c>
      <c r="BL617" s="57" t="str">
        <f>IFERROR(VLOOKUP(H617,#REF!,2,0)," ")</f>
        <v xml:space="preserve"> </v>
      </c>
      <c r="BM617" s="57" t="str">
        <f>IFERROR(VLOOKUP(K617,#REF!,2,0)," ")</f>
        <v xml:space="preserve"> </v>
      </c>
      <c r="BN617" s="58" t="str">
        <f t="shared" si="238"/>
        <v xml:space="preserve">  </v>
      </c>
      <c r="BO617" s="59" t="str">
        <f>IFERROR(VLOOKUP(BN617,#REF!,5,0)," ")</f>
        <v xml:space="preserve"> </v>
      </c>
      <c r="BP617" s="59" t="str">
        <f t="shared" si="239"/>
        <v xml:space="preserve"> </v>
      </c>
      <c r="BQ617" s="56">
        <f t="shared" si="240"/>
        <v>1</v>
      </c>
      <c r="BR617" s="59" t="str">
        <f t="shared" si="241"/>
        <v xml:space="preserve"> </v>
      </c>
      <c r="BS617" s="59" t="str">
        <f t="shared" si="242"/>
        <v xml:space="preserve"> </v>
      </c>
      <c r="BT617" s="56" t="str">
        <f t="shared" si="254"/>
        <v>01</v>
      </c>
      <c r="BU617" s="56">
        <f t="shared" si="255"/>
        <v>2</v>
      </c>
      <c r="BV617" s="56" t="str">
        <f>IFERROR(BU617*#REF!,"0,00")</f>
        <v>0,00</v>
      </c>
      <c r="BW617" s="59" t="str">
        <f t="shared" si="256"/>
        <v>0,00</v>
      </c>
    </row>
    <row r="618" spans="1:75" ht="62.1" customHeight="1" thickTop="1" thickBot="1">
      <c r="A618" s="90" t="str">
        <f t="shared" si="244"/>
        <v>INSERIR DATA</v>
      </c>
      <c r="B618" s="91" t="str">
        <f t="shared" si="245"/>
        <v>JUNHO</v>
      </c>
      <c r="C618" s="81" t="str">
        <f t="shared" si="246"/>
        <v>JUNHO</v>
      </c>
      <c r="D618" s="79">
        <f t="shared" si="258"/>
        <v>615</v>
      </c>
      <c r="E618" s="125">
        <f t="shared" si="257"/>
        <v>579</v>
      </c>
      <c r="F618" s="101">
        <v>5156476678</v>
      </c>
      <c r="G618" s="124" t="str">
        <f>IFERROR(VLOOKUP(F618,#REF!,2,0)," ")</f>
        <v xml:space="preserve"> </v>
      </c>
      <c r="H618" s="122" t="str">
        <f>IFERROR(VLOOKUP(F618,#REF!,3,0)," ")</f>
        <v xml:space="preserve"> </v>
      </c>
      <c r="I618" s="103" t="s">
        <v>88</v>
      </c>
      <c r="J618" s="103" t="s">
        <v>144</v>
      </c>
      <c r="K618" s="103" t="s">
        <v>84</v>
      </c>
      <c r="L618" s="104">
        <v>46198</v>
      </c>
      <c r="M618" s="105">
        <v>0.625</v>
      </c>
      <c r="N618" s="106">
        <v>46200</v>
      </c>
      <c r="O618" s="107">
        <v>4.1666666666666664E-2</v>
      </c>
      <c r="P618" s="122" t="str">
        <f t="shared" si="236"/>
        <v>01,5</v>
      </c>
      <c r="Q618" s="123" t="str">
        <f t="shared" si="237"/>
        <v>0,00</v>
      </c>
      <c r="R618" s="119">
        <v>0</v>
      </c>
      <c r="S618" s="119">
        <v>0</v>
      </c>
      <c r="T618" s="123">
        <f t="shared" si="247"/>
        <v>0</v>
      </c>
      <c r="U618" s="108" t="s">
        <v>195</v>
      </c>
      <c r="V618" s="109" t="str">
        <f t="shared" si="259"/>
        <v xml:space="preserve"> SESSÃO CONSELHO SUPERIOR DIA 26 DE JUNHO.</v>
      </c>
      <c r="W618" s="37"/>
      <c r="X618" s="132" t="s">
        <v>85</v>
      </c>
      <c r="Y618" s="134" t="s">
        <v>1111</v>
      </c>
      <c r="AA618" s="24">
        <v>0</v>
      </c>
      <c r="AB618" s="40"/>
      <c r="AC618" s="24" t="str">
        <f t="shared" si="249"/>
        <v>Pendente</v>
      </c>
      <c r="AE618" s="43" t="s">
        <v>1112</v>
      </c>
      <c r="AF618" s="44" t="s">
        <v>64</v>
      </c>
      <c r="AG618" s="45">
        <v>46189</v>
      </c>
      <c r="AH618" s="45">
        <v>46189</v>
      </c>
      <c r="AI618" s="46">
        <v>579</v>
      </c>
      <c r="AJ618" s="44" t="s">
        <v>114</v>
      </c>
      <c r="AK618" s="46">
        <v>581</v>
      </c>
      <c r="AL618" s="127"/>
      <c r="AM618" s="44" t="s">
        <v>114</v>
      </c>
      <c r="AN618" s="46">
        <v>580</v>
      </c>
      <c r="AO618" s="127"/>
      <c r="AP618" s="45">
        <v>46190</v>
      </c>
      <c r="AQ618" s="46">
        <v>554</v>
      </c>
      <c r="AR618" s="46"/>
      <c r="AS618" s="46"/>
      <c r="AT618" s="45"/>
      <c r="AU618" s="46"/>
      <c r="AV618" s="46"/>
      <c r="AW618" s="46"/>
      <c r="AX618" s="46"/>
      <c r="AY618" s="46"/>
      <c r="AZ618" s="49"/>
      <c r="BE618" s="52">
        <f t="shared" si="248"/>
        <v>1.4166666666666665</v>
      </c>
      <c r="BF618" s="53" t="str">
        <f t="shared" si="250"/>
        <v>01</v>
      </c>
      <c r="BG618" s="54">
        <f t="shared" si="251"/>
        <v>9.9999999999999964</v>
      </c>
      <c r="BH618" s="54">
        <v>6</v>
      </c>
      <c r="BI618" s="54" t="str">
        <f t="shared" si="252"/>
        <v>,5</v>
      </c>
      <c r="BJ618" s="55" t="str">
        <f t="shared" si="253"/>
        <v>01,5</v>
      </c>
      <c r="BL618" s="57" t="str">
        <f>IFERROR(VLOOKUP(H618,#REF!,2,0)," ")</f>
        <v xml:space="preserve"> </v>
      </c>
      <c r="BM618" s="57" t="str">
        <f>IFERROR(VLOOKUP(K618,#REF!,2,0)," ")</f>
        <v xml:space="preserve"> </v>
      </c>
      <c r="BN618" s="58" t="str">
        <f t="shared" si="238"/>
        <v xml:space="preserve">  </v>
      </c>
      <c r="BO618" s="59" t="str">
        <f>IFERROR(VLOOKUP(BN618,#REF!,5,0)," ")</f>
        <v xml:space="preserve"> </v>
      </c>
      <c r="BP618" s="59" t="str">
        <f t="shared" si="239"/>
        <v xml:space="preserve"> </v>
      </c>
      <c r="BQ618" s="56">
        <f t="shared" si="240"/>
        <v>1</v>
      </c>
      <c r="BR618" s="59" t="str">
        <f t="shared" si="241"/>
        <v xml:space="preserve"> </v>
      </c>
      <c r="BS618" s="59" t="str">
        <f t="shared" si="242"/>
        <v xml:space="preserve"> </v>
      </c>
      <c r="BT618" s="56" t="str">
        <f t="shared" si="254"/>
        <v>01</v>
      </c>
      <c r="BU618" s="56">
        <f t="shared" si="255"/>
        <v>2</v>
      </c>
      <c r="BV618" s="56" t="str">
        <f>IFERROR(BU618*#REF!,"0,00")</f>
        <v>0,00</v>
      </c>
      <c r="BW618" s="59" t="str">
        <f t="shared" si="256"/>
        <v>0,00</v>
      </c>
    </row>
    <row r="619" spans="1:75" ht="62.1" customHeight="1" thickTop="1" thickBot="1">
      <c r="A619" s="90" t="str">
        <f t="shared" si="244"/>
        <v>INSERIR DATA</v>
      </c>
      <c r="B619" s="91" t="str">
        <f t="shared" si="245"/>
        <v>INSERIR DATA</v>
      </c>
      <c r="C619" s="81" t="str">
        <f t="shared" si="246"/>
        <v>JUNHO</v>
      </c>
      <c r="D619" s="79">
        <f t="shared" si="258"/>
        <v>616</v>
      </c>
      <c r="E619" s="125">
        <f t="shared" si="257"/>
        <v>578</v>
      </c>
      <c r="F619" s="101">
        <v>5583064625</v>
      </c>
      <c r="G619" s="124" t="str">
        <f>IFERROR(VLOOKUP(F619,#REF!,2,0)," ")</f>
        <v xml:space="preserve"> </v>
      </c>
      <c r="H619" s="122" t="str">
        <f>IFERROR(VLOOKUP(F619,#REF!,3,0)," ")</f>
        <v xml:space="preserve"> </v>
      </c>
      <c r="I619" s="103" t="s">
        <v>82</v>
      </c>
      <c r="J619" s="103" t="s">
        <v>83</v>
      </c>
      <c r="K619" s="103" t="s">
        <v>84</v>
      </c>
      <c r="L619" s="104">
        <v>46198</v>
      </c>
      <c r="M619" s="105">
        <v>0.54166666666666663</v>
      </c>
      <c r="N619" s="106">
        <v>46200</v>
      </c>
      <c r="O619" s="107">
        <v>0.45833333333333331</v>
      </c>
      <c r="P619" s="122" t="str">
        <f t="shared" si="236"/>
        <v>01,5</v>
      </c>
      <c r="Q619" s="123" t="str">
        <f t="shared" si="237"/>
        <v>0,00</v>
      </c>
      <c r="R619" s="119">
        <v>0</v>
      </c>
      <c r="S619" s="119">
        <v>0</v>
      </c>
      <c r="T619" s="123">
        <f t="shared" si="247"/>
        <v>0</v>
      </c>
      <c r="U619" s="108" t="s">
        <v>195</v>
      </c>
      <c r="V619" s="109" t="str">
        <f t="shared" si="259"/>
        <v>6ª SESSÃO ORDINÁRIA DO CONSELHO SUPERIOR.</v>
      </c>
      <c r="W619" s="37"/>
      <c r="X619" s="132" t="s">
        <v>85</v>
      </c>
      <c r="Y619" s="134" t="s">
        <v>1113</v>
      </c>
      <c r="AA619" s="24">
        <v>0</v>
      </c>
      <c r="AB619" s="40"/>
      <c r="AC619" s="24" t="str">
        <f t="shared" si="249"/>
        <v>Pendente</v>
      </c>
      <c r="AE619" s="43" t="s">
        <v>1114</v>
      </c>
      <c r="AF619" s="44" t="s">
        <v>64</v>
      </c>
      <c r="AG619" s="45">
        <v>46189</v>
      </c>
      <c r="AH619" s="45">
        <v>46189</v>
      </c>
      <c r="AI619" s="46">
        <v>578</v>
      </c>
      <c r="AJ619" s="44" t="s">
        <v>65</v>
      </c>
      <c r="AK619" s="46" t="s">
        <v>66</v>
      </c>
      <c r="AL619" s="127" t="s">
        <v>66</v>
      </c>
      <c r="AM619" s="44" t="s">
        <v>65</v>
      </c>
      <c r="AN619" s="46" t="s">
        <v>66</v>
      </c>
      <c r="AO619" s="127" t="s">
        <v>66</v>
      </c>
      <c r="AP619" s="45"/>
      <c r="AQ619" s="46"/>
      <c r="AR619" s="46" t="s">
        <v>66</v>
      </c>
      <c r="AS619" s="46" t="s">
        <v>66</v>
      </c>
      <c r="AT619" s="45"/>
      <c r="AU619" s="46"/>
      <c r="AV619" s="46"/>
      <c r="AW619" s="46"/>
      <c r="AX619" s="46"/>
      <c r="AY619" s="46"/>
      <c r="AZ619" s="49"/>
      <c r="BE619" s="52">
        <f t="shared" si="248"/>
        <v>1.9166666666666667</v>
      </c>
      <c r="BF619" s="53" t="str">
        <f t="shared" si="250"/>
        <v>01</v>
      </c>
      <c r="BG619" s="54">
        <f t="shared" si="251"/>
        <v>22</v>
      </c>
      <c r="BH619" s="54">
        <v>6</v>
      </c>
      <c r="BI619" s="54" t="str">
        <f t="shared" si="252"/>
        <v>,5</v>
      </c>
      <c r="BJ619" s="55" t="str">
        <f t="shared" si="253"/>
        <v>01,5</v>
      </c>
      <c r="BL619" s="57" t="str">
        <f>IFERROR(VLOOKUP(H619,#REF!,2,0)," ")</f>
        <v xml:space="preserve"> </v>
      </c>
      <c r="BM619" s="57" t="str">
        <f>IFERROR(VLOOKUP(K619,#REF!,2,0)," ")</f>
        <v xml:space="preserve"> </v>
      </c>
      <c r="BN619" s="58" t="str">
        <f t="shared" si="238"/>
        <v xml:space="preserve">  </v>
      </c>
      <c r="BO619" s="59" t="str">
        <f>IFERROR(VLOOKUP(BN619,#REF!,5,0)," ")</f>
        <v xml:space="preserve"> </v>
      </c>
      <c r="BP619" s="59" t="str">
        <f t="shared" si="239"/>
        <v xml:space="preserve"> </v>
      </c>
      <c r="BQ619" s="56">
        <f t="shared" si="240"/>
        <v>1</v>
      </c>
      <c r="BR619" s="59" t="str">
        <f t="shared" si="241"/>
        <v xml:space="preserve"> </v>
      </c>
      <c r="BS619" s="59" t="str">
        <f t="shared" si="242"/>
        <v xml:space="preserve"> </v>
      </c>
      <c r="BT619" s="56" t="str">
        <f t="shared" si="254"/>
        <v>01</v>
      </c>
      <c r="BU619" s="56">
        <f t="shared" si="255"/>
        <v>2</v>
      </c>
      <c r="BV619" s="56" t="str">
        <f>IFERROR(BU619*#REF!,"0,00")</f>
        <v>0,00</v>
      </c>
      <c r="BW619" s="59" t="str">
        <f t="shared" si="256"/>
        <v>0,00</v>
      </c>
    </row>
    <row r="620" spans="1:75" ht="62.1" customHeight="1" thickTop="1" thickBot="1">
      <c r="A620" s="90" t="str">
        <f t="shared" si="244"/>
        <v>INSERIR DATA</v>
      </c>
      <c r="B620" s="91" t="str">
        <f t="shared" si="245"/>
        <v>INSERIR DATA</v>
      </c>
      <c r="C620" s="81" t="str">
        <f t="shared" si="246"/>
        <v>INSERIR DATA</v>
      </c>
      <c r="D620" s="79">
        <f t="shared" si="258"/>
        <v>617</v>
      </c>
      <c r="E620" s="125">
        <f t="shared" si="257"/>
        <v>0</v>
      </c>
      <c r="F620" s="101">
        <v>5156476678</v>
      </c>
      <c r="G620" s="124" t="str">
        <f>IFERROR(VLOOKUP(F620,#REF!,2,0)," ")</f>
        <v xml:space="preserve"> </v>
      </c>
      <c r="H620" s="122" t="str">
        <f>IFERROR(VLOOKUP(F620,#REF!,3,0)," ")</f>
        <v xml:space="preserve"> </v>
      </c>
      <c r="I620" s="103" t="s">
        <v>88</v>
      </c>
      <c r="J620" s="103" t="s">
        <v>144</v>
      </c>
      <c r="K620" s="103" t="s">
        <v>84</v>
      </c>
      <c r="L620" s="104">
        <v>46237</v>
      </c>
      <c r="M620" s="105">
        <v>0.625</v>
      </c>
      <c r="N620" s="106">
        <v>46239</v>
      </c>
      <c r="O620" s="107">
        <v>4.1666666666666664E-2</v>
      </c>
      <c r="P620" s="122" t="str">
        <f t="shared" si="236"/>
        <v>01,5</v>
      </c>
      <c r="Q620" s="123" t="str">
        <f t="shared" si="237"/>
        <v>0,00</v>
      </c>
      <c r="R620" s="119">
        <v>0</v>
      </c>
      <c r="S620" s="119">
        <v>0</v>
      </c>
      <c r="T620" s="123">
        <f t="shared" si="247"/>
        <v>0</v>
      </c>
      <c r="U620" s="108" t="s">
        <v>195</v>
      </c>
      <c r="V620" s="109" t="str">
        <f t="shared" si="259"/>
        <v>ENTREGA DA MEDALHA DE 50 ANOS DA DPMG.</v>
      </c>
      <c r="W620" s="37"/>
      <c r="X620" s="132" t="s">
        <v>85</v>
      </c>
      <c r="Y620" s="134" t="s">
        <v>1115</v>
      </c>
      <c r="AA620" s="24">
        <v>0</v>
      </c>
      <c r="AB620" s="40"/>
      <c r="AC620" s="24" t="str">
        <f t="shared" si="249"/>
        <v>Pendente</v>
      </c>
      <c r="AE620" s="43" t="s">
        <v>1116</v>
      </c>
      <c r="AF620" s="44" t="s">
        <v>64</v>
      </c>
      <c r="AG620" s="45">
        <v>46189</v>
      </c>
      <c r="AH620" s="45"/>
      <c r="AI620" s="46"/>
      <c r="AJ620" s="44" t="s">
        <v>114</v>
      </c>
      <c r="AK620" s="46"/>
      <c r="AL620" s="127"/>
      <c r="AM620" s="44" t="s">
        <v>114</v>
      </c>
      <c r="AN620" s="46"/>
      <c r="AO620" s="127"/>
      <c r="AP620" s="45"/>
      <c r="AQ620" s="45"/>
      <c r="AR620" s="46"/>
      <c r="AS620" s="46"/>
      <c r="AT620" s="45"/>
      <c r="AU620" s="46"/>
      <c r="AV620" s="46"/>
      <c r="AW620" s="46"/>
      <c r="AX620" s="46"/>
      <c r="AY620" s="46"/>
      <c r="AZ620" s="49"/>
      <c r="BE620" s="52">
        <f t="shared" si="248"/>
        <v>1.4166666666666665</v>
      </c>
      <c r="BF620" s="53" t="str">
        <f t="shared" si="250"/>
        <v>01</v>
      </c>
      <c r="BG620" s="54">
        <f t="shared" si="251"/>
        <v>9.9999999999999964</v>
      </c>
      <c r="BH620" s="54">
        <v>6</v>
      </c>
      <c r="BI620" s="54" t="str">
        <f t="shared" si="252"/>
        <v>,5</v>
      </c>
      <c r="BJ620" s="55" t="str">
        <f t="shared" si="253"/>
        <v>01,5</v>
      </c>
      <c r="BL620" s="57" t="str">
        <f>IFERROR(VLOOKUP(H620,#REF!,2,0)," ")</f>
        <v xml:space="preserve"> </v>
      </c>
      <c r="BM620" s="57" t="str">
        <f>IFERROR(VLOOKUP(K620,#REF!,2,0)," ")</f>
        <v xml:space="preserve"> </v>
      </c>
      <c r="BN620" s="58" t="str">
        <f t="shared" si="238"/>
        <v xml:space="preserve">  </v>
      </c>
      <c r="BO620" s="59" t="str">
        <f>IFERROR(VLOOKUP(BN620,#REF!,5,0)," ")</f>
        <v xml:space="preserve"> </v>
      </c>
      <c r="BP620" s="59" t="str">
        <f t="shared" si="239"/>
        <v xml:space="preserve"> </v>
      </c>
      <c r="BQ620" s="56">
        <f t="shared" si="240"/>
        <v>1</v>
      </c>
      <c r="BR620" s="59" t="str">
        <f t="shared" si="241"/>
        <v xml:space="preserve"> </v>
      </c>
      <c r="BS620" s="59" t="str">
        <f t="shared" si="242"/>
        <v xml:space="preserve"> </v>
      </c>
      <c r="BT620" s="56" t="str">
        <f t="shared" si="254"/>
        <v>01</v>
      </c>
      <c r="BU620" s="56">
        <f t="shared" si="255"/>
        <v>2</v>
      </c>
      <c r="BV620" s="56" t="str">
        <f>IFERROR(BU620*#REF!,"0,00")</f>
        <v>0,00</v>
      </c>
      <c r="BW620" s="59" t="str">
        <f t="shared" si="256"/>
        <v>0,00</v>
      </c>
    </row>
    <row r="621" spans="1:75" ht="62.1" customHeight="1" thickTop="1" thickBot="1">
      <c r="A621" s="90" t="str">
        <f t="shared" si="244"/>
        <v>INSERIR DATA</v>
      </c>
      <c r="B621" s="91" t="str">
        <f t="shared" si="245"/>
        <v>JUNHO</v>
      </c>
      <c r="C621" s="81" t="str">
        <f t="shared" si="246"/>
        <v>JUNHO</v>
      </c>
      <c r="D621" s="79">
        <f t="shared" si="258"/>
        <v>618</v>
      </c>
      <c r="E621" s="125">
        <f t="shared" si="257"/>
        <v>577</v>
      </c>
      <c r="F621" s="101">
        <v>3027669605</v>
      </c>
      <c r="G621" s="124" t="str">
        <f>IFERROR(VLOOKUP(F621,#REF!,2,0)," ")</f>
        <v xml:space="preserve"> </v>
      </c>
      <c r="H621" s="122" t="str">
        <f>IFERROR(VLOOKUP(F621,#REF!,3,0)," ")</f>
        <v xml:space="preserve"> </v>
      </c>
      <c r="I621" s="103" t="s">
        <v>82</v>
      </c>
      <c r="J621" s="103" t="s">
        <v>144</v>
      </c>
      <c r="K621" s="103" t="s">
        <v>408</v>
      </c>
      <c r="L621" s="104">
        <v>46190</v>
      </c>
      <c r="M621" s="105">
        <v>0.5</v>
      </c>
      <c r="N621" s="106">
        <v>46191</v>
      </c>
      <c r="O621" s="107">
        <v>0.60416666666666663</v>
      </c>
      <c r="P621" s="122" t="str">
        <f t="shared" si="236"/>
        <v>01,00</v>
      </c>
      <c r="Q621" s="123" t="str">
        <f t="shared" si="237"/>
        <v>0,00</v>
      </c>
      <c r="R621" s="119">
        <v>0</v>
      </c>
      <c r="S621" s="119">
        <v>0</v>
      </c>
      <c r="T621" s="123">
        <f t="shared" si="247"/>
        <v>0</v>
      </c>
      <c r="U621" s="108" t="s">
        <v>195</v>
      </c>
      <c r="V621" s="109" t="str">
        <f t="shared" si="259"/>
        <v>COOPERAÇÃO, CONFORME O ATO Nº: 12.261/2026.</v>
      </c>
      <c r="W621" s="37"/>
      <c r="X621" s="132" t="s">
        <v>61</v>
      </c>
      <c r="Y621" s="134" t="s">
        <v>409</v>
      </c>
      <c r="AA621" s="24">
        <v>0</v>
      </c>
      <c r="AB621" s="40"/>
      <c r="AC621" s="24" t="str">
        <f t="shared" si="249"/>
        <v>Pendente</v>
      </c>
      <c r="AE621" s="43" t="s">
        <v>1117</v>
      </c>
      <c r="AF621" s="44" t="s">
        <v>64</v>
      </c>
      <c r="AG621" s="45">
        <v>46189</v>
      </c>
      <c r="AH621" s="45">
        <v>46189</v>
      </c>
      <c r="AI621" s="46">
        <v>577</v>
      </c>
      <c r="AJ621" s="44" t="s">
        <v>65</v>
      </c>
      <c r="AK621" s="46" t="s">
        <v>66</v>
      </c>
      <c r="AL621" s="127" t="s">
        <v>66</v>
      </c>
      <c r="AM621" s="44" t="s">
        <v>65</v>
      </c>
      <c r="AN621" s="46" t="s">
        <v>66</v>
      </c>
      <c r="AO621" s="127" t="s">
        <v>66</v>
      </c>
      <c r="AP621" s="45">
        <v>46189</v>
      </c>
      <c r="AQ621" s="46">
        <v>553</v>
      </c>
      <c r="AR621" s="46" t="s">
        <v>66</v>
      </c>
      <c r="AS621" s="46" t="s">
        <v>66</v>
      </c>
      <c r="AT621" s="45"/>
      <c r="AU621" s="46"/>
      <c r="AV621" s="46"/>
      <c r="AW621" s="46"/>
      <c r="AX621" s="67"/>
      <c r="AY621" s="46"/>
      <c r="AZ621" s="49"/>
      <c r="BE621" s="52">
        <f t="shared" si="248"/>
        <v>1.1041666666666665</v>
      </c>
      <c r="BF621" s="53" t="str">
        <f t="shared" si="250"/>
        <v>01</v>
      </c>
      <c r="BG621" s="54">
        <f t="shared" si="251"/>
        <v>2.4999999999999964</v>
      </c>
      <c r="BH621" s="54">
        <v>6</v>
      </c>
      <c r="BI621" s="54" t="str">
        <f t="shared" si="252"/>
        <v>,00</v>
      </c>
      <c r="BJ621" s="55" t="str">
        <f t="shared" si="253"/>
        <v>01,00</v>
      </c>
      <c r="BL621" s="57" t="str">
        <f>IFERROR(VLOOKUP(H621,#REF!,2,0)," ")</f>
        <v xml:space="preserve"> </v>
      </c>
      <c r="BM621" s="57" t="str">
        <f>IFERROR(VLOOKUP(K621,#REF!,2,0)," ")</f>
        <v xml:space="preserve"> </v>
      </c>
      <c r="BN621" s="58" t="str">
        <f t="shared" si="238"/>
        <v xml:space="preserve">  </v>
      </c>
      <c r="BO621" s="59" t="str">
        <f>IFERROR(VLOOKUP(BN621,#REF!,5,0)," ")</f>
        <v xml:space="preserve"> </v>
      </c>
      <c r="BP621" s="59" t="str">
        <f t="shared" si="239"/>
        <v xml:space="preserve"> </v>
      </c>
      <c r="BQ621" s="56" t="str">
        <f t="shared" si="240"/>
        <v>0,00</v>
      </c>
      <c r="BR621" s="59" t="str">
        <f t="shared" si="241"/>
        <v>0,00</v>
      </c>
      <c r="BS621" s="59" t="str">
        <f t="shared" si="242"/>
        <v xml:space="preserve"> </v>
      </c>
      <c r="BT621" s="56" t="str">
        <f t="shared" si="254"/>
        <v>01</v>
      </c>
      <c r="BU621" s="56">
        <f t="shared" si="255"/>
        <v>1</v>
      </c>
      <c r="BV621" s="56" t="str">
        <f>IFERROR(BU621*#REF!,"0,00")</f>
        <v>0,00</v>
      </c>
      <c r="BW621" s="59" t="str">
        <f t="shared" si="256"/>
        <v>0,00</v>
      </c>
    </row>
    <row r="622" spans="1:75" ht="62.1" customHeight="1" thickTop="1" thickBot="1">
      <c r="A622" s="90" t="str">
        <f t="shared" si="244"/>
        <v>INSERIR DATA</v>
      </c>
      <c r="B622" s="91" t="str">
        <f t="shared" si="245"/>
        <v>JUNHO</v>
      </c>
      <c r="C622" s="81" t="str">
        <f t="shared" si="246"/>
        <v>JUNHO</v>
      </c>
      <c r="D622" s="79">
        <f t="shared" si="258"/>
        <v>619</v>
      </c>
      <c r="E622" s="125">
        <f t="shared" si="257"/>
        <v>586</v>
      </c>
      <c r="F622" s="101">
        <v>260102164</v>
      </c>
      <c r="G622" s="124" t="str">
        <f>IFERROR(VLOOKUP(F622,#REF!,2,0)," ")</f>
        <v xml:space="preserve"> </v>
      </c>
      <c r="H622" s="122" t="str">
        <f>IFERROR(VLOOKUP(F622,#REF!,3,0)," ")</f>
        <v xml:space="preserve"> </v>
      </c>
      <c r="I622" s="103" t="s">
        <v>88</v>
      </c>
      <c r="J622" s="103" t="s">
        <v>84</v>
      </c>
      <c r="K622" s="103" t="s">
        <v>591</v>
      </c>
      <c r="L622" s="104">
        <v>46194</v>
      </c>
      <c r="M622" s="105">
        <v>0.53819444444444442</v>
      </c>
      <c r="N622" s="106">
        <v>46199</v>
      </c>
      <c r="O622" s="107">
        <v>0.98263888888888884</v>
      </c>
      <c r="P622" s="122" t="str">
        <f t="shared" si="236"/>
        <v>05,5</v>
      </c>
      <c r="Q622" s="123" t="str">
        <f t="shared" si="237"/>
        <v>0,00</v>
      </c>
      <c r="R622" s="119">
        <v>0</v>
      </c>
      <c r="S622" s="119">
        <v>0</v>
      </c>
      <c r="T622" s="123">
        <f t="shared" si="247"/>
        <v>0</v>
      </c>
      <c r="U622" s="108" t="s">
        <v>195</v>
      </c>
      <c r="V622" s="109" t="str">
        <f t="shared" si="259"/>
        <v>CONVOCAÇÃO PARA 3ª REUNIÃO ORDINÁRIA DO COMITÊ GESTOR DO SOLAR E ENCONTRO NACIONAL DE TECNOLOGIA E INOVAÇÃO – DEFENSORIAS PÚBLICAS.</v>
      </c>
      <c r="W622" s="37"/>
      <c r="X622" s="132" t="s">
        <v>85</v>
      </c>
      <c r="Y622" s="134" t="s">
        <v>1175</v>
      </c>
      <c r="AA622" s="24">
        <v>1</v>
      </c>
      <c r="AB622" s="40"/>
      <c r="AC622" s="24" t="str">
        <f t="shared" si="249"/>
        <v>Pendente</v>
      </c>
      <c r="AE622" s="43" t="s">
        <v>1118</v>
      </c>
      <c r="AF622" s="44" t="s">
        <v>64</v>
      </c>
      <c r="AG622" s="45">
        <v>46189</v>
      </c>
      <c r="AH622" s="45">
        <v>46190</v>
      </c>
      <c r="AI622" s="46">
        <v>586</v>
      </c>
      <c r="AJ622" s="44" t="s">
        <v>114</v>
      </c>
      <c r="AK622" s="46"/>
      <c r="AL622" s="127"/>
      <c r="AM622" s="44" t="s">
        <v>65</v>
      </c>
      <c r="AN622" s="46" t="s">
        <v>66</v>
      </c>
      <c r="AO622" s="127" t="s">
        <v>66</v>
      </c>
      <c r="AP622" s="45">
        <v>46190</v>
      </c>
      <c r="AQ622" s="46">
        <v>555</v>
      </c>
      <c r="AR622" s="46"/>
      <c r="AS622" s="46" t="s">
        <v>66</v>
      </c>
      <c r="AT622" s="45"/>
      <c r="AU622" s="46"/>
      <c r="AV622" s="46"/>
      <c r="AW622" s="46"/>
      <c r="AX622" s="67"/>
      <c r="AY622" s="46"/>
      <c r="AZ622" s="49"/>
      <c r="BE622" s="52">
        <f t="shared" si="248"/>
        <v>5.4444444444444446</v>
      </c>
      <c r="BF622" s="53" t="str">
        <f t="shared" si="250"/>
        <v>05</v>
      </c>
      <c r="BG622" s="54">
        <f t="shared" si="251"/>
        <v>10.666666666666671</v>
      </c>
      <c r="BH622" s="54">
        <v>6</v>
      </c>
      <c r="BI622" s="54" t="str">
        <f t="shared" si="252"/>
        <v>,5</v>
      </c>
      <c r="BJ622" s="55" t="str">
        <f t="shared" si="253"/>
        <v>05,5</v>
      </c>
      <c r="BL622" s="57" t="str">
        <f>IFERROR(VLOOKUP(H622,#REF!,2,0)," ")</f>
        <v xml:space="preserve"> </v>
      </c>
      <c r="BM622" s="57" t="str">
        <f>IFERROR(VLOOKUP(K622,#REF!,2,0)," ")</f>
        <v xml:space="preserve"> </v>
      </c>
      <c r="BN622" s="58" t="str">
        <f t="shared" si="238"/>
        <v xml:space="preserve">  </v>
      </c>
      <c r="BO622" s="59" t="str">
        <f>IFERROR(VLOOKUP(BN622,#REF!,5,0)," ")</f>
        <v xml:space="preserve"> </v>
      </c>
      <c r="BP622" s="59" t="str">
        <f t="shared" si="239"/>
        <v xml:space="preserve"> </v>
      </c>
      <c r="BQ622" s="56">
        <f t="shared" si="240"/>
        <v>1</v>
      </c>
      <c r="BR622" s="59" t="str">
        <f t="shared" si="241"/>
        <v xml:space="preserve"> </v>
      </c>
      <c r="BS622" s="59" t="str">
        <f t="shared" si="242"/>
        <v xml:space="preserve"> </v>
      </c>
      <c r="BT622" s="56" t="str">
        <f t="shared" si="254"/>
        <v>05</v>
      </c>
      <c r="BU622" s="56">
        <f t="shared" si="255"/>
        <v>5</v>
      </c>
      <c r="BV622" s="56" t="str">
        <f>IFERROR(BU622*#REF!,"0,00")</f>
        <v>0,00</v>
      </c>
      <c r="BW622" s="59" t="str">
        <f t="shared" si="256"/>
        <v>0,00</v>
      </c>
    </row>
    <row r="623" spans="1:75" ht="62.1" customHeight="1" thickTop="1" thickBot="1">
      <c r="A623" s="90" t="str">
        <f t="shared" si="244"/>
        <v>-</v>
      </c>
      <c r="B623" s="91" t="str">
        <f t="shared" si="245"/>
        <v>INSERIR DATA</v>
      </c>
      <c r="C623" s="81" t="str">
        <f t="shared" si="246"/>
        <v>INSERIR DATA</v>
      </c>
      <c r="D623" s="79">
        <f t="shared" si="258"/>
        <v>620</v>
      </c>
      <c r="E623" s="125">
        <f t="shared" si="257"/>
        <v>0</v>
      </c>
      <c r="F623" s="101">
        <v>1575857006</v>
      </c>
      <c r="G623" s="124" t="str">
        <f>IFERROR(VLOOKUP(F623,#REF!,2,0)," ")</f>
        <v xml:space="preserve"> </v>
      </c>
      <c r="H623" s="122" t="str">
        <f>IFERROR(VLOOKUP(F623,#REF!,3,0)," ")</f>
        <v xml:space="preserve"> </v>
      </c>
      <c r="I623" s="103" t="s">
        <v>82</v>
      </c>
      <c r="J623" s="103" t="s">
        <v>573</v>
      </c>
      <c r="K623" s="103" t="s">
        <v>148</v>
      </c>
      <c r="L623" s="104">
        <v>46182</v>
      </c>
      <c r="M623" s="105">
        <v>0.65625</v>
      </c>
      <c r="N623" s="106">
        <v>46183</v>
      </c>
      <c r="O623" s="107">
        <v>0.91319444444444442</v>
      </c>
      <c r="P623" s="122" t="str">
        <f t="shared" si="236"/>
        <v>01,5</v>
      </c>
      <c r="Q623" s="123" t="str">
        <f t="shared" si="237"/>
        <v>0,00</v>
      </c>
      <c r="R623" s="119">
        <v>0</v>
      </c>
      <c r="S623" s="119">
        <v>0</v>
      </c>
      <c r="T623" s="123">
        <f t="shared" si="247"/>
        <v>0</v>
      </c>
      <c r="U623" s="108" t="s">
        <v>60</v>
      </c>
      <c r="V623" s="109" t="str">
        <f t="shared" si="259"/>
        <v>COOPERAÇÃO, CONFORME O ATO Nº: 13.631/2026.</v>
      </c>
      <c r="W623" s="37"/>
      <c r="X623" s="132" t="s">
        <v>61</v>
      </c>
      <c r="Y623" s="134" t="s">
        <v>1173</v>
      </c>
      <c r="AA623" s="24">
        <v>0</v>
      </c>
      <c r="AB623" s="40"/>
      <c r="AC623" s="24" t="str">
        <f t="shared" si="249"/>
        <v>Pendente</v>
      </c>
      <c r="AE623" s="43" t="s">
        <v>1174</v>
      </c>
      <c r="AF623" s="44" t="s">
        <v>64</v>
      </c>
      <c r="AG623" s="45">
        <v>46189</v>
      </c>
      <c r="AH623" s="45"/>
      <c r="AI623" s="46"/>
      <c r="AJ623" s="44" t="s">
        <v>65</v>
      </c>
      <c r="AK623" s="46" t="s">
        <v>66</v>
      </c>
      <c r="AL623" s="127" t="s">
        <v>66</v>
      </c>
      <c r="AM623" s="44" t="s">
        <v>65</v>
      </c>
      <c r="AN623" s="46" t="s">
        <v>66</v>
      </c>
      <c r="AO623" s="127" t="s">
        <v>66</v>
      </c>
      <c r="AP623" s="45"/>
      <c r="AQ623" s="46"/>
      <c r="AR623" s="46" t="s">
        <v>66</v>
      </c>
      <c r="AS623" s="46" t="s">
        <v>66</v>
      </c>
      <c r="AT623" s="45">
        <v>46189</v>
      </c>
      <c r="AU623" s="46" t="s">
        <v>66</v>
      </c>
      <c r="AV623" s="46" t="s">
        <v>66</v>
      </c>
      <c r="AW623" s="46" t="s">
        <v>66</v>
      </c>
      <c r="AX623" s="67" t="s">
        <v>66</v>
      </c>
      <c r="AY623" s="46" t="s">
        <v>66</v>
      </c>
      <c r="AZ623" s="49" t="s">
        <v>66</v>
      </c>
      <c r="BE623" s="52">
        <f t="shared" si="248"/>
        <v>1.2569444444444444</v>
      </c>
      <c r="BF623" s="53" t="str">
        <f t="shared" si="250"/>
        <v>01</v>
      </c>
      <c r="BG623" s="54">
        <f t="shared" si="251"/>
        <v>6.1666666666666661</v>
      </c>
      <c r="BH623" s="54">
        <v>6</v>
      </c>
      <c r="BI623" s="54" t="str">
        <f t="shared" si="252"/>
        <v>,5</v>
      </c>
      <c r="BJ623" s="55" t="str">
        <f t="shared" si="253"/>
        <v>01,5</v>
      </c>
      <c r="BL623" s="57" t="str">
        <f>IFERROR(VLOOKUP(H623,#REF!,2,0)," ")</f>
        <v xml:space="preserve"> </v>
      </c>
      <c r="BM623" s="57" t="str">
        <f>IFERROR(VLOOKUP(K623,#REF!,2,0)," ")</f>
        <v xml:space="preserve"> </v>
      </c>
      <c r="BN623" s="58" t="str">
        <f t="shared" si="238"/>
        <v xml:space="preserve">  </v>
      </c>
      <c r="BO623" s="59" t="str">
        <f>IFERROR(VLOOKUP(BN623,#REF!,5,0)," ")</f>
        <v xml:space="preserve"> </v>
      </c>
      <c r="BP623" s="59" t="str">
        <f t="shared" si="239"/>
        <v xml:space="preserve"> </v>
      </c>
      <c r="BQ623" s="56">
        <f t="shared" si="240"/>
        <v>1</v>
      </c>
      <c r="BR623" s="59" t="str">
        <f t="shared" si="241"/>
        <v xml:space="preserve"> </v>
      </c>
      <c r="BS623" s="59" t="str">
        <f t="shared" si="242"/>
        <v xml:space="preserve"> </v>
      </c>
      <c r="BT623" s="56" t="str">
        <f t="shared" si="254"/>
        <v>01</v>
      </c>
      <c r="BU623" s="56">
        <f t="shared" si="255"/>
        <v>2</v>
      </c>
      <c r="BV623" s="56" t="str">
        <f>IFERROR(BU623*#REF!,"0,00")</f>
        <v>0,00</v>
      </c>
      <c r="BW623" s="59" t="str">
        <f t="shared" si="256"/>
        <v>0,00</v>
      </c>
    </row>
    <row r="624" spans="1:75" ht="62.1" customHeight="1" thickTop="1" thickBot="1">
      <c r="A624" s="90" t="str">
        <f t="shared" si="244"/>
        <v>INSERIR DATA</v>
      </c>
      <c r="B624" s="91" t="str">
        <f t="shared" si="245"/>
        <v>INSERIR DATA</v>
      </c>
      <c r="C624" s="81" t="str">
        <f t="shared" si="246"/>
        <v>INSERIR DATA</v>
      </c>
      <c r="D624" s="79">
        <f t="shared" si="258"/>
        <v>621</v>
      </c>
      <c r="E624" s="125">
        <f t="shared" si="257"/>
        <v>0</v>
      </c>
      <c r="F624" s="101">
        <v>5769244666</v>
      </c>
      <c r="G624" s="124" t="str">
        <f>IFERROR(VLOOKUP(F624,#REF!,2,0)," ")</f>
        <v xml:space="preserve"> </v>
      </c>
      <c r="H624" s="122" t="str">
        <f>IFERROR(VLOOKUP(F624,#REF!,3,0)," ")</f>
        <v xml:space="preserve"> </v>
      </c>
      <c r="I624" s="103" t="s">
        <v>88</v>
      </c>
      <c r="J624" s="103" t="s">
        <v>84</v>
      </c>
      <c r="K624" s="103" t="s">
        <v>591</v>
      </c>
      <c r="L624" s="104">
        <v>46194</v>
      </c>
      <c r="M624" s="105">
        <v>0.53819444444444442</v>
      </c>
      <c r="N624" s="106">
        <v>46199</v>
      </c>
      <c r="O624" s="107">
        <v>0.98263888888888884</v>
      </c>
      <c r="P624" s="122" t="str">
        <f t="shared" ref="P624:P687" si="260">IFERROR(BJ624," ")</f>
        <v>05,5</v>
      </c>
      <c r="Q624" s="123" t="str">
        <f t="shared" ref="Q624:Q687" si="261">BW624</f>
        <v>0,00</v>
      </c>
      <c r="R624" s="119">
        <v>0</v>
      </c>
      <c r="S624" s="119">
        <v>0</v>
      </c>
      <c r="T624" s="123">
        <f t="shared" si="247"/>
        <v>0</v>
      </c>
      <c r="U624" s="108" t="s">
        <v>195</v>
      </c>
      <c r="V624" s="109" t="str">
        <f t="shared" si="259"/>
        <v>CONVOCAÇÃO PARA 3ª REUNIÃO ORDINÁRIA DO COMITÊ GESTOR DO SOLAR E ENCONTRO NACIONAL DE TECNOLOGIA E INOVAÇÃO – DEFENSORIAS PÚBLICAS.</v>
      </c>
      <c r="W624" s="37"/>
      <c r="X624" s="132" t="s">
        <v>85</v>
      </c>
      <c r="Y624" s="134" t="s">
        <v>1175</v>
      </c>
      <c r="AA624" s="24">
        <v>1</v>
      </c>
      <c r="AB624" s="40"/>
      <c r="AC624" s="24" t="str">
        <f t="shared" si="249"/>
        <v>Pendente</v>
      </c>
      <c r="AE624" s="43" t="s">
        <v>1176</v>
      </c>
      <c r="AF624" s="44" t="s">
        <v>64</v>
      </c>
      <c r="AG624" s="45">
        <v>46190</v>
      </c>
      <c r="AH624" s="45"/>
      <c r="AI624" s="46"/>
      <c r="AJ624" s="44" t="s">
        <v>114</v>
      </c>
      <c r="AK624" s="46"/>
      <c r="AL624" s="127"/>
      <c r="AM624" s="44" t="s">
        <v>65</v>
      </c>
      <c r="AN624" s="46" t="s">
        <v>66</v>
      </c>
      <c r="AO624" s="127" t="s">
        <v>66</v>
      </c>
      <c r="AP624" s="45"/>
      <c r="AQ624" s="46"/>
      <c r="AR624" s="46"/>
      <c r="AS624" s="46" t="s">
        <v>66</v>
      </c>
      <c r="AT624" s="45"/>
      <c r="AU624" s="46"/>
      <c r="AV624" s="46"/>
      <c r="AW624" s="46"/>
      <c r="AX624" s="67"/>
      <c r="AY624" s="46"/>
      <c r="AZ624" s="49"/>
      <c r="BE624" s="52">
        <f t="shared" si="248"/>
        <v>5.4444444444444446</v>
      </c>
      <c r="BF624" s="53" t="str">
        <f t="shared" si="250"/>
        <v>05</v>
      </c>
      <c r="BG624" s="54">
        <f t="shared" si="251"/>
        <v>10.666666666666671</v>
      </c>
      <c r="BH624" s="54">
        <v>6</v>
      </c>
      <c r="BI624" s="54" t="str">
        <f t="shared" si="252"/>
        <v>,5</v>
      </c>
      <c r="BJ624" s="55" t="str">
        <f t="shared" si="253"/>
        <v>05,5</v>
      </c>
      <c r="BL624" s="57" t="str">
        <f>IFERROR(VLOOKUP(H624,#REF!,2,0)," ")</f>
        <v xml:space="preserve"> </v>
      </c>
      <c r="BM624" s="57" t="str">
        <f>IFERROR(VLOOKUP(K624,#REF!,2,0)," ")</f>
        <v xml:space="preserve"> </v>
      </c>
      <c r="BN624" s="58" t="str">
        <f t="shared" si="238"/>
        <v xml:space="preserve">  </v>
      </c>
      <c r="BO624" s="59" t="str">
        <f>IFERROR(VLOOKUP(BN624,#REF!,5,0)," ")</f>
        <v xml:space="preserve"> </v>
      </c>
      <c r="BP624" s="59" t="str">
        <f t="shared" si="239"/>
        <v xml:space="preserve"> </v>
      </c>
      <c r="BQ624" s="56">
        <f t="shared" si="240"/>
        <v>1</v>
      </c>
      <c r="BR624" s="59" t="str">
        <f t="shared" si="241"/>
        <v xml:space="preserve"> </v>
      </c>
      <c r="BS624" s="59" t="str">
        <f t="shared" si="242"/>
        <v xml:space="preserve"> </v>
      </c>
      <c r="BT624" s="56" t="str">
        <f t="shared" si="254"/>
        <v>05</v>
      </c>
      <c r="BU624" s="56">
        <f t="shared" si="255"/>
        <v>5</v>
      </c>
      <c r="BV624" s="56" t="str">
        <f>IFERROR(BU624*#REF!,"0,00")</f>
        <v>0,00</v>
      </c>
      <c r="BW624" s="59" t="str">
        <f t="shared" si="256"/>
        <v>0,00</v>
      </c>
    </row>
    <row r="625" spans="1:75" ht="62.1" customHeight="1" thickTop="1" thickBot="1">
      <c r="A625" s="90" t="str">
        <f t="shared" si="244"/>
        <v>INSERIR DATA</v>
      </c>
      <c r="B625" s="91" t="str">
        <f t="shared" si="245"/>
        <v>JUNHO</v>
      </c>
      <c r="C625" s="81" t="str">
        <f t="shared" si="246"/>
        <v>JUNHO</v>
      </c>
      <c r="D625" s="79">
        <f t="shared" si="258"/>
        <v>622</v>
      </c>
      <c r="E625" s="125">
        <f t="shared" si="257"/>
        <v>582</v>
      </c>
      <c r="F625" s="101">
        <v>62099469687</v>
      </c>
      <c r="G625" s="124" t="str">
        <f>IFERROR(VLOOKUP(F625,#REF!,2,0)," ")</f>
        <v xml:space="preserve"> </v>
      </c>
      <c r="H625" s="122" t="str">
        <f>IFERROR(VLOOKUP(F625,#REF!,3,0)," ")</f>
        <v xml:space="preserve"> </v>
      </c>
      <c r="I625" s="103" t="s">
        <v>57</v>
      </c>
      <c r="J625" s="103" t="s">
        <v>106</v>
      </c>
      <c r="K625" s="103" t="s">
        <v>107</v>
      </c>
      <c r="L625" s="104">
        <v>46176</v>
      </c>
      <c r="M625" s="105">
        <v>0.33333333333333331</v>
      </c>
      <c r="N625" s="106">
        <v>46176</v>
      </c>
      <c r="O625" s="107">
        <v>0.75</v>
      </c>
      <c r="P625" s="122" t="str">
        <f t="shared" si="260"/>
        <v>00,5</v>
      </c>
      <c r="Q625" s="123" t="str">
        <f t="shared" si="261"/>
        <v>0,00</v>
      </c>
      <c r="R625" s="119">
        <v>0</v>
      </c>
      <c r="S625" s="119">
        <v>0</v>
      </c>
      <c r="T625" s="123">
        <f t="shared" si="247"/>
        <v>0</v>
      </c>
      <c r="U625" s="108" t="s">
        <v>195</v>
      </c>
      <c r="V625" s="109" t="str">
        <f t="shared" si="259"/>
        <v>COOPERAÇÃO, CONFORME O ATO Nº: 12.380/2026.</v>
      </c>
      <c r="W625" s="37"/>
      <c r="X625" s="132" t="s">
        <v>61</v>
      </c>
      <c r="Y625" s="134" t="s">
        <v>240</v>
      </c>
      <c r="AA625" s="24">
        <v>0</v>
      </c>
      <c r="AB625" s="40"/>
      <c r="AC625" s="24" t="str">
        <f t="shared" si="249"/>
        <v>Pendente</v>
      </c>
      <c r="AE625" s="43" t="s">
        <v>1179</v>
      </c>
      <c r="AF625" s="44" t="s">
        <v>64</v>
      </c>
      <c r="AG625" s="45">
        <v>46189</v>
      </c>
      <c r="AH625" s="45">
        <v>46190</v>
      </c>
      <c r="AI625" s="46">
        <v>582</v>
      </c>
      <c r="AJ625" s="44" t="s">
        <v>65</v>
      </c>
      <c r="AK625" s="46" t="s">
        <v>66</v>
      </c>
      <c r="AL625" s="127" t="s">
        <v>66</v>
      </c>
      <c r="AM625" s="44" t="s">
        <v>67</v>
      </c>
      <c r="AN625" s="46"/>
      <c r="AO625" s="127"/>
      <c r="AP625" s="45">
        <v>46190</v>
      </c>
      <c r="AQ625" s="46">
        <v>557</v>
      </c>
      <c r="AR625" s="46" t="s">
        <v>66</v>
      </c>
      <c r="AS625" s="46"/>
      <c r="AT625" s="45"/>
      <c r="AU625" s="46"/>
      <c r="AV625" s="46"/>
      <c r="AW625" s="46"/>
      <c r="AX625" s="67"/>
      <c r="AY625" s="46"/>
      <c r="AZ625" s="49"/>
      <c r="BE625" s="52">
        <f t="shared" si="248"/>
        <v>0.41666666666666669</v>
      </c>
      <c r="BF625" s="53" t="str">
        <f t="shared" si="250"/>
        <v>00</v>
      </c>
      <c r="BG625" s="54">
        <f t="shared" si="251"/>
        <v>10</v>
      </c>
      <c r="BH625" s="54">
        <v>6</v>
      </c>
      <c r="BI625" s="54" t="str">
        <f t="shared" si="252"/>
        <v>,5</v>
      </c>
      <c r="BJ625" s="55" t="str">
        <f t="shared" si="253"/>
        <v>00,5</v>
      </c>
      <c r="BL625" s="57" t="str">
        <f>IFERROR(VLOOKUP(H625,#REF!,2,0)," ")</f>
        <v xml:space="preserve"> </v>
      </c>
      <c r="BM625" s="57" t="str">
        <f>IFERROR(VLOOKUP(K625,#REF!,2,0)," ")</f>
        <v xml:space="preserve"> </v>
      </c>
      <c r="BN625" s="58" t="str">
        <f t="shared" si="238"/>
        <v xml:space="preserve">  </v>
      </c>
      <c r="BO625" s="59" t="str">
        <f>IFERROR(VLOOKUP(BN625,#REF!,5,0)," ")</f>
        <v xml:space="preserve"> </v>
      </c>
      <c r="BP625" s="59" t="str">
        <f t="shared" si="239"/>
        <v xml:space="preserve"> </v>
      </c>
      <c r="BQ625" s="56">
        <f t="shared" si="240"/>
        <v>1</v>
      </c>
      <c r="BR625" s="59" t="str">
        <f t="shared" si="241"/>
        <v xml:space="preserve"> </v>
      </c>
      <c r="BS625" s="59" t="str">
        <f t="shared" si="242"/>
        <v xml:space="preserve"> </v>
      </c>
      <c r="BT625" s="56" t="str">
        <f t="shared" si="254"/>
        <v>00</v>
      </c>
      <c r="BU625" s="56">
        <f t="shared" si="255"/>
        <v>1</v>
      </c>
      <c r="BV625" s="56" t="str">
        <f>IFERROR(BU625*#REF!,"0,00")</f>
        <v>0,00</v>
      </c>
      <c r="BW625" s="59" t="str">
        <f t="shared" si="256"/>
        <v>0,00</v>
      </c>
    </row>
    <row r="626" spans="1:75" ht="62.1" customHeight="1" thickTop="1" thickBot="1">
      <c r="A626" s="90" t="str">
        <f t="shared" si="244"/>
        <v>INSERIR DATA</v>
      </c>
      <c r="B626" s="91" t="str">
        <f t="shared" si="245"/>
        <v>JUNHO</v>
      </c>
      <c r="C626" s="81" t="str">
        <f t="shared" si="246"/>
        <v>JUNHO</v>
      </c>
      <c r="D626" s="79">
        <f t="shared" si="258"/>
        <v>623</v>
      </c>
      <c r="E626" s="125">
        <f t="shared" si="257"/>
        <v>582</v>
      </c>
      <c r="F626" s="101">
        <v>62099469687</v>
      </c>
      <c r="G626" s="124" t="str">
        <f>IFERROR(VLOOKUP(F626,#REF!,2,0)," ")</f>
        <v xml:space="preserve"> </v>
      </c>
      <c r="H626" s="122" t="str">
        <f>IFERROR(VLOOKUP(F626,#REF!,3,0)," ")</f>
        <v xml:space="preserve"> </v>
      </c>
      <c r="I626" s="103" t="s">
        <v>57</v>
      </c>
      <c r="J626" s="103" t="s">
        <v>106</v>
      </c>
      <c r="K626" s="103" t="s">
        <v>107</v>
      </c>
      <c r="L626" s="104">
        <v>46178</v>
      </c>
      <c r="M626" s="105">
        <v>0.33333333333333331</v>
      </c>
      <c r="N626" s="106">
        <v>46178</v>
      </c>
      <c r="O626" s="107">
        <v>0.75</v>
      </c>
      <c r="P626" s="122" t="str">
        <f t="shared" si="260"/>
        <v>00,5</v>
      </c>
      <c r="Q626" s="123" t="str">
        <f t="shared" si="261"/>
        <v>0,00</v>
      </c>
      <c r="R626" s="119">
        <v>0</v>
      </c>
      <c r="S626" s="119">
        <v>0</v>
      </c>
      <c r="T626" s="123">
        <f t="shared" si="247"/>
        <v>0</v>
      </c>
      <c r="U626" s="108" t="s">
        <v>195</v>
      </c>
      <c r="V626" s="109" t="str">
        <f t="shared" si="259"/>
        <v>COOPERAÇÃO, CONFORME O ATO Nº: 12.380/2026.</v>
      </c>
      <c r="W626" s="37"/>
      <c r="X626" s="132" t="s">
        <v>61</v>
      </c>
      <c r="Y626" s="134" t="s">
        <v>240</v>
      </c>
      <c r="AA626" s="24">
        <v>0</v>
      </c>
      <c r="AB626" s="40"/>
      <c r="AC626" s="24" t="str">
        <f t="shared" si="249"/>
        <v>Pendente</v>
      </c>
      <c r="AE626" s="43" t="s">
        <v>1179</v>
      </c>
      <c r="AF626" s="44" t="s">
        <v>64</v>
      </c>
      <c r="AG626" s="45">
        <v>46189</v>
      </c>
      <c r="AH626" s="45">
        <v>46190</v>
      </c>
      <c r="AI626" s="46">
        <v>582</v>
      </c>
      <c r="AJ626" s="44" t="s">
        <v>65</v>
      </c>
      <c r="AK626" s="46" t="s">
        <v>66</v>
      </c>
      <c r="AL626" s="127" t="s">
        <v>66</v>
      </c>
      <c r="AM626" s="44" t="s">
        <v>67</v>
      </c>
      <c r="AN626" s="46"/>
      <c r="AO626" s="127"/>
      <c r="AP626" s="45">
        <v>46190</v>
      </c>
      <c r="AQ626" s="46">
        <v>557</v>
      </c>
      <c r="AR626" s="46" t="s">
        <v>66</v>
      </c>
      <c r="AS626" s="46"/>
      <c r="AT626" s="45"/>
      <c r="AU626" s="46"/>
      <c r="AV626" s="46"/>
      <c r="AW626" s="46"/>
      <c r="AX626" s="67"/>
      <c r="AY626" s="46"/>
      <c r="AZ626" s="49"/>
      <c r="BE626" s="52">
        <f t="shared" si="248"/>
        <v>0.41666666666666669</v>
      </c>
      <c r="BF626" s="53" t="str">
        <f t="shared" si="250"/>
        <v>00</v>
      </c>
      <c r="BG626" s="54">
        <f t="shared" si="251"/>
        <v>10</v>
      </c>
      <c r="BH626" s="54">
        <v>6</v>
      </c>
      <c r="BI626" s="54" t="str">
        <f t="shared" si="252"/>
        <v>,5</v>
      </c>
      <c r="BJ626" s="55" t="str">
        <f t="shared" si="253"/>
        <v>00,5</v>
      </c>
      <c r="BL626" s="57" t="str">
        <f>IFERROR(VLOOKUP(H626,#REF!,2,0)," ")</f>
        <v xml:space="preserve"> </v>
      </c>
      <c r="BM626" s="57" t="str">
        <f>IFERROR(VLOOKUP(K626,#REF!,2,0)," ")</f>
        <v xml:space="preserve"> </v>
      </c>
      <c r="BN626" s="58" t="str">
        <f t="shared" si="238"/>
        <v xml:space="preserve">  </v>
      </c>
      <c r="BO626" s="59" t="str">
        <f>IFERROR(VLOOKUP(BN626,#REF!,5,0)," ")</f>
        <v xml:space="preserve"> </v>
      </c>
      <c r="BP626" s="59" t="str">
        <f t="shared" si="239"/>
        <v xml:space="preserve"> </v>
      </c>
      <c r="BQ626" s="56">
        <f t="shared" si="240"/>
        <v>1</v>
      </c>
      <c r="BR626" s="59" t="str">
        <f t="shared" si="241"/>
        <v xml:space="preserve"> </v>
      </c>
      <c r="BS626" s="59" t="str">
        <f t="shared" si="242"/>
        <v xml:space="preserve"> </v>
      </c>
      <c r="BT626" s="56" t="str">
        <f t="shared" si="254"/>
        <v>00</v>
      </c>
      <c r="BU626" s="56">
        <f t="shared" si="255"/>
        <v>1</v>
      </c>
      <c r="BV626" s="56" t="str">
        <f>IFERROR(BU626*#REF!,"0,00")</f>
        <v>0,00</v>
      </c>
      <c r="BW626" s="59" t="str">
        <f t="shared" si="256"/>
        <v>0,00</v>
      </c>
    </row>
    <row r="627" spans="1:75" ht="62.1" customHeight="1" thickTop="1" thickBot="1">
      <c r="A627" s="90" t="str">
        <f t="shared" si="244"/>
        <v>INSERIR DATA</v>
      </c>
      <c r="B627" s="91" t="str">
        <f t="shared" si="245"/>
        <v>JUNHO</v>
      </c>
      <c r="C627" s="81" t="str">
        <f t="shared" si="246"/>
        <v>JUNHO</v>
      </c>
      <c r="D627" s="79">
        <f t="shared" si="258"/>
        <v>624</v>
      </c>
      <c r="E627" s="125">
        <f t="shared" si="257"/>
        <v>582</v>
      </c>
      <c r="F627" s="101">
        <v>62099469687</v>
      </c>
      <c r="G627" s="124" t="str">
        <f>IFERROR(VLOOKUP(F627,#REF!,2,0)," ")</f>
        <v xml:space="preserve"> </v>
      </c>
      <c r="H627" s="122" t="str">
        <f>IFERROR(VLOOKUP(F627,#REF!,3,0)," ")</f>
        <v xml:space="preserve"> </v>
      </c>
      <c r="I627" s="103" t="s">
        <v>57</v>
      </c>
      <c r="J627" s="103" t="s">
        <v>106</v>
      </c>
      <c r="K627" s="103" t="s">
        <v>107</v>
      </c>
      <c r="L627" s="104">
        <v>46183</v>
      </c>
      <c r="M627" s="105">
        <v>0.33333333333333331</v>
      </c>
      <c r="N627" s="106">
        <v>46183</v>
      </c>
      <c r="O627" s="107">
        <v>0.75</v>
      </c>
      <c r="P627" s="122" t="str">
        <f t="shared" si="260"/>
        <v>00,5</v>
      </c>
      <c r="Q627" s="123" t="str">
        <f t="shared" si="261"/>
        <v>0,00</v>
      </c>
      <c r="R627" s="119">
        <v>0</v>
      </c>
      <c r="S627" s="119">
        <v>0</v>
      </c>
      <c r="T627" s="123">
        <f t="shared" si="247"/>
        <v>0</v>
      </c>
      <c r="U627" s="108" t="s">
        <v>195</v>
      </c>
      <c r="V627" s="109" t="str">
        <f t="shared" si="259"/>
        <v>COOPERAÇÃO, CONFORME O ATO Nº: 12.380/2026.</v>
      </c>
      <c r="W627" s="37"/>
      <c r="X627" s="132" t="s">
        <v>61</v>
      </c>
      <c r="Y627" s="134" t="s">
        <v>240</v>
      </c>
      <c r="AA627" s="24">
        <v>0</v>
      </c>
      <c r="AB627" s="40"/>
      <c r="AC627" s="24" t="str">
        <f t="shared" si="249"/>
        <v>Pendente</v>
      </c>
      <c r="AE627" s="43" t="s">
        <v>1179</v>
      </c>
      <c r="AF627" s="44" t="s">
        <v>64</v>
      </c>
      <c r="AG627" s="45">
        <v>46189</v>
      </c>
      <c r="AH627" s="45">
        <v>46190</v>
      </c>
      <c r="AI627" s="46">
        <v>582</v>
      </c>
      <c r="AJ627" s="44" t="s">
        <v>65</v>
      </c>
      <c r="AK627" s="46" t="s">
        <v>66</v>
      </c>
      <c r="AL627" s="127" t="s">
        <v>66</v>
      </c>
      <c r="AM627" s="44" t="s">
        <v>67</v>
      </c>
      <c r="AN627" s="46"/>
      <c r="AO627" s="127"/>
      <c r="AP627" s="45">
        <v>46190</v>
      </c>
      <c r="AQ627" s="46">
        <v>557</v>
      </c>
      <c r="AR627" s="46" t="s">
        <v>66</v>
      </c>
      <c r="AS627" s="46"/>
      <c r="AT627" s="45"/>
      <c r="AU627" s="46"/>
      <c r="AV627" s="46"/>
      <c r="AW627" s="46"/>
      <c r="AX627" s="67"/>
      <c r="AY627" s="46"/>
      <c r="AZ627" s="49"/>
      <c r="BE627" s="52">
        <f t="shared" si="248"/>
        <v>0.41666666666666669</v>
      </c>
      <c r="BF627" s="53" t="str">
        <f t="shared" si="250"/>
        <v>00</v>
      </c>
      <c r="BG627" s="54">
        <f t="shared" si="251"/>
        <v>10</v>
      </c>
      <c r="BH627" s="54">
        <v>6</v>
      </c>
      <c r="BI627" s="54" t="str">
        <f t="shared" si="252"/>
        <v>,5</v>
      </c>
      <c r="BJ627" s="55" t="str">
        <f t="shared" si="253"/>
        <v>00,5</v>
      </c>
      <c r="BL627" s="57" t="str">
        <f>IFERROR(VLOOKUP(H627,#REF!,2,0)," ")</f>
        <v xml:space="preserve"> </v>
      </c>
      <c r="BM627" s="57" t="str">
        <f>IFERROR(VLOOKUP(K627,#REF!,2,0)," ")</f>
        <v xml:space="preserve"> </v>
      </c>
      <c r="BN627" s="58" t="str">
        <f t="shared" si="238"/>
        <v xml:space="preserve">  </v>
      </c>
      <c r="BO627" s="59" t="str">
        <f>IFERROR(VLOOKUP(BN627,#REF!,5,0)," ")</f>
        <v xml:space="preserve"> </v>
      </c>
      <c r="BP627" s="59" t="str">
        <f t="shared" si="239"/>
        <v xml:space="preserve"> </v>
      </c>
      <c r="BQ627" s="56">
        <f t="shared" si="240"/>
        <v>1</v>
      </c>
      <c r="BR627" s="59" t="str">
        <f t="shared" si="241"/>
        <v xml:space="preserve"> </v>
      </c>
      <c r="BS627" s="59" t="str">
        <f t="shared" si="242"/>
        <v xml:space="preserve"> </v>
      </c>
      <c r="BT627" s="56" t="str">
        <f t="shared" si="254"/>
        <v>00</v>
      </c>
      <c r="BU627" s="56">
        <f t="shared" si="255"/>
        <v>1</v>
      </c>
      <c r="BV627" s="56" t="str">
        <f>IFERROR(BU627*#REF!,"0,00")</f>
        <v>0,00</v>
      </c>
      <c r="BW627" s="59" t="str">
        <f t="shared" si="256"/>
        <v>0,00</v>
      </c>
    </row>
    <row r="628" spans="1:75" ht="62.1" customHeight="1" thickTop="1" thickBot="1">
      <c r="A628" s="90" t="str">
        <f t="shared" si="244"/>
        <v>INSERIR DATA</v>
      </c>
      <c r="B628" s="91" t="str">
        <f t="shared" si="245"/>
        <v>JUNHO</v>
      </c>
      <c r="C628" s="81" t="str">
        <f t="shared" si="246"/>
        <v>JUNHO</v>
      </c>
      <c r="D628" s="79">
        <f t="shared" si="258"/>
        <v>625</v>
      </c>
      <c r="E628" s="125">
        <f t="shared" si="257"/>
        <v>582</v>
      </c>
      <c r="F628" s="101">
        <v>62099469687</v>
      </c>
      <c r="G628" s="124" t="str">
        <f>IFERROR(VLOOKUP(F628,#REF!,2,0)," ")</f>
        <v xml:space="preserve"> </v>
      </c>
      <c r="H628" s="122" t="str">
        <f>IFERROR(VLOOKUP(F628,#REF!,3,0)," ")</f>
        <v xml:space="preserve"> </v>
      </c>
      <c r="I628" s="103" t="s">
        <v>57</v>
      </c>
      <c r="J628" s="103" t="s">
        <v>106</v>
      </c>
      <c r="K628" s="103" t="s">
        <v>107</v>
      </c>
      <c r="L628" s="104">
        <v>46185</v>
      </c>
      <c r="M628" s="105">
        <v>0.33333333333333331</v>
      </c>
      <c r="N628" s="106">
        <v>46185</v>
      </c>
      <c r="O628" s="107">
        <v>0.75</v>
      </c>
      <c r="P628" s="122" t="str">
        <f t="shared" si="260"/>
        <v>00,5</v>
      </c>
      <c r="Q628" s="123" t="str">
        <f t="shared" si="261"/>
        <v>0,00</v>
      </c>
      <c r="R628" s="119">
        <v>0</v>
      </c>
      <c r="S628" s="119">
        <v>0</v>
      </c>
      <c r="T628" s="123">
        <f t="shared" si="247"/>
        <v>0</v>
      </c>
      <c r="U628" s="108" t="s">
        <v>195</v>
      </c>
      <c r="V628" s="109" t="str">
        <f t="shared" si="259"/>
        <v>COOPERAÇÃO, CONFORME O ATO Nº: 12.380/2026.</v>
      </c>
      <c r="W628" s="37"/>
      <c r="X628" s="132" t="s">
        <v>61</v>
      </c>
      <c r="Y628" s="134" t="s">
        <v>240</v>
      </c>
      <c r="AA628" s="24">
        <v>0</v>
      </c>
      <c r="AB628" s="40"/>
      <c r="AC628" s="24" t="str">
        <f t="shared" si="249"/>
        <v>Pendente</v>
      </c>
      <c r="AE628" s="43" t="s">
        <v>1179</v>
      </c>
      <c r="AF628" s="44" t="s">
        <v>64</v>
      </c>
      <c r="AG628" s="45">
        <v>46189</v>
      </c>
      <c r="AH628" s="45">
        <v>46190</v>
      </c>
      <c r="AI628" s="46">
        <v>582</v>
      </c>
      <c r="AJ628" s="44" t="s">
        <v>65</v>
      </c>
      <c r="AK628" s="46" t="s">
        <v>66</v>
      </c>
      <c r="AL628" s="127" t="s">
        <v>66</v>
      </c>
      <c r="AM628" s="44" t="s">
        <v>67</v>
      </c>
      <c r="AN628" s="46"/>
      <c r="AO628" s="127"/>
      <c r="AP628" s="45">
        <v>46190</v>
      </c>
      <c r="AQ628" s="46">
        <v>557</v>
      </c>
      <c r="AR628" s="46" t="s">
        <v>66</v>
      </c>
      <c r="AS628" s="46"/>
      <c r="AT628" s="45"/>
      <c r="AU628" s="46"/>
      <c r="AV628" s="46"/>
      <c r="AW628" s="46"/>
      <c r="AX628" s="67"/>
      <c r="AY628" s="46"/>
      <c r="AZ628" s="49"/>
      <c r="BE628" s="52">
        <f t="shared" si="248"/>
        <v>0.41666666666666669</v>
      </c>
      <c r="BF628" s="53" t="str">
        <f t="shared" si="250"/>
        <v>00</v>
      </c>
      <c r="BG628" s="54">
        <f t="shared" si="251"/>
        <v>10</v>
      </c>
      <c r="BH628" s="54">
        <v>6</v>
      </c>
      <c r="BI628" s="54" t="str">
        <f t="shared" si="252"/>
        <v>,5</v>
      </c>
      <c r="BJ628" s="55" t="str">
        <f t="shared" si="253"/>
        <v>00,5</v>
      </c>
      <c r="BL628" s="57" t="str">
        <f>IFERROR(VLOOKUP(H628,#REF!,2,0)," ")</f>
        <v xml:space="preserve"> </v>
      </c>
      <c r="BM628" s="57" t="str">
        <f>IFERROR(VLOOKUP(K628,#REF!,2,0)," ")</f>
        <v xml:space="preserve"> </v>
      </c>
      <c r="BN628" s="58" t="str">
        <f t="shared" si="238"/>
        <v xml:space="preserve">  </v>
      </c>
      <c r="BO628" s="59" t="str">
        <f>IFERROR(VLOOKUP(BN628,#REF!,5,0)," ")</f>
        <v xml:space="preserve"> </v>
      </c>
      <c r="BP628" s="59" t="str">
        <f t="shared" si="239"/>
        <v xml:space="preserve"> </v>
      </c>
      <c r="BQ628" s="56">
        <f t="shared" si="240"/>
        <v>1</v>
      </c>
      <c r="BR628" s="59" t="str">
        <f t="shared" si="241"/>
        <v xml:space="preserve"> </v>
      </c>
      <c r="BS628" s="59" t="str">
        <f t="shared" si="242"/>
        <v xml:space="preserve"> </v>
      </c>
      <c r="BT628" s="56" t="str">
        <f t="shared" si="254"/>
        <v>00</v>
      </c>
      <c r="BU628" s="56">
        <f t="shared" si="255"/>
        <v>1</v>
      </c>
      <c r="BV628" s="56" t="str">
        <f>IFERROR(BU628*#REF!,"0,00")</f>
        <v>0,00</v>
      </c>
      <c r="BW628" s="59" t="str">
        <f t="shared" si="256"/>
        <v>0,00</v>
      </c>
    </row>
    <row r="629" spans="1:75" ht="62.1" customHeight="1" thickTop="1" thickBot="1">
      <c r="A629" s="90" t="str">
        <f t="shared" si="244"/>
        <v>INSERIR DATA</v>
      </c>
      <c r="B629" s="91" t="str">
        <f t="shared" si="245"/>
        <v>JUNHO</v>
      </c>
      <c r="C629" s="81" t="str">
        <f t="shared" si="246"/>
        <v>JUNHO</v>
      </c>
      <c r="D629" s="79">
        <f t="shared" si="258"/>
        <v>626</v>
      </c>
      <c r="E629" s="125">
        <f t="shared" si="257"/>
        <v>582</v>
      </c>
      <c r="F629" s="101">
        <v>62099469687</v>
      </c>
      <c r="G629" s="124" t="str">
        <f>IFERROR(VLOOKUP(F629,#REF!,2,0)," ")</f>
        <v xml:space="preserve"> </v>
      </c>
      <c r="H629" s="122" t="str">
        <f>IFERROR(VLOOKUP(F629,#REF!,3,0)," ")</f>
        <v xml:space="preserve"> </v>
      </c>
      <c r="I629" s="103" t="s">
        <v>57</v>
      </c>
      <c r="J629" s="103" t="s">
        <v>106</v>
      </c>
      <c r="K629" s="103" t="s">
        <v>107</v>
      </c>
      <c r="L629" s="104">
        <v>46190</v>
      </c>
      <c r="M629" s="105">
        <v>0.33333333333333331</v>
      </c>
      <c r="N629" s="106">
        <v>46190</v>
      </c>
      <c r="O629" s="107">
        <v>0.75</v>
      </c>
      <c r="P629" s="122" t="str">
        <f t="shared" si="260"/>
        <v>00,5</v>
      </c>
      <c r="Q629" s="123" t="str">
        <f t="shared" si="261"/>
        <v>0,00</v>
      </c>
      <c r="R629" s="119">
        <v>0</v>
      </c>
      <c r="S629" s="119">
        <v>0</v>
      </c>
      <c r="T629" s="123">
        <f t="shared" si="247"/>
        <v>0</v>
      </c>
      <c r="U629" s="108" t="s">
        <v>195</v>
      </c>
      <c r="V629" s="109" t="str">
        <f t="shared" si="259"/>
        <v>COOPERAÇÃO, CONFORME O ATO Nº: 12.380/2026.</v>
      </c>
      <c r="W629" s="37"/>
      <c r="X629" s="132" t="s">
        <v>61</v>
      </c>
      <c r="Y629" s="134" t="s">
        <v>240</v>
      </c>
      <c r="AA629" s="24">
        <v>0</v>
      </c>
      <c r="AB629" s="40"/>
      <c r="AC629" s="24" t="str">
        <f t="shared" si="249"/>
        <v>Pendente</v>
      </c>
      <c r="AE629" s="43" t="s">
        <v>1179</v>
      </c>
      <c r="AF629" s="44" t="s">
        <v>64</v>
      </c>
      <c r="AG629" s="45">
        <v>46189</v>
      </c>
      <c r="AH629" s="45">
        <v>46190</v>
      </c>
      <c r="AI629" s="46">
        <v>582</v>
      </c>
      <c r="AJ629" s="44" t="s">
        <v>65</v>
      </c>
      <c r="AK629" s="46" t="s">
        <v>66</v>
      </c>
      <c r="AL629" s="127" t="s">
        <v>66</v>
      </c>
      <c r="AM629" s="44" t="s">
        <v>67</v>
      </c>
      <c r="AN629" s="46"/>
      <c r="AO629" s="127"/>
      <c r="AP629" s="45">
        <v>46190</v>
      </c>
      <c r="AQ629" s="46">
        <v>557</v>
      </c>
      <c r="AR629" s="46" t="s">
        <v>66</v>
      </c>
      <c r="AS629" s="46"/>
      <c r="AT629" s="45"/>
      <c r="AU629" s="46"/>
      <c r="AV629" s="46"/>
      <c r="AW629" s="46"/>
      <c r="AX629" s="67"/>
      <c r="AY629" s="46"/>
      <c r="AZ629" s="49"/>
      <c r="BE629" s="52">
        <f t="shared" si="248"/>
        <v>0.41666666666666669</v>
      </c>
      <c r="BF629" s="53" t="str">
        <f t="shared" si="250"/>
        <v>00</v>
      </c>
      <c r="BG629" s="54">
        <f t="shared" si="251"/>
        <v>10</v>
      </c>
      <c r="BH629" s="54">
        <v>6</v>
      </c>
      <c r="BI629" s="54" t="str">
        <f t="shared" si="252"/>
        <v>,5</v>
      </c>
      <c r="BJ629" s="55" t="str">
        <f t="shared" si="253"/>
        <v>00,5</v>
      </c>
      <c r="BL629" s="57" t="str">
        <f>IFERROR(VLOOKUP(H629,#REF!,2,0)," ")</f>
        <v xml:space="preserve"> </v>
      </c>
      <c r="BM629" s="57" t="str">
        <f>IFERROR(VLOOKUP(K629,#REF!,2,0)," ")</f>
        <v xml:space="preserve"> </v>
      </c>
      <c r="BN629" s="58" t="str">
        <f t="shared" si="238"/>
        <v xml:space="preserve">  </v>
      </c>
      <c r="BO629" s="59" t="str">
        <f>IFERROR(VLOOKUP(BN629,#REF!,5,0)," ")</f>
        <v xml:space="preserve"> </v>
      </c>
      <c r="BP629" s="59" t="str">
        <f t="shared" si="239"/>
        <v xml:space="preserve"> </v>
      </c>
      <c r="BQ629" s="56">
        <f t="shared" si="240"/>
        <v>1</v>
      </c>
      <c r="BR629" s="59" t="str">
        <f t="shared" si="241"/>
        <v xml:space="preserve"> </v>
      </c>
      <c r="BS629" s="59" t="str">
        <f t="shared" si="242"/>
        <v xml:space="preserve"> </v>
      </c>
      <c r="BT629" s="56" t="str">
        <f t="shared" si="254"/>
        <v>00</v>
      </c>
      <c r="BU629" s="56">
        <f t="shared" si="255"/>
        <v>1</v>
      </c>
      <c r="BV629" s="56" t="str">
        <f>IFERROR(BU629*#REF!,"0,00")</f>
        <v>0,00</v>
      </c>
      <c r="BW629" s="59" t="str">
        <f t="shared" si="256"/>
        <v>0,00</v>
      </c>
    </row>
    <row r="630" spans="1:75" ht="62.1" customHeight="1" thickTop="1" thickBot="1">
      <c r="A630" s="90" t="str">
        <f t="shared" si="244"/>
        <v>INSERIR DATA</v>
      </c>
      <c r="B630" s="91" t="str">
        <f t="shared" si="245"/>
        <v>JUNHO</v>
      </c>
      <c r="C630" s="81" t="str">
        <f t="shared" si="246"/>
        <v>JUNHO</v>
      </c>
      <c r="D630" s="79">
        <f t="shared" si="258"/>
        <v>627</v>
      </c>
      <c r="E630" s="125">
        <f t="shared" si="257"/>
        <v>582</v>
      </c>
      <c r="F630" s="101">
        <v>62099469687</v>
      </c>
      <c r="G630" s="124" t="str">
        <f>IFERROR(VLOOKUP(F630,#REF!,2,0)," ")</f>
        <v xml:space="preserve"> </v>
      </c>
      <c r="H630" s="122" t="str">
        <f>IFERROR(VLOOKUP(F630,#REF!,3,0)," ")</f>
        <v xml:space="preserve"> </v>
      </c>
      <c r="I630" s="103" t="s">
        <v>57</v>
      </c>
      <c r="J630" s="103" t="s">
        <v>106</v>
      </c>
      <c r="K630" s="103" t="s">
        <v>107</v>
      </c>
      <c r="L630" s="104">
        <v>46192</v>
      </c>
      <c r="M630" s="105">
        <v>0.33333333333333331</v>
      </c>
      <c r="N630" s="106">
        <v>46192</v>
      </c>
      <c r="O630" s="107">
        <v>0.75</v>
      </c>
      <c r="P630" s="122" t="str">
        <f t="shared" si="260"/>
        <v>00,5</v>
      </c>
      <c r="Q630" s="123" t="str">
        <f t="shared" si="261"/>
        <v>0,00</v>
      </c>
      <c r="R630" s="119">
        <v>0</v>
      </c>
      <c r="S630" s="119">
        <v>0</v>
      </c>
      <c r="T630" s="123">
        <f t="shared" si="247"/>
        <v>0</v>
      </c>
      <c r="U630" s="108" t="s">
        <v>195</v>
      </c>
      <c r="V630" s="109" t="str">
        <f t="shared" si="259"/>
        <v>COOPERAÇÃO, CONFORME O ATO Nº: 12.380/2026.</v>
      </c>
      <c r="W630" s="37"/>
      <c r="X630" s="132" t="s">
        <v>61</v>
      </c>
      <c r="Y630" s="134" t="s">
        <v>240</v>
      </c>
      <c r="AA630" s="24">
        <v>0</v>
      </c>
      <c r="AB630" s="40"/>
      <c r="AC630" s="24" t="str">
        <f t="shared" si="249"/>
        <v>Pendente</v>
      </c>
      <c r="AE630" s="43" t="s">
        <v>1179</v>
      </c>
      <c r="AF630" s="44" t="s">
        <v>64</v>
      </c>
      <c r="AG630" s="45">
        <v>46189</v>
      </c>
      <c r="AH630" s="45">
        <v>46190</v>
      </c>
      <c r="AI630" s="46">
        <v>582</v>
      </c>
      <c r="AJ630" s="44" t="s">
        <v>65</v>
      </c>
      <c r="AK630" s="46" t="s">
        <v>66</v>
      </c>
      <c r="AL630" s="127" t="s">
        <v>66</v>
      </c>
      <c r="AM630" s="44" t="s">
        <v>67</v>
      </c>
      <c r="AN630" s="46"/>
      <c r="AO630" s="127"/>
      <c r="AP630" s="45">
        <v>46190</v>
      </c>
      <c r="AQ630" s="46">
        <v>557</v>
      </c>
      <c r="AR630" s="46" t="s">
        <v>66</v>
      </c>
      <c r="AS630" s="46"/>
      <c r="AT630" s="45"/>
      <c r="AU630" s="46"/>
      <c r="AV630" s="46"/>
      <c r="AW630" s="46"/>
      <c r="AX630" s="67"/>
      <c r="AY630" s="46"/>
      <c r="AZ630" s="49"/>
      <c r="BE630" s="52">
        <f t="shared" si="248"/>
        <v>0.41666666666666669</v>
      </c>
      <c r="BF630" s="53" t="str">
        <f t="shared" si="250"/>
        <v>00</v>
      </c>
      <c r="BG630" s="54">
        <f t="shared" si="251"/>
        <v>10</v>
      </c>
      <c r="BH630" s="54">
        <v>6</v>
      </c>
      <c r="BI630" s="54" t="str">
        <f t="shared" si="252"/>
        <v>,5</v>
      </c>
      <c r="BJ630" s="55" t="str">
        <f t="shared" si="253"/>
        <v>00,5</v>
      </c>
      <c r="BL630" s="57" t="str">
        <f>IFERROR(VLOOKUP(H630,#REF!,2,0)," ")</f>
        <v xml:space="preserve"> </v>
      </c>
      <c r="BM630" s="57" t="str">
        <f>IFERROR(VLOOKUP(K630,#REF!,2,0)," ")</f>
        <v xml:space="preserve"> </v>
      </c>
      <c r="BN630" s="58" t="str">
        <f t="shared" si="238"/>
        <v xml:space="preserve">  </v>
      </c>
      <c r="BO630" s="59" t="str">
        <f>IFERROR(VLOOKUP(BN630,#REF!,5,0)," ")</f>
        <v xml:space="preserve"> </v>
      </c>
      <c r="BP630" s="59" t="str">
        <f t="shared" si="239"/>
        <v xml:space="preserve"> </v>
      </c>
      <c r="BQ630" s="56">
        <f t="shared" si="240"/>
        <v>1</v>
      </c>
      <c r="BR630" s="59" t="str">
        <f t="shared" si="241"/>
        <v xml:space="preserve"> </v>
      </c>
      <c r="BS630" s="59" t="str">
        <f t="shared" si="242"/>
        <v xml:space="preserve"> </v>
      </c>
      <c r="BT630" s="56" t="str">
        <f t="shared" si="254"/>
        <v>00</v>
      </c>
      <c r="BU630" s="56">
        <f t="shared" si="255"/>
        <v>1</v>
      </c>
      <c r="BV630" s="56" t="str">
        <f>IFERROR(BU630*#REF!,"0,00")</f>
        <v>0,00</v>
      </c>
      <c r="BW630" s="59" t="str">
        <f t="shared" si="256"/>
        <v>0,00</v>
      </c>
    </row>
    <row r="631" spans="1:75" ht="62.1" customHeight="1" thickTop="1" thickBot="1">
      <c r="A631" s="90" t="str">
        <f t="shared" si="244"/>
        <v>INSERIR DATA</v>
      </c>
      <c r="B631" s="91" t="str">
        <f t="shared" si="245"/>
        <v>JUNHO</v>
      </c>
      <c r="C631" s="81" t="str">
        <f t="shared" si="246"/>
        <v>JUNHO</v>
      </c>
      <c r="D631" s="79">
        <f t="shared" si="258"/>
        <v>628</v>
      </c>
      <c r="E631" s="125">
        <f t="shared" si="257"/>
        <v>582</v>
      </c>
      <c r="F631" s="101">
        <v>62099469687</v>
      </c>
      <c r="G631" s="124" t="str">
        <f>IFERROR(VLOOKUP(F631,#REF!,2,0)," ")</f>
        <v xml:space="preserve"> </v>
      </c>
      <c r="H631" s="122" t="str">
        <f>IFERROR(VLOOKUP(F631,#REF!,3,0)," ")</f>
        <v xml:space="preserve"> </v>
      </c>
      <c r="I631" s="103" t="s">
        <v>57</v>
      </c>
      <c r="J631" s="103" t="s">
        <v>106</v>
      </c>
      <c r="K631" s="103" t="s">
        <v>107</v>
      </c>
      <c r="L631" s="104">
        <v>46197</v>
      </c>
      <c r="M631" s="105">
        <v>0.33333333333333331</v>
      </c>
      <c r="N631" s="106">
        <v>46197</v>
      </c>
      <c r="O631" s="107">
        <v>0.75</v>
      </c>
      <c r="P631" s="122" t="str">
        <f t="shared" si="260"/>
        <v>00,5</v>
      </c>
      <c r="Q631" s="123" t="str">
        <f t="shared" si="261"/>
        <v>0,00</v>
      </c>
      <c r="R631" s="119">
        <v>0</v>
      </c>
      <c r="S631" s="119">
        <v>0</v>
      </c>
      <c r="T631" s="123">
        <f t="shared" si="247"/>
        <v>0</v>
      </c>
      <c r="U631" s="108" t="s">
        <v>195</v>
      </c>
      <c r="V631" s="109" t="str">
        <f t="shared" si="259"/>
        <v>COOPERAÇÃO, CONFORME O ATO Nº: 12.380/2026.</v>
      </c>
      <c r="W631" s="37"/>
      <c r="X631" s="132" t="s">
        <v>61</v>
      </c>
      <c r="Y631" s="134" t="s">
        <v>240</v>
      </c>
      <c r="AA631" s="24">
        <v>0</v>
      </c>
      <c r="AB631" s="40"/>
      <c r="AC631" s="24" t="str">
        <f t="shared" si="249"/>
        <v>Pendente</v>
      </c>
      <c r="AE631" s="43" t="s">
        <v>1179</v>
      </c>
      <c r="AF631" s="44" t="s">
        <v>64</v>
      </c>
      <c r="AG631" s="45">
        <v>46189</v>
      </c>
      <c r="AH631" s="45">
        <v>46190</v>
      </c>
      <c r="AI631" s="46">
        <v>582</v>
      </c>
      <c r="AJ631" s="44" t="s">
        <v>65</v>
      </c>
      <c r="AK631" s="46" t="s">
        <v>66</v>
      </c>
      <c r="AL631" s="127" t="s">
        <v>66</v>
      </c>
      <c r="AM631" s="44" t="s">
        <v>67</v>
      </c>
      <c r="AN631" s="46"/>
      <c r="AO631" s="127"/>
      <c r="AP631" s="45">
        <v>46190</v>
      </c>
      <c r="AQ631" s="46">
        <v>557</v>
      </c>
      <c r="AR631" s="46" t="s">
        <v>66</v>
      </c>
      <c r="AS631" s="46"/>
      <c r="AT631" s="45"/>
      <c r="AU631" s="46"/>
      <c r="AV631" s="46"/>
      <c r="AW631" s="46"/>
      <c r="AX631" s="67"/>
      <c r="AY631" s="46"/>
      <c r="AZ631" s="49"/>
      <c r="BE631" s="52">
        <f t="shared" si="248"/>
        <v>0.41666666666666669</v>
      </c>
      <c r="BF631" s="53" t="str">
        <f t="shared" si="250"/>
        <v>00</v>
      </c>
      <c r="BG631" s="54">
        <f t="shared" si="251"/>
        <v>10</v>
      </c>
      <c r="BH631" s="54">
        <v>6</v>
      </c>
      <c r="BI631" s="54" t="str">
        <f t="shared" si="252"/>
        <v>,5</v>
      </c>
      <c r="BJ631" s="55" t="str">
        <f t="shared" si="253"/>
        <v>00,5</v>
      </c>
      <c r="BL631" s="57" t="str">
        <f>IFERROR(VLOOKUP(H631,#REF!,2,0)," ")</f>
        <v xml:space="preserve"> </v>
      </c>
      <c r="BM631" s="57" t="str">
        <f>IFERROR(VLOOKUP(K631,#REF!,2,0)," ")</f>
        <v xml:space="preserve"> </v>
      </c>
      <c r="BN631" s="58" t="str">
        <f t="shared" si="238"/>
        <v xml:space="preserve">  </v>
      </c>
      <c r="BO631" s="59" t="str">
        <f>IFERROR(VLOOKUP(BN631,#REF!,5,0)," ")</f>
        <v xml:space="preserve"> </v>
      </c>
      <c r="BP631" s="59" t="str">
        <f t="shared" si="239"/>
        <v xml:space="preserve"> </v>
      </c>
      <c r="BQ631" s="56">
        <f t="shared" si="240"/>
        <v>1</v>
      </c>
      <c r="BR631" s="59" t="str">
        <f t="shared" si="241"/>
        <v xml:space="preserve"> </v>
      </c>
      <c r="BS631" s="59" t="str">
        <f t="shared" si="242"/>
        <v xml:space="preserve"> </v>
      </c>
      <c r="BT631" s="56" t="str">
        <f t="shared" si="254"/>
        <v>00</v>
      </c>
      <c r="BU631" s="56">
        <f t="shared" si="255"/>
        <v>1</v>
      </c>
      <c r="BV631" s="56" t="str">
        <f>IFERROR(BU631*#REF!,"0,00")</f>
        <v>0,00</v>
      </c>
      <c r="BW631" s="59" t="str">
        <f t="shared" si="256"/>
        <v>0,00</v>
      </c>
    </row>
    <row r="632" spans="1:75" ht="62.1" customHeight="1" thickTop="1" thickBot="1">
      <c r="A632" s="90" t="str">
        <f t="shared" si="244"/>
        <v>INSERIR DATA</v>
      </c>
      <c r="B632" s="91" t="str">
        <f t="shared" si="245"/>
        <v>JUNHO</v>
      </c>
      <c r="C632" s="81" t="str">
        <f t="shared" si="246"/>
        <v>JUNHO</v>
      </c>
      <c r="D632" s="79">
        <f t="shared" si="258"/>
        <v>629</v>
      </c>
      <c r="E632" s="125">
        <f t="shared" si="257"/>
        <v>582</v>
      </c>
      <c r="F632" s="101">
        <v>62099469687</v>
      </c>
      <c r="G632" s="124" t="str">
        <f>IFERROR(VLOOKUP(F632,#REF!,2,0)," ")</f>
        <v xml:space="preserve"> </v>
      </c>
      <c r="H632" s="122" t="str">
        <f>IFERROR(VLOOKUP(F632,#REF!,3,0)," ")</f>
        <v xml:space="preserve"> </v>
      </c>
      <c r="I632" s="103" t="s">
        <v>57</v>
      </c>
      <c r="J632" s="103" t="s">
        <v>106</v>
      </c>
      <c r="K632" s="103" t="s">
        <v>107</v>
      </c>
      <c r="L632" s="104">
        <v>46199</v>
      </c>
      <c r="M632" s="105">
        <v>0.33333333333333331</v>
      </c>
      <c r="N632" s="106">
        <v>46199</v>
      </c>
      <c r="O632" s="107">
        <v>0.75</v>
      </c>
      <c r="P632" s="122" t="str">
        <f t="shared" si="260"/>
        <v>00,5</v>
      </c>
      <c r="Q632" s="123" t="str">
        <f t="shared" si="261"/>
        <v>0,00</v>
      </c>
      <c r="R632" s="119">
        <v>0</v>
      </c>
      <c r="S632" s="119">
        <v>0</v>
      </c>
      <c r="T632" s="123">
        <f t="shared" si="247"/>
        <v>0</v>
      </c>
      <c r="U632" s="108" t="s">
        <v>195</v>
      </c>
      <c r="V632" s="109" t="str">
        <f t="shared" si="259"/>
        <v>COOPERAÇÃO, CONFORME O ATO Nº: 12.380/2026.</v>
      </c>
      <c r="W632" s="37"/>
      <c r="X632" s="132" t="s">
        <v>61</v>
      </c>
      <c r="Y632" s="134" t="s">
        <v>240</v>
      </c>
      <c r="AA632" s="24">
        <v>0</v>
      </c>
      <c r="AB632" s="40"/>
      <c r="AC632" s="24" t="str">
        <f t="shared" si="249"/>
        <v>Pendente</v>
      </c>
      <c r="AE632" s="43" t="s">
        <v>1179</v>
      </c>
      <c r="AF632" s="44" t="s">
        <v>64</v>
      </c>
      <c r="AG632" s="45">
        <v>46189</v>
      </c>
      <c r="AH632" s="45">
        <v>46190</v>
      </c>
      <c r="AI632" s="46">
        <v>582</v>
      </c>
      <c r="AJ632" s="44" t="s">
        <v>65</v>
      </c>
      <c r="AK632" s="46" t="s">
        <v>66</v>
      </c>
      <c r="AL632" s="127" t="s">
        <v>66</v>
      </c>
      <c r="AM632" s="44" t="s">
        <v>67</v>
      </c>
      <c r="AN632" s="46"/>
      <c r="AO632" s="127"/>
      <c r="AP632" s="45">
        <v>46190</v>
      </c>
      <c r="AQ632" s="46">
        <v>557</v>
      </c>
      <c r="AR632" s="46" t="s">
        <v>66</v>
      </c>
      <c r="AS632" s="46"/>
      <c r="AT632" s="45"/>
      <c r="AU632" s="46"/>
      <c r="AV632" s="46"/>
      <c r="AW632" s="46"/>
      <c r="AX632" s="67"/>
      <c r="AY632" s="46"/>
      <c r="AZ632" s="49"/>
      <c r="BE632" s="52">
        <f t="shared" si="248"/>
        <v>0.41666666666666669</v>
      </c>
      <c r="BF632" s="53" t="str">
        <f t="shared" si="250"/>
        <v>00</v>
      </c>
      <c r="BG632" s="54">
        <f t="shared" si="251"/>
        <v>10</v>
      </c>
      <c r="BH632" s="54">
        <v>6</v>
      </c>
      <c r="BI632" s="54" t="str">
        <f t="shared" si="252"/>
        <v>,5</v>
      </c>
      <c r="BJ632" s="55" t="str">
        <f t="shared" si="253"/>
        <v>00,5</v>
      </c>
      <c r="BL632" s="57" t="str">
        <f>IFERROR(VLOOKUP(H632,#REF!,2,0)," ")</f>
        <v xml:space="preserve"> </v>
      </c>
      <c r="BM632" s="57" t="str">
        <f>IFERROR(VLOOKUP(K632,#REF!,2,0)," ")</f>
        <v xml:space="preserve"> </v>
      </c>
      <c r="BN632" s="58" t="str">
        <f t="shared" ref="BN632:BN690" si="262">IFERROR(BL632&amp;BM632," ")</f>
        <v xml:space="preserve">  </v>
      </c>
      <c r="BO632" s="59" t="str">
        <f>IFERROR(VLOOKUP(BN632,#REF!,5,0)," ")</f>
        <v xml:space="preserve"> </v>
      </c>
      <c r="BP632" s="59" t="str">
        <f t="shared" ref="BP632:BP690" si="263">IFERROR(BF632*BO632," ")</f>
        <v xml:space="preserve"> </v>
      </c>
      <c r="BQ632" s="56">
        <f t="shared" ref="BQ632:BQ690" si="264">IF(BI632=$BQ$3,1,"0,00")</f>
        <v>1</v>
      </c>
      <c r="BR632" s="59" t="str">
        <f t="shared" ref="BR632:BR690" si="265">IFERROR(IF(BQ632=1,BO632/2,"0,00")," ")</f>
        <v xml:space="preserve"> </v>
      </c>
      <c r="BS632" s="59" t="str">
        <f t="shared" ref="BS632:BS690" si="266">IFERROR(BR632+BP632," ")</f>
        <v xml:space="preserve"> </v>
      </c>
      <c r="BT632" s="56" t="str">
        <f t="shared" si="254"/>
        <v>00</v>
      </c>
      <c r="BU632" s="56">
        <f t="shared" si="255"/>
        <v>1</v>
      </c>
      <c r="BV632" s="56" t="str">
        <f>IFERROR(BU632*#REF!,"0,00")</f>
        <v>0,00</v>
      </c>
      <c r="BW632" s="59" t="str">
        <f t="shared" si="256"/>
        <v>0,00</v>
      </c>
    </row>
    <row r="633" spans="1:75" ht="62.1" customHeight="1" thickTop="1" thickBot="1">
      <c r="A633" s="90" t="str">
        <f t="shared" si="244"/>
        <v>INSERIR DATA</v>
      </c>
      <c r="B633" s="91" t="str">
        <f t="shared" si="245"/>
        <v>JUNHO</v>
      </c>
      <c r="C633" s="81" t="str">
        <f t="shared" si="246"/>
        <v>JUNHO</v>
      </c>
      <c r="D633" s="79">
        <f t="shared" si="258"/>
        <v>630</v>
      </c>
      <c r="E633" s="125">
        <f t="shared" si="257"/>
        <v>584</v>
      </c>
      <c r="F633" s="101">
        <v>3984409648</v>
      </c>
      <c r="G633" s="124" t="str">
        <f>IFERROR(VLOOKUP(F633,#REF!,2,0)," ")</f>
        <v xml:space="preserve"> </v>
      </c>
      <c r="H633" s="122" t="str">
        <f>IFERROR(VLOOKUP(F633,#REF!,3,0)," ")</f>
        <v xml:space="preserve"> </v>
      </c>
      <c r="I633" s="103" t="s">
        <v>88</v>
      </c>
      <c r="J633" s="103" t="s">
        <v>84</v>
      </c>
      <c r="K633" s="103" t="s">
        <v>591</v>
      </c>
      <c r="L633" s="104">
        <v>46195</v>
      </c>
      <c r="M633" s="105">
        <v>0.36805555555555558</v>
      </c>
      <c r="N633" s="106">
        <v>46197</v>
      </c>
      <c r="O633" s="107">
        <v>0.76388888888888884</v>
      </c>
      <c r="P633" s="122" t="str">
        <f t="shared" si="260"/>
        <v>02,5</v>
      </c>
      <c r="Q633" s="123" t="str">
        <f t="shared" si="261"/>
        <v>0,00</v>
      </c>
      <c r="R633" s="119">
        <v>0</v>
      </c>
      <c r="S633" s="119">
        <v>0</v>
      </c>
      <c r="T633" s="123">
        <f t="shared" si="247"/>
        <v>0</v>
      </c>
      <c r="U633" s="108" t="s">
        <v>195</v>
      </c>
      <c r="V633" s="109" t="str">
        <f t="shared" si="259"/>
        <v>CONVOCAÇÃO PARA A 110ª REUNIÃO ORDINÁRIA DO CONDEGE.</v>
      </c>
      <c r="W633" s="37"/>
      <c r="X633" s="132" t="s">
        <v>85</v>
      </c>
      <c r="Y633" s="134" t="s">
        <v>1177</v>
      </c>
      <c r="AA633" s="24">
        <v>0</v>
      </c>
      <c r="AB633" s="40"/>
      <c r="AC633" s="24" t="str">
        <f t="shared" si="249"/>
        <v>Pendente</v>
      </c>
      <c r="AE633" s="43" t="s">
        <v>1178</v>
      </c>
      <c r="AF633" s="44" t="s">
        <v>64</v>
      </c>
      <c r="AG633" s="45">
        <v>46189</v>
      </c>
      <c r="AH633" s="45">
        <v>46190</v>
      </c>
      <c r="AI633" s="46">
        <v>584</v>
      </c>
      <c r="AJ633" s="44" t="s">
        <v>114</v>
      </c>
      <c r="AK633" s="46">
        <v>585</v>
      </c>
      <c r="AL633" s="127"/>
      <c r="AM633" s="44" t="s">
        <v>65</v>
      </c>
      <c r="AN633" s="46" t="s">
        <v>66</v>
      </c>
      <c r="AO633" s="127" t="s">
        <v>66</v>
      </c>
      <c r="AP633" s="45">
        <v>46190</v>
      </c>
      <c r="AQ633" s="46">
        <v>556</v>
      </c>
      <c r="AR633" s="46"/>
      <c r="AS633" s="46" t="s">
        <v>66</v>
      </c>
      <c r="AT633" s="45"/>
      <c r="AU633" s="46"/>
      <c r="AV633" s="46"/>
      <c r="AW633" s="46"/>
      <c r="AX633" s="67"/>
      <c r="AY633" s="46"/>
      <c r="AZ633" s="49"/>
      <c r="BE633" s="52">
        <f t="shared" si="248"/>
        <v>2.395833333333333</v>
      </c>
      <c r="BF633" s="53" t="str">
        <f t="shared" si="250"/>
        <v>02</v>
      </c>
      <c r="BG633" s="54">
        <f t="shared" si="251"/>
        <v>9.4999999999999929</v>
      </c>
      <c r="BH633" s="54">
        <v>6</v>
      </c>
      <c r="BI633" s="54" t="str">
        <f t="shared" si="252"/>
        <v>,5</v>
      </c>
      <c r="BJ633" s="55" t="str">
        <f t="shared" si="253"/>
        <v>02,5</v>
      </c>
      <c r="BL633" s="57" t="str">
        <f>IFERROR(VLOOKUP(H633,#REF!,2,0)," ")</f>
        <v xml:space="preserve"> </v>
      </c>
      <c r="BM633" s="57" t="str">
        <f>IFERROR(VLOOKUP(K633,#REF!,2,0)," ")</f>
        <v xml:space="preserve"> </v>
      </c>
      <c r="BN633" s="58" t="str">
        <f t="shared" si="262"/>
        <v xml:space="preserve">  </v>
      </c>
      <c r="BO633" s="59" t="str">
        <f>IFERROR(VLOOKUP(BN633,#REF!,5,0)," ")</f>
        <v xml:space="preserve"> </v>
      </c>
      <c r="BP633" s="59" t="str">
        <f t="shared" si="263"/>
        <v xml:space="preserve"> </v>
      </c>
      <c r="BQ633" s="56">
        <f t="shared" si="264"/>
        <v>1</v>
      </c>
      <c r="BR633" s="59" t="str">
        <f t="shared" si="265"/>
        <v xml:space="preserve"> </v>
      </c>
      <c r="BS633" s="59" t="str">
        <f t="shared" si="266"/>
        <v xml:space="preserve"> </v>
      </c>
      <c r="BT633" s="56" t="str">
        <f t="shared" si="254"/>
        <v>02</v>
      </c>
      <c r="BU633" s="56">
        <f t="shared" si="255"/>
        <v>3</v>
      </c>
      <c r="BV633" s="56" t="str">
        <f>IFERROR(BU633*#REF!,"0,00")</f>
        <v>0,00</v>
      </c>
      <c r="BW633" s="59" t="str">
        <f t="shared" si="256"/>
        <v>0,00</v>
      </c>
    </row>
    <row r="634" spans="1:75" ht="62.1" customHeight="1" thickTop="1" thickBot="1">
      <c r="A634" s="90" t="str">
        <f t="shared" si="244"/>
        <v>INSERIR DATA</v>
      </c>
      <c r="B634" s="91" t="str">
        <f t="shared" si="245"/>
        <v>INSERIR DATA</v>
      </c>
      <c r="C634" s="81" t="str">
        <f t="shared" si="246"/>
        <v>INSERIR DATA</v>
      </c>
      <c r="D634" s="79">
        <f t="shared" si="258"/>
        <v>631</v>
      </c>
      <c r="E634" s="125">
        <f t="shared" si="257"/>
        <v>0</v>
      </c>
      <c r="F634" s="101"/>
      <c r="G634" s="124" t="str">
        <f>IFERROR(VLOOKUP(F634,#REF!,2,0)," ")</f>
        <v xml:space="preserve"> </v>
      </c>
      <c r="H634" s="122" t="str">
        <f>IFERROR(VLOOKUP(F634,#REF!,3,0)," ")</f>
        <v xml:space="preserve"> </v>
      </c>
      <c r="I634" s="103"/>
      <c r="J634" s="103"/>
      <c r="K634" s="103"/>
      <c r="L634" s="104"/>
      <c r="M634" s="105"/>
      <c r="N634" s="106"/>
      <c r="O634" s="107"/>
      <c r="P634" s="122" t="str">
        <f t="shared" si="260"/>
        <v>00,00</v>
      </c>
      <c r="Q634" s="123" t="str">
        <f t="shared" si="261"/>
        <v>0,00</v>
      </c>
      <c r="R634" s="119">
        <v>0</v>
      </c>
      <c r="S634" s="119">
        <v>0</v>
      </c>
      <c r="T634" s="123">
        <f t="shared" si="247"/>
        <v>0</v>
      </c>
      <c r="U634" s="108"/>
      <c r="V634" s="109" t="str">
        <f t="shared" si="259"/>
        <v/>
      </c>
      <c r="W634" s="37"/>
      <c r="X634" s="132"/>
      <c r="Y634" s="134"/>
      <c r="AA634" s="24"/>
      <c r="AB634" s="40"/>
      <c r="AC634" s="24" t="str">
        <f t="shared" si="249"/>
        <v>Pendente</v>
      </c>
      <c r="AE634" s="43"/>
      <c r="AF634" s="44"/>
      <c r="AG634" s="45"/>
      <c r="AH634" s="45"/>
      <c r="AI634" s="46"/>
      <c r="AJ634" s="44"/>
      <c r="AK634" s="46"/>
      <c r="AL634" s="127"/>
      <c r="AM634" s="44"/>
      <c r="AN634" s="46"/>
      <c r="AO634" s="127"/>
      <c r="AP634" s="45"/>
      <c r="AQ634" s="46"/>
      <c r="AR634" s="46"/>
      <c r="AS634" s="46"/>
      <c r="AT634" s="45"/>
      <c r="AU634" s="46"/>
      <c r="AV634" s="46"/>
      <c r="AW634" s="46"/>
      <c r="AX634" s="67"/>
      <c r="AY634" s="46"/>
      <c r="AZ634" s="49"/>
      <c r="BE634" s="52">
        <f t="shared" si="248"/>
        <v>0</v>
      </c>
      <c r="BF634" s="53" t="str">
        <f t="shared" si="250"/>
        <v>00</v>
      </c>
      <c r="BG634" s="54">
        <f t="shared" si="251"/>
        <v>0</v>
      </c>
      <c r="BH634" s="54">
        <v>6</v>
      </c>
      <c r="BI634" s="54" t="str">
        <f t="shared" si="252"/>
        <v>,00</v>
      </c>
      <c r="BJ634" s="55" t="str">
        <f t="shared" si="253"/>
        <v>00,00</v>
      </c>
      <c r="BL634" s="57" t="str">
        <f>IFERROR(VLOOKUP(H634,#REF!,2,0)," ")</f>
        <v xml:space="preserve"> </v>
      </c>
      <c r="BM634" s="57" t="str">
        <f>IFERROR(VLOOKUP(K634,#REF!,2,0)," ")</f>
        <v xml:space="preserve"> </v>
      </c>
      <c r="BN634" s="58" t="str">
        <f t="shared" si="262"/>
        <v xml:space="preserve">  </v>
      </c>
      <c r="BO634" s="59" t="str">
        <f>IFERROR(VLOOKUP(BN634,#REF!,5,0)," ")</f>
        <v xml:space="preserve"> </v>
      </c>
      <c r="BP634" s="59" t="str">
        <f t="shared" si="263"/>
        <v xml:space="preserve"> </v>
      </c>
      <c r="BQ634" s="56" t="str">
        <f t="shared" si="264"/>
        <v>0,00</v>
      </c>
      <c r="BR634" s="59" t="str">
        <f t="shared" si="265"/>
        <v>0,00</v>
      </c>
      <c r="BS634" s="59" t="str">
        <f t="shared" si="266"/>
        <v xml:space="preserve"> </v>
      </c>
      <c r="BT634" s="56" t="str">
        <f t="shared" si="254"/>
        <v>00</v>
      </c>
      <c r="BU634" s="56">
        <f t="shared" si="255"/>
        <v>0</v>
      </c>
      <c r="BV634" s="56" t="str">
        <f>IFERROR(BU634*#REF!,"0,00")</f>
        <v>0,00</v>
      </c>
      <c r="BW634" s="59" t="str">
        <f t="shared" si="256"/>
        <v>0,00</v>
      </c>
    </row>
    <row r="635" spans="1:75" ht="62.1" customHeight="1" thickTop="1" thickBot="1">
      <c r="A635" s="90" t="str">
        <f t="shared" si="244"/>
        <v>INSERIR DATA</v>
      </c>
      <c r="B635" s="91" t="str">
        <f t="shared" si="245"/>
        <v>INSERIR DATA</v>
      </c>
      <c r="C635" s="81" t="str">
        <f t="shared" si="246"/>
        <v>INSERIR DATA</v>
      </c>
      <c r="D635" s="79">
        <f t="shared" si="258"/>
        <v>632</v>
      </c>
      <c r="E635" s="125">
        <f t="shared" si="257"/>
        <v>0</v>
      </c>
      <c r="F635" s="101"/>
      <c r="G635" s="124" t="str">
        <f>IFERROR(VLOOKUP(F635,#REF!,2,0)," ")</f>
        <v xml:space="preserve"> </v>
      </c>
      <c r="H635" s="122" t="str">
        <f>IFERROR(VLOOKUP(F635,#REF!,3,0)," ")</f>
        <v xml:space="preserve"> </v>
      </c>
      <c r="I635" s="103"/>
      <c r="J635" s="103"/>
      <c r="K635" s="103"/>
      <c r="L635" s="104"/>
      <c r="M635" s="105"/>
      <c r="N635" s="106"/>
      <c r="O635" s="107"/>
      <c r="P635" s="122" t="str">
        <f t="shared" si="260"/>
        <v>00,00</v>
      </c>
      <c r="Q635" s="123" t="str">
        <f t="shared" si="261"/>
        <v>0,00</v>
      </c>
      <c r="R635" s="119">
        <v>0</v>
      </c>
      <c r="S635" s="119">
        <v>0</v>
      </c>
      <c r="T635" s="123">
        <f t="shared" si="247"/>
        <v>0</v>
      </c>
      <c r="U635" s="108"/>
      <c r="V635" s="109"/>
      <c r="W635" s="37"/>
      <c r="X635" s="132"/>
      <c r="Y635" s="134"/>
      <c r="AA635" s="24"/>
      <c r="AB635" s="40"/>
      <c r="AC635" s="24" t="str">
        <f t="shared" si="249"/>
        <v>Pendente</v>
      </c>
      <c r="AE635" s="43"/>
      <c r="AF635" s="44"/>
      <c r="AG635" s="45"/>
      <c r="AH635" s="45"/>
      <c r="AI635" s="46"/>
      <c r="AJ635" s="44"/>
      <c r="AK635" s="46"/>
      <c r="AL635" s="127"/>
      <c r="AM635" s="44"/>
      <c r="AN635" s="46"/>
      <c r="AO635" s="127"/>
      <c r="AP635" s="45"/>
      <c r="AQ635" s="46"/>
      <c r="AR635" s="46"/>
      <c r="AS635" s="46"/>
      <c r="AT635" s="45"/>
      <c r="AU635" s="46"/>
      <c r="AV635" s="46"/>
      <c r="AW635" s="46"/>
      <c r="AX635" s="67"/>
      <c r="AY635" s="46"/>
      <c r="AZ635" s="49"/>
      <c r="BE635" s="52">
        <f t="shared" si="248"/>
        <v>0</v>
      </c>
      <c r="BF635" s="53" t="str">
        <f t="shared" si="250"/>
        <v>00</v>
      </c>
      <c r="BG635" s="54">
        <f t="shared" si="251"/>
        <v>0</v>
      </c>
      <c r="BH635" s="54">
        <v>6</v>
      </c>
      <c r="BI635" s="54" t="str">
        <f t="shared" si="252"/>
        <v>,00</v>
      </c>
      <c r="BJ635" s="55" t="str">
        <f t="shared" si="253"/>
        <v>00,00</v>
      </c>
      <c r="BL635" s="57" t="str">
        <f>IFERROR(VLOOKUP(H635,#REF!,2,0)," ")</f>
        <v xml:space="preserve"> </v>
      </c>
      <c r="BM635" s="57" t="str">
        <f>IFERROR(VLOOKUP(K635,#REF!,2,0)," ")</f>
        <v xml:space="preserve"> </v>
      </c>
      <c r="BN635" s="58" t="str">
        <f t="shared" si="262"/>
        <v xml:space="preserve">  </v>
      </c>
      <c r="BO635" s="59" t="str">
        <f>IFERROR(VLOOKUP(BN635,#REF!,5,0)," ")</f>
        <v xml:space="preserve"> </v>
      </c>
      <c r="BP635" s="59" t="str">
        <f t="shared" si="263"/>
        <v xml:space="preserve"> </v>
      </c>
      <c r="BQ635" s="56" t="str">
        <f t="shared" si="264"/>
        <v>0,00</v>
      </c>
      <c r="BR635" s="59" t="str">
        <f t="shared" si="265"/>
        <v>0,00</v>
      </c>
      <c r="BS635" s="59" t="str">
        <f t="shared" si="266"/>
        <v xml:space="preserve"> </v>
      </c>
      <c r="BT635" s="56" t="str">
        <f t="shared" si="254"/>
        <v>00</v>
      </c>
      <c r="BU635" s="56">
        <f t="shared" si="255"/>
        <v>0</v>
      </c>
      <c r="BV635" s="56" t="str">
        <f>IFERROR(BU635*#REF!,"0,00")</f>
        <v>0,00</v>
      </c>
      <c r="BW635" s="59" t="str">
        <f t="shared" si="256"/>
        <v>0,00</v>
      </c>
    </row>
    <row r="636" spans="1:75" ht="62.1" customHeight="1" thickTop="1" thickBot="1">
      <c r="A636" s="90" t="str">
        <f t="shared" si="244"/>
        <v>INSERIR DATA</v>
      </c>
      <c r="B636" s="91" t="str">
        <f t="shared" si="245"/>
        <v>INSERIR DATA</v>
      </c>
      <c r="C636" s="81" t="str">
        <f t="shared" si="246"/>
        <v>INSERIR DATA</v>
      </c>
      <c r="D636" s="79">
        <f t="shared" si="258"/>
        <v>633</v>
      </c>
      <c r="E636" s="125">
        <f t="shared" si="257"/>
        <v>0</v>
      </c>
      <c r="F636" s="101"/>
      <c r="G636" s="124" t="str">
        <f>IFERROR(VLOOKUP(F636,#REF!,2,0)," ")</f>
        <v xml:space="preserve"> </v>
      </c>
      <c r="H636" s="122" t="str">
        <f>IFERROR(VLOOKUP(F636,#REF!,3,0)," ")</f>
        <v xml:space="preserve"> </v>
      </c>
      <c r="I636" s="103"/>
      <c r="J636" s="103"/>
      <c r="K636" s="103"/>
      <c r="L636" s="104"/>
      <c r="M636" s="105"/>
      <c r="N636" s="106"/>
      <c r="O636" s="107"/>
      <c r="P636" s="122" t="str">
        <f t="shared" si="260"/>
        <v>00,00</v>
      </c>
      <c r="Q636" s="123" t="str">
        <f t="shared" si="261"/>
        <v>0,00</v>
      </c>
      <c r="R636" s="119">
        <v>0</v>
      </c>
      <c r="S636" s="119">
        <v>0</v>
      </c>
      <c r="T636" s="123">
        <f t="shared" si="247"/>
        <v>0</v>
      </c>
      <c r="U636" s="108"/>
      <c r="V636" s="109" t="str">
        <f t="shared" ref="V636:V699" si="267">UPPER(Y636)</f>
        <v/>
      </c>
      <c r="W636" s="37"/>
      <c r="X636" s="132"/>
      <c r="Y636" s="134"/>
      <c r="AA636" s="24"/>
      <c r="AB636" s="40"/>
      <c r="AC636" s="24" t="str">
        <f t="shared" si="249"/>
        <v>Pendente</v>
      </c>
      <c r="AE636" s="43"/>
      <c r="AF636" s="44"/>
      <c r="AG636" s="45"/>
      <c r="AH636" s="45"/>
      <c r="AI636" s="46"/>
      <c r="AJ636" s="44"/>
      <c r="AK636" s="46"/>
      <c r="AL636" s="127"/>
      <c r="AM636" s="44"/>
      <c r="AN636" s="46"/>
      <c r="AO636" s="127"/>
      <c r="AP636" s="45"/>
      <c r="AQ636" s="46"/>
      <c r="AR636" s="46"/>
      <c r="AS636" s="46"/>
      <c r="AT636" s="45"/>
      <c r="AU636" s="46"/>
      <c r="AV636" s="45"/>
      <c r="AW636" s="45"/>
      <c r="AX636" s="67"/>
      <c r="AY636" s="46"/>
      <c r="AZ636" s="49"/>
      <c r="BE636" s="52">
        <f t="shared" si="248"/>
        <v>0</v>
      </c>
      <c r="BF636" s="53" t="str">
        <f t="shared" si="250"/>
        <v>00</v>
      </c>
      <c r="BG636" s="54">
        <f t="shared" si="251"/>
        <v>0</v>
      </c>
      <c r="BH636" s="54">
        <v>6</v>
      </c>
      <c r="BI636" s="54" t="str">
        <f t="shared" si="252"/>
        <v>,00</v>
      </c>
      <c r="BJ636" s="55" t="str">
        <f t="shared" si="253"/>
        <v>00,00</v>
      </c>
      <c r="BL636" s="57" t="str">
        <f>IFERROR(VLOOKUP(H636,#REF!,2,0)," ")</f>
        <v xml:space="preserve"> </v>
      </c>
      <c r="BM636" s="57" t="str">
        <f>IFERROR(VLOOKUP(K636,#REF!,2,0)," ")</f>
        <v xml:space="preserve"> </v>
      </c>
      <c r="BN636" s="58" t="str">
        <f t="shared" si="262"/>
        <v xml:space="preserve">  </v>
      </c>
      <c r="BO636" s="59" t="str">
        <f>IFERROR(VLOOKUP(BN636,#REF!,5,0)," ")</f>
        <v xml:space="preserve"> </v>
      </c>
      <c r="BP636" s="59" t="str">
        <f t="shared" si="263"/>
        <v xml:space="preserve"> </v>
      </c>
      <c r="BQ636" s="56" t="str">
        <f t="shared" si="264"/>
        <v>0,00</v>
      </c>
      <c r="BR636" s="59" t="str">
        <f t="shared" si="265"/>
        <v>0,00</v>
      </c>
      <c r="BS636" s="59" t="str">
        <f t="shared" si="266"/>
        <v xml:space="preserve"> </v>
      </c>
      <c r="BT636" s="56" t="str">
        <f t="shared" si="254"/>
        <v>00</v>
      </c>
      <c r="BU636" s="56">
        <f t="shared" si="255"/>
        <v>0</v>
      </c>
      <c r="BV636" s="56" t="str">
        <f>IFERROR(BU636*#REF!,"0,00")</f>
        <v>0,00</v>
      </c>
      <c r="BW636" s="59" t="str">
        <f t="shared" si="256"/>
        <v>0,00</v>
      </c>
    </row>
    <row r="637" spans="1:75" ht="62.1" customHeight="1" thickTop="1" thickBot="1">
      <c r="A637" s="90" t="str">
        <f t="shared" si="244"/>
        <v>INSERIR DATA</v>
      </c>
      <c r="B637" s="91" t="str">
        <f t="shared" si="245"/>
        <v>INSERIR DATA</v>
      </c>
      <c r="C637" s="81" t="str">
        <f t="shared" si="246"/>
        <v>INSERIR DATA</v>
      </c>
      <c r="D637" s="79">
        <f t="shared" si="258"/>
        <v>634</v>
      </c>
      <c r="E637" s="125">
        <f t="shared" si="257"/>
        <v>0</v>
      </c>
      <c r="F637" s="101"/>
      <c r="G637" s="124" t="str">
        <f>IFERROR(VLOOKUP(F637,#REF!,2,0)," ")</f>
        <v xml:space="preserve"> </v>
      </c>
      <c r="H637" s="122" t="str">
        <f>IFERROR(VLOOKUP(F637,#REF!,3,0)," ")</f>
        <v xml:space="preserve"> </v>
      </c>
      <c r="I637" s="103"/>
      <c r="J637" s="103"/>
      <c r="K637" s="103"/>
      <c r="L637" s="104"/>
      <c r="M637" s="105"/>
      <c r="N637" s="106"/>
      <c r="O637" s="107"/>
      <c r="P637" s="122" t="str">
        <f t="shared" si="260"/>
        <v>00,00</v>
      </c>
      <c r="Q637" s="123" t="str">
        <f t="shared" si="261"/>
        <v>0,00</v>
      </c>
      <c r="R637" s="119">
        <v>0</v>
      </c>
      <c r="S637" s="119">
        <v>0</v>
      </c>
      <c r="T637" s="123">
        <f t="shared" si="247"/>
        <v>0</v>
      </c>
      <c r="U637" s="108"/>
      <c r="V637" s="109" t="str">
        <f t="shared" si="267"/>
        <v/>
      </c>
      <c r="W637" s="37"/>
      <c r="X637" s="132"/>
      <c r="Y637" s="134"/>
      <c r="AA637" s="24"/>
      <c r="AB637" s="40"/>
      <c r="AC637" s="24" t="str">
        <f t="shared" si="249"/>
        <v>Pendente</v>
      </c>
      <c r="AE637" s="43"/>
      <c r="AF637" s="44"/>
      <c r="AG637" s="45"/>
      <c r="AH637" s="45"/>
      <c r="AI637" s="46"/>
      <c r="AJ637" s="44"/>
      <c r="AK637" s="46"/>
      <c r="AL637" s="127"/>
      <c r="AM637" s="44"/>
      <c r="AN637" s="46"/>
      <c r="AO637" s="127"/>
      <c r="AP637" s="45"/>
      <c r="AQ637" s="46"/>
      <c r="AR637" s="46"/>
      <c r="AS637" s="46"/>
      <c r="AT637" s="45"/>
      <c r="AU637" s="46"/>
      <c r="AV637" s="46"/>
      <c r="AW637" s="46"/>
      <c r="AX637" s="67"/>
      <c r="AY637" s="46"/>
      <c r="AZ637" s="49"/>
      <c r="BE637" s="52">
        <f t="shared" si="248"/>
        <v>0</v>
      </c>
      <c r="BF637" s="53" t="str">
        <f t="shared" si="250"/>
        <v>00</v>
      </c>
      <c r="BG637" s="54">
        <f t="shared" si="251"/>
        <v>0</v>
      </c>
      <c r="BH637" s="54">
        <v>6</v>
      </c>
      <c r="BI637" s="54" t="str">
        <f t="shared" si="252"/>
        <v>,00</v>
      </c>
      <c r="BJ637" s="55" t="str">
        <f t="shared" si="253"/>
        <v>00,00</v>
      </c>
      <c r="BL637" s="57" t="str">
        <f>IFERROR(VLOOKUP(H637,#REF!,2,0)," ")</f>
        <v xml:space="preserve"> </v>
      </c>
      <c r="BM637" s="57" t="str">
        <f>IFERROR(VLOOKUP(K637,#REF!,2,0)," ")</f>
        <v xml:space="preserve"> </v>
      </c>
      <c r="BN637" s="58" t="str">
        <f t="shared" si="262"/>
        <v xml:space="preserve">  </v>
      </c>
      <c r="BO637" s="59" t="str">
        <f>IFERROR(VLOOKUP(BN637,#REF!,5,0)," ")</f>
        <v xml:space="preserve"> </v>
      </c>
      <c r="BP637" s="59" t="str">
        <f t="shared" si="263"/>
        <v xml:space="preserve"> </v>
      </c>
      <c r="BQ637" s="56" t="str">
        <f t="shared" si="264"/>
        <v>0,00</v>
      </c>
      <c r="BR637" s="59" t="str">
        <f t="shared" si="265"/>
        <v>0,00</v>
      </c>
      <c r="BS637" s="59" t="str">
        <f t="shared" si="266"/>
        <v xml:space="preserve"> </v>
      </c>
      <c r="BT637" s="56" t="str">
        <f t="shared" si="254"/>
        <v>00</v>
      </c>
      <c r="BU637" s="56">
        <f t="shared" si="255"/>
        <v>0</v>
      </c>
      <c r="BV637" s="56" t="str">
        <f>IFERROR(BU637*#REF!,"0,00")</f>
        <v>0,00</v>
      </c>
      <c r="BW637" s="59" t="str">
        <f t="shared" si="256"/>
        <v>0,00</v>
      </c>
    </row>
    <row r="638" spans="1:75" ht="62.1" customHeight="1" thickTop="1" thickBot="1">
      <c r="A638" s="90" t="str">
        <f t="shared" si="244"/>
        <v>INSERIR DATA</v>
      </c>
      <c r="B638" s="91" t="str">
        <f t="shared" si="245"/>
        <v>INSERIR DATA</v>
      </c>
      <c r="C638" s="81" t="str">
        <f t="shared" si="246"/>
        <v>INSERIR DATA</v>
      </c>
      <c r="D638" s="79">
        <f t="shared" si="258"/>
        <v>635</v>
      </c>
      <c r="E638" s="125">
        <f t="shared" si="257"/>
        <v>0</v>
      </c>
      <c r="F638" s="101"/>
      <c r="G638" s="124" t="str">
        <f>IFERROR(VLOOKUP(F638,#REF!,2,0)," ")</f>
        <v xml:space="preserve"> </v>
      </c>
      <c r="H638" s="122" t="str">
        <f>IFERROR(VLOOKUP(F638,#REF!,3,0)," ")</f>
        <v xml:space="preserve"> </v>
      </c>
      <c r="I638" s="103"/>
      <c r="J638" s="103"/>
      <c r="K638" s="103"/>
      <c r="L638" s="104"/>
      <c r="M638" s="105"/>
      <c r="N638" s="106"/>
      <c r="O638" s="107"/>
      <c r="P638" s="122" t="str">
        <f t="shared" si="260"/>
        <v>00,00</v>
      </c>
      <c r="Q638" s="123" t="str">
        <f t="shared" si="261"/>
        <v>0,00</v>
      </c>
      <c r="R638" s="119">
        <v>0</v>
      </c>
      <c r="S638" s="119">
        <v>0</v>
      </c>
      <c r="T638" s="123">
        <f t="shared" si="247"/>
        <v>0</v>
      </c>
      <c r="U638" s="108"/>
      <c r="V638" s="109" t="str">
        <f t="shared" si="267"/>
        <v/>
      </c>
      <c r="W638" s="37"/>
      <c r="X638" s="132"/>
      <c r="Y638" s="134"/>
      <c r="AA638" s="24"/>
      <c r="AB638" s="40"/>
      <c r="AC638" s="24" t="str">
        <f t="shared" si="249"/>
        <v>Pendente</v>
      </c>
      <c r="AE638" s="43"/>
      <c r="AF638" s="44"/>
      <c r="AG638" s="45"/>
      <c r="AH638" s="45"/>
      <c r="AI638" s="46"/>
      <c r="AJ638" s="44"/>
      <c r="AK638" s="46"/>
      <c r="AL638" s="127"/>
      <c r="AM638" s="44"/>
      <c r="AN638" s="46"/>
      <c r="AO638" s="127"/>
      <c r="AP638" s="45"/>
      <c r="AQ638" s="46"/>
      <c r="AR638" s="46"/>
      <c r="AS638" s="46"/>
      <c r="AT638" s="45"/>
      <c r="AU638" s="46"/>
      <c r="AV638" s="46"/>
      <c r="AW638" s="46"/>
      <c r="AX638" s="46"/>
      <c r="AY638" s="46"/>
      <c r="AZ638" s="49"/>
      <c r="BE638" s="52">
        <f t="shared" si="248"/>
        <v>0</v>
      </c>
      <c r="BF638" s="53" t="str">
        <f t="shared" si="250"/>
        <v>00</v>
      </c>
      <c r="BG638" s="54">
        <f t="shared" si="251"/>
        <v>0</v>
      </c>
      <c r="BH638" s="54">
        <v>6</v>
      </c>
      <c r="BI638" s="54" t="str">
        <f t="shared" si="252"/>
        <v>,00</v>
      </c>
      <c r="BJ638" s="55" t="str">
        <f t="shared" si="253"/>
        <v>00,00</v>
      </c>
      <c r="BL638" s="57" t="str">
        <f>IFERROR(VLOOKUP(H638,#REF!,2,0)," ")</f>
        <v xml:space="preserve"> </v>
      </c>
      <c r="BM638" s="57" t="str">
        <f>IFERROR(VLOOKUP(K638,#REF!,2,0)," ")</f>
        <v xml:space="preserve"> </v>
      </c>
      <c r="BN638" s="58" t="str">
        <f t="shared" si="262"/>
        <v xml:space="preserve">  </v>
      </c>
      <c r="BO638" s="59" t="str">
        <f>IFERROR(VLOOKUP(BN638,#REF!,5,0)," ")</f>
        <v xml:space="preserve"> </v>
      </c>
      <c r="BP638" s="59" t="str">
        <f t="shared" si="263"/>
        <v xml:space="preserve"> </v>
      </c>
      <c r="BQ638" s="56" t="str">
        <f t="shared" si="264"/>
        <v>0,00</v>
      </c>
      <c r="BR638" s="59" t="str">
        <f t="shared" si="265"/>
        <v>0,00</v>
      </c>
      <c r="BS638" s="59" t="str">
        <f t="shared" si="266"/>
        <v xml:space="preserve"> </v>
      </c>
      <c r="BT638" s="56" t="str">
        <f t="shared" si="254"/>
        <v>00</v>
      </c>
      <c r="BU638" s="56">
        <f t="shared" si="255"/>
        <v>0</v>
      </c>
      <c r="BV638" s="56" t="str">
        <f>IFERROR(BU638*#REF!,"0,00")</f>
        <v>0,00</v>
      </c>
      <c r="BW638" s="59" t="str">
        <f t="shared" si="256"/>
        <v>0,00</v>
      </c>
    </row>
    <row r="639" spans="1:75" ht="62.1" customHeight="1" thickTop="1" thickBot="1">
      <c r="A639" s="90" t="str">
        <f t="shared" si="244"/>
        <v>INSERIR DATA</v>
      </c>
      <c r="B639" s="91" t="str">
        <f t="shared" si="245"/>
        <v>INSERIR DATA</v>
      </c>
      <c r="C639" s="81" t="str">
        <f t="shared" si="246"/>
        <v>INSERIR DATA</v>
      </c>
      <c r="D639" s="79">
        <f t="shared" si="258"/>
        <v>636</v>
      </c>
      <c r="E639" s="125">
        <f t="shared" si="257"/>
        <v>0</v>
      </c>
      <c r="F639" s="101"/>
      <c r="G639" s="124" t="str">
        <f>IFERROR(VLOOKUP(F639,#REF!,2,0)," ")</f>
        <v xml:space="preserve"> </v>
      </c>
      <c r="H639" s="122" t="str">
        <f>IFERROR(VLOOKUP(F639,#REF!,3,0)," ")</f>
        <v xml:space="preserve"> </v>
      </c>
      <c r="I639" s="103"/>
      <c r="J639" s="103"/>
      <c r="K639" s="103"/>
      <c r="L639" s="104"/>
      <c r="M639" s="105"/>
      <c r="N639" s="106"/>
      <c r="O639" s="107"/>
      <c r="P639" s="122" t="str">
        <f t="shared" si="260"/>
        <v>00,00</v>
      </c>
      <c r="Q639" s="123" t="str">
        <f t="shared" si="261"/>
        <v>0,00</v>
      </c>
      <c r="R639" s="119">
        <v>0</v>
      </c>
      <c r="S639" s="119">
        <v>0</v>
      </c>
      <c r="T639" s="123">
        <f t="shared" si="247"/>
        <v>0</v>
      </c>
      <c r="U639" s="108"/>
      <c r="V639" s="109" t="str">
        <f t="shared" si="267"/>
        <v/>
      </c>
      <c r="W639" s="37"/>
      <c r="X639" s="132"/>
      <c r="Y639" s="134"/>
      <c r="AA639" s="24"/>
      <c r="AB639" s="40"/>
      <c r="AC639" s="24" t="str">
        <f t="shared" si="249"/>
        <v>Pendente</v>
      </c>
      <c r="AE639" s="43"/>
      <c r="AF639" s="44"/>
      <c r="AG639" s="45"/>
      <c r="AH639" s="45"/>
      <c r="AI639" s="46"/>
      <c r="AJ639" s="44"/>
      <c r="AK639" s="46"/>
      <c r="AL639" s="127"/>
      <c r="AM639" s="44"/>
      <c r="AN639" s="46"/>
      <c r="AO639" s="127"/>
      <c r="AP639" s="45"/>
      <c r="AQ639" s="46"/>
      <c r="AR639" s="46"/>
      <c r="AS639" s="46"/>
      <c r="AT639" s="45"/>
      <c r="AU639" s="46"/>
      <c r="AV639" s="46"/>
      <c r="AW639" s="46"/>
      <c r="AX639" s="46"/>
      <c r="AY639" s="46"/>
      <c r="AZ639" s="49"/>
      <c r="BE639" s="52">
        <f t="shared" si="248"/>
        <v>0</v>
      </c>
      <c r="BF639" s="53" t="str">
        <f t="shared" si="250"/>
        <v>00</v>
      </c>
      <c r="BG639" s="54">
        <f t="shared" si="251"/>
        <v>0</v>
      </c>
      <c r="BH639" s="54">
        <v>6</v>
      </c>
      <c r="BI639" s="54" t="str">
        <f t="shared" si="252"/>
        <v>,00</v>
      </c>
      <c r="BJ639" s="55" t="str">
        <f t="shared" si="253"/>
        <v>00,00</v>
      </c>
      <c r="BL639" s="57" t="str">
        <f>IFERROR(VLOOKUP(H639,#REF!,2,0)," ")</f>
        <v xml:space="preserve"> </v>
      </c>
      <c r="BM639" s="57" t="str">
        <f>IFERROR(VLOOKUP(K639,#REF!,2,0)," ")</f>
        <v xml:space="preserve"> </v>
      </c>
      <c r="BN639" s="58" t="str">
        <f t="shared" si="262"/>
        <v xml:space="preserve">  </v>
      </c>
      <c r="BO639" s="59" t="str">
        <f>IFERROR(VLOOKUP(BN639,#REF!,5,0)," ")</f>
        <v xml:space="preserve"> </v>
      </c>
      <c r="BP639" s="59" t="str">
        <f t="shared" si="263"/>
        <v xml:space="preserve"> </v>
      </c>
      <c r="BQ639" s="56" t="str">
        <f t="shared" si="264"/>
        <v>0,00</v>
      </c>
      <c r="BR639" s="59" t="str">
        <f t="shared" si="265"/>
        <v>0,00</v>
      </c>
      <c r="BS639" s="59" t="str">
        <f t="shared" si="266"/>
        <v xml:space="preserve"> </v>
      </c>
      <c r="BT639" s="56" t="str">
        <f t="shared" si="254"/>
        <v>00</v>
      </c>
      <c r="BU639" s="56">
        <f t="shared" si="255"/>
        <v>0</v>
      </c>
      <c r="BV639" s="56" t="str">
        <f>IFERROR(BU639*#REF!,"0,00")</f>
        <v>0,00</v>
      </c>
      <c r="BW639" s="59" t="str">
        <f t="shared" si="256"/>
        <v>0,00</v>
      </c>
    </row>
    <row r="640" spans="1:75" ht="62.1" customHeight="1" thickTop="1" thickBot="1">
      <c r="A640" s="90" t="str">
        <f t="shared" si="244"/>
        <v>INSERIR DATA</v>
      </c>
      <c r="B640" s="91" t="str">
        <f t="shared" si="245"/>
        <v>INSERIR DATA</v>
      </c>
      <c r="C640" s="81" t="str">
        <f t="shared" si="246"/>
        <v>INSERIR DATA</v>
      </c>
      <c r="D640" s="79">
        <f t="shared" si="258"/>
        <v>637</v>
      </c>
      <c r="E640" s="125">
        <f t="shared" si="257"/>
        <v>0</v>
      </c>
      <c r="F640" s="101"/>
      <c r="G640" s="124" t="str">
        <f>IFERROR(VLOOKUP(F640,#REF!,2,0)," ")</f>
        <v xml:space="preserve"> </v>
      </c>
      <c r="H640" s="122" t="str">
        <f>IFERROR(VLOOKUP(F640,#REF!,3,0)," ")</f>
        <v xml:space="preserve"> </v>
      </c>
      <c r="I640" s="103"/>
      <c r="J640" s="103"/>
      <c r="K640" s="103"/>
      <c r="L640" s="104"/>
      <c r="M640" s="105"/>
      <c r="N640" s="106"/>
      <c r="O640" s="107"/>
      <c r="P640" s="122" t="str">
        <f t="shared" si="260"/>
        <v>00,00</v>
      </c>
      <c r="Q640" s="123" t="str">
        <f t="shared" si="261"/>
        <v>0,00</v>
      </c>
      <c r="R640" s="119">
        <v>0</v>
      </c>
      <c r="S640" s="119">
        <v>0</v>
      </c>
      <c r="T640" s="123">
        <f t="shared" si="247"/>
        <v>0</v>
      </c>
      <c r="U640" s="108"/>
      <c r="V640" s="109" t="str">
        <f t="shared" si="267"/>
        <v/>
      </c>
      <c r="W640" s="37"/>
      <c r="X640" s="132"/>
      <c r="Y640" s="134"/>
      <c r="AA640" s="24"/>
      <c r="AB640" s="40"/>
      <c r="AC640" s="24" t="str">
        <f t="shared" si="249"/>
        <v>Pendente</v>
      </c>
      <c r="AE640" s="43"/>
      <c r="AF640" s="44"/>
      <c r="AG640" s="45"/>
      <c r="AH640" s="45"/>
      <c r="AI640" s="46"/>
      <c r="AJ640" s="44"/>
      <c r="AK640" s="46"/>
      <c r="AL640" s="127"/>
      <c r="AM640" s="44"/>
      <c r="AN640" s="46"/>
      <c r="AO640" s="127"/>
      <c r="AP640" s="45"/>
      <c r="AQ640" s="46"/>
      <c r="AR640" s="46"/>
      <c r="AS640" s="46"/>
      <c r="AT640" s="45"/>
      <c r="AU640" s="46"/>
      <c r="AV640" s="46"/>
      <c r="AW640" s="46"/>
      <c r="AX640" s="46"/>
      <c r="AY640" s="46"/>
      <c r="AZ640" s="49"/>
      <c r="BE640" s="52">
        <f t="shared" si="248"/>
        <v>0</v>
      </c>
      <c r="BF640" s="53" t="str">
        <f t="shared" si="250"/>
        <v>00</v>
      </c>
      <c r="BG640" s="54">
        <f t="shared" si="251"/>
        <v>0</v>
      </c>
      <c r="BH640" s="54">
        <v>6</v>
      </c>
      <c r="BI640" s="54" t="str">
        <f t="shared" si="252"/>
        <v>,00</v>
      </c>
      <c r="BJ640" s="55" t="str">
        <f t="shared" si="253"/>
        <v>00,00</v>
      </c>
      <c r="BL640" s="57" t="str">
        <f>IFERROR(VLOOKUP(H640,#REF!,2,0)," ")</f>
        <v xml:space="preserve"> </v>
      </c>
      <c r="BM640" s="57" t="str">
        <f>IFERROR(VLOOKUP(K640,#REF!,2,0)," ")</f>
        <v xml:space="preserve"> </v>
      </c>
      <c r="BN640" s="58" t="str">
        <f t="shared" si="262"/>
        <v xml:space="preserve">  </v>
      </c>
      <c r="BO640" s="59" t="str">
        <f>IFERROR(VLOOKUP(BN640,#REF!,5,0)," ")</f>
        <v xml:space="preserve"> </v>
      </c>
      <c r="BP640" s="59" t="str">
        <f t="shared" si="263"/>
        <v xml:space="preserve"> </v>
      </c>
      <c r="BQ640" s="56" t="str">
        <f t="shared" si="264"/>
        <v>0,00</v>
      </c>
      <c r="BR640" s="59" t="str">
        <f t="shared" si="265"/>
        <v>0,00</v>
      </c>
      <c r="BS640" s="59" t="str">
        <f t="shared" si="266"/>
        <v xml:space="preserve"> </v>
      </c>
      <c r="BT640" s="56" t="str">
        <f t="shared" si="254"/>
        <v>00</v>
      </c>
      <c r="BU640" s="56">
        <f t="shared" si="255"/>
        <v>0</v>
      </c>
      <c r="BV640" s="56" t="str">
        <f>IFERROR(BU640*#REF!,"0,00")</f>
        <v>0,00</v>
      </c>
      <c r="BW640" s="59" t="str">
        <f t="shared" si="256"/>
        <v>0,00</v>
      </c>
    </row>
    <row r="641" spans="1:75" ht="62.1" customHeight="1" thickTop="1" thickBot="1">
      <c r="A641" s="90" t="str">
        <f t="shared" si="244"/>
        <v>INSERIR DATA</v>
      </c>
      <c r="B641" s="91" t="str">
        <f t="shared" si="245"/>
        <v>INSERIR DATA</v>
      </c>
      <c r="C641" s="81" t="str">
        <f t="shared" si="246"/>
        <v>INSERIR DATA</v>
      </c>
      <c r="D641" s="79">
        <f t="shared" si="258"/>
        <v>638</v>
      </c>
      <c r="E641" s="125">
        <f t="shared" si="257"/>
        <v>0</v>
      </c>
      <c r="F641" s="101"/>
      <c r="G641" s="124" t="str">
        <f>IFERROR(VLOOKUP(F641,#REF!,2,0)," ")</f>
        <v xml:space="preserve"> </v>
      </c>
      <c r="H641" s="122" t="str">
        <f>IFERROR(VLOOKUP(F641,#REF!,3,0)," ")</f>
        <v xml:space="preserve"> </v>
      </c>
      <c r="I641" s="103"/>
      <c r="J641" s="103"/>
      <c r="K641" s="103"/>
      <c r="L641" s="104"/>
      <c r="M641" s="105"/>
      <c r="N641" s="106"/>
      <c r="O641" s="107"/>
      <c r="P641" s="122" t="str">
        <f t="shared" si="260"/>
        <v>00,00</v>
      </c>
      <c r="Q641" s="123" t="str">
        <f t="shared" si="261"/>
        <v>0,00</v>
      </c>
      <c r="R641" s="119">
        <v>0</v>
      </c>
      <c r="S641" s="119">
        <v>0</v>
      </c>
      <c r="T641" s="123">
        <f t="shared" si="247"/>
        <v>0</v>
      </c>
      <c r="U641" s="108"/>
      <c r="V641" s="109" t="str">
        <f t="shared" si="267"/>
        <v/>
      </c>
      <c r="W641" s="37"/>
      <c r="X641" s="132"/>
      <c r="Y641" s="134"/>
      <c r="AA641" s="24"/>
      <c r="AB641" s="40"/>
      <c r="AC641" s="24" t="str">
        <f t="shared" si="249"/>
        <v>Pendente</v>
      </c>
      <c r="AE641" s="43"/>
      <c r="AF641" s="44"/>
      <c r="AG641" s="45"/>
      <c r="AH641" s="45"/>
      <c r="AI641" s="46"/>
      <c r="AJ641" s="44"/>
      <c r="AK641" s="46"/>
      <c r="AL641" s="127"/>
      <c r="AM641" s="44"/>
      <c r="AN641" s="46"/>
      <c r="AO641" s="127"/>
      <c r="AP641" s="45"/>
      <c r="AQ641" s="46"/>
      <c r="AR641" s="46"/>
      <c r="AS641" s="46"/>
      <c r="AT641" s="45"/>
      <c r="AU641" s="46"/>
      <c r="AV641" s="46"/>
      <c r="AW641" s="46"/>
      <c r="AX641" s="46"/>
      <c r="AY641" s="46"/>
      <c r="AZ641" s="49"/>
      <c r="BE641" s="52">
        <f t="shared" si="248"/>
        <v>0</v>
      </c>
      <c r="BF641" s="53" t="str">
        <f t="shared" si="250"/>
        <v>00</v>
      </c>
      <c r="BG641" s="54">
        <f t="shared" si="251"/>
        <v>0</v>
      </c>
      <c r="BH641" s="54">
        <v>6</v>
      </c>
      <c r="BI641" s="54" t="str">
        <f t="shared" si="252"/>
        <v>,00</v>
      </c>
      <c r="BJ641" s="55" t="str">
        <f t="shared" si="253"/>
        <v>00,00</v>
      </c>
      <c r="BL641" s="57" t="str">
        <f>IFERROR(VLOOKUP(H641,#REF!,2,0)," ")</f>
        <v xml:space="preserve"> </v>
      </c>
      <c r="BM641" s="57" t="str">
        <f>IFERROR(VLOOKUP(K641,#REF!,2,0)," ")</f>
        <v xml:space="preserve"> </v>
      </c>
      <c r="BN641" s="58" t="str">
        <f t="shared" si="262"/>
        <v xml:space="preserve">  </v>
      </c>
      <c r="BO641" s="59" t="str">
        <f>IFERROR(VLOOKUP(BN641,#REF!,5,0)," ")</f>
        <v xml:space="preserve"> </v>
      </c>
      <c r="BP641" s="59" t="str">
        <f t="shared" si="263"/>
        <v xml:space="preserve"> </v>
      </c>
      <c r="BQ641" s="56" t="str">
        <f t="shared" si="264"/>
        <v>0,00</v>
      </c>
      <c r="BR641" s="59" t="str">
        <f t="shared" si="265"/>
        <v>0,00</v>
      </c>
      <c r="BS641" s="59" t="str">
        <f t="shared" si="266"/>
        <v xml:space="preserve"> </v>
      </c>
      <c r="BT641" s="56" t="str">
        <f t="shared" si="254"/>
        <v>00</v>
      </c>
      <c r="BU641" s="56">
        <f t="shared" si="255"/>
        <v>0</v>
      </c>
      <c r="BV641" s="56" t="str">
        <f>IFERROR(BU641*#REF!,"0,00")</f>
        <v>0,00</v>
      </c>
      <c r="BW641" s="59" t="str">
        <f t="shared" si="256"/>
        <v>0,00</v>
      </c>
    </row>
    <row r="642" spans="1:75" ht="62.1" customHeight="1" thickTop="1" thickBot="1">
      <c r="A642" s="90" t="str">
        <f t="shared" si="244"/>
        <v>INSERIR DATA</v>
      </c>
      <c r="B642" s="91" t="str">
        <f t="shared" si="245"/>
        <v>INSERIR DATA</v>
      </c>
      <c r="C642" s="81" t="str">
        <f t="shared" si="246"/>
        <v>INSERIR DATA</v>
      </c>
      <c r="D642" s="79">
        <f t="shared" si="258"/>
        <v>639</v>
      </c>
      <c r="E642" s="125">
        <f t="shared" si="257"/>
        <v>0</v>
      </c>
      <c r="F642" s="101"/>
      <c r="G642" s="124" t="str">
        <f>IFERROR(VLOOKUP(F642,#REF!,2,0)," ")</f>
        <v xml:space="preserve"> </v>
      </c>
      <c r="H642" s="122" t="str">
        <f>IFERROR(VLOOKUP(F642,#REF!,3,0)," ")</f>
        <v xml:space="preserve"> </v>
      </c>
      <c r="I642" s="103"/>
      <c r="J642" s="103"/>
      <c r="K642" s="103"/>
      <c r="L642" s="104"/>
      <c r="M642" s="105"/>
      <c r="N642" s="106"/>
      <c r="O642" s="107"/>
      <c r="P642" s="122" t="str">
        <f t="shared" si="260"/>
        <v>00,00</v>
      </c>
      <c r="Q642" s="123" t="str">
        <f t="shared" si="261"/>
        <v>0,00</v>
      </c>
      <c r="R642" s="119">
        <v>0</v>
      </c>
      <c r="S642" s="119">
        <v>0</v>
      </c>
      <c r="T642" s="123">
        <f t="shared" si="247"/>
        <v>0</v>
      </c>
      <c r="U642" s="108"/>
      <c r="V642" s="109" t="str">
        <f t="shared" si="267"/>
        <v/>
      </c>
      <c r="W642" s="37"/>
      <c r="X642" s="132"/>
      <c r="Y642" s="134"/>
      <c r="AA642" s="24"/>
      <c r="AB642" s="40"/>
      <c r="AC642" s="24" t="str">
        <f t="shared" si="249"/>
        <v>Pendente</v>
      </c>
      <c r="AE642" s="43"/>
      <c r="AF642" s="44"/>
      <c r="AG642" s="45"/>
      <c r="AH642" s="45"/>
      <c r="AI642" s="46"/>
      <c r="AJ642" s="44"/>
      <c r="AK642" s="46"/>
      <c r="AL642" s="127"/>
      <c r="AM642" s="44"/>
      <c r="AN642" s="46"/>
      <c r="AO642" s="127"/>
      <c r="AP642" s="45"/>
      <c r="AQ642" s="46"/>
      <c r="AR642" s="46"/>
      <c r="AS642" s="46"/>
      <c r="AT642" s="45"/>
      <c r="AU642" s="46"/>
      <c r="AV642" s="46"/>
      <c r="AW642" s="46"/>
      <c r="AX642" s="46"/>
      <c r="AY642" s="46"/>
      <c r="AZ642" s="49"/>
      <c r="BE642" s="52">
        <f t="shared" si="248"/>
        <v>0</v>
      </c>
      <c r="BF642" s="53" t="str">
        <f t="shared" si="250"/>
        <v>00</v>
      </c>
      <c r="BG642" s="54">
        <f t="shared" si="251"/>
        <v>0</v>
      </c>
      <c r="BH642" s="54">
        <v>6</v>
      </c>
      <c r="BI642" s="54" t="str">
        <f t="shared" si="252"/>
        <v>,00</v>
      </c>
      <c r="BJ642" s="55" t="str">
        <f t="shared" si="253"/>
        <v>00,00</v>
      </c>
      <c r="BL642" s="57" t="str">
        <f>IFERROR(VLOOKUP(H642,#REF!,2,0)," ")</f>
        <v xml:space="preserve"> </v>
      </c>
      <c r="BM642" s="57" t="str">
        <f>IFERROR(VLOOKUP(K642,#REF!,2,0)," ")</f>
        <v xml:space="preserve"> </v>
      </c>
      <c r="BN642" s="58" t="str">
        <f t="shared" si="262"/>
        <v xml:space="preserve">  </v>
      </c>
      <c r="BO642" s="59" t="str">
        <f>IFERROR(VLOOKUP(BN642,#REF!,5,0)," ")</f>
        <v xml:space="preserve"> </v>
      </c>
      <c r="BP642" s="59" t="str">
        <f t="shared" si="263"/>
        <v xml:space="preserve"> </v>
      </c>
      <c r="BQ642" s="56" t="str">
        <f t="shared" si="264"/>
        <v>0,00</v>
      </c>
      <c r="BR642" s="59" t="str">
        <f t="shared" si="265"/>
        <v>0,00</v>
      </c>
      <c r="BS642" s="59" t="str">
        <f t="shared" si="266"/>
        <v xml:space="preserve"> </v>
      </c>
      <c r="BT642" s="56" t="str">
        <f t="shared" si="254"/>
        <v>00</v>
      </c>
      <c r="BU642" s="56">
        <f t="shared" si="255"/>
        <v>0</v>
      </c>
      <c r="BV642" s="56" t="str">
        <f>IFERROR(BU642*#REF!,"0,00")</f>
        <v>0,00</v>
      </c>
      <c r="BW642" s="59" t="str">
        <f t="shared" si="256"/>
        <v>0,00</v>
      </c>
    </row>
    <row r="643" spans="1:75" ht="62.1" customHeight="1" thickTop="1" thickBot="1">
      <c r="A643" s="90" t="str">
        <f t="shared" ref="A643:A706" si="268">IF(AW643="", "INSERIR DATA",UPPER(TEXT(AW643,"MMMM")))</f>
        <v>INSERIR DATA</v>
      </c>
      <c r="B643" s="91" t="str">
        <f t="shared" ref="B643:B706" si="269">IF(AP643="", "INSERIR DATA",UPPER(TEXT(AP643,"MMMM")))</f>
        <v>INSERIR DATA</v>
      </c>
      <c r="C643" s="81" t="str">
        <f t="shared" ref="C643:C706" si="270">IF(AH643="", "INSERIR DATA",UPPER(TEXT(AH643,"MMMM")))</f>
        <v>INSERIR DATA</v>
      </c>
      <c r="D643" s="79">
        <f t="shared" si="258"/>
        <v>640</v>
      </c>
      <c r="E643" s="125">
        <f t="shared" si="257"/>
        <v>0</v>
      </c>
      <c r="F643" s="101"/>
      <c r="G643" s="124" t="str">
        <f>IFERROR(VLOOKUP(F643,#REF!,2,0)," ")</f>
        <v xml:space="preserve"> </v>
      </c>
      <c r="H643" s="122" t="str">
        <f>IFERROR(VLOOKUP(F643,#REF!,3,0)," ")</f>
        <v xml:space="preserve"> </v>
      </c>
      <c r="I643" s="103"/>
      <c r="J643" s="103"/>
      <c r="K643" s="103"/>
      <c r="L643" s="104"/>
      <c r="M643" s="105"/>
      <c r="N643" s="106"/>
      <c r="O643" s="107"/>
      <c r="P643" s="122" t="str">
        <f t="shared" si="260"/>
        <v>00,00</v>
      </c>
      <c r="Q643" s="123" t="str">
        <f t="shared" si="261"/>
        <v>0,00</v>
      </c>
      <c r="R643" s="119">
        <v>0</v>
      </c>
      <c r="S643" s="119">
        <v>0</v>
      </c>
      <c r="T643" s="123">
        <f t="shared" ref="T643:T706" si="271">IFERROR(Q643+R643-S643," ")</f>
        <v>0</v>
      </c>
      <c r="U643" s="108"/>
      <c r="V643" s="109" t="str">
        <f t="shared" si="267"/>
        <v/>
      </c>
      <c r="W643" s="37"/>
      <c r="X643" s="132"/>
      <c r="Y643" s="134"/>
      <c r="AA643" s="24"/>
      <c r="AB643" s="40"/>
      <c r="AC643" s="24" t="str">
        <f t="shared" si="249"/>
        <v>Pendente</v>
      </c>
      <c r="AE643" s="43"/>
      <c r="AF643" s="44"/>
      <c r="AG643" s="45"/>
      <c r="AH643" s="45"/>
      <c r="AI643" s="46"/>
      <c r="AJ643" s="44"/>
      <c r="AK643" s="46"/>
      <c r="AL643" s="127"/>
      <c r="AM643" s="44"/>
      <c r="AN643" s="46"/>
      <c r="AO643" s="127"/>
      <c r="AP643" s="45"/>
      <c r="AQ643" s="46"/>
      <c r="AR643" s="46"/>
      <c r="AS643" s="46"/>
      <c r="AT643" s="45"/>
      <c r="AU643" s="46"/>
      <c r="AV643" s="46"/>
      <c r="AW643" s="46"/>
      <c r="AX643" s="46"/>
      <c r="AY643" s="46"/>
      <c r="AZ643" s="49"/>
      <c r="BE643" s="52">
        <f t="shared" ref="BE643:BE706" si="272">(O643-M643)+(N643-L643)</f>
        <v>0</v>
      </c>
      <c r="BF643" s="53" t="str">
        <f t="shared" si="250"/>
        <v>00</v>
      </c>
      <c r="BG643" s="54">
        <f t="shared" si="251"/>
        <v>0</v>
      </c>
      <c r="BH643" s="54">
        <v>6</v>
      </c>
      <c r="BI643" s="54" t="str">
        <f t="shared" si="252"/>
        <v>,00</v>
      </c>
      <c r="BJ643" s="55" t="str">
        <f t="shared" si="253"/>
        <v>00,00</v>
      </c>
      <c r="BL643" s="57" t="str">
        <f>IFERROR(VLOOKUP(H643,#REF!,2,0)," ")</f>
        <v xml:space="preserve"> </v>
      </c>
      <c r="BM643" s="57" t="str">
        <f>IFERROR(VLOOKUP(K643,#REF!,2,0)," ")</f>
        <v xml:space="preserve"> </v>
      </c>
      <c r="BN643" s="58" t="str">
        <f t="shared" si="262"/>
        <v xml:space="preserve">  </v>
      </c>
      <c r="BO643" s="59" t="str">
        <f>IFERROR(VLOOKUP(BN643,#REF!,5,0)," ")</f>
        <v xml:space="preserve"> </v>
      </c>
      <c r="BP643" s="59" t="str">
        <f t="shared" si="263"/>
        <v xml:space="preserve"> </v>
      </c>
      <c r="BQ643" s="56" t="str">
        <f t="shared" si="264"/>
        <v>0,00</v>
      </c>
      <c r="BR643" s="59" t="str">
        <f t="shared" si="265"/>
        <v>0,00</v>
      </c>
      <c r="BS643" s="59" t="str">
        <f t="shared" si="266"/>
        <v xml:space="preserve"> </v>
      </c>
      <c r="BT643" s="56" t="str">
        <f t="shared" si="254"/>
        <v>00</v>
      </c>
      <c r="BU643" s="56">
        <f t="shared" si="255"/>
        <v>0</v>
      </c>
      <c r="BV643" s="56" t="str">
        <f>IFERROR(BU643*#REF!,"0,00")</f>
        <v>0,00</v>
      </c>
      <c r="BW643" s="59" t="str">
        <f t="shared" si="256"/>
        <v>0,00</v>
      </c>
    </row>
    <row r="644" spans="1:75" ht="62.1" customHeight="1" thickTop="1" thickBot="1">
      <c r="A644" s="90" t="str">
        <f t="shared" si="268"/>
        <v>INSERIR DATA</v>
      </c>
      <c r="B644" s="91" t="str">
        <f t="shared" si="269"/>
        <v>INSERIR DATA</v>
      </c>
      <c r="C644" s="81" t="str">
        <f t="shared" si="270"/>
        <v>INSERIR DATA</v>
      </c>
      <c r="D644" s="79">
        <f t="shared" si="258"/>
        <v>641</v>
      </c>
      <c r="E644" s="125">
        <f t="shared" si="257"/>
        <v>0</v>
      </c>
      <c r="F644" s="101"/>
      <c r="G644" s="124" t="str">
        <f>IFERROR(VLOOKUP(F644,#REF!,2,0)," ")</f>
        <v xml:space="preserve"> </v>
      </c>
      <c r="H644" s="122" t="str">
        <f>IFERROR(VLOOKUP(F644,#REF!,3,0)," ")</f>
        <v xml:space="preserve"> </v>
      </c>
      <c r="I644" s="103"/>
      <c r="J644" s="103"/>
      <c r="K644" s="103"/>
      <c r="L644" s="104"/>
      <c r="M644" s="105"/>
      <c r="N644" s="106"/>
      <c r="O644" s="107"/>
      <c r="P644" s="122" t="str">
        <f t="shared" si="260"/>
        <v>00,00</v>
      </c>
      <c r="Q644" s="123" t="str">
        <f t="shared" si="261"/>
        <v>0,00</v>
      </c>
      <c r="R644" s="119">
        <v>0</v>
      </c>
      <c r="S644" s="119">
        <v>0</v>
      </c>
      <c r="T644" s="123">
        <f t="shared" si="271"/>
        <v>0</v>
      </c>
      <c r="U644" s="108"/>
      <c r="V644" s="109" t="str">
        <f t="shared" si="267"/>
        <v/>
      </c>
      <c r="W644" s="37"/>
      <c r="X644" s="132"/>
      <c r="Y644" s="134"/>
      <c r="AA644" s="24"/>
      <c r="AB644" s="40"/>
      <c r="AC644" s="24" t="str">
        <f t="shared" ref="AC644:AC707" si="273">IF(COUNTIFS(AE644:AZ644,"&lt;&gt;"&amp;"")=22,"Publicar","Pendente")</f>
        <v>Pendente</v>
      </c>
      <c r="AE644" s="43"/>
      <c r="AF644" s="44"/>
      <c r="AG644" s="45"/>
      <c r="AH644" s="45"/>
      <c r="AI644" s="46"/>
      <c r="AJ644" s="44"/>
      <c r="AK644" s="46"/>
      <c r="AL644" s="127"/>
      <c r="AM644" s="44"/>
      <c r="AN644" s="46"/>
      <c r="AO644" s="127"/>
      <c r="AP644" s="45"/>
      <c r="AQ644" s="46"/>
      <c r="AR644" s="46"/>
      <c r="AS644" s="46"/>
      <c r="AT644" s="45"/>
      <c r="AU644" s="46"/>
      <c r="AV644" s="46"/>
      <c r="AW644" s="46"/>
      <c r="AX644" s="46"/>
      <c r="AY644" s="46"/>
      <c r="AZ644" s="49"/>
      <c r="BE644" s="52">
        <f t="shared" si="272"/>
        <v>0</v>
      </c>
      <c r="BF644" s="53" t="str">
        <f t="shared" ref="BF644:BF707" si="274">LEFT(TEXT(BE644,"00,#####"),2)</f>
        <v>00</v>
      </c>
      <c r="BG644" s="54">
        <f t="shared" ref="BG644:BG707" si="275">(BE644-BF644)*24</f>
        <v>0</v>
      </c>
      <c r="BH644" s="54">
        <v>6</v>
      </c>
      <c r="BI644" s="54" t="str">
        <f t="shared" ref="BI644:BI707" si="276">IF(BG644&lt;BH644,",00",",5")</f>
        <v>,00</v>
      </c>
      <c r="BJ644" s="55" t="str">
        <f t="shared" ref="BJ644:BJ707" si="277">BF644&amp;BI644</f>
        <v>00,00</v>
      </c>
      <c r="BL644" s="57" t="str">
        <f>IFERROR(VLOOKUP(H644,#REF!,2,0)," ")</f>
        <v xml:space="preserve"> </v>
      </c>
      <c r="BM644" s="57" t="str">
        <f>IFERROR(VLOOKUP(K644,#REF!,2,0)," ")</f>
        <v xml:space="preserve"> </v>
      </c>
      <c r="BN644" s="58" t="str">
        <f t="shared" si="262"/>
        <v xml:space="preserve">  </v>
      </c>
      <c r="BO644" s="59" t="str">
        <f>IFERROR(VLOOKUP(BN644,#REF!,5,0)," ")</f>
        <v xml:space="preserve"> </v>
      </c>
      <c r="BP644" s="59" t="str">
        <f t="shared" si="263"/>
        <v xml:space="preserve"> </v>
      </c>
      <c r="BQ644" s="56" t="str">
        <f t="shared" si="264"/>
        <v>0,00</v>
      </c>
      <c r="BR644" s="59" t="str">
        <f t="shared" si="265"/>
        <v>0,00</v>
      </c>
      <c r="BS644" s="59" t="str">
        <f t="shared" si="266"/>
        <v xml:space="preserve"> </v>
      </c>
      <c r="BT644" s="56" t="str">
        <f t="shared" ref="BT644:BT707" si="278">BF644</f>
        <v>00</v>
      </c>
      <c r="BU644" s="56">
        <f t="shared" ref="BU644:BU707" si="279">IFERROR(BT644+BQ644,"0,00")-AA644</f>
        <v>0</v>
      </c>
      <c r="BV644" s="56" t="str">
        <f>IFERROR(BU644*#REF!,"0,00")</f>
        <v>0,00</v>
      </c>
      <c r="BW644" s="59" t="str">
        <f t="shared" ref="BW644:BW707" si="280">IFERROR(BS644-BV644,"0,00")</f>
        <v>0,00</v>
      </c>
    </row>
    <row r="645" spans="1:75" ht="62.1" customHeight="1" thickTop="1" thickBot="1">
      <c r="A645" s="90" t="str">
        <f t="shared" si="268"/>
        <v>INSERIR DATA</v>
      </c>
      <c r="B645" s="91" t="str">
        <f t="shared" si="269"/>
        <v>INSERIR DATA</v>
      </c>
      <c r="C645" s="81" t="str">
        <f t="shared" si="270"/>
        <v>INSERIR DATA</v>
      </c>
      <c r="D645" s="79">
        <f t="shared" si="258"/>
        <v>642</v>
      </c>
      <c r="E645" s="125">
        <f t="shared" si="257"/>
        <v>0</v>
      </c>
      <c r="F645" s="101"/>
      <c r="G645" s="124" t="str">
        <f>IFERROR(VLOOKUP(F645,#REF!,2,0)," ")</f>
        <v xml:space="preserve"> </v>
      </c>
      <c r="H645" s="122" t="str">
        <f>IFERROR(VLOOKUP(F645,#REF!,3,0)," ")</f>
        <v xml:space="preserve"> </v>
      </c>
      <c r="I645" s="103"/>
      <c r="J645" s="103"/>
      <c r="K645" s="103"/>
      <c r="L645" s="104"/>
      <c r="M645" s="105"/>
      <c r="N645" s="106"/>
      <c r="O645" s="107"/>
      <c r="P645" s="122" t="str">
        <f t="shared" si="260"/>
        <v>00,00</v>
      </c>
      <c r="Q645" s="123" t="str">
        <f t="shared" si="261"/>
        <v>0,00</v>
      </c>
      <c r="R645" s="119">
        <v>0</v>
      </c>
      <c r="S645" s="119">
        <v>0</v>
      </c>
      <c r="T645" s="123">
        <f t="shared" si="271"/>
        <v>0</v>
      </c>
      <c r="U645" s="108"/>
      <c r="V645" s="109" t="str">
        <f t="shared" si="267"/>
        <v/>
      </c>
      <c r="W645" s="37"/>
      <c r="X645" s="132"/>
      <c r="Y645" s="134"/>
      <c r="AA645" s="24"/>
      <c r="AB645" s="40"/>
      <c r="AC645" s="24" t="str">
        <f t="shared" si="273"/>
        <v>Pendente</v>
      </c>
      <c r="AE645" s="43"/>
      <c r="AF645" s="44"/>
      <c r="AG645" s="45"/>
      <c r="AH645" s="45"/>
      <c r="AI645" s="46"/>
      <c r="AJ645" s="44"/>
      <c r="AK645" s="46"/>
      <c r="AL645" s="127"/>
      <c r="AM645" s="44"/>
      <c r="AN645" s="46"/>
      <c r="AO645" s="127"/>
      <c r="AP645" s="45"/>
      <c r="AQ645" s="46"/>
      <c r="AR645" s="46"/>
      <c r="AS645" s="46"/>
      <c r="AT645" s="45"/>
      <c r="AU645" s="46"/>
      <c r="AV645" s="46"/>
      <c r="AW645" s="46"/>
      <c r="AX645" s="46"/>
      <c r="AY645" s="46"/>
      <c r="AZ645" s="49"/>
      <c r="BE645" s="52">
        <f t="shared" si="272"/>
        <v>0</v>
      </c>
      <c r="BF645" s="53" t="str">
        <f t="shared" si="274"/>
        <v>00</v>
      </c>
      <c r="BG645" s="54">
        <f t="shared" si="275"/>
        <v>0</v>
      </c>
      <c r="BH645" s="54">
        <v>6</v>
      </c>
      <c r="BI645" s="54" t="str">
        <f t="shared" si="276"/>
        <v>,00</v>
      </c>
      <c r="BJ645" s="55" t="str">
        <f t="shared" si="277"/>
        <v>00,00</v>
      </c>
      <c r="BL645" s="57" t="str">
        <f>IFERROR(VLOOKUP(H645,#REF!,2,0)," ")</f>
        <v xml:space="preserve"> </v>
      </c>
      <c r="BM645" s="57" t="str">
        <f>IFERROR(VLOOKUP(K645,#REF!,2,0)," ")</f>
        <v xml:space="preserve"> </v>
      </c>
      <c r="BN645" s="58" t="str">
        <f t="shared" si="262"/>
        <v xml:space="preserve">  </v>
      </c>
      <c r="BO645" s="59" t="str">
        <f>IFERROR(VLOOKUP(BN645,#REF!,5,0)," ")</f>
        <v xml:space="preserve"> </v>
      </c>
      <c r="BP645" s="59" t="str">
        <f t="shared" si="263"/>
        <v xml:space="preserve"> </v>
      </c>
      <c r="BQ645" s="56" t="str">
        <f t="shared" si="264"/>
        <v>0,00</v>
      </c>
      <c r="BR645" s="59" t="str">
        <f t="shared" si="265"/>
        <v>0,00</v>
      </c>
      <c r="BS645" s="59" t="str">
        <f t="shared" si="266"/>
        <v xml:space="preserve"> </v>
      </c>
      <c r="BT645" s="56" t="str">
        <f t="shared" si="278"/>
        <v>00</v>
      </c>
      <c r="BU645" s="56">
        <f t="shared" si="279"/>
        <v>0</v>
      </c>
      <c r="BV645" s="56" t="str">
        <f>IFERROR(BU645*#REF!,"0,00")</f>
        <v>0,00</v>
      </c>
      <c r="BW645" s="59" t="str">
        <f t="shared" si="280"/>
        <v>0,00</v>
      </c>
    </row>
    <row r="646" spans="1:75" ht="62.1" customHeight="1" thickTop="1" thickBot="1">
      <c r="A646" s="90" t="str">
        <f t="shared" si="268"/>
        <v>INSERIR DATA</v>
      </c>
      <c r="B646" s="91" t="str">
        <f t="shared" si="269"/>
        <v>INSERIR DATA</v>
      </c>
      <c r="C646" s="81" t="str">
        <f t="shared" si="270"/>
        <v>INSERIR DATA</v>
      </c>
      <c r="D646" s="79">
        <f t="shared" si="258"/>
        <v>643</v>
      </c>
      <c r="E646" s="125">
        <f t="shared" si="257"/>
        <v>0</v>
      </c>
      <c r="F646" s="101"/>
      <c r="G646" s="124" t="str">
        <f>IFERROR(VLOOKUP(F646,#REF!,2,0)," ")</f>
        <v xml:space="preserve"> </v>
      </c>
      <c r="H646" s="122" t="str">
        <f>IFERROR(VLOOKUP(F646,#REF!,3,0)," ")</f>
        <v xml:space="preserve"> </v>
      </c>
      <c r="I646" s="103"/>
      <c r="J646" s="103"/>
      <c r="K646" s="103"/>
      <c r="L646" s="104"/>
      <c r="M646" s="105"/>
      <c r="N646" s="106"/>
      <c r="O646" s="107"/>
      <c r="P646" s="122" t="str">
        <f t="shared" si="260"/>
        <v>00,00</v>
      </c>
      <c r="Q646" s="123" t="str">
        <f t="shared" si="261"/>
        <v>0,00</v>
      </c>
      <c r="R646" s="119">
        <v>0</v>
      </c>
      <c r="S646" s="119">
        <v>0</v>
      </c>
      <c r="T646" s="123">
        <f t="shared" si="271"/>
        <v>0</v>
      </c>
      <c r="U646" s="108"/>
      <c r="V646" s="109" t="str">
        <f t="shared" si="267"/>
        <v/>
      </c>
      <c r="W646" s="37"/>
      <c r="X646" s="132"/>
      <c r="Y646" s="134"/>
      <c r="AA646" s="24"/>
      <c r="AB646" s="40"/>
      <c r="AC646" s="24" t="str">
        <f t="shared" si="273"/>
        <v>Pendente</v>
      </c>
      <c r="AE646" s="43"/>
      <c r="AF646" s="44"/>
      <c r="AG646" s="45"/>
      <c r="AH646" s="45"/>
      <c r="AI646" s="46"/>
      <c r="AJ646" s="44"/>
      <c r="AK646" s="46"/>
      <c r="AL646" s="127"/>
      <c r="AM646" s="44"/>
      <c r="AN646" s="46"/>
      <c r="AO646" s="127"/>
      <c r="AP646" s="45"/>
      <c r="AQ646" s="46"/>
      <c r="AR646" s="46"/>
      <c r="AS646" s="46"/>
      <c r="AT646" s="45"/>
      <c r="AU646" s="46"/>
      <c r="AV646" s="46"/>
      <c r="AW646" s="46"/>
      <c r="AX646" s="46"/>
      <c r="AY646" s="46"/>
      <c r="AZ646" s="49"/>
      <c r="BE646" s="52">
        <f t="shared" si="272"/>
        <v>0</v>
      </c>
      <c r="BF646" s="53" t="str">
        <f t="shared" si="274"/>
        <v>00</v>
      </c>
      <c r="BG646" s="54">
        <f t="shared" si="275"/>
        <v>0</v>
      </c>
      <c r="BH646" s="54">
        <v>6</v>
      </c>
      <c r="BI646" s="54" t="str">
        <f t="shared" si="276"/>
        <v>,00</v>
      </c>
      <c r="BJ646" s="55" t="str">
        <f t="shared" si="277"/>
        <v>00,00</v>
      </c>
      <c r="BL646" s="57" t="str">
        <f>IFERROR(VLOOKUP(H646,#REF!,2,0)," ")</f>
        <v xml:space="preserve"> </v>
      </c>
      <c r="BM646" s="57" t="str">
        <f>IFERROR(VLOOKUP(K646,#REF!,2,0)," ")</f>
        <v xml:space="preserve"> </v>
      </c>
      <c r="BN646" s="58" t="str">
        <f t="shared" si="262"/>
        <v xml:space="preserve">  </v>
      </c>
      <c r="BO646" s="59" t="str">
        <f>IFERROR(VLOOKUP(BN646,#REF!,5,0)," ")</f>
        <v xml:space="preserve"> </v>
      </c>
      <c r="BP646" s="59" t="str">
        <f t="shared" si="263"/>
        <v xml:space="preserve"> </v>
      </c>
      <c r="BQ646" s="56" t="str">
        <f t="shared" si="264"/>
        <v>0,00</v>
      </c>
      <c r="BR646" s="59" t="str">
        <f t="shared" si="265"/>
        <v>0,00</v>
      </c>
      <c r="BS646" s="59" t="str">
        <f t="shared" si="266"/>
        <v xml:space="preserve"> </v>
      </c>
      <c r="BT646" s="56" t="str">
        <f t="shared" si="278"/>
        <v>00</v>
      </c>
      <c r="BU646" s="56">
        <f t="shared" si="279"/>
        <v>0</v>
      </c>
      <c r="BV646" s="56" t="str">
        <f>IFERROR(BU646*#REF!,"0,00")</f>
        <v>0,00</v>
      </c>
      <c r="BW646" s="59" t="str">
        <f t="shared" si="280"/>
        <v>0,00</v>
      </c>
    </row>
    <row r="647" spans="1:75" ht="62.1" customHeight="1" thickTop="1" thickBot="1">
      <c r="A647" s="90" t="str">
        <f t="shared" si="268"/>
        <v>INSERIR DATA</v>
      </c>
      <c r="B647" s="91" t="str">
        <f t="shared" si="269"/>
        <v>INSERIR DATA</v>
      </c>
      <c r="C647" s="81" t="str">
        <f t="shared" si="270"/>
        <v>INSERIR DATA</v>
      </c>
      <c r="D647" s="79">
        <f t="shared" si="258"/>
        <v>644</v>
      </c>
      <c r="E647" s="125">
        <f t="shared" si="257"/>
        <v>0</v>
      </c>
      <c r="F647" s="101"/>
      <c r="G647" s="124" t="str">
        <f>IFERROR(VLOOKUP(F647,#REF!,2,0)," ")</f>
        <v xml:space="preserve"> </v>
      </c>
      <c r="H647" s="122" t="str">
        <f>IFERROR(VLOOKUP(F647,#REF!,3,0)," ")</f>
        <v xml:space="preserve"> </v>
      </c>
      <c r="I647" s="103"/>
      <c r="J647" s="103"/>
      <c r="K647" s="103"/>
      <c r="L647" s="104"/>
      <c r="M647" s="105"/>
      <c r="N647" s="106"/>
      <c r="O647" s="107"/>
      <c r="P647" s="122" t="str">
        <f t="shared" si="260"/>
        <v>00,00</v>
      </c>
      <c r="Q647" s="123" t="str">
        <f t="shared" si="261"/>
        <v>0,00</v>
      </c>
      <c r="R647" s="119">
        <v>0</v>
      </c>
      <c r="S647" s="119">
        <v>0</v>
      </c>
      <c r="T647" s="123">
        <f t="shared" si="271"/>
        <v>0</v>
      </c>
      <c r="U647" s="108"/>
      <c r="V647" s="109" t="str">
        <f t="shared" si="267"/>
        <v/>
      </c>
      <c r="W647" s="37"/>
      <c r="X647" s="132"/>
      <c r="Y647" s="134"/>
      <c r="AA647" s="24"/>
      <c r="AB647" s="40"/>
      <c r="AC647" s="24" t="str">
        <f t="shared" si="273"/>
        <v>Pendente</v>
      </c>
      <c r="AE647" s="43"/>
      <c r="AF647" s="44"/>
      <c r="AG647" s="45"/>
      <c r="AH647" s="45"/>
      <c r="AI647" s="46"/>
      <c r="AJ647" s="44"/>
      <c r="AK647" s="46"/>
      <c r="AL647" s="127"/>
      <c r="AM647" s="44"/>
      <c r="AN647" s="46"/>
      <c r="AO647" s="127"/>
      <c r="AP647" s="45"/>
      <c r="AQ647" s="46"/>
      <c r="AR647" s="46"/>
      <c r="AS647" s="46"/>
      <c r="AT647" s="45"/>
      <c r="AU647" s="46"/>
      <c r="AV647" s="45"/>
      <c r="AW647" s="45"/>
      <c r="AX647" s="46"/>
      <c r="AY647" s="46"/>
      <c r="AZ647" s="49"/>
      <c r="BE647" s="52">
        <f t="shared" si="272"/>
        <v>0</v>
      </c>
      <c r="BF647" s="53" t="str">
        <f t="shared" si="274"/>
        <v>00</v>
      </c>
      <c r="BG647" s="54">
        <f t="shared" si="275"/>
        <v>0</v>
      </c>
      <c r="BH647" s="54">
        <v>6</v>
      </c>
      <c r="BI647" s="54" t="str">
        <f t="shared" si="276"/>
        <v>,00</v>
      </c>
      <c r="BJ647" s="55" t="str">
        <f t="shared" si="277"/>
        <v>00,00</v>
      </c>
      <c r="BL647" s="57" t="str">
        <f>IFERROR(VLOOKUP(H647,#REF!,2,0)," ")</f>
        <v xml:space="preserve"> </v>
      </c>
      <c r="BM647" s="57" t="str">
        <f>IFERROR(VLOOKUP(K647,#REF!,2,0)," ")</f>
        <v xml:space="preserve"> </v>
      </c>
      <c r="BN647" s="58" t="str">
        <f t="shared" si="262"/>
        <v xml:space="preserve">  </v>
      </c>
      <c r="BO647" s="59" t="str">
        <f>IFERROR(VLOOKUP(BN647,#REF!,5,0)," ")</f>
        <v xml:space="preserve"> </v>
      </c>
      <c r="BP647" s="59" t="str">
        <f t="shared" si="263"/>
        <v xml:space="preserve"> </v>
      </c>
      <c r="BQ647" s="56" t="str">
        <f t="shared" si="264"/>
        <v>0,00</v>
      </c>
      <c r="BR647" s="59" t="str">
        <f t="shared" si="265"/>
        <v>0,00</v>
      </c>
      <c r="BS647" s="59" t="str">
        <f t="shared" si="266"/>
        <v xml:space="preserve"> </v>
      </c>
      <c r="BT647" s="56" t="str">
        <f t="shared" si="278"/>
        <v>00</v>
      </c>
      <c r="BU647" s="56">
        <f t="shared" si="279"/>
        <v>0</v>
      </c>
      <c r="BV647" s="56" t="str">
        <f>IFERROR(BU647*#REF!,"0,00")</f>
        <v>0,00</v>
      </c>
      <c r="BW647" s="59" t="str">
        <f t="shared" si="280"/>
        <v>0,00</v>
      </c>
    </row>
    <row r="648" spans="1:75" ht="62.1" customHeight="1" thickTop="1" thickBot="1">
      <c r="A648" s="90" t="str">
        <f t="shared" si="268"/>
        <v>INSERIR DATA</v>
      </c>
      <c r="B648" s="91" t="str">
        <f t="shared" si="269"/>
        <v>INSERIR DATA</v>
      </c>
      <c r="C648" s="81" t="str">
        <f t="shared" si="270"/>
        <v>INSERIR DATA</v>
      </c>
      <c r="D648" s="79">
        <f t="shared" si="258"/>
        <v>645</v>
      </c>
      <c r="E648" s="125">
        <f t="shared" si="257"/>
        <v>0</v>
      </c>
      <c r="F648" s="101"/>
      <c r="G648" s="124" t="str">
        <f>IFERROR(VLOOKUP(F648,#REF!,2,0)," ")</f>
        <v xml:space="preserve"> </v>
      </c>
      <c r="H648" s="122" t="str">
        <f>IFERROR(VLOOKUP(F648,#REF!,3,0)," ")</f>
        <v xml:space="preserve"> </v>
      </c>
      <c r="I648" s="103"/>
      <c r="J648" s="103"/>
      <c r="K648" s="103"/>
      <c r="L648" s="104"/>
      <c r="M648" s="105"/>
      <c r="N648" s="106"/>
      <c r="O648" s="107"/>
      <c r="P648" s="122" t="str">
        <f t="shared" si="260"/>
        <v>00,00</v>
      </c>
      <c r="Q648" s="123" t="str">
        <f t="shared" si="261"/>
        <v>0,00</v>
      </c>
      <c r="R648" s="119">
        <v>0</v>
      </c>
      <c r="S648" s="119">
        <v>0</v>
      </c>
      <c r="T648" s="123">
        <f t="shared" si="271"/>
        <v>0</v>
      </c>
      <c r="U648" s="108"/>
      <c r="V648" s="109" t="str">
        <f t="shared" si="267"/>
        <v/>
      </c>
      <c r="W648" s="37"/>
      <c r="X648" s="132"/>
      <c r="Y648" s="134"/>
      <c r="AA648" s="24"/>
      <c r="AB648" s="40"/>
      <c r="AC648" s="24" t="str">
        <f t="shared" si="273"/>
        <v>Pendente</v>
      </c>
      <c r="AE648" s="43"/>
      <c r="AF648" s="44"/>
      <c r="AG648" s="45"/>
      <c r="AH648" s="45"/>
      <c r="AI648" s="46"/>
      <c r="AJ648" s="44"/>
      <c r="AK648" s="46"/>
      <c r="AL648" s="127"/>
      <c r="AM648" s="44"/>
      <c r="AN648" s="46"/>
      <c r="AO648" s="127"/>
      <c r="AP648" s="45"/>
      <c r="AQ648" s="46"/>
      <c r="AR648" s="157"/>
      <c r="AS648" s="157"/>
      <c r="AT648" s="45"/>
      <c r="AU648" s="157"/>
      <c r="AV648" s="157"/>
      <c r="AW648" s="157"/>
      <c r="AX648" s="157"/>
      <c r="AY648" s="157"/>
      <c r="AZ648" s="164"/>
      <c r="BE648" s="52">
        <f t="shared" si="272"/>
        <v>0</v>
      </c>
      <c r="BF648" s="53" t="str">
        <f t="shared" si="274"/>
        <v>00</v>
      </c>
      <c r="BG648" s="54">
        <f t="shared" si="275"/>
        <v>0</v>
      </c>
      <c r="BH648" s="54">
        <v>6</v>
      </c>
      <c r="BI648" s="54" t="str">
        <f t="shared" si="276"/>
        <v>,00</v>
      </c>
      <c r="BJ648" s="55" t="str">
        <f t="shared" si="277"/>
        <v>00,00</v>
      </c>
      <c r="BL648" s="57" t="str">
        <f>IFERROR(VLOOKUP(H648,#REF!,2,0)," ")</f>
        <v xml:space="preserve"> </v>
      </c>
      <c r="BM648" s="57" t="str">
        <f>IFERROR(VLOOKUP(K648,#REF!,2,0)," ")</f>
        <v xml:space="preserve"> </v>
      </c>
      <c r="BN648" s="58" t="str">
        <f t="shared" si="262"/>
        <v xml:space="preserve">  </v>
      </c>
      <c r="BO648" s="59" t="str">
        <f>IFERROR(VLOOKUP(BN648,#REF!,5,0)," ")</f>
        <v xml:space="preserve"> </v>
      </c>
      <c r="BP648" s="59" t="str">
        <f t="shared" si="263"/>
        <v xml:space="preserve"> </v>
      </c>
      <c r="BQ648" s="56" t="str">
        <f t="shared" si="264"/>
        <v>0,00</v>
      </c>
      <c r="BR648" s="59" t="str">
        <f t="shared" si="265"/>
        <v>0,00</v>
      </c>
      <c r="BS648" s="59" t="str">
        <f t="shared" si="266"/>
        <v xml:space="preserve"> </v>
      </c>
      <c r="BT648" s="56" t="str">
        <f t="shared" si="278"/>
        <v>00</v>
      </c>
      <c r="BU648" s="56">
        <f t="shared" si="279"/>
        <v>0</v>
      </c>
      <c r="BV648" s="56" t="str">
        <f>IFERROR(BU648*#REF!,"0,00")</f>
        <v>0,00</v>
      </c>
      <c r="BW648" s="59" t="str">
        <f t="shared" si="280"/>
        <v>0,00</v>
      </c>
    </row>
    <row r="649" spans="1:75" ht="62.1" customHeight="1" thickTop="1" thickBot="1">
      <c r="A649" s="90" t="str">
        <f t="shared" si="268"/>
        <v>INSERIR DATA</v>
      </c>
      <c r="B649" s="91" t="str">
        <f t="shared" si="269"/>
        <v>INSERIR DATA</v>
      </c>
      <c r="C649" s="81" t="str">
        <f t="shared" si="270"/>
        <v>INSERIR DATA</v>
      </c>
      <c r="D649" s="79">
        <f t="shared" si="258"/>
        <v>646</v>
      </c>
      <c r="E649" s="125">
        <f t="shared" si="257"/>
        <v>0</v>
      </c>
      <c r="F649" s="101"/>
      <c r="G649" s="124" t="str">
        <f>IFERROR(VLOOKUP(F649,#REF!,2,0)," ")</f>
        <v xml:space="preserve"> </v>
      </c>
      <c r="H649" s="122" t="str">
        <f>IFERROR(VLOOKUP(F649,#REF!,3,0)," ")</f>
        <v xml:space="preserve"> </v>
      </c>
      <c r="I649" s="103"/>
      <c r="J649" s="103"/>
      <c r="K649" s="103"/>
      <c r="L649" s="104"/>
      <c r="M649" s="105"/>
      <c r="N649" s="106"/>
      <c r="O649" s="107"/>
      <c r="P649" s="122" t="str">
        <f t="shared" si="260"/>
        <v>00,00</v>
      </c>
      <c r="Q649" s="123" t="str">
        <f t="shared" si="261"/>
        <v>0,00</v>
      </c>
      <c r="R649" s="119">
        <v>0</v>
      </c>
      <c r="S649" s="119">
        <v>0</v>
      </c>
      <c r="T649" s="123">
        <f t="shared" si="271"/>
        <v>0</v>
      </c>
      <c r="U649" s="108"/>
      <c r="V649" s="109" t="str">
        <f t="shared" si="267"/>
        <v/>
      </c>
      <c r="W649" s="37"/>
      <c r="X649" s="132"/>
      <c r="Y649" s="134"/>
      <c r="AA649" s="24"/>
      <c r="AB649" s="40"/>
      <c r="AC649" s="24" t="str">
        <f t="shared" si="273"/>
        <v>Pendente</v>
      </c>
      <c r="AE649" s="43"/>
      <c r="AF649" s="44"/>
      <c r="AG649" s="45"/>
      <c r="AH649" s="45"/>
      <c r="AI649" s="46"/>
      <c r="AJ649" s="44"/>
      <c r="AK649" s="46"/>
      <c r="AL649" s="127"/>
      <c r="AM649" s="44"/>
      <c r="AN649" s="46"/>
      <c r="AO649" s="127"/>
      <c r="AP649" s="45"/>
      <c r="AQ649" s="46"/>
      <c r="AR649" s="157"/>
      <c r="AS649" s="157"/>
      <c r="AT649" s="45"/>
      <c r="AU649" s="157"/>
      <c r="AV649" s="157"/>
      <c r="AW649" s="157"/>
      <c r="AX649" s="157"/>
      <c r="AY649" s="157"/>
      <c r="AZ649" s="164"/>
      <c r="BE649" s="52">
        <f t="shared" si="272"/>
        <v>0</v>
      </c>
      <c r="BF649" s="53" t="str">
        <f t="shared" si="274"/>
        <v>00</v>
      </c>
      <c r="BG649" s="54">
        <f t="shared" si="275"/>
        <v>0</v>
      </c>
      <c r="BH649" s="54">
        <v>6</v>
      </c>
      <c r="BI649" s="54" t="str">
        <f t="shared" si="276"/>
        <v>,00</v>
      </c>
      <c r="BJ649" s="55" t="str">
        <f t="shared" si="277"/>
        <v>00,00</v>
      </c>
      <c r="BL649" s="57" t="str">
        <f>IFERROR(VLOOKUP(H649,#REF!,2,0)," ")</f>
        <v xml:space="preserve"> </v>
      </c>
      <c r="BM649" s="57" t="str">
        <f>IFERROR(VLOOKUP(K649,#REF!,2,0)," ")</f>
        <v xml:space="preserve"> </v>
      </c>
      <c r="BN649" s="58" t="str">
        <f t="shared" si="262"/>
        <v xml:space="preserve">  </v>
      </c>
      <c r="BO649" s="59" t="str">
        <f>IFERROR(VLOOKUP(BN649,#REF!,5,0)," ")</f>
        <v xml:space="preserve"> </v>
      </c>
      <c r="BP649" s="59" t="str">
        <f t="shared" si="263"/>
        <v xml:space="preserve"> </v>
      </c>
      <c r="BQ649" s="56" t="str">
        <f t="shared" si="264"/>
        <v>0,00</v>
      </c>
      <c r="BR649" s="59" t="str">
        <f t="shared" si="265"/>
        <v>0,00</v>
      </c>
      <c r="BS649" s="59" t="str">
        <f t="shared" si="266"/>
        <v xml:space="preserve"> </v>
      </c>
      <c r="BT649" s="56" t="str">
        <f t="shared" si="278"/>
        <v>00</v>
      </c>
      <c r="BU649" s="56">
        <f t="shared" si="279"/>
        <v>0</v>
      </c>
      <c r="BV649" s="56" t="str">
        <f>IFERROR(BU649*#REF!,"0,00")</f>
        <v>0,00</v>
      </c>
      <c r="BW649" s="59" t="str">
        <f t="shared" si="280"/>
        <v>0,00</v>
      </c>
    </row>
    <row r="650" spans="1:75" ht="62.1" customHeight="1" thickTop="1" thickBot="1">
      <c r="A650" s="90" t="str">
        <f t="shared" si="268"/>
        <v>INSERIR DATA</v>
      </c>
      <c r="B650" s="91" t="str">
        <f t="shared" si="269"/>
        <v>INSERIR DATA</v>
      </c>
      <c r="C650" s="81" t="str">
        <f t="shared" si="270"/>
        <v>INSERIR DATA</v>
      </c>
      <c r="D650" s="79">
        <f t="shared" si="258"/>
        <v>647</v>
      </c>
      <c r="E650" s="125">
        <f t="shared" si="257"/>
        <v>0</v>
      </c>
      <c r="F650" s="101"/>
      <c r="G650" s="124" t="str">
        <f>IFERROR(VLOOKUP(F650,#REF!,2,0)," ")</f>
        <v xml:space="preserve"> </v>
      </c>
      <c r="H650" s="122" t="str">
        <f>IFERROR(VLOOKUP(F650,#REF!,3,0)," ")</f>
        <v xml:space="preserve"> </v>
      </c>
      <c r="I650" s="103"/>
      <c r="J650" s="103"/>
      <c r="K650" s="103"/>
      <c r="L650" s="104"/>
      <c r="M650" s="105"/>
      <c r="N650" s="106"/>
      <c r="O650" s="107"/>
      <c r="P650" s="122" t="str">
        <f t="shared" si="260"/>
        <v>00,00</v>
      </c>
      <c r="Q650" s="123" t="str">
        <f t="shared" si="261"/>
        <v>0,00</v>
      </c>
      <c r="R650" s="119">
        <v>0</v>
      </c>
      <c r="S650" s="119">
        <v>0</v>
      </c>
      <c r="T650" s="123">
        <f t="shared" si="271"/>
        <v>0</v>
      </c>
      <c r="U650" s="108"/>
      <c r="V650" s="109" t="str">
        <f t="shared" si="267"/>
        <v/>
      </c>
      <c r="W650" s="37"/>
      <c r="X650" s="132"/>
      <c r="Y650" s="134"/>
      <c r="AA650" s="24"/>
      <c r="AB650" s="40"/>
      <c r="AC650" s="24" t="str">
        <f t="shared" si="273"/>
        <v>Pendente</v>
      </c>
      <c r="AE650" s="43"/>
      <c r="AF650" s="44"/>
      <c r="AG650" s="45"/>
      <c r="AH650" s="45"/>
      <c r="AI650" s="46"/>
      <c r="AJ650" s="44"/>
      <c r="AK650" s="46"/>
      <c r="AL650" s="127"/>
      <c r="AM650" s="44"/>
      <c r="AN650" s="46"/>
      <c r="AO650" s="127"/>
      <c r="AP650" s="45"/>
      <c r="AQ650" s="46"/>
      <c r="AR650" s="157"/>
      <c r="AS650" s="157"/>
      <c r="AT650" s="45"/>
      <c r="AU650" s="157"/>
      <c r="AV650" s="157"/>
      <c r="AW650" s="157"/>
      <c r="AX650" s="157"/>
      <c r="AY650" s="157"/>
      <c r="AZ650" s="164"/>
      <c r="BE650" s="52">
        <f t="shared" si="272"/>
        <v>0</v>
      </c>
      <c r="BF650" s="53" t="str">
        <f t="shared" si="274"/>
        <v>00</v>
      </c>
      <c r="BG650" s="54">
        <f t="shared" si="275"/>
        <v>0</v>
      </c>
      <c r="BH650" s="54">
        <v>6</v>
      </c>
      <c r="BI650" s="54" t="str">
        <f t="shared" si="276"/>
        <v>,00</v>
      </c>
      <c r="BJ650" s="55" t="str">
        <f t="shared" si="277"/>
        <v>00,00</v>
      </c>
      <c r="BL650" s="57" t="str">
        <f>IFERROR(VLOOKUP(H650,#REF!,2,0)," ")</f>
        <v xml:space="preserve"> </v>
      </c>
      <c r="BM650" s="57" t="str">
        <f>IFERROR(VLOOKUP(K650,#REF!,2,0)," ")</f>
        <v xml:space="preserve"> </v>
      </c>
      <c r="BN650" s="58" t="str">
        <f t="shared" si="262"/>
        <v xml:space="preserve">  </v>
      </c>
      <c r="BO650" s="59" t="str">
        <f>IFERROR(VLOOKUP(BN650,#REF!,5,0)," ")</f>
        <v xml:space="preserve"> </v>
      </c>
      <c r="BP650" s="59" t="str">
        <f t="shared" si="263"/>
        <v xml:space="preserve"> </v>
      </c>
      <c r="BQ650" s="56" t="str">
        <f t="shared" si="264"/>
        <v>0,00</v>
      </c>
      <c r="BR650" s="59" t="str">
        <f t="shared" si="265"/>
        <v>0,00</v>
      </c>
      <c r="BS650" s="59" t="str">
        <f t="shared" si="266"/>
        <v xml:space="preserve"> </v>
      </c>
      <c r="BT650" s="56" t="str">
        <f t="shared" si="278"/>
        <v>00</v>
      </c>
      <c r="BU650" s="56">
        <f t="shared" si="279"/>
        <v>0</v>
      </c>
      <c r="BV650" s="56" t="str">
        <f>IFERROR(BU650*#REF!,"0,00")</f>
        <v>0,00</v>
      </c>
      <c r="BW650" s="59" t="str">
        <f t="shared" si="280"/>
        <v>0,00</v>
      </c>
    </row>
    <row r="651" spans="1:75" ht="62.1" customHeight="1" thickTop="1" thickBot="1">
      <c r="A651" s="90" t="str">
        <f t="shared" si="268"/>
        <v>INSERIR DATA</v>
      </c>
      <c r="B651" s="91" t="str">
        <f t="shared" si="269"/>
        <v>INSERIR DATA</v>
      </c>
      <c r="C651" s="81" t="str">
        <f t="shared" si="270"/>
        <v>INSERIR DATA</v>
      </c>
      <c r="D651" s="79">
        <f t="shared" si="258"/>
        <v>648</v>
      </c>
      <c r="E651" s="125">
        <f t="shared" si="257"/>
        <v>0</v>
      </c>
      <c r="F651" s="101"/>
      <c r="G651" s="124" t="str">
        <f>IFERROR(VLOOKUP(F651,#REF!,2,0)," ")</f>
        <v xml:space="preserve"> </v>
      </c>
      <c r="H651" s="122" t="str">
        <f>IFERROR(VLOOKUP(F651,#REF!,3,0)," ")</f>
        <v xml:space="preserve"> </v>
      </c>
      <c r="I651" s="103"/>
      <c r="J651" s="103"/>
      <c r="K651" s="103"/>
      <c r="L651" s="104"/>
      <c r="M651" s="105"/>
      <c r="N651" s="106"/>
      <c r="O651" s="107"/>
      <c r="P651" s="122" t="str">
        <f t="shared" si="260"/>
        <v>00,00</v>
      </c>
      <c r="Q651" s="123" t="str">
        <f t="shared" si="261"/>
        <v>0,00</v>
      </c>
      <c r="R651" s="119">
        <v>0</v>
      </c>
      <c r="S651" s="119">
        <v>0</v>
      </c>
      <c r="T651" s="123">
        <f t="shared" si="271"/>
        <v>0</v>
      </c>
      <c r="U651" s="108"/>
      <c r="V651" s="109" t="str">
        <f t="shared" si="267"/>
        <v/>
      </c>
      <c r="W651" s="37"/>
      <c r="X651" s="132"/>
      <c r="Y651" s="134"/>
      <c r="AA651" s="24"/>
      <c r="AB651" s="40"/>
      <c r="AC651" s="24" t="str">
        <f t="shared" si="273"/>
        <v>Pendente</v>
      </c>
      <c r="AE651" s="43"/>
      <c r="AF651" s="44"/>
      <c r="AG651" s="45"/>
      <c r="AH651" s="45"/>
      <c r="AI651" s="46"/>
      <c r="AJ651" s="44"/>
      <c r="AK651" s="46"/>
      <c r="AL651" s="127"/>
      <c r="AM651" s="44"/>
      <c r="AN651" s="46"/>
      <c r="AO651" s="127"/>
      <c r="AP651" s="45"/>
      <c r="AQ651" s="46"/>
      <c r="AR651" s="46"/>
      <c r="AS651" s="46"/>
      <c r="AT651" s="45"/>
      <c r="AU651" s="46"/>
      <c r="AV651" s="46"/>
      <c r="AW651" s="46"/>
      <c r="AX651" s="46"/>
      <c r="AY651" s="46"/>
      <c r="AZ651" s="49"/>
      <c r="BE651" s="52">
        <f t="shared" si="272"/>
        <v>0</v>
      </c>
      <c r="BF651" s="53" t="str">
        <f t="shared" si="274"/>
        <v>00</v>
      </c>
      <c r="BG651" s="54">
        <f t="shared" si="275"/>
        <v>0</v>
      </c>
      <c r="BH651" s="54">
        <v>6</v>
      </c>
      <c r="BI651" s="54" t="str">
        <f t="shared" si="276"/>
        <v>,00</v>
      </c>
      <c r="BJ651" s="55" t="str">
        <f t="shared" si="277"/>
        <v>00,00</v>
      </c>
      <c r="BL651" s="57" t="str">
        <f>IFERROR(VLOOKUP(H651,#REF!,2,0)," ")</f>
        <v xml:space="preserve"> </v>
      </c>
      <c r="BM651" s="57" t="str">
        <f>IFERROR(VLOOKUP(K651,#REF!,2,0)," ")</f>
        <v xml:space="preserve"> </v>
      </c>
      <c r="BN651" s="58" t="str">
        <f t="shared" si="262"/>
        <v xml:space="preserve">  </v>
      </c>
      <c r="BO651" s="59" t="str">
        <f>IFERROR(VLOOKUP(BN651,#REF!,5,0)," ")</f>
        <v xml:space="preserve"> </v>
      </c>
      <c r="BP651" s="59" t="str">
        <f t="shared" si="263"/>
        <v xml:space="preserve"> </v>
      </c>
      <c r="BQ651" s="56" t="str">
        <f t="shared" si="264"/>
        <v>0,00</v>
      </c>
      <c r="BR651" s="59" t="str">
        <f t="shared" si="265"/>
        <v>0,00</v>
      </c>
      <c r="BS651" s="59" t="str">
        <f t="shared" si="266"/>
        <v xml:space="preserve"> </v>
      </c>
      <c r="BT651" s="56" t="str">
        <f t="shared" si="278"/>
        <v>00</v>
      </c>
      <c r="BU651" s="56">
        <f t="shared" si="279"/>
        <v>0</v>
      </c>
      <c r="BV651" s="56" t="str">
        <f>IFERROR(BU651*#REF!,"0,00")</f>
        <v>0,00</v>
      </c>
      <c r="BW651" s="59" t="str">
        <f t="shared" si="280"/>
        <v>0,00</v>
      </c>
    </row>
    <row r="652" spans="1:75" ht="62.1" customHeight="1" thickTop="1" thickBot="1">
      <c r="A652" s="90" t="str">
        <f t="shared" si="268"/>
        <v>INSERIR DATA</v>
      </c>
      <c r="B652" s="91" t="str">
        <f t="shared" si="269"/>
        <v>INSERIR DATA</v>
      </c>
      <c r="C652" s="81" t="str">
        <f t="shared" si="270"/>
        <v>INSERIR DATA</v>
      </c>
      <c r="D652" s="79">
        <f t="shared" si="258"/>
        <v>649</v>
      </c>
      <c r="E652" s="125">
        <f t="shared" si="257"/>
        <v>0</v>
      </c>
      <c r="F652" s="101"/>
      <c r="G652" s="124" t="str">
        <f>IFERROR(VLOOKUP(F652,#REF!,2,0)," ")</f>
        <v xml:space="preserve"> </v>
      </c>
      <c r="H652" s="122" t="str">
        <f>IFERROR(VLOOKUP(F652,#REF!,3,0)," ")</f>
        <v xml:space="preserve"> </v>
      </c>
      <c r="I652" s="103"/>
      <c r="J652" s="103"/>
      <c r="K652" s="103"/>
      <c r="L652" s="104"/>
      <c r="M652" s="105"/>
      <c r="N652" s="106"/>
      <c r="O652" s="107"/>
      <c r="P652" s="122" t="str">
        <f t="shared" si="260"/>
        <v>00,00</v>
      </c>
      <c r="Q652" s="123" t="str">
        <f t="shared" si="261"/>
        <v>0,00</v>
      </c>
      <c r="R652" s="119">
        <v>0</v>
      </c>
      <c r="S652" s="119">
        <v>0</v>
      </c>
      <c r="T652" s="123">
        <f t="shared" si="271"/>
        <v>0</v>
      </c>
      <c r="U652" s="108"/>
      <c r="V652" s="109" t="str">
        <f t="shared" si="267"/>
        <v/>
      </c>
      <c r="W652" s="37"/>
      <c r="X652" s="132"/>
      <c r="Y652" s="134"/>
      <c r="AA652" s="24"/>
      <c r="AB652" s="40"/>
      <c r="AC652" s="24" t="str">
        <f t="shared" si="273"/>
        <v>Pendente</v>
      </c>
      <c r="AE652" s="43"/>
      <c r="AF652" s="44"/>
      <c r="AG652" s="45"/>
      <c r="AH652" s="45"/>
      <c r="AI652" s="46"/>
      <c r="AJ652" s="44"/>
      <c r="AK652" s="46"/>
      <c r="AL652" s="127"/>
      <c r="AM652" s="44"/>
      <c r="AN652" s="46"/>
      <c r="AO652" s="127"/>
      <c r="AP652" s="45"/>
      <c r="AQ652" s="46"/>
      <c r="AR652" s="157"/>
      <c r="AS652" s="46"/>
      <c r="AT652" s="45"/>
      <c r="AU652" s="157"/>
      <c r="AV652" s="157"/>
      <c r="AW652" s="157"/>
      <c r="AX652" s="157"/>
      <c r="AY652" s="157"/>
      <c r="AZ652" s="164"/>
      <c r="BE652" s="52">
        <f t="shared" si="272"/>
        <v>0</v>
      </c>
      <c r="BF652" s="53" t="str">
        <f t="shared" si="274"/>
        <v>00</v>
      </c>
      <c r="BG652" s="54">
        <f t="shared" si="275"/>
        <v>0</v>
      </c>
      <c r="BH652" s="54">
        <v>6</v>
      </c>
      <c r="BI652" s="54" t="str">
        <f t="shared" si="276"/>
        <v>,00</v>
      </c>
      <c r="BJ652" s="55" t="str">
        <f t="shared" si="277"/>
        <v>00,00</v>
      </c>
      <c r="BL652" s="57" t="str">
        <f>IFERROR(VLOOKUP(H652,#REF!,2,0)," ")</f>
        <v xml:space="preserve"> </v>
      </c>
      <c r="BM652" s="57" t="str">
        <f>IFERROR(VLOOKUP(K652,#REF!,2,0)," ")</f>
        <v xml:space="preserve"> </v>
      </c>
      <c r="BN652" s="58" t="str">
        <f t="shared" si="262"/>
        <v xml:space="preserve">  </v>
      </c>
      <c r="BO652" s="59" t="str">
        <f>IFERROR(VLOOKUP(BN652,#REF!,5,0)," ")</f>
        <v xml:space="preserve"> </v>
      </c>
      <c r="BP652" s="59" t="str">
        <f t="shared" si="263"/>
        <v xml:space="preserve"> </v>
      </c>
      <c r="BQ652" s="56" t="str">
        <f t="shared" si="264"/>
        <v>0,00</v>
      </c>
      <c r="BR652" s="59" t="str">
        <f t="shared" si="265"/>
        <v>0,00</v>
      </c>
      <c r="BS652" s="59" t="str">
        <f t="shared" si="266"/>
        <v xml:space="preserve"> </v>
      </c>
      <c r="BT652" s="56" t="str">
        <f t="shared" si="278"/>
        <v>00</v>
      </c>
      <c r="BU652" s="56">
        <f t="shared" si="279"/>
        <v>0</v>
      </c>
      <c r="BV652" s="56" t="str">
        <f>IFERROR(BU652*#REF!,"0,00")</f>
        <v>0,00</v>
      </c>
      <c r="BW652" s="59" t="str">
        <f t="shared" si="280"/>
        <v>0,00</v>
      </c>
    </row>
    <row r="653" spans="1:75" ht="62.1" customHeight="1" thickTop="1" thickBot="1">
      <c r="A653" s="90" t="str">
        <f t="shared" si="268"/>
        <v>INSERIR DATA</v>
      </c>
      <c r="B653" s="91" t="str">
        <f t="shared" si="269"/>
        <v>INSERIR DATA</v>
      </c>
      <c r="C653" s="81" t="str">
        <f t="shared" si="270"/>
        <v>INSERIR DATA</v>
      </c>
      <c r="D653" s="79">
        <f t="shared" si="258"/>
        <v>650</v>
      </c>
      <c r="E653" s="125">
        <f t="shared" si="257"/>
        <v>0</v>
      </c>
      <c r="F653" s="101"/>
      <c r="G653" s="124" t="str">
        <f>IFERROR(VLOOKUP(F653,#REF!,2,0)," ")</f>
        <v xml:space="preserve"> </v>
      </c>
      <c r="H653" s="122" t="str">
        <f>IFERROR(VLOOKUP(F653,#REF!,3,0)," ")</f>
        <v xml:space="preserve"> </v>
      </c>
      <c r="I653" s="103"/>
      <c r="J653" s="103"/>
      <c r="K653" s="103"/>
      <c r="L653" s="104"/>
      <c r="M653" s="105"/>
      <c r="N653" s="106"/>
      <c r="O653" s="107"/>
      <c r="P653" s="122" t="str">
        <f t="shared" si="260"/>
        <v>00,00</v>
      </c>
      <c r="Q653" s="123" t="str">
        <f t="shared" si="261"/>
        <v>0,00</v>
      </c>
      <c r="R653" s="119">
        <v>0</v>
      </c>
      <c r="S653" s="119">
        <v>0</v>
      </c>
      <c r="T653" s="123">
        <f t="shared" si="271"/>
        <v>0</v>
      </c>
      <c r="U653" s="108"/>
      <c r="V653" s="109" t="str">
        <f t="shared" si="267"/>
        <v/>
      </c>
      <c r="W653" s="37"/>
      <c r="X653" s="132"/>
      <c r="Y653" s="134"/>
      <c r="AA653" s="24"/>
      <c r="AB653" s="40"/>
      <c r="AC653" s="24" t="str">
        <f t="shared" si="273"/>
        <v>Pendente</v>
      </c>
      <c r="AE653" s="43"/>
      <c r="AF653" s="44"/>
      <c r="AG653" s="45"/>
      <c r="AH653" s="45"/>
      <c r="AI653" s="46"/>
      <c r="AJ653" s="44"/>
      <c r="AK653" s="46"/>
      <c r="AL653" s="127"/>
      <c r="AM653" s="44"/>
      <c r="AN653" s="46"/>
      <c r="AO653" s="127"/>
      <c r="AP653" s="45"/>
      <c r="AQ653" s="46"/>
      <c r="AR653" s="157"/>
      <c r="AS653" s="157"/>
      <c r="AT653" s="45"/>
      <c r="AU653" s="157"/>
      <c r="AV653" s="163"/>
      <c r="AW653" s="163"/>
      <c r="AX653" s="157"/>
      <c r="AY653" s="157"/>
      <c r="AZ653" s="49"/>
      <c r="BE653" s="52">
        <f t="shared" si="272"/>
        <v>0</v>
      </c>
      <c r="BF653" s="53" t="str">
        <f t="shared" si="274"/>
        <v>00</v>
      </c>
      <c r="BG653" s="54">
        <f t="shared" si="275"/>
        <v>0</v>
      </c>
      <c r="BH653" s="54">
        <v>6</v>
      </c>
      <c r="BI653" s="54" t="str">
        <f t="shared" si="276"/>
        <v>,00</v>
      </c>
      <c r="BJ653" s="55" t="str">
        <f t="shared" si="277"/>
        <v>00,00</v>
      </c>
      <c r="BL653" s="57" t="str">
        <f>IFERROR(VLOOKUP(H653,#REF!,2,0)," ")</f>
        <v xml:space="preserve"> </v>
      </c>
      <c r="BM653" s="57" t="str">
        <f>IFERROR(VLOOKUP(K653,#REF!,2,0)," ")</f>
        <v xml:space="preserve"> </v>
      </c>
      <c r="BN653" s="58" t="str">
        <f t="shared" si="262"/>
        <v xml:space="preserve">  </v>
      </c>
      <c r="BO653" s="59" t="str">
        <f>IFERROR(VLOOKUP(BN653,#REF!,5,0)," ")</f>
        <v xml:space="preserve"> </v>
      </c>
      <c r="BP653" s="59" t="str">
        <f t="shared" si="263"/>
        <v xml:space="preserve"> </v>
      </c>
      <c r="BQ653" s="56" t="str">
        <f t="shared" si="264"/>
        <v>0,00</v>
      </c>
      <c r="BR653" s="59" t="str">
        <f t="shared" si="265"/>
        <v>0,00</v>
      </c>
      <c r="BS653" s="59" t="str">
        <f t="shared" si="266"/>
        <v xml:space="preserve"> </v>
      </c>
      <c r="BT653" s="56" t="str">
        <f t="shared" si="278"/>
        <v>00</v>
      </c>
      <c r="BU653" s="56">
        <f t="shared" si="279"/>
        <v>0</v>
      </c>
      <c r="BV653" s="56" t="str">
        <f>IFERROR(BU653*#REF!,"0,00")</f>
        <v>0,00</v>
      </c>
      <c r="BW653" s="59" t="str">
        <f t="shared" si="280"/>
        <v>0,00</v>
      </c>
    </row>
    <row r="654" spans="1:75" ht="62.1" customHeight="1" thickTop="1" thickBot="1">
      <c r="A654" s="90" t="str">
        <f t="shared" si="268"/>
        <v>INSERIR DATA</v>
      </c>
      <c r="B654" s="91" t="str">
        <f t="shared" si="269"/>
        <v>INSERIR DATA</v>
      </c>
      <c r="C654" s="81" t="str">
        <f t="shared" si="270"/>
        <v>INSERIR DATA</v>
      </c>
      <c r="D654" s="79">
        <f t="shared" si="258"/>
        <v>651</v>
      </c>
      <c r="E654" s="125">
        <f t="shared" si="257"/>
        <v>0</v>
      </c>
      <c r="F654" s="101"/>
      <c r="G654" s="124" t="str">
        <f>IFERROR(VLOOKUP(F654,#REF!,2,0)," ")</f>
        <v xml:space="preserve"> </v>
      </c>
      <c r="H654" s="122" t="str">
        <f>IFERROR(VLOOKUP(F654,#REF!,3,0)," ")</f>
        <v xml:space="preserve"> </v>
      </c>
      <c r="I654" s="103"/>
      <c r="J654" s="103"/>
      <c r="K654" s="103"/>
      <c r="L654" s="104"/>
      <c r="M654" s="105"/>
      <c r="N654" s="106"/>
      <c r="O654" s="107"/>
      <c r="P654" s="122" t="str">
        <f t="shared" si="260"/>
        <v>00,00</v>
      </c>
      <c r="Q654" s="123" t="str">
        <f t="shared" si="261"/>
        <v>0,00</v>
      </c>
      <c r="R654" s="119">
        <v>0</v>
      </c>
      <c r="S654" s="119">
        <v>0</v>
      </c>
      <c r="T654" s="123">
        <f t="shared" si="271"/>
        <v>0</v>
      </c>
      <c r="U654" s="108"/>
      <c r="V654" s="109" t="str">
        <f t="shared" si="267"/>
        <v/>
      </c>
      <c r="W654" s="37"/>
      <c r="X654" s="132"/>
      <c r="Y654" s="134"/>
      <c r="AA654" s="24"/>
      <c r="AB654" s="40"/>
      <c r="AC654" s="24" t="str">
        <f t="shared" si="273"/>
        <v>Pendente</v>
      </c>
      <c r="AE654" s="43"/>
      <c r="AF654" s="44"/>
      <c r="AG654" s="45"/>
      <c r="AH654" s="45"/>
      <c r="AI654" s="46"/>
      <c r="AJ654" s="44"/>
      <c r="AK654" s="46"/>
      <c r="AL654" s="127"/>
      <c r="AM654" s="44"/>
      <c r="AN654" s="46"/>
      <c r="AO654" s="127"/>
      <c r="AP654" s="45"/>
      <c r="AQ654" s="46"/>
      <c r="AR654" s="46"/>
      <c r="AS654" s="157"/>
      <c r="AT654" s="45"/>
      <c r="AU654" s="157"/>
      <c r="AV654" s="157"/>
      <c r="AW654" s="157"/>
      <c r="AX654" s="157"/>
      <c r="AY654" s="157"/>
      <c r="AZ654" s="49"/>
      <c r="BE654" s="52">
        <f t="shared" si="272"/>
        <v>0</v>
      </c>
      <c r="BF654" s="53" t="str">
        <f t="shared" si="274"/>
        <v>00</v>
      </c>
      <c r="BG654" s="54">
        <f t="shared" si="275"/>
        <v>0</v>
      </c>
      <c r="BH654" s="54">
        <v>6</v>
      </c>
      <c r="BI654" s="54" t="str">
        <f t="shared" si="276"/>
        <v>,00</v>
      </c>
      <c r="BJ654" s="55" t="str">
        <f t="shared" si="277"/>
        <v>00,00</v>
      </c>
      <c r="BL654" s="57" t="str">
        <f>IFERROR(VLOOKUP(H654,#REF!,2,0)," ")</f>
        <v xml:space="preserve"> </v>
      </c>
      <c r="BM654" s="57" t="str">
        <f>IFERROR(VLOOKUP(K654,#REF!,2,0)," ")</f>
        <v xml:space="preserve"> </v>
      </c>
      <c r="BN654" s="58" t="str">
        <f t="shared" si="262"/>
        <v xml:space="preserve">  </v>
      </c>
      <c r="BO654" s="59" t="str">
        <f>IFERROR(VLOOKUP(BN654,#REF!,5,0)," ")</f>
        <v xml:space="preserve"> </v>
      </c>
      <c r="BP654" s="59" t="str">
        <f t="shared" si="263"/>
        <v xml:space="preserve"> </v>
      </c>
      <c r="BQ654" s="56" t="str">
        <f t="shared" si="264"/>
        <v>0,00</v>
      </c>
      <c r="BR654" s="59" t="str">
        <f t="shared" si="265"/>
        <v>0,00</v>
      </c>
      <c r="BS654" s="59" t="str">
        <f t="shared" si="266"/>
        <v xml:space="preserve"> </v>
      </c>
      <c r="BT654" s="56" t="str">
        <f t="shared" si="278"/>
        <v>00</v>
      </c>
      <c r="BU654" s="56">
        <f t="shared" si="279"/>
        <v>0</v>
      </c>
      <c r="BV654" s="56" t="str">
        <f>IFERROR(BU654*#REF!,"0,00")</f>
        <v>0,00</v>
      </c>
      <c r="BW654" s="59" t="str">
        <f t="shared" si="280"/>
        <v>0,00</v>
      </c>
    </row>
    <row r="655" spans="1:75" ht="62.1" customHeight="1" thickTop="1" thickBot="1">
      <c r="A655" s="90" t="str">
        <f t="shared" si="268"/>
        <v>INSERIR DATA</v>
      </c>
      <c r="B655" s="91" t="str">
        <f t="shared" si="269"/>
        <v>INSERIR DATA</v>
      </c>
      <c r="C655" s="81" t="str">
        <f t="shared" si="270"/>
        <v>INSERIR DATA</v>
      </c>
      <c r="D655" s="79">
        <f t="shared" si="258"/>
        <v>652</v>
      </c>
      <c r="E655" s="125">
        <f t="shared" si="257"/>
        <v>0</v>
      </c>
      <c r="F655" s="101"/>
      <c r="G655" s="124" t="str">
        <f>IFERROR(VLOOKUP(F655,#REF!,2,0)," ")</f>
        <v xml:space="preserve"> </v>
      </c>
      <c r="H655" s="122" t="str">
        <f>IFERROR(VLOOKUP(F655,#REF!,3,0)," ")</f>
        <v xml:space="preserve"> </v>
      </c>
      <c r="I655" s="103"/>
      <c r="J655" s="103"/>
      <c r="K655" s="103"/>
      <c r="L655" s="104"/>
      <c r="M655" s="105"/>
      <c r="N655" s="106"/>
      <c r="O655" s="107"/>
      <c r="P655" s="122" t="str">
        <f t="shared" si="260"/>
        <v>00,00</v>
      </c>
      <c r="Q655" s="123" t="str">
        <f t="shared" si="261"/>
        <v>0,00</v>
      </c>
      <c r="R655" s="119">
        <v>0</v>
      </c>
      <c r="S655" s="119">
        <v>0</v>
      </c>
      <c r="T655" s="123">
        <f t="shared" si="271"/>
        <v>0</v>
      </c>
      <c r="U655" s="108"/>
      <c r="V655" s="109" t="str">
        <f t="shared" si="267"/>
        <v/>
      </c>
      <c r="W655" s="37"/>
      <c r="X655" s="132"/>
      <c r="Y655" s="134"/>
      <c r="AA655" s="24"/>
      <c r="AB655" s="40"/>
      <c r="AC655" s="24" t="str">
        <f t="shared" si="273"/>
        <v>Pendente</v>
      </c>
      <c r="AE655" s="43"/>
      <c r="AF655" s="44"/>
      <c r="AG655" s="45"/>
      <c r="AH655" s="45"/>
      <c r="AI655" s="46"/>
      <c r="AJ655" s="44"/>
      <c r="AK655" s="46"/>
      <c r="AL655" s="127"/>
      <c r="AM655" s="44"/>
      <c r="AN655" s="46"/>
      <c r="AO655" s="127"/>
      <c r="AP655" s="45"/>
      <c r="AQ655" s="46"/>
      <c r="AR655" s="46"/>
      <c r="AS655" s="157"/>
      <c r="AT655" s="45"/>
      <c r="AU655" s="157"/>
      <c r="AV655" s="157"/>
      <c r="AW655" s="157"/>
      <c r="AX655" s="157"/>
      <c r="AY655" s="157"/>
      <c r="AZ655" s="49"/>
      <c r="BA655" s="167" t="s">
        <v>456</v>
      </c>
      <c r="BE655" s="52">
        <f t="shared" si="272"/>
        <v>0</v>
      </c>
      <c r="BF655" s="53" t="str">
        <f t="shared" si="274"/>
        <v>00</v>
      </c>
      <c r="BG655" s="54">
        <f t="shared" si="275"/>
        <v>0</v>
      </c>
      <c r="BH655" s="54">
        <v>6</v>
      </c>
      <c r="BI655" s="54" t="str">
        <f t="shared" si="276"/>
        <v>,00</v>
      </c>
      <c r="BJ655" s="55" t="str">
        <f t="shared" si="277"/>
        <v>00,00</v>
      </c>
      <c r="BL655" s="57" t="str">
        <f>IFERROR(VLOOKUP(H655,#REF!,2,0)," ")</f>
        <v xml:space="preserve"> </v>
      </c>
      <c r="BM655" s="57" t="str">
        <f>IFERROR(VLOOKUP(K655,#REF!,2,0)," ")</f>
        <v xml:space="preserve"> </v>
      </c>
      <c r="BN655" s="58" t="str">
        <f t="shared" si="262"/>
        <v xml:space="preserve">  </v>
      </c>
      <c r="BO655" s="59" t="str">
        <f>IFERROR(VLOOKUP(BN655,#REF!,5,0)," ")</f>
        <v xml:space="preserve"> </v>
      </c>
      <c r="BP655" s="59" t="str">
        <f t="shared" si="263"/>
        <v xml:space="preserve"> </v>
      </c>
      <c r="BQ655" s="56" t="str">
        <f t="shared" si="264"/>
        <v>0,00</v>
      </c>
      <c r="BR655" s="59" t="str">
        <f t="shared" si="265"/>
        <v>0,00</v>
      </c>
      <c r="BS655" s="59" t="str">
        <f t="shared" si="266"/>
        <v xml:space="preserve"> </v>
      </c>
      <c r="BT655" s="56" t="str">
        <f t="shared" si="278"/>
        <v>00</v>
      </c>
      <c r="BU655" s="56">
        <f t="shared" si="279"/>
        <v>0</v>
      </c>
      <c r="BV655" s="56" t="str">
        <f>IFERROR(BU655*#REF!,"0,00")</f>
        <v>0,00</v>
      </c>
      <c r="BW655" s="59" t="str">
        <f t="shared" si="280"/>
        <v>0,00</v>
      </c>
    </row>
    <row r="656" spans="1:75" ht="62.1" customHeight="1" thickTop="1" thickBot="1">
      <c r="A656" s="90" t="str">
        <f t="shared" si="268"/>
        <v>INSERIR DATA</v>
      </c>
      <c r="B656" s="91" t="str">
        <f t="shared" si="269"/>
        <v>INSERIR DATA</v>
      </c>
      <c r="C656" s="81" t="str">
        <f t="shared" si="270"/>
        <v>INSERIR DATA</v>
      </c>
      <c r="D656" s="79">
        <f t="shared" si="258"/>
        <v>653</v>
      </c>
      <c r="E656" s="125">
        <f t="shared" si="257"/>
        <v>0</v>
      </c>
      <c r="F656" s="101"/>
      <c r="G656" s="124" t="str">
        <f>IFERROR(VLOOKUP(F656,#REF!,2,0)," ")</f>
        <v xml:space="preserve"> </v>
      </c>
      <c r="H656" s="122" t="str">
        <f>IFERROR(VLOOKUP(F656,#REF!,3,0)," ")</f>
        <v xml:space="preserve"> </v>
      </c>
      <c r="I656" s="103"/>
      <c r="J656" s="103"/>
      <c r="K656" s="103"/>
      <c r="L656" s="104"/>
      <c r="M656" s="105"/>
      <c r="N656" s="106"/>
      <c r="O656" s="107"/>
      <c r="P656" s="122" t="str">
        <f t="shared" si="260"/>
        <v>00,00</v>
      </c>
      <c r="Q656" s="123" t="str">
        <f t="shared" si="261"/>
        <v>0,00</v>
      </c>
      <c r="R656" s="119">
        <v>0</v>
      </c>
      <c r="S656" s="119">
        <v>0</v>
      </c>
      <c r="T656" s="123">
        <f t="shared" si="271"/>
        <v>0</v>
      </c>
      <c r="U656" s="108"/>
      <c r="V656" s="109" t="str">
        <f t="shared" si="267"/>
        <v/>
      </c>
      <c r="W656" s="37"/>
      <c r="X656" s="132"/>
      <c r="Y656" s="134"/>
      <c r="AA656" s="24"/>
      <c r="AB656" s="40"/>
      <c r="AC656" s="24" t="str">
        <f t="shared" si="273"/>
        <v>Pendente</v>
      </c>
      <c r="AE656" s="43"/>
      <c r="AF656" s="44"/>
      <c r="AG656" s="45"/>
      <c r="AH656" s="45"/>
      <c r="AI656" s="46"/>
      <c r="AJ656" s="44"/>
      <c r="AK656" s="46"/>
      <c r="AL656" s="127"/>
      <c r="AM656" s="44"/>
      <c r="AN656" s="46"/>
      <c r="AO656" s="127"/>
      <c r="AP656" s="45"/>
      <c r="AQ656" s="46"/>
      <c r="AR656" s="46"/>
      <c r="AS656" s="46"/>
      <c r="AT656" s="45"/>
      <c r="AU656" s="46"/>
      <c r="AV656" s="46"/>
      <c r="AW656" s="46"/>
      <c r="AX656" s="46"/>
      <c r="AY656" s="46"/>
      <c r="AZ656" s="49"/>
      <c r="BE656" s="52">
        <f t="shared" si="272"/>
        <v>0</v>
      </c>
      <c r="BF656" s="53" t="str">
        <f t="shared" si="274"/>
        <v>00</v>
      </c>
      <c r="BG656" s="54">
        <f t="shared" si="275"/>
        <v>0</v>
      </c>
      <c r="BH656" s="54">
        <v>6</v>
      </c>
      <c r="BI656" s="54" t="str">
        <f t="shared" si="276"/>
        <v>,00</v>
      </c>
      <c r="BJ656" s="55" t="str">
        <f t="shared" si="277"/>
        <v>00,00</v>
      </c>
      <c r="BL656" s="57" t="str">
        <f>IFERROR(VLOOKUP(H656,#REF!,2,0)," ")</f>
        <v xml:space="preserve"> </v>
      </c>
      <c r="BM656" s="57" t="str">
        <f>IFERROR(VLOOKUP(K656,#REF!,2,0)," ")</f>
        <v xml:space="preserve"> </v>
      </c>
      <c r="BN656" s="58" t="str">
        <f t="shared" si="262"/>
        <v xml:space="preserve">  </v>
      </c>
      <c r="BO656" s="59" t="str">
        <f>IFERROR(VLOOKUP(BN656,#REF!,5,0)," ")</f>
        <v xml:space="preserve"> </v>
      </c>
      <c r="BP656" s="59" t="str">
        <f t="shared" si="263"/>
        <v xml:space="preserve"> </v>
      </c>
      <c r="BQ656" s="56" t="str">
        <f t="shared" si="264"/>
        <v>0,00</v>
      </c>
      <c r="BR656" s="59" t="str">
        <f t="shared" si="265"/>
        <v>0,00</v>
      </c>
      <c r="BS656" s="59" t="str">
        <f t="shared" si="266"/>
        <v xml:space="preserve"> </v>
      </c>
      <c r="BT656" s="56" t="str">
        <f t="shared" si="278"/>
        <v>00</v>
      </c>
      <c r="BU656" s="56">
        <f t="shared" si="279"/>
        <v>0</v>
      </c>
      <c r="BV656" s="56" t="str">
        <f>IFERROR(BU656*#REF!,"0,00")</f>
        <v>0,00</v>
      </c>
      <c r="BW656" s="59" t="str">
        <f t="shared" si="280"/>
        <v>0,00</v>
      </c>
    </row>
    <row r="657" spans="1:75" ht="62.1" customHeight="1" thickTop="1" thickBot="1">
      <c r="A657" s="90" t="str">
        <f t="shared" si="268"/>
        <v>INSERIR DATA</v>
      </c>
      <c r="B657" s="91" t="str">
        <f t="shared" si="269"/>
        <v>INSERIR DATA</v>
      </c>
      <c r="C657" s="81" t="str">
        <f t="shared" si="270"/>
        <v>INSERIR DATA</v>
      </c>
      <c r="D657" s="79">
        <f t="shared" si="258"/>
        <v>654</v>
      </c>
      <c r="E657" s="125">
        <f t="shared" ref="E657:E720" si="281">AI657</f>
        <v>0</v>
      </c>
      <c r="F657" s="101"/>
      <c r="G657" s="124" t="str">
        <f>IFERROR(VLOOKUP(F657,#REF!,2,0)," ")</f>
        <v xml:space="preserve"> </v>
      </c>
      <c r="H657" s="122" t="str">
        <f>IFERROR(VLOOKUP(F657,#REF!,3,0)," ")</f>
        <v xml:space="preserve"> </v>
      </c>
      <c r="I657" s="103"/>
      <c r="J657" s="103"/>
      <c r="K657" s="103"/>
      <c r="L657" s="104"/>
      <c r="M657" s="105"/>
      <c r="N657" s="106"/>
      <c r="O657" s="107"/>
      <c r="P657" s="122" t="str">
        <f t="shared" si="260"/>
        <v>00,00</v>
      </c>
      <c r="Q657" s="123" t="str">
        <f t="shared" si="261"/>
        <v>0,00</v>
      </c>
      <c r="R657" s="119">
        <v>0</v>
      </c>
      <c r="S657" s="119">
        <v>0</v>
      </c>
      <c r="T657" s="123">
        <f t="shared" si="271"/>
        <v>0</v>
      </c>
      <c r="U657" s="108"/>
      <c r="V657" s="109" t="str">
        <f t="shared" si="267"/>
        <v/>
      </c>
      <c r="W657" s="37"/>
      <c r="X657" s="132"/>
      <c r="Y657" s="134"/>
      <c r="AA657" s="24"/>
      <c r="AB657" s="40"/>
      <c r="AC657" s="24" t="str">
        <f t="shared" si="273"/>
        <v>Pendente</v>
      </c>
      <c r="AE657" s="43"/>
      <c r="AF657" s="44"/>
      <c r="AG657" s="45"/>
      <c r="AH657" s="45"/>
      <c r="AI657" s="46"/>
      <c r="AJ657" s="44"/>
      <c r="AK657" s="46"/>
      <c r="AL657" s="127"/>
      <c r="AM657" s="44"/>
      <c r="AN657" s="46"/>
      <c r="AO657" s="127"/>
      <c r="AP657" s="45"/>
      <c r="AQ657" s="46"/>
      <c r="AR657" s="46"/>
      <c r="AS657" s="46"/>
      <c r="AT657" s="45"/>
      <c r="AU657" s="46"/>
      <c r="AV657" s="46"/>
      <c r="AW657" s="46"/>
      <c r="AX657" s="46"/>
      <c r="AY657" s="46"/>
      <c r="AZ657" s="49"/>
      <c r="BE657" s="52">
        <f t="shared" si="272"/>
        <v>0</v>
      </c>
      <c r="BF657" s="53" t="str">
        <f t="shared" si="274"/>
        <v>00</v>
      </c>
      <c r="BG657" s="54">
        <f t="shared" si="275"/>
        <v>0</v>
      </c>
      <c r="BH657" s="54">
        <v>6</v>
      </c>
      <c r="BI657" s="54" t="str">
        <f t="shared" si="276"/>
        <v>,00</v>
      </c>
      <c r="BJ657" s="55" t="str">
        <f t="shared" si="277"/>
        <v>00,00</v>
      </c>
      <c r="BL657" s="57" t="str">
        <f>IFERROR(VLOOKUP(H657,#REF!,2,0)," ")</f>
        <v xml:space="preserve"> </v>
      </c>
      <c r="BM657" s="57" t="str">
        <f>IFERROR(VLOOKUP(K657,#REF!,2,0)," ")</f>
        <v xml:space="preserve"> </v>
      </c>
      <c r="BN657" s="58" t="str">
        <f t="shared" si="262"/>
        <v xml:space="preserve">  </v>
      </c>
      <c r="BO657" s="59" t="str">
        <f>IFERROR(VLOOKUP(BN657,#REF!,5,0)," ")</f>
        <v xml:space="preserve"> </v>
      </c>
      <c r="BP657" s="59" t="str">
        <f t="shared" si="263"/>
        <v xml:space="preserve"> </v>
      </c>
      <c r="BQ657" s="56" t="str">
        <f t="shared" si="264"/>
        <v>0,00</v>
      </c>
      <c r="BR657" s="59" t="str">
        <f t="shared" si="265"/>
        <v>0,00</v>
      </c>
      <c r="BS657" s="59" t="str">
        <f t="shared" si="266"/>
        <v xml:space="preserve"> </v>
      </c>
      <c r="BT657" s="56" t="str">
        <f t="shared" si="278"/>
        <v>00</v>
      </c>
      <c r="BU657" s="56">
        <f t="shared" si="279"/>
        <v>0</v>
      </c>
      <c r="BV657" s="56" t="str">
        <f>IFERROR(BU657*#REF!,"0,00")</f>
        <v>0,00</v>
      </c>
      <c r="BW657" s="59" t="str">
        <f t="shared" si="280"/>
        <v>0,00</v>
      </c>
    </row>
    <row r="658" spans="1:75" ht="62.1" customHeight="1" thickTop="1" thickBot="1">
      <c r="A658" s="90" t="str">
        <f t="shared" si="268"/>
        <v>INSERIR DATA</v>
      </c>
      <c r="B658" s="91" t="str">
        <f t="shared" si="269"/>
        <v>INSERIR DATA</v>
      </c>
      <c r="C658" s="81" t="str">
        <f t="shared" si="270"/>
        <v>INSERIR DATA</v>
      </c>
      <c r="D658" s="79">
        <f t="shared" si="258"/>
        <v>655</v>
      </c>
      <c r="E658" s="125">
        <f t="shared" si="281"/>
        <v>0</v>
      </c>
      <c r="F658" s="101"/>
      <c r="G658" s="124" t="str">
        <f>IFERROR(VLOOKUP(F658,#REF!,2,0)," ")</f>
        <v xml:space="preserve"> </v>
      </c>
      <c r="H658" s="122" t="str">
        <f>IFERROR(VLOOKUP(F658,#REF!,3,0)," ")</f>
        <v xml:space="preserve"> </v>
      </c>
      <c r="I658" s="103"/>
      <c r="J658" s="103"/>
      <c r="K658" s="103"/>
      <c r="L658" s="104"/>
      <c r="M658" s="105"/>
      <c r="N658" s="106"/>
      <c r="O658" s="107"/>
      <c r="P658" s="122" t="str">
        <f t="shared" si="260"/>
        <v>00,00</v>
      </c>
      <c r="Q658" s="123" t="str">
        <f t="shared" si="261"/>
        <v>0,00</v>
      </c>
      <c r="R658" s="119">
        <v>0</v>
      </c>
      <c r="S658" s="119">
        <v>0</v>
      </c>
      <c r="T658" s="123">
        <f t="shared" si="271"/>
        <v>0</v>
      </c>
      <c r="U658" s="108"/>
      <c r="V658" s="109" t="str">
        <f t="shared" si="267"/>
        <v/>
      </c>
      <c r="W658" s="37"/>
      <c r="X658" s="132"/>
      <c r="Y658" s="134"/>
      <c r="AA658" s="24"/>
      <c r="AB658" s="40"/>
      <c r="AC658" s="24" t="str">
        <f t="shared" si="273"/>
        <v>Pendente</v>
      </c>
      <c r="AE658" s="43"/>
      <c r="AF658" s="44"/>
      <c r="AG658" s="45"/>
      <c r="AH658" s="45"/>
      <c r="AI658" s="46"/>
      <c r="AJ658" s="44"/>
      <c r="AK658" s="46"/>
      <c r="AL658" s="127"/>
      <c r="AM658" s="44"/>
      <c r="AN658" s="46"/>
      <c r="AO658" s="127"/>
      <c r="AP658" s="45"/>
      <c r="AQ658" s="46"/>
      <c r="AR658" s="46"/>
      <c r="AS658" s="46"/>
      <c r="AT658" s="45"/>
      <c r="AU658" s="46"/>
      <c r="AV658" s="46"/>
      <c r="AW658" s="46"/>
      <c r="AX658" s="46"/>
      <c r="AY658" s="46"/>
      <c r="AZ658" s="49"/>
      <c r="BE658" s="52">
        <f t="shared" si="272"/>
        <v>0</v>
      </c>
      <c r="BF658" s="53" t="str">
        <f t="shared" si="274"/>
        <v>00</v>
      </c>
      <c r="BG658" s="54">
        <f t="shared" si="275"/>
        <v>0</v>
      </c>
      <c r="BH658" s="54">
        <v>6</v>
      </c>
      <c r="BI658" s="54" t="str">
        <f t="shared" si="276"/>
        <v>,00</v>
      </c>
      <c r="BJ658" s="55" t="str">
        <f t="shared" si="277"/>
        <v>00,00</v>
      </c>
      <c r="BL658" s="57" t="str">
        <f>IFERROR(VLOOKUP(H658,#REF!,2,0)," ")</f>
        <v xml:space="preserve"> </v>
      </c>
      <c r="BM658" s="57" t="str">
        <f>IFERROR(VLOOKUP(K658,#REF!,2,0)," ")</f>
        <v xml:space="preserve"> </v>
      </c>
      <c r="BN658" s="58" t="str">
        <f t="shared" si="262"/>
        <v xml:space="preserve">  </v>
      </c>
      <c r="BO658" s="59" t="str">
        <f>IFERROR(VLOOKUP(BN658,#REF!,5,0)," ")</f>
        <v xml:space="preserve"> </v>
      </c>
      <c r="BP658" s="59" t="str">
        <f t="shared" si="263"/>
        <v xml:space="preserve"> </v>
      </c>
      <c r="BQ658" s="56" t="str">
        <f t="shared" si="264"/>
        <v>0,00</v>
      </c>
      <c r="BR658" s="59" t="str">
        <f t="shared" si="265"/>
        <v>0,00</v>
      </c>
      <c r="BS658" s="59" t="str">
        <f t="shared" si="266"/>
        <v xml:space="preserve"> </v>
      </c>
      <c r="BT658" s="56" t="str">
        <f t="shared" si="278"/>
        <v>00</v>
      </c>
      <c r="BU658" s="56">
        <f t="shared" si="279"/>
        <v>0</v>
      </c>
      <c r="BV658" s="56" t="str">
        <f>IFERROR(BU658*#REF!,"0,00")</f>
        <v>0,00</v>
      </c>
      <c r="BW658" s="59" t="str">
        <f t="shared" si="280"/>
        <v>0,00</v>
      </c>
    </row>
    <row r="659" spans="1:75" ht="62.1" customHeight="1" thickTop="1" thickBot="1">
      <c r="A659" s="90" t="str">
        <f t="shared" si="268"/>
        <v>INSERIR DATA</v>
      </c>
      <c r="B659" s="91" t="str">
        <f t="shared" si="269"/>
        <v>INSERIR DATA</v>
      </c>
      <c r="C659" s="81" t="str">
        <f t="shared" si="270"/>
        <v>INSERIR DATA</v>
      </c>
      <c r="D659" s="79">
        <f t="shared" si="258"/>
        <v>656</v>
      </c>
      <c r="E659" s="125">
        <f t="shared" si="281"/>
        <v>0</v>
      </c>
      <c r="F659" s="101"/>
      <c r="G659" s="124" t="str">
        <f>IFERROR(VLOOKUP(F659,#REF!,2,0)," ")</f>
        <v xml:space="preserve"> </v>
      </c>
      <c r="H659" s="122" t="str">
        <f>IFERROR(VLOOKUP(F659,#REF!,3,0)," ")</f>
        <v xml:space="preserve"> </v>
      </c>
      <c r="I659" s="103"/>
      <c r="J659" s="103"/>
      <c r="K659" s="103"/>
      <c r="L659" s="104"/>
      <c r="M659" s="105"/>
      <c r="N659" s="106"/>
      <c r="O659" s="107"/>
      <c r="P659" s="122" t="str">
        <f t="shared" si="260"/>
        <v>00,00</v>
      </c>
      <c r="Q659" s="123" t="str">
        <f t="shared" si="261"/>
        <v>0,00</v>
      </c>
      <c r="R659" s="119">
        <v>0</v>
      </c>
      <c r="S659" s="119">
        <v>0</v>
      </c>
      <c r="T659" s="123">
        <f t="shared" si="271"/>
        <v>0</v>
      </c>
      <c r="U659" s="108"/>
      <c r="V659" s="109" t="str">
        <f t="shared" si="267"/>
        <v/>
      </c>
      <c r="W659" s="37"/>
      <c r="X659" s="132"/>
      <c r="Y659" s="134"/>
      <c r="AA659" s="24"/>
      <c r="AB659" s="40"/>
      <c r="AC659" s="24" t="str">
        <f t="shared" si="273"/>
        <v>Pendente</v>
      </c>
      <c r="AE659" s="43"/>
      <c r="AF659" s="44"/>
      <c r="AG659" s="45"/>
      <c r="AH659" s="45"/>
      <c r="AI659" s="46"/>
      <c r="AJ659" s="44"/>
      <c r="AK659" s="46"/>
      <c r="AL659" s="127"/>
      <c r="AM659" s="44"/>
      <c r="AN659" s="46"/>
      <c r="AO659" s="127"/>
      <c r="AP659" s="45"/>
      <c r="AQ659" s="46"/>
      <c r="AR659" s="46"/>
      <c r="AS659" s="46"/>
      <c r="AT659" s="45"/>
      <c r="AU659" s="46"/>
      <c r="AV659" s="46"/>
      <c r="AW659" s="46"/>
      <c r="AX659" s="46"/>
      <c r="AY659" s="46"/>
      <c r="AZ659" s="49"/>
      <c r="BE659" s="52">
        <f t="shared" si="272"/>
        <v>0</v>
      </c>
      <c r="BF659" s="53" t="str">
        <f t="shared" si="274"/>
        <v>00</v>
      </c>
      <c r="BG659" s="54">
        <f t="shared" si="275"/>
        <v>0</v>
      </c>
      <c r="BH659" s="54">
        <v>6</v>
      </c>
      <c r="BI659" s="54" t="str">
        <f t="shared" si="276"/>
        <v>,00</v>
      </c>
      <c r="BJ659" s="55" t="str">
        <f t="shared" si="277"/>
        <v>00,00</v>
      </c>
      <c r="BL659" s="57" t="str">
        <f>IFERROR(VLOOKUP(H659,#REF!,2,0)," ")</f>
        <v xml:space="preserve"> </v>
      </c>
      <c r="BM659" s="57" t="str">
        <f>IFERROR(VLOOKUP(K659,#REF!,2,0)," ")</f>
        <v xml:space="preserve"> </v>
      </c>
      <c r="BN659" s="58" t="str">
        <f t="shared" si="262"/>
        <v xml:space="preserve">  </v>
      </c>
      <c r="BO659" s="59" t="str">
        <f>IFERROR(VLOOKUP(BN659,#REF!,5,0)," ")</f>
        <v xml:space="preserve"> </v>
      </c>
      <c r="BP659" s="59" t="str">
        <f t="shared" si="263"/>
        <v xml:space="preserve"> </v>
      </c>
      <c r="BQ659" s="56" t="str">
        <f t="shared" si="264"/>
        <v>0,00</v>
      </c>
      <c r="BR659" s="59" t="str">
        <f t="shared" si="265"/>
        <v>0,00</v>
      </c>
      <c r="BS659" s="59" t="str">
        <f t="shared" si="266"/>
        <v xml:space="preserve"> </v>
      </c>
      <c r="BT659" s="56" t="str">
        <f t="shared" si="278"/>
        <v>00</v>
      </c>
      <c r="BU659" s="56">
        <f t="shared" si="279"/>
        <v>0</v>
      </c>
      <c r="BV659" s="56" t="str">
        <f>IFERROR(BU659*#REF!,"0,00")</f>
        <v>0,00</v>
      </c>
      <c r="BW659" s="59" t="str">
        <f t="shared" si="280"/>
        <v>0,00</v>
      </c>
    </row>
    <row r="660" spans="1:75" ht="62.1" customHeight="1" thickTop="1" thickBot="1">
      <c r="A660" s="90" t="str">
        <f t="shared" si="268"/>
        <v>INSERIR DATA</v>
      </c>
      <c r="B660" s="91" t="str">
        <f t="shared" si="269"/>
        <v>INSERIR DATA</v>
      </c>
      <c r="C660" s="81" t="str">
        <f t="shared" si="270"/>
        <v>INSERIR DATA</v>
      </c>
      <c r="D660" s="79">
        <f t="shared" si="258"/>
        <v>657</v>
      </c>
      <c r="E660" s="125">
        <f t="shared" si="281"/>
        <v>0</v>
      </c>
      <c r="F660" s="101"/>
      <c r="G660" s="124" t="str">
        <f>IFERROR(VLOOKUP(F660,#REF!,2,0)," ")</f>
        <v xml:space="preserve"> </v>
      </c>
      <c r="H660" s="122" t="str">
        <f>IFERROR(VLOOKUP(F660,#REF!,3,0)," ")</f>
        <v xml:space="preserve"> </v>
      </c>
      <c r="I660" s="103"/>
      <c r="J660" s="103"/>
      <c r="K660" s="103"/>
      <c r="L660" s="104"/>
      <c r="M660" s="105"/>
      <c r="N660" s="106"/>
      <c r="O660" s="107"/>
      <c r="P660" s="122" t="str">
        <f t="shared" si="260"/>
        <v>00,00</v>
      </c>
      <c r="Q660" s="123" t="str">
        <f t="shared" si="261"/>
        <v>0,00</v>
      </c>
      <c r="R660" s="119">
        <v>0</v>
      </c>
      <c r="S660" s="119">
        <v>0</v>
      </c>
      <c r="T660" s="123">
        <f t="shared" si="271"/>
        <v>0</v>
      </c>
      <c r="U660" s="108"/>
      <c r="V660" s="109" t="str">
        <f t="shared" si="267"/>
        <v/>
      </c>
      <c r="W660" s="37"/>
      <c r="X660" s="132"/>
      <c r="Y660" s="134"/>
      <c r="AA660" s="24"/>
      <c r="AB660" s="40"/>
      <c r="AC660" s="24" t="str">
        <f t="shared" si="273"/>
        <v>Pendente</v>
      </c>
      <c r="AE660" s="43"/>
      <c r="AF660" s="44"/>
      <c r="AG660" s="45"/>
      <c r="AH660" s="45"/>
      <c r="AI660" s="46"/>
      <c r="AJ660" s="44"/>
      <c r="AK660" s="46"/>
      <c r="AL660" s="127"/>
      <c r="AM660" s="44"/>
      <c r="AN660" s="46"/>
      <c r="AO660" s="127"/>
      <c r="AP660" s="45"/>
      <c r="AQ660" s="46"/>
      <c r="AR660" s="46"/>
      <c r="AS660" s="46"/>
      <c r="AT660" s="45"/>
      <c r="AU660" s="46"/>
      <c r="AV660" s="46"/>
      <c r="AW660" s="46"/>
      <c r="AX660" s="46"/>
      <c r="AY660" s="46"/>
      <c r="AZ660" s="49"/>
      <c r="BE660" s="52">
        <f t="shared" si="272"/>
        <v>0</v>
      </c>
      <c r="BF660" s="53" t="str">
        <f t="shared" si="274"/>
        <v>00</v>
      </c>
      <c r="BG660" s="54">
        <f t="shared" si="275"/>
        <v>0</v>
      </c>
      <c r="BH660" s="54">
        <v>6</v>
      </c>
      <c r="BI660" s="54" t="str">
        <f t="shared" si="276"/>
        <v>,00</v>
      </c>
      <c r="BJ660" s="55" t="str">
        <f t="shared" si="277"/>
        <v>00,00</v>
      </c>
      <c r="BL660" s="57" t="str">
        <f>IFERROR(VLOOKUP(H660,#REF!,2,0)," ")</f>
        <v xml:space="preserve"> </v>
      </c>
      <c r="BM660" s="57" t="str">
        <f>IFERROR(VLOOKUP(K660,#REF!,2,0)," ")</f>
        <v xml:space="preserve"> </v>
      </c>
      <c r="BN660" s="58" t="str">
        <f t="shared" si="262"/>
        <v xml:space="preserve">  </v>
      </c>
      <c r="BO660" s="59" t="str">
        <f>IFERROR(VLOOKUP(BN660,#REF!,5,0)," ")</f>
        <v xml:space="preserve"> </v>
      </c>
      <c r="BP660" s="59" t="str">
        <f t="shared" si="263"/>
        <v xml:space="preserve"> </v>
      </c>
      <c r="BQ660" s="56" t="str">
        <f t="shared" si="264"/>
        <v>0,00</v>
      </c>
      <c r="BR660" s="59" t="str">
        <f t="shared" si="265"/>
        <v>0,00</v>
      </c>
      <c r="BS660" s="59" t="str">
        <f t="shared" si="266"/>
        <v xml:space="preserve"> </v>
      </c>
      <c r="BT660" s="56" t="str">
        <f t="shared" si="278"/>
        <v>00</v>
      </c>
      <c r="BU660" s="56">
        <f t="shared" si="279"/>
        <v>0</v>
      </c>
      <c r="BV660" s="56" t="str">
        <f>IFERROR(BU660*#REF!,"0,00")</f>
        <v>0,00</v>
      </c>
      <c r="BW660" s="59" t="str">
        <f t="shared" si="280"/>
        <v>0,00</v>
      </c>
    </row>
    <row r="661" spans="1:75" ht="62.1" customHeight="1" thickTop="1" thickBot="1">
      <c r="A661" s="90" t="str">
        <f t="shared" si="268"/>
        <v>INSERIR DATA</v>
      </c>
      <c r="B661" s="91" t="str">
        <f t="shared" si="269"/>
        <v>INSERIR DATA</v>
      </c>
      <c r="C661" s="81" t="str">
        <f t="shared" si="270"/>
        <v>INSERIR DATA</v>
      </c>
      <c r="D661" s="79">
        <f t="shared" si="258"/>
        <v>658</v>
      </c>
      <c r="E661" s="125">
        <f t="shared" si="281"/>
        <v>0</v>
      </c>
      <c r="F661" s="101"/>
      <c r="G661" s="124" t="str">
        <f>IFERROR(VLOOKUP(F661,#REF!,2,0)," ")</f>
        <v xml:space="preserve"> </v>
      </c>
      <c r="H661" s="122" t="str">
        <f>IFERROR(VLOOKUP(F661,#REF!,3,0)," ")</f>
        <v xml:space="preserve"> </v>
      </c>
      <c r="I661" s="103"/>
      <c r="J661" s="103"/>
      <c r="K661" s="103"/>
      <c r="L661" s="104"/>
      <c r="M661" s="105"/>
      <c r="N661" s="106"/>
      <c r="O661" s="107"/>
      <c r="P661" s="122" t="str">
        <f t="shared" si="260"/>
        <v>00,00</v>
      </c>
      <c r="Q661" s="123" t="str">
        <f t="shared" si="261"/>
        <v>0,00</v>
      </c>
      <c r="R661" s="119">
        <v>0</v>
      </c>
      <c r="S661" s="119">
        <v>0</v>
      </c>
      <c r="T661" s="123">
        <f t="shared" si="271"/>
        <v>0</v>
      </c>
      <c r="U661" s="108"/>
      <c r="V661" s="109" t="str">
        <f t="shared" si="267"/>
        <v/>
      </c>
      <c r="W661" s="37"/>
      <c r="X661" s="132"/>
      <c r="Y661" s="134"/>
      <c r="AA661" s="24"/>
      <c r="AB661" s="40"/>
      <c r="AC661" s="24" t="str">
        <f t="shared" si="273"/>
        <v>Pendente</v>
      </c>
      <c r="AE661" s="43"/>
      <c r="AF661" s="44"/>
      <c r="AG661" s="45"/>
      <c r="AH661" s="45"/>
      <c r="AI661" s="46"/>
      <c r="AJ661" s="44"/>
      <c r="AK661" s="46"/>
      <c r="AL661" s="127"/>
      <c r="AM661" s="44"/>
      <c r="AN661" s="46"/>
      <c r="AO661" s="127"/>
      <c r="AP661" s="45"/>
      <c r="AQ661" s="46"/>
      <c r="AR661" s="46"/>
      <c r="AS661" s="46"/>
      <c r="AT661" s="45"/>
      <c r="AU661" s="46"/>
      <c r="AV661" s="46"/>
      <c r="AW661" s="46"/>
      <c r="AX661" s="46"/>
      <c r="AY661" s="46"/>
      <c r="AZ661" s="49"/>
      <c r="BE661" s="52">
        <f t="shared" si="272"/>
        <v>0</v>
      </c>
      <c r="BF661" s="53" t="str">
        <f t="shared" si="274"/>
        <v>00</v>
      </c>
      <c r="BG661" s="54">
        <f t="shared" si="275"/>
        <v>0</v>
      </c>
      <c r="BH661" s="54">
        <v>6</v>
      </c>
      <c r="BI661" s="54" t="str">
        <f t="shared" si="276"/>
        <v>,00</v>
      </c>
      <c r="BJ661" s="55" t="str">
        <f t="shared" si="277"/>
        <v>00,00</v>
      </c>
      <c r="BL661" s="57" t="str">
        <f>IFERROR(VLOOKUP(H661,#REF!,2,0)," ")</f>
        <v xml:space="preserve"> </v>
      </c>
      <c r="BM661" s="57" t="str">
        <f>IFERROR(VLOOKUP(K661,#REF!,2,0)," ")</f>
        <v xml:space="preserve"> </v>
      </c>
      <c r="BN661" s="58" t="str">
        <f t="shared" si="262"/>
        <v xml:space="preserve">  </v>
      </c>
      <c r="BO661" s="59" t="str">
        <f>IFERROR(VLOOKUP(BN661,#REF!,5,0)," ")</f>
        <v xml:space="preserve"> </v>
      </c>
      <c r="BP661" s="59" t="str">
        <f t="shared" si="263"/>
        <v xml:space="preserve"> </v>
      </c>
      <c r="BQ661" s="56" t="str">
        <f t="shared" si="264"/>
        <v>0,00</v>
      </c>
      <c r="BR661" s="59" t="str">
        <f t="shared" si="265"/>
        <v>0,00</v>
      </c>
      <c r="BS661" s="59" t="str">
        <f t="shared" si="266"/>
        <v xml:space="preserve"> </v>
      </c>
      <c r="BT661" s="56" t="str">
        <f t="shared" si="278"/>
        <v>00</v>
      </c>
      <c r="BU661" s="56">
        <f t="shared" si="279"/>
        <v>0</v>
      </c>
      <c r="BV661" s="56" t="str">
        <f>IFERROR(BU661*#REF!,"0,00")</f>
        <v>0,00</v>
      </c>
      <c r="BW661" s="59" t="str">
        <f t="shared" si="280"/>
        <v>0,00</v>
      </c>
    </row>
    <row r="662" spans="1:75" ht="62.1" customHeight="1" thickTop="1" thickBot="1">
      <c r="A662" s="90" t="str">
        <f t="shared" si="268"/>
        <v>INSERIR DATA</v>
      </c>
      <c r="B662" s="91" t="str">
        <f t="shared" si="269"/>
        <v>INSERIR DATA</v>
      </c>
      <c r="C662" s="81" t="str">
        <f t="shared" si="270"/>
        <v>INSERIR DATA</v>
      </c>
      <c r="D662" s="79">
        <f t="shared" si="258"/>
        <v>659</v>
      </c>
      <c r="E662" s="125">
        <f t="shared" si="281"/>
        <v>0</v>
      </c>
      <c r="F662" s="101"/>
      <c r="G662" s="124" t="str">
        <f>IFERROR(VLOOKUP(F662,#REF!,2,0)," ")</f>
        <v xml:space="preserve"> </v>
      </c>
      <c r="H662" s="122" t="str">
        <f>IFERROR(VLOOKUP(F662,#REF!,3,0)," ")</f>
        <v xml:space="preserve"> </v>
      </c>
      <c r="I662" s="103"/>
      <c r="J662" s="103"/>
      <c r="K662" s="103"/>
      <c r="L662" s="104"/>
      <c r="M662" s="105"/>
      <c r="N662" s="106"/>
      <c r="O662" s="107"/>
      <c r="P662" s="122" t="str">
        <f t="shared" si="260"/>
        <v>00,00</v>
      </c>
      <c r="Q662" s="123" t="str">
        <f t="shared" si="261"/>
        <v>0,00</v>
      </c>
      <c r="R662" s="119">
        <v>0</v>
      </c>
      <c r="S662" s="119">
        <v>0</v>
      </c>
      <c r="T662" s="123">
        <f t="shared" si="271"/>
        <v>0</v>
      </c>
      <c r="U662" s="108"/>
      <c r="V662" s="109" t="str">
        <f t="shared" si="267"/>
        <v/>
      </c>
      <c r="W662" s="37"/>
      <c r="X662" s="132"/>
      <c r="Y662" s="134"/>
      <c r="AA662" s="24"/>
      <c r="AB662" s="40"/>
      <c r="AC662" s="24" t="str">
        <f t="shared" si="273"/>
        <v>Pendente</v>
      </c>
      <c r="AE662" s="43"/>
      <c r="AF662" s="44"/>
      <c r="AG662" s="45"/>
      <c r="AH662" s="45"/>
      <c r="AI662" s="46"/>
      <c r="AJ662" s="44"/>
      <c r="AK662" s="46"/>
      <c r="AL662" s="127"/>
      <c r="AM662" s="44"/>
      <c r="AN662" s="46"/>
      <c r="AO662" s="127"/>
      <c r="AP662" s="45"/>
      <c r="AQ662" s="46"/>
      <c r="AR662" s="46"/>
      <c r="AS662" s="46"/>
      <c r="AT662" s="45"/>
      <c r="AU662" s="46"/>
      <c r="AV662" s="46"/>
      <c r="AW662" s="46"/>
      <c r="AX662" s="46"/>
      <c r="AY662" s="46"/>
      <c r="AZ662" s="49"/>
      <c r="BE662" s="52">
        <f t="shared" si="272"/>
        <v>0</v>
      </c>
      <c r="BF662" s="53" t="str">
        <f t="shared" si="274"/>
        <v>00</v>
      </c>
      <c r="BG662" s="54">
        <f t="shared" si="275"/>
        <v>0</v>
      </c>
      <c r="BH662" s="54">
        <v>6</v>
      </c>
      <c r="BI662" s="54" t="str">
        <f t="shared" si="276"/>
        <v>,00</v>
      </c>
      <c r="BJ662" s="55" t="str">
        <f t="shared" si="277"/>
        <v>00,00</v>
      </c>
      <c r="BL662" s="57" t="str">
        <f>IFERROR(VLOOKUP(H662,#REF!,2,0)," ")</f>
        <v xml:space="preserve"> </v>
      </c>
      <c r="BM662" s="57" t="str">
        <f>IFERROR(VLOOKUP(K662,#REF!,2,0)," ")</f>
        <v xml:space="preserve"> </v>
      </c>
      <c r="BN662" s="58" t="str">
        <f t="shared" si="262"/>
        <v xml:space="preserve">  </v>
      </c>
      <c r="BO662" s="59" t="str">
        <f>IFERROR(VLOOKUP(BN662,#REF!,5,0)," ")</f>
        <v xml:space="preserve"> </v>
      </c>
      <c r="BP662" s="59" t="str">
        <f t="shared" si="263"/>
        <v xml:space="preserve"> </v>
      </c>
      <c r="BQ662" s="56" t="str">
        <f t="shared" si="264"/>
        <v>0,00</v>
      </c>
      <c r="BR662" s="59" t="str">
        <f t="shared" si="265"/>
        <v>0,00</v>
      </c>
      <c r="BS662" s="59" t="str">
        <f t="shared" si="266"/>
        <v xml:space="preserve"> </v>
      </c>
      <c r="BT662" s="56" t="str">
        <f t="shared" si="278"/>
        <v>00</v>
      </c>
      <c r="BU662" s="56">
        <f t="shared" si="279"/>
        <v>0</v>
      </c>
      <c r="BV662" s="56" t="str">
        <f>IFERROR(BU662*#REF!,"0,00")</f>
        <v>0,00</v>
      </c>
      <c r="BW662" s="59" t="str">
        <f t="shared" si="280"/>
        <v>0,00</v>
      </c>
    </row>
    <row r="663" spans="1:75" ht="62.1" customHeight="1" thickTop="1" thickBot="1">
      <c r="A663" s="90" t="str">
        <f t="shared" si="268"/>
        <v>INSERIR DATA</v>
      </c>
      <c r="B663" s="91" t="str">
        <f t="shared" si="269"/>
        <v>INSERIR DATA</v>
      </c>
      <c r="C663" s="81" t="str">
        <f t="shared" si="270"/>
        <v>INSERIR DATA</v>
      </c>
      <c r="D663" s="79">
        <f t="shared" si="258"/>
        <v>660</v>
      </c>
      <c r="E663" s="125">
        <f t="shared" si="281"/>
        <v>0</v>
      </c>
      <c r="F663" s="101"/>
      <c r="G663" s="124" t="str">
        <f>IFERROR(VLOOKUP(F663,#REF!,2,0)," ")</f>
        <v xml:space="preserve"> </v>
      </c>
      <c r="H663" s="122" t="str">
        <f>IFERROR(VLOOKUP(F663,#REF!,3,0)," ")</f>
        <v xml:space="preserve"> </v>
      </c>
      <c r="I663" s="103"/>
      <c r="J663" s="103"/>
      <c r="K663" s="103"/>
      <c r="L663" s="104"/>
      <c r="M663" s="105"/>
      <c r="N663" s="106"/>
      <c r="O663" s="107"/>
      <c r="P663" s="122" t="str">
        <f t="shared" si="260"/>
        <v>00,00</v>
      </c>
      <c r="Q663" s="123" t="str">
        <f t="shared" si="261"/>
        <v>0,00</v>
      </c>
      <c r="R663" s="119">
        <v>0</v>
      </c>
      <c r="S663" s="119">
        <v>0</v>
      </c>
      <c r="T663" s="123">
        <f t="shared" si="271"/>
        <v>0</v>
      </c>
      <c r="U663" s="108"/>
      <c r="V663" s="109" t="str">
        <f t="shared" si="267"/>
        <v/>
      </c>
      <c r="W663" s="37"/>
      <c r="X663" s="132"/>
      <c r="Y663" s="134"/>
      <c r="AA663" s="24"/>
      <c r="AB663" s="40"/>
      <c r="AC663" s="24" t="str">
        <f t="shared" si="273"/>
        <v>Pendente</v>
      </c>
      <c r="AE663" s="43"/>
      <c r="AF663" s="44"/>
      <c r="AG663" s="45"/>
      <c r="AH663" s="45"/>
      <c r="AI663" s="46"/>
      <c r="AJ663" s="44"/>
      <c r="AK663" s="46"/>
      <c r="AL663" s="127"/>
      <c r="AM663" s="44"/>
      <c r="AN663" s="46"/>
      <c r="AO663" s="127"/>
      <c r="AP663" s="45"/>
      <c r="AQ663" s="46"/>
      <c r="AR663" s="46"/>
      <c r="AS663" s="46"/>
      <c r="AT663" s="45"/>
      <c r="AU663" s="46"/>
      <c r="AV663" s="46"/>
      <c r="AW663" s="46"/>
      <c r="AX663" s="46"/>
      <c r="AY663" s="46"/>
      <c r="AZ663" s="49"/>
      <c r="BE663" s="52">
        <f t="shared" si="272"/>
        <v>0</v>
      </c>
      <c r="BF663" s="53" t="str">
        <f t="shared" si="274"/>
        <v>00</v>
      </c>
      <c r="BG663" s="54">
        <f t="shared" si="275"/>
        <v>0</v>
      </c>
      <c r="BH663" s="54">
        <v>6</v>
      </c>
      <c r="BI663" s="54" t="str">
        <f t="shared" si="276"/>
        <v>,00</v>
      </c>
      <c r="BJ663" s="55" t="str">
        <f t="shared" si="277"/>
        <v>00,00</v>
      </c>
      <c r="BL663" s="57" t="str">
        <f>IFERROR(VLOOKUP(H663,#REF!,2,0)," ")</f>
        <v xml:space="preserve"> </v>
      </c>
      <c r="BM663" s="57" t="str">
        <f>IFERROR(VLOOKUP(K663,#REF!,2,0)," ")</f>
        <v xml:space="preserve"> </v>
      </c>
      <c r="BN663" s="58" t="str">
        <f t="shared" si="262"/>
        <v xml:space="preserve">  </v>
      </c>
      <c r="BO663" s="59" t="str">
        <f>IFERROR(VLOOKUP(BN663,#REF!,5,0)," ")</f>
        <v xml:space="preserve"> </v>
      </c>
      <c r="BP663" s="59" t="str">
        <f t="shared" si="263"/>
        <v xml:space="preserve"> </v>
      </c>
      <c r="BQ663" s="56" t="str">
        <f t="shared" si="264"/>
        <v>0,00</v>
      </c>
      <c r="BR663" s="59" t="str">
        <f t="shared" si="265"/>
        <v>0,00</v>
      </c>
      <c r="BS663" s="59" t="str">
        <f t="shared" si="266"/>
        <v xml:space="preserve"> </v>
      </c>
      <c r="BT663" s="56" t="str">
        <f t="shared" si="278"/>
        <v>00</v>
      </c>
      <c r="BU663" s="56">
        <f t="shared" si="279"/>
        <v>0</v>
      </c>
      <c r="BV663" s="56" t="str">
        <f>IFERROR(BU663*#REF!,"0,00")</f>
        <v>0,00</v>
      </c>
      <c r="BW663" s="59" t="str">
        <f t="shared" si="280"/>
        <v>0,00</v>
      </c>
    </row>
    <row r="664" spans="1:75" ht="62.1" customHeight="1" thickTop="1" thickBot="1">
      <c r="A664" s="90" t="str">
        <f t="shared" si="268"/>
        <v>INSERIR DATA</v>
      </c>
      <c r="B664" s="91" t="str">
        <f t="shared" si="269"/>
        <v>INSERIR DATA</v>
      </c>
      <c r="C664" s="81" t="str">
        <f t="shared" si="270"/>
        <v>INSERIR DATA</v>
      </c>
      <c r="D664" s="79">
        <f t="shared" ref="D664:D727" si="282">D663+1</f>
        <v>661</v>
      </c>
      <c r="E664" s="125">
        <f t="shared" si="281"/>
        <v>0</v>
      </c>
      <c r="F664" s="101"/>
      <c r="G664" s="124" t="str">
        <f>IFERROR(VLOOKUP(F664,#REF!,2,0)," ")</f>
        <v xml:space="preserve"> </v>
      </c>
      <c r="H664" s="122" t="str">
        <f>IFERROR(VLOOKUP(F664,#REF!,3,0)," ")</f>
        <v xml:space="preserve"> </v>
      </c>
      <c r="I664" s="103"/>
      <c r="J664" s="103"/>
      <c r="K664" s="103"/>
      <c r="L664" s="104"/>
      <c r="M664" s="105"/>
      <c r="N664" s="106"/>
      <c r="O664" s="107"/>
      <c r="P664" s="122" t="str">
        <f t="shared" si="260"/>
        <v>00,00</v>
      </c>
      <c r="Q664" s="123" t="str">
        <f t="shared" si="261"/>
        <v>0,00</v>
      </c>
      <c r="R664" s="119">
        <v>0</v>
      </c>
      <c r="S664" s="119">
        <v>0</v>
      </c>
      <c r="T664" s="123">
        <f t="shared" si="271"/>
        <v>0</v>
      </c>
      <c r="U664" s="108"/>
      <c r="V664" s="109" t="str">
        <f t="shared" si="267"/>
        <v/>
      </c>
      <c r="W664" s="37"/>
      <c r="X664" s="132"/>
      <c r="Y664" s="134"/>
      <c r="AA664" s="24"/>
      <c r="AB664" s="40"/>
      <c r="AC664" s="24" t="str">
        <f t="shared" si="273"/>
        <v>Pendente</v>
      </c>
      <c r="AE664" s="43"/>
      <c r="AF664" s="44"/>
      <c r="AG664" s="45"/>
      <c r="AH664" s="45"/>
      <c r="AI664" s="46"/>
      <c r="AJ664" s="44"/>
      <c r="AK664" s="46"/>
      <c r="AL664" s="127"/>
      <c r="AM664" s="44"/>
      <c r="AN664" s="46"/>
      <c r="AO664" s="127"/>
      <c r="AP664" s="45"/>
      <c r="AQ664" s="46"/>
      <c r="AR664" s="46"/>
      <c r="AS664" s="46"/>
      <c r="AT664" s="45"/>
      <c r="AU664" s="46"/>
      <c r="AV664" s="46"/>
      <c r="AW664" s="46"/>
      <c r="AX664" s="46"/>
      <c r="AY664" s="46"/>
      <c r="AZ664" s="49"/>
      <c r="BE664" s="52">
        <f t="shared" si="272"/>
        <v>0</v>
      </c>
      <c r="BF664" s="53" t="str">
        <f t="shared" si="274"/>
        <v>00</v>
      </c>
      <c r="BG664" s="54">
        <f t="shared" si="275"/>
        <v>0</v>
      </c>
      <c r="BH664" s="54">
        <v>6</v>
      </c>
      <c r="BI664" s="54" t="str">
        <f t="shared" si="276"/>
        <v>,00</v>
      </c>
      <c r="BJ664" s="55" t="str">
        <f t="shared" si="277"/>
        <v>00,00</v>
      </c>
      <c r="BL664" s="57" t="str">
        <f>IFERROR(VLOOKUP(H664,#REF!,2,0)," ")</f>
        <v xml:space="preserve"> </v>
      </c>
      <c r="BM664" s="57" t="str">
        <f>IFERROR(VLOOKUP(K664,#REF!,2,0)," ")</f>
        <v xml:space="preserve"> </v>
      </c>
      <c r="BN664" s="58" t="str">
        <f t="shared" si="262"/>
        <v xml:space="preserve">  </v>
      </c>
      <c r="BO664" s="59" t="str">
        <f>IFERROR(VLOOKUP(BN664,#REF!,5,0)," ")</f>
        <v xml:space="preserve"> </v>
      </c>
      <c r="BP664" s="59" t="str">
        <f t="shared" si="263"/>
        <v xml:space="preserve"> </v>
      </c>
      <c r="BQ664" s="56" t="str">
        <f t="shared" si="264"/>
        <v>0,00</v>
      </c>
      <c r="BR664" s="59" t="str">
        <f t="shared" si="265"/>
        <v>0,00</v>
      </c>
      <c r="BS664" s="59" t="str">
        <f t="shared" si="266"/>
        <v xml:space="preserve"> </v>
      </c>
      <c r="BT664" s="56" t="str">
        <f t="shared" si="278"/>
        <v>00</v>
      </c>
      <c r="BU664" s="56">
        <f t="shared" si="279"/>
        <v>0</v>
      </c>
      <c r="BV664" s="56" t="str">
        <f>IFERROR(BU664*#REF!,"0,00")</f>
        <v>0,00</v>
      </c>
      <c r="BW664" s="59" t="str">
        <f t="shared" si="280"/>
        <v>0,00</v>
      </c>
    </row>
    <row r="665" spans="1:75" ht="62.1" customHeight="1" thickTop="1" thickBot="1">
      <c r="A665" s="90" t="str">
        <f t="shared" si="268"/>
        <v>INSERIR DATA</v>
      </c>
      <c r="B665" s="91" t="str">
        <f t="shared" si="269"/>
        <v>INSERIR DATA</v>
      </c>
      <c r="C665" s="81" t="str">
        <f t="shared" si="270"/>
        <v>INSERIR DATA</v>
      </c>
      <c r="D665" s="79">
        <f t="shared" si="282"/>
        <v>662</v>
      </c>
      <c r="E665" s="125">
        <f t="shared" si="281"/>
        <v>0</v>
      </c>
      <c r="F665" s="101"/>
      <c r="G665" s="124" t="str">
        <f>IFERROR(VLOOKUP(F665,#REF!,2,0)," ")</f>
        <v xml:space="preserve"> </v>
      </c>
      <c r="H665" s="122" t="str">
        <f>IFERROR(VLOOKUP(F665,#REF!,3,0)," ")</f>
        <v xml:space="preserve"> </v>
      </c>
      <c r="I665" s="103"/>
      <c r="J665" s="103"/>
      <c r="K665" s="103"/>
      <c r="L665" s="104"/>
      <c r="M665" s="105"/>
      <c r="N665" s="106"/>
      <c r="O665" s="107"/>
      <c r="P665" s="122" t="str">
        <f t="shared" si="260"/>
        <v>00,00</v>
      </c>
      <c r="Q665" s="123" t="str">
        <f t="shared" si="261"/>
        <v>0,00</v>
      </c>
      <c r="R665" s="119">
        <v>0</v>
      </c>
      <c r="S665" s="119">
        <v>0</v>
      </c>
      <c r="T665" s="123">
        <f t="shared" si="271"/>
        <v>0</v>
      </c>
      <c r="U665" s="108"/>
      <c r="V665" s="109" t="str">
        <f t="shared" si="267"/>
        <v/>
      </c>
      <c r="W665" s="37"/>
      <c r="X665" s="132"/>
      <c r="Y665" s="134"/>
      <c r="AA665" s="24"/>
      <c r="AB665" s="40"/>
      <c r="AC665" s="24" t="str">
        <f t="shared" si="273"/>
        <v>Pendente</v>
      </c>
      <c r="AE665" s="43"/>
      <c r="AF665" s="44"/>
      <c r="AG665" s="45"/>
      <c r="AH665" s="45"/>
      <c r="AI665" s="46"/>
      <c r="AJ665" s="44"/>
      <c r="AK665" s="46"/>
      <c r="AL665" s="127"/>
      <c r="AM665" s="44"/>
      <c r="AN665" s="46"/>
      <c r="AO665" s="127"/>
      <c r="AP665" s="45"/>
      <c r="AQ665" s="46"/>
      <c r="AR665" s="46"/>
      <c r="AS665" s="46"/>
      <c r="AT665" s="45"/>
      <c r="AU665" s="46"/>
      <c r="AV665" s="46"/>
      <c r="AW665" s="46"/>
      <c r="AX665" s="46"/>
      <c r="AY665" s="46"/>
      <c r="AZ665" s="49"/>
      <c r="BA665" s="62" t="s">
        <v>455</v>
      </c>
      <c r="BE665" s="52">
        <f t="shared" si="272"/>
        <v>0</v>
      </c>
      <c r="BF665" s="53" t="str">
        <f t="shared" si="274"/>
        <v>00</v>
      </c>
      <c r="BG665" s="54">
        <f t="shared" si="275"/>
        <v>0</v>
      </c>
      <c r="BH665" s="54">
        <v>6</v>
      </c>
      <c r="BI665" s="54" t="str">
        <f t="shared" si="276"/>
        <v>,00</v>
      </c>
      <c r="BJ665" s="55" t="str">
        <f t="shared" si="277"/>
        <v>00,00</v>
      </c>
      <c r="BL665" s="57" t="str">
        <f>IFERROR(VLOOKUP(H665,#REF!,2,0)," ")</f>
        <v xml:space="preserve"> </v>
      </c>
      <c r="BM665" s="57" t="str">
        <f>IFERROR(VLOOKUP(K665,#REF!,2,0)," ")</f>
        <v xml:space="preserve"> </v>
      </c>
      <c r="BN665" s="58" t="str">
        <f t="shared" si="262"/>
        <v xml:space="preserve">  </v>
      </c>
      <c r="BO665" s="59" t="str">
        <f>IFERROR(VLOOKUP(BN665,#REF!,5,0)," ")</f>
        <v xml:space="preserve"> </v>
      </c>
      <c r="BP665" s="59" t="str">
        <f t="shared" si="263"/>
        <v xml:space="preserve"> </v>
      </c>
      <c r="BQ665" s="56" t="str">
        <f t="shared" si="264"/>
        <v>0,00</v>
      </c>
      <c r="BR665" s="59" t="str">
        <f t="shared" si="265"/>
        <v>0,00</v>
      </c>
      <c r="BS665" s="59" t="str">
        <f t="shared" si="266"/>
        <v xml:space="preserve"> </v>
      </c>
      <c r="BT665" s="56" t="str">
        <f t="shared" si="278"/>
        <v>00</v>
      </c>
      <c r="BU665" s="56">
        <f t="shared" si="279"/>
        <v>0</v>
      </c>
      <c r="BV665" s="56" t="str">
        <f>IFERROR(BU665*#REF!,"0,00")</f>
        <v>0,00</v>
      </c>
      <c r="BW665" s="59" t="str">
        <f t="shared" si="280"/>
        <v>0,00</v>
      </c>
    </row>
    <row r="666" spans="1:75" ht="62.1" customHeight="1" thickTop="1" thickBot="1">
      <c r="A666" s="90" t="str">
        <f t="shared" si="268"/>
        <v>INSERIR DATA</v>
      </c>
      <c r="B666" s="91" t="str">
        <f t="shared" si="269"/>
        <v>INSERIR DATA</v>
      </c>
      <c r="C666" s="81" t="str">
        <f t="shared" si="270"/>
        <v>INSERIR DATA</v>
      </c>
      <c r="D666" s="79">
        <f t="shared" si="282"/>
        <v>663</v>
      </c>
      <c r="E666" s="125">
        <f t="shared" si="281"/>
        <v>0</v>
      </c>
      <c r="F666" s="101"/>
      <c r="G666" s="124" t="str">
        <f>IFERROR(VLOOKUP(F666,#REF!,2,0)," ")</f>
        <v xml:space="preserve"> </v>
      </c>
      <c r="H666" s="122" t="str">
        <f>IFERROR(VLOOKUP(F666,#REF!,3,0)," ")</f>
        <v xml:space="preserve"> </v>
      </c>
      <c r="I666" s="103"/>
      <c r="J666" s="103"/>
      <c r="K666" s="103"/>
      <c r="L666" s="104"/>
      <c r="M666" s="105"/>
      <c r="N666" s="106"/>
      <c r="O666" s="107"/>
      <c r="P666" s="122" t="str">
        <f t="shared" si="260"/>
        <v>00,00</v>
      </c>
      <c r="Q666" s="123" t="str">
        <f t="shared" si="261"/>
        <v>0,00</v>
      </c>
      <c r="R666" s="119">
        <v>0</v>
      </c>
      <c r="S666" s="119">
        <v>0</v>
      </c>
      <c r="T666" s="123">
        <f t="shared" si="271"/>
        <v>0</v>
      </c>
      <c r="U666" s="108"/>
      <c r="V666" s="109" t="str">
        <f t="shared" si="267"/>
        <v/>
      </c>
      <c r="W666" s="37"/>
      <c r="X666" s="132"/>
      <c r="Y666" s="134"/>
      <c r="AA666" s="24"/>
      <c r="AB666" s="40"/>
      <c r="AC666" s="24" t="str">
        <f t="shared" si="273"/>
        <v>Pendente</v>
      </c>
      <c r="AE666" s="43"/>
      <c r="AF666" s="44"/>
      <c r="AG666" s="45"/>
      <c r="AH666" s="45"/>
      <c r="AI666" s="46"/>
      <c r="AJ666" s="44"/>
      <c r="AK666" s="46"/>
      <c r="AL666" s="127"/>
      <c r="AM666" s="44"/>
      <c r="AN666" s="46"/>
      <c r="AO666" s="127"/>
      <c r="AP666" s="45"/>
      <c r="AQ666" s="46"/>
      <c r="AR666" s="46"/>
      <c r="AS666" s="46"/>
      <c r="AT666" s="45"/>
      <c r="AU666" s="46"/>
      <c r="AV666" s="46"/>
      <c r="AW666" s="46"/>
      <c r="AX666" s="46"/>
      <c r="AY666" s="46"/>
      <c r="AZ666" s="49"/>
      <c r="BE666" s="52">
        <f t="shared" si="272"/>
        <v>0</v>
      </c>
      <c r="BF666" s="53" t="str">
        <f t="shared" si="274"/>
        <v>00</v>
      </c>
      <c r="BG666" s="54">
        <f t="shared" si="275"/>
        <v>0</v>
      </c>
      <c r="BH666" s="54">
        <v>6</v>
      </c>
      <c r="BI666" s="54" t="str">
        <f t="shared" si="276"/>
        <v>,00</v>
      </c>
      <c r="BJ666" s="55" t="str">
        <f t="shared" si="277"/>
        <v>00,00</v>
      </c>
      <c r="BL666" s="57" t="str">
        <f>IFERROR(VLOOKUP(H666,#REF!,2,0)," ")</f>
        <v xml:space="preserve"> </v>
      </c>
      <c r="BM666" s="57" t="str">
        <f>IFERROR(VLOOKUP(K666,#REF!,2,0)," ")</f>
        <v xml:space="preserve"> </v>
      </c>
      <c r="BN666" s="58" t="str">
        <f t="shared" si="262"/>
        <v xml:space="preserve">  </v>
      </c>
      <c r="BO666" s="59" t="str">
        <f>IFERROR(VLOOKUP(BN666,#REF!,5,0)," ")</f>
        <v xml:space="preserve"> </v>
      </c>
      <c r="BP666" s="59" t="str">
        <f t="shared" si="263"/>
        <v xml:space="preserve"> </v>
      </c>
      <c r="BQ666" s="56" t="str">
        <f t="shared" si="264"/>
        <v>0,00</v>
      </c>
      <c r="BR666" s="59" t="str">
        <f t="shared" si="265"/>
        <v>0,00</v>
      </c>
      <c r="BS666" s="59" t="str">
        <f t="shared" si="266"/>
        <v xml:space="preserve"> </v>
      </c>
      <c r="BT666" s="56" t="str">
        <f t="shared" si="278"/>
        <v>00</v>
      </c>
      <c r="BU666" s="56">
        <f t="shared" si="279"/>
        <v>0</v>
      </c>
      <c r="BV666" s="56" t="str">
        <f>IFERROR(BU666*#REF!,"0,00")</f>
        <v>0,00</v>
      </c>
      <c r="BW666" s="59" t="str">
        <f t="shared" si="280"/>
        <v>0,00</v>
      </c>
    </row>
    <row r="667" spans="1:75" ht="62.1" customHeight="1" thickTop="1" thickBot="1">
      <c r="A667" s="90" t="str">
        <f t="shared" si="268"/>
        <v>INSERIR DATA</v>
      </c>
      <c r="B667" s="91" t="str">
        <f t="shared" si="269"/>
        <v>INSERIR DATA</v>
      </c>
      <c r="C667" s="81" t="str">
        <f t="shared" si="270"/>
        <v>INSERIR DATA</v>
      </c>
      <c r="D667" s="79">
        <f t="shared" si="282"/>
        <v>664</v>
      </c>
      <c r="E667" s="125">
        <f t="shared" si="281"/>
        <v>0</v>
      </c>
      <c r="F667" s="101"/>
      <c r="G667" s="124" t="str">
        <f>IFERROR(VLOOKUP(F667,#REF!,2,0)," ")</f>
        <v xml:space="preserve"> </v>
      </c>
      <c r="H667" s="122" t="str">
        <f>IFERROR(VLOOKUP(F667,#REF!,3,0)," ")</f>
        <v xml:space="preserve"> </v>
      </c>
      <c r="I667" s="103"/>
      <c r="J667" s="103"/>
      <c r="K667" s="103"/>
      <c r="L667" s="104"/>
      <c r="M667" s="105"/>
      <c r="N667" s="106"/>
      <c r="O667" s="107"/>
      <c r="P667" s="122" t="str">
        <f t="shared" si="260"/>
        <v>00,00</v>
      </c>
      <c r="Q667" s="123" t="str">
        <f t="shared" si="261"/>
        <v>0,00</v>
      </c>
      <c r="R667" s="119">
        <v>0</v>
      </c>
      <c r="S667" s="119">
        <v>0</v>
      </c>
      <c r="T667" s="123">
        <f t="shared" si="271"/>
        <v>0</v>
      </c>
      <c r="U667" s="108"/>
      <c r="V667" s="109" t="str">
        <f t="shared" si="267"/>
        <v/>
      </c>
      <c r="W667" s="37"/>
      <c r="X667" s="132"/>
      <c r="Y667" s="134"/>
      <c r="AA667" s="24"/>
      <c r="AB667" s="40"/>
      <c r="AC667" s="24" t="str">
        <f t="shared" si="273"/>
        <v>Pendente</v>
      </c>
      <c r="AE667" s="43"/>
      <c r="AF667" s="44"/>
      <c r="AG667" s="45"/>
      <c r="AH667" s="45"/>
      <c r="AI667" s="46"/>
      <c r="AJ667" s="44"/>
      <c r="AK667" s="46"/>
      <c r="AL667" s="127"/>
      <c r="AM667" s="44"/>
      <c r="AN667" s="46"/>
      <c r="AO667" s="127"/>
      <c r="AP667" s="45"/>
      <c r="AQ667" s="46"/>
      <c r="AR667" s="46"/>
      <c r="AS667" s="46"/>
      <c r="AT667" s="45"/>
      <c r="AU667" s="46"/>
      <c r="AV667" s="46"/>
      <c r="AW667" s="46"/>
      <c r="AX667" s="46"/>
      <c r="AY667" s="46"/>
      <c r="AZ667" s="49"/>
      <c r="BE667" s="52">
        <f t="shared" si="272"/>
        <v>0</v>
      </c>
      <c r="BF667" s="53" t="str">
        <f t="shared" si="274"/>
        <v>00</v>
      </c>
      <c r="BG667" s="54">
        <f t="shared" si="275"/>
        <v>0</v>
      </c>
      <c r="BH667" s="54">
        <v>6</v>
      </c>
      <c r="BI667" s="54" t="str">
        <f t="shared" si="276"/>
        <v>,00</v>
      </c>
      <c r="BJ667" s="55" t="str">
        <f t="shared" si="277"/>
        <v>00,00</v>
      </c>
      <c r="BL667" s="57" t="str">
        <f>IFERROR(VLOOKUP(H667,#REF!,2,0)," ")</f>
        <v xml:space="preserve"> </v>
      </c>
      <c r="BM667" s="57" t="str">
        <f>IFERROR(VLOOKUP(K667,#REF!,2,0)," ")</f>
        <v xml:space="preserve"> </v>
      </c>
      <c r="BN667" s="58" t="str">
        <f t="shared" si="262"/>
        <v xml:space="preserve">  </v>
      </c>
      <c r="BO667" s="59" t="str">
        <f>IFERROR(VLOOKUP(BN667,#REF!,5,0)," ")</f>
        <v xml:space="preserve"> </v>
      </c>
      <c r="BP667" s="59" t="str">
        <f t="shared" si="263"/>
        <v xml:space="preserve"> </v>
      </c>
      <c r="BQ667" s="56" t="str">
        <f t="shared" si="264"/>
        <v>0,00</v>
      </c>
      <c r="BR667" s="59" t="str">
        <f t="shared" si="265"/>
        <v>0,00</v>
      </c>
      <c r="BS667" s="59" t="str">
        <f t="shared" si="266"/>
        <v xml:space="preserve"> </v>
      </c>
      <c r="BT667" s="56" t="str">
        <f t="shared" si="278"/>
        <v>00</v>
      </c>
      <c r="BU667" s="56">
        <f t="shared" si="279"/>
        <v>0</v>
      </c>
      <c r="BV667" s="56" t="str">
        <f>IFERROR(BU667*#REF!,"0,00")</f>
        <v>0,00</v>
      </c>
      <c r="BW667" s="59" t="str">
        <f t="shared" si="280"/>
        <v>0,00</v>
      </c>
    </row>
    <row r="668" spans="1:75" ht="62.1" customHeight="1" thickTop="1" thickBot="1">
      <c r="A668" s="90" t="str">
        <f t="shared" si="268"/>
        <v>INSERIR DATA</v>
      </c>
      <c r="B668" s="91" t="str">
        <f t="shared" si="269"/>
        <v>INSERIR DATA</v>
      </c>
      <c r="C668" s="81" t="str">
        <f t="shared" si="270"/>
        <v>INSERIR DATA</v>
      </c>
      <c r="D668" s="79">
        <f t="shared" si="282"/>
        <v>665</v>
      </c>
      <c r="E668" s="125">
        <f t="shared" si="281"/>
        <v>0</v>
      </c>
      <c r="F668" s="101"/>
      <c r="G668" s="124" t="str">
        <f>IFERROR(VLOOKUP(F668,#REF!,2,0)," ")</f>
        <v xml:space="preserve"> </v>
      </c>
      <c r="H668" s="122" t="str">
        <f>IFERROR(VLOOKUP(F668,#REF!,3,0)," ")</f>
        <v xml:space="preserve"> </v>
      </c>
      <c r="I668" s="103"/>
      <c r="J668" s="103"/>
      <c r="K668" s="103"/>
      <c r="L668" s="104"/>
      <c r="M668" s="105"/>
      <c r="N668" s="106"/>
      <c r="O668" s="107"/>
      <c r="P668" s="122" t="str">
        <f t="shared" si="260"/>
        <v>00,00</v>
      </c>
      <c r="Q668" s="123" t="str">
        <f t="shared" si="261"/>
        <v>0,00</v>
      </c>
      <c r="R668" s="119">
        <v>0</v>
      </c>
      <c r="S668" s="119">
        <v>0</v>
      </c>
      <c r="T668" s="123">
        <f t="shared" si="271"/>
        <v>0</v>
      </c>
      <c r="U668" s="108"/>
      <c r="V668" s="109" t="str">
        <f t="shared" si="267"/>
        <v/>
      </c>
      <c r="W668" s="37"/>
      <c r="X668" s="132"/>
      <c r="Y668" s="134"/>
      <c r="AA668" s="24"/>
      <c r="AB668" s="40"/>
      <c r="AC668" s="24" t="str">
        <f t="shared" si="273"/>
        <v>Pendente</v>
      </c>
      <c r="AE668" s="43"/>
      <c r="AF668" s="44"/>
      <c r="AG668" s="163"/>
      <c r="AH668" s="45"/>
      <c r="AI668" s="46"/>
      <c r="AJ668" s="44"/>
      <c r="AK668" s="46"/>
      <c r="AL668" s="127"/>
      <c r="AM668" s="44"/>
      <c r="AN668" s="46"/>
      <c r="AO668" s="127"/>
      <c r="AP668" s="45"/>
      <c r="AQ668" s="46"/>
      <c r="AR668" s="46"/>
      <c r="AS668" s="46"/>
      <c r="AT668" s="45"/>
      <c r="AU668" s="46"/>
      <c r="AV668" s="46"/>
      <c r="AW668" s="46"/>
      <c r="AX668" s="46"/>
      <c r="AY668" s="46"/>
      <c r="AZ668" s="49"/>
      <c r="BE668" s="52">
        <f t="shared" si="272"/>
        <v>0</v>
      </c>
      <c r="BF668" s="53" t="str">
        <f t="shared" si="274"/>
        <v>00</v>
      </c>
      <c r="BG668" s="54">
        <f t="shared" si="275"/>
        <v>0</v>
      </c>
      <c r="BH668" s="54">
        <v>6</v>
      </c>
      <c r="BI668" s="54" t="str">
        <f t="shared" si="276"/>
        <v>,00</v>
      </c>
      <c r="BJ668" s="55" t="str">
        <f t="shared" si="277"/>
        <v>00,00</v>
      </c>
      <c r="BL668" s="57" t="str">
        <f>IFERROR(VLOOKUP(H668,#REF!,2,0)," ")</f>
        <v xml:space="preserve"> </v>
      </c>
      <c r="BM668" s="57" t="str">
        <f>IFERROR(VLOOKUP(K668,#REF!,2,0)," ")</f>
        <v xml:space="preserve"> </v>
      </c>
      <c r="BN668" s="58" t="str">
        <f t="shared" si="262"/>
        <v xml:space="preserve">  </v>
      </c>
      <c r="BO668" s="59" t="str">
        <f>IFERROR(VLOOKUP(BN668,#REF!,5,0)," ")</f>
        <v xml:space="preserve"> </v>
      </c>
      <c r="BP668" s="59" t="str">
        <f t="shared" si="263"/>
        <v xml:space="preserve"> </v>
      </c>
      <c r="BQ668" s="56" t="str">
        <f t="shared" si="264"/>
        <v>0,00</v>
      </c>
      <c r="BR668" s="59" t="str">
        <f t="shared" si="265"/>
        <v>0,00</v>
      </c>
      <c r="BS668" s="59" t="str">
        <f t="shared" si="266"/>
        <v xml:space="preserve"> </v>
      </c>
      <c r="BT668" s="56" t="str">
        <f t="shared" si="278"/>
        <v>00</v>
      </c>
      <c r="BU668" s="56">
        <f t="shared" si="279"/>
        <v>0</v>
      </c>
      <c r="BV668" s="56" t="str">
        <f>IFERROR(BU668*#REF!,"0,00")</f>
        <v>0,00</v>
      </c>
      <c r="BW668" s="59" t="str">
        <f t="shared" si="280"/>
        <v>0,00</v>
      </c>
    </row>
    <row r="669" spans="1:75" ht="62.1" customHeight="1" thickTop="1" thickBot="1">
      <c r="A669" s="90" t="str">
        <f t="shared" si="268"/>
        <v>INSERIR DATA</v>
      </c>
      <c r="B669" s="91" t="str">
        <f t="shared" si="269"/>
        <v>INSERIR DATA</v>
      </c>
      <c r="C669" s="81" t="str">
        <f t="shared" si="270"/>
        <v>INSERIR DATA</v>
      </c>
      <c r="D669" s="79">
        <f t="shared" si="282"/>
        <v>666</v>
      </c>
      <c r="E669" s="125">
        <f t="shared" si="281"/>
        <v>0</v>
      </c>
      <c r="F669" s="101"/>
      <c r="G669" s="124" t="str">
        <f>IFERROR(VLOOKUP(F669,#REF!,2,0)," ")</f>
        <v xml:space="preserve"> </v>
      </c>
      <c r="H669" s="122" t="str">
        <f>IFERROR(VLOOKUP(F669,#REF!,3,0)," ")</f>
        <v xml:space="preserve"> </v>
      </c>
      <c r="I669" s="103"/>
      <c r="J669" s="103"/>
      <c r="K669" s="103"/>
      <c r="L669" s="104"/>
      <c r="M669" s="105"/>
      <c r="N669" s="106"/>
      <c r="O669" s="107"/>
      <c r="P669" s="122" t="str">
        <f t="shared" si="260"/>
        <v>00,00</v>
      </c>
      <c r="Q669" s="123" t="str">
        <f t="shared" si="261"/>
        <v>0,00</v>
      </c>
      <c r="R669" s="119">
        <v>0</v>
      </c>
      <c r="S669" s="119">
        <v>0</v>
      </c>
      <c r="T669" s="123">
        <f t="shared" si="271"/>
        <v>0</v>
      </c>
      <c r="U669" s="108"/>
      <c r="V669" s="109" t="str">
        <f t="shared" si="267"/>
        <v/>
      </c>
      <c r="W669" s="37"/>
      <c r="X669" s="132"/>
      <c r="Y669" s="134"/>
      <c r="AA669" s="24"/>
      <c r="AB669" s="40"/>
      <c r="AC669" s="24" t="str">
        <f t="shared" si="273"/>
        <v>Pendente</v>
      </c>
      <c r="AE669" s="43"/>
      <c r="AF669" s="44"/>
      <c r="AG669" s="163"/>
      <c r="AH669" s="45"/>
      <c r="AI669" s="46"/>
      <c r="AJ669" s="44"/>
      <c r="AK669" s="46"/>
      <c r="AL669" s="127"/>
      <c r="AM669" s="44"/>
      <c r="AN669" s="46"/>
      <c r="AO669" s="127"/>
      <c r="AP669" s="45"/>
      <c r="AQ669" s="46"/>
      <c r="AR669" s="46"/>
      <c r="AS669" s="46"/>
      <c r="AT669" s="45"/>
      <c r="AU669" s="46"/>
      <c r="AV669" s="45"/>
      <c r="AW669" s="45"/>
      <c r="AX669" s="46"/>
      <c r="AY669" s="46"/>
      <c r="AZ669" s="49"/>
      <c r="BE669" s="52">
        <f t="shared" si="272"/>
        <v>0</v>
      </c>
      <c r="BF669" s="53" t="str">
        <f t="shared" si="274"/>
        <v>00</v>
      </c>
      <c r="BG669" s="54">
        <f t="shared" si="275"/>
        <v>0</v>
      </c>
      <c r="BH669" s="54">
        <v>6</v>
      </c>
      <c r="BI669" s="54" t="str">
        <f t="shared" si="276"/>
        <v>,00</v>
      </c>
      <c r="BJ669" s="55" t="str">
        <f t="shared" si="277"/>
        <v>00,00</v>
      </c>
      <c r="BL669" s="57" t="str">
        <f>IFERROR(VLOOKUP(H669,#REF!,2,0)," ")</f>
        <v xml:space="preserve"> </v>
      </c>
      <c r="BM669" s="57" t="str">
        <f>IFERROR(VLOOKUP(K669,#REF!,2,0)," ")</f>
        <v xml:space="preserve"> </v>
      </c>
      <c r="BN669" s="58" t="str">
        <f t="shared" si="262"/>
        <v xml:space="preserve">  </v>
      </c>
      <c r="BO669" s="59" t="str">
        <f>IFERROR(VLOOKUP(BN669,#REF!,5,0)," ")</f>
        <v xml:space="preserve"> </v>
      </c>
      <c r="BP669" s="59" t="str">
        <f t="shared" si="263"/>
        <v xml:space="preserve"> </v>
      </c>
      <c r="BQ669" s="56" t="str">
        <f t="shared" si="264"/>
        <v>0,00</v>
      </c>
      <c r="BR669" s="59" t="str">
        <f t="shared" si="265"/>
        <v>0,00</v>
      </c>
      <c r="BS669" s="59" t="str">
        <f t="shared" si="266"/>
        <v xml:space="preserve"> </v>
      </c>
      <c r="BT669" s="56" t="str">
        <f t="shared" si="278"/>
        <v>00</v>
      </c>
      <c r="BU669" s="56">
        <f t="shared" si="279"/>
        <v>0</v>
      </c>
      <c r="BV669" s="56" t="str">
        <f>IFERROR(BU669*#REF!,"0,00")</f>
        <v>0,00</v>
      </c>
      <c r="BW669" s="59" t="str">
        <f t="shared" si="280"/>
        <v>0,00</v>
      </c>
    </row>
    <row r="670" spans="1:75" ht="62.1" customHeight="1" thickTop="1" thickBot="1">
      <c r="A670" s="90" t="str">
        <f t="shared" si="268"/>
        <v>INSERIR DATA</v>
      </c>
      <c r="B670" s="91" t="str">
        <f t="shared" si="269"/>
        <v>INSERIR DATA</v>
      </c>
      <c r="C670" s="81" t="str">
        <f t="shared" si="270"/>
        <v>INSERIR DATA</v>
      </c>
      <c r="D670" s="79">
        <f t="shared" si="282"/>
        <v>667</v>
      </c>
      <c r="E670" s="125">
        <f t="shared" si="281"/>
        <v>0</v>
      </c>
      <c r="F670" s="101"/>
      <c r="G670" s="124" t="str">
        <f>IFERROR(VLOOKUP(F670,#REF!,2,0)," ")</f>
        <v xml:space="preserve"> </v>
      </c>
      <c r="H670" s="122" t="str">
        <f>IFERROR(VLOOKUP(F670,#REF!,3,0)," ")</f>
        <v xml:space="preserve"> </v>
      </c>
      <c r="I670" s="103"/>
      <c r="J670" s="103"/>
      <c r="K670" s="103"/>
      <c r="L670" s="104"/>
      <c r="M670" s="105"/>
      <c r="N670" s="106"/>
      <c r="O670" s="107"/>
      <c r="P670" s="122" t="str">
        <f t="shared" si="260"/>
        <v>00,00</v>
      </c>
      <c r="Q670" s="123" t="str">
        <f t="shared" si="261"/>
        <v>0,00</v>
      </c>
      <c r="R670" s="119">
        <v>0</v>
      </c>
      <c r="S670" s="119">
        <v>0</v>
      </c>
      <c r="T670" s="123">
        <f t="shared" si="271"/>
        <v>0</v>
      </c>
      <c r="U670" s="108"/>
      <c r="V670" s="109" t="str">
        <f t="shared" si="267"/>
        <v/>
      </c>
      <c r="W670" s="37"/>
      <c r="X670" s="132"/>
      <c r="Y670" s="134"/>
      <c r="AA670" s="24"/>
      <c r="AB670" s="40"/>
      <c r="AC670" s="24" t="str">
        <f t="shared" si="273"/>
        <v>Pendente</v>
      </c>
      <c r="AE670" s="43"/>
      <c r="AF670" s="44"/>
      <c r="AG670" s="45"/>
      <c r="AH670" s="45"/>
      <c r="AI670" s="46"/>
      <c r="AJ670" s="44"/>
      <c r="AK670" s="44"/>
      <c r="AL670" s="128"/>
      <c r="AM670" s="46"/>
      <c r="AN670" s="46"/>
      <c r="AO670" s="127"/>
      <c r="AP670" s="45"/>
      <c r="AQ670" s="46"/>
      <c r="AR670" s="157"/>
      <c r="AS670" s="157"/>
      <c r="AT670" s="45"/>
      <c r="AU670" s="157"/>
      <c r="AV670" s="157"/>
      <c r="AW670" s="157"/>
      <c r="AX670" s="157"/>
      <c r="AY670" s="157"/>
      <c r="AZ670" s="164"/>
      <c r="BE670" s="52">
        <f t="shared" si="272"/>
        <v>0</v>
      </c>
      <c r="BF670" s="53" t="str">
        <f t="shared" si="274"/>
        <v>00</v>
      </c>
      <c r="BG670" s="54">
        <f t="shared" si="275"/>
        <v>0</v>
      </c>
      <c r="BH670" s="54">
        <v>6</v>
      </c>
      <c r="BI670" s="54" t="str">
        <f t="shared" si="276"/>
        <v>,00</v>
      </c>
      <c r="BJ670" s="55" t="str">
        <f t="shared" si="277"/>
        <v>00,00</v>
      </c>
      <c r="BL670" s="57" t="str">
        <f>IFERROR(VLOOKUP(H670,#REF!,2,0)," ")</f>
        <v xml:space="preserve"> </v>
      </c>
      <c r="BM670" s="57" t="str">
        <f>IFERROR(VLOOKUP(K670,#REF!,2,0)," ")</f>
        <v xml:space="preserve"> </v>
      </c>
      <c r="BN670" s="58" t="str">
        <f t="shared" si="262"/>
        <v xml:space="preserve">  </v>
      </c>
      <c r="BO670" s="59" t="str">
        <f>IFERROR(VLOOKUP(BN670,#REF!,5,0)," ")</f>
        <v xml:space="preserve"> </v>
      </c>
      <c r="BP670" s="59" t="str">
        <f t="shared" si="263"/>
        <v xml:space="preserve"> </v>
      </c>
      <c r="BQ670" s="56" t="str">
        <f t="shared" si="264"/>
        <v>0,00</v>
      </c>
      <c r="BR670" s="59" t="str">
        <f t="shared" si="265"/>
        <v>0,00</v>
      </c>
      <c r="BS670" s="59" t="str">
        <f t="shared" si="266"/>
        <v xml:space="preserve"> </v>
      </c>
      <c r="BT670" s="56" t="str">
        <f t="shared" si="278"/>
        <v>00</v>
      </c>
      <c r="BU670" s="56">
        <f t="shared" si="279"/>
        <v>0</v>
      </c>
      <c r="BV670" s="56" t="str">
        <f>IFERROR(BU670*#REF!,"0,00")</f>
        <v>0,00</v>
      </c>
      <c r="BW670" s="59" t="str">
        <f t="shared" si="280"/>
        <v>0,00</v>
      </c>
    </row>
    <row r="671" spans="1:75" ht="62.1" customHeight="1" thickTop="1" thickBot="1">
      <c r="A671" s="90" t="str">
        <f t="shared" si="268"/>
        <v>INSERIR DATA</v>
      </c>
      <c r="B671" s="91" t="str">
        <f t="shared" si="269"/>
        <v>INSERIR DATA</v>
      </c>
      <c r="C671" s="81" t="str">
        <f t="shared" si="270"/>
        <v>INSERIR DATA</v>
      </c>
      <c r="D671" s="79">
        <f t="shared" si="282"/>
        <v>668</v>
      </c>
      <c r="E671" s="125">
        <f t="shared" si="281"/>
        <v>0</v>
      </c>
      <c r="F671" s="101"/>
      <c r="G671" s="124" t="str">
        <f>IFERROR(VLOOKUP(F671,#REF!,2,0)," ")</f>
        <v xml:space="preserve"> </v>
      </c>
      <c r="H671" s="122" t="str">
        <f>IFERROR(VLOOKUP(F671,#REF!,3,0)," ")</f>
        <v xml:space="preserve"> </v>
      </c>
      <c r="I671" s="103"/>
      <c r="J671" s="103"/>
      <c r="K671" s="103"/>
      <c r="L671" s="104"/>
      <c r="M671" s="105"/>
      <c r="N671" s="106"/>
      <c r="O671" s="107"/>
      <c r="P671" s="122" t="str">
        <f t="shared" si="260"/>
        <v>00,00</v>
      </c>
      <c r="Q671" s="123" t="str">
        <f t="shared" si="261"/>
        <v>0,00</v>
      </c>
      <c r="R671" s="119">
        <v>0</v>
      </c>
      <c r="S671" s="119">
        <v>0</v>
      </c>
      <c r="T671" s="123">
        <f t="shared" si="271"/>
        <v>0</v>
      </c>
      <c r="U671" s="108"/>
      <c r="V671" s="109" t="str">
        <f t="shared" si="267"/>
        <v/>
      </c>
      <c r="W671" s="37"/>
      <c r="X671" s="132"/>
      <c r="Y671" s="134"/>
      <c r="AA671" s="24"/>
      <c r="AB671" s="40"/>
      <c r="AC671" s="24" t="str">
        <f t="shared" si="273"/>
        <v>Pendente</v>
      </c>
      <c r="AE671" s="68"/>
      <c r="AF671" s="44"/>
      <c r="AG671" s="45"/>
      <c r="AH671" s="45"/>
      <c r="AI671" s="46"/>
      <c r="AJ671" s="44"/>
      <c r="AK671" s="44"/>
      <c r="AL671" s="128"/>
      <c r="AM671" s="46"/>
      <c r="AN671" s="46"/>
      <c r="AO671" s="127"/>
      <c r="AP671" s="45"/>
      <c r="AQ671" s="46"/>
      <c r="AR671" s="157"/>
      <c r="AS671" s="157"/>
      <c r="AT671" s="45"/>
      <c r="AU671" s="157"/>
      <c r="AV671" s="157"/>
      <c r="AW671" s="157"/>
      <c r="AX671" s="157"/>
      <c r="AY671" s="157"/>
      <c r="AZ671" s="49"/>
      <c r="BE671" s="52">
        <f t="shared" si="272"/>
        <v>0</v>
      </c>
      <c r="BF671" s="53" t="str">
        <f t="shared" si="274"/>
        <v>00</v>
      </c>
      <c r="BG671" s="54">
        <f t="shared" si="275"/>
        <v>0</v>
      </c>
      <c r="BH671" s="54">
        <v>6</v>
      </c>
      <c r="BI671" s="54" t="str">
        <f t="shared" si="276"/>
        <v>,00</v>
      </c>
      <c r="BJ671" s="55" t="str">
        <f t="shared" si="277"/>
        <v>00,00</v>
      </c>
      <c r="BL671" s="57" t="str">
        <f>IFERROR(VLOOKUP(H671,#REF!,2,0)," ")</f>
        <v xml:space="preserve"> </v>
      </c>
      <c r="BM671" s="57" t="str">
        <f>IFERROR(VLOOKUP(K671,#REF!,2,0)," ")</f>
        <v xml:space="preserve"> </v>
      </c>
      <c r="BN671" s="58" t="str">
        <f t="shared" si="262"/>
        <v xml:space="preserve">  </v>
      </c>
      <c r="BO671" s="59" t="str">
        <f>IFERROR(VLOOKUP(BN671,#REF!,5,0)," ")</f>
        <v xml:space="preserve"> </v>
      </c>
      <c r="BP671" s="59" t="str">
        <f t="shared" si="263"/>
        <v xml:space="preserve"> </v>
      </c>
      <c r="BQ671" s="56" t="str">
        <f t="shared" si="264"/>
        <v>0,00</v>
      </c>
      <c r="BR671" s="59" t="str">
        <f t="shared" si="265"/>
        <v>0,00</v>
      </c>
      <c r="BS671" s="59" t="str">
        <f t="shared" si="266"/>
        <v xml:space="preserve"> </v>
      </c>
      <c r="BT671" s="56" t="str">
        <f t="shared" si="278"/>
        <v>00</v>
      </c>
      <c r="BU671" s="56">
        <f t="shared" si="279"/>
        <v>0</v>
      </c>
      <c r="BV671" s="56" t="str">
        <f>IFERROR(BU671*#REF!,"0,00")</f>
        <v>0,00</v>
      </c>
      <c r="BW671" s="59" t="str">
        <f t="shared" si="280"/>
        <v>0,00</v>
      </c>
    </row>
    <row r="672" spans="1:75" ht="62.1" customHeight="1" thickTop="1" thickBot="1">
      <c r="A672" s="90" t="str">
        <f t="shared" si="268"/>
        <v>INSERIR DATA</v>
      </c>
      <c r="B672" s="91" t="str">
        <f t="shared" si="269"/>
        <v>INSERIR DATA</v>
      </c>
      <c r="C672" s="81" t="str">
        <f t="shared" si="270"/>
        <v>INSERIR DATA</v>
      </c>
      <c r="D672" s="79">
        <f t="shared" si="282"/>
        <v>669</v>
      </c>
      <c r="E672" s="125">
        <f t="shared" si="281"/>
        <v>0</v>
      </c>
      <c r="F672" s="101"/>
      <c r="G672" s="124" t="str">
        <f>IFERROR(VLOOKUP(F672,#REF!,2,0)," ")</f>
        <v xml:space="preserve"> </v>
      </c>
      <c r="H672" s="122" t="str">
        <f>IFERROR(VLOOKUP(F672,#REF!,3,0)," ")</f>
        <v xml:space="preserve"> </v>
      </c>
      <c r="I672" s="103"/>
      <c r="J672" s="103"/>
      <c r="K672" s="103"/>
      <c r="L672" s="104"/>
      <c r="M672" s="105"/>
      <c r="N672" s="106"/>
      <c r="O672" s="107"/>
      <c r="P672" s="122" t="str">
        <f t="shared" si="260"/>
        <v>00,00</v>
      </c>
      <c r="Q672" s="123" t="str">
        <f t="shared" si="261"/>
        <v>0,00</v>
      </c>
      <c r="R672" s="119">
        <v>0</v>
      </c>
      <c r="S672" s="119">
        <v>0</v>
      </c>
      <c r="T672" s="123">
        <f t="shared" si="271"/>
        <v>0</v>
      </c>
      <c r="U672" s="108"/>
      <c r="V672" s="109" t="str">
        <f t="shared" si="267"/>
        <v/>
      </c>
      <c r="W672" s="37"/>
      <c r="X672" s="132"/>
      <c r="Y672" s="134"/>
      <c r="AA672" s="24"/>
      <c r="AB672" s="40"/>
      <c r="AC672" s="24" t="str">
        <f t="shared" si="273"/>
        <v>Pendente</v>
      </c>
      <c r="AE672" s="68"/>
      <c r="AF672" s="44"/>
      <c r="AG672" s="45"/>
      <c r="AH672" s="45"/>
      <c r="AI672" s="46"/>
      <c r="AJ672" s="44"/>
      <c r="AK672" s="44"/>
      <c r="AL672" s="128"/>
      <c r="AM672" s="46"/>
      <c r="AN672" s="46"/>
      <c r="AO672" s="127"/>
      <c r="AP672" s="45"/>
      <c r="AQ672" s="46"/>
      <c r="AR672" s="157"/>
      <c r="AS672" s="157"/>
      <c r="AT672" s="45"/>
      <c r="AU672" s="157"/>
      <c r="AV672" s="157"/>
      <c r="AW672" s="157"/>
      <c r="AX672" s="157"/>
      <c r="AY672" s="157"/>
      <c r="AZ672" s="49"/>
      <c r="BE672" s="52">
        <f t="shared" si="272"/>
        <v>0</v>
      </c>
      <c r="BF672" s="53" t="str">
        <f t="shared" si="274"/>
        <v>00</v>
      </c>
      <c r="BG672" s="54">
        <f t="shared" si="275"/>
        <v>0</v>
      </c>
      <c r="BH672" s="54">
        <v>6</v>
      </c>
      <c r="BI672" s="54" t="str">
        <f t="shared" si="276"/>
        <v>,00</v>
      </c>
      <c r="BJ672" s="55" t="str">
        <f t="shared" si="277"/>
        <v>00,00</v>
      </c>
      <c r="BL672" s="57" t="str">
        <f>IFERROR(VLOOKUP(H672,#REF!,2,0)," ")</f>
        <v xml:space="preserve"> </v>
      </c>
      <c r="BM672" s="57" t="str">
        <f>IFERROR(VLOOKUP(K672,#REF!,2,0)," ")</f>
        <v xml:space="preserve"> </v>
      </c>
      <c r="BN672" s="58" t="str">
        <f t="shared" si="262"/>
        <v xml:space="preserve">  </v>
      </c>
      <c r="BO672" s="59" t="str">
        <f>IFERROR(VLOOKUP(BN672,#REF!,5,0)," ")</f>
        <v xml:space="preserve"> </v>
      </c>
      <c r="BP672" s="59" t="str">
        <f t="shared" si="263"/>
        <v xml:space="preserve"> </v>
      </c>
      <c r="BQ672" s="56" t="str">
        <f t="shared" si="264"/>
        <v>0,00</v>
      </c>
      <c r="BR672" s="59" t="str">
        <f t="shared" si="265"/>
        <v>0,00</v>
      </c>
      <c r="BS672" s="59" t="str">
        <f t="shared" si="266"/>
        <v xml:space="preserve"> </v>
      </c>
      <c r="BT672" s="56" t="str">
        <f t="shared" si="278"/>
        <v>00</v>
      </c>
      <c r="BU672" s="56">
        <f t="shared" si="279"/>
        <v>0</v>
      </c>
      <c r="BV672" s="56" t="str">
        <f>IFERROR(BU672*#REF!,"0,00")</f>
        <v>0,00</v>
      </c>
      <c r="BW672" s="59" t="str">
        <f t="shared" si="280"/>
        <v>0,00</v>
      </c>
    </row>
    <row r="673" spans="1:75" ht="62.1" customHeight="1" thickTop="1" thickBot="1">
      <c r="A673" s="90" t="str">
        <f t="shared" si="268"/>
        <v>INSERIR DATA</v>
      </c>
      <c r="B673" s="91" t="str">
        <f t="shared" si="269"/>
        <v>INSERIR DATA</v>
      </c>
      <c r="C673" s="81" t="str">
        <f t="shared" si="270"/>
        <v>INSERIR DATA</v>
      </c>
      <c r="D673" s="79">
        <f t="shared" si="282"/>
        <v>670</v>
      </c>
      <c r="E673" s="125">
        <f t="shared" si="281"/>
        <v>0</v>
      </c>
      <c r="F673" s="101"/>
      <c r="G673" s="124" t="str">
        <f>IFERROR(VLOOKUP(F673,#REF!,2,0)," ")</f>
        <v xml:space="preserve"> </v>
      </c>
      <c r="H673" s="122" t="str">
        <f>IFERROR(VLOOKUP(F673,#REF!,3,0)," ")</f>
        <v xml:space="preserve"> </v>
      </c>
      <c r="I673" s="103"/>
      <c r="J673" s="103"/>
      <c r="K673" s="103"/>
      <c r="L673" s="104"/>
      <c r="M673" s="105"/>
      <c r="N673" s="106"/>
      <c r="O673" s="107"/>
      <c r="P673" s="122" t="str">
        <f t="shared" si="260"/>
        <v>00,00</v>
      </c>
      <c r="Q673" s="123" t="str">
        <f t="shared" si="261"/>
        <v>0,00</v>
      </c>
      <c r="R673" s="119">
        <v>0</v>
      </c>
      <c r="S673" s="119">
        <v>0</v>
      </c>
      <c r="T673" s="123">
        <f t="shared" si="271"/>
        <v>0</v>
      </c>
      <c r="U673" s="108"/>
      <c r="V673" s="109" t="str">
        <f t="shared" si="267"/>
        <v/>
      </c>
      <c r="W673" s="37"/>
      <c r="X673" s="132"/>
      <c r="Y673" s="134"/>
      <c r="AA673" s="24"/>
      <c r="AB673" s="40"/>
      <c r="AC673" s="24" t="str">
        <f t="shared" si="273"/>
        <v>Pendente</v>
      </c>
      <c r="AE673" s="43"/>
      <c r="AF673" s="44"/>
      <c r="AG673" s="45"/>
      <c r="AH673" s="45"/>
      <c r="AI673" s="46"/>
      <c r="AJ673" s="44"/>
      <c r="AK673" s="44"/>
      <c r="AL673" s="128"/>
      <c r="AM673" s="46"/>
      <c r="AN673" s="46"/>
      <c r="AO673" s="127"/>
      <c r="AP673" s="45"/>
      <c r="AQ673" s="46"/>
      <c r="AR673" s="157"/>
      <c r="AS673" s="157"/>
      <c r="AT673" s="45"/>
      <c r="AU673" s="157"/>
      <c r="AV673" s="157"/>
      <c r="AW673" s="157"/>
      <c r="AX673" s="157"/>
      <c r="AY673" s="157"/>
      <c r="AZ673" s="49"/>
      <c r="BE673" s="52">
        <f t="shared" si="272"/>
        <v>0</v>
      </c>
      <c r="BF673" s="53" t="str">
        <f t="shared" si="274"/>
        <v>00</v>
      </c>
      <c r="BG673" s="54">
        <f t="shared" si="275"/>
        <v>0</v>
      </c>
      <c r="BH673" s="54">
        <v>6</v>
      </c>
      <c r="BI673" s="54" t="str">
        <f t="shared" si="276"/>
        <v>,00</v>
      </c>
      <c r="BJ673" s="55" t="str">
        <f t="shared" si="277"/>
        <v>00,00</v>
      </c>
      <c r="BL673" s="57" t="str">
        <f>IFERROR(VLOOKUP(H673,#REF!,2,0)," ")</f>
        <v xml:space="preserve"> </v>
      </c>
      <c r="BM673" s="57" t="str">
        <f>IFERROR(VLOOKUP(K673,#REF!,2,0)," ")</f>
        <v xml:space="preserve"> </v>
      </c>
      <c r="BN673" s="58" t="str">
        <f t="shared" si="262"/>
        <v xml:space="preserve">  </v>
      </c>
      <c r="BO673" s="59" t="str">
        <f>IFERROR(VLOOKUP(BN673,#REF!,5,0)," ")</f>
        <v xml:space="preserve"> </v>
      </c>
      <c r="BP673" s="59" t="str">
        <f t="shared" si="263"/>
        <v xml:space="preserve"> </v>
      </c>
      <c r="BQ673" s="56" t="str">
        <f t="shared" si="264"/>
        <v>0,00</v>
      </c>
      <c r="BR673" s="59" t="str">
        <f t="shared" si="265"/>
        <v>0,00</v>
      </c>
      <c r="BS673" s="59" t="str">
        <f t="shared" si="266"/>
        <v xml:space="preserve"> </v>
      </c>
      <c r="BT673" s="56" t="str">
        <f t="shared" si="278"/>
        <v>00</v>
      </c>
      <c r="BU673" s="56">
        <f t="shared" si="279"/>
        <v>0</v>
      </c>
      <c r="BV673" s="56" t="str">
        <f>IFERROR(BU673*#REF!,"0,00")</f>
        <v>0,00</v>
      </c>
      <c r="BW673" s="59" t="str">
        <f t="shared" si="280"/>
        <v>0,00</v>
      </c>
    </row>
    <row r="674" spans="1:75" ht="62.1" customHeight="1" thickTop="1" thickBot="1">
      <c r="A674" s="90" t="str">
        <f t="shared" si="268"/>
        <v>INSERIR DATA</v>
      </c>
      <c r="B674" s="91" t="str">
        <f t="shared" si="269"/>
        <v>INSERIR DATA</v>
      </c>
      <c r="C674" s="81" t="str">
        <f t="shared" si="270"/>
        <v>INSERIR DATA</v>
      </c>
      <c r="D674" s="79">
        <f t="shared" si="282"/>
        <v>671</v>
      </c>
      <c r="E674" s="125">
        <f t="shared" si="281"/>
        <v>0</v>
      </c>
      <c r="F674" s="101"/>
      <c r="G674" s="124" t="str">
        <f>IFERROR(VLOOKUP(F674,#REF!,2,0)," ")</f>
        <v xml:space="preserve"> </v>
      </c>
      <c r="H674" s="122" t="str">
        <f>IFERROR(VLOOKUP(F674,#REF!,3,0)," ")</f>
        <v xml:space="preserve"> </v>
      </c>
      <c r="I674" s="103"/>
      <c r="J674" s="103"/>
      <c r="K674" s="103"/>
      <c r="L674" s="104"/>
      <c r="M674" s="105"/>
      <c r="N674" s="106"/>
      <c r="O674" s="107"/>
      <c r="P674" s="122" t="str">
        <f t="shared" si="260"/>
        <v>00,00</v>
      </c>
      <c r="Q674" s="123" t="str">
        <f t="shared" si="261"/>
        <v>0,00</v>
      </c>
      <c r="R674" s="119">
        <v>0</v>
      </c>
      <c r="S674" s="119">
        <v>0</v>
      </c>
      <c r="T674" s="123">
        <f t="shared" si="271"/>
        <v>0</v>
      </c>
      <c r="U674" s="108"/>
      <c r="V674" s="109" t="str">
        <f t="shared" si="267"/>
        <v/>
      </c>
      <c r="W674" s="37"/>
      <c r="X674" s="132"/>
      <c r="Y674" s="134"/>
      <c r="AA674" s="24"/>
      <c r="AB674" s="40"/>
      <c r="AC674" s="24" t="str">
        <f t="shared" si="273"/>
        <v>Pendente</v>
      </c>
      <c r="AE674" s="43"/>
      <c r="AF674" s="44"/>
      <c r="AG674" s="45"/>
      <c r="AH674" s="45"/>
      <c r="AI674" s="46"/>
      <c r="AJ674" s="44"/>
      <c r="AK674" s="44"/>
      <c r="AL674" s="128"/>
      <c r="AM674" s="46"/>
      <c r="AN674" s="46"/>
      <c r="AO674" s="127"/>
      <c r="AP674" s="45"/>
      <c r="AQ674" s="46"/>
      <c r="AR674" s="157"/>
      <c r="AS674" s="157"/>
      <c r="AT674" s="45"/>
      <c r="AU674" s="157"/>
      <c r="AV674" s="157"/>
      <c r="AW674" s="157"/>
      <c r="AX674" s="157"/>
      <c r="AY674" s="157"/>
      <c r="AZ674" s="49"/>
      <c r="BE674" s="52">
        <f t="shared" si="272"/>
        <v>0</v>
      </c>
      <c r="BF674" s="53" t="str">
        <f t="shared" si="274"/>
        <v>00</v>
      </c>
      <c r="BG674" s="54">
        <f t="shared" si="275"/>
        <v>0</v>
      </c>
      <c r="BH674" s="54">
        <v>6</v>
      </c>
      <c r="BI674" s="54" t="str">
        <f t="shared" si="276"/>
        <v>,00</v>
      </c>
      <c r="BJ674" s="55" t="str">
        <f t="shared" si="277"/>
        <v>00,00</v>
      </c>
      <c r="BL674" s="57" t="str">
        <f>IFERROR(VLOOKUP(H674,#REF!,2,0)," ")</f>
        <v xml:space="preserve"> </v>
      </c>
      <c r="BM674" s="57" t="str">
        <f>IFERROR(VLOOKUP(K674,#REF!,2,0)," ")</f>
        <v xml:space="preserve"> </v>
      </c>
      <c r="BN674" s="58" t="str">
        <f t="shared" si="262"/>
        <v xml:space="preserve">  </v>
      </c>
      <c r="BO674" s="59" t="str">
        <f>IFERROR(VLOOKUP(BN674,#REF!,5,0)," ")</f>
        <v xml:space="preserve"> </v>
      </c>
      <c r="BP674" s="59" t="str">
        <f t="shared" si="263"/>
        <v xml:space="preserve"> </v>
      </c>
      <c r="BQ674" s="56" t="str">
        <f t="shared" si="264"/>
        <v>0,00</v>
      </c>
      <c r="BR674" s="59" t="str">
        <f t="shared" si="265"/>
        <v>0,00</v>
      </c>
      <c r="BS674" s="59" t="str">
        <f t="shared" si="266"/>
        <v xml:space="preserve"> </v>
      </c>
      <c r="BT674" s="56" t="str">
        <f t="shared" si="278"/>
        <v>00</v>
      </c>
      <c r="BU674" s="56">
        <f t="shared" si="279"/>
        <v>0</v>
      </c>
      <c r="BV674" s="56" t="str">
        <f>IFERROR(BU674*#REF!,"0,00")</f>
        <v>0,00</v>
      </c>
      <c r="BW674" s="59" t="str">
        <f t="shared" si="280"/>
        <v>0,00</v>
      </c>
    </row>
    <row r="675" spans="1:75" ht="62.1" customHeight="1" thickTop="1" thickBot="1">
      <c r="A675" s="90" t="str">
        <f t="shared" si="268"/>
        <v>INSERIR DATA</v>
      </c>
      <c r="B675" s="91" t="str">
        <f t="shared" si="269"/>
        <v>INSERIR DATA</v>
      </c>
      <c r="C675" s="81" t="str">
        <f t="shared" si="270"/>
        <v>INSERIR DATA</v>
      </c>
      <c r="D675" s="79">
        <f t="shared" si="282"/>
        <v>672</v>
      </c>
      <c r="E675" s="125">
        <f t="shared" si="281"/>
        <v>0</v>
      </c>
      <c r="F675" s="101"/>
      <c r="G675" s="124" t="str">
        <f>IFERROR(VLOOKUP(F675,#REF!,2,0)," ")</f>
        <v xml:space="preserve"> </v>
      </c>
      <c r="H675" s="122" t="str">
        <f>IFERROR(VLOOKUP(F675,#REF!,3,0)," ")</f>
        <v xml:space="preserve"> </v>
      </c>
      <c r="I675" s="103"/>
      <c r="J675" s="103"/>
      <c r="K675" s="103"/>
      <c r="L675" s="104"/>
      <c r="M675" s="105"/>
      <c r="N675" s="106"/>
      <c r="O675" s="107"/>
      <c r="P675" s="122" t="str">
        <f t="shared" si="260"/>
        <v>00,00</v>
      </c>
      <c r="Q675" s="123" t="str">
        <f t="shared" si="261"/>
        <v>0,00</v>
      </c>
      <c r="R675" s="119">
        <v>0</v>
      </c>
      <c r="S675" s="119">
        <v>0</v>
      </c>
      <c r="T675" s="123">
        <f t="shared" si="271"/>
        <v>0</v>
      </c>
      <c r="U675" s="108"/>
      <c r="V675" s="109" t="str">
        <f t="shared" si="267"/>
        <v/>
      </c>
      <c r="W675" s="37"/>
      <c r="X675" s="132"/>
      <c r="Y675" s="134"/>
      <c r="AA675" s="24"/>
      <c r="AB675" s="40"/>
      <c r="AC675" s="24" t="str">
        <f t="shared" si="273"/>
        <v>Pendente</v>
      </c>
      <c r="AE675" s="43"/>
      <c r="AF675" s="44"/>
      <c r="AG675" s="45"/>
      <c r="AH675" s="45"/>
      <c r="AI675" s="46"/>
      <c r="AJ675" s="44"/>
      <c r="AK675" s="44"/>
      <c r="AL675" s="128"/>
      <c r="AM675" s="46"/>
      <c r="AN675" s="46"/>
      <c r="AO675" s="127"/>
      <c r="AP675" s="45"/>
      <c r="AQ675" s="46"/>
      <c r="AR675" s="157"/>
      <c r="AS675" s="157"/>
      <c r="AT675" s="45"/>
      <c r="AU675" s="157"/>
      <c r="AV675" s="157"/>
      <c r="AW675" s="157"/>
      <c r="AX675" s="157"/>
      <c r="AY675" s="157"/>
      <c r="AZ675" s="49"/>
      <c r="BE675" s="52">
        <f t="shared" si="272"/>
        <v>0</v>
      </c>
      <c r="BF675" s="53" t="str">
        <f t="shared" si="274"/>
        <v>00</v>
      </c>
      <c r="BG675" s="54">
        <f t="shared" si="275"/>
        <v>0</v>
      </c>
      <c r="BH675" s="54">
        <v>6</v>
      </c>
      <c r="BI675" s="54" t="str">
        <f t="shared" si="276"/>
        <v>,00</v>
      </c>
      <c r="BJ675" s="55" t="str">
        <f t="shared" si="277"/>
        <v>00,00</v>
      </c>
      <c r="BL675" s="57" t="str">
        <f>IFERROR(VLOOKUP(H675,#REF!,2,0)," ")</f>
        <v xml:space="preserve"> </v>
      </c>
      <c r="BM675" s="57" t="str">
        <f>IFERROR(VLOOKUP(K675,#REF!,2,0)," ")</f>
        <v xml:space="preserve"> </v>
      </c>
      <c r="BN675" s="58" t="str">
        <f t="shared" si="262"/>
        <v xml:space="preserve">  </v>
      </c>
      <c r="BO675" s="59" t="str">
        <f>IFERROR(VLOOKUP(BN675,#REF!,5,0)," ")</f>
        <v xml:space="preserve"> </v>
      </c>
      <c r="BP675" s="59" t="str">
        <f t="shared" si="263"/>
        <v xml:space="preserve"> </v>
      </c>
      <c r="BQ675" s="56" t="str">
        <f t="shared" si="264"/>
        <v>0,00</v>
      </c>
      <c r="BR675" s="59" t="str">
        <f t="shared" si="265"/>
        <v>0,00</v>
      </c>
      <c r="BS675" s="59" t="str">
        <f t="shared" si="266"/>
        <v xml:space="preserve"> </v>
      </c>
      <c r="BT675" s="56" t="str">
        <f t="shared" si="278"/>
        <v>00</v>
      </c>
      <c r="BU675" s="56">
        <f t="shared" si="279"/>
        <v>0</v>
      </c>
      <c r="BV675" s="56" t="str">
        <f>IFERROR(BU675*#REF!,"0,00")</f>
        <v>0,00</v>
      </c>
      <c r="BW675" s="59" t="str">
        <f t="shared" si="280"/>
        <v>0,00</v>
      </c>
    </row>
    <row r="676" spans="1:75" ht="62.1" customHeight="1" thickTop="1" thickBot="1">
      <c r="A676" s="90" t="str">
        <f t="shared" si="268"/>
        <v>INSERIR DATA</v>
      </c>
      <c r="B676" s="91" t="str">
        <f t="shared" si="269"/>
        <v>INSERIR DATA</v>
      </c>
      <c r="C676" s="81" t="str">
        <f t="shared" si="270"/>
        <v>INSERIR DATA</v>
      </c>
      <c r="D676" s="79">
        <f t="shared" si="282"/>
        <v>673</v>
      </c>
      <c r="E676" s="125">
        <f t="shared" si="281"/>
        <v>0</v>
      </c>
      <c r="F676" s="101"/>
      <c r="G676" s="124" t="str">
        <f>IFERROR(VLOOKUP(F676,#REF!,2,0)," ")</f>
        <v xml:space="preserve"> </v>
      </c>
      <c r="H676" s="122" t="str">
        <f>IFERROR(VLOOKUP(F676,#REF!,3,0)," ")</f>
        <v xml:space="preserve"> </v>
      </c>
      <c r="I676" s="103"/>
      <c r="J676" s="103"/>
      <c r="K676" s="103"/>
      <c r="L676" s="104"/>
      <c r="M676" s="105"/>
      <c r="N676" s="106"/>
      <c r="O676" s="107"/>
      <c r="P676" s="122" t="str">
        <f t="shared" si="260"/>
        <v>00,00</v>
      </c>
      <c r="Q676" s="123" t="str">
        <f t="shared" si="261"/>
        <v>0,00</v>
      </c>
      <c r="R676" s="119">
        <v>0</v>
      </c>
      <c r="S676" s="119">
        <v>0</v>
      </c>
      <c r="T676" s="123">
        <f t="shared" si="271"/>
        <v>0</v>
      </c>
      <c r="U676" s="108"/>
      <c r="V676" s="109" t="str">
        <f t="shared" si="267"/>
        <v/>
      </c>
      <c r="W676" s="37"/>
      <c r="X676" s="132"/>
      <c r="Y676" s="134"/>
      <c r="AA676" s="24"/>
      <c r="AB676" s="40"/>
      <c r="AC676" s="24" t="str">
        <f t="shared" si="273"/>
        <v>Pendente</v>
      </c>
      <c r="AE676" s="43"/>
      <c r="AF676" s="44"/>
      <c r="AG676" s="45"/>
      <c r="AH676" s="45"/>
      <c r="AI676" s="46"/>
      <c r="AJ676" s="44"/>
      <c r="AK676" s="44"/>
      <c r="AL676" s="128"/>
      <c r="AM676" s="44"/>
      <c r="AN676" s="46"/>
      <c r="AO676" s="127"/>
      <c r="AP676" s="45"/>
      <c r="AQ676" s="46"/>
      <c r="AR676" s="157"/>
      <c r="AS676" s="157"/>
      <c r="AT676" s="45"/>
      <c r="AU676" s="157"/>
      <c r="AV676" s="157"/>
      <c r="AW676" s="157"/>
      <c r="AX676" s="157"/>
      <c r="AY676" s="157"/>
      <c r="AZ676" s="49"/>
      <c r="BE676" s="52">
        <f t="shared" si="272"/>
        <v>0</v>
      </c>
      <c r="BF676" s="53" t="str">
        <f t="shared" si="274"/>
        <v>00</v>
      </c>
      <c r="BG676" s="54">
        <f t="shared" si="275"/>
        <v>0</v>
      </c>
      <c r="BH676" s="54">
        <v>6</v>
      </c>
      <c r="BI676" s="54" t="str">
        <f t="shared" si="276"/>
        <v>,00</v>
      </c>
      <c r="BJ676" s="55" t="str">
        <f t="shared" si="277"/>
        <v>00,00</v>
      </c>
      <c r="BL676" s="57" t="str">
        <f>IFERROR(VLOOKUP(H676,#REF!,2,0)," ")</f>
        <v xml:space="preserve"> </v>
      </c>
      <c r="BM676" s="57" t="str">
        <f>IFERROR(VLOOKUP(K676,#REF!,2,0)," ")</f>
        <v xml:space="preserve"> </v>
      </c>
      <c r="BN676" s="58" t="str">
        <f t="shared" si="262"/>
        <v xml:space="preserve">  </v>
      </c>
      <c r="BO676" s="59" t="str">
        <f>IFERROR(VLOOKUP(BN676,#REF!,5,0)," ")</f>
        <v xml:space="preserve"> </v>
      </c>
      <c r="BP676" s="59" t="str">
        <f t="shared" si="263"/>
        <v xml:space="preserve"> </v>
      </c>
      <c r="BQ676" s="56" t="str">
        <f t="shared" si="264"/>
        <v>0,00</v>
      </c>
      <c r="BR676" s="59" t="str">
        <f t="shared" si="265"/>
        <v>0,00</v>
      </c>
      <c r="BS676" s="59" t="str">
        <f t="shared" si="266"/>
        <v xml:space="preserve"> </v>
      </c>
      <c r="BT676" s="56" t="str">
        <f t="shared" si="278"/>
        <v>00</v>
      </c>
      <c r="BU676" s="56">
        <f t="shared" si="279"/>
        <v>0</v>
      </c>
      <c r="BV676" s="56" t="str">
        <f>IFERROR(BU676*#REF!,"0,00")</f>
        <v>0,00</v>
      </c>
      <c r="BW676" s="59" t="str">
        <f t="shared" si="280"/>
        <v>0,00</v>
      </c>
    </row>
    <row r="677" spans="1:75" ht="62.1" customHeight="1" thickTop="1" thickBot="1">
      <c r="A677" s="90" t="str">
        <f t="shared" si="268"/>
        <v>INSERIR DATA</v>
      </c>
      <c r="B677" s="91" t="str">
        <f t="shared" si="269"/>
        <v>INSERIR DATA</v>
      </c>
      <c r="C677" s="81" t="str">
        <f t="shared" si="270"/>
        <v>INSERIR DATA</v>
      </c>
      <c r="D677" s="79">
        <f t="shared" si="282"/>
        <v>674</v>
      </c>
      <c r="E677" s="125">
        <f t="shared" si="281"/>
        <v>0</v>
      </c>
      <c r="F677" s="101"/>
      <c r="G677" s="124" t="str">
        <f>IFERROR(VLOOKUP(F677,#REF!,2,0)," ")</f>
        <v xml:space="preserve"> </v>
      </c>
      <c r="H677" s="122" t="str">
        <f>IFERROR(VLOOKUP(F677,#REF!,3,0)," ")</f>
        <v xml:space="preserve"> </v>
      </c>
      <c r="I677" s="103"/>
      <c r="J677" s="103"/>
      <c r="K677" s="103"/>
      <c r="L677" s="104"/>
      <c r="M677" s="105"/>
      <c r="N677" s="106"/>
      <c r="O677" s="107"/>
      <c r="P677" s="122" t="str">
        <f t="shared" si="260"/>
        <v>00,00</v>
      </c>
      <c r="Q677" s="123" t="str">
        <f t="shared" si="261"/>
        <v>0,00</v>
      </c>
      <c r="R677" s="119">
        <v>0</v>
      </c>
      <c r="S677" s="119">
        <v>0</v>
      </c>
      <c r="T677" s="123">
        <f t="shared" si="271"/>
        <v>0</v>
      </c>
      <c r="U677" s="108"/>
      <c r="V677" s="109" t="str">
        <f t="shared" si="267"/>
        <v/>
      </c>
      <c r="W677" s="37"/>
      <c r="X677" s="132"/>
      <c r="Y677" s="134"/>
      <c r="AA677" s="24"/>
      <c r="AB677" s="40"/>
      <c r="AC677" s="24" t="str">
        <f t="shared" si="273"/>
        <v>Pendente</v>
      </c>
      <c r="AE677" s="43"/>
      <c r="AF677" s="44"/>
      <c r="AG677" s="45"/>
      <c r="AH677" s="45"/>
      <c r="AI677" s="46"/>
      <c r="AJ677" s="44"/>
      <c r="AK677" s="44"/>
      <c r="AL677" s="128"/>
      <c r="AM677" s="46"/>
      <c r="AN677" s="46"/>
      <c r="AO677" s="127"/>
      <c r="AP677" s="45"/>
      <c r="AQ677" s="46"/>
      <c r="AR677" s="157"/>
      <c r="AS677" s="157"/>
      <c r="AT677" s="45"/>
      <c r="AU677" s="157"/>
      <c r="AV677" s="157"/>
      <c r="AW677" s="157"/>
      <c r="AX677" s="157"/>
      <c r="AY677" s="157"/>
      <c r="AZ677" s="49"/>
      <c r="BE677" s="52">
        <f t="shared" si="272"/>
        <v>0</v>
      </c>
      <c r="BF677" s="53" t="str">
        <f t="shared" si="274"/>
        <v>00</v>
      </c>
      <c r="BG677" s="54">
        <f t="shared" si="275"/>
        <v>0</v>
      </c>
      <c r="BH677" s="54">
        <v>6</v>
      </c>
      <c r="BI677" s="54" t="str">
        <f t="shared" si="276"/>
        <v>,00</v>
      </c>
      <c r="BJ677" s="55" t="str">
        <f t="shared" si="277"/>
        <v>00,00</v>
      </c>
      <c r="BL677" s="57" t="str">
        <f>IFERROR(VLOOKUP(H677,#REF!,2,0)," ")</f>
        <v xml:space="preserve"> </v>
      </c>
      <c r="BM677" s="57" t="str">
        <f>IFERROR(VLOOKUP(K677,#REF!,2,0)," ")</f>
        <v xml:space="preserve"> </v>
      </c>
      <c r="BN677" s="58" t="str">
        <f t="shared" si="262"/>
        <v xml:space="preserve">  </v>
      </c>
      <c r="BO677" s="59" t="str">
        <f>IFERROR(VLOOKUP(BN677,#REF!,5,0)," ")</f>
        <v xml:space="preserve"> </v>
      </c>
      <c r="BP677" s="59" t="str">
        <f t="shared" si="263"/>
        <v xml:space="preserve"> </v>
      </c>
      <c r="BQ677" s="56" t="str">
        <f t="shared" si="264"/>
        <v>0,00</v>
      </c>
      <c r="BR677" s="59" t="str">
        <f t="shared" si="265"/>
        <v>0,00</v>
      </c>
      <c r="BS677" s="59" t="str">
        <f t="shared" si="266"/>
        <v xml:space="preserve"> </v>
      </c>
      <c r="BT677" s="56" t="str">
        <f t="shared" si="278"/>
        <v>00</v>
      </c>
      <c r="BU677" s="56">
        <f t="shared" si="279"/>
        <v>0</v>
      </c>
      <c r="BV677" s="56" t="str">
        <f>IFERROR(BU677*#REF!,"0,00")</f>
        <v>0,00</v>
      </c>
      <c r="BW677" s="59" t="str">
        <f t="shared" si="280"/>
        <v>0,00</v>
      </c>
    </row>
    <row r="678" spans="1:75" ht="62.1" customHeight="1" thickTop="1" thickBot="1">
      <c r="A678" s="90" t="str">
        <f t="shared" si="268"/>
        <v>INSERIR DATA</v>
      </c>
      <c r="B678" s="91" t="str">
        <f t="shared" si="269"/>
        <v>INSERIR DATA</v>
      </c>
      <c r="C678" s="81" t="str">
        <f t="shared" si="270"/>
        <v>INSERIR DATA</v>
      </c>
      <c r="D678" s="79">
        <f t="shared" si="282"/>
        <v>675</v>
      </c>
      <c r="E678" s="125">
        <f t="shared" si="281"/>
        <v>0</v>
      </c>
      <c r="F678" s="101"/>
      <c r="G678" s="124" t="str">
        <f>IFERROR(VLOOKUP(F678,#REF!,2,0)," ")</f>
        <v xml:space="preserve"> </v>
      </c>
      <c r="H678" s="122" t="str">
        <f>IFERROR(VLOOKUP(F678,#REF!,3,0)," ")</f>
        <v xml:space="preserve"> </v>
      </c>
      <c r="I678" s="103"/>
      <c r="J678" s="103"/>
      <c r="K678" s="103"/>
      <c r="L678" s="104"/>
      <c r="M678" s="105"/>
      <c r="N678" s="106"/>
      <c r="O678" s="107"/>
      <c r="P678" s="122" t="str">
        <f t="shared" si="260"/>
        <v>00,00</v>
      </c>
      <c r="Q678" s="123" t="str">
        <f t="shared" si="261"/>
        <v>0,00</v>
      </c>
      <c r="R678" s="119">
        <v>0</v>
      </c>
      <c r="S678" s="119">
        <v>0</v>
      </c>
      <c r="T678" s="123">
        <f t="shared" si="271"/>
        <v>0</v>
      </c>
      <c r="U678" s="108"/>
      <c r="V678" s="109" t="str">
        <f t="shared" si="267"/>
        <v/>
      </c>
      <c r="W678" s="37"/>
      <c r="X678" s="132"/>
      <c r="Y678" s="134"/>
      <c r="AA678" s="24"/>
      <c r="AB678" s="40"/>
      <c r="AC678" s="24" t="str">
        <f t="shared" si="273"/>
        <v>Pendente</v>
      </c>
      <c r="AE678" s="43"/>
      <c r="AF678" s="44"/>
      <c r="AG678" s="45"/>
      <c r="AH678" s="45"/>
      <c r="AI678" s="46"/>
      <c r="AJ678" s="44"/>
      <c r="AK678" s="44"/>
      <c r="AL678" s="128"/>
      <c r="AM678" s="46"/>
      <c r="AN678" s="46"/>
      <c r="AO678" s="127"/>
      <c r="AP678" s="45"/>
      <c r="AQ678" s="46"/>
      <c r="AR678" s="157"/>
      <c r="AS678" s="157"/>
      <c r="AT678" s="45"/>
      <c r="AU678" s="157"/>
      <c r="AV678" s="157"/>
      <c r="AW678" s="157"/>
      <c r="AX678" s="157"/>
      <c r="AY678" s="157"/>
      <c r="AZ678" s="49"/>
      <c r="BE678" s="52">
        <f t="shared" si="272"/>
        <v>0</v>
      </c>
      <c r="BF678" s="53" t="str">
        <f t="shared" si="274"/>
        <v>00</v>
      </c>
      <c r="BG678" s="54">
        <f t="shared" si="275"/>
        <v>0</v>
      </c>
      <c r="BH678" s="54">
        <v>6</v>
      </c>
      <c r="BI678" s="54" t="str">
        <f t="shared" si="276"/>
        <v>,00</v>
      </c>
      <c r="BJ678" s="55" t="str">
        <f t="shared" si="277"/>
        <v>00,00</v>
      </c>
      <c r="BL678" s="57" t="str">
        <f>IFERROR(VLOOKUP(H678,#REF!,2,0)," ")</f>
        <v xml:space="preserve"> </v>
      </c>
      <c r="BM678" s="57" t="str">
        <f>IFERROR(VLOOKUP(K678,#REF!,2,0)," ")</f>
        <v xml:space="preserve"> </v>
      </c>
      <c r="BN678" s="58" t="str">
        <f t="shared" si="262"/>
        <v xml:space="preserve">  </v>
      </c>
      <c r="BO678" s="59" t="str">
        <f>IFERROR(VLOOKUP(BN678,#REF!,5,0)," ")</f>
        <v xml:space="preserve"> </v>
      </c>
      <c r="BP678" s="59" t="str">
        <f t="shared" si="263"/>
        <v xml:space="preserve"> </v>
      </c>
      <c r="BQ678" s="56" t="str">
        <f t="shared" si="264"/>
        <v>0,00</v>
      </c>
      <c r="BR678" s="59" t="str">
        <f t="shared" si="265"/>
        <v>0,00</v>
      </c>
      <c r="BS678" s="59" t="str">
        <f t="shared" si="266"/>
        <v xml:space="preserve"> </v>
      </c>
      <c r="BT678" s="56" t="str">
        <f t="shared" si="278"/>
        <v>00</v>
      </c>
      <c r="BU678" s="56">
        <f t="shared" si="279"/>
        <v>0</v>
      </c>
      <c r="BV678" s="56" t="str">
        <f>IFERROR(BU678*#REF!,"0,00")</f>
        <v>0,00</v>
      </c>
      <c r="BW678" s="59" t="str">
        <f t="shared" si="280"/>
        <v>0,00</v>
      </c>
    </row>
    <row r="679" spans="1:75" ht="62.1" customHeight="1" thickTop="1" thickBot="1">
      <c r="A679" s="90" t="str">
        <f t="shared" si="268"/>
        <v>INSERIR DATA</v>
      </c>
      <c r="B679" s="91" t="str">
        <f t="shared" si="269"/>
        <v>INSERIR DATA</v>
      </c>
      <c r="C679" s="81" t="str">
        <f t="shared" si="270"/>
        <v>INSERIR DATA</v>
      </c>
      <c r="D679" s="79">
        <f t="shared" si="282"/>
        <v>676</v>
      </c>
      <c r="E679" s="125">
        <f t="shared" si="281"/>
        <v>0</v>
      </c>
      <c r="F679" s="101"/>
      <c r="G679" s="124" t="str">
        <f>IFERROR(VLOOKUP(F679,#REF!,2,0)," ")</f>
        <v xml:space="preserve"> </v>
      </c>
      <c r="H679" s="122" t="str">
        <f>IFERROR(VLOOKUP(F679,#REF!,3,0)," ")</f>
        <v xml:space="preserve"> </v>
      </c>
      <c r="I679" s="103"/>
      <c r="J679" s="103"/>
      <c r="K679" s="103"/>
      <c r="L679" s="104"/>
      <c r="M679" s="105"/>
      <c r="N679" s="106"/>
      <c r="O679" s="107"/>
      <c r="P679" s="122" t="str">
        <f t="shared" si="260"/>
        <v>00,00</v>
      </c>
      <c r="Q679" s="123" t="str">
        <f t="shared" si="261"/>
        <v>0,00</v>
      </c>
      <c r="R679" s="119">
        <v>0</v>
      </c>
      <c r="S679" s="119">
        <v>0</v>
      </c>
      <c r="T679" s="123">
        <f t="shared" si="271"/>
        <v>0</v>
      </c>
      <c r="U679" s="108"/>
      <c r="V679" s="109" t="str">
        <f t="shared" si="267"/>
        <v/>
      </c>
      <c r="W679" s="37"/>
      <c r="X679" s="132"/>
      <c r="Y679" s="134"/>
      <c r="AA679" s="24"/>
      <c r="AB679" s="40"/>
      <c r="AC679" s="24" t="str">
        <f t="shared" si="273"/>
        <v>Pendente</v>
      </c>
      <c r="AE679" s="43"/>
      <c r="AF679" s="44"/>
      <c r="AG679" s="45"/>
      <c r="AH679" s="45"/>
      <c r="AI679" s="46"/>
      <c r="AJ679" s="44"/>
      <c r="AK679" s="44"/>
      <c r="AL679" s="128"/>
      <c r="AM679" s="46"/>
      <c r="AN679" s="46"/>
      <c r="AO679" s="127"/>
      <c r="AP679" s="45"/>
      <c r="AQ679" s="46"/>
      <c r="AR679" s="157"/>
      <c r="AS679" s="157"/>
      <c r="AT679" s="45"/>
      <c r="AU679" s="157"/>
      <c r="AV679" s="163"/>
      <c r="AW679" s="163"/>
      <c r="AX679" s="157"/>
      <c r="AY679" s="157"/>
      <c r="AZ679" s="49"/>
      <c r="BE679" s="52">
        <f t="shared" si="272"/>
        <v>0</v>
      </c>
      <c r="BF679" s="53" t="str">
        <f t="shared" si="274"/>
        <v>00</v>
      </c>
      <c r="BG679" s="54">
        <f t="shared" si="275"/>
        <v>0</v>
      </c>
      <c r="BH679" s="54">
        <v>6</v>
      </c>
      <c r="BI679" s="54" t="str">
        <f t="shared" si="276"/>
        <v>,00</v>
      </c>
      <c r="BJ679" s="55" t="str">
        <f t="shared" si="277"/>
        <v>00,00</v>
      </c>
      <c r="BL679" s="57" t="str">
        <f>IFERROR(VLOOKUP(H679,#REF!,2,0)," ")</f>
        <v xml:space="preserve"> </v>
      </c>
      <c r="BM679" s="57" t="str">
        <f>IFERROR(VLOOKUP(K679,#REF!,2,0)," ")</f>
        <v xml:space="preserve"> </v>
      </c>
      <c r="BN679" s="58" t="str">
        <f t="shared" si="262"/>
        <v xml:space="preserve">  </v>
      </c>
      <c r="BO679" s="59" t="str">
        <f>IFERROR(VLOOKUP(BN679,#REF!,5,0)," ")</f>
        <v xml:space="preserve"> </v>
      </c>
      <c r="BP679" s="59" t="str">
        <f t="shared" si="263"/>
        <v xml:space="preserve"> </v>
      </c>
      <c r="BQ679" s="56" t="str">
        <f t="shared" si="264"/>
        <v>0,00</v>
      </c>
      <c r="BR679" s="59" t="str">
        <f t="shared" si="265"/>
        <v>0,00</v>
      </c>
      <c r="BS679" s="59" t="str">
        <f t="shared" si="266"/>
        <v xml:space="preserve"> </v>
      </c>
      <c r="BT679" s="56" t="str">
        <f t="shared" si="278"/>
        <v>00</v>
      </c>
      <c r="BU679" s="56">
        <f t="shared" si="279"/>
        <v>0</v>
      </c>
      <c r="BV679" s="56" t="str">
        <f>IFERROR(BU679*#REF!,"0,00")</f>
        <v>0,00</v>
      </c>
      <c r="BW679" s="59" t="str">
        <f t="shared" si="280"/>
        <v>0,00</v>
      </c>
    </row>
    <row r="680" spans="1:75" ht="62.1" customHeight="1" thickTop="1" thickBot="1">
      <c r="A680" s="90" t="str">
        <f t="shared" si="268"/>
        <v>INSERIR DATA</v>
      </c>
      <c r="B680" s="91" t="str">
        <f t="shared" si="269"/>
        <v>INSERIR DATA</v>
      </c>
      <c r="C680" s="81" t="str">
        <f t="shared" si="270"/>
        <v>INSERIR DATA</v>
      </c>
      <c r="D680" s="79">
        <f t="shared" si="282"/>
        <v>677</v>
      </c>
      <c r="E680" s="125">
        <f t="shared" si="281"/>
        <v>0</v>
      </c>
      <c r="F680" s="101"/>
      <c r="G680" s="124" t="str">
        <f>IFERROR(VLOOKUP(F680,#REF!,2,0)," ")</f>
        <v xml:space="preserve"> </v>
      </c>
      <c r="H680" s="122" t="str">
        <f>IFERROR(VLOOKUP(F680,#REF!,3,0)," ")</f>
        <v xml:space="preserve"> </v>
      </c>
      <c r="I680" s="103"/>
      <c r="J680" s="103"/>
      <c r="K680" s="103"/>
      <c r="L680" s="104"/>
      <c r="M680" s="105"/>
      <c r="N680" s="106"/>
      <c r="O680" s="107"/>
      <c r="P680" s="122" t="str">
        <f t="shared" si="260"/>
        <v>00,00</v>
      </c>
      <c r="Q680" s="123" t="str">
        <f t="shared" si="261"/>
        <v>0,00</v>
      </c>
      <c r="R680" s="119">
        <v>0</v>
      </c>
      <c r="S680" s="119">
        <v>0</v>
      </c>
      <c r="T680" s="123">
        <f t="shared" si="271"/>
        <v>0</v>
      </c>
      <c r="U680" s="108"/>
      <c r="V680" s="109" t="str">
        <f t="shared" si="267"/>
        <v/>
      </c>
      <c r="W680" s="37"/>
      <c r="X680" s="132"/>
      <c r="Y680" s="134"/>
      <c r="AA680" s="24"/>
      <c r="AB680" s="40"/>
      <c r="AC680" s="24" t="str">
        <f t="shared" si="273"/>
        <v>Pendente</v>
      </c>
      <c r="AE680" s="43"/>
      <c r="AF680" s="44"/>
      <c r="AG680" s="45"/>
      <c r="AH680" s="45"/>
      <c r="AI680" s="46"/>
      <c r="AJ680" s="44"/>
      <c r="AK680" s="44"/>
      <c r="AL680" s="128"/>
      <c r="AM680" s="44"/>
      <c r="AN680" s="46"/>
      <c r="AO680" s="127"/>
      <c r="AP680" s="46"/>
      <c r="AQ680" s="46"/>
      <c r="AR680" s="157"/>
      <c r="AS680" s="157"/>
      <c r="AT680" s="45"/>
      <c r="AU680" s="157"/>
      <c r="AV680" s="157"/>
      <c r="AW680" s="157"/>
      <c r="AX680" s="157"/>
      <c r="AY680" s="157"/>
      <c r="AZ680" s="69"/>
      <c r="BE680" s="52">
        <f t="shared" si="272"/>
        <v>0</v>
      </c>
      <c r="BF680" s="53" t="str">
        <f t="shared" si="274"/>
        <v>00</v>
      </c>
      <c r="BG680" s="54">
        <f t="shared" si="275"/>
        <v>0</v>
      </c>
      <c r="BH680" s="54">
        <v>6</v>
      </c>
      <c r="BI680" s="54" t="str">
        <f t="shared" si="276"/>
        <v>,00</v>
      </c>
      <c r="BJ680" s="55" t="str">
        <f t="shared" si="277"/>
        <v>00,00</v>
      </c>
      <c r="BL680" s="57" t="str">
        <f>IFERROR(VLOOKUP(H680,#REF!,2,0)," ")</f>
        <v xml:space="preserve"> </v>
      </c>
      <c r="BM680" s="57" t="str">
        <f>IFERROR(VLOOKUP(K680,#REF!,2,0)," ")</f>
        <v xml:space="preserve"> </v>
      </c>
      <c r="BN680" s="58" t="str">
        <f t="shared" si="262"/>
        <v xml:space="preserve">  </v>
      </c>
      <c r="BO680" s="59" t="str">
        <f>IFERROR(VLOOKUP(BN680,#REF!,5,0)," ")</f>
        <v xml:space="preserve"> </v>
      </c>
      <c r="BP680" s="59" t="str">
        <f t="shared" si="263"/>
        <v xml:space="preserve"> </v>
      </c>
      <c r="BQ680" s="56" t="str">
        <f t="shared" si="264"/>
        <v>0,00</v>
      </c>
      <c r="BR680" s="59" t="str">
        <f t="shared" si="265"/>
        <v>0,00</v>
      </c>
      <c r="BS680" s="59" t="str">
        <f t="shared" si="266"/>
        <v xml:space="preserve"> </v>
      </c>
      <c r="BT680" s="56" t="str">
        <f t="shared" si="278"/>
        <v>00</v>
      </c>
      <c r="BU680" s="56">
        <f t="shared" si="279"/>
        <v>0</v>
      </c>
      <c r="BV680" s="56" t="str">
        <f>IFERROR(BU680*#REF!,"0,00")</f>
        <v>0,00</v>
      </c>
      <c r="BW680" s="59" t="str">
        <f t="shared" si="280"/>
        <v>0,00</v>
      </c>
    </row>
    <row r="681" spans="1:75" ht="62.1" customHeight="1" thickTop="1" thickBot="1">
      <c r="A681" s="90" t="str">
        <f t="shared" si="268"/>
        <v>INSERIR DATA</v>
      </c>
      <c r="B681" s="91" t="str">
        <f t="shared" si="269"/>
        <v>INSERIR DATA</v>
      </c>
      <c r="C681" s="81" t="str">
        <f t="shared" si="270"/>
        <v>INSERIR DATA</v>
      </c>
      <c r="D681" s="79">
        <f t="shared" si="282"/>
        <v>678</v>
      </c>
      <c r="E681" s="125">
        <f t="shared" si="281"/>
        <v>0</v>
      </c>
      <c r="F681" s="101"/>
      <c r="G681" s="124" t="str">
        <f>IFERROR(VLOOKUP(F681,#REF!,2,0)," ")</f>
        <v xml:space="preserve"> </v>
      </c>
      <c r="H681" s="122" t="str">
        <f>IFERROR(VLOOKUP(F681,#REF!,3,0)," ")</f>
        <v xml:space="preserve"> </v>
      </c>
      <c r="I681" s="103"/>
      <c r="J681" s="103"/>
      <c r="K681" s="103"/>
      <c r="L681" s="104"/>
      <c r="M681" s="105"/>
      <c r="N681" s="106"/>
      <c r="O681" s="107"/>
      <c r="P681" s="122" t="str">
        <f t="shared" si="260"/>
        <v>00,00</v>
      </c>
      <c r="Q681" s="123" t="str">
        <f t="shared" si="261"/>
        <v>0,00</v>
      </c>
      <c r="R681" s="119">
        <v>0</v>
      </c>
      <c r="S681" s="119">
        <v>0</v>
      </c>
      <c r="T681" s="123">
        <f t="shared" si="271"/>
        <v>0</v>
      </c>
      <c r="U681" s="108"/>
      <c r="V681" s="109" t="str">
        <f t="shared" si="267"/>
        <v/>
      </c>
      <c r="W681" s="37"/>
      <c r="X681" s="132"/>
      <c r="Y681" s="134"/>
      <c r="AA681" s="24"/>
      <c r="AB681" s="40"/>
      <c r="AC681" s="24" t="str">
        <f t="shared" si="273"/>
        <v>Pendente</v>
      </c>
      <c r="AE681" s="43"/>
      <c r="AF681" s="44"/>
      <c r="AG681" s="45"/>
      <c r="AH681" s="45"/>
      <c r="AI681" s="46"/>
      <c r="AJ681" s="44"/>
      <c r="AK681" s="46"/>
      <c r="AL681" s="127"/>
      <c r="AM681" s="46"/>
      <c r="AN681" s="163"/>
      <c r="AO681" s="161"/>
      <c r="AP681" s="45"/>
      <c r="AQ681" s="46"/>
      <c r="AR681" s="46"/>
      <c r="AS681" s="46"/>
      <c r="AT681" s="45"/>
      <c r="AU681" s="46"/>
      <c r="AV681" s="46"/>
      <c r="AW681" s="46"/>
      <c r="AX681" s="46"/>
      <c r="AY681" s="46"/>
      <c r="AZ681" s="49"/>
      <c r="BE681" s="52">
        <f t="shared" si="272"/>
        <v>0</v>
      </c>
      <c r="BF681" s="53" t="str">
        <f t="shared" si="274"/>
        <v>00</v>
      </c>
      <c r="BG681" s="54">
        <f t="shared" si="275"/>
        <v>0</v>
      </c>
      <c r="BH681" s="54">
        <v>6</v>
      </c>
      <c r="BI681" s="54" t="str">
        <f t="shared" si="276"/>
        <v>,00</v>
      </c>
      <c r="BJ681" s="55" t="str">
        <f t="shared" si="277"/>
        <v>00,00</v>
      </c>
      <c r="BL681" s="57" t="str">
        <f>IFERROR(VLOOKUP(H681,#REF!,2,0)," ")</f>
        <v xml:space="preserve"> </v>
      </c>
      <c r="BM681" s="57" t="str">
        <f>IFERROR(VLOOKUP(K681,#REF!,2,0)," ")</f>
        <v xml:space="preserve"> </v>
      </c>
      <c r="BN681" s="58" t="str">
        <f t="shared" si="262"/>
        <v xml:space="preserve">  </v>
      </c>
      <c r="BO681" s="59" t="str">
        <f>IFERROR(VLOOKUP(BN681,#REF!,5,0)," ")</f>
        <v xml:space="preserve"> </v>
      </c>
      <c r="BP681" s="59" t="str">
        <f t="shared" si="263"/>
        <v xml:space="preserve"> </v>
      </c>
      <c r="BQ681" s="56" t="str">
        <f t="shared" si="264"/>
        <v>0,00</v>
      </c>
      <c r="BR681" s="59" t="str">
        <f t="shared" si="265"/>
        <v>0,00</v>
      </c>
      <c r="BS681" s="59" t="str">
        <f t="shared" si="266"/>
        <v xml:space="preserve"> </v>
      </c>
      <c r="BT681" s="56" t="str">
        <f t="shared" si="278"/>
        <v>00</v>
      </c>
      <c r="BU681" s="56">
        <f t="shared" si="279"/>
        <v>0</v>
      </c>
      <c r="BV681" s="56" t="str">
        <f>IFERROR(BU681*#REF!,"0,00")</f>
        <v>0,00</v>
      </c>
      <c r="BW681" s="59" t="str">
        <f t="shared" si="280"/>
        <v>0,00</v>
      </c>
    </row>
    <row r="682" spans="1:75" ht="62.1" customHeight="1" thickTop="1" thickBot="1">
      <c r="A682" s="90" t="str">
        <f t="shared" si="268"/>
        <v>INSERIR DATA</v>
      </c>
      <c r="B682" s="91" t="str">
        <f t="shared" si="269"/>
        <v>INSERIR DATA</v>
      </c>
      <c r="C682" s="81" t="str">
        <f t="shared" si="270"/>
        <v>INSERIR DATA</v>
      </c>
      <c r="D682" s="79">
        <f t="shared" si="282"/>
        <v>679</v>
      </c>
      <c r="E682" s="125">
        <f t="shared" si="281"/>
        <v>0</v>
      </c>
      <c r="F682" s="101"/>
      <c r="G682" s="124" t="str">
        <f>IFERROR(VLOOKUP(F682,#REF!,2,0)," ")</f>
        <v xml:space="preserve"> </v>
      </c>
      <c r="H682" s="122" t="str">
        <f>IFERROR(VLOOKUP(F682,#REF!,3,0)," ")</f>
        <v xml:space="preserve"> </v>
      </c>
      <c r="I682" s="103"/>
      <c r="J682" s="103"/>
      <c r="K682" s="103"/>
      <c r="L682" s="104"/>
      <c r="M682" s="105"/>
      <c r="N682" s="106"/>
      <c r="O682" s="107"/>
      <c r="P682" s="122" t="str">
        <f t="shared" si="260"/>
        <v>00,00</v>
      </c>
      <c r="Q682" s="123" t="str">
        <f t="shared" si="261"/>
        <v>0,00</v>
      </c>
      <c r="R682" s="119">
        <v>0</v>
      </c>
      <c r="S682" s="119">
        <v>0</v>
      </c>
      <c r="T682" s="123">
        <f t="shared" si="271"/>
        <v>0</v>
      </c>
      <c r="U682" s="108"/>
      <c r="V682" s="109" t="str">
        <f t="shared" si="267"/>
        <v/>
      </c>
      <c r="W682" s="37"/>
      <c r="X682" s="132"/>
      <c r="Y682" s="134"/>
      <c r="AA682" s="24"/>
      <c r="AB682" s="40"/>
      <c r="AC682" s="24" t="str">
        <f t="shared" si="273"/>
        <v>Pendente</v>
      </c>
      <c r="AE682" s="43"/>
      <c r="AF682" s="44"/>
      <c r="AG682" s="45"/>
      <c r="AH682" s="45"/>
      <c r="AI682" s="46"/>
      <c r="AJ682" s="44"/>
      <c r="AK682" s="44"/>
      <c r="AL682" s="128"/>
      <c r="AM682" s="46"/>
      <c r="AN682" s="46"/>
      <c r="AO682" s="127"/>
      <c r="AP682" s="45"/>
      <c r="AQ682" s="46"/>
      <c r="AR682" s="46"/>
      <c r="AS682" s="46"/>
      <c r="AT682" s="45"/>
      <c r="AU682" s="46"/>
      <c r="AV682" s="46"/>
      <c r="AW682" s="46"/>
      <c r="AX682" s="46"/>
      <c r="AY682" s="46"/>
      <c r="AZ682" s="49"/>
      <c r="BE682" s="52">
        <f t="shared" si="272"/>
        <v>0</v>
      </c>
      <c r="BF682" s="53" t="str">
        <f t="shared" si="274"/>
        <v>00</v>
      </c>
      <c r="BG682" s="54">
        <f t="shared" si="275"/>
        <v>0</v>
      </c>
      <c r="BH682" s="54">
        <v>6</v>
      </c>
      <c r="BI682" s="54" t="str">
        <f t="shared" si="276"/>
        <v>,00</v>
      </c>
      <c r="BJ682" s="55" t="str">
        <f t="shared" si="277"/>
        <v>00,00</v>
      </c>
      <c r="BL682" s="57" t="str">
        <f>IFERROR(VLOOKUP(H682,#REF!,2,0)," ")</f>
        <v xml:space="preserve"> </v>
      </c>
      <c r="BM682" s="57" t="str">
        <f>IFERROR(VLOOKUP(K682,#REF!,2,0)," ")</f>
        <v xml:space="preserve"> </v>
      </c>
      <c r="BN682" s="58" t="str">
        <f t="shared" si="262"/>
        <v xml:space="preserve">  </v>
      </c>
      <c r="BO682" s="59" t="str">
        <f>IFERROR(VLOOKUP(BN682,#REF!,5,0)," ")</f>
        <v xml:space="preserve"> </v>
      </c>
      <c r="BP682" s="59" t="str">
        <f t="shared" si="263"/>
        <v xml:space="preserve"> </v>
      </c>
      <c r="BQ682" s="56" t="str">
        <f t="shared" si="264"/>
        <v>0,00</v>
      </c>
      <c r="BR682" s="59" t="str">
        <f t="shared" si="265"/>
        <v>0,00</v>
      </c>
      <c r="BS682" s="59" t="str">
        <f t="shared" si="266"/>
        <v xml:space="preserve"> </v>
      </c>
      <c r="BT682" s="56" t="str">
        <f t="shared" si="278"/>
        <v>00</v>
      </c>
      <c r="BU682" s="56">
        <f t="shared" si="279"/>
        <v>0</v>
      </c>
      <c r="BV682" s="56" t="str">
        <f>IFERROR(BU682*#REF!,"0,00")</f>
        <v>0,00</v>
      </c>
      <c r="BW682" s="59" t="str">
        <f t="shared" si="280"/>
        <v>0,00</v>
      </c>
    </row>
    <row r="683" spans="1:75" ht="62.1" customHeight="1" thickTop="1" thickBot="1">
      <c r="A683" s="90" t="str">
        <f t="shared" si="268"/>
        <v>INSERIR DATA</v>
      </c>
      <c r="B683" s="91" t="str">
        <f t="shared" si="269"/>
        <v>INSERIR DATA</v>
      </c>
      <c r="C683" s="81" t="str">
        <f t="shared" si="270"/>
        <v>INSERIR DATA</v>
      </c>
      <c r="D683" s="79">
        <f t="shared" si="282"/>
        <v>680</v>
      </c>
      <c r="E683" s="125">
        <f t="shared" si="281"/>
        <v>0</v>
      </c>
      <c r="F683" s="101"/>
      <c r="G683" s="124" t="str">
        <f>IFERROR(VLOOKUP(F683,#REF!,2,0)," ")</f>
        <v xml:space="preserve"> </v>
      </c>
      <c r="H683" s="122" t="str">
        <f>IFERROR(VLOOKUP(F683,#REF!,3,0)," ")</f>
        <v xml:space="preserve"> </v>
      </c>
      <c r="I683" s="103"/>
      <c r="J683" s="103"/>
      <c r="K683" s="103"/>
      <c r="L683" s="104"/>
      <c r="M683" s="105"/>
      <c r="N683" s="106"/>
      <c r="O683" s="107"/>
      <c r="P683" s="122" t="str">
        <f t="shared" si="260"/>
        <v>00,00</v>
      </c>
      <c r="Q683" s="123" t="str">
        <f t="shared" si="261"/>
        <v>0,00</v>
      </c>
      <c r="R683" s="119">
        <v>0</v>
      </c>
      <c r="S683" s="119">
        <v>0</v>
      </c>
      <c r="T683" s="123">
        <f t="shared" si="271"/>
        <v>0</v>
      </c>
      <c r="U683" s="108"/>
      <c r="V683" s="109" t="str">
        <f t="shared" si="267"/>
        <v/>
      </c>
      <c r="W683" s="37"/>
      <c r="X683" s="132"/>
      <c r="Y683" s="134"/>
      <c r="AA683" s="24"/>
      <c r="AB683" s="40"/>
      <c r="AC683" s="24" t="str">
        <f t="shared" si="273"/>
        <v>Pendente</v>
      </c>
      <c r="AE683" s="162"/>
      <c r="AF683" s="44"/>
      <c r="AG683" s="45"/>
      <c r="AH683" s="45"/>
      <c r="AI683" s="46"/>
      <c r="AJ683" s="44"/>
      <c r="AK683" s="46"/>
      <c r="AL683" s="127"/>
      <c r="AM683" s="46"/>
      <c r="AN683" s="46"/>
      <c r="AO683" s="127"/>
      <c r="AP683" s="45"/>
      <c r="AQ683" s="46"/>
      <c r="AR683" s="46"/>
      <c r="AS683" s="46"/>
      <c r="AT683" s="45"/>
      <c r="AU683" s="46"/>
      <c r="AV683" s="46"/>
      <c r="AW683" s="46"/>
      <c r="AX683" s="46"/>
      <c r="AY683" s="46"/>
      <c r="AZ683" s="49"/>
      <c r="BE683" s="52">
        <f t="shared" si="272"/>
        <v>0</v>
      </c>
      <c r="BF683" s="53" t="str">
        <f t="shared" si="274"/>
        <v>00</v>
      </c>
      <c r="BG683" s="54">
        <f t="shared" si="275"/>
        <v>0</v>
      </c>
      <c r="BH683" s="54">
        <v>6</v>
      </c>
      <c r="BI683" s="54" t="str">
        <f t="shared" si="276"/>
        <v>,00</v>
      </c>
      <c r="BJ683" s="55" t="str">
        <f t="shared" si="277"/>
        <v>00,00</v>
      </c>
      <c r="BL683" s="57" t="str">
        <f>IFERROR(VLOOKUP(H683,#REF!,2,0)," ")</f>
        <v xml:space="preserve"> </v>
      </c>
      <c r="BM683" s="57" t="str">
        <f>IFERROR(VLOOKUP(K683,#REF!,2,0)," ")</f>
        <v xml:space="preserve"> </v>
      </c>
      <c r="BN683" s="58" t="str">
        <f t="shared" si="262"/>
        <v xml:space="preserve">  </v>
      </c>
      <c r="BO683" s="59" t="str">
        <f>IFERROR(VLOOKUP(BN683,#REF!,5,0)," ")</f>
        <v xml:space="preserve"> </v>
      </c>
      <c r="BP683" s="59" t="str">
        <f t="shared" si="263"/>
        <v xml:space="preserve"> </v>
      </c>
      <c r="BQ683" s="56" t="str">
        <f t="shared" si="264"/>
        <v>0,00</v>
      </c>
      <c r="BR683" s="59" t="str">
        <f t="shared" si="265"/>
        <v>0,00</v>
      </c>
      <c r="BS683" s="59" t="str">
        <f t="shared" si="266"/>
        <v xml:space="preserve"> </v>
      </c>
      <c r="BT683" s="56" t="str">
        <f t="shared" si="278"/>
        <v>00</v>
      </c>
      <c r="BU683" s="56">
        <f t="shared" si="279"/>
        <v>0</v>
      </c>
      <c r="BV683" s="56" t="str">
        <f>IFERROR(BU683*#REF!,"0,00")</f>
        <v>0,00</v>
      </c>
      <c r="BW683" s="59" t="str">
        <f t="shared" si="280"/>
        <v>0,00</v>
      </c>
    </row>
    <row r="684" spans="1:75" ht="62.1" customHeight="1" thickTop="1" thickBot="1">
      <c r="A684" s="90" t="str">
        <f t="shared" si="268"/>
        <v>INSERIR DATA</v>
      </c>
      <c r="B684" s="91" t="str">
        <f t="shared" si="269"/>
        <v>INSERIR DATA</v>
      </c>
      <c r="C684" s="81" t="str">
        <f t="shared" si="270"/>
        <v>INSERIR DATA</v>
      </c>
      <c r="D684" s="79">
        <f t="shared" si="282"/>
        <v>681</v>
      </c>
      <c r="E684" s="125">
        <f t="shared" si="281"/>
        <v>0</v>
      </c>
      <c r="F684" s="101"/>
      <c r="G684" s="124" t="str">
        <f>IFERROR(VLOOKUP(F684,#REF!,2,0)," ")</f>
        <v xml:space="preserve"> </v>
      </c>
      <c r="H684" s="122" t="str">
        <f>IFERROR(VLOOKUP(F684,#REF!,3,0)," ")</f>
        <v xml:space="preserve"> </v>
      </c>
      <c r="I684" s="103"/>
      <c r="J684" s="103"/>
      <c r="K684" s="103"/>
      <c r="L684" s="104"/>
      <c r="M684" s="105"/>
      <c r="N684" s="106"/>
      <c r="O684" s="107"/>
      <c r="P684" s="122" t="str">
        <f t="shared" si="260"/>
        <v>00,00</v>
      </c>
      <c r="Q684" s="123" t="str">
        <f t="shared" si="261"/>
        <v>0,00</v>
      </c>
      <c r="R684" s="119">
        <v>0</v>
      </c>
      <c r="S684" s="119">
        <v>0</v>
      </c>
      <c r="T684" s="123">
        <f t="shared" si="271"/>
        <v>0</v>
      </c>
      <c r="U684" s="108"/>
      <c r="V684" s="109" t="str">
        <f t="shared" si="267"/>
        <v/>
      </c>
      <c r="W684" s="37"/>
      <c r="X684" s="132"/>
      <c r="Y684" s="134"/>
      <c r="AA684" s="24"/>
      <c r="AB684" s="40"/>
      <c r="AC684" s="24" t="str">
        <f t="shared" si="273"/>
        <v>Pendente</v>
      </c>
      <c r="AE684" s="43"/>
      <c r="AF684" s="44"/>
      <c r="AG684" s="45"/>
      <c r="AH684" s="45"/>
      <c r="AI684" s="46"/>
      <c r="AJ684" s="44"/>
      <c r="AK684" s="44"/>
      <c r="AL684" s="128"/>
      <c r="AM684" s="46"/>
      <c r="AN684" s="46"/>
      <c r="AO684" s="127"/>
      <c r="AP684" s="45"/>
      <c r="AQ684" s="46"/>
      <c r="AR684" s="46"/>
      <c r="AS684" s="46"/>
      <c r="AT684" s="45"/>
      <c r="AU684" s="46"/>
      <c r="AV684" s="46"/>
      <c r="AW684" s="46"/>
      <c r="AX684" s="46"/>
      <c r="AY684" s="46"/>
      <c r="AZ684" s="49"/>
      <c r="BE684" s="52">
        <f t="shared" si="272"/>
        <v>0</v>
      </c>
      <c r="BF684" s="53" t="str">
        <f t="shared" si="274"/>
        <v>00</v>
      </c>
      <c r="BG684" s="54">
        <f t="shared" si="275"/>
        <v>0</v>
      </c>
      <c r="BH684" s="54">
        <v>6</v>
      </c>
      <c r="BI684" s="54" t="str">
        <f t="shared" si="276"/>
        <v>,00</v>
      </c>
      <c r="BJ684" s="55" t="str">
        <f t="shared" si="277"/>
        <v>00,00</v>
      </c>
      <c r="BL684" s="57" t="str">
        <f>IFERROR(VLOOKUP(H684,#REF!,2,0)," ")</f>
        <v xml:space="preserve"> </v>
      </c>
      <c r="BM684" s="57" t="str">
        <f>IFERROR(VLOOKUP(K684,#REF!,2,0)," ")</f>
        <v xml:space="preserve"> </v>
      </c>
      <c r="BN684" s="58" t="str">
        <f t="shared" si="262"/>
        <v xml:space="preserve">  </v>
      </c>
      <c r="BO684" s="59" t="str">
        <f>IFERROR(VLOOKUP(BN684,#REF!,5,0)," ")</f>
        <v xml:space="preserve"> </v>
      </c>
      <c r="BP684" s="59" t="str">
        <f t="shared" si="263"/>
        <v xml:space="preserve"> </v>
      </c>
      <c r="BQ684" s="56" t="str">
        <f t="shared" si="264"/>
        <v>0,00</v>
      </c>
      <c r="BR684" s="59" t="str">
        <f t="shared" si="265"/>
        <v>0,00</v>
      </c>
      <c r="BS684" s="59" t="str">
        <f t="shared" si="266"/>
        <v xml:space="preserve"> </v>
      </c>
      <c r="BT684" s="56" t="str">
        <f t="shared" si="278"/>
        <v>00</v>
      </c>
      <c r="BU684" s="56">
        <f t="shared" si="279"/>
        <v>0</v>
      </c>
      <c r="BV684" s="56" t="str">
        <f>IFERROR(BU684*#REF!,"0,00")</f>
        <v>0,00</v>
      </c>
      <c r="BW684" s="59" t="str">
        <f t="shared" si="280"/>
        <v>0,00</v>
      </c>
    </row>
    <row r="685" spans="1:75" ht="62.1" customHeight="1" thickTop="1" thickBot="1">
      <c r="A685" s="90" t="str">
        <f t="shared" si="268"/>
        <v>INSERIR DATA</v>
      </c>
      <c r="B685" s="91" t="str">
        <f t="shared" si="269"/>
        <v>INSERIR DATA</v>
      </c>
      <c r="C685" s="81" t="str">
        <f t="shared" si="270"/>
        <v>INSERIR DATA</v>
      </c>
      <c r="D685" s="79">
        <f t="shared" si="282"/>
        <v>682</v>
      </c>
      <c r="E685" s="125">
        <f t="shared" si="281"/>
        <v>0</v>
      </c>
      <c r="F685" s="101"/>
      <c r="G685" s="124" t="str">
        <f>IFERROR(VLOOKUP(F685,#REF!,2,0)," ")</f>
        <v xml:space="preserve"> </v>
      </c>
      <c r="H685" s="122" t="str">
        <f>IFERROR(VLOOKUP(F685,#REF!,3,0)," ")</f>
        <v xml:space="preserve"> </v>
      </c>
      <c r="I685" s="103"/>
      <c r="J685" s="103"/>
      <c r="K685" s="103"/>
      <c r="L685" s="104"/>
      <c r="M685" s="105"/>
      <c r="N685" s="106"/>
      <c r="O685" s="107"/>
      <c r="P685" s="122" t="str">
        <f t="shared" si="260"/>
        <v>00,00</v>
      </c>
      <c r="Q685" s="123" t="str">
        <f t="shared" si="261"/>
        <v>0,00</v>
      </c>
      <c r="R685" s="119">
        <v>0</v>
      </c>
      <c r="S685" s="119">
        <v>0</v>
      </c>
      <c r="T685" s="123">
        <f t="shared" si="271"/>
        <v>0</v>
      </c>
      <c r="U685" s="108"/>
      <c r="V685" s="109" t="str">
        <f t="shared" si="267"/>
        <v/>
      </c>
      <c r="W685" s="37"/>
      <c r="X685" s="132"/>
      <c r="Y685" s="134"/>
      <c r="AA685" s="24"/>
      <c r="AB685" s="40"/>
      <c r="AC685" s="24" t="str">
        <f t="shared" si="273"/>
        <v>Pendente</v>
      </c>
      <c r="AE685" s="43"/>
      <c r="AF685" s="44"/>
      <c r="AG685" s="45"/>
      <c r="AH685" s="45"/>
      <c r="AI685" s="46"/>
      <c r="AJ685" s="44"/>
      <c r="AK685" s="46"/>
      <c r="AL685" s="127"/>
      <c r="AM685" s="46"/>
      <c r="AN685" s="163"/>
      <c r="AO685" s="161"/>
      <c r="AP685" s="45"/>
      <c r="AQ685" s="46"/>
      <c r="AR685" s="46"/>
      <c r="AS685" s="46"/>
      <c r="AT685" s="45"/>
      <c r="AU685" s="46"/>
      <c r="AV685" s="46"/>
      <c r="AW685" s="46"/>
      <c r="AX685" s="46"/>
      <c r="AY685" s="46"/>
      <c r="AZ685" s="49"/>
      <c r="BE685" s="52">
        <f t="shared" si="272"/>
        <v>0</v>
      </c>
      <c r="BF685" s="53" t="str">
        <f t="shared" si="274"/>
        <v>00</v>
      </c>
      <c r="BG685" s="54">
        <f t="shared" si="275"/>
        <v>0</v>
      </c>
      <c r="BH685" s="54">
        <v>6</v>
      </c>
      <c r="BI685" s="54" t="str">
        <f t="shared" si="276"/>
        <v>,00</v>
      </c>
      <c r="BJ685" s="55" t="str">
        <f t="shared" si="277"/>
        <v>00,00</v>
      </c>
      <c r="BL685" s="57" t="str">
        <f>IFERROR(VLOOKUP(H685,#REF!,2,0)," ")</f>
        <v xml:space="preserve"> </v>
      </c>
      <c r="BM685" s="57" t="str">
        <f>IFERROR(VLOOKUP(K685,#REF!,2,0)," ")</f>
        <v xml:space="preserve"> </v>
      </c>
      <c r="BN685" s="58" t="str">
        <f t="shared" si="262"/>
        <v xml:space="preserve">  </v>
      </c>
      <c r="BO685" s="59" t="str">
        <f>IFERROR(VLOOKUP(BN685,#REF!,5,0)," ")</f>
        <v xml:space="preserve"> </v>
      </c>
      <c r="BP685" s="59" t="str">
        <f t="shared" si="263"/>
        <v xml:space="preserve"> </v>
      </c>
      <c r="BQ685" s="56" t="str">
        <f t="shared" si="264"/>
        <v>0,00</v>
      </c>
      <c r="BR685" s="59" t="str">
        <f t="shared" si="265"/>
        <v>0,00</v>
      </c>
      <c r="BS685" s="59" t="str">
        <f t="shared" si="266"/>
        <v xml:space="preserve"> </v>
      </c>
      <c r="BT685" s="56" t="str">
        <f t="shared" si="278"/>
        <v>00</v>
      </c>
      <c r="BU685" s="56">
        <f t="shared" si="279"/>
        <v>0</v>
      </c>
      <c r="BV685" s="56" t="str">
        <f>IFERROR(BU685*#REF!,"0,00")</f>
        <v>0,00</v>
      </c>
      <c r="BW685" s="59" t="str">
        <f t="shared" si="280"/>
        <v>0,00</v>
      </c>
    </row>
    <row r="686" spans="1:75" ht="62.1" customHeight="1" thickTop="1" thickBot="1">
      <c r="A686" s="90" t="str">
        <f t="shared" si="268"/>
        <v>INSERIR DATA</v>
      </c>
      <c r="B686" s="91" t="str">
        <f t="shared" si="269"/>
        <v>INSERIR DATA</v>
      </c>
      <c r="C686" s="81" t="str">
        <f t="shared" si="270"/>
        <v>INSERIR DATA</v>
      </c>
      <c r="D686" s="79">
        <f t="shared" si="282"/>
        <v>683</v>
      </c>
      <c r="E686" s="125">
        <f t="shared" si="281"/>
        <v>0</v>
      </c>
      <c r="F686" s="101"/>
      <c r="G686" s="124" t="str">
        <f>IFERROR(VLOOKUP(F686,#REF!,2,0)," ")</f>
        <v xml:space="preserve"> </v>
      </c>
      <c r="H686" s="122" t="str">
        <f>IFERROR(VLOOKUP(F686,#REF!,3,0)," ")</f>
        <v xml:space="preserve"> </v>
      </c>
      <c r="I686" s="103"/>
      <c r="J686" s="103"/>
      <c r="K686" s="103"/>
      <c r="L686" s="104"/>
      <c r="M686" s="105"/>
      <c r="N686" s="106"/>
      <c r="O686" s="107"/>
      <c r="P686" s="122" t="str">
        <f t="shared" si="260"/>
        <v>00,00</v>
      </c>
      <c r="Q686" s="123" t="str">
        <f t="shared" si="261"/>
        <v>0,00</v>
      </c>
      <c r="R686" s="119">
        <v>0</v>
      </c>
      <c r="S686" s="119">
        <v>0</v>
      </c>
      <c r="T686" s="123">
        <f t="shared" si="271"/>
        <v>0</v>
      </c>
      <c r="U686" s="108"/>
      <c r="V686" s="109" t="str">
        <f t="shared" si="267"/>
        <v/>
      </c>
      <c r="W686" s="37"/>
      <c r="X686" s="132"/>
      <c r="Y686" s="134"/>
      <c r="AA686" s="24"/>
      <c r="AB686" s="40"/>
      <c r="AC686" s="24" t="str">
        <f t="shared" si="273"/>
        <v>Pendente</v>
      </c>
      <c r="AE686" s="43"/>
      <c r="AF686" s="44"/>
      <c r="AG686" s="45"/>
      <c r="AH686" s="45"/>
      <c r="AI686" s="46"/>
      <c r="AJ686" s="44"/>
      <c r="AK686" s="46"/>
      <c r="AL686" s="127"/>
      <c r="AM686" s="46"/>
      <c r="AN686" s="163"/>
      <c r="AO686" s="161"/>
      <c r="AP686" s="45"/>
      <c r="AQ686" s="46"/>
      <c r="AR686" s="46"/>
      <c r="AS686" s="46"/>
      <c r="AT686" s="45"/>
      <c r="AU686" s="46"/>
      <c r="AV686" s="46"/>
      <c r="AW686" s="46"/>
      <c r="AX686" s="46"/>
      <c r="AY686" s="46"/>
      <c r="AZ686" s="49"/>
      <c r="BE686" s="52">
        <f t="shared" si="272"/>
        <v>0</v>
      </c>
      <c r="BF686" s="53" t="str">
        <f t="shared" si="274"/>
        <v>00</v>
      </c>
      <c r="BG686" s="54">
        <f t="shared" si="275"/>
        <v>0</v>
      </c>
      <c r="BH686" s="54">
        <v>6</v>
      </c>
      <c r="BI686" s="54" t="str">
        <f t="shared" si="276"/>
        <v>,00</v>
      </c>
      <c r="BJ686" s="55" t="str">
        <f t="shared" si="277"/>
        <v>00,00</v>
      </c>
      <c r="BL686" s="57" t="str">
        <f>IFERROR(VLOOKUP(H686,#REF!,2,0)," ")</f>
        <v xml:space="preserve"> </v>
      </c>
      <c r="BM686" s="57" t="str">
        <f>IFERROR(VLOOKUP(K686,#REF!,2,0)," ")</f>
        <v xml:space="preserve"> </v>
      </c>
      <c r="BN686" s="58" t="str">
        <f t="shared" si="262"/>
        <v xml:space="preserve">  </v>
      </c>
      <c r="BO686" s="59" t="str">
        <f>IFERROR(VLOOKUP(BN686,#REF!,5,0)," ")</f>
        <v xml:space="preserve"> </v>
      </c>
      <c r="BP686" s="59" t="str">
        <f t="shared" si="263"/>
        <v xml:space="preserve"> </v>
      </c>
      <c r="BQ686" s="56" t="str">
        <f t="shared" si="264"/>
        <v>0,00</v>
      </c>
      <c r="BR686" s="59" t="str">
        <f t="shared" si="265"/>
        <v>0,00</v>
      </c>
      <c r="BS686" s="59" t="str">
        <f t="shared" si="266"/>
        <v xml:space="preserve"> </v>
      </c>
      <c r="BT686" s="56" t="str">
        <f t="shared" si="278"/>
        <v>00</v>
      </c>
      <c r="BU686" s="56">
        <f t="shared" si="279"/>
        <v>0</v>
      </c>
      <c r="BV686" s="56" t="str">
        <f>IFERROR(BU686*#REF!,"0,00")</f>
        <v>0,00</v>
      </c>
      <c r="BW686" s="59" t="str">
        <f t="shared" si="280"/>
        <v>0,00</v>
      </c>
    </row>
    <row r="687" spans="1:75" ht="62.1" customHeight="1" thickTop="1" thickBot="1">
      <c r="A687" s="90" t="str">
        <f t="shared" si="268"/>
        <v>INSERIR DATA</v>
      </c>
      <c r="B687" s="91" t="str">
        <f t="shared" si="269"/>
        <v>INSERIR DATA</v>
      </c>
      <c r="C687" s="81" t="str">
        <f t="shared" si="270"/>
        <v>INSERIR DATA</v>
      </c>
      <c r="D687" s="79">
        <f t="shared" si="282"/>
        <v>684</v>
      </c>
      <c r="E687" s="125">
        <f t="shared" si="281"/>
        <v>0</v>
      </c>
      <c r="F687" s="101"/>
      <c r="G687" s="124" t="str">
        <f>IFERROR(VLOOKUP(F687,#REF!,2,0)," ")</f>
        <v xml:space="preserve"> </v>
      </c>
      <c r="H687" s="122" t="str">
        <f>IFERROR(VLOOKUP(F687,#REF!,3,0)," ")</f>
        <v xml:space="preserve"> </v>
      </c>
      <c r="I687" s="103"/>
      <c r="J687" s="103"/>
      <c r="K687" s="103"/>
      <c r="L687" s="104"/>
      <c r="M687" s="105"/>
      <c r="N687" s="106"/>
      <c r="O687" s="107"/>
      <c r="P687" s="122" t="str">
        <f t="shared" si="260"/>
        <v>00,00</v>
      </c>
      <c r="Q687" s="123" t="str">
        <f t="shared" si="261"/>
        <v>0,00</v>
      </c>
      <c r="R687" s="119">
        <v>0</v>
      </c>
      <c r="S687" s="119">
        <v>0</v>
      </c>
      <c r="T687" s="123">
        <f t="shared" si="271"/>
        <v>0</v>
      </c>
      <c r="U687" s="108"/>
      <c r="V687" s="109" t="str">
        <f t="shared" si="267"/>
        <v/>
      </c>
      <c r="W687" s="37"/>
      <c r="X687" s="132"/>
      <c r="Y687" s="134"/>
      <c r="AA687" s="24"/>
      <c r="AB687" s="40"/>
      <c r="AC687" s="24" t="str">
        <f t="shared" si="273"/>
        <v>Pendente</v>
      </c>
      <c r="AE687" s="43"/>
      <c r="AF687" s="44"/>
      <c r="AG687" s="45"/>
      <c r="AH687" s="45"/>
      <c r="AI687" s="46"/>
      <c r="AJ687" s="44"/>
      <c r="AK687" s="46"/>
      <c r="AL687" s="127"/>
      <c r="AM687" s="46"/>
      <c r="AN687" s="163"/>
      <c r="AO687" s="161"/>
      <c r="AP687" s="45"/>
      <c r="AQ687" s="46"/>
      <c r="AR687" s="46"/>
      <c r="AS687" s="46"/>
      <c r="AT687" s="45"/>
      <c r="AU687" s="46"/>
      <c r="AV687" s="46"/>
      <c r="AW687" s="46"/>
      <c r="AX687" s="46"/>
      <c r="AY687" s="46"/>
      <c r="AZ687" s="49"/>
      <c r="BE687" s="52">
        <f t="shared" si="272"/>
        <v>0</v>
      </c>
      <c r="BF687" s="53" t="str">
        <f t="shared" si="274"/>
        <v>00</v>
      </c>
      <c r="BG687" s="54">
        <f t="shared" si="275"/>
        <v>0</v>
      </c>
      <c r="BH687" s="54">
        <v>6</v>
      </c>
      <c r="BI687" s="54" t="str">
        <f t="shared" si="276"/>
        <v>,00</v>
      </c>
      <c r="BJ687" s="55" t="str">
        <f t="shared" si="277"/>
        <v>00,00</v>
      </c>
      <c r="BL687" s="57" t="str">
        <f>IFERROR(VLOOKUP(H687,#REF!,2,0)," ")</f>
        <v xml:space="preserve"> </v>
      </c>
      <c r="BM687" s="57" t="str">
        <f>IFERROR(VLOOKUP(K687,#REF!,2,0)," ")</f>
        <v xml:space="preserve"> </v>
      </c>
      <c r="BN687" s="58" t="str">
        <f t="shared" si="262"/>
        <v xml:space="preserve">  </v>
      </c>
      <c r="BO687" s="59" t="str">
        <f>IFERROR(VLOOKUP(BN687,#REF!,5,0)," ")</f>
        <v xml:space="preserve"> </v>
      </c>
      <c r="BP687" s="59" t="str">
        <f t="shared" si="263"/>
        <v xml:space="preserve"> </v>
      </c>
      <c r="BQ687" s="56" t="str">
        <f t="shared" si="264"/>
        <v>0,00</v>
      </c>
      <c r="BR687" s="59" t="str">
        <f t="shared" si="265"/>
        <v>0,00</v>
      </c>
      <c r="BS687" s="59" t="str">
        <f t="shared" si="266"/>
        <v xml:space="preserve"> </v>
      </c>
      <c r="BT687" s="56" t="str">
        <f t="shared" si="278"/>
        <v>00</v>
      </c>
      <c r="BU687" s="56">
        <f t="shared" si="279"/>
        <v>0</v>
      </c>
      <c r="BV687" s="56" t="str">
        <f>IFERROR(BU687*#REF!,"0,00")</f>
        <v>0,00</v>
      </c>
      <c r="BW687" s="59" t="str">
        <f t="shared" si="280"/>
        <v>0,00</v>
      </c>
    </row>
    <row r="688" spans="1:75" ht="62.1" customHeight="1" thickTop="1" thickBot="1">
      <c r="A688" s="90" t="str">
        <f t="shared" si="268"/>
        <v>INSERIR DATA</v>
      </c>
      <c r="B688" s="91" t="str">
        <f t="shared" si="269"/>
        <v>INSERIR DATA</v>
      </c>
      <c r="C688" s="81" t="str">
        <f t="shared" si="270"/>
        <v>INSERIR DATA</v>
      </c>
      <c r="D688" s="79">
        <f t="shared" si="282"/>
        <v>685</v>
      </c>
      <c r="E688" s="125">
        <f t="shared" si="281"/>
        <v>0</v>
      </c>
      <c r="F688" s="101"/>
      <c r="G688" s="124" t="str">
        <f>IFERROR(VLOOKUP(F688,#REF!,2,0)," ")</f>
        <v xml:space="preserve"> </v>
      </c>
      <c r="H688" s="122" t="str">
        <f>IFERROR(VLOOKUP(F688,#REF!,3,0)," ")</f>
        <v xml:space="preserve"> </v>
      </c>
      <c r="I688" s="103"/>
      <c r="J688" s="103"/>
      <c r="K688" s="103"/>
      <c r="L688" s="104"/>
      <c r="M688" s="105"/>
      <c r="N688" s="106"/>
      <c r="O688" s="107"/>
      <c r="P688" s="122" t="str">
        <f t="shared" ref="P688:P751" si="283">IFERROR(BJ688," ")</f>
        <v>00,00</v>
      </c>
      <c r="Q688" s="123" t="str">
        <f t="shared" ref="Q688:Q751" si="284">BW688</f>
        <v>0,00</v>
      </c>
      <c r="R688" s="119">
        <v>0</v>
      </c>
      <c r="S688" s="119">
        <v>0</v>
      </c>
      <c r="T688" s="123">
        <f t="shared" si="271"/>
        <v>0</v>
      </c>
      <c r="U688" s="108"/>
      <c r="V688" s="109" t="str">
        <f t="shared" si="267"/>
        <v/>
      </c>
      <c r="W688" s="37"/>
      <c r="X688" s="132"/>
      <c r="Y688" s="134"/>
      <c r="AA688" s="24"/>
      <c r="AB688" s="40"/>
      <c r="AC688" s="24" t="str">
        <f t="shared" si="273"/>
        <v>Pendente</v>
      </c>
      <c r="AE688" s="43"/>
      <c r="AF688" s="44"/>
      <c r="AG688" s="45"/>
      <c r="AH688" s="45"/>
      <c r="AI688" s="46"/>
      <c r="AJ688" s="44"/>
      <c r="AK688" s="46"/>
      <c r="AL688" s="127"/>
      <c r="AM688" s="46"/>
      <c r="AN688" s="163"/>
      <c r="AO688" s="161"/>
      <c r="AP688" s="45"/>
      <c r="AQ688" s="46"/>
      <c r="AR688" s="46"/>
      <c r="AS688" s="46"/>
      <c r="AT688" s="45"/>
      <c r="AU688" s="46"/>
      <c r="AV688" s="46"/>
      <c r="AW688" s="46"/>
      <c r="AX688" s="46"/>
      <c r="AY688" s="46"/>
      <c r="AZ688" s="49"/>
      <c r="BE688" s="52">
        <f t="shared" si="272"/>
        <v>0</v>
      </c>
      <c r="BF688" s="53" t="str">
        <f t="shared" si="274"/>
        <v>00</v>
      </c>
      <c r="BG688" s="54">
        <f t="shared" si="275"/>
        <v>0</v>
      </c>
      <c r="BH688" s="54">
        <v>6</v>
      </c>
      <c r="BI688" s="54" t="str">
        <f t="shared" si="276"/>
        <v>,00</v>
      </c>
      <c r="BJ688" s="55" t="str">
        <f t="shared" si="277"/>
        <v>00,00</v>
      </c>
      <c r="BL688" s="57" t="str">
        <f>IFERROR(VLOOKUP(H688,#REF!,2,0)," ")</f>
        <v xml:space="preserve"> </v>
      </c>
      <c r="BM688" s="57" t="str">
        <f>IFERROR(VLOOKUP(K688,#REF!,2,0)," ")</f>
        <v xml:space="preserve"> </v>
      </c>
      <c r="BN688" s="58" t="str">
        <f t="shared" si="262"/>
        <v xml:space="preserve">  </v>
      </c>
      <c r="BO688" s="59" t="str">
        <f>IFERROR(VLOOKUP(BN688,#REF!,5,0)," ")</f>
        <v xml:space="preserve"> </v>
      </c>
      <c r="BP688" s="59" t="str">
        <f t="shared" si="263"/>
        <v xml:space="preserve"> </v>
      </c>
      <c r="BQ688" s="56" t="str">
        <f t="shared" si="264"/>
        <v>0,00</v>
      </c>
      <c r="BR688" s="59" t="str">
        <f t="shared" si="265"/>
        <v>0,00</v>
      </c>
      <c r="BS688" s="59" t="str">
        <f t="shared" si="266"/>
        <v xml:space="preserve"> </v>
      </c>
      <c r="BT688" s="56" t="str">
        <f t="shared" si="278"/>
        <v>00</v>
      </c>
      <c r="BU688" s="56">
        <f t="shared" si="279"/>
        <v>0</v>
      </c>
      <c r="BV688" s="56" t="str">
        <f>IFERROR(BU688*#REF!,"0,00")</f>
        <v>0,00</v>
      </c>
      <c r="BW688" s="59" t="str">
        <f t="shared" si="280"/>
        <v>0,00</v>
      </c>
    </row>
    <row r="689" spans="1:75" ht="62.1" customHeight="1" thickTop="1" thickBot="1">
      <c r="A689" s="90" t="str">
        <f t="shared" si="268"/>
        <v>INSERIR DATA</v>
      </c>
      <c r="B689" s="91" t="str">
        <f t="shared" si="269"/>
        <v>INSERIR DATA</v>
      </c>
      <c r="C689" s="81" t="str">
        <f t="shared" si="270"/>
        <v>INSERIR DATA</v>
      </c>
      <c r="D689" s="79">
        <f t="shared" si="282"/>
        <v>686</v>
      </c>
      <c r="E689" s="125">
        <f t="shared" si="281"/>
        <v>0</v>
      </c>
      <c r="F689" s="101"/>
      <c r="G689" s="124" t="str">
        <f>IFERROR(VLOOKUP(F689,#REF!,2,0)," ")</f>
        <v xml:space="preserve"> </v>
      </c>
      <c r="H689" s="122" t="str">
        <f>IFERROR(VLOOKUP(F689,#REF!,3,0)," ")</f>
        <v xml:space="preserve"> </v>
      </c>
      <c r="I689" s="103"/>
      <c r="J689" s="103"/>
      <c r="K689" s="103"/>
      <c r="L689" s="104"/>
      <c r="M689" s="105"/>
      <c r="N689" s="106"/>
      <c r="O689" s="107"/>
      <c r="P689" s="122" t="str">
        <f t="shared" si="283"/>
        <v>00,00</v>
      </c>
      <c r="Q689" s="123" t="str">
        <f t="shared" si="284"/>
        <v>0,00</v>
      </c>
      <c r="R689" s="119">
        <v>0</v>
      </c>
      <c r="S689" s="119">
        <v>0</v>
      </c>
      <c r="T689" s="123">
        <f t="shared" si="271"/>
        <v>0</v>
      </c>
      <c r="U689" s="108"/>
      <c r="V689" s="109" t="str">
        <f t="shared" si="267"/>
        <v/>
      </c>
      <c r="W689" s="37"/>
      <c r="X689" s="132"/>
      <c r="Y689" s="134"/>
      <c r="AA689" s="24"/>
      <c r="AB689" s="40"/>
      <c r="AC689" s="24" t="str">
        <f t="shared" si="273"/>
        <v>Pendente</v>
      </c>
      <c r="AE689" s="43"/>
      <c r="AF689" s="44"/>
      <c r="AG689" s="45"/>
      <c r="AH689" s="45"/>
      <c r="AI689" s="46"/>
      <c r="AJ689" s="44"/>
      <c r="AK689" s="46"/>
      <c r="AL689" s="127"/>
      <c r="AM689" s="46"/>
      <c r="AN689" s="163"/>
      <c r="AO689" s="161"/>
      <c r="AP689" s="45"/>
      <c r="AQ689" s="46"/>
      <c r="AR689" s="46"/>
      <c r="AS689" s="46"/>
      <c r="AT689" s="45"/>
      <c r="AU689" s="46"/>
      <c r="AV689" s="46"/>
      <c r="AW689" s="46"/>
      <c r="AX689" s="46"/>
      <c r="AY689" s="46"/>
      <c r="AZ689" s="49"/>
      <c r="BE689" s="52">
        <f t="shared" si="272"/>
        <v>0</v>
      </c>
      <c r="BF689" s="53" t="str">
        <f t="shared" si="274"/>
        <v>00</v>
      </c>
      <c r="BG689" s="54">
        <f t="shared" si="275"/>
        <v>0</v>
      </c>
      <c r="BH689" s="54">
        <v>6</v>
      </c>
      <c r="BI689" s="54" t="str">
        <f t="shared" si="276"/>
        <v>,00</v>
      </c>
      <c r="BJ689" s="55" t="str">
        <f t="shared" si="277"/>
        <v>00,00</v>
      </c>
      <c r="BL689" s="57" t="str">
        <f>IFERROR(VLOOKUP(H689,#REF!,2,0)," ")</f>
        <v xml:space="preserve"> </v>
      </c>
      <c r="BM689" s="57" t="str">
        <f>IFERROR(VLOOKUP(K689,#REF!,2,0)," ")</f>
        <v xml:space="preserve"> </v>
      </c>
      <c r="BN689" s="58" t="str">
        <f t="shared" si="262"/>
        <v xml:space="preserve">  </v>
      </c>
      <c r="BO689" s="59" t="str">
        <f>IFERROR(VLOOKUP(BN689,#REF!,5,0)," ")</f>
        <v xml:space="preserve"> </v>
      </c>
      <c r="BP689" s="59" t="str">
        <f t="shared" si="263"/>
        <v xml:space="preserve"> </v>
      </c>
      <c r="BQ689" s="56" t="str">
        <f t="shared" si="264"/>
        <v>0,00</v>
      </c>
      <c r="BR689" s="59" t="str">
        <f t="shared" si="265"/>
        <v>0,00</v>
      </c>
      <c r="BS689" s="59" t="str">
        <f t="shared" si="266"/>
        <v xml:space="preserve"> </v>
      </c>
      <c r="BT689" s="56" t="str">
        <f t="shared" si="278"/>
        <v>00</v>
      </c>
      <c r="BU689" s="56">
        <f t="shared" si="279"/>
        <v>0</v>
      </c>
      <c r="BV689" s="56" t="str">
        <f>IFERROR(BU689*#REF!,"0,00")</f>
        <v>0,00</v>
      </c>
      <c r="BW689" s="59" t="str">
        <f t="shared" si="280"/>
        <v>0,00</v>
      </c>
    </row>
    <row r="690" spans="1:75" ht="62.1" customHeight="1" thickTop="1" thickBot="1">
      <c r="A690" s="90" t="str">
        <f t="shared" si="268"/>
        <v>INSERIR DATA</v>
      </c>
      <c r="B690" s="91" t="str">
        <f t="shared" si="269"/>
        <v>INSERIR DATA</v>
      </c>
      <c r="C690" s="81" t="str">
        <f t="shared" si="270"/>
        <v>INSERIR DATA</v>
      </c>
      <c r="D690" s="79">
        <f t="shared" si="282"/>
        <v>687</v>
      </c>
      <c r="E690" s="125">
        <f t="shared" si="281"/>
        <v>0</v>
      </c>
      <c r="F690" s="101"/>
      <c r="G690" s="124" t="str">
        <f>IFERROR(VLOOKUP(F690,#REF!,2,0)," ")</f>
        <v xml:space="preserve"> </v>
      </c>
      <c r="H690" s="122" t="str">
        <f>IFERROR(VLOOKUP(F690,#REF!,3,0)," ")</f>
        <v xml:space="preserve"> </v>
      </c>
      <c r="I690" s="103"/>
      <c r="J690" s="103"/>
      <c r="K690" s="103"/>
      <c r="L690" s="104"/>
      <c r="M690" s="105"/>
      <c r="N690" s="106"/>
      <c r="O690" s="107"/>
      <c r="P690" s="122" t="str">
        <f t="shared" si="283"/>
        <v>00,00</v>
      </c>
      <c r="Q690" s="123" t="str">
        <f t="shared" si="284"/>
        <v>0,00</v>
      </c>
      <c r="R690" s="119">
        <v>0</v>
      </c>
      <c r="S690" s="119">
        <v>0</v>
      </c>
      <c r="T690" s="123">
        <f t="shared" si="271"/>
        <v>0</v>
      </c>
      <c r="U690" s="108"/>
      <c r="V690" s="109" t="str">
        <f t="shared" si="267"/>
        <v/>
      </c>
      <c r="W690" s="37"/>
      <c r="X690" s="132"/>
      <c r="Y690" s="134"/>
      <c r="AA690" s="24"/>
      <c r="AB690" s="40"/>
      <c r="AC690" s="24" t="str">
        <f t="shared" si="273"/>
        <v>Pendente</v>
      </c>
      <c r="AE690" s="43"/>
      <c r="AF690" s="44"/>
      <c r="AG690" s="45"/>
      <c r="AH690" s="45"/>
      <c r="AI690" s="46"/>
      <c r="AJ690" s="44"/>
      <c r="AK690" s="46"/>
      <c r="AL690" s="127"/>
      <c r="AM690" s="46"/>
      <c r="AN690" s="163"/>
      <c r="AO690" s="161"/>
      <c r="AP690" s="45"/>
      <c r="AQ690" s="46"/>
      <c r="AR690" s="46"/>
      <c r="AS690" s="46"/>
      <c r="AT690" s="45"/>
      <c r="AU690" s="46"/>
      <c r="AV690" s="46"/>
      <c r="AW690" s="46"/>
      <c r="AX690" s="46"/>
      <c r="AY690" s="46"/>
      <c r="AZ690" s="49"/>
      <c r="BE690" s="52">
        <f t="shared" si="272"/>
        <v>0</v>
      </c>
      <c r="BF690" s="53" t="str">
        <f t="shared" si="274"/>
        <v>00</v>
      </c>
      <c r="BG690" s="54">
        <f t="shared" si="275"/>
        <v>0</v>
      </c>
      <c r="BH690" s="54">
        <v>6</v>
      </c>
      <c r="BI690" s="54" t="str">
        <f t="shared" si="276"/>
        <v>,00</v>
      </c>
      <c r="BJ690" s="55" t="str">
        <f t="shared" si="277"/>
        <v>00,00</v>
      </c>
      <c r="BL690" s="57" t="str">
        <f>IFERROR(VLOOKUP(H690,#REF!,2,0)," ")</f>
        <v xml:space="preserve"> </v>
      </c>
      <c r="BM690" s="57" t="str">
        <f>IFERROR(VLOOKUP(K690,#REF!,2,0)," ")</f>
        <v xml:space="preserve"> </v>
      </c>
      <c r="BN690" s="58" t="str">
        <f t="shared" si="262"/>
        <v xml:space="preserve">  </v>
      </c>
      <c r="BO690" s="59" t="str">
        <f>IFERROR(VLOOKUP(BN690,#REF!,5,0)," ")</f>
        <v xml:space="preserve"> </v>
      </c>
      <c r="BP690" s="59" t="str">
        <f t="shared" si="263"/>
        <v xml:space="preserve"> </v>
      </c>
      <c r="BQ690" s="56" t="str">
        <f t="shared" si="264"/>
        <v>0,00</v>
      </c>
      <c r="BR690" s="59" t="str">
        <f t="shared" si="265"/>
        <v>0,00</v>
      </c>
      <c r="BS690" s="59" t="str">
        <f t="shared" si="266"/>
        <v xml:space="preserve"> </v>
      </c>
      <c r="BT690" s="56" t="str">
        <f t="shared" si="278"/>
        <v>00</v>
      </c>
      <c r="BU690" s="56">
        <f t="shared" si="279"/>
        <v>0</v>
      </c>
      <c r="BV690" s="56" t="str">
        <f>IFERROR(BU690*#REF!,"0,00")</f>
        <v>0,00</v>
      </c>
      <c r="BW690" s="59" t="str">
        <f t="shared" si="280"/>
        <v>0,00</v>
      </c>
    </row>
    <row r="691" spans="1:75" ht="62.1" customHeight="1" thickTop="1" thickBot="1">
      <c r="A691" s="90" t="str">
        <f t="shared" si="268"/>
        <v>INSERIR DATA</v>
      </c>
      <c r="B691" s="91" t="str">
        <f t="shared" si="269"/>
        <v>INSERIR DATA</v>
      </c>
      <c r="C691" s="81" t="str">
        <f t="shared" si="270"/>
        <v>INSERIR DATA</v>
      </c>
      <c r="D691" s="79">
        <f t="shared" si="282"/>
        <v>688</v>
      </c>
      <c r="E691" s="125">
        <f t="shared" si="281"/>
        <v>0</v>
      </c>
      <c r="F691" s="101"/>
      <c r="G691" s="124" t="str">
        <f>IFERROR(VLOOKUP(F691,#REF!,2,0)," ")</f>
        <v xml:space="preserve"> </v>
      </c>
      <c r="H691" s="122" t="str">
        <f>IFERROR(VLOOKUP(F691,#REF!,3,0)," ")</f>
        <v xml:space="preserve"> </v>
      </c>
      <c r="I691" s="103"/>
      <c r="J691" s="103"/>
      <c r="K691" s="103"/>
      <c r="L691" s="104"/>
      <c r="M691" s="105"/>
      <c r="N691" s="106"/>
      <c r="O691" s="107"/>
      <c r="P691" s="122" t="str">
        <f t="shared" si="283"/>
        <v>00,00</v>
      </c>
      <c r="Q691" s="123" t="str">
        <f t="shared" si="284"/>
        <v>0,00</v>
      </c>
      <c r="R691" s="119">
        <v>0</v>
      </c>
      <c r="S691" s="119">
        <v>0</v>
      </c>
      <c r="T691" s="123">
        <f t="shared" si="271"/>
        <v>0</v>
      </c>
      <c r="U691" s="108"/>
      <c r="V691" s="109" t="str">
        <f t="shared" si="267"/>
        <v/>
      </c>
      <c r="W691" s="37"/>
      <c r="X691" s="132"/>
      <c r="Y691" s="134"/>
      <c r="AA691" s="24"/>
      <c r="AB691" s="40"/>
      <c r="AC691" s="24" t="str">
        <f t="shared" si="273"/>
        <v>Pendente</v>
      </c>
      <c r="AE691" s="43"/>
      <c r="AF691" s="44"/>
      <c r="AG691" s="45"/>
      <c r="AH691" s="45"/>
      <c r="AI691" s="46"/>
      <c r="AJ691" s="44"/>
      <c r="AK691" s="46"/>
      <c r="AL691" s="127"/>
      <c r="AM691" s="44"/>
      <c r="AN691" s="46"/>
      <c r="AO691" s="127"/>
      <c r="AP691" s="45"/>
      <c r="AQ691" s="46"/>
      <c r="AR691" s="46"/>
      <c r="AS691" s="46"/>
      <c r="AT691" s="45"/>
      <c r="AU691" s="46"/>
      <c r="AV691" s="46"/>
      <c r="AW691" s="46"/>
      <c r="AX691" s="46"/>
      <c r="AY691" s="46"/>
      <c r="AZ691" s="49"/>
      <c r="BE691" s="52">
        <f t="shared" si="272"/>
        <v>0</v>
      </c>
      <c r="BF691" s="53" t="str">
        <f t="shared" si="274"/>
        <v>00</v>
      </c>
      <c r="BG691" s="54">
        <f t="shared" si="275"/>
        <v>0</v>
      </c>
      <c r="BH691" s="54">
        <v>6</v>
      </c>
      <c r="BI691" s="54" t="str">
        <f t="shared" si="276"/>
        <v>,00</v>
      </c>
      <c r="BJ691" s="55" t="str">
        <f t="shared" si="277"/>
        <v>00,00</v>
      </c>
      <c r="BL691" s="57" t="str">
        <f>IFERROR(VLOOKUP(H691,#REF!,2,0)," ")</f>
        <v xml:space="preserve"> </v>
      </c>
      <c r="BM691" s="57" t="str">
        <f>IFERROR(VLOOKUP(K691,#REF!,2,0)," ")</f>
        <v xml:space="preserve"> </v>
      </c>
      <c r="BN691" s="58" t="str">
        <f t="shared" ref="BN691:BN750" si="285">IFERROR(BL691&amp;BM691," ")</f>
        <v xml:space="preserve">  </v>
      </c>
      <c r="BO691" s="59" t="str">
        <f>IFERROR(VLOOKUP(BN691,#REF!,5,0)," ")</f>
        <v xml:space="preserve"> </v>
      </c>
      <c r="BP691" s="59" t="str">
        <f t="shared" ref="BP691:BP750" si="286">IFERROR(BF691*BO691," ")</f>
        <v xml:space="preserve"> </v>
      </c>
      <c r="BQ691" s="56" t="str">
        <f t="shared" ref="BQ691:BQ750" si="287">IF(BI691=$BQ$3,1,"0,00")</f>
        <v>0,00</v>
      </c>
      <c r="BR691" s="59" t="str">
        <f t="shared" ref="BR691:BR750" si="288">IFERROR(IF(BQ691=1,BO691/2,"0,00")," ")</f>
        <v>0,00</v>
      </c>
      <c r="BS691" s="59" t="str">
        <f t="shared" ref="BS691:BS750" si="289">IFERROR(BR691+BP691," ")</f>
        <v xml:space="preserve"> </v>
      </c>
      <c r="BT691" s="56" t="str">
        <f t="shared" si="278"/>
        <v>00</v>
      </c>
      <c r="BU691" s="56">
        <f t="shared" si="279"/>
        <v>0</v>
      </c>
      <c r="BV691" s="56" t="str">
        <f>IFERROR(BU691*#REF!,"0,00")</f>
        <v>0,00</v>
      </c>
      <c r="BW691" s="59" t="str">
        <f t="shared" si="280"/>
        <v>0,00</v>
      </c>
    </row>
    <row r="692" spans="1:75" ht="62.1" customHeight="1" thickTop="1" thickBot="1">
      <c r="A692" s="90" t="str">
        <f t="shared" si="268"/>
        <v>INSERIR DATA</v>
      </c>
      <c r="B692" s="91" t="str">
        <f t="shared" si="269"/>
        <v>INSERIR DATA</v>
      </c>
      <c r="C692" s="81" t="str">
        <f t="shared" si="270"/>
        <v>INSERIR DATA</v>
      </c>
      <c r="D692" s="79">
        <f t="shared" si="282"/>
        <v>689</v>
      </c>
      <c r="E692" s="125">
        <f t="shared" si="281"/>
        <v>0</v>
      </c>
      <c r="F692" s="101"/>
      <c r="G692" s="124" t="str">
        <f>IFERROR(VLOOKUP(F692,#REF!,2,0)," ")</f>
        <v xml:space="preserve"> </v>
      </c>
      <c r="H692" s="122" t="str">
        <f>IFERROR(VLOOKUP(F692,#REF!,3,0)," ")</f>
        <v xml:space="preserve"> </v>
      </c>
      <c r="I692" s="103"/>
      <c r="J692" s="103"/>
      <c r="K692" s="103"/>
      <c r="L692" s="104"/>
      <c r="M692" s="105"/>
      <c r="N692" s="106"/>
      <c r="O692" s="107"/>
      <c r="P692" s="122" t="str">
        <f t="shared" si="283"/>
        <v>00,00</v>
      </c>
      <c r="Q692" s="123" t="str">
        <f t="shared" si="284"/>
        <v>0,00</v>
      </c>
      <c r="R692" s="119">
        <v>0</v>
      </c>
      <c r="S692" s="119">
        <v>0</v>
      </c>
      <c r="T692" s="123">
        <f t="shared" si="271"/>
        <v>0</v>
      </c>
      <c r="U692" s="108"/>
      <c r="V692" s="109" t="str">
        <f t="shared" si="267"/>
        <v/>
      </c>
      <c r="W692" s="37"/>
      <c r="X692" s="132"/>
      <c r="Y692" s="134"/>
      <c r="AA692" s="24"/>
      <c r="AB692" s="40"/>
      <c r="AC692" s="24" t="str">
        <f t="shared" si="273"/>
        <v>Pendente</v>
      </c>
      <c r="AE692" s="43"/>
      <c r="AF692" s="44"/>
      <c r="AG692" s="45"/>
      <c r="AH692" s="45"/>
      <c r="AI692" s="46"/>
      <c r="AJ692" s="44"/>
      <c r="AK692" s="46"/>
      <c r="AL692" s="127"/>
      <c r="AM692" s="46"/>
      <c r="AN692" s="163"/>
      <c r="AO692" s="161"/>
      <c r="AP692" s="45"/>
      <c r="AQ692" s="46"/>
      <c r="AR692" s="46"/>
      <c r="AS692" s="46"/>
      <c r="AT692" s="45"/>
      <c r="AU692" s="46"/>
      <c r="AV692" s="46"/>
      <c r="AW692" s="46"/>
      <c r="AX692" s="46"/>
      <c r="AY692" s="46"/>
      <c r="AZ692" s="49"/>
      <c r="BE692" s="52">
        <f t="shared" si="272"/>
        <v>0</v>
      </c>
      <c r="BF692" s="53" t="str">
        <f t="shared" si="274"/>
        <v>00</v>
      </c>
      <c r="BG692" s="54">
        <f t="shared" si="275"/>
        <v>0</v>
      </c>
      <c r="BH692" s="54">
        <v>6</v>
      </c>
      <c r="BI692" s="54" t="str">
        <f t="shared" si="276"/>
        <v>,00</v>
      </c>
      <c r="BJ692" s="55" t="str">
        <f t="shared" si="277"/>
        <v>00,00</v>
      </c>
      <c r="BL692" s="57" t="str">
        <f>IFERROR(VLOOKUP(H692,#REF!,2,0)," ")</f>
        <v xml:space="preserve"> </v>
      </c>
      <c r="BM692" s="57" t="str">
        <f>IFERROR(VLOOKUP(K692,#REF!,2,0)," ")</f>
        <v xml:space="preserve"> </v>
      </c>
      <c r="BN692" s="58" t="str">
        <f t="shared" si="285"/>
        <v xml:space="preserve">  </v>
      </c>
      <c r="BO692" s="59" t="str">
        <f>IFERROR(VLOOKUP(BN692,#REF!,5,0)," ")</f>
        <v xml:space="preserve"> </v>
      </c>
      <c r="BP692" s="59" t="str">
        <f t="shared" si="286"/>
        <v xml:space="preserve"> </v>
      </c>
      <c r="BQ692" s="56" t="str">
        <f t="shared" si="287"/>
        <v>0,00</v>
      </c>
      <c r="BR692" s="59" t="str">
        <f t="shared" si="288"/>
        <v>0,00</v>
      </c>
      <c r="BS692" s="59" t="str">
        <f t="shared" si="289"/>
        <v xml:space="preserve"> </v>
      </c>
      <c r="BT692" s="56" t="str">
        <f t="shared" si="278"/>
        <v>00</v>
      </c>
      <c r="BU692" s="56">
        <f t="shared" si="279"/>
        <v>0</v>
      </c>
      <c r="BV692" s="56" t="str">
        <f>IFERROR(BU692*#REF!,"0,00")</f>
        <v>0,00</v>
      </c>
      <c r="BW692" s="59" t="str">
        <f t="shared" si="280"/>
        <v>0,00</v>
      </c>
    </row>
    <row r="693" spans="1:75" ht="62.1" customHeight="1" thickTop="1" thickBot="1">
      <c r="A693" s="90" t="str">
        <f t="shared" si="268"/>
        <v>INSERIR DATA</v>
      </c>
      <c r="B693" s="91" t="str">
        <f t="shared" si="269"/>
        <v>INSERIR DATA</v>
      </c>
      <c r="C693" s="81" t="str">
        <f t="shared" si="270"/>
        <v>INSERIR DATA</v>
      </c>
      <c r="D693" s="79">
        <f t="shared" si="282"/>
        <v>690</v>
      </c>
      <c r="E693" s="125">
        <f t="shared" si="281"/>
        <v>0</v>
      </c>
      <c r="F693" s="101"/>
      <c r="G693" s="124" t="str">
        <f>IFERROR(VLOOKUP(F693,#REF!,2,0)," ")</f>
        <v xml:space="preserve"> </v>
      </c>
      <c r="H693" s="122" t="str">
        <f>IFERROR(VLOOKUP(F693,#REF!,3,0)," ")</f>
        <v xml:space="preserve"> </v>
      </c>
      <c r="I693" s="103"/>
      <c r="J693" s="103"/>
      <c r="K693" s="103"/>
      <c r="L693" s="104"/>
      <c r="M693" s="105"/>
      <c r="N693" s="106"/>
      <c r="O693" s="107"/>
      <c r="P693" s="122" t="str">
        <f t="shared" si="283"/>
        <v>00,00</v>
      </c>
      <c r="Q693" s="123" t="str">
        <f t="shared" si="284"/>
        <v>0,00</v>
      </c>
      <c r="R693" s="119">
        <v>0</v>
      </c>
      <c r="S693" s="119">
        <v>0</v>
      </c>
      <c r="T693" s="123">
        <f t="shared" si="271"/>
        <v>0</v>
      </c>
      <c r="U693" s="108"/>
      <c r="V693" s="109" t="str">
        <f t="shared" si="267"/>
        <v/>
      </c>
      <c r="W693" s="37"/>
      <c r="X693" s="132"/>
      <c r="Y693" s="134"/>
      <c r="AA693" s="24"/>
      <c r="AB693" s="40"/>
      <c r="AC693" s="24" t="str">
        <f t="shared" si="273"/>
        <v>Pendente</v>
      </c>
      <c r="AE693" s="43"/>
      <c r="AF693" s="44"/>
      <c r="AG693" s="45"/>
      <c r="AH693" s="45"/>
      <c r="AI693" s="46"/>
      <c r="AJ693" s="44"/>
      <c r="AK693" s="46"/>
      <c r="AL693" s="127"/>
      <c r="AM693" s="46"/>
      <c r="AN693" s="163"/>
      <c r="AO693" s="161"/>
      <c r="AP693" s="45"/>
      <c r="AQ693" s="46"/>
      <c r="AR693" s="46"/>
      <c r="AS693" s="46"/>
      <c r="AT693" s="45"/>
      <c r="AU693" s="46"/>
      <c r="AV693" s="46"/>
      <c r="AW693" s="46"/>
      <c r="AX693" s="46"/>
      <c r="AY693" s="46"/>
      <c r="AZ693" s="49"/>
      <c r="BE693" s="52">
        <f t="shared" si="272"/>
        <v>0</v>
      </c>
      <c r="BF693" s="53" t="str">
        <f t="shared" si="274"/>
        <v>00</v>
      </c>
      <c r="BG693" s="54">
        <f t="shared" si="275"/>
        <v>0</v>
      </c>
      <c r="BH693" s="54">
        <v>6</v>
      </c>
      <c r="BI693" s="54" t="str">
        <f t="shared" si="276"/>
        <v>,00</v>
      </c>
      <c r="BJ693" s="55" t="str">
        <f t="shared" si="277"/>
        <v>00,00</v>
      </c>
      <c r="BL693" s="57" t="str">
        <f>IFERROR(VLOOKUP(H693,#REF!,2,0)," ")</f>
        <v xml:space="preserve"> </v>
      </c>
      <c r="BM693" s="57" t="str">
        <f>IFERROR(VLOOKUP(K693,#REF!,2,0)," ")</f>
        <v xml:space="preserve"> </v>
      </c>
      <c r="BN693" s="58" t="str">
        <f t="shared" si="285"/>
        <v xml:space="preserve">  </v>
      </c>
      <c r="BO693" s="59" t="str">
        <f>IFERROR(VLOOKUP(BN693,#REF!,5,0)," ")</f>
        <v xml:space="preserve"> </v>
      </c>
      <c r="BP693" s="59" t="str">
        <f t="shared" si="286"/>
        <v xml:space="preserve"> </v>
      </c>
      <c r="BQ693" s="56" t="str">
        <f t="shared" si="287"/>
        <v>0,00</v>
      </c>
      <c r="BR693" s="59" t="str">
        <f t="shared" si="288"/>
        <v>0,00</v>
      </c>
      <c r="BS693" s="59" t="str">
        <f t="shared" si="289"/>
        <v xml:space="preserve"> </v>
      </c>
      <c r="BT693" s="56" t="str">
        <f t="shared" si="278"/>
        <v>00</v>
      </c>
      <c r="BU693" s="56">
        <f t="shared" si="279"/>
        <v>0</v>
      </c>
      <c r="BV693" s="56" t="str">
        <f>IFERROR(BU693*#REF!,"0,00")</f>
        <v>0,00</v>
      </c>
      <c r="BW693" s="59" t="str">
        <f t="shared" si="280"/>
        <v>0,00</v>
      </c>
    </row>
    <row r="694" spans="1:75" ht="62.1" customHeight="1" thickTop="1" thickBot="1">
      <c r="A694" s="90" t="str">
        <f t="shared" si="268"/>
        <v>INSERIR DATA</v>
      </c>
      <c r="B694" s="91" t="str">
        <f t="shared" si="269"/>
        <v>INSERIR DATA</v>
      </c>
      <c r="C694" s="81" t="str">
        <f t="shared" si="270"/>
        <v>INSERIR DATA</v>
      </c>
      <c r="D694" s="79">
        <f t="shared" si="282"/>
        <v>691</v>
      </c>
      <c r="E694" s="125">
        <f t="shared" si="281"/>
        <v>0</v>
      </c>
      <c r="F694" s="101"/>
      <c r="G694" s="124" t="str">
        <f>IFERROR(VLOOKUP(F694,#REF!,2,0)," ")</f>
        <v xml:space="preserve"> </v>
      </c>
      <c r="H694" s="122" t="str">
        <f>IFERROR(VLOOKUP(F694,#REF!,3,0)," ")</f>
        <v xml:space="preserve"> </v>
      </c>
      <c r="I694" s="103"/>
      <c r="J694" s="103"/>
      <c r="K694" s="103"/>
      <c r="L694" s="104"/>
      <c r="M694" s="105"/>
      <c r="N694" s="106"/>
      <c r="O694" s="107"/>
      <c r="P694" s="122" t="str">
        <f t="shared" si="283"/>
        <v>00,00</v>
      </c>
      <c r="Q694" s="123" t="str">
        <f t="shared" si="284"/>
        <v>0,00</v>
      </c>
      <c r="R694" s="119">
        <v>0</v>
      </c>
      <c r="S694" s="119">
        <v>0</v>
      </c>
      <c r="T694" s="123">
        <f t="shared" si="271"/>
        <v>0</v>
      </c>
      <c r="U694" s="108"/>
      <c r="V694" s="109" t="str">
        <f t="shared" si="267"/>
        <v/>
      </c>
      <c r="W694" s="37"/>
      <c r="X694" s="132"/>
      <c r="Y694" s="134"/>
      <c r="AA694" s="24"/>
      <c r="AB694" s="40"/>
      <c r="AC694" s="24" t="str">
        <f t="shared" si="273"/>
        <v>Pendente</v>
      </c>
      <c r="AE694" s="43"/>
      <c r="AF694" s="44"/>
      <c r="AG694" s="45"/>
      <c r="AH694" s="45"/>
      <c r="AI694" s="46"/>
      <c r="AJ694" s="44"/>
      <c r="AK694" s="46"/>
      <c r="AL694" s="127"/>
      <c r="AM694" s="46"/>
      <c r="AN694" s="163"/>
      <c r="AO694" s="161"/>
      <c r="AP694" s="45"/>
      <c r="AQ694" s="46"/>
      <c r="AR694" s="46"/>
      <c r="AS694" s="46"/>
      <c r="AT694" s="45"/>
      <c r="AU694" s="46"/>
      <c r="AV694" s="46"/>
      <c r="AW694" s="46"/>
      <c r="AX694" s="46"/>
      <c r="AY694" s="46"/>
      <c r="AZ694" s="49"/>
      <c r="BE694" s="52">
        <f t="shared" si="272"/>
        <v>0</v>
      </c>
      <c r="BF694" s="53" t="str">
        <f t="shared" si="274"/>
        <v>00</v>
      </c>
      <c r="BG694" s="54">
        <f t="shared" si="275"/>
        <v>0</v>
      </c>
      <c r="BH694" s="54">
        <v>6</v>
      </c>
      <c r="BI694" s="54" t="str">
        <f t="shared" si="276"/>
        <v>,00</v>
      </c>
      <c r="BJ694" s="55" t="str">
        <f t="shared" si="277"/>
        <v>00,00</v>
      </c>
      <c r="BL694" s="57" t="str">
        <f>IFERROR(VLOOKUP(H694,#REF!,2,0)," ")</f>
        <v xml:space="preserve"> </v>
      </c>
      <c r="BM694" s="57" t="str">
        <f>IFERROR(VLOOKUP(K694,#REF!,2,0)," ")</f>
        <v xml:space="preserve"> </v>
      </c>
      <c r="BN694" s="58" t="str">
        <f t="shared" si="285"/>
        <v xml:space="preserve">  </v>
      </c>
      <c r="BO694" s="59" t="str">
        <f>IFERROR(VLOOKUP(BN694,#REF!,5,0)," ")</f>
        <v xml:space="preserve"> </v>
      </c>
      <c r="BP694" s="59" t="str">
        <f t="shared" si="286"/>
        <v xml:space="preserve"> </v>
      </c>
      <c r="BQ694" s="56" t="str">
        <f t="shared" si="287"/>
        <v>0,00</v>
      </c>
      <c r="BR694" s="59" t="str">
        <f t="shared" si="288"/>
        <v>0,00</v>
      </c>
      <c r="BS694" s="59" t="str">
        <f t="shared" si="289"/>
        <v xml:space="preserve"> </v>
      </c>
      <c r="BT694" s="56" t="str">
        <f t="shared" si="278"/>
        <v>00</v>
      </c>
      <c r="BU694" s="56">
        <f t="shared" si="279"/>
        <v>0</v>
      </c>
      <c r="BV694" s="56" t="str">
        <f>IFERROR(BU694*#REF!,"0,00")</f>
        <v>0,00</v>
      </c>
      <c r="BW694" s="59" t="str">
        <f t="shared" si="280"/>
        <v>0,00</v>
      </c>
    </row>
    <row r="695" spans="1:75" ht="62.1" customHeight="1" thickTop="1" thickBot="1">
      <c r="A695" s="90" t="str">
        <f t="shared" si="268"/>
        <v>INSERIR DATA</v>
      </c>
      <c r="B695" s="91" t="str">
        <f t="shared" si="269"/>
        <v>INSERIR DATA</v>
      </c>
      <c r="C695" s="81" t="str">
        <f t="shared" si="270"/>
        <v>INSERIR DATA</v>
      </c>
      <c r="D695" s="79">
        <f t="shared" si="282"/>
        <v>692</v>
      </c>
      <c r="E695" s="125">
        <f t="shared" si="281"/>
        <v>0</v>
      </c>
      <c r="F695" s="101"/>
      <c r="G695" s="124" t="str">
        <f>IFERROR(VLOOKUP(F695,#REF!,2,0)," ")</f>
        <v xml:space="preserve"> </v>
      </c>
      <c r="H695" s="122" t="str">
        <f>IFERROR(VLOOKUP(F695,#REF!,3,0)," ")</f>
        <v xml:space="preserve"> </v>
      </c>
      <c r="I695" s="103"/>
      <c r="J695" s="103"/>
      <c r="K695" s="103"/>
      <c r="L695" s="104"/>
      <c r="M695" s="105"/>
      <c r="N695" s="106"/>
      <c r="O695" s="107"/>
      <c r="P695" s="122" t="str">
        <f t="shared" si="283"/>
        <v>00,00</v>
      </c>
      <c r="Q695" s="123" t="str">
        <f t="shared" si="284"/>
        <v>0,00</v>
      </c>
      <c r="R695" s="119">
        <v>0</v>
      </c>
      <c r="S695" s="119">
        <v>0</v>
      </c>
      <c r="T695" s="123">
        <f t="shared" si="271"/>
        <v>0</v>
      </c>
      <c r="U695" s="108"/>
      <c r="V695" s="109" t="str">
        <f t="shared" si="267"/>
        <v/>
      </c>
      <c r="W695" s="37"/>
      <c r="X695" s="132"/>
      <c r="Y695" s="134"/>
      <c r="AA695" s="24"/>
      <c r="AB695" s="40"/>
      <c r="AC695" s="24" t="str">
        <f t="shared" si="273"/>
        <v>Pendente</v>
      </c>
      <c r="AE695" s="43"/>
      <c r="AF695" s="44"/>
      <c r="AG695" s="45"/>
      <c r="AH695" s="45"/>
      <c r="AI695" s="46"/>
      <c r="AJ695" s="44"/>
      <c r="AK695" s="46"/>
      <c r="AL695" s="127"/>
      <c r="AM695" s="46"/>
      <c r="AN695" s="163"/>
      <c r="AO695" s="161"/>
      <c r="AP695" s="45"/>
      <c r="AQ695" s="46"/>
      <c r="AR695" s="46"/>
      <c r="AS695" s="46"/>
      <c r="AT695" s="45"/>
      <c r="AU695" s="46"/>
      <c r="AV695" s="46"/>
      <c r="AW695" s="46"/>
      <c r="AX695" s="46"/>
      <c r="AY695" s="46"/>
      <c r="AZ695" s="49"/>
      <c r="BE695" s="52">
        <f t="shared" si="272"/>
        <v>0</v>
      </c>
      <c r="BF695" s="53" t="str">
        <f t="shared" si="274"/>
        <v>00</v>
      </c>
      <c r="BG695" s="54">
        <f t="shared" si="275"/>
        <v>0</v>
      </c>
      <c r="BH695" s="54">
        <v>6</v>
      </c>
      <c r="BI695" s="54" t="str">
        <f t="shared" si="276"/>
        <v>,00</v>
      </c>
      <c r="BJ695" s="55" t="str">
        <f t="shared" si="277"/>
        <v>00,00</v>
      </c>
      <c r="BL695" s="57" t="str">
        <f>IFERROR(VLOOKUP(H695,#REF!,2,0)," ")</f>
        <v xml:space="preserve"> </v>
      </c>
      <c r="BM695" s="57" t="str">
        <f>IFERROR(VLOOKUP(K695,#REF!,2,0)," ")</f>
        <v xml:space="preserve"> </v>
      </c>
      <c r="BN695" s="58" t="str">
        <f t="shared" si="285"/>
        <v xml:space="preserve">  </v>
      </c>
      <c r="BO695" s="59" t="str">
        <f>IFERROR(VLOOKUP(BN695,#REF!,5,0)," ")</f>
        <v xml:space="preserve"> </v>
      </c>
      <c r="BP695" s="59" t="str">
        <f t="shared" si="286"/>
        <v xml:space="preserve"> </v>
      </c>
      <c r="BQ695" s="56" t="str">
        <f t="shared" si="287"/>
        <v>0,00</v>
      </c>
      <c r="BR695" s="59" t="str">
        <f t="shared" si="288"/>
        <v>0,00</v>
      </c>
      <c r="BS695" s="59" t="str">
        <f t="shared" si="289"/>
        <v xml:space="preserve"> </v>
      </c>
      <c r="BT695" s="56" t="str">
        <f t="shared" si="278"/>
        <v>00</v>
      </c>
      <c r="BU695" s="56">
        <f t="shared" si="279"/>
        <v>0</v>
      </c>
      <c r="BV695" s="56" t="str">
        <f>IFERROR(BU695*#REF!,"0,00")</f>
        <v>0,00</v>
      </c>
      <c r="BW695" s="59" t="str">
        <f t="shared" si="280"/>
        <v>0,00</v>
      </c>
    </row>
    <row r="696" spans="1:75" ht="62.1" customHeight="1" thickTop="1" thickBot="1">
      <c r="A696" s="90" t="str">
        <f t="shared" si="268"/>
        <v>INSERIR DATA</v>
      </c>
      <c r="B696" s="91" t="str">
        <f t="shared" si="269"/>
        <v>INSERIR DATA</v>
      </c>
      <c r="C696" s="81" t="str">
        <f t="shared" si="270"/>
        <v>INSERIR DATA</v>
      </c>
      <c r="D696" s="79">
        <f t="shared" si="282"/>
        <v>693</v>
      </c>
      <c r="E696" s="125">
        <f t="shared" si="281"/>
        <v>0</v>
      </c>
      <c r="F696" s="101"/>
      <c r="G696" s="124" t="str">
        <f>IFERROR(VLOOKUP(F696,#REF!,2,0)," ")</f>
        <v xml:space="preserve"> </v>
      </c>
      <c r="H696" s="122" t="str">
        <f>IFERROR(VLOOKUP(F696,#REF!,3,0)," ")</f>
        <v xml:space="preserve"> </v>
      </c>
      <c r="I696" s="103"/>
      <c r="J696" s="103"/>
      <c r="K696" s="103"/>
      <c r="L696" s="104"/>
      <c r="M696" s="105"/>
      <c r="N696" s="106"/>
      <c r="O696" s="107"/>
      <c r="P696" s="122" t="str">
        <f t="shared" si="283"/>
        <v>00,00</v>
      </c>
      <c r="Q696" s="123" t="str">
        <f t="shared" si="284"/>
        <v>0,00</v>
      </c>
      <c r="R696" s="119">
        <v>0</v>
      </c>
      <c r="S696" s="119">
        <v>0</v>
      </c>
      <c r="T696" s="123">
        <f t="shared" si="271"/>
        <v>0</v>
      </c>
      <c r="U696" s="108"/>
      <c r="V696" s="109" t="str">
        <f t="shared" si="267"/>
        <v/>
      </c>
      <c r="W696" s="37"/>
      <c r="X696" s="132"/>
      <c r="Y696" s="134"/>
      <c r="AA696" s="24"/>
      <c r="AB696" s="40"/>
      <c r="AC696" s="24" t="str">
        <f t="shared" si="273"/>
        <v>Pendente</v>
      </c>
      <c r="AE696" s="43"/>
      <c r="AF696" s="44"/>
      <c r="AG696" s="45"/>
      <c r="AH696" s="45"/>
      <c r="AI696" s="46"/>
      <c r="AJ696" s="44"/>
      <c r="AK696" s="46"/>
      <c r="AL696" s="127"/>
      <c r="AM696" s="44"/>
      <c r="AN696" s="46"/>
      <c r="AO696" s="127"/>
      <c r="AP696" s="45"/>
      <c r="AQ696" s="46"/>
      <c r="AR696" s="46"/>
      <c r="AS696" s="46"/>
      <c r="AT696" s="45"/>
      <c r="AU696" s="46"/>
      <c r="AV696" s="46"/>
      <c r="AW696" s="46"/>
      <c r="AX696" s="46"/>
      <c r="AY696" s="46"/>
      <c r="AZ696" s="49"/>
      <c r="BE696" s="52">
        <f t="shared" si="272"/>
        <v>0</v>
      </c>
      <c r="BF696" s="53" t="str">
        <f t="shared" si="274"/>
        <v>00</v>
      </c>
      <c r="BG696" s="54">
        <f t="shared" si="275"/>
        <v>0</v>
      </c>
      <c r="BH696" s="54">
        <v>6</v>
      </c>
      <c r="BI696" s="54" t="str">
        <f t="shared" si="276"/>
        <v>,00</v>
      </c>
      <c r="BJ696" s="55" t="str">
        <f t="shared" si="277"/>
        <v>00,00</v>
      </c>
      <c r="BL696" s="57" t="str">
        <f>IFERROR(VLOOKUP(H696,#REF!,2,0)," ")</f>
        <v xml:space="preserve"> </v>
      </c>
      <c r="BM696" s="57" t="str">
        <f>IFERROR(VLOOKUP(K696,#REF!,2,0)," ")</f>
        <v xml:space="preserve"> </v>
      </c>
      <c r="BN696" s="58" t="str">
        <f t="shared" si="285"/>
        <v xml:space="preserve">  </v>
      </c>
      <c r="BO696" s="59" t="str">
        <f>IFERROR(VLOOKUP(BN696,#REF!,5,0)," ")</f>
        <v xml:space="preserve"> </v>
      </c>
      <c r="BP696" s="59" t="str">
        <f t="shared" si="286"/>
        <v xml:space="preserve"> </v>
      </c>
      <c r="BQ696" s="56" t="str">
        <f t="shared" si="287"/>
        <v>0,00</v>
      </c>
      <c r="BR696" s="59" t="str">
        <f t="shared" si="288"/>
        <v>0,00</v>
      </c>
      <c r="BS696" s="59" t="str">
        <f t="shared" si="289"/>
        <v xml:space="preserve"> </v>
      </c>
      <c r="BT696" s="56" t="str">
        <f t="shared" si="278"/>
        <v>00</v>
      </c>
      <c r="BU696" s="56">
        <f t="shared" si="279"/>
        <v>0</v>
      </c>
      <c r="BV696" s="56" t="str">
        <f>IFERROR(BU696*#REF!,"0,00")</f>
        <v>0,00</v>
      </c>
      <c r="BW696" s="59" t="str">
        <f t="shared" si="280"/>
        <v>0,00</v>
      </c>
    </row>
    <row r="697" spans="1:75" ht="62.1" customHeight="1" thickTop="1" thickBot="1">
      <c r="A697" s="90" t="str">
        <f t="shared" si="268"/>
        <v>INSERIR DATA</v>
      </c>
      <c r="B697" s="91" t="str">
        <f t="shared" si="269"/>
        <v>INSERIR DATA</v>
      </c>
      <c r="C697" s="81" t="str">
        <f t="shared" si="270"/>
        <v>INSERIR DATA</v>
      </c>
      <c r="D697" s="79">
        <f t="shared" si="282"/>
        <v>694</v>
      </c>
      <c r="E697" s="125">
        <f t="shared" si="281"/>
        <v>0</v>
      </c>
      <c r="F697" s="101"/>
      <c r="G697" s="124" t="str">
        <f>IFERROR(VLOOKUP(F697,#REF!,2,0)," ")</f>
        <v xml:space="preserve"> </v>
      </c>
      <c r="H697" s="122" t="str">
        <f>IFERROR(VLOOKUP(F697,#REF!,3,0)," ")</f>
        <v xml:space="preserve"> </v>
      </c>
      <c r="I697" s="103"/>
      <c r="J697" s="103"/>
      <c r="K697" s="103"/>
      <c r="L697" s="104"/>
      <c r="M697" s="105"/>
      <c r="N697" s="106"/>
      <c r="O697" s="107"/>
      <c r="P697" s="122" t="str">
        <f t="shared" si="283"/>
        <v>00,00</v>
      </c>
      <c r="Q697" s="123" t="str">
        <f t="shared" si="284"/>
        <v>0,00</v>
      </c>
      <c r="R697" s="119">
        <v>0</v>
      </c>
      <c r="S697" s="119">
        <v>0</v>
      </c>
      <c r="T697" s="123">
        <f t="shared" si="271"/>
        <v>0</v>
      </c>
      <c r="U697" s="108"/>
      <c r="V697" s="109" t="str">
        <f t="shared" si="267"/>
        <v/>
      </c>
      <c r="W697" s="37"/>
      <c r="X697" s="132"/>
      <c r="Y697" s="134"/>
      <c r="AA697" s="24"/>
      <c r="AB697" s="40"/>
      <c r="AC697" s="24" t="str">
        <f t="shared" si="273"/>
        <v>Pendente</v>
      </c>
      <c r="AE697" s="43"/>
      <c r="AF697" s="44"/>
      <c r="AG697" s="45"/>
      <c r="AH697" s="45"/>
      <c r="AI697" s="46"/>
      <c r="AJ697" s="44"/>
      <c r="AK697" s="46"/>
      <c r="AL697" s="127"/>
      <c r="AM697" s="44"/>
      <c r="AN697" s="46"/>
      <c r="AO697" s="127"/>
      <c r="AP697" s="45"/>
      <c r="AQ697" s="46"/>
      <c r="AR697" s="46"/>
      <c r="AS697" s="46"/>
      <c r="AT697" s="45"/>
      <c r="AU697" s="46"/>
      <c r="AV697" s="46"/>
      <c r="AW697" s="46"/>
      <c r="AX697" s="46"/>
      <c r="AY697" s="46"/>
      <c r="AZ697" s="49"/>
      <c r="BE697" s="52">
        <f t="shared" si="272"/>
        <v>0</v>
      </c>
      <c r="BF697" s="53" t="str">
        <f t="shared" si="274"/>
        <v>00</v>
      </c>
      <c r="BG697" s="54">
        <f t="shared" si="275"/>
        <v>0</v>
      </c>
      <c r="BH697" s="54">
        <v>6</v>
      </c>
      <c r="BI697" s="54" t="str">
        <f t="shared" si="276"/>
        <v>,00</v>
      </c>
      <c r="BJ697" s="55" t="str">
        <f t="shared" si="277"/>
        <v>00,00</v>
      </c>
      <c r="BL697" s="57" t="str">
        <f>IFERROR(VLOOKUP(H697,#REF!,2,0)," ")</f>
        <v xml:space="preserve"> </v>
      </c>
      <c r="BM697" s="57" t="str">
        <f>IFERROR(VLOOKUP(K697,#REF!,2,0)," ")</f>
        <v xml:space="preserve"> </v>
      </c>
      <c r="BN697" s="58" t="str">
        <f t="shared" si="285"/>
        <v xml:space="preserve">  </v>
      </c>
      <c r="BO697" s="59" t="str">
        <f>IFERROR(VLOOKUP(BN697,#REF!,5,0)," ")</f>
        <v xml:space="preserve"> </v>
      </c>
      <c r="BP697" s="59" t="str">
        <f t="shared" si="286"/>
        <v xml:space="preserve"> </v>
      </c>
      <c r="BQ697" s="56" t="str">
        <f t="shared" si="287"/>
        <v>0,00</v>
      </c>
      <c r="BR697" s="59" t="str">
        <f t="shared" si="288"/>
        <v>0,00</v>
      </c>
      <c r="BS697" s="59" t="str">
        <f t="shared" si="289"/>
        <v xml:space="preserve"> </v>
      </c>
      <c r="BT697" s="56" t="str">
        <f t="shared" si="278"/>
        <v>00</v>
      </c>
      <c r="BU697" s="56">
        <f t="shared" si="279"/>
        <v>0</v>
      </c>
      <c r="BV697" s="56" t="str">
        <f>IFERROR(BU697*#REF!,"0,00")</f>
        <v>0,00</v>
      </c>
      <c r="BW697" s="59" t="str">
        <f t="shared" si="280"/>
        <v>0,00</v>
      </c>
    </row>
    <row r="698" spans="1:75" ht="62.1" customHeight="1" thickTop="1" thickBot="1">
      <c r="A698" s="90" t="str">
        <f t="shared" si="268"/>
        <v>INSERIR DATA</v>
      </c>
      <c r="B698" s="91" t="str">
        <f t="shared" si="269"/>
        <v>INSERIR DATA</v>
      </c>
      <c r="C698" s="81" t="str">
        <f t="shared" si="270"/>
        <v>INSERIR DATA</v>
      </c>
      <c r="D698" s="79">
        <f t="shared" si="282"/>
        <v>695</v>
      </c>
      <c r="E698" s="125">
        <f t="shared" si="281"/>
        <v>0</v>
      </c>
      <c r="F698" s="101"/>
      <c r="G698" s="124" t="str">
        <f>IFERROR(VLOOKUP(F698,#REF!,2,0)," ")</f>
        <v xml:space="preserve"> </v>
      </c>
      <c r="H698" s="122" t="str">
        <f>IFERROR(VLOOKUP(F698,#REF!,3,0)," ")</f>
        <v xml:space="preserve"> </v>
      </c>
      <c r="I698" s="103"/>
      <c r="J698" s="103"/>
      <c r="K698" s="103"/>
      <c r="L698" s="104"/>
      <c r="M698" s="105"/>
      <c r="N698" s="106"/>
      <c r="O698" s="107"/>
      <c r="P698" s="122" t="str">
        <f t="shared" si="283"/>
        <v>00,00</v>
      </c>
      <c r="Q698" s="123" t="str">
        <f t="shared" si="284"/>
        <v>0,00</v>
      </c>
      <c r="R698" s="119">
        <v>0</v>
      </c>
      <c r="S698" s="119">
        <v>0</v>
      </c>
      <c r="T698" s="123">
        <f t="shared" si="271"/>
        <v>0</v>
      </c>
      <c r="U698" s="108"/>
      <c r="V698" s="109" t="str">
        <f t="shared" si="267"/>
        <v/>
      </c>
      <c r="W698" s="37"/>
      <c r="X698" s="132"/>
      <c r="Y698" s="134"/>
      <c r="AA698" s="24"/>
      <c r="AB698" s="40"/>
      <c r="AC698" s="24" t="str">
        <f t="shared" si="273"/>
        <v>Pendente</v>
      </c>
      <c r="AE698" s="43"/>
      <c r="AF698" s="44"/>
      <c r="AG698" s="45"/>
      <c r="AH698" s="45"/>
      <c r="AI698" s="46"/>
      <c r="AJ698" s="44"/>
      <c r="AK698" s="46"/>
      <c r="AL698" s="127"/>
      <c r="AM698" s="44"/>
      <c r="AN698" s="46"/>
      <c r="AO698" s="127"/>
      <c r="AP698" s="45"/>
      <c r="AQ698" s="46"/>
      <c r="AR698" s="46"/>
      <c r="AS698" s="46"/>
      <c r="AT698" s="45"/>
      <c r="AU698" s="46"/>
      <c r="AV698" s="46"/>
      <c r="AW698" s="46"/>
      <c r="AX698" s="46"/>
      <c r="AY698" s="46"/>
      <c r="AZ698" s="49"/>
      <c r="BE698" s="52">
        <f t="shared" si="272"/>
        <v>0</v>
      </c>
      <c r="BF698" s="53" t="str">
        <f t="shared" si="274"/>
        <v>00</v>
      </c>
      <c r="BG698" s="54">
        <f t="shared" si="275"/>
        <v>0</v>
      </c>
      <c r="BH698" s="54">
        <v>6</v>
      </c>
      <c r="BI698" s="54" t="str">
        <f t="shared" si="276"/>
        <v>,00</v>
      </c>
      <c r="BJ698" s="55" t="str">
        <f t="shared" si="277"/>
        <v>00,00</v>
      </c>
      <c r="BL698" s="57" t="str">
        <f>IFERROR(VLOOKUP(H698,#REF!,2,0)," ")</f>
        <v xml:space="preserve"> </v>
      </c>
      <c r="BM698" s="57" t="str">
        <f>IFERROR(VLOOKUP(K698,#REF!,2,0)," ")</f>
        <v xml:space="preserve"> </v>
      </c>
      <c r="BN698" s="58" t="str">
        <f t="shared" si="285"/>
        <v xml:space="preserve">  </v>
      </c>
      <c r="BO698" s="59" t="str">
        <f>IFERROR(VLOOKUP(BN698,#REF!,5,0)," ")</f>
        <v xml:space="preserve"> </v>
      </c>
      <c r="BP698" s="59" t="str">
        <f t="shared" si="286"/>
        <v xml:space="preserve"> </v>
      </c>
      <c r="BQ698" s="56" t="str">
        <f t="shared" si="287"/>
        <v>0,00</v>
      </c>
      <c r="BR698" s="59" t="str">
        <f t="shared" si="288"/>
        <v>0,00</v>
      </c>
      <c r="BS698" s="59" t="str">
        <f t="shared" si="289"/>
        <v xml:space="preserve"> </v>
      </c>
      <c r="BT698" s="56" t="str">
        <f t="shared" si="278"/>
        <v>00</v>
      </c>
      <c r="BU698" s="56">
        <f t="shared" si="279"/>
        <v>0</v>
      </c>
      <c r="BV698" s="56" t="str">
        <f>IFERROR(BU698*#REF!,"0,00")</f>
        <v>0,00</v>
      </c>
      <c r="BW698" s="59" t="str">
        <f t="shared" si="280"/>
        <v>0,00</v>
      </c>
    </row>
    <row r="699" spans="1:75" ht="62.1" customHeight="1" thickTop="1" thickBot="1">
      <c r="A699" s="90" t="str">
        <f t="shared" si="268"/>
        <v>INSERIR DATA</v>
      </c>
      <c r="B699" s="91" t="str">
        <f t="shared" si="269"/>
        <v>INSERIR DATA</v>
      </c>
      <c r="C699" s="81" t="str">
        <f t="shared" si="270"/>
        <v>INSERIR DATA</v>
      </c>
      <c r="D699" s="79">
        <f t="shared" si="282"/>
        <v>696</v>
      </c>
      <c r="E699" s="125">
        <f t="shared" si="281"/>
        <v>0</v>
      </c>
      <c r="F699" s="101"/>
      <c r="G699" s="124" t="str">
        <f>IFERROR(VLOOKUP(F699,#REF!,2,0)," ")</f>
        <v xml:space="preserve"> </v>
      </c>
      <c r="H699" s="122" t="str">
        <f>IFERROR(VLOOKUP(F699,#REF!,3,0)," ")</f>
        <v xml:space="preserve"> </v>
      </c>
      <c r="I699" s="103"/>
      <c r="J699" s="103"/>
      <c r="K699" s="103"/>
      <c r="L699" s="104"/>
      <c r="M699" s="105"/>
      <c r="N699" s="106"/>
      <c r="O699" s="107"/>
      <c r="P699" s="122" t="str">
        <f t="shared" si="283"/>
        <v>00,00</v>
      </c>
      <c r="Q699" s="123" t="str">
        <f t="shared" si="284"/>
        <v>0,00</v>
      </c>
      <c r="R699" s="119">
        <v>0</v>
      </c>
      <c r="S699" s="119">
        <v>0</v>
      </c>
      <c r="T699" s="123">
        <f t="shared" si="271"/>
        <v>0</v>
      </c>
      <c r="U699" s="108"/>
      <c r="V699" s="109" t="str">
        <f t="shared" si="267"/>
        <v/>
      </c>
      <c r="W699" s="37"/>
      <c r="X699" s="132"/>
      <c r="Y699" s="134"/>
      <c r="AA699" s="24"/>
      <c r="AB699" s="40"/>
      <c r="AC699" s="24" t="str">
        <f t="shared" si="273"/>
        <v>Pendente</v>
      </c>
      <c r="AE699" s="43"/>
      <c r="AF699" s="44"/>
      <c r="AG699" s="45"/>
      <c r="AH699" s="45"/>
      <c r="AI699" s="46"/>
      <c r="AJ699" s="44"/>
      <c r="AK699" s="46"/>
      <c r="AL699" s="127"/>
      <c r="AM699" s="44"/>
      <c r="AN699" s="46"/>
      <c r="AO699" s="127"/>
      <c r="AP699" s="45"/>
      <c r="AQ699" s="46"/>
      <c r="AR699" s="46"/>
      <c r="AS699" s="46"/>
      <c r="AT699" s="45"/>
      <c r="AU699" s="46"/>
      <c r="AV699" s="46"/>
      <c r="AW699" s="46"/>
      <c r="AX699" s="46"/>
      <c r="AY699" s="46"/>
      <c r="AZ699" s="49"/>
      <c r="BE699" s="52">
        <f t="shared" si="272"/>
        <v>0</v>
      </c>
      <c r="BF699" s="53" t="str">
        <f t="shared" si="274"/>
        <v>00</v>
      </c>
      <c r="BG699" s="54">
        <f t="shared" si="275"/>
        <v>0</v>
      </c>
      <c r="BH699" s="54">
        <v>6</v>
      </c>
      <c r="BI699" s="54" t="str">
        <f t="shared" si="276"/>
        <v>,00</v>
      </c>
      <c r="BJ699" s="55" t="str">
        <f t="shared" si="277"/>
        <v>00,00</v>
      </c>
      <c r="BL699" s="57" t="str">
        <f>IFERROR(VLOOKUP(H699,#REF!,2,0)," ")</f>
        <v xml:space="preserve"> </v>
      </c>
      <c r="BM699" s="57" t="str">
        <f>IFERROR(VLOOKUP(K699,#REF!,2,0)," ")</f>
        <v xml:space="preserve"> </v>
      </c>
      <c r="BN699" s="58" t="str">
        <f t="shared" si="285"/>
        <v xml:space="preserve">  </v>
      </c>
      <c r="BO699" s="59" t="str">
        <f>IFERROR(VLOOKUP(BN699,#REF!,5,0)," ")</f>
        <v xml:space="preserve"> </v>
      </c>
      <c r="BP699" s="59" t="str">
        <f t="shared" si="286"/>
        <v xml:space="preserve"> </v>
      </c>
      <c r="BQ699" s="56" t="str">
        <f t="shared" si="287"/>
        <v>0,00</v>
      </c>
      <c r="BR699" s="59" t="str">
        <f t="shared" si="288"/>
        <v>0,00</v>
      </c>
      <c r="BS699" s="59" t="str">
        <f t="shared" si="289"/>
        <v xml:space="preserve"> </v>
      </c>
      <c r="BT699" s="56" t="str">
        <f t="shared" si="278"/>
        <v>00</v>
      </c>
      <c r="BU699" s="56">
        <f t="shared" si="279"/>
        <v>0</v>
      </c>
      <c r="BV699" s="56" t="str">
        <f>IFERROR(BU699*#REF!,"0,00")</f>
        <v>0,00</v>
      </c>
      <c r="BW699" s="59" t="str">
        <f t="shared" si="280"/>
        <v>0,00</v>
      </c>
    </row>
    <row r="700" spans="1:75" ht="62.1" customHeight="1" thickTop="1" thickBot="1">
      <c r="A700" s="90" t="str">
        <f t="shared" si="268"/>
        <v>INSERIR DATA</v>
      </c>
      <c r="B700" s="91" t="str">
        <f t="shared" si="269"/>
        <v>INSERIR DATA</v>
      </c>
      <c r="C700" s="81" t="str">
        <f t="shared" si="270"/>
        <v>INSERIR DATA</v>
      </c>
      <c r="D700" s="79">
        <f t="shared" si="282"/>
        <v>697</v>
      </c>
      <c r="E700" s="125">
        <f t="shared" si="281"/>
        <v>0</v>
      </c>
      <c r="F700" s="101"/>
      <c r="G700" s="124" t="str">
        <f>IFERROR(VLOOKUP(F700,#REF!,2,0)," ")</f>
        <v xml:space="preserve"> </v>
      </c>
      <c r="H700" s="122" t="str">
        <f>IFERROR(VLOOKUP(F700,#REF!,3,0)," ")</f>
        <v xml:space="preserve"> </v>
      </c>
      <c r="I700" s="103"/>
      <c r="J700" s="103"/>
      <c r="K700" s="103"/>
      <c r="L700" s="104"/>
      <c r="M700" s="105"/>
      <c r="N700" s="106"/>
      <c r="O700" s="107"/>
      <c r="P700" s="122" t="str">
        <f t="shared" si="283"/>
        <v>00,00</v>
      </c>
      <c r="Q700" s="123" t="str">
        <f t="shared" si="284"/>
        <v>0,00</v>
      </c>
      <c r="R700" s="119">
        <v>0</v>
      </c>
      <c r="S700" s="119">
        <v>0</v>
      </c>
      <c r="T700" s="123">
        <f t="shared" si="271"/>
        <v>0</v>
      </c>
      <c r="U700" s="108"/>
      <c r="V700" s="109" t="str">
        <f t="shared" ref="V700:V763" si="290">UPPER(Y700)</f>
        <v/>
      </c>
      <c r="W700" s="37"/>
      <c r="X700" s="132"/>
      <c r="Y700" s="134"/>
      <c r="AA700" s="24"/>
      <c r="AB700" s="40"/>
      <c r="AC700" s="24" t="str">
        <f t="shared" si="273"/>
        <v>Pendente</v>
      </c>
      <c r="AE700" s="43"/>
      <c r="AF700" s="44"/>
      <c r="AG700" s="45"/>
      <c r="AH700" s="45"/>
      <c r="AI700" s="46"/>
      <c r="AJ700" s="44"/>
      <c r="AK700" s="46"/>
      <c r="AL700" s="127"/>
      <c r="AM700" s="44"/>
      <c r="AN700" s="46"/>
      <c r="AO700" s="127"/>
      <c r="AP700" s="45"/>
      <c r="AQ700" s="46"/>
      <c r="AR700" s="46"/>
      <c r="AS700" s="46"/>
      <c r="AT700" s="45"/>
      <c r="AU700" s="46"/>
      <c r="AV700" s="46"/>
      <c r="AW700" s="46"/>
      <c r="AX700" s="46"/>
      <c r="AY700" s="46"/>
      <c r="AZ700" s="49"/>
      <c r="BE700" s="52">
        <f t="shared" si="272"/>
        <v>0</v>
      </c>
      <c r="BF700" s="53" t="str">
        <f t="shared" si="274"/>
        <v>00</v>
      </c>
      <c r="BG700" s="54">
        <f t="shared" si="275"/>
        <v>0</v>
      </c>
      <c r="BH700" s="54">
        <v>6</v>
      </c>
      <c r="BI700" s="54" t="str">
        <f t="shared" si="276"/>
        <v>,00</v>
      </c>
      <c r="BJ700" s="55" t="str">
        <f t="shared" si="277"/>
        <v>00,00</v>
      </c>
      <c r="BL700" s="57" t="str">
        <f>IFERROR(VLOOKUP(H700,#REF!,2,0)," ")</f>
        <v xml:space="preserve"> </v>
      </c>
      <c r="BM700" s="57" t="str">
        <f>IFERROR(VLOOKUP(K700,#REF!,2,0)," ")</f>
        <v xml:space="preserve"> </v>
      </c>
      <c r="BN700" s="58" t="str">
        <f t="shared" si="285"/>
        <v xml:space="preserve">  </v>
      </c>
      <c r="BO700" s="59" t="str">
        <f>IFERROR(VLOOKUP(BN700,#REF!,5,0)," ")</f>
        <v xml:space="preserve"> </v>
      </c>
      <c r="BP700" s="59" t="str">
        <f t="shared" si="286"/>
        <v xml:space="preserve"> </v>
      </c>
      <c r="BQ700" s="56" t="str">
        <f t="shared" si="287"/>
        <v>0,00</v>
      </c>
      <c r="BR700" s="59" t="str">
        <f t="shared" si="288"/>
        <v>0,00</v>
      </c>
      <c r="BS700" s="59" t="str">
        <f t="shared" si="289"/>
        <v xml:space="preserve"> </v>
      </c>
      <c r="BT700" s="56" t="str">
        <f t="shared" si="278"/>
        <v>00</v>
      </c>
      <c r="BU700" s="56">
        <f t="shared" si="279"/>
        <v>0</v>
      </c>
      <c r="BV700" s="56" t="str">
        <f>IFERROR(BU700*#REF!,"0,00")</f>
        <v>0,00</v>
      </c>
      <c r="BW700" s="59" t="str">
        <f t="shared" si="280"/>
        <v>0,00</v>
      </c>
    </row>
    <row r="701" spans="1:75" ht="62.1" customHeight="1" thickTop="1" thickBot="1">
      <c r="A701" s="90" t="str">
        <f t="shared" si="268"/>
        <v>INSERIR DATA</v>
      </c>
      <c r="B701" s="91" t="str">
        <f t="shared" si="269"/>
        <v>INSERIR DATA</v>
      </c>
      <c r="C701" s="81" t="str">
        <f t="shared" si="270"/>
        <v>INSERIR DATA</v>
      </c>
      <c r="D701" s="79">
        <f t="shared" si="282"/>
        <v>698</v>
      </c>
      <c r="E701" s="125">
        <f t="shared" si="281"/>
        <v>0</v>
      </c>
      <c r="F701" s="101"/>
      <c r="G701" s="124" t="str">
        <f>IFERROR(VLOOKUP(F701,#REF!,2,0)," ")</f>
        <v xml:space="preserve"> </v>
      </c>
      <c r="H701" s="122" t="str">
        <f>IFERROR(VLOOKUP(F701,#REF!,3,0)," ")</f>
        <v xml:space="preserve"> </v>
      </c>
      <c r="I701" s="103"/>
      <c r="J701" s="103"/>
      <c r="K701" s="103"/>
      <c r="L701" s="104"/>
      <c r="M701" s="105"/>
      <c r="N701" s="106"/>
      <c r="O701" s="107"/>
      <c r="P701" s="122" t="str">
        <f t="shared" si="283"/>
        <v>00,00</v>
      </c>
      <c r="Q701" s="123" t="str">
        <f t="shared" si="284"/>
        <v>0,00</v>
      </c>
      <c r="R701" s="119">
        <v>0</v>
      </c>
      <c r="S701" s="119">
        <v>0</v>
      </c>
      <c r="T701" s="123">
        <f t="shared" si="271"/>
        <v>0</v>
      </c>
      <c r="U701" s="108"/>
      <c r="V701" s="109" t="str">
        <f t="shared" si="290"/>
        <v/>
      </c>
      <c r="W701" s="37"/>
      <c r="X701" s="132"/>
      <c r="Y701" s="134"/>
      <c r="AA701" s="24"/>
      <c r="AB701" s="40"/>
      <c r="AC701" s="24" t="str">
        <f t="shared" si="273"/>
        <v>Pendente</v>
      </c>
      <c r="AE701" s="43"/>
      <c r="AF701" s="44"/>
      <c r="AG701" s="45"/>
      <c r="AH701" s="45"/>
      <c r="AI701" s="46"/>
      <c r="AJ701" s="44"/>
      <c r="AK701" s="46"/>
      <c r="AL701" s="127"/>
      <c r="AM701" s="44"/>
      <c r="AN701" s="46"/>
      <c r="AO701" s="127"/>
      <c r="AP701" s="45"/>
      <c r="AQ701" s="46"/>
      <c r="AR701" s="46"/>
      <c r="AS701" s="46"/>
      <c r="AT701" s="45"/>
      <c r="AU701" s="46"/>
      <c r="AV701" s="46"/>
      <c r="AW701" s="46"/>
      <c r="AX701" s="46"/>
      <c r="AY701" s="46"/>
      <c r="AZ701" s="49"/>
      <c r="BE701" s="52">
        <f t="shared" si="272"/>
        <v>0</v>
      </c>
      <c r="BF701" s="53" t="str">
        <f t="shared" si="274"/>
        <v>00</v>
      </c>
      <c r="BG701" s="54">
        <f t="shared" si="275"/>
        <v>0</v>
      </c>
      <c r="BH701" s="54">
        <v>6</v>
      </c>
      <c r="BI701" s="54" t="str">
        <f t="shared" si="276"/>
        <v>,00</v>
      </c>
      <c r="BJ701" s="55" t="str">
        <f t="shared" si="277"/>
        <v>00,00</v>
      </c>
      <c r="BL701" s="57" t="str">
        <f>IFERROR(VLOOKUP(H701,#REF!,2,0)," ")</f>
        <v xml:space="preserve"> </v>
      </c>
      <c r="BM701" s="57" t="str">
        <f>IFERROR(VLOOKUP(K701,#REF!,2,0)," ")</f>
        <v xml:space="preserve"> </v>
      </c>
      <c r="BN701" s="58" t="str">
        <f t="shared" si="285"/>
        <v xml:space="preserve">  </v>
      </c>
      <c r="BO701" s="59" t="str">
        <f>IFERROR(VLOOKUP(BN701,#REF!,5,0)," ")</f>
        <v xml:space="preserve"> </v>
      </c>
      <c r="BP701" s="59" t="str">
        <f t="shared" si="286"/>
        <v xml:space="preserve"> </v>
      </c>
      <c r="BQ701" s="56" t="str">
        <f t="shared" si="287"/>
        <v>0,00</v>
      </c>
      <c r="BR701" s="59" t="str">
        <f t="shared" si="288"/>
        <v>0,00</v>
      </c>
      <c r="BS701" s="59" t="str">
        <f t="shared" si="289"/>
        <v xml:space="preserve"> </v>
      </c>
      <c r="BT701" s="56" t="str">
        <f t="shared" si="278"/>
        <v>00</v>
      </c>
      <c r="BU701" s="56">
        <f t="shared" si="279"/>
        <v>0</v>
      </c>
      <c r="BV701" s="56" t="str">
        <f>IFERROR(BU701*#REF!,"0,00")</f>
        <v>0,00</v>
      </c>
      <c r="BW701" s="59" t="str">
        <f t="shared" si="280"/>
        <v>0,00</v>
      </c>
    </row>
    <row r="702" spans="1:75" ht="62.1" customHeight="1" thickTop="1" thickBot="1">
      <c r="A702" s="90" t="str">
        <f t="shared" si="268"/>
        <v>INSERIR DATA</v>
      </c>
      <c r="B702" s="91" t="str">
        <f t="shared" si="269"/>
        <v>INSERIR DATA</v>
      </c>
      <c r="C702" s="81" t="str">
        <f t="shared" si="270"/>
        <v>INSERIR DATA</v>
      </c>
      <c r="D702" s="79">
        <f t="shared" si="282"/>
        <v>699</v>
      </c>
      <c r="E702" s="125">
        <f t="shared" si="281"/>
        <v>0</v>
      </c>
      <c r="F702" s="101"/>
      <c r="G702" s="124" t="str">
        <f>IFERROR(VLOOKUP(F702,#REF!,2,0)," ")</f>
        <v xml:space="preserve"> </v>
      </c>
      <c r="H702" s="122" t="str">
        <f>IFERROR(VLOOKUP(F702,#REF!,3,0)," ")</f>
        <v xml:space="preserve"> </v>
      </c>
      <c r="I702" s="103"/>
      <c r="J702" s="103"/>
      <c r="K702" s="103"/>
      <c r="L702" s="104"/>
      <c r="M702" s="105"/>
      <c r="N702" s="106"/>
      <c r="O702" s="107"/>
      <c r="P702" s="122" t="str">
        <f t="shared" si="283"/>
        <v>00,00</v>
      </c>
      <c r="Q702" s="123" t="str">
        <f t="shared" si="284"/>
        <v>0,00</v>
      </c>
      <c r="R702" s="119">
        <v>0</v>
      </c>
      <c r="S702" s="119">
        <v>0</v>
      </c>
      <c r="T702" s="123">
        <f t="shared" si="271"/>
        <v>0</v>
      </c>
      <c r="U702" s="108"/>
      <c r="V702" s="109" t="str">
        <f t="shared" si="290"/>
        <v/>
      </c>
      <c r="W702" s="37"/>
      <c r="X702" s="132"/>
      <c r="Y702" s="134"/>
      <c r="AA702" s="24"/>
      <c r="AB702" s="40"/>
      <c r="AC702" s="24" t="str">
        <f t="shared" si="273"/>
        <v>Pendente</v>
      </c>
      <c r="AE702" s="43"/>
      <c r="AF702" s="44"/>
      <c r="AG702" s="45"/>
      <c r="AH702" s="45"/>
      <c r="AI702" s="46"/>
      <c r="AJ702" s="44"/>
      <c r="AK702" s="46"/>
      <c r="AL702" s="127"/>
      <c r="AM702" s="44"/>
      <c r="AN702" s="46"/>
      <c r="AO702" s="127"/>
      <c r="AP702" s="45"/>
      <c r="AQ702" s="46"/>
      <c r="AR702" s="46"/>
      <c r="AS702" s="46"/>
      <c r="AT702" s="45"/>
      <c r="AU702" s="46"/>
      <c r="AV702" s="46"/>
      <c r="AW702" s="46"/>
      <c r="AX702" s="46"/>
      <c r="AY702" s="46"/>
      <c r="AZ702" s="49"/>
      <c r="BE702" s="52">
        <f t="shared" si="272"/>
        <v>0</v>
      </c>
      <c r="BF702" s="53" t="str">
        <f t="shared" si="274"/>
        <v>00</v>
      </c>
      <c r="BG702" s="54">
        <f t="shared" si="275"/>
        <v>0</v>
      </c>
      <c r="BH702" s="54">
        <v>6</v>
      </c>
      <c r="BI702" s="54" t="str">
        <f t="shared" si="276"/>
        <v>,00</v>
      </c>
      <c r="BJ702" s="55" t="str">
        <f t="shared" si="277"/>
        <v>00,00</v>
      </c>
      <c r="BL702" s="57" t="str">
        <f>IFERROR(VLOOKUP(H702,#REF!,2,0)," ")</f>
        <v xml:space="preserve"> </v>
      </c>
      <c r="BM702" s="57" t="str">
        <f>IFERROR(VLOOKUP(K702,#REF!,2,0)," ")</f>
        <v xml:space="preserve"> </v>
      </c>
      <c r="BN702" s="58" t="str">
        <f t="shared" si="285"/>
        <v xml:space="preserve">  </v>
      </c>
      <c r="BO702" s="59" t="str">
        <f>IFERROR(VLOOKUP(BN702,#REF!,5,0)," ")</f>
        <v xml:space="preserve"> </v>
      </c>
      <c r="BP702" s="59" t="str">
        <f t="shared" si="286"/>
        <v xml:space="preserve"> </v>
      </c>
      <c r="BQ702" s="56" t="str">
        <f t="shared" si="287"/>
        <v>0,00</v>
      </c>
      <c r="BR702" s="59" t="str">
        <f t="shared" si="288"/>
        <v>0,00</v>
      </c>
      <c r="BS702" s="59" t="str">
        <f t="shared" si="289"/>
        <v xml:space="preserve"> </v>
      </c>
      <c r="BT702" s="56" t="str">
        <f t="shared" si="278"/>
        <v>00</v>
      </c>
      <c r="BU702" s="56">
        <f t="shared" si="279"/>
        <v>0</v>
      </c>
      <c r="BV702" s="56" t="str">
        <f>IFERROR(BU702*#REF!,"0,00")</f>
        <v>0,00</v>
      </c>
      <c r="BW702" s="59" t="str">
        <f t="shared" si="280"/>
        <v>0,00</v>
      </c>
    </row>
    <row r="703" spans="1:75" ht="62.1" customHeight="1" thickTop="1" thickBot="1">
      <c r="A703" s="90" t="str">
        <f t="shared" si="268"/>
        <v>INSERIR DATA</v>
      </c>
      <c r="B703" s="91" t="str">
        <f t="shared" si="269"/>
        <v>INSERIR DATA</v>
      </c>
      <c r="C703" s="81" t="str">
        <f t="shared" si="270"/>
        <v>INSERIR DATA</v>
      </c>
      <c r="D703" s="79">
        <f t="shared" si="282"/>
        <v>700</v>
      </c>
      <c r="E703" s="125">
        <f t="shared" si="281"/>
        <v>0</v>
      </c>
      <c r="F703" s="101"/>
      <c r="G703" s="124" t="str">
        <f>IFERROR(VLOOKUP(F703,#REF!,2,0)," ")</f>
        <v xml:space="preserve"> </v>
      </c>
      <c r="H703" s="122" t="str">
        <f>IFERROR(VLOOKUP(F703,#REF!,3,0)," ")</f>
        <v xml:space="preserve"> </v>
      </c>
      <c r="I703" s="103"/>
      <c r="J703" s="103"/>
      <c r="K703" s="103"/>
      <c r="L703" s="104"/>
      <c r="M703" s="105"/>
      <c r="N703" s="106"/>
      <c r="O703" s="107"/>
      <c r="P703" s="122" t="str">
        <f t="shared" si="283"/>
        <v>00,00</v>
      </c>
      <c r="Q703" s="123" t="str">
        <f t="shared" si="284"/>
        <v>0,00</v>
      </c>
      <c r="R703" s="119">
        <v>0</v>
      </c>
      <c r="S703" s="119">
        <v>0</v>
      </c>
      <c r="T703" s="123">
        <f t="shared" si="271"/>
        <v>0</v>
      </c>
      <c r="U703" s="108"/>
      <c r="V703" s="109" t="str">
        <f t="shared" si="290"/>
        <v/>
      </c>
      <c r="W703" s="37"/>
      <c r="X703" s="132"/>
      <c r="Y703" s="134"/>
      <c r="AA703" s="24"/>
      <c r="AB703" s="40"/>
      <c r="AC703" s="24" t="str">
        <f t="shared" si="273"/>
        <v>Pendente</v>
      </c>
      <c r="AE703" s="43"/>
      <c r="AF703" s="44"/>
      <c r="AG703" s="45"/>
      <c r="AH703" s="45"/>
      <c r="AI703" s="46"/>
      <c r="AJ703" s="44"/>
      <c r="AK703" s="46"/>
      <c r="AL703" s="127"/>
      <c r="AM703" s="44"/>
      <c r="AN703" s="46"/>
      <c r="AO703" s="127"/>
      <c r="AP703" s="45"/>
      <c r="AQ703" s="46"/>
      <c r="AR703" s="46"/>
      <c r="AS703" s="46"/>
      <c r="AT703" s="45"/>
      <c r="AU703" s="46"/>
      <c r="AV703" s="46"/>
      <c r="AW703" s="46"/>
      <c r="AX703" s="46"/>
      <c r="AY703" s="46"/>
      <c r="AZ703" s="49"/>
      <c r="BE703" s="52">
        <f t="shared" si="272"/>
        <v>0</v>
      </c>
      <c r="BF703" s="53" t="str">
        <f t="shared" si="274"/>
        <v>00</v>
      </c>
      <c r="BG703" s="54">
        <f t="shared" si="275"/>
        <v>0</v>
      </c>
      <c r="BH703" s="54">
        <v>6</v>
      </c>
      <c r="BI703" s="54" t="str">
        <f t="shared" si="276"/>
        <v>,00</v>
      </c>
      <c r="BJ703" s="55" t="str">
        <f t="shared" si="277"/>
        <v>00,00</v>
      </c>
      <c r="BL703" s="57" t="str">
        <f>IFERROR(VLOOKUP(H703,#REF!,2,0)," ")</f>
        <v xml:space="preserve"> </v>
      </c>
      <c r="BM703" s="57" t="str">
        <f>IFERROR(VLOOKUP(K703,#REF!,2,0)," ")</f>
        <v xml:space="preserve"> </v>
      </c>
      <c r="BN703" s="58" t="str">
        <f t="shared" si="285"/>
        <v xml:space="preserve">  </v>
      </c>
      <c r="BO703" s="59" t="str">
        <f>IFERROR(VLOOKUP(BN703,#REF!,5,0)," ")</f>
        <v xml:space="preserve"> </v>
      </c>
      <c r="BP703" s="59" t="str">
        <f t="shared" si="286"/>
        <v xml:space="preserve"> </v>
      </c>
      <c r="BQ703" s="56" t="str">
        <f t="shared" si="287"/>
        <v>0,00</v>
      </c>
      <c r="BR703" s="59" t="str">
        <f t="shared" si="288"/>
        <v>0,00</v>
      </c>
      <c r="BS703" s="59" t="str">
        <f t="shared" si="289"/>
        <v xml:space="preserve"> </v>
      </c>
      <c r="BT703" s="56" t="str">
        <f t="shared" si="278"/>
        <v>00</v>
      </c>
      <c r="BU703" s="56">
        <f t="shared" si="279"/>
        <v>0</v>
      </c>
      <c r="BV703" s="56" t="str">
        <f>IFERROR(BU703*#REF!,"0,00")</f>
        <v>0,00</v>
      </c>
      <c r="BW703" s="59" t="str">
        <f t="shared" si="280"/>
        <v>0,00</v>
      </c>
    </row>
    <row r="704" spans="1:75" ht="62.1" customHeight="1" thickTop="1" thickBot="1">
      <c r="A704" s="90" t="str">
        <f t="shared" si="268"/>
        <v>INSERIR DATA</v>
      </c>
      <c r="B704" s="91" t="str">
        <f t="shared" si="269"/>
        <v>INSERIR DATA</v>
      </c>
      <c r="C704" s="81" t="str">
        <f t="shared" si="270"/>
        <v>INSERIR DATA</v>
      </c>
      <c r="D704" s="79">
        <f t="shared" si="282"/>
        <v>701</v>
      </c>
      <c r="E704" s="125">
        <f t="shared" si="281"/>
        <v>0</v>
      </c>
      <c r="F704" s="101"/>
      <c r="G704" s="124" t="str">
        <f>IFERROR(VLOOKUP(F704,#REF!,2,0)," ")</f>
        <v xml:space="preserve"> </v>
      </c>
      <c r="H704" s="122" t="str">
        <f>IFERROR(VLOOKUP(F704,#REF!,3,0)," ")</f>
        <v xml:space="preserve"> </v>
      </c>
      <c r="I704" s="103"/>
      <c r="J704" s="103"/>
      <c r="K704" s="103"/>
      <c r="L704" s="104"/>
      <c r="M704" s="105"/>
      <c r="N704" s="106"/>
      <c r="O704" s="107"/>
      <c r="P704" s="122" t="str">
        <f t="shared" si="283"/>
        <v>00,00</v>
      </c>
      <c r="Q704" s="123" t="str">
        <f t="shared" si="284"/>
        <v>0,00</v>
      </c>
      <c r="R704" s="119">
        <v>0</v>
      </c>
      <c r="S704" s="119">
        <v>0</v>
      </c>
      <c r="T704" s="123">
        <f t="shared" si="271"/>
        <v>0</v>
      </c>
      <c r="U704" s="108"/>
      <c r="V704" s="109" t="str">
        <f t="shared" si="290"/>
        <v/>
      </c>
      <c r="W704" s="37"/>
      <c r="X704" s="132"/>
      <c r="Y704" s="134"/>
      <c r="AA704" s="24"/>
      <c r="AB704" s="40"/>
      <c r="AC704" s="24" t="str">
        <f t="shared" si="273"/>
        <v>Pendente</v>
      </c>
      <c r="AE704" s="43"/>
      <c r="AF704" s="44"/>
      <c r="AG704" s="45"/>
      <c r="AH704" s="45"/>
      <c r="AI704" s="46"/>
      <c r="AJ704" s="44"/>
      <c r="AK704" s="46"/>
      <c r="AL704" s="127"/>
      <c r="AM704" s="44"/>
      <c r="AN704" s="46"/>
      <c r="AO704" s="127"/>
      <c r="AP704" s="45"/>
      <c r="AQ704" s="46"/>
      <c r="AR704" s="46"/>
      <c r="AS704" s="46"/>
      <c r="AT704" s="45"/>
      <c r="AU704" s="46"/>
      <c r="AV704" s="46"/>
      <c r="AW704" s="46"/>
      <c r="AX704" s="46"/>
      <c r="AY704" s="46"/>
      <c r="AZ704" s="49"/>
      <c r="BE704" s="52">
        <f t="shared" si="272"/>
        <v>0</v>
      </c>
      <c r="BF704" s="53" t="str">
        <f t="shared" si="274"/>
        <v>00</v>
      </c>
      <c r="BG704" s="54">
        <f t="shared" si="275"/>
        <v>0</v>
      </c>
      <c r="BH704" s="54">
        <v>6</v>
      </c>
      <c r="BI704" s="54" t="str">
        <f t="shared" si="276"/>
        <v>,00</v>
      </c>
      <c r="BJ704" s="55" t="str">
        <f t="shared" si="277"/>
        <v>00,00</v>
      </c>
      <c r="BL704" s="57" t="str">
        <f>IFERROR(VLOOKUP(H704,#REF!,2,0)," ")</f>
        <v xml:space="preserve"> </v>
      </c>
      <c r="BM704" s="57" t="str">
        <f>IFERROR(VLOOKUP(K704,#REF!,2,0)," ")</f>
        <v xml:space="preserve"> </v>
      </c>
      <c r="BN704" s="58" t="str">
        <f t="shared" si="285"/>
        <v xml:space="preserve">  </v>
      </c>
      <c r="BO704" s="59" t="str">
        <f>IFERROR(VLOOKUP(BN704,#REF!,5,0)," ")</f>
        <v xml:space="preserve"> </v>
      </c>
      <c r="BP704" s="59" t="str">
        <f t="shared" si="286"/>
        <v xml:space="preserve"> </v>
      </c>
      <c r="BQ704" s="56" t="str">
        <f t="shared" si="287"/>
        <v>0,00</v>
      </c>
      <c r="BR704" s="59" t="str">
        <f t="shared" si="288"/>
        <v>0,00</v>
      </c>
      <c r="BS704" s="59" t="str">
        <f t="shared" si="289"/>
        <v xml:space="preserve"> </v>
      </c>
      <c r="BT704" s="56" t="str">
        <f t="shared" si="278"/>
        <v>00</v>
      </c>
      <c r="BU704" s="56">
        <f t="shared" si="279"/>
        <v>0</v>
      </c>
      <c r="BV704" s="56" t="str">
        <f>IFERROR(BU704*#REF!,"0,00")</f>
        <v>0,00</v>
      </c>
      <c r="BW704" s="59" t="str">
        <f t="shared" si="280"/>
        <v>0,00</v>
      </c>
    </row>
    <row r="705" spans="1:75" ht="62.1" customHeight="1" thickTop="1" thickBot="1">
      <c r="A705" s="90" t="str">
        <f t="shared" si="268"/>
        <v>INSERIR DATA</v>
      </c>
      <c r="B705" s="91" t="str">
        <f t="shared" si="269"/>
        <v>INSERIR DATA</v>
      </c>
      <c r="C705" s="81" t="str">
        <f t="shared" si="270"/>
        <v>INSERIR DATA</v>
      </c>
      <c r="D705" s="79">
        <f t="shared" si="282"/>
        <v>702</v>
      </c>
      <c r="E705" s="125">
        <f t="shared" si="281"/>
        <v>0</v>
      </c>
      <c r="F705" s="101"/>
      <c r="G705" s="124" t="str">
        <f>IFERROR(VLOOKUP(F705,#REF!,2,0)," ")</f>
        <v xml:space="preserve"> </v>
      </c>
      <c r="H705" s="122" t="str">
        <f>IFERROR(VLOOKUP(F705,#REF!,3,0)," ")</f>
        <v xml:space="preserve"> </v>
      </c>
      <c r="I705" s="103"/>
      <c r="J705" s="103"/>
      <c r="K705" s="103"/>
      <c r="L705" s="104"/>
      <c r="M705" s="105"/>
      <c r="N705" s="106"/>
      <c r="O705" s="107"/>
      <c r="P705" s="122" t="str">
        <f t="shared" si="283"/>
        <v>00,00</v>
      </c>
      <c r="Q705" s="123" t="str">
        <f t="shared" si="284"/>
        <v>0,00</v>
      </c>
      <c r="R705" s="119">
        <v>0</v>
      </c>
      <c r="S705" s="119">
        <v>0</v>
      </c>
      <c r="T705" s="123">
        <f t="shared" si="271"/>
        <v>0</v>
      </c>
      <c r="U705" s="108"/>
      <c r="V705" s="109" t="str">
        <f t="shared" si="290"/>
        <v/>
      </c>
      <c r="W705" s="37"/>
      <c r="X705" s="132"/>
      <c r="Y705" s="134"/>
      <c r="AA705" s="24"/>
      <c r="AB705" s="40"/>
      <c r="AC705" s="24" t="str">
        <f t="shared" si="273"/>
        <v>Pendente</v>
      </c>
      <c r="AE705" s="162"/>
      <c r="AF705" s="44"/>
      <c r="AG705" s="45"/>
      <c r="AH705" s="45"/>
      <c r="AI705" s="46"/>
      <c r="AJ705" s="44"/>
      <c r="AK705" s="46"/>
      <c r="AL705" s="127"/>
      <c r="AM705" s="44"/>
      <c r="AN705" s="46"/>
      <c r="AO705" s="127"/>
      <c r="AP705" s="45"/>
      <c r="AQ705" s="46"/>
      <c r="AR705" s="46"/>
      <c r="AS705" s="46"/>
      <c r="AT705" s="45"/>
      <c r="AU705" s="46"/>
      <c r="AV705" s="46"/>
      <c r="AW705" s="46"/>
      <c r="AX705" s="46"/>
      <c r="AY705" s="46"/>
      <c r="AZ705" s="49"/>
      <c r="BE705" s="52">
        <f t="shared" si="272"/>
        <v>0</v>
      </c>
      <c r="BF705" s="53" t="str">
        <f t="shared" si="274"/>
        <v>00</v>
      </c>
      <c r="BG705" s="54">
        <f t="shared" si="275"/>
        <v>0</v>
      </c>
      <c r="BH705" s="54">
        <v>6</v>
      </c>
      <c r="BI705" s="54" t="str">
        <f t="shared" si="276"/>
        <v>,00</v>
      </c>
      <c r="BJ705" s="55" t="str">
        <f t="shared" si="277"/>
        <v>00,00</v>
      </c>
      <c r="BL705" s="57" t="str">
        <f>IFERROR(VLOOKUP(H705,#REF!,2,0)," ")</f>
        <v xml:space="preserve"> </v>
      </c>
      <c r="BM705" s="57" t="str">
        <f>IFERROR(VLOOKUP(K705,#REF!,2,0)," ")</f>
        <v xml:space="preserve"> </v>
      </c>
      <c r="BN705" s="58" t="str">
        <f t="shared" si="285"/>
        <v xml:space="preserve">  </v>
      </c>
      <c r="BO705" s="59" t="str">
        <f>IFERROR(VLOOKUP(BN705,#REF!,5,0)," ")</f>
        <v xml:space="preserve"> </v>
      </c>
      <c r="BP705" s="59" t="str">
        <f t="shared" si="286"/>
        <v xml:space="preserve"> </v>
      </c>
      <c r="BQ705" s="56" t="str">
        <f t="shared" si="287"/>
        <v>0,00</v>
      </c>
      <c r="BR705" s="59" t="str">
        <f t="shared" si="288"/>
        <v>0,00</v>
      </c>
      <c r="BS705" s="59" t="str">
        <f t="shared" si="289"/>
        <v xml:space="preserve"> </v>
      </c>
      <c r="BT705" s="56" t="str">
        <f t="shared" si="278"/>
        <v>00</v>
      </c>
      <c r="BU705" s="56">
        <f t="shared" si="279"/>
        <v>0</v>
      </c>
      <c r="BV705" s="56" t="str">
        <f>IFERROR(BU705*#REF!,"0,00")</f>
        <v>0,00</v>
      </c>
      <c r="BW705" s="59" t="str">
        <f t="shared" si="280"/>
        <v>0,00</v>
      </c>
    </row>
    <row r="706" spans="1:75" ht="62.1" customHeight="1" thickTop="1" thickBot="1">
      <c r="A706" s="90" t="str">
        <f t="shared" si="268"/>
        <v>INSERIR DATA</v>
      </c>
      <c r="B706" s="91" t="str">
        <f t="shared" si="269"/>
        <v>INSERIR DATA</v>
      </c>
      <c r="C706" s="81" t="str">
        <f t="shared" si="270"/>
        <v>INSERIR DATA</v>
      </c>
      <c r="D706" s="79">
        <f t="shared" si="282"/>
        <v>703</v>
      </c>
      <c r="E706" s="125">
        <f t="shared" si="281"/>
        <v>0</v>
      </c>
      <c r="F706" s="101"/>
      <c r="G706" s="124" t="str">
        <f>IFERROR(VLOOKUP(F706,#REF!,2,0)," ")</f>
        <v xml:space="preserve"> </v>
      </c>
      <c r="H706" s="122" t="str">
        <f>IFERROR(VLOOKUP(F706,#REF!,3,0)," ")</f>
        <v xml:space="preserve"> </v>
      </c>
      <c r="I706" s="103"/>
      <c r="J706" s="103"/>
      <c r="K706" s="103"/>
      <c r="L706" s="104"/>
      <c r="M706" s="105"/>
      <c r="N706" s="106"/>
      <c r="O706" s="107"/>
      <c r="P706" s="122" t="str">
        <f t="shared" si="283"/>
        <v>00,00</v>
      </c>
      <c r="Q706" s="123" t="str">
        <f t="shared" si="284"/>
        <v>0,00</v>
      </c>
      <c r="R706" s="119">
        <v>0</v>
      </c>
      <c r="S706" s="119">
        <v>0</v>
      </c>
      <c r="T706" s="123">
        <f t="shared" si="271"/>
        <v>0</v>
      </c>
      <c r="U706" s="108"/>
      <c r="V706" s="109" t="str">
        <f t="shared" si="290"/>
        <v/>
      </c>
      <c r="W706" s="37"/>
      <c r="X706" s="132"/>
      <c r="Y706" s="134"/>
      <c r="AA706" s="24"/>
      <c r="AB706" s="40"/>
      <c r="AC706" s="24" t="str">
        <f t="shared" si="273"/>
        <v>Pendente</v>
      </c>
      <c r="AE706" s="43"/>
      <c r="AF706" s="44"/>
      <c r="AG706" s="45"/>
      <c r="AH706" s="45"/>
      <c r="AI706" s="46"/>
      <c r="AJ706" s="44"/>
      <c r="AK706" s="46"/>
      <c r="AL706" s="127"/>
      <c r="AM706" s="44"/>
      <c r="AN706" s="46"/>
      <c r="AO706" s="127"/>
      <c r="AP706" s="45"/>
      <c r="AQ706" s="46"/>
      <c r="AR706" s="46"/>
      <c r="AS706" s="46"/>
      <c r="AT706" s="45"/>
      <c r="AU706" s="46"/>
      <c r="AV706" s="46"/>
      <c r="AW706" s="46"/>
      <c r="AX706" s="46"/>
      <c r="AY706" s="46"/>
      <c r="AZ706" s="49"/>
      <c r="BE706" s="52">
        <f t="shared" si="272"/>
        <v>0</v>
      </c>
      <c r="BF706" s="53" t="str">
        <f t="shared" si="274"/>
        <v>00</v>
      </c>
      <c r="BG706" s="54">
        <f t="shared" si="275"/>
        <v>0</v>
      </c>
      <c r="BH706" s="54">
        <v>6</v>
      </c>
      <c r="BI706" s="54" t="str">
        <f t="shared" si="276"/>
        <v>,00</v>
      </c>
      <c r="BJ706" s="55" t="str">
        <f t="shared" si="277"/>
        <v>00,00</v>
      </c>
      <c r="BL706" s="57" t="str">
        <f>IFERROR(VLOOKUP(H706,#REF!,2,0)," ")</f>
        <v xml:space="preserve"> </v>
      </c>
      <c r="BM706" s="57" t="str">
        <f>IFERROR(VLOOKUP(K706,#REF!,2,0)," ")</f>
        <v xml:space="preserve"> </v>
      </c>
      <c r="BN706" s="58" t="str">
        <f t="shared" si="285"/>
        <v xml:space="preserve">  </v>
      </c>
      <c r="BO706" s="59" t="str">
        <f>IFERROR(VLOOKUP(BN706,#REF!,5,0)," ")</f>
        <v xml:space="preserve"> </v>
      </c>
      <c r="BP706" s="59" t="str">
        <f t="shared" si="286"/>
        <v xml:space="preserve"> </v>
      </c>
      <c r="BQ706" s="56" t="str">
        <f t="shared" si="287"/>
        <v>0,00</v>
      </c>
      <c r="BR706" s="59" t="str">
        <f t="shared" si="288"/>
        <v>0,00</v>
      </c>
      <c r="BS706" s="59" t="str">
        <f t="shared" si="289"/>
        <v xml:space="preserve"> </v>
      </c>
      <c r="BT706" s="56" t="str">
        <f t="shared" si="278"/>
        <v>00</v>
      </c>
      <c r="BU706" s="56">
        <f t="shared" si="279"/>
        <v>0</v>
      </c>
      <c r="BV706" s="56" t="str">
        <f>IFERROR(BU706*#REF!,"0,00")</f>
        <v>0,00</v>
      </c>
      <c r="BW706" s="59" t="str">
        <f t="shared" si="280"/>
        <v>0,00</v>
      </c>
    </row>
    <row r="707" spans="1:75" ht="62.1" customHeight="1" thickTop="1" thickBot="1">
      <c r="A707" s="90" t="str">
        <f t="shared" ref="A707:A770" si="291">IF(AW707="", "INSERIR DATA",UPPER(TEXT(AW707,"MMMM")))</f>
        <v>INSERIR DATA</v>
      </c>
      <c r="B707" s="91" t="str">
        <f t="shared" ref="B707:B770" si="292">IF(AP707="", "INSERIR DATA",UPPER(TEXT(AP707,"MMMM")))</f>
        <v>INSERIR DATA</v>
      </c>
      <c r="C707" s="81" t="str">
        <f t="shared" ref="C707:C770" si="293">IF(AH707="", "INSERIR DATA",UPPER(TEXT(AH707,"MMMM")))</f>
        <v>INSERIR DATA</v>
      </c>
      <c r="D707" s="79">
        <f t="shared" si="282"/>
        <v>704</v>
      </c>
      <c r="E707" s="125">
        <f t="shared" si="281"/>
        <v>0</v>
      </c>
      <c r="F707" s="101"/>
      <c r="G707" s="124" t="str">
        <f>IFERROR(VLOOKUP(F707,#REF!,2,0)," ")</f>
        <v xml:space="preserve"> </v>
      </c>
      <c r="H707" s="122" t="str">
        <f>IFERROR(VLOOKUP(F707,#REF!,3,0)," ")</f>
        <v xml:space="preserve"> </v>
      </c>
      <c r="I707" s="103"/>
      <c r="J707" s="103"/>
      <c r="K707" s="103"/>
      <c r="L707" s="104"/>
      <c r="M707" s="105"/>
      <c r="N707" s="106"/>
      <c r="O707" s="107"/>
      <c r="P707" s="122" t="str">
        <f t="shared" si="283"/>
        <v>00,00</v>
      </c>
      <c r="Q707" s="123" t="str">
        <f t="shared" si="284"/>
        <v>0,00</v>
      </c>
      <c r="R707" s="119">
        <v>0</v>
      </c>
      <c r="S707" s="119">
        <v>0</v>
      </c>
      <c r="T707" s="123">
        <f t="shared" ref="T707:T770" si="294">IFERROR(Q707+R707-S707," ")</f>
        <v>0</v>
      </c>
      <c r="U707" s="108"/>
      <c r="V707" s="109" t="str">
        <f t="shared" si="290"/>
        <v/>
      </c>
      <c r="W707" s="37"/>
      <c r="X707" s="132"/>
      <c r="Y707" s="134"/>
      <c r="AA707" s="24"/>
      <c r="AB707" s="40"/>
      <c r="AC707" s="24" t="str">
        <f t="shared" si="273"/>
        <v>Pendente</v>
      </c>
      <c r="AE707" s="43"/>
      <c r="AF707" s="44"/>
      <c r="AG707" s="45"/>
      <c r="AH707" s="45"/>
      <c r="AI707" s="46"/>
      <c r="AJ707" s="44"/>
      <c r="AK707" s="46"/>
      <c r="AL707" s="127"/>
      <c r="AM707" s="44"/>
      <c r="AN707" s="46"/>
      <c r="AO707" s="127"/>
      <c r="AP707" s="45"/>
      <c r="AQ707" s="46"/>
      <c r="AR707" s="46"/>
      <c r="AS707" s="46"/>
      <c r="AT707" s="45"/>
      <c r="AU707" s="46"/>
      <c r="AV707" s="46"/>
      <c r="AW707" s="46"/>
      <c r="AX707" s="46"/>
      <c r="AY707" s="46"/>
      <c r="AZ707" s="49"/>
      <c r="BE707" s="52">
        <f t="shared" ref="BE707:BE770" si="295">(O707-M707)+(N707-L707)</f>
        <v>0</v>
      </c>
      <c r="BF707" s="53" t="str">
        <f t="shared" si="274"/>
        <v>00</v>
      </c>
      <c r="BG707" s="54">
        <f t="shared" si="275"/>
        <v>0</v>
      </c>
      <c r="BH707" s="54">
        <v>6</v>
      </c>
      <c r="BI707" s="54" t="str">
        <f t="shared" si="276"/>
        <v>,00</v>
      </c>
      <c r="BJ707" s="55" t="str">
        <f t="shared" si="277"/>
        <v>00,00</v>
      </c>
      <c r="BL707" s="57" t="str">
        <f>IFERROR(VLOOKUP(H707,#REF!,2,0)," ")</f>
        <v xml:space="preserve"> </v>
      </c>
      <c r="BM707" s="57" t="str">
        <f>IFERROR(VLOOKUP(K707,#REF!,2,0)," ")</f>
        <v xml:space="preserve"> </v>
      </c>
      <c r="BN707" s="58" t="str">
        <f t="shared" si="285"/>
        <v xml:space="preserve">  </v>
      </c>
      <c r="BO707" s="59" t="str">
        <f>IFERROR(VLOOKUP(BN707,#REF!,5,0)," ")</f>
        <v xml:space="preserve"> </v>
      </c>
      <c r="BP707" s="59" t="str">
        <f t="shared" si="286"/>
        <v xml:space="preserve"> </v>
      </c>
      <c r="BQ707" s="56" t="str">
        <f t="shared" si="287"/>
        <v>0,00</v>
      </c>
      <c r="BR707" s="59" t="str">
        <f t="shared" si="288"/>
        <v>0,00</v>
      </c>
      <c r="BS707" s="59" t="str">
        <f t="shared" si="289"/>
        <v xml:space="preserve"> </v>
      </c>
      <c r="BT707" s="56" t="str">
        <f t="shared" si="278"/>
        <v>00</v>
      </c>
      <c r="BU707" s="56">
        <f t="shared" si="279"/>
        <v>0</v>
      </c>
      <c r="BV707" s="56" t="str">
        <f>IFERROR(BU707*#REF!,"0,00")</f>
        <v>0,00</v>
      </c>
      <c r="BW707" s="59" t="str">
        <f t="shared" si="280"/>
        <v>0,00</v>
      </c>
    </row>
    <row r="708" spans="1:75" ht="62.1" customHeight="1" thickTop="1" thickBot="1">
      <c r="A708" s="90" t="str">
        <f t="shared" si="291"/>
        <v>INSERIR DATA</v>
      </c>
      <c r="B708" s="91" t="str">
        <f t="shared" si="292"/>
        <v>INSERIR DATA</v>
      </c>
      <c r="C708" s="81" t="str">
        <f t="shared" si="293"/>
        <v>INSERIR DATA</v>
      </c>
      <c r="D708" s="79">
        <f t="shared" si="282"/>
        <v>705</v>
      </c>
      <c r="E708" s="125">
        <f t="shared" si="281"/>
        <v>0</v>
      </c>
      <c r="F708" s="101"/>
      <c r="G708" s="124" t="str">
        <f>IFERROR(VLOOKUP(F708,#REF!,2,0)," ")</f>
        <v xml:space="preserve"> </v>
      </c>
      <c r="H708" s="122" t="str">
        <f>IFERROR(VLOOKUP(F708,#REF!,3,0)," ")</f>
        <v xml:space="preserve"> </v>
      </c>
      <c r="I708" s="103"/>
      <c r="J708" s="103"/>
      <c r="K708" s="103"/>
      <c r="L708" s="104"/>
      <c r="M708" s="105"/>
      <c r="N708" s="106"/>
      <c r="O708" s="107"/>
      <c r="P708" s="122" t="str">
        <f t="shared" si="283"/>
        <v>00,00</v>
      </c>
      <c r="Q708" s="123" t="str">
        <f t="shared" si="284"/>
        <v>0,00</v>
      </c>
      <c r="R708" s="119">
        <v>0</v>
      </c>
      <c r="S708" s="119">
        <v>0</v>
      </c>
      <c r="T708" s="123">
        <f t="shared" si="294"/>
        <v>0</v>
      </c>
      <c r="U708" s="108"/>
      <c r="V708" s="109" t="str">
        <f t="shared" si="290"/>
        <v/>
      </c>
      <c r="W708" s="37"/>
      <c r="X708" s="132"/>
      <c r="Y708" s="134"/>
      <c r="AA708" s="24"/>
      <c r="AB708" s="40"/>
      <c r="AC708" s="24" t="str">
        <f t="shared" ref="AC708:AC771" si="296">IF(COUNTIFS(AE708:AZ708,"&lt;&gt;"&amp;"")=22,"Publicar","Pendente")</f>
        <v>Pendente</v>
      </c>
      <c r="AE708" s="43"/>
      <c r="AF708" s="44"/>
      <c r="AG708" s="45"/>
      <c r="AH708" s="45"/>
      <c r="AI708" s="46"/>
      <c r="AJ708" s="44"/>
      <c r="AK708" s="46"/>
      <c r="AL708" s="127"/>
      <c r="AM708" s="44"/>
      <c r="AN708" s="46"/>
      <c r="AO708" s="127"/>
      <c r="AP708" s="45"/>
      <c r="AQ708" s="46"/>
      <c r="AR708" s="46"/>
      <c r="AS708" s="46"/>
      <c r="AT708" s="45"/>
      <c r="AU708" s="46"/>
      <c r="AV708" s="46"/>
      <c r="AW708" s="46"/>
      <c r="AX708" s="46"/>
      <c r="AY708" s="46"/>
      <c r="AZ708" s="49"/>
      <c r="BE708" s="52">
        <f t="shared" si="295"/>
        <v>0</v>
      </c>
      <c r="BF708" s="53" t="str">
        <f t="shared" ref="BF708:BF771" si="297">LEFT(TEXT(BE708,"00,#####"),2)</f>
        <v>00</v>
      </c>
      <c r="BG708" s="54">
        <f t="shared" ref="BG708:BG771" si="298">(BE708-BF708)*24</f>
        <v>0</v>
      </c>
      <c r="BH708" s="54">
        <v>6</v>
      </c>
      <c r="BI708" s="54" t="str">
        <f t="shared" ref="BI708:BI771" si="299">IF(BG708&lt;BH708,",00",",5")</f>
        <v>,00</v>
      </c>
      <c r="BJ708" s="55" t="str">
        <f t="shared" ref="BJ708:BJ771" si="300">BF708&amp;BI708</f>
        <v>00,00</v>
      </c>
      <c r="BL708" s="57" t="str">
        <f>IFERROR(VLOOKUP(H708,#REF!,2,0)," ")</f>
        <v xml:space="preserve"> </v>
      </c>
      <c r="BM708" s="57" t="str">
        <f>IFERROR(VLOOKUP(K708,#REF!,2,0)," ")</f>
        <v xml:space="preserve"> </v>
      </c>
      <c r="BN708" s="58" t="str">
        <f t="shared" si="285"/>
        <v xml:space="preserve">  </v>
      </c>
      <c r="BO708" s="59" t="str">
        <f>IFERROR(VLOOKUP(BN708,#REF!,5,0)," ")</f>
        <v xml:space="preserve"> </v>
      </c>
      <c r="BP708" s="59" t="str">
        <f t="shared" si="286"/>
        <v xml:space="preserve"> </v>
      </c>
      <c r="BQ708" s="56" t="str">
        <f t="shared" si="287"/>
        <v>0,00</v>
      </c>
      <c r="BR708" s="59" t="str">
        <f t="shared" si="288"/>
        <v>0,00</v>
      </c>
      <c r="BS708" s="59" t="str">
        <f t="shared" si="289"/>
        <v xml:space="preserve"> </v>
      </c>
      <c r="BT708" s="56" t="str">
        <f t="shared" ref="BT708:BT771" si="301">BF708</f>
        <v>00</v>
      </c>
      <c r="BU708" s="56">
        <f t="shared" ref="BU708:BU771" si="302">IFERROR(BT708+BQ708,"0,00")-AA708</f>
        <v>0</v>
      </c>
      <c r="BV708" s="56" t="str">
        <f>IFERROR(BU708*#REF!,"0,00")</f>
        <v>0,00</v>
      </c>
      <c r="BW708" s="59" t="str">
        <f t="shared" ref="BW708:BW771" si="303">IFERROR(BS708-BV708,"0,00")</f>
        <v>0,00</v>
      </c>
    </row>
    <row r="709" spans="1:75" ht="62.1" customHeight="1" thickTop="1" thickBot="1">
      <c r="A709" s="90" t="str">
        <f t="shared" si="291"/>
        <v>INSERIR DATA</v>
      </c>
      <c r="B709" s="91" t="str">
        <f t="shared" si="292"/>
        <v>INSERIR DATA</v>
      </c>
      <c r="C709" s="81" t="str">
        <f t="shared" si="293"/>
        <v>INSERIR DATA</v>
      </c>
      <c r="D709" s="79">
        <f t="shared" si="282"/>
        <v>706</v>
      </c>
      <c r="E709" s="125">
        <f t="shared" si="281"/>
        <v>0</v>
      </c>
      <c r="F709" s="101"/>
      <c r="G709" s="124" t="str">
        <f>IFERROR(VLOOKUP(F709,#REF!,2,0)," ")</f>
        <v xml:space="preserve"> </v>
      </c>
      <c r="H709" s="122" t="str">
        <f>IFERROR(VLOOKUP(F709,#REF!,3,0)," ")</f>
        <v xml:space="preserve"> </v>
      </c>
      <c r="I709" s="103"/>
      <c r="J709" s="103"/>
      <c r="K709" s="103"/>
      <c r="L709" s="104"/>
      <c r="M709" s="105"/>
      <c r="N709" s="106"/>
      <c r="O709" s="107"/>
      <c r="P709" s="122" t="str">
        <f t="shared" si="283"/>
        <v>00,00</v>
      </c>
      <c r="Q709" s="123" t="str">
        <f t="shared" si="284"/>
        <v>0,00</v>
      </c>
      <c r="R709" s="119">
        <v>0</v>
      </c>
      <c r="S709" s="119">
        <v>0</v>
      </c>
      <c r="T709" s="123">
        <f t="shared" si="294"/>
        <v>0</v>
      </c>
      <c r="U709" s="108"/>
      <c r="V709" s="109" t="str">
        <f t="shared" si="290"/>
        <v/>
      </c>
      <c r="W709" s="37"/>
      <c r="X709" s="132"/>
      <c r="Y709" s="134"/>
      <c r="AA709" s="24"/>
      <c r="AB709" s="40"/>
      <c r="AC709" s="24" t="str">
        <f t="shared" si="296"/>
        <v>Pendente</v>
      </c>
      <c r="AE709" s="43"/>
      <c r="AF709" s="44"/>
      <c r="AG709" s="45"/>
      <c r="AH709" s="45"/>
      <c r="AI709" s="46"/>
      <c r="AJ709" s="44"/>
      <c r="AK709" s="46"/>
      <c r="AL709" s="127"/>
      <c r="AM709" s="44"/>
      <c r="AN709" s="46"/>
      <c r="AO709" s="127"/>
      <c r="AP709" s="45"/>
      <c r="AQ709" s="46"/>
      <c r="AR709" s="46"/>
      <c r="AS709" s="46"/>
      <c r="AT709" s="45"/>
      <c r="AU709" s="46"/>
      <c r="AV709" s="46"/>
      <c r="AW709" s="46"/>
      <c r="AX709" s="46"/>
      <c r="AY709" s="46"/>
      <c r="AZ709" s="49"/>
      <c r="BE709" s="52">
        <f t="shared" si="295"/>
        <v>0</v>
      </c>
      <c r="BF709" s="53" t="str">
        <f t="shared" si="297"/>
        <v>00</v>
      </c>
      <c r="BG709" s="54">
        <f t="shared" si="298"/>
        <v>0</v>
      </c>
      <c r="BH709" s="54">
        <v>6</v>
      </c>
      <c r="BI709" s="54" t="str">
        <f t="shared" si="299"/>
        <v>,00</v>
      </c>
      <c r="BJ709" s="55" t="str">
        <f t="shared" si="300"/>
        <v>00,00</v>
      </c>
      <c r="BL709" s="57" t="str">
        <f>IFERROR(VLOOKUP(H709,#REF!,2,0)," ")</f>
        <v xml:space="preserve"> </v>
      </c>
      <c r="BM709" s="57" t="str">
        <f>IFERROR(VLOOKUP(K709,#REF!,2,0)," ")</f>
        <v xml:space="preserve"> </v>
      </c>
      <c r="BN709" s="58" t="str">
        <f t="shared" si="285"/>
        <v xml:space="preserve">  </v>
      </c>
      <c r="BO709" s="59" t="str">
        <f>IFERROR(VLOOKUP(BN709,#REF!,5,0)," ")</f>
        <v xml:space="preserve"> </v>
      </c>
      <c r="BP709" s="59" t="str">
        <f t="shared" si="286"/>
        <v xml:space="preserve"> </v>
      </c>
      <c r="BQ709" s="56" t="str">
        <f t="shared" si="287"/>
        <v>0,00</v>
      </c>
      <c r="BR709" s="59" t="str">
        <f t="shared" si="288"/>
        <v>0,00</v>
      </c>
      <c r="BS709" s="59" t="str">
        <f t="shared" si="289"/>
        <v xml:space="preserve"> </v>
      </c>
      <c r="BT709" s="56" t="str">
        <f t="shared" si="301"/>
        <v>00</v>
      </c>
      <c r="BU709" s="56">
        <f t="shared" si="302"/>
        <v>0</v>
      </c>
      <c r="BV709" s="56" t="str">
        <f>IFERROR(BU709*#REF!,"0,00")</f>
        <v>0,00</v>
      </c>
      <c r="BW709" s="59" t="str">
        <f t="shared" si="303"/>
        <v>0,00</v>
      </c>
    </row>
    <row r="710" spans="1:75" ht="62.1" customHeight="1" thickTop="1" thickBot="1">
      <c r="A710" s="90" t="str">
        <f t="shared" si="291"/>
        <v>INSERIR DATA</v>
      </c>
      <c r="B710" s="91" t="str">
        <f t="shared" si="292"/>
        <v>INSERIR DATA</v>
      </c>
      <c r="C710" s="81" t="str">
        <f t="shared" si="293"/>
        <v>INSERIR DATA</v>
      </c>
      <c r="D710" s="79">
        <f t="shared" si="282"/>
        <v>707</v>
      </c>
      <c r="E710" s="125">
        <f t="shared" si="281"/>
        <v>0</v>
      </c>
      <c r="F710" s="101"/>
      <c r="G710" s="124" t="str">
        <f>IFERROR(VLOOKUP(F710,#REF!,2,0)," ")</f>
        <v xml:space="preserve"> </v>
      </c>
      <c r="H710" s="122" t="str">
        <f>IFERROR(VLOOKUP(F710,#REF!,3,0)," ")</f>
        <v xml:space="preserve"> </v>
      </c>
      <c r="I710" s="103"/>
      <c r="J710" s="103"/>
      <c r="K710" s="103"/>
      <c r="L710" s="104"/>
      <c r="M710" s="105"/>
      <c r="N710" s="106"/>
      <c r="O710" s="107"/>
      <c r="P710" s="122" t="str">
        <f t="shared" si="283"/>
        <v>00,00</v>
      </c>
      <c r="Q710" s="123" t="str">
        <f t="shared" si="284"/>
        <v>0,00</v>
      </c>
      <c r="R710" s="119">
        <v>0</v>
      </c>
      <c r="S710" s="119">
        <v>0</v>
      </c>
      <c r="T710" s="123">
        <f t="shared" si="294"/>
        <v>0</v>
      </c>
      <c r="U710" s="108"/>
      <c r="V710" s="109" t="str">
        <f t="shared" si="290"/>
        <v/>
      </c>
      <c r="W710" s="37"/>
      <c r="X710" s="132"/>
      <c r="Y710" s="134"/>
      <c r="AA710" s="24"/>
      <c r="AB710" s="40"/>
      <c r="AC710" s="24" t="str">
        <f t="shared" si="296"/>
        <v>Pendente</v>
      </c>
      <c r="AE710" s="43"/>
      <c r="AF710" s="44"/>
      <c r="AG710" s="45"/>
      <c r="AH710" s="45"/>
      <c r="AI710" s="46"/>
      <c r="AJ710" s="44"/>
      <c r="AK710" s="46"/>
      <c r="AL710" s="127"/>
      <c r="AM710" s="44"/>
      <c r="AN710" s="46"/>
      <c r="AO710" s="127"/>
      <c r="AP710" s="45"/>
      <c r="AQ710" s="46"/>
      <c r="AR710" s="46"/>
      <c r="AS710" s="46"/>
      <c r="AT710" s="45"/>
      <c r="AU710" s="46"/>
      <c r="AV710" s="46"/>
      <c r="AW710" s="46"/>
      <c r="AX710" s="46"/>
      <c r="AY710" s="46"/>
      <c r="AZ710" s="49"/>
      <c r="BE710" s="52">
        <f t="shared" si="295"/>
        <v>0</v>
      </c>
      <c r="BF710" s="53" t="str">
        <f t="shared" si="297"/>
        <v>00</v>
      </c>
      <c r="BG710" s="54">
        <f t="shared" si="298"/>
        <v>0</v>
      </c>
      <c r="BH710" s="54">
        <v>6</v>
      </c>
      <c r="BI710" s="54" t="str">
        <f t="shared" si="299"/>
        <v>,00</v>
      </c>
      <c r="BJ710" s="55" t="str">
        <f t="shared" si="300"/>
        <v>00,00</v>
      </c>
      <c r="BL710" s="57" t="str">
        <f>IFERROR(VLOOKUP(H710,#REF!,2,0)," ")</f>
        <v xml:space="preserve"> </v>
      </c>
      <c r="BM710" s="57" t="str">
        <f>IFERROR(VLOOKUP(K710,#REF!,2,0)," ")</f>
        <v xml:space="preserve"> </v>
      </c>
      <c r="BN710" s="58" t="str">
        <f t="shared" si="285"/>
        <v xml:space="preserve">  </v>
      </c>
      <c r="BO710" s="59" t="str">
        <f>IFERROR(VLOOKUP(BN710,#REF!,5,0)," ")</f>
        <v xml:space="preserve"> </v>
      </c>
      <c r="BP710" s="59" t="str">
        <f t="shared" si="286"/>
        <v xml:space="preserve"> </v>
      </c>
      <c r="BQ710" s="56" t="str">
        <f t="shared" si="287"/>
        <v>0,00</v>
      </c>
      <c r="BR710" s="59" t="str">
        <f t="shared" si="288"/>
        <v>0,00</v>
      </c>
      <c r="BS710" s="59" t="str">
        <f t="shared" si="289"/>
        <v xml:space="preserve"> </v>
      </c>
      <c r="BT710" s="56" t="str">
        <f t="shared" si="301"/>
        <v>00</v>
      </c>
      <c r="BU710" s="56">
        <f t="shared" si="302"/>
        <v>0</v>
      </c>
      <c r="BV710" s="56" t="str">
        <f>IFERROR(BU710*#REF!,"0,00")</f>
        <v>0,00</v>
      </c>
      <c r="BW710" s="59" t="str">
        <f t="shared" si="303"/>
        <v>0,00</v>
      </c>
    </row>
    <row r="711" spans="1:75" ht="62.1" customHeight="1" thickTop="1" thickBot="1">
      <c r="A711" s="90" t="str">
        <f t="shared" si="291"/>
        <v>INSERIR DATA</v>
      </c>
      <c r="B711" s="91" t="str">
        <f t="shared" si="292"/>
        <v>INSERIR DATA</v>
      </c>
      <c r="C711" s="81" t="str">
        <f t="shared" si="293"/>
        <v>INSERIR DATA</v>
      </c>
      <c r="D711" s="79">
        <f t="shared" si="282"/>
        <v>708</v>
      </c>
      <c r="E711" s="125">
        <f t="shared" si="281"/>
        <v>0</v>
      </c>
      <c r="F711" s="101"/>
      <c r="G711" s="124" t="str">
        <f>IFERROR(VLOOKUP(F711,#REF!,2,0)," ")</f>
        <v xml:space="preserve"> </v>
      </c>
      <c r="H711" s="122" t="str">
        <f>IFERROR(VLOOKUP(F711,#REF!,3,0)," ")</f>
        <v xml:space="preserve"> </v>
      </c>
      <c r="I711" s="103"/>
      <c r="J711" s="103"/>
      <c r="K711" s="103"/>
      <c r="L711" s="104"/>
      <c r="M711" s="105"/>
      <c r="N711" s="106"/>
      <c r="O711" s="107"/>
      <c r="P711" s="122" t="str">
        <f t="shared" si="283"/>
        <v>00,00</v>
      </c>
      <c r="Q711" s="123" t="str">
        <f t="shared" si="284"/>
        <v>0,00</v>
      </c>
      <c r="R711" s="119">
        <v>0</v>
      </c>
      <c r="S711" s="119">
        <v>0</v>
      </c>
      <c r="T711" s="123">
        <f t="shared" si="294"/>
        <v>0</v>
      </c>
      <c r="U711" s="108"/>
      <c r="V711" s="109" t="str">
        <f t="shared" si="290"/>
        <v/>
      </c>
      <c r="W711" s="37"/>
      <c r="X711" s="132"/>
      <c r="Y711" s="134"/>
      <c r="AA711" s="24"/>
      <c r="AB711" s="40"/>
      <c r="AC711" s="24" t="str">
        <f t="shared" si="296"/>
        <v>Pendente</v>
      </c>
      <c r="AE711" s="43"/>
      <c r="AF711" s="44"/>
      <c r="AG711" s="45"/>
      <c r="AH711" s="45"/>
      <c r="AI711" s="46"/>
      <c r="AJ711" s="44"/>
      <c r="AK711" s="46"/>
      <c r="AL711" s="127"/>
      <c r="AM711" s="44"/>
      <c r="AN711" s="46"/>
      <c r="AO711" s="127"/>
      <c r="AP711" s="45"/>
      <c r="AQ711" s="46"/>
      <c r="AR711" s="46"/>
      <c r="AS711" s="46"/>
      <c r="AT711" s="45"/>
      <c r="AU711" s="46"/>
      <c r="AV711" s="46"/>
      <c r="AW711" s="46"/>
      <c r="AX711" s="46"/>
      <c r="AY711" s="46"/>
      <c r="AZ711" s="49"/>
      <c r="BE711" s="52">
        <f t="shared" si="295"/>
        <v>0</v>
      </c>
      <c r="BF711" s="53" t="str">
        <f t="shared" si="297"/>
        <v>00</v>
      </c>
      <c r="BG711" s="54">
        <f t="shared" si="298"/>
        <v>0</v>
      </c>
      <c r="BH711" s="54">
        <v>6</v>
      </c>
      <c r="BI711" s="54" t="str">
        <f t="shared" si="299"/>
        <v>,00</v>
      </c>
      <c r="BJ711" s="55" t="str">
        <f t="shared" si="300"/>
        <v>00,00</v>
      </c>
      <c r="BL711" s="57" t="str">
        <f>IFERROR(VLOOKUP(H711,#REF!,2,0)," ")</f>
        <v xml:space="preserve"> </v>
      </c>
      <c r="BM711" s="57" t="str">
        <f>IFERROR(VLOOKUP(K711,#REF!,2,0)," ")</f>
        <v xml:space="preserve"> </v>
      </c>
      <c r="BN711" s="58" t="str">
        <f t="shared" si="285"/>
        <v xml:space="preserve">  </v>
      </c>
      <c r="BO711" s="59" t="str">
        <f>IFERROR(VLOOKUP(BN711,#REF!,5,0)," ")</f>
        <v xml:space="preserve"> </v>
      </c>
      <c r="BP711" s="59" t="str">
        <f t="shared" si="286"/>
        <v xml:space="preserve"> </v>
      </c>
      <c r="BQ711" s="56" t="str">
        <f t="shared" si="287"/>
        <v>0,00</v>
      </c>
      <c r="BR711" s="59" t="str">
        <f t="shared" si="288"/>
        <v>0,00</v>
      </c>
      <c r="BS711" s="59" t="str">
        <f t="shared" si="289"/>
        <v xml:space="preserve"> </v>
      </c>
      <c r="BT711" s="56" t="str">
        <f t="shared" si="301"/>
        <v>00</v>
      </c>
      <c r="BU711" s="56">
        <f t="shared" si="302"/>
        <v>0</v>
      </c>
      <c r="BV711" s="56" t="str">
        <f>IFERROR(BU711*#REF!,"0,00")</f>
        <v>0,00</v>
      </c>
      <c r="BW711" s="59" t="str">
        <f t="shared" si="303"/>
        <v>0,00</v>
      </c>
    </row>
    <row r="712" spans="1:75" ht="62.1" customHeight="1" thickTop="1" thickBot="1">
      <c r="A712" s="90" t="str">
        <f t="shared" si="291"/>
        <v>INSERIR DATA</v>
      </c>
      <c r="B712" s="91" t="str">
        <f t="shared" si="292"/>
        <v>INSERIR DATA</v>
      </c>
      <c r="C712" s="81" t="str">
        <f t="shared" si="293"/>
        <v>INSERIR DATA</v>
      </c>
      <c r="D712" s="79">
        <f t="shared" si="282"/>
        <v>709</v>
      </c>
      <c r="E712" s="125">
        <f t="shared" si="281"/>
        <v>0</v>
      </c>
      <c r="F712" s="101"/>
      <c r="G712" s="124" t="str">
        <f>IFERROR(VLOOKUP(F712,#REF!,2,0)," ")</f>
        <v xml:space="preserve"> </v>
      </c>
      <c r="H712" s="122" t="str">
        <f>IFERROR(VLOOKUP(F712,#REF!,3,0)," ")</f>
        <v xml:space="preserve"> </v>
      </c>
      <c r="I712" s="103"/>
      <c r="J712" s="103"/>
      <c r="K712" s="103"/>
      <c r="L712" s="104"/>
      <c r="M712" s="105"/>
      <c r="N712" s="106"/>
      <c r="O712" s="107"/>
      <c r="P712" s="122" t="str">
        <f t="shared" si="283"/>
        <v>00,00</v>
      </c>
      <c r="Q712" s="123" t="str">
        <f t="shared" si="284"/>
        <v>0,00</v>
      </c>
      <c r="R712" s="119">
        <v>0</v>
      </c>
      <c r="S712" s="119">
        <v>0</v>
      </c>
      <c r="T712" s="123">
        <f t="shared" si="294"/>
        <v>0</v>
      </c>
      <c r="U712" s="108"/>
      <c r="V712" s="109" t="str">
        <f t="shared" si="290"/>
        <v/>
      </c>
      <c r="W712" s="37"/>
      <c r="X712" s="132"/>
      <c r="Y712" s="134"/>
      <c r="AA712" s="24"/>
      <c r="AB712" s="40"/>
      <c r="AC712" s="24" t="str">
        <f t="shared" si="296"/>
        <v>Pendente</v>
      </c>
      <c r="AE712" s="43"/>
      <c r="AF712" s="44"/>
      <c r="AG712" s="45"/>
      <c r="AH712" s="45"/>
      <c r="AI712" s="46"/>
      <c r="AJ712" s="44"/>
      <c r="AK712" s="46"/>
      <c r="AL712" s="127"/>
      <c r="AM712" s="44"/>
      <c r="AN712" s="46"/>
      <c r="AO712" s="127"/>
      <c r="AP712" s="45"/>
      <c r="AQ712" s="46"/>
      <c r="AR712" s="46"/>
      <c r="AS712" s="46"/>
      <c r="AT712" s="45"/>
      <c r="AU712" s="46"/>
      <c r="AV712" s="46"/>
      <c r="AW712" s="46"/>
      <c r="AX712" s="46"/>
      <c r="AY712" s="46"/>
      <c r="AZ712" s="49"/>
      <c r="BE712" s="52">
        <f t="shared" si="295"/>
        <v>0</v>
      </c>
      <c r="BF712" s="53" t="str">
        <f t="shared" si="297"/>
        <v>00</v>
      </c>
      <c r="BG712" s="54">
        <f t="shared" si="298"/>
        <v>0</v>
      </c>
      <c r="BH712" s="54">
        <v>6</v>
      </c>
      <c r="BI712" s="54" t="str">
        <f t="shared" si="299"/>
        <v>,00</v>
      </c>
      <c r="BJ712" s="55" t="str">
        <f t="shared" si="300"/>
        <v>00,00</v>
      </c>
      <c r="BL712" s="57" t="str">
        <f>IFERROR(VLOOKUP(H712,#REF!,2,0)," ")</f>
        <v xml:space="preserve"> </v>
      </c>
      <c r="BM712" s="57" t="str">
        <f>IFERROR(VLOOKUP(K712,#REF!,2,0)," ")</f>
        <v xml:space="preserve"> </v>
      </c>
      <c r="BN712" s="58" t="str">
        <f t="shared" si="285"/>
        <v xml:space="preserve">  </v>
      </c>
      <c r="BO712" s="59" t="str">
        <f>IFERROR(VLOOKUP(BN712,#REF!,5,0)," ")</f>
        <v xml:space="preserve"> </v>
      </c>
      <c r="BP712" s="59" t="str">
        <f t="shared" si="286"/>
        <v xml:space="preserve"> </v>
      </c>
      <c r="BQ712" s="56" t="str">
        <f t="shared" si="287"/>
        <v>0,00</v>
      </c>
      <c r="BR712" s="59" t="str">
        <f t="shared" si="288"/>
        <v>0,00</v>
      </c>
      <c r="BS712" s="59" t="str">
        <f t="shared" si="289"/>
        <v xml:space="preserve"> </v>
      </c>
      <c r="BT712" s="56" t="str">
        <f t="shared" si="301"/>
        <v>00</v>
      </c>
      <c r="BU712" s="56">
        <f t="shared" si="302"/>
        <v>0</v>
      </c>
      <c r="BV712" s="56" t="str">
        <f>IFERROR(BU712*#REF!,"0,00")</f>
        <v>0,00</v>
      </c>
      <c r="BW712" s="59" t="str">
        <f t="shared" si="303"/>
        <v>0,00</v>
      </c>
    </row>
    <row r="713" spans="1:75" ht="62.1" customHeight="1" thickTop="1" thickBot="1">
      <c r="A713" s="90" t="str">
        <f t="shared" si="291"/>
        <v>INSERIR DATA</v>
      </c>
      <c r="B713" s="91" t="str">
        <f t="shared" si="292"/>
        <v>INSERIR DATA</v>
      </c>
      <c r="C713" s="81" t="str">
        <f t="shared" si="293"/>
        <v>INSERIR DATA</v>
      </c>
      <c r="D713" s="79">
        <f t="shared" si="282"/>
        <v>710</v>
      </c>
      <c r="E713" s="125">
        <f t="shared" si="281"/>
        <v>0</v>
      </c>
      <c r="F713" s="101"/>
      <c r="G713" s="124" t="str">
        <f>IFERROR(VLOOKUP(F713,#REF!,2,0)," ")</f>
        <v xml:space="preserve"> </v>
      </c>
      <c r="H713" s="122" t="str">
        <f>IFERROR(VLOOKUP(F713,#REF!,3,0)," ")</f>
        <v xml:space="preserve"> </v>
      </c>
      <c r="I713" s="103"/>
      <c r="J713" s="103"/>
      <c r="K713" s="103"/>
      <c r="L713" s="104"/>
      <c r="M713" s="105"/>
      <c r="N713" s="106"/>
      <c r="O713" s="107"/>
      <c r="P713" s="122" t="str">
        <f t="shared" si="283"/>
        <v>00,00</v>
      </c>
      <c r="Q713" s="123" t="str">
        <f t="shared" si="284"/>
        <v>0,00</v>
      </c>
      <c r="R713" s="119">
        <v>0</v>
      </c>
      <c r="S713" s="119">
        <v>0</v>
      </c>
      <c r="T713" s="123">
        <f t="shared" si="294"/>
        <v>0</v>
      </c>
      <c r="U713" s="108"/>
      <c r="V713" s="109" t="str">
        <f t="shared" si="290"/>
        <v/>
      </c>
      <c r="W713" s="37"/>
      <c r="X713" s="132"/>
      <c r="Y713" s="134"/>
      <c r="AA713" s="24"/>
      <c r="AB713" s="40"/>
      <c r="AC713" s="24" t="str">
        <f t="shared" si="296"/>
        <v>Pendente</v>
      </c>
      <c r="AE713" s="43"/>
      <c r="AF713" s="44"/>
      <c r="AG713" s="45"/>
      <c r="AH713" s="45"/>
      <c r="AI713" s="46"/>
      <c r="AJ713" s="44"/>
      <c r="AK713" s="46"/>
      <c r="AL713" s="127"/>
      <c r="AM713" s="44"/>
      <c r="AN713" s="46"/>
      <c r="AO713" s="127"/>
      <c r="AP713" s="45"/>
      <c r="AQ713" s="46"/>
      <c r="AR713" s="46"/>
      <c r="AS713" s="46"/>
      <c r="AT713" s="45"/>
      <c r="AU713" s="46"/>
      <c r="AV713" s="46"/>
      <c r="AW713" s="46"/>
      <c r="AX713" s="46"/>
      <c r="AY713" s="46"/>
      <c r="AZ713" s="164"/>
      <c r="BE713" s="52">
        <f t="shared" si="295"/>
        <v>0</v>
      </c>
      <c r="BF713" s="53" t="str">
        <f t="shared" si="297"/>
        <v>00</v>
      </c>
      <c r="BG713" s="54">
        <f t="shared" si="298"/>
        <v>0</v>
      </c>
      <c r="BH713" s="54">
        <v>6</v>
      </c>
      <c r="BI713" s="54" t="str">
        <f t="shared" si="299"/>
        <v>,00</v>
      </c>
      <c r="BJ713" s="55" t="str">
        <f t="shared" si="300"/>
        <v>00,00</v>
      </c>
      <c r="BL713" s="57" t="str">
        <f>IFERROR(VLOOKUP(H713,#REF!,2,0)," ")</f>
        <v xml:space="preserve"> </v>
      </c>
      <c r="BM713" s="57" t="str">
        <f>IFERROR(VLOOKUP(K713,#REF!,2,0)," ")</f>
        <v xml:space="preserve"> </v>
      </c>
      <c r="BN713" s="58" t="str">
        <f t="shared" si="285"/>
        <v xml:space="preserve">  </v>
      </c>
      <c r="BO713" s="59" t="str">
        <f>IFERROR(VLOOKUP(BN713,#REF!,5,0)," ")</f>
        <v xml:space="preserve"> </v>
      </c>
      <c r="BP713" s="59" t="str">
        <f t="shared" si="286"/>
        <v xml:space="preserve"> </v>
      </c>
      <c r="BQ713" s="56" t="str">
        <f t="shared" si="287"/>
        <v>0,00</v>
      </c>
      <c r="BR713" s="59" t="str">
        <f t="shared" si="288"/>
        <v>0,00</v>
      </c>
      <c r="BS713" s="59" t="str">
        <f t="shared" si="289"/>
        <v xml:space="preserve"> </v>
      </c>
      <c r="BT713" s="56" t="str">
        <f t="shared" si="301"/>
        <v>00</v>
      </c>
      <c r="BU713" s="56">
        <f t="shared" si="302"/>
        <v>0</v>
      </c>
      <c r="BV713" s="56" t="str">
        <f>IFERROR(BU713*#REF!,"0,00")</f>
        <v>0,00</v>
      </c>
      <c r="BW713" s="59" t="str">
        <f t="shared" si="303"/>
        <v>0,00</v>
      </c>
    </row>
    <row r="714" spans="1:75" ht="62.1" customHeight="1" thickTop="1" thickBot="1">
      <c r="A714" s="90" t="str">
        <f t="shared" si="291"/>
        <v>INSERIR DATA</v>
      </c>
      <c r="B714" s="91" t="str">
        <f t="shared" si="292"/>
        <v>INSERIR DATA</v>
      </c>
      <c r="C714" s="81" t="str">
        <f t="shared" si="293"/>
        <v>INSERIR DATA</v>
      </c>
      <c r="D714" s="79">
        <f t="shared" si="282"/>
        <v>711</v>
      </c>
      <c r="E714" s="125">
        <f t="shared" si="281"/>
        <v>0</v>
      </c>
      <c r="F714" s="101"/>
      <c r="G714" s="124" t="str">
        <f>IFERROR(VLOOKUP(F714,#REF!,2,0)," ")</f>
        <v xml:space="preserve"> </v>
      </c>
      <c r="H714" s="122" t="str">
        <f>IFERROR(VLOOKUP(F714,#REF!,3,0)," ")</f>
        <v xml:space="preserve"> </v>
      </c>
      <c r="I714" s="103"/>
      <c r="J714" s="103"/>
      <c r="K714" s="103"/>
      <c r="L714" s="104"/>
      <c r="M714" s="105"/>
      <c r="N714" s="106"/>
      <c r="O714" s="107"/>
      <c r="P714" s="122" t="str">
        <f t="shared" si="283"/>
        <v>00,00</v>
      </c>
      <c r="Q714" s="123" t="str">
        <f t="shared" si="284"/>
        <v>0,00</v>
      </c>
      <c r="R714" s="119">
        <v>0</v>
      </c>
      <c r="S714" s="119">
        <v>0</v>
      </c>
      <c r="T714" s="123">
        <f t="shared" si="294"/>
        <v>0</v>
      </c>
      <c r="U714" s="108"/>
      <c r="V714" s="109" t="str">
        <f t="shared" si="290"/>
        <v/>
      </c>
      <c r="W714" s="37"/>
      <c r="X714" s="132"/>
      <c r="Y714" s="134"/>
      <c r="AA714" s="24"/>
      <c r="AB714" s="40"/>
      <c r="AC714" s="24" t="str">
        <f t="shared" si="296"/>
        <v>Pendente</v>
      </c>
      <c r="AE714" s="43"/>
      <c r="AF714" s="44"/>
      <c r="AG714" s="45"/>
      <c r="AH714" s="45"/>
      <c r="AI714" s="46"/>
      <c r="AJ714" s="44"/>
      <c r="AK714" s="46"/>
      <c r="AL714" s="127"/>
      <c r="AM714" s="44"/>
      <c r="AN714" s="46"/>
      <c r="AO714" s="127"/>
      <c r="AP714" s="45"/>
      <c r="AQ714" s="46"/>
      <c r="AR714" s="46"/>
      <c r="AS714" s="46"/>
      <c r="AT714" s="45"/>
      <c r="AU714" s="46"/>
      <c r="AV714" s="46"/>
      <c r="AW714" s="45"/>
      <c r="AX714" s="46"/>
      <c r="AY714" s="46"/>
      <c r="AZ714" s="49"/>
      <c r="BE714" s="52">
        <f t="shared" si="295"/>
        <v>0</v>
      </c>
      <c r="BF714" s="53" t="str">
        <f t="shared" si="297"/>
        <v>00</v>
      </c>
      <c r="BG714" s="54">
        <f t="shared" si="298"/>
        <v>0</v>
      </c>
      <c r="BH714" s="54">
        <v>6</v>
      </c>
      <c r="BI714" s="54" t="str">
        <f t="shared" si="299"/>
        <v>,00</v>
      </c>
      <c r="BJ714" s="55" t="str">
        <f t="shared" si="300"/>
        <v>00,00</v>
      </c>
      <c r="BL714" s="57" t="str">
        <f>IFERROR(VLOOKUP(H714,#REF!,2,0)," ")</f>
        <v xml:space="preserve"> </v>
      </c>
      <c r="BM714" s="57" t="str">
        <f>IFERROR(VLOOKUP(K714,#REF!,2,0)," ")</f>
        <v xml:space="preserve"> </v>
      </c>
      <c r="BN714" s="58" t="str">
        <f t="shared" si="285"/>
        <v xml:space="preserve">  </v>
      </c>
      <c r="BO714" s="59" t="str">
        <f>IFERROR(VLOOKUP(BN714,#REF!,5,0)," ")</f>
        <v xml:space="preserve"> </v>
      </c>
      <c r="BP714" s="59" t="str">
        <f t="shared" si="286"/>
        <v xml:space="preserve"> </v>
      </c>
      <c r="BQ714" s="56" t="str">
        <f t="shared" si="287"/>
        <v>0,00</v>
      </c>
      <c r="BR714" s="59" t="str">
        <f t="shared" si="288"/>
        <v>0,00</v>
      </c>
      <c r="BS714" s="59" t="str">
        <f t="shared" si="289"/>
        <v xml:space="preserve"> </v>
      </c>
      <c r="BT714" s="56" t="str">
        <f t="shared" si="301"/>
        <v>00</v>
      </c>
      <c r="BU714" s="56">
        <f t="shared" si="302"/>
        <v>0</v>
      </c>
      <c r="BV714" s="56" t="str">
        <f>IFERROR(BU714*#REF!,"0,00")</f>
        <v>0,00</v>
      </c>
      <c r="BW714" s="59" t="str">
        <f t="shared" si="303"/>
        <v>0,00</v>
      </c>
    </row>
    <row r="715" spans="1:75" ht="62.1" customHeight="1" thickTop="1" thickBot="1">
      <c r="A715" s="90" t="str">
        <f t="shared" si="291"/>
        <v>INSERIR DATA</v>
      </c>
      <c r="B715" s="91" t="str">
        <f t="shared" si="292"/>
        <v>INSERIR DATA</v>
      </c>
      <c r="C715" s="81" t="str">
        <f t="shared" si="293"/>
        <v>INSERIR DATA</v>
      </c>
      <c r="D715" s="79">
        <f t="shared" si="282"/>
        <v>712</v>
      </c>
      <c r="E715" s="125">
        <f t="shared" si="281"/>
        <v>0</v>
      </c>
      <c r="F715" s="101"/>
      <c r="G715" s="124" t="str">
        <f>IFERROR(VLOOKUP(F715,#REF!,2,0)," ")</f>
        <v xml:space="preserve"> </v>
      </c>
      <c r="H715" s="122" t="str">
        <f>IFERROR(VLOOKUP(F715,#REF!,3,0)," ")</f>
        <v xml:space="preserve"> </v>
      </c>
      <c r="I715" s="103"/>
      <c r="J715" s="103"/>
      <c r="K715" s="103"/>
      <c r="L715" s="104"/>
      <c r="M715" s="105"/>
      <c r="N715" s="106"/>
      <c r="O715" s="107"/>
      <c r="P715" s="122" t="str">
        <f t="shared" si="283"/>
        <v>00,00</v>
      </c>
      <c r="Q715" s="123" t="str">
        <f t="shared" si="284"/>
        <v>0,00</v>
      </c>
      <c r="R715" s="119">
        <v>0</v>
      </c>
      <c r="S715" s="119">
        <v>0</v>
      </c>
      <c r="T715" s="123">
        <f t="shared" si="294"/>
        <v>0</v>
      </c>
      <c r="U715" s="108"/>
      <c r="V715" s="109" t="str">
        <f t="shared" si="290"/>
        <v/>
      </c>
      <c r="W715" s="37"/>
      <c r="X715" s="132"/>
      <c r="Y715" s="134"/>
      <c r="AA715" s="24"/>
      <c r="AB715" s="40"/>
      <c r="AC715" s="24" t="str">
        <f t="shared" si="296"/>
        <v>Pendente</v>
      </c>
      <c r="AE715" s="43"/>
      <c r="AF715" s="44"/>
      <c r="AG715" s="45"/>
      <c r="AH715" s="45"/>
      <c r="AI715" s="46"/>
      <c r="AJ715" s="44"/>
      <c r="AK715" s="46"/>
      <c r="AL715" s="127"/>
      <c r="AM715" s="44"/>
      <c r="AN715" s="46"/>
      <c r="AO715" s="127"/>
      <c r="AP715" s="45"/>
      <c r="AQ715" s="46"/>
      <c r="AR715" s="46"/>
      <c r="AS715" s="46"/>
      <c r="AT715" s="45"/>
      <c r="AU715" s="46"/>
      <c r="AV715" s="45"/>
      <c r="AW715" s="45"/>
      <c r="AX715" s="46"/>
      <c r="AY715" s="46"/>
      <c r="AZ715" s="49"/>
      <c r="BE715" s="52">
        <f t="shared" si="295"/>
        <v>0</v>
      </c>
      <c r="BF715" s="53" t="str">
        <f t="shared" si="297"/>
        <v>00</v>
      </c>
      <c r="BG715" s="54">
        <f t="shared" si="298"/>
        <v>0</v>
      </c>
      <c r="BH715" s="54">
        <v>6</v>
      </c>
      <c r="BI715" s="54" t="str">
        <f t="shared" si="299"/>
        <v>,00</v>
      </c>
      <c r="BJ715" s="55" t="str">
        <f t="shared" si="300"/>
        <v>00,00</v>
      </c>
      <c r="BL715" s="57" t="str">
        <f>IFERROR(VLOOKUP(H715,#REF!,2,0)," ")</f>
        <v xml:space="preserve"> </v>
      </c>
      <c r="BM715" s="57" t="str">
        <f>IFERROR(VLOOKUP(K715,#REF!,2,0)," ")</f>
        <v xml:space="preserve"> </v>
      </c>
      <c r="BN715" s="58" t="str">
        <f t="shared" si="285"/>
        <v xml:space="preserve">  </v>
      </c>
      <c r="BO715" s="59" t="str">
        <f>IFERROR(VLOOKUP(BN715,#REF!,5,0)," ")</f>
        <v xml:space="preserve"> </v>
      </c>
      <c r="BP715" s="59" t="str">
        <f t="shared" si="286"/>
        <v xml:space="preserve"> </v>
      </c>
      <c r="BQ715" s="56" t="str">
        <f t="shared" si="287"/>
        <v>0,00</v>
      </c>
      <c r="BR715" s="59" t="str">
        <f t="shared" si="288"/>
        <v>0,00</v>
      </c>
      <c r="BS715" s="59" t="str">
        <f t="shared" si="289"/>
        <v xml:space="preserve"> </v>
      </c>
      <c r="BT715" s="56" t="str">
        <f t="shared" si="301"/>
        <v>00</v>
      </c>
      <c r="BU715" s="56">
        <f t="shared" si="302"/>
        <v>0</v>
      </c>
      <c r="BV715" s="56" t="str">
        <f>IFERROR(BU715*#REF!,"0,00")</f>
        <v>0,00</v>
      </c>
      <c r="BW715" s="59" t="str">
        <f t="shared" si="303"/>
        <v>0,00</v>
      </c>
    </row>
    <row r="716" spans="1:75" ht="62.1" customHeight="1" thickTop="1" thickBot="1">
      <c r="A716" s="90" t="str">
        <f t="shared" si="291"/>
        <v>INSERIR DATA</v>
      </c>
      <c r="B716" s="91" t="str">
        <f t="shared" si="292"/>
        <v>INSERIR DATA</v>
      </c>
      <c r="C716" s="81" t="str">
        <f t="shared" si="293"/>
        <v>INSERIR DATA</v>
      </c>
      <c r="D716" s="79">
        <f t="shared" si="282"/>
        <v>713</v>
      </c>
      <c r="E716" s="125">
        <f t="shared" si="281"/>
        <v>0</v>
      </c>
      <c r="F716" s="101"/>
      <c r="G716" s="124" t="str">
        <f>IFERROR(VLOOKUP(F716,#REF!,2,0)," ")</f>
        <v xml:space="preserve"> </v>
      </c>
      <c r="H716" s="122" t="str">
        <f>IFERROR(VLOOKUP(F716,#REF!,3,0)," ")</f>
        <v xml:space="preserve"> </v>
      </c>
      <c r="I716" s="103"/>
      <c r="J716" s="103"/>
      <c r="K716" s="103"/>
      <c r="L716" s="104"/>
      <c r="M716" s="105"/>
      <c r="N716" s="106"/>
      <c r="O716" s="107"/>
      <c r="P716" s="122" t="str">
        <f t="shared" si="283"/>
        <v>00,00</v>
      </c>
      <c r="Q716" s="123" t="str">
        <f t="shared" si="284"/>
        <v>0,00</v>
      </c>
      <c r="R716" s="119">
        <v>0</v>
      </c>
      <c r="S716" s="119">
        <v>0</v>
      </c>
      <c r="T716" s="123">
        <f t="shared" si="294"/>
        <v>0</v>
      </c>
      <c r="U716" s="108"/>
      <c r="V716" s="109" t="str">
        <f t="shared" si="290"/>
        <v/>
      </c>
      <c r="W716" s="37"/>
      <c r="X716" s="132"/>
      <c r="Y716" s="134"/>
      <c r="AA716" s="24"/>
      <c r="AB716" s="40"/>
      <c r="AC716" s="24" t="str">
        <f t="shared" si="296"/>
        <v>Pendente</v>
      </c>
      <c r="AE716" s="43"/>
      <c r="AF716" s="44"/>
      <c r="AG716" s="45"/>
      <c r="AH716" s="45"/>
      <c r="AI716" s="46"/>
      <c r="AJ716" s="44"/>
      <c r="AK716" s="46"/>
      <c r="AL716" s="127"/>
      <c r="AM716" s="44"/>
      <c r="AN716" s="46"/>
      <c r="AO716" s="127"/>
      <c r="AP716" s="45"/>
      <c r="AQ716" s="46"/>
      <c r="AR716" s="46"/>
      <c r="AS716" s="46"/>
      <c r="AT716" s="45"/>
      <c r="AU716" s="46"/>
      <c r="AV716" s="45"/>
      <c r="AW716" s="45"/>
      <c r="AX716" s="46"/>
      <c r="AY716" s="46"/>
      <c r="AZ716" s="49"/>
      <c r="BE716" s="52">
        <f t="shared" si="295"/>
        <v>0</v>
      </c>
      <c r="BF716" s="53" t="str">
        <f t="shared" si="297"/>
        <v>00</v>
      </c>
      <c r="BG716" s="54">
        <f t="shared" si="298"/>
        <v>0</v>
      </c>
      <c r="BH716" s="54">
        <v>6</v>
      </c>
      <c r="BI716" s="54" t="str">
        <f t="shared" si="299"/>
        <v>,00</v>
      </c>
      <c r="BJ716" s="55" t="str">
        <f t="shared" si="300"/>
        <v>00,00</v>
      </c>
      <c r="BL716" s="57" t="str">
        <f>IFERROR(VLOOKUP(H716,#REF!,2,0)," ")</f>
        <v xml:space="preserve"> </v>
      </c>
      <c r="BM716" s="57" t="str">
        <f>IFERROR(VLOOKUP(K716,#REF!,2,0)," ")</f>
        <v xml:space="preserve"> </v>
      </c>
      <c r="BN716" s="58" t="str">
        <f t="shared" si="285"/>
        <v xml:space="preserve">  </v>
      </c>
      <c r="BO716" s="59" t="str">
        <f>IFERROR(VLOOKUP(BN716,#REF!,5,0)," ")</f>
        <v xml:space="preserve"> </v>
      </c>
      <c r="BP716" s="59" t="str">
        <f t="shared" si="286"/>
        <v xml:space="preserve"> </v>
      </c>
      <c r="BQ716" s="56" t="str">
        <f t="shared" si="287"/>
        <v>0,00</v>
      </c>
      <c r="BR716" s="59" t="str">
        <f t="shared" si="288"/>
        <v>0,00</v>
      </c>
      <c r="BS716" s="59" t="str">
        <f t="shared" si="289"/>
        <v xml:space="preserve"> </v>
      </c>
      <c r="BT716" s="56" t="str">
        <f t="shared" si="301"/>
        <v>00</v>
      </c>
      <c r="BU716" s="56">
        <f t="shared" si="302"/>
        <v>0</v>
      </c>
      <c r="BV716" s="56" t="str">
        <f>IFERROR(BU716*#REF!,"0,00")</f>
        <v>0,00</v>
      </c>
      <c r="BW716" s="59" t="str">
        <f t="shared" si="303"/>
        <v>0,00</v>
      </c>
    </row>
    <row r="717" spans="1:75" ht="62.1" customHeight="1" thickTop="1" thickBot="1">
      <c r="A717" s="90" t="str">
        <f t="shared" si="291"/>
        <v>INSERIR DATA</v>
      </c>
      <c r="B717" s="91" t="str">
        <f t="shared" si="292"/>
        <v>INSERIR DATA</v>
      </c>
      <c r="C717" s="81" t="str">
        <f t="shared" si="293"/>
        <v>INSERIR DATA</v>
      </c>
      <c r="D717" s="79">
        <f t="shared" si="282"/>
        <v>714</v>
      </c>
      <c r="E717" s="125">
        <f t="shared" si="281"/>
        <v>0</v>
      </c>
      <c r="F717" s="101"/>
      <c r="G717" s="124" t="str">
        <f>IFERROR(VLOOKUP(F717,#REF!,2,0)," ")</f>
        <v xml:space="preserve"> </v>
      </c>
      <c r="H717" s="122" t="str">
        <f>IFERROR(VLOOKUP(F717,#REF!,3,0)," ")</f>
        <v xml:space="preserve"> </v>
      </c>
      <c r="I717" s="103"/>
      <c r="J717" s="103"/>
      <c r="K717" s="103"/>
      <c r="L717" s="104"/>
      <c r="M717" s="105"/>
      <c r="N717" s="106"/>
      <c r="O717" s="107"/>
      <c r="P717" s="122" t="str">
        <f t="shared" si="283"/>
        <v>00,00</v>
      </c>
      <c r="Q717" s="123" t="str">
        <f t="shared" si="284"/>
        <v>0,00</v>
      </c>
      <c r="R717" s="119">
        <v>0</v>
      </c>
      <c r="S717" s="119">
        <v>0</v>
      </c>
      <c r="T717" s="123">
        <f t="shared" si="294"/>
        <v>0</v>
      </c>
      <c r="U717" s="108"/>
      <c r="V717" s="109" t="str">
        <f t="shared" si="290"/>
        <v/>
      </c>
      <c r="W717" s="37"/>
      <c r="X717" s="132"/>
      <c r="Y717" s="134"/>
      <c r="AA717" s="24"/>
      <c r="AB717" s="40"/>
      <c r="AC717" s="24" t="str">
        <f t="shared" si="296"/>
        <v>Pendente</v>
      </c>
      <c r="AE717" s="43"/>
      <c r="AF717" s="44"/>
      <c r="AG717" s="45"/>
      <c r="AH717" s="45"/>
      <c r="AI717" s="46"/>
      <c r="AJ717" s="44"/>
      <c r="AK717" s="46"/>
      <c r="AL717" s="127"/>
      <c r="AM717" s="44"/>
      <c r="AN717" s="46"/>
      <c r="AO717" s="127"/>
      <c r="AP717" s="45"/>
      <c r="AQ717" s="46"/>
      <c r="AR717" s="46"/>
      <c r="AS717" s="46"/>
      <c r="AT717" s="45"/>
      <c r="AU717" s="46"/>
      <c r="AV717" s="45"/>
      <c r="AW717" s="45"/>
      <c r="AX717" s="46"/>
      <c r="AY717" s="46"/>
      <c r="AZ717" s="49"/>
      <c r="BE717" s="52">
        <f t="shared" si="295"/>
        <v>0</v>
      </c>
      <c r="BF717" s="53" t="str">
        <f t="shared" si="297"/>
        <v>00</v>
      </c>
      <c r="BG717" s="54">
        <f t="shared" si="298"/>
        <v>0</v>
      </c>
      <c r="BH717" s="54">
        <v>6</v>
      </c>
      <c r="BI717" s="54" t="str">
        <f t="shared" si="299"/>
        <v>,00</v>
      </c>
      <c r="BJ717" s="55" t="str">
        <f t="shared" si="300"/>
        <v>00,00</v>
      </c>
      <c r="BL717" s="57" t="str">
        <f>IFERROR(VLOOKUP(H717,#REF!,2,0)," ")</f>
        <v xml:space="preserve"> </v>
      </c>
      <c r="BM717" s="57" t="str">
        <f>IFERROR(VLOOKUP(K717,#REF!,2,0)," ")</f>
        <v xml:space="preserve"> </v>
      </c>
      <c r="BN717" s="58" t="str">
        <f t="shared" si="285"/>
        <v xml:space="preserve">  </v>
      </c>
      <c r="BO717" s="59" t="str">
        <f>IFERROR(VLOOKUP(BN717,#REF!,5,0)," ")</f>
        <v xml:space="preserve"> </v>
      </c>
      <c r="BP717" s="59" t="str">
        <f t="shared" si="286"/>
        <v xml:space="preserve"> </v>
      </c>
      <c r="BQ717" s="56" t="str">
        <f t="shared" si="287"/>
        <v>0,00</v>
      </c>
      <c r="BR717" s="59" t="str">
        <f t="shared" si="288"/>
        <v>0,00</v>
      </c>
      <c r="BS717" s="59" t="str">
        <f t="shared" si="289"/>
        <v xml:space="preserve"> </v>
      </c>
      <c r="BT717" s="56" t="str">
        <f t="shared" si="301"/>
        <v>00</v>
      </c>
      <c r="BU717" s="56">
        <f t="shared" si="302"/>
        <v>0</v>
      </c>
      <c r="BV717" s="56" t="str">
        <f>IFERROR(BU717*#REF!,"0,00")</f>
        <v>0,00</v>
      </c>
      <c r="BW717" s="59" t="str">
        <f t="shared" si="303"/>
        <v>0,00</v>
      </c>
    </row>
    <row r="718" spans="1:75" ht="62.1" customHeight="1" thickTop="1" thickBot="1">
      <c r="A718" s="90" t="str">
        <f t="shared" si="291"/>
        <v>INSERIR DATA</v>
      </c>
      <c r="B718" s="91" t="str">
        <f t="shared" si="292"/>
        <v>INSERIR DATA</v>
      </c>
      <c r="C718" s="81" t="str">
        <f t="shared" si="293"/>
        <v>INSERIR DATA</v>
      </c>
      <c r="D718" s="79">
        <f t="shared" si="282"/>
        <v>715</v>
      </c>
      <c r="E718" s="125">
        <f t="shared" si="281"/>
        <v>0</v>
      </c>
      <c r="F718" s="101"/>
      <c r="G718" s="124" t="str">
        <f>IFERROR(VLOOKUP(F718,#REF!,2,0)," ")</f>
        <v xml:space="preserve"> </v>
      </c>
      <c r="H718" s="122" t="str">
        <f>IFERROR(VLOOKUP(F718,#REF!,3,0)," ")</f>
        <v xml:space="preserve"> </v>
      </c>
      <c r="I718" s="103"/>
      <c r="J718" s="103"/>
      <c r="K718" s="103"/>
      <c r="L718" s="104"/>
      <c r="M718" s="105"/>
      <c r="N718" s="106"/>
      <c r="O718" s="107"/>
      <c r="P718" s="122" t="str">
        <f t="shared" si="283"/>
        <v>00,00</v>
      </c>
      <c r="Q718" s="123" t="str">
        <f t="shared" si="284"/>
        <v>0,00</v>
      </c>
      <c r="R718" s="119">
        <v>0</v>
      </c>
      <c r="S718" s="119">
        <v>0</v>
      </c>
      <c r="T718" s="123">
        <f t="shared" si="294"/>
        <v>0</v>
      </c>
      <c r="U718" s="108"/>
      <c r="V718" s="109" t="str">
        <f t="shared" si="290"/>
        <v/>
      </c>
      <c r="W718" s="37"/>
      <c r="X718" s="132"/>
      <c r="Y718" s="134"/>
      <c r="AA718" s="24"/>
      <c r="AB718" s="40"/>
      <c r="AC718" s="24" t="str">
        <f t="shared" si="296"/>
        <v>Pendente</v>
      </c>
      <c r="AE718" s="43"/>
      <c r="AF718" s="44"/>
      <c r="AG718" s="45"/>
      <c r="AH718" s="45"/>
      <c r="AI718" s="46"/>
      <c r="AJ718" s="44"/>
      <c r="AK718" s="46"/>
      <c r="AL718" s="127"/>
      <c r="AM718" s="44"/>
      <c r="AN718" s="46"/>
      <c r="AO718" s="127"/>
      <c r="AP718" s="45"/>
      <c r="AQ718" s="46"/>
      <c r="AR718" s="163"/>
      <c r="AS718" s="46"/>
      <c r="AT718" s="45"/>
      <c r="AU718" s="46"/>
      <c r="AV718" s="46"/>
      <c r="AW718" s="46"/>
      <c r="AX718" s="46"/>
      <c r="AY718" s="46"/>
      <c r="AZ718" s="49"/>
      <c r="BE718" s="52">
        <f t="shared" si="295"/>
        <v>0</v>
      </c>
      <c r="BF718" s="53" t="str">
        <f t="shared" si="297"/>
        <v>00</v>
      </c>
      <c r="BG718" s="54">
        <f t="shared" si="298"/>
        <v>0</v>
      </c>
      <c r="BH718" s="54">
        <v>6</v>
      </c>
      <c r="BI718" s="54" t="str">
        <f t="shared" si="299"/>
        <v>,00</v>
      </c>
      <c r="BJ718" s="55" t="str">
        <f t="shared" si="300"/>
        <v>00,00</v>
      </c>
      <c r="BL718" s="57" t="str">
        <f>IFERROR(VLOOKUP(H718,#REF!,2,0)," ")</f>
        <v xml:space="preserve"> </v>
      </c>
      <c r="BM718" s="57" t="str">
        <f>IFERROR(VLOOKUP(K718,#REF!,2,0)," ")</f>
        <v xml:space="preserve"> </v>
      </c>
      <c r="BN718" s="58" t="str">
        <f t="shared" si="285"/>
        <v xml:space="preserve">  </v>
      </c>
      <c r="BO718" s="59" t="str">
        <f>IFERROR(VLOOKUP(BN718,#REF!,5,0)," ")</f>
        <v xml:space="preserve"> </v>
      </c>
      <c r="BP718" s="59" t="str">
        <f t="shared" si="286"/>
        <v xml:space="preserve"> </v>
      </c>
      <c r="BQ718" s="56" t="str">
        <f t="shared" si="287"/>
        <v>0,00</v>
      </c>
      <c r="BR718" s="59" t="str">
        <f t="shared" si="288"/>
        <v>0,00</v>
      </c>
      <c r="BS718" s="59" t="str">
        <f t="shared" si="289"/>
        <v xml:space="preserve"> </v>
      </c>
      <c r="BT718" s="56" t="str">
        <f t="shared" si="301"/>
        <v>00</v>
      </c>
      <c r="BU718" s="56">
        <f t="shared" si="302"/>
        <v>0</v>
      </c>
      <c r="BV718" s="56" t="str">
        <f>IFERROR(BU718*#REF!,"0,00")</f>
        <v>0,00</v>
      </c>
      <c r="BW718" s="59" t="str">
        <f t="shared" si="303"/>
        <v>0,00</v>
      </c>
    </row>
    <row r="719" spans="1:75" ht="62.1" customHeight="1" thickTop="1" thickBot="1">
      <c r="A719" s="90" t="str">
        <f t="shared" si="291"/>
        <v>INSERIR DATA</v>
      </c>
      <c r="B719" s="91" t="str">
        <f t="shared" si="292"/>
        <v>INSERIR DATA</v>
      </c>
      <c r="C719" s="81" t="str">
        <f t="shared" si="293"/>
        <v>INSERIR DATA</v>
      </c>
      <c r="D719" s="79">
        <f t="shared" si="282"/>
        <v>716</v>
      </c>
      <c r="E719" s="125">
        <f t="shared" si="281"/>
        <v>0</v>
      </c>
      <c r="F719" s="101"/>
      <c r="G719" s="124" t="str">
        <f>IFERROR(VLOOKUP(F719,#REF!,2,0)," ")</f>
        <v xml:space="preserve"> </v>
      </c>
      <c r="H719" s="122" t="str">
        <f>IFERROR(VLOOKUP(F719,#REF!,3,0)," ")</f>
        <v xml:space="preserve"> </v>
      </c>
      <c r="I719" s="103"/>
      <c r="J719" s="103"/>
      <c r="K719" s="103"/>
      <c r="L719" s="104"/>
      <c r="M719" s="105"/>
      <c r="N719" s="106"/>
      <c r="O719" s="107"/>
      <c r="P719" s="122" t="str">
        <f t="shared" si="283"/>
        <v>00,00</v>
      </c>
      <c r="Q719" s="123" t="str">
        <f t="shared" si="284"/>
        <v>0,00</v>
      </c>
      <c r="R719" s="119">
        <v>0</v>
      </c>
      <c r="S719" s="119">
        <v>0</v>
      </c>
      <c r="T719" s="123">
        <f t="shared" si="294"/>
        <v>0</v>
      </c>
      <c r="U719" s="108"/>
      <c r="V719" s="109" t="str">
        <f t="shared" si="290"/>
        <v/>
      </c>
      <c r="W719" s="37"/>
      <c r="X719" s="132"/>
      <c r="Y719" s="134"/>
      <c r="AA719" s="24"/>
      <c r="AB719" s="40"/>
      <c r="AC719" s="24" t="str">
        <f t="shared" si="296"/>
        <v>Pendente</v>
      </c>
      <c r="AE719" s="43"/>
      <c r="AF719" s="44"/>
      <c r="AG719" s="45"/>
      <c r="AH719" s="45"/>
      <c r="AI719" s="46"/>
      <c r="AJ719" s="44"/>
      <c r="AK719" s="46"/>
      <c r="AL719" s="127"/>
      <c r="AM719" s="44"/>
      <c r="AN719" s="46"/>
      <c r="AO719" s="127"/>
      <c r="AP719" s="45"/>
      <c r="AQ719" s="46"/>
      <c r="AR719" s="46"/>
      <c r="AS719" s="46"/>
      <c r="AT719" s="45"/>
      <c r="AU719" s="46"/>
      <c r="AV719" s="46"/>
      <c r="AW719" s="46"/>
      <c r="AX719" s="46"/>
      <c r="AY719" s="46"/>
      <c r="AZ719" s="49"/>
      <c r="BE719" s="52">
        <f t="shared" si="295"/>
        <v>0</v>
      </c>
      <c r="BF719" s="53" t="str">
        <f t="shared" si="297"/>
        <v>00</v>
      </c>
      <c r="BG719" s="54">
        <f t="shared" si="298"/>
        <v>0</v>
      </c>
      <c r="BH719" s="54">
        <v>6</v>
      </c>
      <c r="BI719" s="54" t="str">
        <f t="shared" si="299"/>
        <v>,00</v>
      </c>
      <c r="BJ719" s="55" t="str">
        <f t="shared" si="300"/>
        <v>00,00</v>
      </c>
      <c r="BL719" s="57" t="str">
        <f>IFERROR(VLOOKUP(H719,#REF!,2,0)," ")</f>
        <v xml:space="preserve"> </v>
      </c>
      <c r="BM719" s="57" t="str">
        <f>IFERROR(VLOOKUP(K719,#REF!,2,0)," ")</f>
        <v xml:space="preserve"> </v>
      </c>
      <c r="BN719" s="58" t="str">
        <f t="shared" si="285"/>
        <v xml:space="preserve">  </v>
      </c>
      <c r="BO719" s="59" t="str">
        <f>IFERROR(VLOOKUP(BN719,#REF!,5,0)," ")</f>
        <v xml:space="preserve"> </v>
      </c>
      <c r="BP719" s="59" t="str">
        <f t="shared" si="286"/>
        <v xml:space="preserve"> </v>
      </c>
      <c r="BQ719" s="56" t="str">
        <f t="shared" si="287"/>
        <v>0,00</v>
      </c>
      <c r="BR719" s="59" t="str">
        <f t="shared" si="288"/>
        <v>0,00</v>
      </c>
      <c r="BS719" s="59" t="str">
        <f t="shared" si="289"/>
        <v xml:space="preserve"> </v>
      </c>
      <c r="BT719" s="56" t="str">
        <f t="shared" si="301"/>
        <v>00</v>
      </c>
      <c r="BU719" s="56">
        <f t="shared" si="302"/>
        <v>0</v>
      </c>
      <c r="BV719" s="56" t="str">
        <f>IFERROR(BU719*#REF!,"0,00")</f>
        <v>0,00</v>
      </c>
      <c r="BW719" s="59" t="str">
        <f t="shared" si="303"/>
        <v>0,00</v>
      </c>
    </row>
    <row r="720" spans="1:75" ht="62.1" customHeight="1" thickTop="1" thickBot="1">
      <c r="A720" s="90" t="str">
        <f t="shared" si="291"/>
        <v>INSERIR DATA</v>
      </c>
      <c r="B720" s="91" t="str">
        <f t="shared" si="292"/>
        <v>INSERIR DATA</v>
      </c>
      <c r="C720" s="81" t="str">
        <f t="shared" si="293"/>
        <v>INSERIR DATA</v>
      </c>
      <c r="D720" s="79">
        <f t="shared" si="282"/>
        <v>717</v>
      </c>
      <c r="E720" s="125">
        <f t="shared" si="281"/>
        <v>0</v>
      </c>
      <c r="F720" s="101"/>
      <c r="G720" s="124" t="str">
        <f>IFERROR(VLOOKUP(F720,#REF!,2,0)," ")</f>
        <v xml:space="preserve"> </v>
      </c>
      <c r="H720" s="122" t="str">
        <f>IFERROR(VLOOKUP(F720,#REF!,3,0)," ")</f>
        <v xml:space="preserve"> </v>
      </c>
      <c r="I720" s="103"/>
      <c r="J720" s="103"/>
      <c r="K720" s="103"/>
      <c r="L720" s="104"/>
      <c r="M720" s="105"/>
      <c r="N720" s="106"/>
      <c r="O720" s="107"/>
      <c r="P720" s="122" t="str">
        <f t="shared" si="283"/>
        <v>00,00</v>
      </c>
      <c r="Q720" s="123" t="str">
        <f t="shared" si="284"/>
        <v>0,00</v>
      </c>
      <c r="R720" s="119">
        <v>0</v>
      </c>
      <c r="S720" s="119">
        <v>0</v>
      </c>
      <c r="T720" s="123">
        <f t="shared" si="294"/>
        <v>0</v>
      </c>
      <c r="U720" s="108"/>
      <c r="V720" s="109" t="str">
        <f t="shared" si="290"/>
        <v/>
      </c>
      <c r="W720" s="37"/>
      <c r="X720" s="132"/>
      <c r="Y720" s="134"/>
      <c r="AA720" s="24"/>
      <c r="AB720" s="40"/>
      <c r="AC720" s="24" t="str">
        <f t="shared" si="296"/>
        <v>Pendente</v>
      </c>
      <c r="AE720" s="43"/>
      <c r="AF720" s="44"/>
      <c r="AG720" s="45"/>
      <c r="AH720" s="45"/>
      <c r="AI720" s="46"/>
      <c r="AJ720" s="44"/>
      <c r="AK720" s="46"/>
      <c r="AL720" s="127"/>
      <c r="AM720" s="44"/>
      <c r="AN720" s="46"/>
      <c r="AO720" s="127"/>
      <c r="AP720" s="45"/>
      <c r="AQ720" s="46"/>
      <c r="AR720" s="46"/>
      <c r="AS720" s="46"/>
      <c r="AT720" s="45"/>
      <c r="AU720" s="46"/>
      <c r="AV720" s="46"/>
      <c r="AW720" s="46"/>
      <c r="AX720" s="46"/>
      <c r="AY720" s="46"/>
      <c r="AZ720" s="49"/>
      <c r="BE720" s="52">
        <f t="shared" si="295"/>
        <v>0</v>
      </c>
      <c r="BF720" s="53" t="str">
        <f t="shared" si="297"/>
        <v>00</v>
      </c>
      <c r="BG720" s="54">
        <f t="shared" si="298"/>
        <v>0</v>
      </c>
      <c r="BH720" s="54">
        <v>6</v>
      </c>
      <c r="BI720" s="54" t="str">
        <f t="shared" si="299"/>
        <v>,00</v>
      </c>
      <c r="BJ720" s="55" t="str">
        <f t="shared" si="300"/>
        <v>00,00</v>
      </c>
      <c r="BL720" s="57" t="str">
        <f>IFERROR(VLOOKUP(H720,#REF!,2,0)," ")</f>
        <v xml:space="preserve"> </v>
      </c>
      <c r="BM720" s="57" t="str">
        <f>IFERROR(VLOOKUP(K720,#REF!,2,0)," ")</f>
        <v xml:space="preserve"> </v>
      </c>
      <c r="BN720" s="58" t="str">
        <f t="shared" si="285"/>
        <v xml:space="preserve">  </v>
      </c>
      <c r="BO720" s="59" t="str">
        <f>IFERROR(VLOOKUP(BN720,#REF!,5,0)," ")</f>
        <v xml:space="preserve"> </v>
      </c>
      <c r="BP720" s="59" t="str">
        <f t="shared" si="286"/>
        <v xml:space="preserve"> </v>
      </c>
      <c r="BQ720" s="56" t="str">
        <f t="shared" si="287"/>
        <v>0,00</v>
      </c>
      <c r="BR720" s="59" t="str">
        <f t="shared" si="288"/>
        <v>0,00</v>
      </c>
      <c r="BS720" s="59" t="str">
        <f t="shared" si="289"/>
        <v xml:space="preserve"> </v>
      </c>
      <c r="BT720" s="56" t="str">
        <f t="shared" si="301"/>
        <v>00</v>
      </c>
      <c r="BU720" s="56">
        <f t="shared" si="302"/>
        <v>0</v>
      </c>
      <c r="BV720" s="56" t="str">
        <f>IFERROR(BU720*#REF!,"0,00")</f>
        <v>0,00</v>
      </c>
      <c r="BW720" s="59" t="str">
        <f t="shared" si="303"/>
        <v>0,00</v>
      </c>
    </row>
    <row r="721" spans="1:75" ht="62.1" customHeight="1" thickTop="1" thickBot="1">
      <c r="A721" s="90" t="str">
        <f t="shared" si="291"/>
        <v>INSERIR DATA</v>
      </c>
      <c r="B721" s="91" t="str">
        <f t="shared" si="292"/>
        <v>INSERIR DATA</v>
      </c>
      <c r="C721" s="81" t="str">
        <f t="shared" si="293"/>
        <v>INSERIR DATA</v>
      </c>
      <c r="D721" s="79">
        <f t="shared" si="282"/>
        <v>718</v>
      </c>
      <c r="E721" s="125">
        <f t="shared" ref="E721:E784" si="304">AI721</f>
        <v>0</v>
      </c>
      <c r="F721" s="101"/>
      <c r="G721" s="124" t="str">
        <f>IFERROR(VLOOKUP(F721,#REF!,2,0)," ")</f>
        <v xml:space="preserve"> </v>
      </c>
      <c r="H721" s="122" t="str">
        <f>IFERROR(VLOOKUP(F721,#REF!,3,0)," ")</f>
        <v xml:space="preserve"> </v>
      </c>
      <c r="I721" s="103"/>
      <c r="J721" s="103"/>
      <c r="K721" s="103"/>
      <c r="L721" s="104"/>
      <c r="M721" s="105"/>
      <c r="N721" s="106"/>
      <c r="O721" s="107"/>
      <c r="P721" s="122" t="str">
        <f t="shared" si="283"/>
        <v>00,00</v>
      </c>
      <c r="Q721" s="123" t="str">
        <f t="shared" si="284"/>
        <v>0,00</v>
      </c>
      <c r="R721" s="119">
        <v>0</v>
      </c>
      <c r="S721" s="119">
        <v>0</v>
      </c>
      <c r="T721" s="123">
        <f t="shared" si="294"/>
        <v>0</v>
      </c>
      <c r="U721" s="108"/>
      <c r="V721" s="109" t="str">
        <f t="shared" si="290"/>
        <v/>
      </c>
      <c r="W721" s="37"/>
      <c r="X721" s="132"/>
      <c r="Y721" s="134"/>
      <c r="AA721" s="24"/>
      <c r="AB721" s="40"/>
      <c r="AC721" s="24" t="str">
        <f t="shared" si="296"/>
        <v>Pendente</v>
      </c>
      <c r="AE721" s="43"/>
      <c r="AF721" s="44"/>
      <c r="AG721" s="45"/>
      <c r="AH721" s="45"/>
      <c r="AI721" s="46"/>
      <c r="AJ721" s="44"/>
      <c r="AK721" s="46"/>
      <c r="AL721" s="127"/>
      <c r="AM721" s="44"/>
      <c r="AN721" s="46"/>
      <c r="AO721" s="127"/>
      <c r="AP721" s="45"/>
      <c r="AQ721" s="46"/>
      <c r="AR721" s="157"/>
      <c r="AS721" s="157"/>
      <c r="AT721" s="45"/>
      <c r="AU721" s="157"/>
      <c r="AV721" s="157"/>
      <c r="AW721" s="157"/>
      <c r="AX721" s="157"/>
      <c r="AY721" s="157"/>
      <c r="AZ721" s="49"/>
      <c r="BE721" s="52">
        <f t="shared" si="295"/>
        <v>0</v>
      </c>
      <c r="BF721" s="53" t="str">
        <f t="shared" si="297"/>
        <v>00</v>
      </c>
      <c r="BG721" s="54">
        <f t="shared" si="298"/>
        <v>0</v>
      </c>
      <c r="BH721" s="54">
        <v>6</v>
      </c>
      <c r="BI721" s="54" t="str">
        <f t="shared" si="299"/>
        <v>,00</v>
      </c>
      <c r="BJ721" s="55" t="str">
        <f t="shared" si="300"/>
        <v>00,00</v>
      </c>
      <c r="BL721" s="57" t="str">
        <f>IFERROR(VLOOKUP(H721,#REF!,2,0)," ")</f>
        <v xml:space="preserve"> </v>
      </c>
      <c r="BM721" s="57" t="str">
        <f>IFERROR(VLOOKUP(K721,#REF!,2,0)," ")</f>
        <v xml:space="preserve"> </v>
      </c>
      <c r="BN721" s="58" t="str">
        <f t="shared" si="285"/>
        <v xml:space="preserve">  </v>
      </c>
      <c r="BO721" s="59" t="str">
        <f>IFERROR(VLOOKUP(BN721,#REF!,5,0)," ")</f>
        <v xml:space="preserve"> </v>
      </c>
      <c r="BP721" s="59" t="str">
        <f t="shared" si="286"/>
        <v xml:space="preserve"> </v>
      </c>
      <c r="BQ721" s="56" t="str">
        <f t="shared" si="287"/>
        <v>0,00</v>
      </c>
      <c r="BR721" s="59" t="str">
        <f t="shared" si="288"/>
        <v>0,00</v>
      </c>
      <c r="BS721" s="59" t="str">
        <f t="shared" si="289"/>
        <v xml:space="preserve"> </v>
      </c>
      <c r="BT721" s="56" t="str">
        <f t="shared" si="301"/>
        <v>00</v>
      </c>
      <c r="BU721" s="56">
        <f t="shared" si="302"/>
        <v>0</v>
      </c>
      <c r="BV721" s="56" t="str">
        <f>IFERROR(BU721*#REF!,"0,00")</f>
        <v>0,00</v>
      </c>
      <c r="BW721" s="59" t="str">
        <f t="shared" si="303"/>
        <v>0,00</v>
      </c>
    </row>
    <row r="722" spans="1:75" ht="62.1" customHeight="1" thickTop="1" thickBot="1">
      <c r="A722" s="90" t="str">
        <f t="shared" si="291"/>
        <v>INSERIR DATA</v>
      </c>
      <c r="B722" s="91" t="str">
        <f t="shared" si="292"/>
        <v>INSERIR DATA</v>
      </c>
      <c r="C722" s="81" t="str">
        <f t="shared" si="293"/>
        <v>INSERIR DATA</v>
      </c>
      <c r="D722" s="79">
        <f t="shared" si="282"/>
        <v>719</v>
      </c>
      <c r="E722" s="125">
        <f t="shared" si="304"/>
        <v>0</v>
      </c>
      <c r="F722" s="101"/>
      <c r="G722" s="124" t="str">
        <f>IFERROR(VLOOKUP(F722,#REF!,2,0)," ")</f>
        <v xml:space="preserve"> </v>
      </c>
      <c r="H722" s="122" t="str">
        <f>IFERROR(VLOOKUP(F722,#REF!,3,0)," ")</f>
        <v xml:space="preserve"> </v>
      </c>
      <c r="I722" s="103"/>
      <c r="J722" s="103"/>
      <c r="K722" s="103"/>
      <c r="L722" s="104"/>
      <c r="M722" s="105"/>
      <c r="N722" s="106"/>
      <c r="O722" s="107"/>
      <c r="P722" s="122" t="str">
        <f t="shared" si="283"/>
        <v>00,00</v>
      </c>
      <c r="Q722" s="123" t="str">
        <f t="shared" si="284"/>
        <v>0,00</v>
      </c>
      <c r="R722" s="119">
        <v>0</v>
      </c>
      <c r="S722" s="119">
        <v>0</v>
      </c>
      <c r="T722" s="123">
        <f t="shared" si="294"/>
        <v>0</v>
      </c>
      <c r="U722" s="108"/>
      <c r="V722" s="109" t="str">
        <f t="shared" si="290"/>
        <v/>
      </c>
      <c r="W722" s="37"/>
      <c r="X722" s="132"/>
      <c r="Y722" s="134"/>
      <c r="AA722" s="24"/>
      <c r="AB722" s="40"/>
      <c r="AC722" s="24" t="str">
        <f t="shared" si="296"/>
        <v>Pendente</v>
      </c>
      <c r="AE722" s="43"/>
      <c r="AF722" s="44"/>
      <c r="AG722" s="45"/>
      <c r="AH722" s="45"/>
      <c r="AI722" s="46"/>
      <c r="AJ722" s="44"/>
      <c r="AK722" s="46"/>
      <c r="AL722" s="127"/>
      <c r="AM722" s="44"/>
      <c r="AN722" s="46"/>
      <c r="AO722" s="127"/>
      <c r="AP722" s="45"/>
      <c r="AQ722" s="46"/>
      <c r="AR722" s="157"/>
      <c r="AS722" s="157"/>
      <c r="AT722" s="45"/>
      <c r="AU722" s="157"/>
      <c r="AV722" s="157"/>
      <c r="AW722" s="157"/>
      <c r="AX722" s="157"/>
      <c r="AY722" s="157"/>
      <c r="AZ722" s="49"/>
      <c r="BE722" s="52">
        <f t="shared" si="295"/>
        <v>0</v>
      </c>
      <c r="BF722" s="53" t="str">
        <f t="shared" si="297"/>
        <v>00</v>
      </c>
      <c r="BG722" s="54">
        <f t="shared" si="298"/>
        <v>0</v>
      </c>
      <c r="BH722" s="54">
        <v>6</v>
      </c>
      <c r="BI722" s="54" t="str">
        <f t="shared" si="299"/>
        <v>,00</v>
      </c>
      <c r="BJ722" s="55" t="str">
        <f t="shared" si="300"/>
        <v>00,00</v>
      </c>
      <c r="BL722" s="57" t="str">
        <f>IFERROR(VLOOKUP(H722,#REF!,2,0)," ")</f>
        <v xml:space="preserve"> </v>
      </c>
      <c r="BM722" s="57" t="str">
        <f>IFERROR(VLOOKUP(K722,#REF!,2,0)," ")</f>
        <v xml:space="preserve"> </v>
      </c>
      <c r="BN722" s="58" t="str">
        <f t="shared" si="285"/>
        <v xml:space="preserve">  </v>
      </c>
      <c r="BO722" s="59" t="str">
        <f>IFERROR(VLOOKUP(BN722,#REF!,5,0)," ")</f>
        <v xml:space="preserve"> </v>
      </c>
      <c r="BP722" s="59" t="str">
        <f t="shared" si="286"/>
        <v xml:space="preserve"> </v>
      </c>
      <c r="BQ722" s="56" t="str">
        <f t="shared" si="287"/>
        <v>0,00</v>
      </c>
      <c r="BR722" s="59" t="str">
        <f t="shared" si="288"/>
        <v>0,00</v>
      </c>
      <c r="BS722" s="59" t="str">
        <f t="shared" si="289"/>
        <v xml:space="preserve"> </v>
      </c>
      <c r="BT722" s="56" t="str">
        <f t="shared" si="301"/>
        <v>00</v>
      </c>
      <c r="BU722" s="56">
        <f t="shared" si="302"/>
        <v>0</v>
      </c>
      <c r="BV722" s="56" t="str">
        <f>IFERROR(BU722*#REF!,"0,00")</f>
        <v>0,00</v>
      </c>
      <c r="BW722" s="59" t="str">
        <f t="shared" si="303"/>
        <v>0,00</v>
      </c>
    </row>
    <row r="723" spans="1:75" ht="62.1" customHeight="1" thickTop="1" thickBot="1">
      <c r="A723" s="90" t="str">
        <f t="shared" si="291"/>
        <v>INSERIR DATA</v>
      </c>
      <c r="B723" s="91" t="str">
        <f t="shared" si="292"/>
        <v>INSERIR DATA</v>
      </c>
      <c r="C723" s="81" t="str">
        <f t="shared" si="293"/>
        <v>INSERIR DATA</v>
      </c>
      <c r="D723" s="79">
        <f t="shared" si="282"/>
        <v>720</v>
      </c>
      <c r="E723" s="125">
        <f t="shared" si="304"/>
        <v>0</v>
      </c>
      <c r="F723" s="101"/>
      <c r="G723" s="124" t="str">
        <f>IFERROR(VLOOKUP(F723,#REF!,2,0)," ")</f>
        <v xml:space="preserve"> </v>
      </c>
      <c r="H723" s="122" t="str">
        <f>IFERROR(VLOOKUP(F723,#REF!,3,0)," ")</f>
        <v xml:space="preserve"> </v>
      </c>
      <c r="I723" s="103"/>
      <c r="J723" s="103"/>
      <c r="K723" s="103"/>
      <c r="L723" s="104"/>
      <c r="M723" s="105"/>
      <c r="N723" s="106"/>
      <c r="O723" s="107"/>
      <c r="P723" s="122" t="str">
        <f t="shared" si="283"/>
        <v>00,00</v>
      </c>
      <c r="Q723" s="123" t="str">
        <f t="shared" si="284"/>
        <v>0,00</v>
      </c>
      <c r="R723" s="119">
        <v>0</v>
      </c>
      <c r="S723" s="119">
        <v>0</v>
      </c>
      <c r="T723" s="123">
        <f t="shared" si="294"/>
        <v>0</v>
      </c>
      <c r="U723" s="108"/>
      <c r="V723" s="109" t="str">
        <f t="shared" si="290"/>
        <v/>
      </c>
      <c r="W723" s="37"/>
      <c r="X723" s="132"/>
      <c r="Y723" s="134"/>
      <c r="AA723" s="24"/>
      <c r="AB723" s="40"/>
      <c r="AC723" s="24" t="str">
        <f t="shared" si="296"/>
        <v>Pendente</v>
      </c>
      <c r="AE723" s="43"/>
      <c r="AF723" s="44"/>
      <c r="AG723" s="45"/>
      <c r="AH723" s="45"/>
      <c r="AI723" s="46"/>
      <c r="AJ723" s="44"/>
      <c r="AK723" s="46"/>
      <c r="AL723" s="127"/>
      <c r="AM723" s="44"/>
      <c r="AN723" s="46"/>
      <c r="AO723" s="127"/>
      <c r="AP723" s="45"/>
      <c r="AQ723" s="46"/>
      <c r="AR723" s="157"/>
      <c r="AS723" s="157"/>
      <c r="AT723" s="45"/>
      <c r="AU723" s="157"/>
      <c r="AV723" s="157"/>
      <c r="AW723" s="157"/>
      <c r="AX723" s="157"/>
      <c r="AY723" s="157"/>
      <c r="AZ723" s="49"/>
      <c r="BE723" s="52">
        <f t="shared" si="295"/>
        <v>0</v>
      </c>
      <c r="BF723" s="53" t="str">
        <f t="shared" si="297"/>
        <v>00</v>
      </c>
      <c r="BG723" s="54">
        <f t="shared" si="298"/>
        <v>0</v>
      </c>
      <c r="BH723" s="54">
        <v>6</v>
      </c>
      <c r="BI723" s="54" t="str">
        <f t="shared" si="299"/>
        <v>,00</v>
      </c>
      <c r="BJ723" s="55" t="str">
        <f t="shared" si="300"/>
        <v>00,00</v>
      </c>
      <c r="BL723" s="57" t="str">
        <f>IFERROR(VLOOKUP(H723,#REF!,2,0)," ")</f>
        <v xml:space="preserve"> </v>
      </c>
      <c r="BM723" s="57" t="str">
        <f>IFERROR(VLOOKUP(K723,#REF!,2,0)," ")</f>
        <v xml:space="preserve"> </v>
      </c>
      <c r="BN723" s="58" t="str">
        <f t="shared" si="285"/>
        <v xml:space="preserve">  </v>
      </c>
      <c r="BO723" s="59" t="str">
        <f>IFERROR(VLOOKUP(BN723,#REF!,5,0)," ")</f>
        <v xml:space="preserve"> </v>
      </c>
      <c r="BP723" s="59" t="str">
        <f t="shared" si="286"/>
        <v xml:space="preserve"> </v>
      </c>
      <c r="BQ723" s="56" t="str">
        <f t="shared" si="287"/>
        <v>0,00</v>
      </c>
      <c r="BR723" s="59" t="str">
        <f t="shared" si="288"/>
        <v>0,00</v>
      </c>
      <c r="BS723" s="59" t="str">
        <f t="shared" si="289"/>
        <v xml:space="preserve"> </v>
      </c>
      <c r="BT723" s="56" t="str">
        <f t="shared" si="301"/>
        <v>00</v>
      </c>
      <c r="BU723" s="56">
        <f t="shared" si="302"/>
        <v>0</v>
      </c>
      <c r="BV723" s="56" t="str">
        <f>IFERROR(BU723*#REF!,"0,00")</f>
        <v>0,00</v>
      </c>
      <c r="BW723" s="59" t="str">
        <f t="shared" si="303"/>
        <v>0,00</v>
      </c>
    </row>
    <row r="724" spans="1:75" ht="62.1" customHeight="1" thickTop="1" thickBot="1">
      <c r="A724" s="90" t="str">
        <f t="shared" si="291"/>
        <v>INSERIR DATA</v>
      </c>
      <c r="B724" s="91" t="str">
        <f t="shared" si="292"/>
        <v>INSERIR DATA</v>
      </c>
      <c r="C724" s="81" t="str">
        <f t="shared" si="293"/>
        <v>INSERIR DATA</v>
      </c>
      <c r="D724" s="79">
        <f t="shared" si="282"/>
        <v>721</v>
      </c>
      <c r="E724" s="125">
        <f t="shared" si="304"/>
        <v>0</v>
      </c>
      <c r="F724" s="101"/>
      <c r="G724" s="124" t="str">
        <f>IFERROR(VLOOKUP(F724,#REF!,2,0)," ")</f>
        <v xml:space="preserve"> </v>
      </c>
      <c r="H724" s="122" t="str">
        <f>IFERROR(VLOOKUP(F724,#REF!,3,0)," ")</f>
        <v xml:space="preserve"> </v>
      </c>
      <c r="I724" s="103"/>
      <c r="J724" s="103"/>
      <c r="K724" s="103"/>
      <c r="L724" s="104"/>
      <c r="M724" s="105"/>
      <c r="N724" s="106"/>
      <c r="O724" s="107"/>
      <c r="P724" s="122" t="str">
        <f t="shared" si="283"/>
        <v>00,00</v>
      </c>
      <c r="Q724" s="123" t="str">
        <f t="shared" si="284"/>
        <v>0,00</v>
      </c>
      <c r="R724" s="119">
        <v>0</v>
      </c>
      <c r="S724" s="119">
        <v>0</v>
      </c>
      <c r="T724" s="123">
        <f t="shared" si="294"/>
        <v>0</v>
      </c>
      <c r="U724" s="108"/>
      <c r="V724" s="109" t="str">
        <f t="shared" si="290"/>
        <v/>
      </c>
      <c r="W724" s="37"/>
      <c r="X724" s="132"/>
      <c r="Y724" s="134"/>
      <c r="AA724" s="24"/>
      <c r="AB724" s="40"/>
      <c r="AC724" s="24" t="str">
        <f t="shared" si="296"/>
        <v>Pendente</v>
      </c>
      <c r="AE724" s="43"/>
      <c r="AF724" s="44"/>
      <c r="AG724" s="45"/>
      <c r="AH724" s="45"/>
      <c r="AI724" s="46"/>
      <c r="AJ724" s="44"/>
      <c r="AK724" s="46"/>
      <c r="AL724" s="127"/>
      <c r="AM724" s="44"/>
      <c r="AN724" s="46"/>
      <c r="AO724" s="127"/>
      <c r="AP724" s="45"/>
      <c r="AQ724" s="46"/>
      <c r="AR724" s="157"/>
      <c r="AS724" s="157"/>
      <c r="AT724" s="45"/>
      <c r="AU724" s="157"/>
      <c r="AV724" s="157"/>
      <c r="AW724" s="157"/>
      <c r="AX724" s="157"/>
      <c r="AY724" s="157"/>
      <c r="AZ724" s="49"/>
      <c r="BE724" s="52">
        <f t="shared" si="295"/>
        <v>0</v>
      </c>
      <c r="BF724" s="53" t="str">
        <f t="shared" si="297"/>
        <v>00</v>
      </c>
      <c r="BG724" s="54">
        <f t="shared" si="298"/>
        <v>0</v>
      </c>
      <c r="BH724" s="54">
        <v>6</v>
      </c>
      <c r="BI724" s="54" t="str">
        <f t="shared" si="299"/>
        <v>,00</v>
      </c>
      <c r="BJ724" s="55" t="str">
        <f t="shared" si="300"/>
        <v>00,00</v>
      </c>
      <c r="BL724" s="57" t="str">
        <f>IFERROR(VLOOKUP(H724,#REF!,2,0)," ")</f>
        <v xml:space="preserve"> </v>
      </c>
      <c r="BM724" s="57" t="str">
        <f>IFERROR(VLOOKUP(K724,#REF!,2,0)," ")</f>
        <v xml:space="preserve"> </v>
      </c>
      <c r="BN724" s="58" t="str">
        <f t="shared" si="285"/>
        <v xml:space="preserve">  </v>
      </c>
      <c r="BO724" s="59" t="str">
        <f>IFERROR(VLOOKUP(BN724,#REF!,5,0)," ")</f>
        <v xml:space="preserve"> </v>
      </c>
      <c r="BP724" s="59" t="str">
        <f t="shared" si="286"/>
        <v xml:space="preserve"> </v>
      </c>
      <c r="BQ724" s="56" t="str">
        <f t="shared" si="287"/>
        <v>0,00</v>
      </c>
      <c r="BR724" s="59" t="str">
        <f t="shared" si="288"/>
        <v>0,00</v>
      </c>
      <c r="BS724" s="59" t="str">
        <f t="shared" si="289"/>
        <v xml:space="preserve"> </v>
      </c>
      <c r="BT724" s="56" t="str">
        <f t="shared" si="301"/>
        <v>00</v>
      </c>
      <c r="BU724" s="56">
        <f t="shared" si="302"/>
        <v>0</v>
      </c>
      <c r="BV724" s="56" t="str">
        <f>IFERROR(BU724*#REF!,"0,00")</f>
        <v>0,00</v>
      </c>
      <c r="BW724" s="59" t="str">
        <f t="shared" si="303"/>
        <v>0,00</v>
      </c>
    </row>
    <row r="725" spans="1:75" ht="62.1" customHeight="1" thickTop="1" thickBot="1">
      <c r="A725" s="90" t="str">
        <f t="shared" si="291"/>
        <v>INSERIR DATA</v>
      </c>
      <c r="B725" s="91" t="str">
        <f t="shared" si="292"/>
        <v>INSERIR DATA</v>
      </c>
      <c r="C725" s="81" t="str">
        <f t="shared" si="293"/>
        <v>INSERIR DATA</v>
      </c>
      <c r="D725" s="79">
        <f t="shared" si="282"/>
        <v>722</v>
      </c>
      <c r="E725" s="125">
        <f t="shared" si="304"/>
        <v>0</v>
      </c>
      <c r="F725" s="101"/>
      <c r="G725" s="124" t="str">
        <f>IFERROR(VLOOKUP(F725,#REF!,2,0)," ")</f>
        <v xml:space="preserve"> </v>
      </c>
      <c r="H725" s="122" t="str">
        <f>IFERROR(VLOOKUP(F725,#REF!,3,0)," ")</f>
        <v xml:space="preserve"> </v>
      </c>
      <c r="I725" s="103"/>
      <c r="J725" s="103"/>
      <c r="K725" s="103"/>
      <c r="L725" s="104"/>
      <c r="M725" s="105"/>
      <c r="N725" s="106"/>
      <c r="O725" s="107"/>
      <c r="P725" s="122" t="str">
        <f t="shared" si="283"/>
        <v>00,00</v>
      </c>
      <c r="Q725" s="123" t="str">
        <f t="shared" si="284"/>
        <v>0,00</v>
      </c>
      <c r="R725" s="119">
        <v>0</v>
      </c>
      <c r="S725" s="119">
        <v>0</v>
      </c>
      <c r="T725" s="123">
        <f t="shared" si="294"/>
        <v>0</v>
      </c>
      <c r="U725" s="108"/>
      <c r="V725" s="109" t="str">
        <f t="shared" si="290"/>
        <v/>
      </c>
      <c r="W725" s="37"/>
      <c r="X725" s="132"/>
      <c r="Y725" s="134"/>
      <c r="AA725" s="24"/>
      <c r="AB725" s="40"/>
      <c r="AC725" s="24" t="str">
        <f t="shared" si="296"/>
        <v>Pendente</v>
      </c>
      <c r="AE725" s="168"/>
      <c r="AF725" s="44"/>
      <c r="AG725" s="45"/>
      <c r="AH725" s="45"/>
      <c r="AI725" s="46"/>
      <c r="AJ725" s="44"/>
      <c r="AK725" s="46"/>
      <c r="AL725" s="127"/>
      <c r="AM725" s="44"/>
      <c r="AN725" s="46"/>
      <c r="AO725" s="127"/>
      <c r="AP725" s="45"/>
      <c r="AQ725" s="46"/>
      <c r="AR725" s="157"/>
      <c r="AS725" s="157"/>
      <c r="AT725" s="45"/>
      <c r="AU725" s="157"/>
      <c r="AV725" s="157"/>
      <c r="AW725" s="157"/>
      <c r="AX725" s="157"/>
      <c r="AY725" s="157"/>
      <c r="AZ725" s="164"/>
      <c r="BE725" s="52">
        <f t="shared" si="295"/>
        <v>0</v>
      </c>
      <c r="BF725" s="53" t="str">
        <f t="shared" si="297"/>
        <v>00</v>
      </c>
      <c r="BG725" s="54">
        <f t="shared" si="298"/>
        <v>0</v>
      </c>
      <c r="BH725" s="54">
        <v>6</v>
      </c>
      <c r="BI725" s="54" t="str">
        <f t="shared" si="299"/>
        <v>,00</v>
      </c>
      <c r="BJ725" s="55" t="str">
        <f t="shared" si="300"/>
        <v>00,00</v>
      </c>
      <c r="BL725" s="57" t="str">
        <f>IFERROR(VLOOKUP(H725,#REF!,2,0)," ")</f>
        <v xml:space="preserve"> </v>
      </c>
      <c r="BM725" s="57" t="str">
        <f>IFERROR(VLOOKUP(K725,#REF!,2,0)," ")</f>
        <v xml:space="preserve"> </v>
      </c>
      <c r="BN725" s="58" t="str">
        <f t="shared" si="285"/>
        <v xml:space="preserve">  </v>
      </c>
      <c r="BO725" s="59" t="str">
        <f>IFERROR(VLOOKUP(BN725,#REF!,5,0)," ")</f>
        <v xml:space="preserve"> </v>
      </c>
      <c r="BP725" s="59" t="str">
        <f t="shared" si="286"/>
        <v xml:space="preserve"> </v>
      </c>
      <c r="BQ725" s="56" t="str">
        <f t="shared" si="287"/>
        <v>0,00</v>
      </c>
      <c r="BR725" s="59" t="str">
        <f t="shared" si="288"/>
        <v>0,00</v>
      </c>
      <c r="BS725" s="59" t="str">
        <f t="shared" si="289"/>
        <v xml:space="preserve"> </v>
      </c>
      <c r="BT725" s="56" t="str">
        <f t="shared" si="301"/>
        <v>00</v>
      </c>
      <c r="BU725" s="56">
        <f t="shared" si="302"/>
        <v>0</v>
      </c>
      <c r="BV725" s="56" t="str">
        <f>IFERROR(BU725*#REF!,"0,00")</f>
        <v>0,00</v>
      </c>
      <c r="BW725" s="59" t="str">
        <f t="shared" si="303"/>
        <v>0,00</v>
      </c>
    </row>
    <row r="726" spans="1:75" ht="62.1" customHeight="1" thickTop="1" thickBot="1">
      <c r="A726" s="90" t="str">
        <f t="shared" si="291"/>
        <v>INSERIR DATA</v>
      </c>
      <c r="B726" s="91" t="str">
        <f t="shared" si="292"/>
        <v>INSERIR DATA</v>
      </c>
      <c r="C726" s="81" t="str">
        <f t="shared" si="293"/>
        <v>INSERIR DATA</v>
      </c>
      <c r="D726" s="79">
        <f t="shared" si="282"/>
        <v>723</v>
      </c>
      <c r="E726" s="125">
        <f t="shared" si="304"/>
        <v>0</v>
      </c>
      <c r="F726" s="101"/>
      <c r="G726" s="124" t="str">
        <f>IFERROR(VLOOKUP(F726,#REF!,2,0)," ")</f>
        <v xml:space="preserve"> </v>
      </c>
      <c r="H726" s="122" t="str">
        <f>IFERROR(VLOOKUP(F726,#REF!,3,0)," ")</f>
        <v xml:space="preserve"> </v>
      </c>
      <c r="I726" s="103"/>
      <c r="J726" s="103"/>
      <c r="K726" s="103"/>
      <c r="L726" s="104"/>
      <c r="M726" s="105"/>
      <c r="N726" s="106"/>
      <c r="O726" s="107"/>
      <c r="P726" s="122" t="str">
        <f t="shared" si="283"/>
        <v>00,00</v>
      </c>
      <c r="Q726" s="123" t="str">
        <f t="shared" si="284"/>
        <v>0,00</v>
      </c>
      <c r="R726" s="119">
        <v>0</v>
      </c>
      <c r="S726" s="119">
        <v>0</v>
      </c>
      <c r="T726" s="123">
        <f t="shared" si="294"/>
        <v>0</v>
      </c>
      <c r="U726" s="108"/>
      <c r="V726" s="109" t="str">
        <f t="shared" si="290"/>
        <v/>
      </c>
      <c r="W726" s="37"/>
      <c r="X726" s="132"/>
      <c r="Y726" s="134"/>
      <c r="AA726" s="24"/>
      <c r="AB726" s="40"/>
      <c r="AC726" s="24" t="str">
        <f t="shared" si="296"/>
        <v>Pendente</v>
      </c>
      <c r="AE726" s="168"/>
      <c r="AF726" s="44"/>
      <c r="AG726" s="45"/>
      <c r="AH726" s="45"/>
      <c r="AI726" s="46"/>
      <c r="AJ726" s="44"/>
      <c r="AK726" s="46"/>
      <c r="AL726" s="127"/>
      <c r="AM726" s="44"/>
      <c r="AN726" s="46"/>
      <c r="AO726" s="127"/>
      <c r="AP726" s="45"/>
      <c r="AQ726" s="46"/>
      <c r="AR726" s="157"/>
      <c r="AS726" s="157"/>
      <c r="AT726" s="45"/>
      <c r="AU726" s="157"/>
      <c r="AV726" s="157"/>
      <c r="AW726" s="157"/>
      <c r="AX726" s="157"/>
      <c r="AY726" s="157"/>
      <c r="AZ726" s="164"/>
      <c r="BE726" s="52">
        <f t="shared" si="295"/>
        <v>0</v>
      </c>
      <c r="BF726" s="53" t="str">
        <f t="shared" si="297"/>
        <v>00</v>
      </c>
      <c r="BG726" s="54">
        <f t="shared" si="298"/>
        <v>0</v>
      </c>
      <c r="BH726" s="54">
        <v>6</v>
      </c>
      <c r="BI726" s="54" t="str">
        <f t="shared" si="299"/>
        <v>,00</v>
      </c>
      <c r="BJ726" s="55" t="str">
        <f t="shared" si="300"/>
        <v>00,00</v>
      </c>
      <c r="BL726" s="57" t="str">
        <f>IFERROR(VLOOKUP(H726,#REF!,2,0)," ")</f>
        <v xml:space="preserve"> </v>
      </c>
      <c r="BM726" s="57" t="str">
        <f>IFERROR(VLOOKUP(K726,#REF!,2,0)," ")</f>
        <v xml:space="preserve"> </v>
      </c>
      <c r="BN726" s="58" t="str">
        <f t="shared" si="285"/>
        <v xml:space="preserve">  </v>
      </c>
      <c r="BO726" s="59" t="str">
        <f>IFERROR(VLOOKUP(BN726,#REF!,5,0)," ")</f>
        <v xml:space="preserve"> </v>
      </c>
      <c r="BP726" s="59" t="str">
        <f t="shared" si="286"/>
        <v xml:space="preserve"> </v>
      </c>
      <c r="BQ726" s="56" t="str">
        <f t="shared" si="287"/>
        <v>0,00</v>
      </c>
      <c r="BR726" s="59" t="str">
        <f t="shared" si="288"/>
        <v>0,00</v>
      </c>
      <c r="BS726" s="59" t="str">
        <f t="shared" si="289"/>
        <v xml:space="preserve"> </v>
      </c>
      <c r="BT726" s="56" t="str">
        <f t="shared" si="301"/>
        <v>00</v>
      </c>
      <c r="BU726" s="56">
        <f t="shared" si="302"/>
        <v>0</v>
      </c>
      <c r="BV726" s="56" t="str">
        <f>IFERROR(BU726*#REF!,"0,00")</f>
        <v>0,00</v>
      </c>
      <c r="BW726" s="59" t="str">
        <f t="shared" si="303"/>
        <v>0,00</v>
      </c>
    </row>
    <row r="727" spans="1:75" ht="62.1" customHeight="1" thickTop="1" thickBot="1">
      <c r="A727" s="90" t="str">
        <f t="shared" si="291"/>
        <v>INSERIR DATA</v>
      </c>
      <c r="B727" s="91" t="str">
        <f t="shared" si="292"/>
        <v>INSERIR DATA</v>
      </c>
      <c r="C727" s="81" t="str">
        <f t="shared" si="293"/>
        <v>INSERIR DATA</v>
      </c>
      <c r="D727" s="79">
        <f t="shared" si="282"/>
        <v>724</v>
      </c>
      <c r="E727" s="125">
        <f t="shared" si="304"/>
        <v>0</v>
      </c>
      <c r="F727" s="101"/>
      <c r="G727" s="124" t="str">
        <f>IFERROR(VLOOKUP(F727,#REF!,2,0)," ")</f>
        <v xml:space="preserve"> </v>
      </c>
      <c r="H727" s="122" t="str">
        <f>IFERROR(VLOOKUP(F727,#REF!,3,0)," ")</f>
        <v xml:space="preserve"> </v>
      </c>
      <c r="I727" s="103"/>
      <c r="J727" s="103"/>
      <c r="K727" s="103"/>
      <c r="L727" s="104"/>
      <c r="M727" s="105"/>
      <c r="N727" s="106"/>
      <c r="O727" s="107"/>
      <c r="P727" s="122" t="str">
        <f t="shared" si="283"/>
        <v>00,00</v>
      </c>
      <c r="Q727" s="123" t="str">
        <f t="shared" si="284"/>
        <v>0,00</v>
      </c>
      <c r="R727" s="119">
        <v>0</v>
      </c>
      <c r="S727" s="119">
        <v>0</v>
      </c>
      <c r="T727" s="123">
        <f t="shared" si="294"/>
        <v>0</v>
      </c>
      <c r="U727" s="108"/>
      <c r="V727" s="109" t="str">
        <f t="shared" si="290"/>
        <v/>
      </c>
      <c r="W727" s="37"/>
      <c r="X727" s="132"/>
      <c r="Y727" s="134"/>
      <c r="AA727" s="24"/>
      <c r="AB727" s="40"/>
      <c r="AC727" s="24" t="str">
        <f t="shared" si="296"/>
        <v>Pendente</v>
      </c>
      <c r="AE727" s="168"/>
      <c r="AF727" s="44"/>
      <c r="AG727" s="45"/>
      <c r="AH727" s="45"/>
      <c r="AI727" s="46"/>
      <c r="AJ727" s="44"/>
      <c r="AK727" s="46"/>
      <c r="AL727" s="127"/>
      <c r="AM727" s="44"/>
      <c r="AN727" s="46"/>
      <c r="AO727" s="127"/>
      <c r="AP727" s="45"/>
      <c r="AQ727" s="46"/>
      <c r="AR727" s="157"/>
      <c r="AS727" s="157"/>
      <c r="AT727" s="45"/>
      <c r="AU727" s="157"/>
      <c r="AV727" s="157"/>
      <c r="AW727" s="157"/>
      <c r="AX727" s="157"/>
      <c r="AY727" s="157"/>
      <c r="AZ727" s="164"/>
      <c r="BE727" s="52">
        <f t="shared" si="295"/>
        <v>0</v>
      </c>
      <c r="BF727" s="53" t="str">
        <f t="shared" si="297"/>
        <v>00</v>
      </c>
      <c r="BG727" s="54">
        <f t="shared" si="298"/>
        <v>0</v>
      </c>
      <c r="BH727" s="54">
        <v>6</v>
      </c>
      <c r="BI727" s="54" t="str">
        <f t="shared" si="299"/>
        <v>,00</v>
      </c>
      <c r="BJ727" s="55" t="str">
        <f t="shared" si="300"/>
        <v>00,00</v>
      </c>
      <c r="BL727" s="57" t="str">
        <f>IFERROR(VLOOKUP(H727,#REF!,2,0)," ")</f>
        <v xml:space="preserve"> </v>
      </c>
      <c r="BM727" s="57" t="str">
        <f>IFERROR(VLOOKUP(K727,#REF!,2,0)," ")</f>
        <v xml:space="preserve"> </v>
      </c>
      <c r="BN727" s="58" t="str">
        <f t="shared" si="285"/>
        <v xml:space="preserve">  </v>
      </c>
      <c r="BO727" s="59" t="str">
        <f>IFERROR(VLOOKUP(BN727,#REF!,5,0)," ")</f>
        <v xml:space="preserve"> </v>
      </c>
      <c r="BP727" s="59" t="str">
        <f t="shared" si="286"/>
        <v xml:space="preserve"> </v>
      </c>
      <c r="BQ727" s="56" t="str">
        <f t="shared" si="287"/>
        <v>0,00</v>
      </c>
      <c r="BR727" s="59" t="str">
        <f t="shared" si="288"/>
        <v>0,00</v>
      </c>
      <c r="BS727" s="59" t="str">
        <f t="shared" si="289"/>
        <v xml:space="preserve"> </v>
      </c>
      <c r="BT727" s="56" t="str">
        <f t="shared" si="301"/>
        <v>00</v>
      </c>
      <c r="BU727" s="56">
        <f t="shared" si="302"/>
        <v>0</v>
      </c>
      <c r="BV727" s="56" t="str">
        <f>IFERROR(BU727*#REF!,"0,00")</f>
        <v>0,00</v>
      </c>
      <c r="BW727" s="59" t="str">
        <f t="shared" si="303"/>
        <v>0,00</v>
      </c>
    </row>
    <row r="728" spans="1:75" ht="62.1" customHeight="1" thickTop="1" thickBot="1">
      <c r="A728" s="90" t="str">
        <f t="shared" si="291"/>
        <v>INSERIR DATA</v>
      </c>
      <c r="B728" s="91" t="str">
        <f t="shared" si="292"/>
        <v>INSERIR DATA</v>
      </c>
      <c r="C728" s="81" t="str">
        <f t="shared" si="293"/>
        <v>INSERIR DATA</v>
      </c>
      <c r="D728" s="79">
        <f t="shared" ref="D728:D791" si="305">D727+1</f>
        <v>725</v>
      </c>
      <c r="E728" s="125">
        <f t="shared" si="304"/>
        <v>0</v>
      </c>
      <c r="F728" s="101"/>
      <c r="G728" s="124" t="str">
        <f>IFERROR(VLOOKUP(F728,#REF!,2,0)," ")</f>
        <v xml:space="preserve"> </v>
      </c>
      <c r="H728" s="122" t="str">
        <f>IFERROR(VLOOKUP(F728,#REF!,3,0)," ")</f>
        <v xml:space="preserve"> </v>
      </c>
      <c r="I728" s="103"/>
      <c r="J728" s="103"/>
      <c r="K728" s="103"/>
      <c r="L728" s="104"/>
      <c r="M728" s="105"/>
      <c r="N728" s="106"/>
      <c r="O728" s="107"/>
      <c r="P728" s="122" t="str">
        <f t="shared" si="283"/>
        <v>00,00</v>
      </c>
      <c r="Q728" s="123" t="str">
        <f t="shared" si="284"/>
        <v>0,00</v>
      </c>
      <c r="R728" s="119">
        <v>0</v>
      </c>
      <c r="S728" s="119">
        <v>0</v>
      </c>
      <c r="T728" s="123">
        <f t="shared" si="294"/>
        <v>0</v>
      </c>
      <c r="U728" s="108"/>
      <c r="V728" s="109" t="str">
        <f t="shared" si="290"/>
        <v/>
      </c>
      <c r="W728" s="37"/>
      <c r="X728" s="132"/>
      <c r="Y728" s="134"/>
      <c r="AA728" s="24"/>
      <c r="AB728" s="40"/>
      <c r="AC728" s="24" t="str">
        <f t="shared" si="296"/>
        <v>Pendente</v>
      </c>
      <c r="AE728" s="168"/>
      <c r="AF728" s="44"/>
      <c r="AG728" s="45"/>
      <c r="AH728" s="45"/>
      <c r="AI728" s="46"/>
      <c r="AJ728" s="44"/>
      <c r="AK728" s="46"/>
      <c r="AL728" s="127"/>
      <c r="AM728" s="44"/>
      <c r="AN728" s="46"/>
      <c r="AO728" s="127"/>
      <c r="AP728" s="45"/>
      <c r="AQ728" s="46"/>
      <c r="AR728" s="157"/>
      <c r="AS728" s="157"/>
      <c r="AT728" s="45"/>
      <c r="AU728" s="157"/>
      <c r="AV728" s="157"/>
      <c r="AW728" s="157"/>
      <c r="AX728" s="157"/>
      <c r="AY728" s="157"/>
      <c r="AZ728" s="164"/>
      <c r="BE728" s="52">
        <f t="shared" si="295"/>
        <v>0</v>
      </c>
      <c r="BF728" s="53" t="str">
        <f t="shared" si="297"/>
        <v>00</v>
      </c>
      <c r="BG728" s="54">
        <f t="shared" si="298"/>
        <v>0</v>
      </c>
      <c r="BH728" s="54">
        <v>6</v>
      </c>
      <c r="BI728" s="54" t="str">
        <f t="shared" si="299"/>
        <v>,00</v>
      </c>
      <c r="BJ728" s="55" t="str">
        <f t="shared" si="300"/>
        <v>00,00</v>
      </c>
      <c r="BL728" s="57" t="str">
        <f>IFERROR(VLOOKUP(H728,#REF!,2,0)," ")</f>
        <v xml:space="preserve"> </v>
      </c>
      <c r="BM728" s="57" t="str">
        <f>IFERROR(VLOOKUP(K728,#REF!,2,0)," ")</f>
        <v xml:space="preserve"> </v>
      </c>
      <c r="BN728" s="58" t="str">
        <f t="shared" si="285"/>
        <v xml:space="preserve">  </v>
      </c>
      <c r="BO728" s="59" t="str">
        <f>IFERROR(VLOOKUP(BN728,#REF!,5,0)," ")</f>
        <v xml:space="preserve"> </v>
      </c>
      <c r="BP728" s="59" t="str">
        <f t="shared" si="286"/>
        <v xml:space="preserve"> </v>
      </c>
      <c r="BQ728" s="56" t="str">
        <f t="shared" si="287"/>
        <v>0,00</v>
      </c>
      <c r="BR728" s="59" t="str">
        <f t="shared" si="288"/>
        <v>0,00</v>
      </c>
      <c r="BS728" s="59" t="str">
        <f t="shared" si="289"/>
        <v xml:space="preserve"> </v>
      </c>
      <c r="BT728" s="56" t="str">
        <f t="shared" si="301"/>
        <v>00</v>
      </c>
      <c r="BU728" s="56">
        <f t="shared" si="302"/>
        <v>0</v>
      </c>
      <c r="BV728" s="56" t="str">
        <f>IFERROR(BU728*#REF!,"0,00")</f>
        <v>0,00</v>
      </c>
      <c r="BW728" s="59" t="str">
        <f t="shared" si="303"/>
        <v>0,00</v>
      </c>
    </row>
    <row r="729" spans="1:75" ht="62.1" customHeight="1" thickTop="1" thickBot="1">
      <c r="A729" s="90" t="str">
        <f t="shared" si="291"/>
        <v>INSERIR DATA</v>
      </c>
      <c r="B729" s="91" t="str">
        <f t="shared" si="292"/>
        <v>INSERIR DATA</v>
      </c>
      <c r="C729" s="81" t="str">
        <f t="shared" si="293"/>
        <v>INSERIR DATA</v>
      </c>
      <c r="D729" s="79">
        <f t="shared" si="305"/>
        <v>726</v>
      </c>
      <c r="E729" s="125">
        <f t="shared" si="304"/>
        <v>0</v>
      </c>
      <c r="F729" s="101"/>
      <c r="G729" s="124" t="str">
        <f>IFERROR(VLOOKUP(F729,#REF!,2,0)," ")</f>
        <v xml:space="preserve"> </v>
      </c>
      <c r="H729" s="122" t="str">
        <f>IFERROR(VLOOKUP(F729,#REF!,3,0)," ")</f>
        <v xml:space="preserve"> </v>
      </c>
      <c r="I729" s="103"/>
      <c r="J729" s="103"/>
      <c r="K729" s="103"/>
      <c r="L729" s="104"/>
      <c r="M729" s="105"/>
      <c r="N729" s="106"/>
      <c r="O729" s="107"/>
      <c r="P729" s="122" t="str">
        <f t="shared" si="283"/>
        <v>00,00</v>
      </c>
      <c r="Q729" s="123" t="str">
        <f t="shared" si="284"/>
        <v>0,00</v>
      </c>
      <c r="R729" s="119">
        <v>0</v>
      </c>
      <c r="S729" s="119">
        <v>0</v>
      </c>
      <c r="T729" s="123">
        <f t="shared" si="294"/>
        <v>0</v>
      </c>
      <c r="U729" s="108"/>
      <c r="V729" s="109" t="str">
        <f t="shared" si="290"/>
        <v/>
      </c>
      <c r="W729" s="37"/>
      <c r="X729" s="132"/>
      <c r="Y729" s="134"/>
      <c r="AA729" s="24"/>
      <c r="AB729" s="40"/>
      <c r="AC729" s="24" t="str">
        <f t="shared" si="296"/>
        <v>Pendente</v>
      </c>
      <c r="AE729" s="43"/>
      <c r="AF729" s="44"/>
      <c r="AG729" s="45"/>
      <c r="AH729" s="45"/>
      <c r="AI729" s="46"/>
      <c r="AJ729" s="44"/>
      <c r="AK729" s="46"/>
      <c r="AL729" s="127"/>
      <c r="AM729" s="44"/>
      <c r="AN729" s="46"/>
      <c r="AO729" s="127"/>
      <c r="AP729" s="45"/>
      <c r="AQ729" s="46"/>
      <c r="AR729" s="157"/>
      <c r="AS729" s="157"/>
      <c r="AT729" s="45"/>
      <c r="AU729" s="157"/>
      <c r="AV729" s="157"/>
      <c r="AW729" s="157"/>
      <c r="AX729" s="157"/>
      <c r="AY729" s="157"/>
      <c r="AZ729" s="49"/>
      <c r="BE729" s="52">
        <f t="shared" si="295"/>
        <v>0</v>
      </c>
      <c r="BF729" s="53" t="str">
        <f t="shared" si="297"/>
        <v>00</v>
      </c>
      <c r="BG729" s="54">
        <f t="shared" si="298"/>
        <v>0</v>
      </c>
      <c r="BH729" s="54">
        <v>6</v>
      </c>
      <c r="BI729" s="54" t="str">
        <f t="shared" si="299"/>
        <v>,00</v>
      </c>
      <c r="BJ729" s="55" t="str">
        <f t="shared" si="300"/>
        <v>00,00</v>
      </c>
      <c r="BL729" s="57" t="str">
        <f>IFERROR(VLOOKUP(H729,#REF!,2,0)," ")</f>
        <v xml:space="preserve"> </v>
      </c>
      <c r="BM729" s="57" t="str">
        <f>IFERROR(VLOOKUP(K729,#REF!,2,0)," ")</f>
        <v xml:space="preserve"> </v>
      </c>
      <c r="BN729" s="58" t="str">
        <f t="shared" si="285"/>
        <v xml:space="preserve">  </v>
      </c>
      <c r="BO729" s="59" t="str">
        <f>IFERROR(VLOOKUP(BN729,#REF!,5,0)," ")</f>
        <v xml:space="preserve"> </v>
      </c>
      <c r="BP729" s="59" t="str">
        <f t="shared" si="286"/>
        <v xml:space="preserve"> </v>
      </c>
      <c r="BQ729" s="56" t="str">
        <f t="shared" si="287"/>
        <v>0,00</v>
      </c>
      <c r="BR729" s="59" t="str">
        <f t="shared" si="288"/>
        <v>0,00</v>
      </c>
      <c r="BS729" s="59" t="str">
        <f t="shared" si="289"/>
        <v xml:space="preserve"> </v>
      </c>
      <c r="BT729" s="56" t="str">
        <f t="shared" si="301"/>
        <v>00</v>
      </c>
      <c r="BU729" s="56">
        <f t="shared" si="302"/>
        <v>0</v>
      </c>
      <c r="BV729" s="56" t="str">
        <f>IFERROR(BU729*#REF!,"0,00")</f>
        <v>0,00</v>
      </c>
      <c r="BW729" s="59" t="str">
        <f t="shared" si="303"/>
        <v>0,00</v>
      </c>
    </row>
    <row r="730" spans="1:75" ht="62.1" customHeight="1" thickTop="1" thickBot="1">
      <c r="A730" s="90" t="str">
        <f t="shared" si="291"/>
        <v>INSERIR DATA</v>
      </c>
      <c r="B730" s="91" t="str">
        <f t="shared" si="292"/>
        <v>INSERIR DATA</v>
      </c>
      <c r="C730" s="81" t="str">
        <f t="shared" si="293"/>
        <v>INSERIR DATA</v>
      </c>
      <c r="D730" s="79">
        <f t="shared" si="305"/>
        <v>727</v>
      </c>
      <c r="E730" s="125">
        <f t="shared" si="304"/>
        <v>0</v>
      </c>
      <c r="F730" s="101"/>
      <c r="G730" s="124" t="str">
        <f>IFERROR(VLOOKUP(F730,#REF!,2,0)," ")</f>
        <v xml:space="preserve"> </v>
      </c>
      <c r="H730" s="122" t="str">
        <f>IFERROR(VLOOKUP(F730,#REF!,3,0)," ")</f>
        <v xml:space="preserve"> </v>
      </c>
      <c r="I730" s="103"/>
      <c r="J730" s="103"/>
      <c r="K730" s="103"/>
      <c r="L730" s="104"/>
      <c r="M730" s="105"/>
      <c r="N730" s="106"/>
      <c r="O730" s="107"/>
      <c r="P730" s="122" t="str">
        <f t="shared" si="283"/>
        <v>00,00</v>
      </c>
      <c r="Q730" s="123" t="str">
        <f t="shared" si="284"/>
        <v>0,00</v>
      </c>
      <c r="R730" s="119">
        <v>0</v>
      </c>
      <c r="S730" s="119">
        <v>0</v>
      </c>
      <c r="T730" s="123">
        <f t="shared" si="294"/>
        <v>0</v>
      </c>
      <c r="U730" s="108"/>
      <c r="V730" s="109" t="str">
        <f t="shared" si="290"/>
        <v/>
      </c>
      <c r="W730" s="37"/>
      <c r="X730" s="132"/>
      <c r="Y730" s="134"/>
      <c r="AA730" s="24"/>
      <c r="AB730" s="40"/>
      <c r="AC730" s="24" t="str">
        <f t="shared" si="296"/>
        <v>Pendente</v>
      </c>
      <c r="AE730" s="43"/>
      <c r="AF730" s="44"/>
      <c r="AG730" s="45"/>
      <c r="AH730" s="45"/>
      <c r="AI730" s="46"/>
      <c r="AJ730" s="44"/>
      <c r="AK730" s="46"/>
      <c r="AL730" s="127"/>
      <c r="AM730" s="44"/>
      <c r="AN730" s="46"/>
      <c r="AO730" s="127"/>
      <c r="AP730" s="45"/>
      <c r="AQ730" s="46"/>
      <c r="AR730" s="157"/>
      <c r="AS730" s="157"/>
      <c r="AT730" s="45"/>
      <c r="AU730" s="157"/>
      <c r="AV730" s="157"/>
      <c r="AW730" s="157"/>
      <c r="AX730" s="157"/>
      <c r="AY730" s="157"/>
      <c r="AZ730" s="49"/>
      <c r="BE730" s="52">
        <f t="shared" si="295"/>
        <v>0</v>
      </c>
      <c r="BF730" s="53" t="str">
        <f t="shared" si="297"/>
        <v>00</v>
      </c>
      <c r="BG730" s="54">
        <f t="shared" si="298"/>
        <v>0</v>
      </c>
      <c r="BH730" s="54">
        <v>6</v>
      </c>
      <c r="BI730" s="54" t="str">
        <f t="shared" si="299"/>
        <v>,00</v>
      </c>
      <c r="BJ730" s="55" t="str">
        <f t="shared" si="300"/>
        <v>00,00</v>
      </c>
      <c r="BL730" s="57" t="str">
        <f>IFERROR(VLOOKUP(H730,#REF!,2,0)," ")</f>
        <v xml:space="preserve"> </v>
      </c>
      <c r="BM730" s="57" t="str">
        <f>IFERROR(VLOOKUP(K730,#REF!,2,0)," ")</f>
        <v xml:space="preserve"> </v>
      </c>
      <c r="BN730" s="58" t="str">
        <f t="shared" si="285"/>
        <v xml:space="preserve">  </v>
      </c>
      <c r="BO730" s="59" t="str">
        <f>IFERROR(VLOOKUP(BN730,#REF!,5,0)," ")</f>
        <v xml:space="preserve"> </v>
      </c>
      <c r="BP730" s="59" t="str">
        <f t="shared" si="286"/>
        <v xml:space="preserve"> </v>
      </c>
      <c r="BQ730" s="56" t="str">
        <f t="shared" si="287"/>
        <v>0,00</v>
      </c>
      <c r="BR730" s="59" t="str">
        <f t="shared" si="288"/>
        <v>0,00</v>
      </c>
      <c r="BS730" s="59" t="str">
        <f t="shared" si="289"/>
        <v xml:space="preserve"> </v>
      </c>
      <c r="BT730" s="56" t="str">
        <f t="shared" si="301"/>
        <v>00</v>
      </c>
      <c r="BU730" s="56">
        <f t="shared" si="302"/>
        <v>0</v>
      </c>
      <c r="BV730" s="56" t="str">
        <f>IFERROR(BU730*#REF!,"0,00")</f>
        <v>0,00</v>
      </c>
      <c r="BW730" s="59" t="str">
        <f t="shared" si="303"/>
        <v>0,00</v>
      </c>
    </row>
    <row r="731" spans="1:75" ht="62.1" customHeight="1" thickTop="1" thickBot="1">
      <c r="A731" s="90" t="str">
        <f t="shared" si="291"/>
        <v>INSERIR DATA</v>
      </c>
      <c r="B731" s="91" t="str">
        <f t="shared" si="292"/>
        <v>INSERIR DATA</v>
      </c>
      <c r="C731" s="81" t="str">
        <f t="shared" si="293"/>
        <v>INSERIR DATA</v>
      </c>
      <c r="D731" s="79">
        <f t="shared" si="305"/>
        <v>728</v>
      </c>
      <c r="E731" s="125">
        <f t="shared" si="304"/>
        <v>0</v>
      </c>
      <c r="F731" s="101"/>
      <c r="G731" s="124" t="str">
        <f>IFERROR(VLOOKUP(F731,#REF!,2,0)," ")</f>
        <v xml:space="preserve"> </v>
      </c>
      <c r="H731" s="122" t="str">
        <f>IFERROR(VLOOKUP(F731,#REF!,3,0)," ")</f>
        <v xml:space="preserve"> </v>
      </c>
      <c r="I731" s="103"/>
      <c r="J731" s="103"/>
      <c r="K731" s="103"/>
      <c r="L731" s="104"/>
      <c r="M731" s="105"/>
      <c r="N731" s="106"/>
      <c r="O731" s="107"/>
      <c r="P731" s="122" t="str">
        <f t="shared" si="283"/>
        <v>00,00</v>
      </c>
      <c r="Q731" s="123" t="str">
        <f t="shared" si="284"/>
        <v>0,00</v>
      </c>
      <c r="R731" s="119">
        <v>0</v>
      </c>
      <c r="S731" s="119">
        <v>0</v>
      </c>
      <c r="T731" s="123">
        <f t="shared" si="294"/>
        <v>0</v>
      </c>
      <c r="U731" s="108"/>
      <c r="V731" s="109" t="str">
        <f t="shared" si="290"/>
        <v/>
      </c>
      <c r="W731" s="37"/>
      <c r="X731" s="132"/>
      <c r="Y731" s="134"/>
      <c r="AA731" s="24"/>
      <c r="AB731" s="40"/>
      <c r="AC731" s="24" t="str">
        <f t="shared" si="296"/>
        <v>Pendente</v>
      </c>
      <c r="AE731" s="43"/>
      <c r="AF731" s="44"/>
      <c r="AG731" s="45"/>
      <c r="AH731" s="45"/>
      <c r="AI731" s="46"/>
      <c r="AJ731" s="44"/>
      <c r="AK731" s="46"/>
      <c r="AL731" s="127"/>
      <c r="AM731" s="44"/>
      <c r="AN731" s="46"/>
      <c r="AO731" s="127"/>
      <c r="AP731" s="45"/>
      <c r="AQ731" s="46"/>
      <c r="AR731" s="157"/>
      <c r="AS731" s="157"/>
      <c r="AT731" s="45"/>
      <c r="AU731" s="157"/>
      <c r="AV731" s="157"/>
      <c r="AW731" s="157"/>
      <c r="AX731" s="157"/>
      <c r="AY731" s="157"/>
      <c r="AZ731" s="49"/>
      <c r="BE731" s="52">
        <f t="shared" si="295"/>
        <v>0</v>
      </c>
      <c r="BF731" s="53" t="str">
        <f t="shared" si="297"/>
        <v>00</v>
      </c>
      <c r="BG731" s="54">
        <f t="shared" si="298"/>
        <v>0</v>
      </c>
      <c r="BH731" s="54">
        <v>6</v>
      </c>
      <c r="BI731" s="54" t="str">
        <f t="shared" si="299"/>
        <v>,00</v>
      </c>
      <c r="BJ731" s="55" t="str">
        <f t="shared" si="300"/>
        <v>00,00</v>
      </c>
      <c r="BL731" s="57" t="str">
        <f>IFERROR(VLOOKUP(H731,#REF!,2,0)," ")</f>
        <v xml:space="preserve"> </v>
      </c>
      <c r="BM731" s="57" t="str">
        <f>IFERROR(VLOOKUP(K731,#REF!,2,0)," ")</f>
        <v xml:space="preserve"> </v>
      </c>
      <c r="BN731" s="58" t="str">
        <f t="shared" si="285"/>
        <v xml:space="preserve">  </v>
      </c>
      <c r="BO731" s="59" t="str">
        <f>IFERROR(VLOOKUP(BN731,#REF!,5,0)," ")</f>
        <v xml:space="preserve"> </v>
      </c>
      <c r="BP731" s="59" t="str">
        <f t="shared" si="286"/>
        <v xml:space="preserve"> </v>
      </c>
      <c r="BQ731" s="56" t="str">
        <f t="shared" si="287"/>
        <v>0,00</v>
      </c>
      <c r="BR731" s="59" t="str">
        <f t="shared" si="288"/>
        <v>0,00</v>
      </c>
      <c r="BS731" s="59" t="str">
        <f t="shared" si="289"/>
        <v xml:space="preserve"> </v>
      </c>
      <c r="BT731" s="56" t="str">
        <f t="shared" si="301"/>
        <v>00</v>
      </c>
      <c r="BU731" s="56">
        <f t="shared" si="302"/>
        <v>0</v>
      </c>
      <c r="BV731" s="56" t="str">
        <f>IFERROR(BU731*#REF!,"0,00")</f>
        <v>0,00</v>
      </c>
      <c r="BW731" s="59" t="str">
        <f t="shared" si="303"/>
        <v>0,00</v>
      </c>
    </row>
    <row r="732" spans="1:75" ht="62.1" customHeight="1" thickTop="1" thickBot="1">
      <c r="A732" s="90" t="str">
        <f t="shared" si="291"/>
        <v>INSERIR DATA</v>
      </c>
      <c r="B732" s="91" t="str">
        <f t="shared" si="292"/>
        <v>INSERIR DATA</v>
      </c>
      <c r="C732" s="81" t="str">
        <f t="shared" si="293"/>
        <v>INSERIR DATA</v>
      </c>
      <c r="D732" s="79">
        <f t="shared" si="305"/>
        <v>729</v>
      </c>
      <c r="E732" s="125">
        <f t="shared" si="304"/>
        <v>0</v>
      </c>
      <c r="F732" s="101"/>
      <c r="G732" s="124" t="str">
        <f>IFERROR(VLOOKUP(F732,#REF!,2,0)," ")</f>
        <v xml:space="preserve"> </v>
      </c>
      <c r="H732" s="122" t="str">
        <f>IFERROR(VLOOKUP(F732,#REF!,3,0)," ")</f>
        <v xml:space="preserve"> </v>
      </c>
      <c r="I732" s="103"/>
      <c r="J732" s="103"/>
      <c r="K732" s="103"/>
      <c r="L732" s="104"/>
      <c r="M732" s="105"/>
      <c r="N732" s="106"/>
      <c r="O732" s="107"/>
      <c r="P732" s="122" t="str">
        <f t="shared" si="283"/>
        <v>00,00</v>
      </c>
      <c r="Q732" s="123" t="str">
        <f t="shared" si="284"/>
        <v>0,00</v>
      </c>
      <c r="R732" s="119">
        <v>0</v>
      </c>
      <c r="S732" s="119">
        <v>0</v>
      </c>
      <c r="T732" s="123">
        <f t="shared" si="294"/>
        <v>0</v>
      </c>
      <c r="U732" s="108"/>
      <c r="V732" s="109" t="str">
        <f t="shared" si="290"/>
        <v/>
      </c>
      <c r="W732" s="37"/>
      <c r="X732" s="132"/>
      <c r="Y732" s="134"/>
      <c r="AA732" s="24"/>
      <c r="AB732" s="40"/>
      <c r="AC732" s="24" t="str">
        <f t="shared" si="296"/>
        <v>Pendente</v>
      </c>
      <c r="AE732" s="43"/>
      <c r="AF732" s="44"/>
      <c r="AG732" s="45"/>
      <c r="AH732" s="45"/>
      <c r="AI732" s="46"/>
      <c r="AJ732" s="44"/>
      <c r="AK732" s="46"/>
      <c r="AL732" s="127"/>
      <c r="AM732" s="44"/>
      <c r="AN732" s="46"/>
      <c r="AO732" s="127"/>
      <c r="AP732" s="45"/>
      <c r="AQ732" s="46"/>
      <c r="AR732" s="157"/>
      <c r="AS732" s="157"/>
      <c r="AT732" s="45"/>
      <c r="AU732" s="157"/>
      <c r="AV732" s="157"/>
      <c r="AW732" s="157"/>
      <c r="AX732" s="157"/>
      <c r="AY732" s="157"/>
      <c r="AZ732" s="49"/>
      <c r="BE732" s="52">
        <f t="shared" si="295"/>
        <v>0</v>
      </c>
      <c r="BF732" s="53" t="str">
        <f t="shared" si="297"/>
        <v>00</v>
      </c>
      <c r="BG732" s="54">
        <f t="shared" si="298"/>
        <v>0</v>
      </c>
      <c r="BH732" s="54">
        <v>6</v>
      </c>
      <c r="BI732" s="54" t="str">
        <f t="shared" si="299"/>
        <v>,00</v>
      </c>
      <c r="BJ732" s="55" t="str">
        <f t="shared" si="300"/>
        <v>00,00</v>
      </c>
      <c r="BL732" s="57" t="str">
        <f>IFERROR(VLOOKUP(H732,#REF!,2,0)," ")</f>
        <v xml:space="preserve"> </v>
      </c>
      <c r="BM732" s="57" t="str">
        <f>IFERROR(VLOOKUP(K732,#REF!,2,0)," ")</f>
        <v xml:space="preserve"> </v>
      </c>
      <c r="BN732" s="58" t="str">
        <f t="shared" si="285"/>
        <v xml:space="preserve">  </v>
      </c>
      <c r="BO732" s="59" t="str">
        <f>IFERROR(VLOOKUP(BN732,#REF!,5,0)," ")</f>
        <v xml:space="preserve"> </v>
      </c>
      <c r="BP732" s="59" t="str">
        <f t="shared" si="286"/>
        <v xml:space="preserve"> </v>
      </c>
      <c r="BQ732" s="56" t="str">
        <f t="shared" si="287"/>
        <v>0,00</v>
      </c>
      <c r="BR732" s="59" t="str">
        <f t="shared" si="288"/>
        <v>0,00</v>
      </c>
      <c r="BS732" s="59" t="str">
        <f t="shared" si="289"/>
        <v xml:space="preserve"> </v>
      </c>
      <c r="BT732" s="56" t="str">
        <f t="shared" si="301"/>
        <v>00</v>
      </c>
      <c r="BU732" s="56">
        <f t="shared" si="302"/>
        <v>0</v>
      </c>
      <c r="BV732" s="56" t="str">
        <f>IFERROR(BU732*#REF!,"0,00")</f>
        <v>0,00</v>
      </c>
      <c r="BW732" s="59" t="str">
        <f t="shared" si="303"/>
        <v>0,00</v>
      </c>
    </row>
    <row r="733" spans="1:75" ht="62.1" customHeight="1" thickTop="1" thickBot="1">
      <c r="A733" s="90" t="str">
        <f t="shared" si="291"/>
        <v>INSERIR DATA</v>
      </c>
      <c r="B733" s="91" t="str">
        <f t="shared" si="292"/>
        <v>INSERIR DATA</v>
      </c>
      <c r="C733" s="81" t="str">
        <f t="shared" si="293"/>
        <v>INSERIR DATA</v>
      </c>
      <c r="D733" s="79">
        <f t="shared" si="305"/>
        <v>730</v>
      </c>
      <c r="E733" s="125">
        <f t="shared" si="304"/>
        <v>0</v>
      </c>
      <c r="F733" s="101"/>
      <c r="G733" s="124" t="str">
        <f>IFERROR(VLOOKUP(F733,#REF!,2,0)," ")</f>
        <v xml:space="preserve"> </v>
      </c>
      <c r="H733" s="122" t="str">
        <f>IFERROR(VLOOKUP(F733,#REF!,3,0)," ")</f>
        <v xml:space="preserve"> </v>
      </c>
      <c r="I733" s="103"/>
      <c r="J733" s="103"/>
      <c r="K733" s="103"/>
      <c r="L733" s="104"/>
      <c r="M733" s="105"/>
      <c r="N733" s="106"/>
      <c r="O733" s="107"/>
      <c r="P733" s="122" t="str">
        <f t="shared" si="283"/>
        <v>00,00</v>
      </c>
      <c r="Q733" s="123" t="str">
        <f t="shared" si="284"/>
        <v>0,00</v>
      </c>
      <c r="R733" s="119">
        <v>0</v>
      </c>
      <c r="S733" s="119">
        <v>0</v>
      </c>
      <c r="T733" s="123">
        <f t="shared" si="294"/>
        <v>0</v>
      </c>
      <c r="U733" s="108"/>
      <c r="V733" s="109" t="str">
        <f t="shared" si="290"/>
        <v/>
      </c>
      <c r="W733" s="37"/>
      <c r="X733" s="132"/>
      <c r="Y733" s="134"/>
      <c r="AA733" s="24"/>
      <c r="AB733" s="40"/>
      <c r="AC733" s="24" t="str">
        <f t="shared" si="296"/>
        <v>Pendente</v>
      </c>
      <c r="AE733" s="43"/>
      <c r="AF733" s="44"/>
      <c r="AG733" s="45"/>
      <c r="AH733" s="45"/>
      <c r="AI733" s="46"/>
      <c r="AJ733" s="44"/>
      <c r="AK733" s="46"/>
      <c r="AL733" s="127"/>
      <c r="AM733" s="44"/>
      <c r="AN733" s="46"/>
      <c r="AO733" s="127"/>
      <c r="AP733" s="45"/>
      <c r="AQ733" s="157"/>
      <c r="AR733" s="157"/>
      <c r="AS733" s="46"/>
      <c r="AT733" s="163"/>
      <c r="AU733" s="157"/>
      <c r="AV733" s="157"/>
      <c r="AW733" s="157"/>
      <c r="AX733" s="157"/>
      <c r="AY733" s="157"/>
      <c r="AZ733" s="49"/>
      <c r="BE733" s="52">
        <f t="shared" si="295"/>
        <v>0</v>
      </c>
      <c r="BF733" s="53" t="str">
        <f t="shared" si="297"/>
        <v>00</v>
      </c>
      <c r="BG733" s="54">
        <f t="shared" si="298"/>
        <v>0</v>
      </c>
      <c r="BH733" s="54">
        <v>6</v>
      </c>
      <c r="BI733" s="54" t="str">
        <f t="shared" si="299"/>
        <v>,00</v>
      </c>
      <c r="BJ733" s="55" t="str">
        <f t="shared" si="300"/>
        <v>00,00</v>
      </c>
      <c r="BL733" s="57" t="str">
        <f>IFERROR(VLOOKUP(H733,#REF!,2,0)," ")</f>
        <v xml:space="preserve"> </v>
      </c>
      <c r="BM733" s="57" t="str">
        <f>IFERROR(VLOOKUP(K733,#REF!,2,0)," ")</f>
        <v xml:space="preserve"> </v>
      </c>
      <c r="BN733" s="58" t="str">
        <f t="shared" si="285"/>
        <v xml:space="preserve">  </v>
      </c>
      <c r="BO733" s="59" t="str">
        <f>IFERROR(VLOOKUP(BN733,#REF!,5,0)," ")</f>
        <v xml:space="preserve"> </v>
      </c>
      <c r="BP733" s="59" t="str">
        <f t="shared" si="286"/>
        <v xml:space="preserve"> </v>
      </c>
      <c r="BQ733" s="56" t="str">
        <f t="shared" si="287"/>
        <v>0,00</v>
      </c>
      <c r="BR733" s="59" t="str">
        <f t="shared" si="288"/>
        <v>0,00</v>
      </c>
      <c r="BS733" s="59" t="str">
        <f t="shared" si="289"/>
        <v xml:space="preserve"> </v>
      </c>
      <c r="BT733" s="56" t="str">
        <f t="shared" si="301"/>
        <v>00</v>
      </c>
      <c r="BU733" s="56">
        <f t="shared" si="302"/>
        <v>0</v>
      </c>
      <c r="BV733" s="56" t="str">
        <f>IFERROR(BU733*#REF!,"0,00")</f>
        <v>0,00</v>
      </c>
      <c r="BW733" s="59" t="str">
        <f t="shared" si="303"/>
        <v>0,00</v>
      </c>
    </row>
    <row r="734" spans="1:75" ht="62.1" customHeight="1" thickTop="1" thickBot="1">
      <c r="A734" s="90" t="str">
        <f t="shared" si="291"/>
        <v>INSERIR DATA</v>
      </c>
      <c r="B734" s="91" t="str">
        <f t="shared" si="292"/>
        <v>INSERIR DATA</v>
      </c>
      <c r="C734" s="81" t="str">
        <f t="shared" si="293"/>
        <v>INSERIR DATA</v>
      </c>
      <c r="D734" s="79">
        <f t="shared" si="305"/>
        <v>731</v>
      </c>
      <c r="E734" s="125">
        <f t="shared" si="304"/>
        <v>0</v>
      </c>
      <c r="F734" s="101"/>
      <c r="G734" s="124" t="str">
        <f>IFERROR(VLOOKUP(F734,#REF!,2,0)," ")</f>
        <v xml:space="preserve"> </v>
      </c>
      <c r="H734" s="122" t="str">
        <f>IFERROR(VLOOKUP(F734,#REF!,3,0)," ")</f>
        <v xml:space="preserve"> </v>
      </c>
      <c r="I734" s="103"/>
      <c r="J734" s="103"/>
      <c r="K734" s="103"/>
      <c r="L734" s="104"/>
      <c r="M734" s="105"/>
      <c r="N734" s="106"/>
      <c r="O734" s="107"/>
      <c r="P734" s="122" t="str">
        <f t="shared" si="283"/>
        <v>00,00</v>
      </c>
      <c r="Q734" s="123" t="str">
        <f t="shared" si="284"/>
        <v>0,00</v>
      </c>
      <c r="R734" s="119">
        <v>0</v>
      </c>
      <c r="S734" s="119">
        <v>0</v>
      </c>
      <c r="T734" s="123">
        <f t="shared" si="294"/>
        <v>0</v>
      </c>
      <c r="U734" s="108"/>
      <c r="V734" s="109" t="str">
        <f t="shared" si="290"/>
        <v/>
      </c>
      <c r="W734" s="37"/>
      <c r="X734" s="132"/>
      <c r="Y734" s="134"/>
      <c r="AA734" s="24"/>
      <c r="AB734" s="40"/>
      <c r="AC734" s="24" t="str">
        <f t="shared" si="296"/>
        <v>Pendente</v>
      </c>
      <c r="AE734" s="43"/>
      <c r="AF734" s="44"/>
      <c r="AG734" s="45"/>
      <c r="AH734" s="45"/>
      <c r="AI734" s="46"/>
      <c r="AJ734" s="44"/>
      <c r="AK734" s="46"/>
      <c r="AL734" s="127"/>
      <c r="AM734" s="44"/>
      <c r="AN734" s="46"/>
      <c r="AO734" s="127"/>
      <c r="AP734" s="45"/>
      <c r="AQ734" s="157"/>
      <c r="AR734" s="157"/>
      <c r="AS734" s="46"/>
      <c r="AT734" s="163"/>
      <c r="AU734" s="157"/>
      <c r="AV734" s="157"/>
      <c r="AW734" s="157"/>
      <c r="AX734" s="157"/>
      <c r="AY734" s="157"/>
      <c r="AZ734" s="49"/>
      <c r="BE734" s="52">
        <f t="shared" si="295"/>
        <v>0</v>
      </c>
      <c r="BF734" s="53" t="str">
        <f t="shared" si="297"/>
        <v>00</v>
      </c>
      <c r="BG734" s="54">
        <f t="shared" si="298"/>
        <v>0</v>
      </c>
      <c r="BH734" s="54">
        <v>6</v>
      </c>
      <c r="BI734" s="54" t="str">
        <f t="shared" si="299"/>
        <v>,00</v>
      </c>
      <c r="BJ734" s="55" t="str">
        <f t="shared" si="300"/>
        <v>00,00</v>
      </c>
      <c r="BL734" s="57" t="str">
        <f>IFERROR(VLOOKUP(H734,#REF!,2,0)," ")</f>
        <v xml:space="preserve"> </v>
      </c>
      <c r="BM734" s="57" t="str">
        <f>IFERROR(VLOOKUP(K734,#REF!,2,0)," ")</f>
        <v xml:space="preserve"> </v>
      </c>
      <c r="BN734" s="58" t="str">
        <f t="shared" si="285"/>
        <v xml:space="preserve">  </v>
      </c>
      <c r="BO734" s="59" t="str">
        <f>IFERROR(VLOOKUP(BN734,#REF!,5,0)," ")</f>
        <v xml:space="preserve"> </v>
      </c>
      <c r="BP734" s="59" t="str">
        <f t="shared" si="286"/>
        <v xml:space="preserve"> </v>
      </c>
      <c r="BQ734" s="56" t="str">
        <f t="shared" si="287"/>
        <v>0,00</v>
      </c>
      <c r="BR734" s="59" t="str">
        <f t="shared" si="288"/>
        <v>0,00</v>
      </c>
      <c r="BS734" s="59" t="str">
        <f t="shared" si="289"/>
        <v xml:space="preserve"> </v>
      </c>
      <c r="BT734" s="56" t="str">
        <f t="shared" si="301"/>
        <v>00</v>
      </c>
      <c r="BU734" s="56">
        <f t="shared" si="302"/>
        <v>0</v>
      </c>
      <c r="BV734" s="56" t="str">
        <f>IFERROR(BU734*#REF!,"0,00")</f>
        <v>0,00</v>
      </c>
      <c r="BW734" s="59" t="str">
        <f t="shared" si="303"/>
        <v>0,00</v>
      </c>
    </row>
    <row r="735" spans="1:75" ht="62.1" customHeight="1" thickTop="1" thickBot="1">
      <c r="A735" s="90" t="str">
        <f t="shared" si="291"/>
        <v>INSERIR DATA</v>
      </c>
      <c r="B735" s="91" t="str">
        <f t="shared" si="292"/>
        <v>INSERIR DATA</v>
      </c>
      <c r="C735" s="81" t="str">
        <f t="shared" si="293"/>
        <v>INSERIR DATA</v>
      </c>
      <c r="D735" s="79">
        <f t="shared" si="305"/>
        <v>732</v>
      </c>
      <c r="E735" s="125">
        <f t="shared" si="304"/>
        <v>0</v>
      </c>
      <c r="F735" s="101"/>
      <c r="G735" s="124" t="str">
        <f>IFERROR(VLOOKUP(F735,#REF!,2,0)," ")</f>
        <v xml:space="preserve"> </v>
      </c>
      <c r="H735" s="122" t="str">
        <f>IFERROR(VLOOKUP(F735,#REF!,3,0)," ")</f>
        <v xml:space="preserve"> </v>
      </c>
      <c r="I735" s="103"/>
      <c r="J735" s="103"/>
      <c r="K735" s="103"/>
      <c r="L735" s="104"/>
      <c r="M735" s="105"/>
      <c r="N735" s="106"/>
      <c r="O735" s="107"/>
      <c r="P735" s="122" t="str">
        <f t="shared" si="283"/>
        <v>00,00</v>
      </c>
      <c r="Q735" s="123" t="str">
        <f t="shared" si="284"/>
        <v>0,00</v>
      </c>
      <c r="R735" s="119">
        <v>0</v>
      </c>
      <c r="S735" s="119">
        <v>0</v>
      </c>
      <c r="T735" s="123">
        <f t="shared" si="294"/>
        <v>0</v>
      </c>
      <c r="U735" s="108"/>
      <c r="V735" s="109" t="str">
        <f t="shared" si="290"/>
        <v/>
      </c>
      <c r="W735" s="37"/>
      <c r="X735" s="132"/>
      <c r="Y735" s="134"/>
      <c r="AA735" s="24"/>
      <c r="AB735" s="40"/>
      <c r="AC735" s="24" t="str">
        <f t="shared" si="296"/>
        <v>Pendente</v>
      </c>
      <c r="AE735" s="43"/>
      <c r="AF735" s="44"/>
      <c r="AG735" s="45"/>
      <c r="AH735" s="45"/>
      <c r="AI735" s="46"/>
      <c r="AJ735" s="44"/>
      <c r="AK735" s="46"/>
      <c r="AL735" s="127"/>
      <c r="AM735" s="44"/>
      <c r="AN735" s="46"/>
      <c r="AO735" s="127"/>
      <c r="AP735" s="45"/>
      <c r="AQ735" s="157"/>
      <c r="AR735" s="157"/>
      <c r="AS735" s="46"/>
      <c r="AT735" s="163"/>
      <c r="AU735" s="157"/>
      <c r="AV735" s="157"/>
      <c r="AW735" s="157"/>
      <c r="AX735" s="157"/>
      <c r="AY735" s="157"/>
      <c r="AZ735" s="49"/>
      <c r="BE735" s="52">
        <f t="shared" si="295"/>
        <v>0</v>
      </c>
      <c r="BF735" s="53" t="str">
        <f t="shared" si="297"/>
        <v>00</v>
      </c>
      <c r="BG735" s="54">
        <f t="shared" si="298"/>
        <v>0</v>
      </c>
      <c r="BH735" s="54">
        <v>6</v>
      </c>
      <c r="BI735" s="54" t="str">
        <f t="shared" si="299"/>
        <v>,00</v>
      </c>
      <c r="BJ735" s="55" t="str">
        <f t="shared" si="300"/>
        <v>00,00</v>
      </c>
      <c r="BL735" s="57" t="str">
        <f>IFERROR(VLOOKUP(H735,#REF!,2,0)," ")</f>
        <v xml:space="preserve"> </v>
      </c>
      <c r="BM735" s="57" t="str">
        <f>IFERROR(VLOOKUP(K735,#REF!,2,0)," ")</f>
        <v xml:space="preserve"> </v>
      </c>
      <c r="BN735" s="58" t="str">
        <f t="shared" si="285"/>
        <v xml:space="preserve">  </v>
      </c>
      <c r="BO735" s="59" t="str">
        <f>IFERROR(VLOOKUP(BN735,#REF!,5,0)," ")</f>
        <v xml:space="preserve"> </v>
      </c>
      <c r="BP735" s="59" t="str">
        <f t="shared" si="286"/>
        <v xml:space="preserve"> </v>
      </c>
      <c r="BQ735" s="56" t="str">
        <f t="shared" si="287"/>
        <v>0,00</v>
      </c>
      <c r="BR735" s="59" t="str">
        <f t="shared" si="288"/>
        <v>0,00</v>
      </c>
      <c r="BS735" s="59" t="str">
        <f t="shared" si="289"/>
        <v xml:space="preserve"> </v>
      </c>
      <c r="BT735" s="56" t="str">
        <f t="shared" si="301"/>
        <v>00</v>
      </c>
      <c r="BU735" s="56">
        <f t="shared" si="302"/>
        <v>0</v>
      </c>
      <c r="BV735" s="56" t="str">
        <f>IFERROR(BU735*#REF!,"0,00")</f>
        <v>0,00</v>
      </c>
      <c r="BW735" s="59" t="str">
        <f t="shared" si="303"/>
        <v>0,00</v>
      </c>
    </row>
    <row r="736" spans="1:75" ht="62.1" customHeight="1" thickTop="1" thickBot="1">
      <c r="A736" s="90" t="str">
        <f t="shared" si="291"/>
        <v>INSERIR DATA</v>
      </c>
      <c r="B736" s="91" t="str">
        <f t="shared" si="292"/>
        <v>INSERIR DATA</v>
      </c>
      <c r="C736" s="81" t="str">
        <f t="shared" si="293"/>
        <v>INSERIR DATA</v>
      </c>
      <c r="D736" s="79">
        <f t="shared" si="305"/>
        <v>733</v>
      </c>
      <c r="E736" s="125">
        <f t="shared" si="304"/>
        <v>0</v>
      </c>
      <c r="F736" s="101"/>
      <c r="G736" s="124" t="str">
        <f>IFERROR(VLOOKUP(F736,#REF!,2,0)," ")</f>
        <v xml:space="preserve"> </v>
      </c>
      <c r="H736" s="122" t="str">
        <f>IFERROR(VLOOKUP(F736,#REF!,3,0)," ")</f>
        <v xml:space="preserve"> </v>
      </c>
      <c r="I736" s="103"/>
      <c r="J736" s="103"/>
      <c r="K736" s="103"/>
      <c r="L736" s="104"/>
      <c r="M736" s="105"/>
      <c r="N736" s="106"/>
      <c r="O736" s="107"/>
      <c r="P736" s="122" t="str">
        <f t="shared" si="283"/>
        <v>00,00</v>
      </c>
      <c r="Q736" s="123" t="str">
        <f t="shared" si="284"/>
        <v>0,00</v>
      </c>
      <c r="R736" s="119">
        <v>0</v>
      </c>
      <c r="S736" s="119">
        <v>0</v>
      </c>
      <c r="T736" s="123">
        <f t="shared" si="294"/>
        <v>0</v>
      </c>
      <c r="U736" s="108"/>
      <c r="V736" s="109" t="str">
        <f t="shared" si="290"/>
        <v/>
      </c>
      <c r="W736" s="37"/>
      <c r="X736" s="132"/>
      <c r="Y736" s="134"/>
      <c r="AA736" s="24"/>
      <c r="AB736" s="40"/>
      <c r="AC736" s="24" t="str">
        <f t="shared" si="296"/>
        <v>Pendente</v>
      </c>
      <c r="AE736" s="43"/>
      <c r="AF736" s="44"/>
      <c r="AG736" s="45"/>
      <c r="AH736" s="45"/>
      <c r="AI736" s="46"/>
      <c r="AJ736" s="44"/>
      <c r="AK736" s="46"/>
      <c r="AL736" s="127"/>
      <c r="AM736" s="44"/>
      <c r="AN736" s="46"/>
      <c r="AO736" s="127"/>
      <c r="AP736" s="45"/>
      <c r="AQ736" s="46"/>
      <c r="AR736" s="157"/>
      <c r="AS736" s="157"/>
      <c r="AT736" s="163"/>
      <c r="AU736" s="157"/>
      <c r="AV736" s="163"/>
      <c r="AW736" s="163"/>
      <c r="AX736" s="157"/>
      <c r="AY736" s="157"/>
      <c r="AZ736" s="49"/>
      <c r="BE736" s="52">
        <f t="shared" si="295"/>
        <v>0</v>
      </c>
      <c r="BF736" s="53" t="str">
        <f t="shared" si="297"/>
        <v>00</v>
      </c>
      <c r="BG736" s="54">
        <f t="shared" si="298"/>
        <v>0</v>
      </c>
      <c r="BH736" s="54">
        <v>6</v>
      </c>
      <c r="BI736" s="54" t="str">
        <f t="shared" si="299"/>
        <v>,00</v>
      </c>
      <c r="BJ736" s="55" t="str">
        <f t="shared" si="300"/>
        <v>00,00</v>
      </c>
      <c r="BL736" s="57" t="str">
        <f>IFERROR(VLOOKUP(H736,#REF!,2,0)," ")</f>
        <v xml:space="preserve"> </v>
      </c>
      <c r="BM736" s="57" t="str">
        <f>IFERROR(VLOOKUP(K736,#REF!,2,0)," ")</f>
        <v xml:space="preserve"> </v>
      </c>
      <c r="BN736" s="58" t="str">
        <f t="shared" si="285"/>
        <v xml:space="preserve">  </v>
      </c>
      <c r="BO736" s="59" t="str">
        <f>IFERROR(VLOOKUP(BN736,#REF!,5,0)," ")</f>
        <v xml:space="preserve"> </v>
      </c>
      <c r="BP736" s="59" t="str">
        <f t="shared" si="286"/>
        <v xml:space="preserve"> </v>
      </c>
      <c r="BQ736" s="56" t="str">
        <f t="shared" si="287"/>
        <v>0,00</v>
      </c>
      <c r="BR736" s="59" t="str">
        <f t="shared" si="288"/>
        <v>0,00</v>
      </c>
      <c r="BS736" s="59" t="str">
        <f t="shared" si="289"/>
        <v xml:space="preserve"> </v>
      </c>
      <c r="BT736" s="56" t="str">
        <f t="shared" si="301"/>
        <v>00</v>
      </c>
      <c r="BU736" s="56">
        <f t="shared" si="302"/>
        <v>0</v>
      </c>
      <c r="BV736" s="56" t="str">
        <f>IFERROR(BU736*#REF!,"0,00")</f>
        <v>0,00</v>
      </c>
      <c r="BW736" s="59" t="str">
        <f t="shared" si="303"/>
        <v>0,00</v>
      </c>
    </row>
    <row r="737" spans="1:75" ht="62.1" customHeight="1" thickTop="1" thickBot="1">
      <c r="A737" s="90" t="str">
        <f t="shared" si="291"/>
        <v>INSERIR DATA</v>
      </c>
      <c r="B737" s="91" t="str">
        <f t="shared" si="292"/>
        <v>INSERIR DATA</v>
      </c>
      <c r="C737" s="81" t="str">
        <f t="shared" si="293"/>
        <v>INSERIR DATA</v>
      </c>
      <c r="D737" s="79">
        <f t="shared" si="305"/>
        <v>734</v>
      </c>
      <c r="E737" s="125">
        <f t="shared" si="304"/>
        <v>0</v>
      </c>
      <c r="F737" s="101"/>
      <c r="G737" s="124" t="str">
        <f>IFERROR(VLOOKUP(F737,#REF!,2,0)," ")</f>
        <v xml:space="preserve"> </v>
      </c>
      <c r="H737" s="122" t="str">
        <f>IFERROR(VLOOKUP(F737,#REF!,3,0)," ")</f>
        <v xml:space="preserve"> </v>
      </c>
      <c r="I737" s="103"/>
      <c r="J737" s="103"/>
      <c r="K737" s="103"/>
      <c r="L737" s="104"/>
      <c r="M737" s="105"/>
      <c r="N737" s="106"/>
      <c r="O737" s="107"/>
      <c r="P737" s="122" t="str">
        <f t="shared" si="283"/>
        <v>00,00</v>
      </c>
      <c r="Q737" s="123" t="str">
        <f t="shared" si="284"/>
        <v>0,00</v>
      </c>
      <c r="R737" s="119">
        <v>0</v>
      </c>
      <c r="S737" s="119">
        <v>0</v>
      </c>
      <c r="T737" s="123">
        <f t="shared" si="294"/>
        <v>0</v>
      </c>
      <c r="U737" s="108"/>
      <c r="V737" s="109" t="str">
        <f t="shared" si="290"/>
        <v/>
      </c>
      <c r="W737" s="37"/>
      <c r="X737" s="132"/>
      <c r="Y737" s="134"/>
      <c r="AA737" s="24"/>
      <c r="AB737" s="40"/>
      <c r="AC737" s="24" t="str">
        <f t="shared" si="296"/>
        <v>Pendente</v>
      </c>
      <c r="AE737" s="43"/>
      <c r="AF737" s="44"/>
      <c r="AG737" s="45"/>
      <c r="AH737" s="45"/>
      <c r="AI737" s="46"/>
      <c r="AJ737" s="44"/>
      <c r="AK737" s="46"/>
      <c r="AL737" s="127"/>
      <c r="AM737" s="44"/>
      <c r="AN737" s="46"/>
      <c r="AO737" s="127"/>
      <c r="AP737" s="45"/>
      <c r="AQ737" s="46"/>
      <c r="AR737" s="157"/>
      <c r="AS737" s="157"/>
      <c r="AT737" s="163"/>
      <c r="AU737" s="157"/>
      <c r="AV737" s="157"/>
      <c r="AW737" s="157"/>
      <c r="AX737" s="157"/>
      <c r="AY737" s="157"/>
      <c r="AZ737" s="49"/>
      <c r="BE737" s="52">
        <f t="shared" si="295"/>
        <v>0</v>
      </c>
      <c r="BF737" s="53" t="str">
        <f t="shared" si="297"/>
        <v>00</v>
      </c>
      <c r="BG737" s="54">
        <f t="shared" si="298"/>
        <v>0</v>
      </c>
      <c r="BH737" s="54">
        <v>6</v>
      </c>
      <c r="BI737" s="54" t="str">
        <f t="shared" si="299"/>
        <v>,00</v>
      </c>
      <c r="BJ737" s="55" t="str">
        <f t="shared" si="300"/>
        <v>00,00</v>
      </c>
      <c r="BL737" s="57" t="str">
        <f>IFERROR(VLOOKUP(H737,#REF!,2,0)," ")</f>
        <v xml:space="preserve"> </v>
      </c>
      <c r="BM737" s="57" t="str">
        <f>IFERROR(VLOOKUP(K737,#REF!,2,0)," ")</f>
        <v xml:space="preserve"> </v>
      </c>
      <c r="BN737" s="58" t="str">
        <f t="shared" si="285"/>
        <v xml:space="preserve">  </v>
      </c>
      <c r="BO737" s="59" t="str">
        <f>IFERROR(VLOOKUP(BN737,#REF!,5,0)," ")</f>
        <v xml:space="preserve"> </v>
      </c>
      <c r="BP737" s="59" t="str">
        <f t="shared" si="286"/>
        <v xml:space="preserve"> </v>
      </c>
      <c r="BQ737" s="56" t="str">
        <f t="shared" si="287"/>
        <v>0,00</v>
      </c>
      <c r="BR737" s="59" t="str">
        <f t="shared" si="288"/>
        <v>0,00</v>
      </c>
      <c r="BS737" s="59" t="str">
        <f t="shared" si="289"/>
        <v xml:space="preserve"> </v>
      </c>
      <c r="BT737" s="56" t="str">
        <f t="shared" si="301"/>
        <v>00</v>
      </c>
      <c r="BU737" s="56">
        <f t="shared" si="302"/>
        <v>0</v>
      </c>
      <c r="BV737" s="56" t="str">
        <f>IFERROR(BU737*#REF!,"0,00")</f>
        <v>0,00</v>
      </c>
      <c r="BW737" s="59" t="str">
        <f t="shared" si="303"/>
        <v>0,00</v>
      </c>
    </row>
    <row r="738" spans="1:75" ht="62.1" customHeight="1" thickTop="1" thickBot="1">
      <c r="A738" s="90" t="str">
        <f t="shared" si="291"/>
        <v>INSERIR DATA</v>
      </c>
      <c r="B738" s="91" t="str">
        <f t="shared" si="292"/>
        <v>INSERIR DATA</v>
      </c>
      <c r="C738" s="81" t="str">
        <f t="shared" si="293"/>
        <v>INSERIR DATA</v>
      </c>
      <c r="D738" s="79">
        <f t="shared" si="305"/>
        <v>735</v>
      </c>
      <c r="E738" s="125">
        <f t="shared" si="304"/>
        <v>0</v>
      </c>
      <c r="F738" s="101"/>
      <c r="G738" s="124" t="str">
        <f>IFERROR(VLOOKUP(F738,#REF!,2,0)," ")</f>
        <v xml:space="preserve"> </v>
      </c>
      <c r="H738" s="122" t="str">
        <f>IFERROR(VLOOKUP(F738,#REF!,3,0)," ")</f>
        <v xml:space="preserve"> </v>
      </c>
      <c r="I738" s="103"/>
      <c r="J738" s="103"/>
      <c r="K738" s="103"/>
      <c r="L738" s="104"/>
      <c r="M738" s="105"/>
      <c r="N738" s="106"/>
      <c r="O738" s="107"/>
      <c r="P738" s="122" t="str">
        <f t="shared" si="283"/>
        <v>00,00</v>
      </c>
      <c r="Q738" s="123" t="str">
        <f t="shared" si="284"/>
        <v>0,00</v>
      </c>
      <c r="R738" s="119">
        <v>0</v>
      </c>
      <c r="S738" s="119">
        <v>0</v>
      </c>
      <c r="T738" s="123">
        <f t="shared" si="294"/>
        <v>0</v>
      </c>
      <c r="U738" s="108"/>
      <c r="V738" s="109" t="str">
        <f t="shared" si="290"/>
        <v/>
      </c>
      <c r="W738" s="37"/>
      <c r="X738" s="132"/>
      <c r="Y738" s="134"/>
      <c r="AA738" s="24"/>
      <c r="AB738" s="40"/>
      <c r="AC738" s="24" t="str">
        <f t="shared" si="296"/>
        <v>Pendente</v>
      </c>
      <c r="AE738" s="43"/>
      <c r="AF738" s="44"/>
      <c r="AG738" s="45"/>
      <c r="AH738" s="45"/>
      <c r="AI738" s="46"/>
      <c r="AJ738" s="44"/>
      <c r="AK738" s="46"/>
      <c r="AL738" s="127"/>
      <c r="AM738" s="44"/>
      <c r="AN738" s="46"/>
      <c r="AO738" s="127"/>
      <c r="AP738" s="45"/>
      <c r="AQ738" s="46"/>
      <c r="AR738" s="157"/>
      <c r="AS738" s="157"/>
      <c r="AT738" s="163"/>
      <c r="AU738" s="157"/>
      <c r="AV738" s="157"/>
      <c r="AW738" s="157"/>
      <c r="AX738" s="157"/>
      <c r="AY738" s="157"/>
      <c r="AZ738" s="49"/>
      <c r="BE738" s="52">
        <f t="shared" si="295"/>
        <v>0</v>
      </c>
      <c r="BF738" s="53" t="str">
        <f t="shared" si="297"/>
        <v>00</v>
      </c>
      <c r="BG738" s="54">
        <f t="shared" si="298"/>
        <v>0</v>
      </c>
      <c r="BH738" s="54">
        <v>6</v>
      </c>
      <c r="BI738" s="54" t="str">
        <f t="shared" si="299"/>
        <v>,00</v>
      </c>
      <c r="BJ738" s="55" t="str">
        <f t="shared" si="300"/>
        <v>00,00</v>
      </c>
      <c r="BL738" s="57" t="str">
        <f>IFERROR(VLOOKUP(H738,#REF!,2,0)," ")</f>
        <v xml:space="preserve"> </v>
      </c>
      <c r="BM738" s="57" t="str">
        <f>IFERROR(VLOOKUP(K738,#REF!,2,0)," ")</f>
        <v xml:space="preserve"> </v>
      </c>
      <c r="BN738" s="58" t="str">
        <f t="shared" si="285"/>
        <v xml:space="preserve">  </v>
      </c>
      <c r="BO738" s="59" t="str">
        <f>IFERROR(VLOOKUP(BN738,#REF!,5,0)," ")</f>
        <v xml:space="preserve"> </v>
      </c>
      <c r="BP738" s="59" t="str">
        <f t="shared" si="286"/>
        <v xml:space="preserve"> </v>
      </c>
      <c r="BQ738" s="56" t="str">
        <f t="shared" si="287"/>
        <v>0,00</v>
      </c>
      <c r="BR738" s="59" t="str">
        <f t="shared" si="288"/>
        <v>0,00</v>
      </c>
      <c r="BS738" s="59" t="str">
        <f t="shared" si="289"/>
        <v xml:space="preserve"> </v>
      </c>
      <c r="BT738" s="56" t="str">
        <f t="shared" si="301"/>
        <v>00</v>
      </c>
      <c r="BU738" s="56">
        <f t="shared" si="302"/>
        <v>0</v>
      </c>
      <c r="BV738" s="56" t="str">
        <f>IFERROR(BU738*#REF!,"0,00")</f>
        <v>0,00</v>
      </c>
      <c r="BW738" s="59" t="str">
        <f t="shared" si="303"/>
        <v>0,00</v>
      </c>
    </row>
    <row r="739" spans="1:75" ht="62.1" customHeight="1" thickTop="1" thickBot="1">
      <c r="A739" s="90" t="str">
        <f t="shared" si="291"/>
        <v>INSERIR DATA</v>
      </c>
      <c r="B739" s="91" t="str">
        <f t="shared" si="292"/>
        <v>INSERIR DATA</v>
      </c>
      <c r="C739" s="81" t="str">
        <f t="shared" si="293"/>
        <v>INSERIR DATA</v>
      </c>
      <c r="D739" s="79">
        <f t="shared" si="305"/>
        <v>736</v>
      </c>
      <c r="E739" s="125">
        <f t="shared" si="304"/>
        <v>0</v>
      </c>
      <c r="F739" s="101"/>
      <c r="G739" s="124" t="str">
        <f>IFERROR(VLOOKUP(F739,#REF!,2,0)," ")</f>
        <v xml:space="preserve"> </v>
      </c>
      <c r="H739" s="122" t="str">
        <f>IFERROR(VLOOKUP(F739,#REF!,3,0)," ")</f>
        <v xml:space="preserve"> </v>
      </c>
      <c r="I739" s="103"/>
      <c r="J739" s="103"/>
      <c r="K739" s="103"/>
      <c r="L739" s="104"/>
      <c r="M739" s="105"/>
      <c r="N739" s="106"/>
      <c r="O739" s="107"/>
      <c r="P739" s="122" t="str">
        <f t="shared" si="283"/>
        <v>00,00</v>
      </c>
      <c r="Q739" s="123" t="str">
        <f t="shared" si="284"/>
        <v>0,00</v>
      </c>
      <c r="R739" s="119">
        <v>0</v>
      </c>
      <c r="S739" s="119">
        <v>0</v>
      </c>
      <c r="T739" s="123">
        <f t="shared" si="294"/>
        <v>0</v>
      </c>
      <c r="U739" s="108"/>
      <c r="V739" s="109" t="str">
        <f t="shared" si="290"/>
        <v/>
      </c>
      <c r="W739" s="37"/>
      <c r="X739" s="132"/>
      <c r="Y739" s="134"/>
      <c r="AA739" s="24"/>
      <c r="AB739" s="40"/>
      <c r="AC739" s="24" t="str">
        <f t="shared" si="296"/>
        <v>Pendente</v>
      </c>
      <c r="AE739" s="43"/>
      <c r="AF739" s="44"/>
      <c r="AG739" s="45"/>
      <c r="AH739" s="45"/>
      <c r="AI739" s="46"/>
      <c r="AJ739" s="44"/>
      <c r="AK739" s="46"/>
      <c r="AL739" s="127"/>
      <c r="AM739" s="44"/>
      <c r="AN739" s="46"/>
      <c r="AO739" s="127"/>
      <c r="AP739" s="45"/>
      <c r="AQ739" s="46"/>
      <c r="AR739" s="46"/>
      <c r="AS739" s="157"/>
      <c r="AT739" s="45"/>
      <c r="AU739" s="157"/>
      <c r="AV739" s="163"/>
      <c r="AW739" s="163"/>
      <c r="AX739" s="157"/>
      <c r="AY739" s="157"/>
      <c r="AZ739" s="49"/>
      <c r="BE739" s="52">
        <f t="shared" si="295"/>
        <v>0</v>
      </c>
      <c r="BF739" s="53" t="str">
        <f t="shared" si="297"/>
        <v>00</v>
      </c>
      <c r="BG739" s="54">
        <f t="shared" si="298"/>
        <v>0</v>
      </c>
      <c r="BH739" s="54">
        <v>6</v>
      </c>
      <c r="BI739" s="54" t="str">
        <f t="shared" si="299"/>
        <v>,00</v>
      </c>
      <c r="BJ739" s="55" t="str">
        <f t="shared" si="300"/>
        <v>00,00</v>
      </c>
      <c r="BL739" s="57" t="str">
        <f>IFERROR(VLOOKUP(H739,#REF!,2,0)," ")</f>
        <v xml:space="preserve"> </v>
      </c>
      <c r="BM739" s="57" t="str">
        <f>IFERROR(VLOOKUP(K739,#REF!,2,0)," ")</f>
        <v xml:space="preserve"> </v>
      </c>
      <c r="BN739" s="58" t="str">
        <f t="shared" si="285"/>
        <v xml:space="preserve">  </v>
      </c>
      <c r="BO739" s="59" t="str">
        <f>IFERROR(VLOOKUP(BN739,#REF!,5,0)," ")</f>
        <v xml:space="preserve"> </v>
      </c>
      <c r="BP739" s="59" t="str">
        <f t="shared" si="286"/>
        <v xml:space="preserve"> </v>
      </c>
      <c r="BQ739" s="56" t="str">
        <f t="shared" si="287"/>
        <v>0,00</v>
      </c>
      <c r="BR739" s="59" t="str">
        <f t="shared" si="288"/>
        <v>0,00</v>
      </c>
      <c r="BS739" s="59" t="str">
        <f t="shared" si="289"/>
        <v xml:space="preserve"> </v>
      </c>
      <c r="BT739" s="56" t="str">
        <f t="shared" si="301"/>
        <v>00</v>
      </c>
      <c r="BU739" s="56">
        <f t="shared" si="302"/>
        <v>0</v>
      </c>
      <c r="BV739" s="56" t="str">
        <f>IFERROR(BU739*#REF!,"0,00")</f>
        <v>0,00</v>
      </c>
      <c r="BW739" s="59" t="str">
        <f t="shared" si="303"/>
        <v>0,00</v>
      </c>
    </row>
    <row r="740" spans="1:75" ht="62.1" customHeight="1" thickTop="1" thickBot="1">
      <c r="A740" s="90" t="str">
        <f t="shared" si="291"/>
        <v>INSERIR DATA</v>
      </c>
      <c r="B740" s="91" t="str">
        <f t="shared" si="292"/>
        <v>INSERIR DATA</v>
      </c>
      <c r="C740" s="81" t="str">
        <f t="shared" si="293"/>
        <v>INSERIR DATA</v>
      </c>
      <c r="D740" s="79">
        <f t="shared" si="305"/>
        <v>737</v>
      </c>
      <c r="E740" s="125">
        <f t="shared" si="304"/>
        <v>0</v>
      </c>
      <c r="F740" s="101"/>
      <c r="G740" s="124" t="str">
        <f>IFERROR(VLOOKUP(F740,#REF!,2,0)," ")</f>
        <v xml:space="preserve"> </v>
      </c>
      <c r="H740" s="122" t="str">
        <f>IFERROR(VLOOKUP(F740,#REF!,3,0)," ")</f>
        <v xml:space="preserve"> </v>
      </c>
      <c r="I740" s="103"/>
      <c r="J740" s="103"/>
      <c r="K740" s="103"/>
      <c r="L740" s="104"/>
      <c r="M740" s="105"/>
      <c r="N740" s="106"/>
      <c r="O740" s="107"/>
      <c r="P740" s="122" t="str">
        <f t="shared" si="283"/>
        <v>00,00</v>
      </c>
      <c r="Q740" s="123" t="str">
        <f t="shared" si="284"/>
        <v>0,00</v>
      </c>
      <c r="R740" s="119">
        <v>0</v>
      </c>
      <c r="S740" s="119">
        <v>0</v>
      </c>
      <c r="T740" s="123">
        <f t="shared" si="294"/>
        <v>0</v>
      </c>
      <c r="U740" s="108"/>
      <c r="V740" s="109" t="str">
        <f t="shared" si="290"/>
        <v/>
      </c>
      <c r="W740" s="37"/>
      <c r="X740" s="132"/>
      <c r="Y740" s="134"/>
      <c r="AA740" s="24"/>
      <c r="AB740" s="40"/>
      <c r="AC740" s="24" t="str">
        <f t="shared" si="296"/>
        <v>Pendente</v>
      </c>
      <c r="AE740" s="43"/>
      <c r="AF740" s="44"/>
      <c r="AG740" s="45"/>
      <c r="AH740" s="45"/>
      <c r="AI740" s="46"/>
      <c r="AJ740" s="44"/>
      <c r="AK740" s="46"/>
      <c r="AL740" s="127"/>
      <c r="AM740" s="44"/>
      <c r="AN740" s="46"/>
      <c r="AO740" s="127"/>
      <c r="AP740" s="45"/>
      <c r="AQ740" s="46"/>
      <c r="AR740" s="157"/>
      <c r="AS740" s="46"/>
      <c r="AT740" s="45"/>
      <c r="AU740" s="157"/>
      <c r="AV740" s="157"/>
      <c r="AW740" s="157"/>
      <c r="AX740" s="157"/>
      <c r="AY740" s="157"/>
      <c r="AZ740" s="49"/>
      <c r="BE740" s="52">
        <f t="shared" si="295"/>
        <v>0</v>
      </c>
      <c r="BF740" s="53" t="str">
        <f t="shared" si="297"/>
        <v>00</v>
      </c>
      <c r="BG740" s="54">
        <f t="shared" si="298"/>
        <v>0</v>
      </c>
      <c r="BH740" s="54">
        <v>6</v>
      </c>
      <c r="BI740" s="54" t="str">
        <f t="shared" si="299"/>
        <v>,00</v>
      </c>
      <c r="BJ740" s="55" t="str">
        <f t="shared" si="300"/>
        <v>00,00</v>
      </c>
      <c r="BL740" s="57" t="str">
        <f>IFERROR(VLOOKUP(H740,#REF!,2,0)," ")</f>
        <v xml:space="preserve"> </v>
      </c>
      <c r="BM740" s="57" t="str">
        <f>IFERROR(VLOOKUP(K740,#REF!,2,0)," ")</f>
        <v xml:space="preserve"> </v>
      </c>
      <c r="BN740" s="58" t="str">
        <f t="shared" si="285"/>
        <v xml:space="preserve">  </v>
      </c>
      <c r="BO740" s="59" t="str">
        <f>IFERROR(VLOOKUP(BN740,#REF!,5,0)," ")</f>
        <v xml:space="preserve"> </v>
      </c>
      <c r="BP740" s="59" t="str">
        <f t="shared" si="286"/>
        <v xml:space="preserve"> </v>
      </c>
      <c r="BQ740" s="56" t="str">
        <f t="shared" si="287"/>
        <v>0,00</v>
      </c>
      <c r="BR740" s="59" t="str">
        <f t="shared" si="288"/>
        <v>0,00</v>
      </c>
      <c r="BS740" s="59" t="str">
        <f t="shared" si="289"/>
        <v xml:space="preserve"> </v>
      </c>
      <c r="BT740" s="56" t="str">
        <f t="shared" si="301"/>
        <v>00</v>
      </c>
      <c r="BU740" s="56">
        <f t="shared" si="302"/>
        <v>0</v>
      </c>
      <c r="BV740" s="56" t="str">
        <f>IFERROR(BU740*#REF!,"0,00")</f>
        <v>0,00</v>
      </c>
      <c r="BW740" s="59" t="str">
        <f t="shared" si="303"/>
        <v>0,00</v>
      </c>
    </row>
    <row r="741" spans="1:75" ht="62.1" customHeight="1" thickTop="1" thickBot="1">
      <c r="A741" s="90" t="str">
        <f t="shared" si="291"/>
        <v>INSERIR DATA</v>
      </c>
      <c r="B741" s="91" t="str">
        <f t="shared" si="292"/>
        <v>INSERIR DATA</v>
      </c>
      <c r="C741" s="81" t="str">
        <f t="shared" si="293"/>
        <v>INSERIR DATA</v>
      </c>
      <c r="D741" s="79">
        <f t="shared" si="305"/>
        <v>738</v>
      </c>
      <c r="E741" s="125">
        <f t="shared" si="304"/>
        <v>0</v>
      </c>
      <c r="F741" s="101"/>
      <c r="G741" s="124" t="str">
        <f>IFERROR(VLOOKUP(F741,#REF!,2,0)," ")</f>
        <v xml:space="preserve"> </v>
      </c>
      <c r="H741" s="122" t="str">
        <f>IFERROR(VLOOKUP(F741,#REF!,3,0)," ")</f>
        <v xml:space="preserve"> </v>
      </c>
      <c r="I741" s="103"/>
      <c r="J741" s="103"/>
      <c r="K741" s="103"/>
      <c r="L741" s="104"/>
      <c r="M741" s="105"/>
      <c r="N741" s="106"/>
      <c r="O741" s="107"/>
      <c r="P741" s="122" t="str">
        <f t="shared" si="283"/>
        <v>00,00</v>
      </c>
      <c r="Q741" s="123" t="str">
        <f t="shared" si="284"/>
        <v>0,00</v>
      </c>
      <c r="R741" s="119">
        <v>0</v>
      </c>
      <c r="S741" s="119">
        <v>0</v>
      </c>
      <c r="T741" s="123">
        <f t="shared" si="294"/>
        <v>0</v>
      </c>
      <c r="U741" s="108"/>
      <c r="V741" s="109" t="str">
        <f t="shared" si="290"/>
        <v/>
      </c>
      <c r="W741" s="37"/>
      <c r="X741" s="132"/>
      <c r="Y741" s="134"/>
      <c r="AA741" s="24"/>
      <c r="AB741" s="40"/>
      <c r="AC741" s="24" t="str">
        <f t="shared" si="296"/>
        <v>Pendente</v>
      </c>
      <c r="AE741" s="43"/>
      <c r="AF741" s="44"/>
      <c r="AG741" s="45"/>
      <c r="AH741" s="45"/>
      <c r="AI741" s="46"/>
      <c r="AJ741" s="44"/>
      <c r="AK741" s="46"/>
      <c r="AL741" s="127"/>
      <c r="AM741" s="44"/>
      <c r="AN741" s="46"/>
      <c r="AO741" s="127"/>
      <c r="AP741" s="45"/>
      <c r="AQ741" s="46"/>
      <c r="AR741" s="157"/>
      <c r="AS741" s="46"/>
      <c r="AT741" s="45"/>
      <c r="AU741" s="157"/>
      <c r="AV741" s="157"/>
      <c r="AW741" s="157"/>
      <c r="AX741" s="157"/>
      <c r="AY741" s="157"/>
      <c r="AZ741" s="49"/>
      <c r="BE741" s="52">
        <f t="shared" si="295"/>
        <v>0</v>
      </c>
      <c r="BF741" s="53" t="str">
        <f t="shared" si="297"/>
        <v>00</v>
      </c>
      <c r="BG741" s="54">
        <f t="shared" si="298"/>
        <v>0</v>
      </c>
      <c r="BH741" s="54">
        <v>6</v>
      </c>
      <c r="BI741" s="54" t="str">
        <f t="shared" si="299"/>
        <v>,00</v>
      </c>
      <c r="BJ741" s="55" t="str">
        <f t="shared" si="300"/>
        <v>00,00</v>
      </c>
      <c r="BL741" s="57" t="str">
        <f>IFERROR(VLOOKUP(H741,#REF!,2,0)," ")</f>
        <v xml:space="preserve"> </v>
      </c>
      <c r="BM741" s="57" t="str">
        <f>IFERROR(VLOOKUP(K741,#REF!,2,0)," ")</f>
        <v xml:space="preserve"> </v>
      </c>
      <c r="BN741" s="58" t="str">
        <f t="shared" si="285"/>
        <v xml:space="preserve">  </v>
      </c>
      <c r="BO741" s="59" t="str">
        <f>IFERROR(VLOOKUP(BN741,#REF!,5,0)," ")</f>
        <v xml:space="preserve"> </v>
      </c>
      <c r="BP741" s="59" t="str">
        <f t="shared" si="286"/>
        <v xml:space="preserve"> </v>
      </c>
      <c r="BQ741" s="56" t="str">
        <f t="shared" si="287"/>
        <v>0,00</v>
      </c>
      <c r="BR741" s="59" t="str">
        <f t="shared" si="288"/>
        <v>0,00</v>
      </c>
      <c r="BS741" s="59" t="str">
        <f t="shared" si="289"/>
        <v xml:space="preserve"> </v>
      </c>
      <c r="BT741" s="56" t="str">
        <f t="shared" si="301"/>
        <v>00</v>
      </c>
      <c r="BU741" s="56">
        <f t="shared" si="302"/>
        <v>0</v>
      </c>
      <c r="BV741" s="56" t="str">
        <f>IFERROR(BU741*#REF!,"0,00")</f>
        <v>0,00</v>
      </c>
      <c r="BW741" s="59" t="str">
        <f t="shared" si="303"/>
        <v>0,00</v>
      </c>
    </row>
    <row r="742" spans="1:75" ht="62.1" customHeight="1" thickTop="1" thickBot="1">
      <c r="A742" s="90" t="str">
        <f t="shared" si="291"/>
        <v>INSERIR DATA</v>
      </c>
      <c r="B742" s="91" t="str">
        <f t="shared" si="292"/>
        <v>INSERIR DATA</v>
      </c>
      <c r="C742" s="81" t="str">
        <f t="shared" si="293"/>
        <v>INSERIR DATA</v>
      </c>
      <c r="D742" s="79">
        <f t="shared" si="305"/>
        <v>739</v>
      </c>
      <c r="E742" s="125">
        <f t="shared" si="304"/>
        <v>0</v>
      </c>
      <c r="F742" s="101"/>
      <c r="G742" s="124" t="str">
        <f>IFERROR(VLOOKUP(F742,#REF!,2,0)," ")</f>
        <v xml:space="preserve"> </v>
      </c>
      <c r="H742" s="122" t="str">
        <f>IFERROR(VLOOKUP(F742,#REF!,3,0)," ")</f>
        <v xml:space="preserve"> </v>
      </c>
      <c r="I742" s="103"/>
      <c r="J742" s="103"/>
      <c r="K742" s="103"/>
      <c r="L742" s="104"/>
      <c r="M742" s="105"/>
      <c r="N742" s="106"/>
      <c r="O742" s="107"/>
      <c r="P742" s="122" t="str">
        <f t="shared" si="283"/>
        <v>00,00</v>
      </c>
      <c r="Q742" s="123" t="str">
        <f t="shared" si="284"/>
        <v>0,00</v>
      </c>
      <c r="R742" s="119">
        <v>0</v>
      </c>
      <c r="S742" s="119">
        <v>0</v>
      </c>
      <c r="T742" s="123">
        <f t="shared" si="294"/>
        <v>0</v>
      </c>
      <c r="U742" s="108"/>
      <c r="V742" s="109" t="str">
        <f t="shared" si="290"/>
        <v/>
      </c>
      <c r="W742" s="37"/>
      <c r="X742" s="132"/>
      <c r="Y742" s="134"/>
      <c r="AA742" s="24"/>
      <c r="AB742" s="40"/>
      <c r="AC742" s="24" t="str">
        <f t="shared" si="296"/>
        <v>Pendente</v>
      </c>
      <c r="AE742" s="43"/>
      <c r="AF742" s="44"/>
      <c r="AG742" s="45"/>
      <c r="AH742" s="45"/>
      <c r="AI742" s="46"/>
      <c r="AJ742" s="44"/>
      <c r="AK742" s="46"/>
      <c r="AL742" s="127"/>
      <c r="AM742" s="44"/>
      <c r="AN742" s="46"/>
      <c r="AO742" s="127"/>
      <c r="AP742" s="45"/>
      <c r="AQ742" s="46"/>
      <c r="AR742" s="157"/>
      <c r="AS742" s="46"/>
      <c r="AT742" s="45"/>
      <c r="AU742" s="157"/>
      <c r="AV742" s="157"/>
      <c r="AW742" s="157"/>
      <c r="AX742" s="157"/>
      <c r="AY742" s="157"/>
      <c r="AZ742" s="49"/>
      <c r="BE742" s="52">
        <f t="shared" si="295"/>
        <v>0</v>
      </c>
      <c r="BF742" s="53" t="str">
        <f t="shared" si="297"/>
        <v>00</v>
      </c>
      <c r="BG742" s="54">
        <f t="shared" si="298"/>
        <v>0</v>
      </c>
      <c r="BH742" s="54">
        <v>6</v>
      </c>
      <c r="BI742" s="54" t="str">
        <f t="shared" si="299"/>
        <v>,00</v>
      </c>
      <c r="BJ742" s="55" t="str">
        <f t="shared" si="300"/>
        <v>00,00</v>
      </c>
      <c r="BL742" s="57" t="str">
        <f>IFERROR(VLOOKUP(H742,#REF!,2,0)," ")</f>
        <v xml:space="preserve"> </v>
      </c>
      <c r="BM742" s="57" t="str">
        <f>IFERROR(VLOOKUP(K742,#REF!,2,0)," ")</f>
        <v xml:space="preserve"> </v>
      </c>
      <c r="BN742" s="58" t="str">
        <f t="shared" si="285"/>
        <v xml:space="preserve">  </v>
      </c>
      <c r="BO742" s="59" t="str">
        <f>IFERROR(VLOOKUP(BN742,#REF!,5,0)," ")</f>
        <v xml:space="preserve"> </v>
      </c>
      <c r="BP742" s="59" t="str">
        <f t="shared" si="286"/>
        <v xml:space="preserve"> </v>
      </c>
      <c r="BQ742" s="56" t="str">
        <f t="shared" si="287"/>
        <v>0,00</v>
      </c>
      <c r="BR742" s="59" t="str">
        <f t="shared" si="288"/>
        <v>0,00</v>
      </c>
      <c r="BS742" s="59" t="str">
        <f t="shared" si="289"/>
        <v xml:space="preserve"> </v>
      </c>
      <c r="BT742" s="56" t="str">
        <f t="shared" si="301"/>
        <v>00</v>
      </c>
      <c r="BU742" s="56">
        <f t="shared" si="302"/>
        <v>0</v>
      </c>
      <c r="BV742" s="56" t="str">
        <f>IFERROR(BU742*#REF!,"0,00")</f>
        <v>0,00</v>
      </c>
      <c r="BW742" s="59" t="str">
        <f t="shared" si="303"/>
        <v>0,00</v>
      </c>
    </row>
    <row r="743" spans="1:75" ht="62.1" customHeight="1" thickTop="1" thickBot="1">
      <c r="A743" s="90" t="str">
        <f t="shared" si="291"/>
        <v>INSERIR DATA</v>
      </c>
      <c r="B743" s="91" t="str">
        <f t="shared" si="292"/>
        <v>INSERIR DATA</v>
      </c>
      <c r="C743" s="81" t="str">
        <f t="shared" si="293"/>
        <v>INSERIR DATA</v>
      </c>
      <c r="D743" s="79">
        <f t="shared" si="305"/>
        <v>740</v>
      </c>
      <c r="E743" s="125">
        <f t="shared" si="304"/>
        <v>0</v>
      </c>
      <c r="F743" s="101"/>
      <c r="G743" s="124" t="str">
        <f>IFERROR(VLOOKUP(F743,#REF!,2,0)," ")</f>
        <v xml:space="preserve"> </v>
      </c>
      <c r="H743" s="122" t="str">
        <f>IFERROR(VLOOKUP(F743,#REF!,3,0)," ")</f>
        <v xml:space="preserve"> </v>
      </c>
      <c r="I743" s="103"/>
      <c r="J743" s="103"/>
      <c r="K743" s="103"/>
      <c r="L743" s="104"/>
      <c r="M743" s="105"/>
      <c r="N743" s="106"/>
      <c r="O743" s="107"/>
      <c r="P743" s="122" t="str">
        <f t="shared" si="283"/>
        <v>00,00</v>
      </c>
      <c r="Q743" s="123" t="str">
        <f t="shared" si="284"/>
        <v>0,00</v>
      </c>
      <c r="R743" s="119">
        <v>0</v>
      </c>
      <c r="S743" s="119">
        <v>0</v>
      </c>
      <c r="T743" s="123">
        <f t="shared" si="294"/>
        <v>0</v>
      </c>
      <c r="U743" s="108"/>
      <c r="V743" s="109" t="str">
        <f t="shared" si="290"/>
        <v/>
      </c>
      <c r="W743" s="37"/>
      <c r="X743" s="132"/>
      <c r="Y743" s="134"/>
      <c r="AA743" s="24"/>
      <c r="AB743" s="40"/>
      <c r="AC743" s="24" t="str">
        <f t="shared" si="296"/>
        <v>Pendente</v>
      </c>
      <c r="AE743" s="43"/>
      <c r="AF743" s="44"/>
      <c r="AG743" s="45"/>
      <c r="AH743" s="45"/>
      <c r="AI743" s="46"/>
      <c r="AJ743" s="44"/>
      <c r="AK743" s="46"/>
      <c r="AL743" s="127"/>
      <c r="AM743" s="44"/>
      <c r="AN743" s="46"/>
      <c r="AO743" s="127"/>
      <c r="AP743" s="45"/>
      <c r="AQ743" s="46"/>
      <c r="AR743" s="157"/>
      <c r="AS743" s="157"/>
      <c r="AT743" s="163"/>
      <c r="AU743" s="157"/>
      <c r="AV743" s="157"/>
      <c r="AW743" s="157"/>
      <c r="AX743" s="157"/>
      <c r="AY743" s="157"/>
      <c r="AZ743" s="49"/>
      <c r="BE743" s="52">
        <f t="shared" si="295"/>
        <v>0</v>
      </c>
      <c r="BF743" s="53" t="str">
        <f t="shared" si="297"/>
        <v>00</v>
      </c>
      <c r="BG743" s="54">
        <f t="shared" si="298"/>
        <v>0</v>
      </c>
      <c r="BH743" s="54">
        <v>6</v>
      </c>
      <c r="BI743" s="54" t="str">
        <f t="shared" si="299"/>
        <v>,00</v>
      </c>
      <c r="BJ743" s="55" t="str">
        <f t="shared" si="300"/>
        <v>00,00</v>
      </c>
      <c r="BL743" s="57" t="str">
        <f>IFERROR(VLOOKUP(H743,#REF!,2,0)," ")</f>
        <v xml:space="preserve"> </v>
      </c>
      <c r="BM743" s="57" t="str">
        <f>IFERROR(VLOOKUP(K743,#REF!,2,0)," ")</f>
        <v xml:space="preserve"> </v>
      </c>
      <c r="BN743" s="58" t="str">
        <f t="shared" si="285"/>
        <v xml:space="preserve">  </v>
      </c>
      <c r="BO743" s="59" t="str">
        <f>IFERROR(VLOOKUP(BN743,#REF!,5,0)," ")</f>
        <v xml:space="preserve"> </v>
      </c>
      <c r="BP743" s="59" t="str">
        <f t="shared" si="286"/>
        <v xml:space="preserve"> </v>
      </c>
      <c r="BQ743" s="56" t="str">
        <f t="shared" si="287"/>
        <v>0,00</v>
      </c>
      <c r="BR743" s="59" t="str">
        <f t="shared" si="288"/>
        <v>0,00</v>
      </c>
      <c r="BS743" s="59" t="str">
        <f t="shared" si="289"/>
        <v xml:space="preserve"> </v>
      </c>
      <c r="BT743" s="56" t="str">
        <f t="shared" si="301"/>
        <v>00</v>
      </c>
      <c r="BU743" s="56">
        <f t="shared" si="302"/>
        <v>0</v>
      </c>
      <c r="BV743" s="56" t="str">
        <f>IFERROR(BU743*#REF!,"0,00")</f>
        <v>0,00</v>
      </c>
      <c r="BW743" s="59" t="str">
        <f t="shared" si="303"/>
        <v>0,00</v>
      </c>
    </row>
    <row r="744" spans="1:75" ht="62.1" customHeight="1" thickTop="1" thickBot="1">
      <c r="A744" s="90" t="str">
        <f t="shared" si="291"/>
        <v>INSERIR DATA</v>
      </c>
      <c r="B744" s="91" t="str">
        <f t="shared" si="292"/>
        <v>INSERIR DATA</v>
      </c>
      <c r="C744" s="81" t="str">
        <f t="shared" si="293"/>
        <v>INSERIR DATA</v>
      </c>
      <c r="D744" s="79">
        <f t="shared" si="305"/>
        <v>741</v>
      </c>
      <c r="E744" s="125">
        <f t="shared" si="304"/>
        <v>0</v>
      </c>
      <c r="F744" s="101"/>
      <c r="G744" s="124" t="str">
        <f>IFERROR(VLOOKUP(F744,#REF!,2,0)," ")</f>
        <v xml:space="preserve"> </v>
      </c>
      <c r="H744" s="122" t="str">
        <f>IFERROR(VLOOKUP(F744,#REF!,3,0)," ")</f>
        <v xml:space="preserve"> </v>
      </c>
      <c r="I744" s="103"/>
      <c r="J744" s="103"/>
      <c r="K744" s="103"/>
      <c r="L744" s="104"/>
      <c r="M744" s="105"/>
      <c r="N744" s="106"/>
      <c r="O744" s="107"/>
      <c r="P744" s="122" t="str">
        <f t="shared" si="283"/>
        <v>00,00</v>
      </c>
      <c r="Q744" s="123" t="str">
        <f t="shared" si="284"/>
        <v>0,00</v>
      </c>
      <c r="R744" s="119">
        <v>0</v>
      </c>
      <c r="S744" s="119">
        <v>0</v>
      </c>
      <c r="T744" s="123">
        <f t="shared" si="294"/>
        <v>0</v>
      </c>
      <c r="U744" s="108"/>
      <c r="V744" s="109" t="str">
        <f t="shared" si="290"/>
        <v/>
      </c>
      <c r="W744" s="37"/>
      <c r="X744" s="132"/>
      <c r="Y744" s="134"/>
      <c r="AA744" s="24"/>
      <c r="AB744" s="40"/>
      <c r="AC744" s="24" t="str">
        <f t="shared" si="296"/>
        <v>Pendente</v>
      </c>
      <c r="AE744" s="43"/>
      <c r="AF744" s="44"/>
      <c r="AG744" s="45"/>
      <c r="AH744" s="45"/>
      <c r="AI744" s="46"/>
      <c r="AJ744" s="44"/>
      <c r="AK744" s="46"/>
      <c r="AL744" s="127"/>
      <c r="AM744" s="44"/>
      <c r="AN744" s="46"/>
      <c r="AO744" s="127"/>
      <c r="AP744" s="45"/>
      <c r="AQ744" s="46"/>
      <c r="AR744" s="157"/>
      <c r="AS744" s="157"/>
      <c r="AT744" s="163"/>
      <c r="AU744" s="157"/>
      <c r="AV744" s="157"/>
      <c r="AW744" s="157"/>
      <c r="AX744" s="157"/>
      <c r="AY744" s="157"/>
      <c r="AZ744" s="49"/>
      <c r="BE744" s="52">
        <f t="shared" si="295"/>
        <v>0</v>
      </c>
      <c r="BF744" s="53" t="str">
        <f t="shared" si="297"/>
        <v>00</v>
      </c>
      <c r="BG744" s="54">
        <f t="shared" si="298"/>
        <v>0</v>
      </c>
      <c r="BH744" s="54">
        <v>6</v>
      </c>
      <c r="BI744" s="54" t="str">
        <f t="shared" si="299"/>
        <v>,00</v>
      </c>
      <c r="BJ744" s="55" t="str">
        <f t="shared" si="300"/>
        <v>00,00</v>
      </c>
      <c r="BL744" s="57" t="str">
        <f>IFERROR(VLOOKUP(H744,#REF!,2,0)," ")</f>
        <v xml:space="preserve"> </v>
      </c>
      <c r="BM744" s="57" t="str">
        <f>IFERROR(VLOOKUP(K744,#REF!,2,0)," ")</f>
        <v xml:space="preserve"> </v>
      </c>
      <c r="BN744" s="58" t="str">
        <f>IFERROR(BL744&amp;BM744," ")</f>
        <v xml:space="preserve">  </v>
      </c>
      <c r="BO744" s="59" t="str">
        <f>IFERROR(VLOOKUP(BN744,#REF!,5,0)," ")</f>
        <v xml:space="preserve"> </v>
      </c>
      <c r="BP744" s="59" t="str">
        <f>IFERROR(BF744*BO744," ")</f>
        <v xml:space="preserve"> </v>
      </c>
      <c r="BQ744" s="56" t="str">
        <f>IF(BI744=$BQ$3,1,"0,00")</f>
        <v>0,00</v>
      </c>
      <c r="BR744" s="59" t="str">
        <f>IFERROR(IF(BQ744=1,BO744/2,"0,00")," ")</f>
        <v>0,00</v>
      </c>
      <c r="BS744" s="59" t="str">
        <f>IFERROR(BR744+BP744," ")</f>
        <v xml:space="preserve"> </v>
      </c>
      <c r="BT744" s="56" t="str">
        <f t="shared" si="301"/>
        <v>00</v>
      </c>
      <c r="BU744" s="56">
        <f t="shared" si="302"/>
        <v>0</v>
      </c>
      <c r="BV744" s="56" t="str">
        <f>IFERROR(BU744*#REF!,"0,00")</f>
        <v>0,00</v>
      </c>
      <c r="BW744" s="59" t="str">
        <f t="shared" si="303"/>
        <v>0,00</v>
      </c>
    </row>
    <row r="745" spans="1:75" ht="62.1" customHeight="1" thickTop="1" thickBot="1">
      <c r="A745" s="90" t="str">
        <f t="shared" si="291"/>
        <v>INSERIR DATA</v>
      </c>
      <c r="B745" s="91" t="str">
        <f t="shared" si="292"/>
        <v>INSERIR DATA</v>
      </c>
      <c r="C745" s="81" t="str">
        <f t="shared" si="293"/>
        <v>INSERIR DATA</v>
      </c>
      <c r="D745" s="79">
        <f t="shared" si="305"/>
        <v>742</v>
      </c>
      <c r="E745" s="125">
        <f t="shared" si="304"/>
        <v>0</v>
      </c>
      <c r="F745" s="101"/>
      <c r="G745" s="124" t="str">
        <f>IFERROR(VLOOKUP(F745,#REF!,2,0)," ")</f>
        <v xml:space="preserve"> </v>
      </c>
      <c r="H745" s="122" t="str">
        <f>IFERROR(VLOOKUP(F745,#REF!,3,0)," ")</f>
        <v xml:space="preserve"> </v>
      </c>
      <c r="I745" s="103"/>
      <c r="J745" s="103"/>
      <c r="K745" s="103"/>
      <c r="L745" s="104"/>
      <c r="M745" s="105"/>
      <c r="N745" s="106"/>
      <c r="O745" s="107"/>
      <c r="P745" s="122" t="str">
        <f t="shared" si="283"/>
        <v>00,00</v>
      </c>
      <c r="Q745" s="123" t="str">
        <f t="shared" si="284"/>
        <v>0,00</v>
      </c>
      <c r="R745" s="119">
        <v>0</v>
      </c>
      <c r="S745" s="119">
        <v>0</v>
      </c>
      <c r="T745" s="123">
        <f t="shared" si="294"/>
        <v>0</v>
      </c>
      <c r="U745" s="108"/>
      <c r="V745" s="109" t="str">
        <f t="shared" si="290"/>
        <v/>
      </c>
      <c r="W745" s="37"/>
      <c r="X745" s="132"/>
      <c r="Y745" s="134"/>
      <c r="AA745" s="24"/>
      <c r="AB745" s="40"/>
      <c r="AC745" s="24" t="str">
        <f t="shared" si="296"/>
        <v>Pendente</v>
      </c>
      <c r="AE745" s="43"/>
      <c r="AF745" s="44"/>
      <c r="AG745" s="45"/>
      <c r="AH745" s="163"/>
      <c r="AI745" s="46"/>
      <c r="AJ745" s="44"/>
      <c r="AK745" s="46"/>
      <c r="AL745" s="127"/>
      <c r="AM745" s="44"/>
      <c r="AN745" s="46"/>
      <c r="AO745" s="127"/>
      <c r="AP745" s="45"/>
      <c r="AQ745" s="46"/>
      <c r="AR745" s="157"/>
      <c r="AS745" s="157"/>
      <c r="AT745" s="163"/>
      <c r="AU745" s="157"/>
      <c r="AV745" s="157"/>
      <c r="AW745" s="157"/>
      <c r="AX745" s="157"/>
      <c r="AY745" s="157"/>
      <c r="AZ745" s="49"/>
      <c r="BE745" s="52">
        <f t="shared" si="295"/>
        <v>0</v>
      </c>
      <c r="BF745" s="53" t="str">
        <f t="shared" si="297"/>
        <v>00</v>
      </c>
      <c r="BG745" s="54">
        <f t="shared" si="298"/>
        <v>0</v>
      </c>
      <c r="BH745" s="54">
        <v>6</v>
      </c>
      <c r="BI745" s="54" t="str">
        <f t="shared" si="299"/>
        <v>,00</v>
      </c>
      <c r="BJ745" s="55" t="str">
        <f t="shared" si="300"/>
        <v>00,00</v>
      </c>
      <c r="BL745" s="57" t="str">
        <f>IFERROR(VLOOKUP(H745,#REF!,2,0)," ")</f>
        <v xml:space="preserve"> </v>
      </c>
      <c r="BM745" s="57" t="str">
        <f>IFERROR(VLOOKUP(K745,#REF!,2,0)," ")</f>
        <v xml:space="preserve"> </v>
      </c>
      <c r="BN745" s="58" t="str">
        <f t="shared" si="285"/>
        <v xml:space="preserve">  </v>
      </c>
      <c r="BO745" s="59" t="str">
        <f>IFERROR(VLOOKUP(BN745,#REF!,5,0)," ")</f>
        <v xml:space="preserve"> </v>
      </c>
      <c r="BP745" s="59" t="str">
        <f t="shared" si="286"/>
        <v xml:space="preserve"> </v>
      </c>
      <c r="BQ745" s="56" t="str">
        <f t="shared" si="287"/>
        <v>0,00</v>
      </c>
      <c r="BR745" s="59" t="str">
        <f t="shared" si="288"/>
        <v>0,00</v>
      </c>
      <c r="BS745" s="59" t="str">
        <f t="shared" si="289"/>
        <v xml:space="preserve"> </v>
      </c>
      <c r="BT745" s="56" t="str">
        <f t="shared" si="301"/>
        <v>00</v>
      </c>
      <c r="BU745" s="56">
        <f t="shared" si="302"/>
        <v>0</v>
      </c>
      <c r="BV745" s="56" t="str">
        <f>IFERROR(BU745*#REF!,"0,00")</f>
        <v>0,00</v>
      </c>
      <c r="BW745" s="59" t="str">
        <f t="shared" si="303"/>
        <v>0,00</v>
      </c>
    </row>
    <row r="746" spans="1:75" ht="62.1" customHeight="1" thickTop="1" thickBot="1">
      <c r="A746" s="90" t="str">
        <f t="shared" si="291"/>
        <v>INSERIR DATA</v>
      </c>
      <c r="B746" s="91" t="str">
        <f t="shared" si="292"/>
        <v>INSERIR DATA</v>
      </c>
      <c r="C746" s="81" t="str">
        <f t="shared" si="293"/>
        <v>INSERIR DATA</v>
      </c>
      <c r="D746" s="79">
        <f t="shared" si="305"/>
        <v>743</v>
      </c>
      <c r="E746" s="125">
        <f t="shared" si="304"/>
        <v>0</v>
      </c>
      <c r="F746" s="101"/>
      <c r="G746" s="124" t="str">
        <f>IFERROR(VLOOKUP(F746,#REF!,2,0)," ")</f>
        <v xml:space="preserve"> </v>
      </c>
      <c r="H746" s="122" t="str">
        <f>IFERROR(VLOOKUP(F746,#REF!,3,0)," ")</f>
        <v xml:space="preserve"> </v>
      </c>
      <c r="I746" s="103"/>
      <c r="J746" s="103"/>
      <c r="K746" s="103"/>
      <c r="L746" s="104"/>
      <c r="M746" s="105"/>
      <c r="N746" s="106"/>
      <c r="O746" s="107"/>
      <c r="P746" s="122" t="str">
        <f t="shared" si="283"/>
        <v>00,00</v>
      </c>
      <c r="Q746" s="123" t="str">
        <f t="shared" si="284"/>
        <v>0,00</v>
      </c>
      <c r="R746" s="119">
        <v>0</v>
      </c>
      <c r="S746" s="119">
        <v>0</v>
      </c>
      <c r="T746" s="123">
        <f t="shared" si="294"/>
        <v>0</v>
      </c>
      <c r="U746" s="108"/>
      <c r="V746" s="109" t="str">
        <f t="shared" si="290"/>
        <v/>
      </c>
      <c r="W746" s="37"/>
      <c r="X746" s="132"/>
      <c r="Y746" s="134"/>
      <c r="AA746" s="24"/>
      <c r="AB746" s="40"/>
      <c r="AC746" s="24" t="str">
        <f t="shared" si="296"/>
        <v>Pendente</v>
      </c>
      <c r="AE746" s="43"/>
      <c r="AF746" s="44"/>
      <c r="AG746" s="45"/>
      <c r="AH746" s="45"/>
      <c r="AI746" s="46"/>
      <c r="AJ746" s="44"/>
      <c r="AK746" s="46"/>
      <c r="AL746" s="127"/>
      <c r="AM746" s="44"/>
      <c r="AN746" s="46"/>
      <c r="AO746" s="127"/>
      <c r="AP746" s="45"/>
      <c r="AQ746" s="46"/>
      <c r="AR746" s="163"/>
      <c r="AS746" s="157"/>
      <c r="AT746" s="163"/>
      <c r="AU746" s="157"/>
      <c r="AV746" s="157"/>
      <c r="AW746" s="157"/>
      <c r="AX746" s="157"/>
      <c r="AY746" s="157"/>
      <c r="AZ746" s="49"/>
      <c r="BE746" s="52">
        <f t="shared" si="295"/>
        <v>0</v>
      </c>
      <c r="BF746" s="53" t="str">
        <f t="shared" si="297"/>
        <v>00</v>
      </c>
      <c r="BG746" s="54">
        <f t="shared" si="298"/>
        <v>0</v>
      </c>
      <c r="BH746" s="54">
        <v>6</v>
      </c>
      <c r="BI746" s="54" t="str">
        <f t="shared" si="299"/>
        <v>,00</v>
      </c>
      <c r="BJ746" s="55" t="str">
        <f t="shared" si="300"/>
        <v>00,00</v>
      </c>
      <c r="BL746" s="57" t="str">
        <f>IFERROR(VLOOKUP(H746,#REF!,2,0)," ")</f>
        <v xml:space="preserve"> </v>
      </c>
      <c r="BM746" s="57" t="str">
        <f>IFERROR(VLOOKUP(K746,#REF!,2,0)," ")</f>
        <v xml:space="preserve"> </v>
      </c>
      <c r="BN746" s="58" t="str">
        <f t="shared" si="285"/>
        <v xml:space="preserve">  </v>
      </c>
      <c r="BO746" s="59" t="str">
        <f>IFERROR(VLOOKUP(BN746,#REF!,5,0)," ")</f>
        <v xml:space="preserve"> </v>
      </c>
      <c r="BP746" s="59" t="str">
        <f t="shared" si="286"/>
        <v xml:space="preserve"> </v>
      </c>
      <c r="BQ746" s="56" t="str">
        <f t="shared" si="287"/>
        <v>0,00</v>
      </c>
      <c r="BR746" s="59" t="str">
        <f t="shared" si="288"/>
        <v>0,00</v>
      </c>
      <c r="BS746" s="59" t="str">
        <f t="shared" si="289"/>
        <v xml:space="preserve"> </v>
      </c>
      <c r="BT746" s="56" t="str">
        <f t="shared" si="301"/>
        <v>00</v>
      </c>
      <c r="BU746" s="56">
        <f t="shared" si="302"/>
        <v>0</v>
      </c>
      <c r="BV746" s="56" t="str">
        <f>IFERROR(BU746*#REF!,"0,00")</f>
        <v>0,00</v>
      </c>
      <c r="BW746" s="59" t="str">
        <f t="shared" si="303"/>
        <v>0,00</v>
      </c>
    </row>
    <row r="747" spans="1:75" ht="62.1" customHeight="1" thickTop="1" thickBot="1">
      <c r="A747" s="90" t="str">
        <f t="shared" si="291"/>
        <v>INSERIR DATA</v>
      </c>
      <c r="B747" s="91" t="str">
        <f t="shared" si="292"/>
        <v>INSERIR DATA</v>
      </c>
      <c r="C747" s="81" t="str">
        <f t="shared" si="293"/>
        <v>INSERIR DATA</v>
      </c>
      <c r="D747" s="79">
        <f t="shared" si="305"/>
        <v>744</v>
      </c>
      <c r="E747" s="125">
        <f t="shared" si="304"/>
        <v>0</v>
      </c>
      <c r="F747" s="101"/>
      <c r="G747" s="124" t="str">
        <f>IFERROR(VLOOKUP(F747,#REF!,2,0)," ")</f>
        <v xml:space="preserve"> </v>
      </c>
      <c r="H747" s="122" t="str">
        <f>IFERROR(VLOOKUP(F747,#REF!,3,0)," ")</f>
        <v xml:space="preserve"> </v>
      </c>
      <c r="I747" s="103"/>
      <c r="J747" s="103"/>
      <c r="K747" s="103"/>
      <c r="L747" s="104"/>
      <c r="M747" s="105"/>
      <c r="N747" s="106"/>
      <c r="O747" s="107"/>
      <c r="P747" s="122" t="str">
        <f t="shared" si="283"/>
        <v>00,00</v>
      </c>
      <c r="Q747" s="123" t="str">
        <f t="shared" si="284"/>
        <v>0,00</v>
      </c>
      <c r="R747" s="119">
        <v>0</v>
      </c>
      <c r="S747" s="119">
        <v>0</v>
      </c>
      <c r="T747" s="123">
        <f t="shared" si="294"/>
        <v>0</v>
      </c>
      <c r="U747" s="108"/>
      <c r="V747" s="109" t="str">
        <f t="shared" si="290"/>
        <v/>
      </c>
      <c r="W747" s="37"/>
      <c r="X747" s="132"/>
      <c r="Y747" s="134"/>
      <c r="AA747" s="24"/>
      <c r="AB747" s="40"/>
      <c r="AC747" s="24" t="str">
        <f t="shared" si="296"/>
        <v>Pendente</v>
      </c>
      <c r="AE747" s="43"/>
      <c r="AF747" s="44"/>
      <c r="AG747" s="45"/>
      <c r="AH747" s="45"/>
      <c r="AI747" s="46"/>
      <c r="AJ747" s="44"/>
      <c r="AK747" s="46"/>
      <c r="AL747" s="127"/>
      <c r="AM747" s="44"/>
      <c r="AN747" s="46"/>
      <c r="AO747" s="127"/>
      <c r="AP747" s="45"/>
      <c r="AQ747" s="46"/>
      <c r="AR747" s="46"/>
      <c r="AS747" s="157"/>
      <c r="AT747" s="45"/>
      <c r="AU747" s="157"/>
      <c r="AV747" s="157"/>
      <c r="AW747" s="157"/>
      <c r="AX747" s="157"/>
      <c r="AY747" s="157"/>
      <c r="AZ747" s="49"/>
      <c r="BE747" s="52">
        <f t="shared" si="295"/>
        <v>0</v>
      </c>
      <c r="BF747" s="53" t="str">
        <f t="shared" si="297"/>
        <v>00</v>
      </c>
      <c r="BG747" s="54">
        <f t="shared" si="298"/>
        <v>0</v>
      </c>
      <c r="BH747" s="54">
        <v>6</v>
      </c>
      <c r="BI747" s="54" t="str">
        <f t="shared" si="299"/>
        <v>,00</v>
      </c>
      <c r="BJ747" s="55" t="str">
        <f t="shared" si="300"/>
        <v>00,00</v>
      </c>
      <c r="BL747" s="57" t="str">
        <f>IFERROR(VLOOKUP(H747,#REF!,2,0)," ")</f>
        <v xml:space="preserve"> </v>
      </c>
      <c r="BM747" s="57" t="str">
        <f>IFERROR(VLOOKUP(K747,#REF!,2,0)," ")</f>
        <v xml:space="preserve"> </v>
      </c>
      <c r="BN747" s="58" t="str">
        <f t="shared" si="285"/>
        <v xml:space="preserve">  </v>
      </c>
      <c r="BO747" s="59" t="str">
        <f>IFERROR(VLOOKUP(BN747,#REF!,5,0)," ")</f>
        <v xml:space="preserve"> </v>
      </c>
      <c r="BP747" s="59" t="str">
        <f t="shared" si="286"/>
        <v xml:space="preserve"> </v>
      </c>
      <c r="BQ747" s="56" t="str">
        <f t="shared" si="287"/>
        <v>0,00</v>
      </c>
      <c r="BR747" s="59" t="str">
        <f t="shared" si="288"/>
        <v>0,00</v>
      </c>
      <c r="BS747" s="59" t="str">
        <f t="shared" si="289"/>
        <v xml:space="preserve"> </v>
      </c>
      <c r="BT747" s="56" t="str">
        <f t="shared" si="301"/>
        <v>00</v>
      </c>
      <c r="BU747" s="56">
        <f t="shared" si="302"/>
        <v>0</v>
      </c>
      <c r="BV747" s="56" t="str">
        <f>IFERROR(BU747*#REF!,"0,00")</f>
        <v>0,00</v>
      </c>
      <c r="BW747" s="59" t="str">
        <f t="shared" si="303"/>
        <v>0,00</v>
      </c>
    </row>
    <row r="748" spans="1:75" ht="62.1" customHeight="1" thickTop="1" thickBot="1">
      <c r="A748" s="90" t="str">
        <f t="shared" si="291"/>
        <v>INSERIR DATA</v>
      </c>
      <c r="B748" s="91" t="str">
        <f t="shared" si="292"/>
        <v>INSERIR DATA</v>
      </c>
      <c r="C748" s="81" t="str">
        <f t="shared" si="293"/>
        <v>INSERIR DATA</v>
      </c>
      <c r="D748" s="79">
        <f t="shared" si="305"/>
        <v>745</v>
      </c>
      <c r="E748" s="125">
        <f t="shared" si="304"/>
        <v>0</v>
      </c>
      <c r="F748" s="101"/>
      <c r="G748" s="124" t="str">
        <f>IFERROR(VLOOKUP(F748,#REF!,2,0)," ")</f>
        <v xml:space="preserve"> </v>
      </c>
      <c r="H748" s="122" t="str">
        <f>IFERROR(VLOOKUP(F748,#REF!,3,0)," ")</f>
        <v xml:space="preserve"> </v>
      </c>
      <c r="I748" s="103"/>
      <c r="J748" s="103"/>
      <c r="K748" s="103"/>
      <c r="L748" s="104"/>
      <c r="M748" s="105"/>
      <c r="N748" s="106"/>
      <c r="O748" s="107"/>
      <c r="P748" s="122" t="str">
        <f t="shared" si="283"/>
        <v>00,00</v>
      </c>
      <c r="Q748" s="123" t="str">
        <f t="shared" si="284"/>
        <v>0,00</v>
      </c>
      <c r="R748" s="119">
        <v>0</v>
      </c>
      <c r="S748" s="119">
        <v>0</v>
      </c>
      <c r="T748" s="123">
        <f t="shared" si="294"/>
        <v>0</v>
      </c>
      <c r="U748" s="108"/>
      <c r="V748" s="109" t="str">
        <f t="shared" si="290"/>
        <v/>
      </c>
      <c r="W748" s="37"/>
      <c r="X748" s="132"/>
      <c r="Y748" s="134"/>
      <c r="AA748" s="24"/>
      <c r="AB748" s="40"/>
      <c r="AC748" s="24" t="str">
        <f t="shared" si="296"/>
        <v>Pendente</v>
      </c>
      <c r="AE748" s="43"/>
      <c r="AF748" s="44"/>
      <c r="AG748" s="45"/>
      <c r="AH748" s="45"/>
      <c r="AI748" s="46"/>
      <c r="AJ748" s="44"/>
      <c r="AK748" s="157"/>
      <c r="AL748" s="161"/>
      <c r="AM748" s="44"/>
      <c r="AN748" s="46"/>
      <c r="AO748" s="127"/>
      <c r="AP748" s="45"/>
      <c r="AQ748" s="46"/>
      <c r="AR748" s="157"/>
      <c r="AS748" s="46"/>
      <c r="AT748" s="45"/>
      <c r="AU748" s="157"/>
      <c r="AV748" s="157"/>
      <c r="AW748" s="157"/>
      <c r="AX748" s="157"/>
      <c r="AY748" s="157"/>
      <c r="AZ748" s="49"/>
      <c r="BE748" s="52">
        <f t="shared" si="295"/>
        <v>0</v>
      </c>
      <c r="BF748" s="53" t="str">
        <f t="shared" si="297"/>
        <v>00</v>
      </c>
      <c r="BG748" s="54">
        <f t="shared" si="298"/>
        <v>0</v>
      </c>
      <c r="BH748" s="54">
        <v>6</v>
      </c>
      <c r="BI748" s="54" t="str">
        <f t="shared" si="299"/>
        <v>,00</v>
      </c>
      <c r="BJ748" s="55" t="str">
        <f t="shared" si="300"/>
        <v>00,00</v>
      </c>
      <c r="BL748" s="57" t="str">
        <f>IFERROR(VLOOKUP(H748,#REF!,2,0)," ")</f>
        <v xml:space="preserve"> </v>
      </c>
      <c r="BM748" s="57" t="str">
        <f>IFERROR(VLOOKUP(K748,#REF!,2,0)," ")</f>
        <v xml:space="preserve"> </v>
      </c>
      <c r="BN748" s="58" t="str">
        <f t="shared" si="285"/>
        <v xml:space="preserve">  </v>
      </c>
      <c r="BO748" s="59" t="str">
        <f>IFERROR(VLOOKUP(BN748,#REF!,5,0)," ")</f>
        <v xml:space="preserve"> </v>
      </c>
      <c r="BP748" s="59" t="str">
        <f t="shared" si="286"/>
        <v xml:space="preserve"> </v>
      </c>
      <c r="BQ748" s="56" t="str">
        <f t="shared" si="287"/>
        <v>0,00</v>
      </c>
      <c r="BR748" s="59" t="str">
        <f t="shared" si="288"/>
        <v>0,00</v>
      </c>
      <c r="BS748" s="59" t="str">
        <f t="shared" si="289"/>
        <v xml:space="preserve"> </v>
      </c>
      <c r="BT748" s="56" t="str">
        <f t="shared" si="301"/>
        <v>00</v>
      </c>
      <c r="BU748" s="56">
        <f t="shared" si="302"/>
        <v>0</v>
      </c>
      <c r="BV748" s="56" t="str">
        <f>IFERROR(BU748*#REF!,"0,00")</f>
        <v>0,00</v>
      </c>
      <c r="BW748" s="59" t="str">
        <f t="shared" si="303"/>
        <v>0,00</v>
      </c>
    </row>
    <row r="749" spans="1:75" ht="62.1" customHeight="1" thickTop="1" thickBot="1">
      <c r="A749" s="90" t="str">
        <f t="shared" si="291"/>
        <v>INSERIR DATA</v>
      </c>
      <c r="B749" s="91" t="str">
        <f t="shared" si="292"/>
        <v>INSERIR DATA</v>
      </c>
      <c r="C749" s="81" t="str">
        <f t="shared" si="293"/>
        <v>INSERIR DATA</v>
      </c>
      <c r="D749" s="79">
        <f t="shared" si="305"/>
        <v>746</v>
      </c>
      <c r="E749" s="125">
        <f t="shared" si="304"/>
        <v>0</v>
      </c>
      <c r="F749" s="101"/>
      <c r="G749" s="124" t="str">
        <f>IFERROR(VLOOKUP(F749,#REF!,2,0)," ")</f>
        <v xml:space="preserve"> </v>
      </c>
      <c r="H749" s="122" t="str">
        <f>IFERROR(VLOOKUP(F749,#REF!,3,0)," ")</f>
        <v xml:space="preserve"> </v>
      </c>
      <c r="I749" s="103"/>
      <c r="J749" s="103"/>
      <c r="K749" s="103"/>
      <c r="L749" s="104"/>
      <c r="M749" s="105"/>
      <c r="N749" s="106"/>
      <c r="O749" s="107"/>
      <c r="P749" s="122" t="str">
        <f t="shared" si="283"/>
        <v>00,00</v>
      </c>
      <c r="Q749" s="123" t="str">
        <f t="shared" si="284"/>
        <v>0,00</v>
      </c>
      <c r="R749" s="119">
        <v>0</v>
      </c>
      <c r="S749" s="119">
        <v>0</v>
      </c>
      <c r="T749" s="123">
        <f t="shared" si="294"/>
        <v>0</v>
      </c>
      <c r="U749" s="108"/>
      <c r="V749" s="109" t="str">
        <f t="shared" si="290"/>
        <v/>
      </c>
      <c r="W749" s="37"/>
      <c r="X749" s="132"/>
      <c r="Y749" s="134"/>
      <c r="AA749" s="24"/>
      <c r="AB749" s="40"/>
      <c r="AC749" s="24" t="str">
        <f t="shared" si="296"/>
        <v>Pendente</v>
      </c>
      <c r="AE749" s="43"/>
      <c r="AF749" s="44"/>
      <c r="AG749" s="45"/>
      <c r="AH749" s="45"/>
      <c r="AI749" s="46"/>
      <c r="AJ749" s="44"/>
      <c r="AK749" s="157"/>
      <c r="AL749" s="161"/>
      <c r="AM749" s="44"/>
      <c r="AN749" s="46"/>
      <c r="AO749" s="127"/>
      <c r="AP749" s="45"/>
      <c r="AQ749" s="46"/>
      <c r="AR749" s="157"/>
      <c r="AS749" s="46"/>
      <c r="AT749" s="45"/>
      <c r="AU749" s="157"/>
      <c r="AV749" s="157"/>
      <c r="AW749" s="157"/>
      <c r="AX749" s="157"/>
      <c r="AY749" s="157"/>
      <c r="AZ749" s="49"/>
      <c r="BE749" s="52">
        <f t="shared" si="295"/>
        <v>0</v>
      </c>
      <c r="BF749" s="53" t="str">
        <f t="shared" si="297"/>
        <v>00</v>
      </c>
      <c r="BG749" s="54">
        <f t="shared" si="298"/>
        <v>0</v>
      </c>
      <c r="BH749" s="54">
        <v>6</v>
      </c>
      <c r="BI749" s="54" t="str">
        <f t="shared" si="299"/>
        <v>,00</v>
      </c>
      <c r="BJ749" s="55" t="str">
        <f t="shared" si="300"/>
        <v>00,00</v>
      </c>
      <c r="BL749" s="57" t="str">
        <f>IFERROR(VLOOKUP(H749,#REF!,2,0)," ")</f>
        <v xml:space="preserve"> </v>
      </c>
      <c r="BM749" s="57" t="str">
        <f>IFERROR(VLOOKUP(K749,#REF!,2,0)," ")</f>
        <v xml:space="preserve"> </v>
      </c>
      <c r="BN749" s="58" t="str">
        <f t="shared" si="285"/>
        <v xml:space="preserve">  </v>
      </c>
      <c r="BO749" s="59" t="str">
        <f>IFERROR(VLOOKUP(BN749,#REF!,5,0)," ")</f>
        <v xml:space="preserve"> </v>
      </c>
      <c r="BP749" s="59" t="str">
        <f t="shared" si="286"/>
        <v xml:space="preserve"> </v>
      </c>
      <c r="BQ749" s="56" t="str">
        <f t="shared" si="287"/>
        <v>0,00</v>
      </c>
      <c r="BR749" s="59" t="str">
        <f t="shared" si="288"/>
        <v>0,00</v>
      </c>
      <c r="BS749" s="59" t="str">
        <f t="shared" si="289"/>
        <v xml:space="preserve"> </v>
      </c>
      <c r="BT749" s="56" t="str">
        <f t="shared" si="301"/>
        <v>00</v>
      </c>
      <c r="BU749" s="56">
        <f t="shared" si="302"/>
        <v>0</v>
      </c>
      <c r="BV749" s="56" t="str">
        <f>IFERROR(BU749*#REF!,"0,00")</f>
        <v>0,00</v>
      </c>
      <c r="BW749" s="59" t="str">
        <f t="shared" si="303"/>
        <v>0,00</v>
      </c>
    </row>
    <row r="750" spans="1:75" ht="62.1" customHeight="1" thickTop="1" thickBot="1">
      <c r="A750" s="90" t="str">
        <f t="shared" si="291"/>
        <v>INSERIR DATA</v>
      </c>
      <c r="B750" s="91" t="str">
        <f t="shared" si="292"/>
        <v>INSERIR DATA</v>
      </c>
      <c r="C750" s="81" t="str">
        <f t="shared" si="293"/>
        <v>INSERIR DATA</v>
      </c>
      <c r="D750" s="79">
        <f t="shared" si="305"/>
        <v>747</v>
      </c>
      <c r="E750" s="125">
        <f t="shared" si="304"/>
        <v>0</v>
      </c>
      <c r="F750" s="101"/>
      <c r="G750" s="124" t="str">
        <f>IFERROR(VLOOKUP(F750,#REF!,2,0)," ")</f>
        <v xml:space="preserve"> </v>
      </c>
      <c r="H750" s="122" t="str">
        <f>IFERROR(VLOOKUP(F750,#REF!,3,0)," ")</f>
        <v xml:space="preserve"> </v>
      </c>
      <c r="I750" s="103"/>
      <c r="J750" s="103"/>
      <c r="K750" s="103"/>
      <c r="L750" s="104"/>
      <c r="M750" s="105"/>
      <c r="N750" s="106"/>
      <c r="O750" s="107"/>
      <c r="P750" s="122" t="str">
        <f t="shared" si="283"/>
        <v>00,00</v>
      </c>
      <c r="Q750" s="123" t="str">
        <f t="shared" si="284"/>
        <v>0,00</v>
      </c>
      <c r="R750" s="119">
        <v>0</v>
      </c>
      <c r="S750" s="119">
        <v>0</v>
      </c>
      <c r="T750" s="123">
        <f t="shared" si="294"/>
        <v>0</v>
      </c>
      <c r="U750" s="108"/>
      <c r="V750" s="109" t="str">
        <f t="shared" si="290"/>
        <v/>
      </c>
      <c r="W750" s="37"/>
      <c r="X750" s="132"/>
      <c r="Y750" s="134"/>
      <c r="AA750" s="24"/>
      <c r="AB750" s="40"/>
      <c r="AC750" s="24" t="str">
        <f t="shared" si="296"/>
        <v>Pendente</v>
      </c>
      <c r="AE750" s="43"/>
      <c r="AF750" s="44"/>
      <c r="AG750" s="45"/>
      <c r="AH750" s="45"/>
      <c r="AI750" s="46"/>
      <c r="AJ750" s="44"/>
      <c r="AK750" s="157"/>
      <c r="AL750" s="161"/>
      <c r="AM750" s="44"/>
      <c r="AN750" s="46"/>
      <c r="AO750" s="127"/>
      <c r="AP750" s="45"/>
      <c r="AQ750" s="46"/>
      <c r="AR750" s="157"/>
      <c r="AS750" s="46"/>
      <c r="AT750" s="45"/>
      <c r="AU750" s="157"/>
      <c r="AV750" s="157"/>
      <c r="AW750" s="157"/>
      <c r="AX750" s="157"/>
      <c r="AY750" s="157"/>
      <c r="AZ750" s="49"/>
      <c r="BE750" s="52">
        <f t="shared" si="295"/>
        <v>0</v>
      </c>
      <c r="BF750" s="53" t="str">
        <f t="shared" si="297"/>
        <v>00</v>
      </c>
      <c r="BG750" s="54">
        <f t="shared" si="298"/>
        <v>0</v>
      </c>
      <c r="BH750" s="54">
        <v>6</v>
      </c>
      <c r="BI750" s="54" t="str">
        <f t="shared" si="299"/>
        <v>,00</v>
      </c>
      <c r="BJ750" s="55" t="str">
        <f t="shared" si="300"/>
        <v>00,00</v>
      </c>
      <c r="BL750" s="57" t="str">
        <f>IFERROR(VLOOKUP(H750,#REF!,2,0)," ")</f>
        <v xml:space="preserve"> </v>
      </c>
      <c r="BM750" s="57" t="str">
        <f>IFERROR(VLOOKUP(K750,#REF!,2,0)," ")</f>
        <v xml:space="preserve"> </v>
      </c>
      <c r="BN750" s="58" t="str">
        <f t="shared" si="285"/>
        <v xml:space="preserve">  </v>
      </c>
      <c r="BO750" s="59" t="str">
        <f>IFERROR(VLOOKUP(BN750,#REF!,5,0)," ")</f>
        <v xml:space="preserve"> </v>
      </c>
      <c r="BP750" s="59" t="str">
        <f t="shared" si="286"/>
        <v xml:space="preserve"> </v>
      </c>
      <c r="BQ750" s="56" t="str">
        <f t="shared" si="287"/>
        <v>0,00</v>
      </c>
      <c r="BR750" s="59" t="str">
        <f t="shared" si="288"/>
        <v>0,00</v>
      </c>
      <c r="BS750" s="59" t="str">
        <f t="shared" si="289"/>
        <v xml:space="preserve"> </v>
      </c>
      <c r="BT750" s="56" t="str">
        <f t="shared" si="301"/>
        <v>00</v>
      </c>
      <c r="BU750" s="56">
        <f t="shared" si="302"/>
        <v>0</v>
      </c>
      <c r="BV750" s="56" t="str">
        <f>IFERROR(BU750*#REF!,"0,00")</f>
        <v>0,00</v>
      </c>
      <c r="BW750" s="59" t="str">
        <f t="shared" si="303"/>
        <v>0,00</v>
      </c>
    </row>
    <row r="751" spans="1:75" ht="62.1" customHeight="1" thickTop="1" thickBot="1">
      <c r="A751" s="90" t="str">
        <f t="shared" si="291"/>
        <v>INSERIR DATA</v>
      </c>
      <c r="B751" s="91" t="str">
        <f t="shared" si="292"/>
        <v>INSERIR DATA</v>
      </c>
      <c r="C751" s="81" t="str">
        <f t="shared" si="293"/>
        <v>INSERIR DATA</v>
      </c>
      <c r="D751" s="79">
        <f t="shared" si="305"/>
        <v>748</v>
      </c>
      <c r="E751" s="125">
        <f t="shared" si="304"/>
        <v>0</v>
      </c>
      <c r="F751" s="101"/>
      <c r="G751" s="124" t="str">
        <f>IFERROR(VLOOKUP(F751,#REF!,2,0)," ")</f>
        <v xml:space="preserve"> </v>
      </c>
      <c r="H751" s="122" t="str">
        <f>IFERROR(VLOOKUP(F751,#REF!,3,0)," ")</f>
        <v xml:space="preserve"> </v>
      </c>
      <c r="I751" s="103"/>
      <c r="J751" s="103"/>
      <c r="K751" s="103"/>
      <c r="L751" s="104"/>
      <c r="M751" s="105"/>
      <c r="N751" s="106"/>
      <c r="O751" s="107"/>
      <c r="P751" s="122" t="str">
        <f t="shared" si="283"/>
        <v>00,00</v>
      </c>
      <c r="Q751" s="123" t="str">
        <f t="shared" si="284"/>
        <v>0,00</v>
      </c>
      <c r="R751" s="119">
        <v>0</v>
      </c>
      <c r="S751" s="119">
        <v>0</v>
      </c>
      <c r="T751" s="123">
        <f t="shared" si="294"/>
        <v>0</v>
      </c>
      <c r="U751" s="108"/>
      <c r="V751" s="109" t="str">
        <f t="shared" si="290"/>
        <v/>
      </c>
      <c r="W751" s="37"/>
      <c r="X751" s="132"/>
      <c r="Y751" s="134"/>
      <c r="AA751" s="24"/>
      <c r="AB751" s="40"/>
      <c r="AC751" s="24" t="str">
        <f t="shared" si="296"/>
        <v>Pendente</v>
      </c>
      <c r="AE751" s="43"/>
      <c r="AF751" s="44"/>
      <c r="AG751" s="45"/>
      <c r="AH751" s="45"/>
      <c r="AI751" s="46"/>
      <c r="AJ751" s="44"/>
      <c r="AK751" s="157"/>
      <c r="AL751" s="161"/>
      <c r="AM751" s="44"/>
      <c r="AN751" s="46"/>
      <c r="AO751" s="127"/>
      <c r="AP751" s="45"/>
      <c r="AQ751" s="46"/>
      <c r="AR751" s="157"/>
      <c r="AS751" s="46"/>
      <c r="AT751" s="45"/>
      <c r="AU751" s="157"/>
      <c r="AV751" s="157"/>
      <c r="AW751" s="157"/>
      <c r="AX751" s="157"/>
      <c r="AY751" s="157"/>
      <c r="AZ751" s="49"/>
      <c r="BE751" s="52">
        <f t="shared" si="295"/>
        <v>0</v>
      </c>
      <c r="BF751" s="53" t="str">
        <f t="shared" si="297"/>
        <v>00</v>
      </c>
      <c r="BG751" s="54">
        <f t="shared" si="298"/>
        <v>0</v>
      </c>
      <c r="BH751" s="54">
        <v>6</v>
      </c>
      <c r="BI751" s="54" t="str">
        <f t="shared" si="299"/>
        <v>,00</v>
      </c>
      <c r="BJ751" s="55" t="str">
        <f t="shared" si="300"/>
        <v>00,00</v>
      </c>
      <c r="BL751" s="57" t="str">
        <f>IFERROR(VLOOKUP(H751,#REF!,2,0)," ")</f>
        <v xml:space="preserve"> </v>
      </c>
      <c r="BM751" s="57" t="str">
        <f>IFERROR(VLOOKUP(K751,#REF!,2,0)," ")</f>
        <v xml:space="preserve"> </v>
      </c>
      <c r="BN751" s="58" t="str">
        <f t="shared" ref="BN751:BN815" si="306">IFERROR(BL751&amp;BM751," ")</f>
        <v xml:space="preserve">  </v>
      </c>
      <c r="BO751" s="59" t="str">
        <f>IFERROR(VLOOKUP(BN751,#REF!,5,0)," ")</f>
        <v xml:space="preserve"> </v>
      </c>
      <c r="BP751" s="59" t="str">
        <f t="shared" ref="BP751:BP815" si="307">IFERROR(BF751*BO751," ")</f>
        <v xml:space="preserve"> </v>
      </c>
      <c r="BQ751" s="56" t="str">
        <f t="shared" ref="BQ751:BQ815" si="308">IF(BI751=$BQ$3,1,"0,00")</f>
        <v>0,00</v>
      </c>
      <c r="BR751" s="59" t="str">
        <f t="shared" ref="BR751:BR815" si="309">IFERROR(IF(BQ751=1,BO751/2,"0,00")," ")</f>
        <v>0,00</v>
      </c>
      <c r="BS751" s="59" t="str">
        <f t="shared" ref="BS751:BS815" si="310">IFERROR(BR751+BP751," ")</f>
        <v xml:space="preserve"> </v>
      </c>
      <c r="BT751" s="56" t="str">
        <f t="shared" si="301"/>
        <v>00</v>
      </c>
      <c r="BU751" s="56">
        <f t="shared" si="302"/>
        <v>0</v>
      </c>
      <c r="BV751" s="56" t="str">
        <f>IFERROR(BU751*#REF!,"0,00")</f>
        <v>0,00</v>
      </c>
      <c r="BW751" s="59" t="str">
        <f t="shared" si="303"/>
        <v>0,00</v>
      </c>
    </row>
    <row r="752" spans="1:75" ht="62.1" customHeight="1" thickTop="1" thickBot="1">
      <c r="A752" s="90" t="str">
        <f t="shared" si="291"/>
        <v>INSERIR DATA</v>
      </c>
      <c r="B752" s="91" t="str">
        <f t="shared" si="292"/>
        <v>INSERIR DATA</v>
      </c>
      <c r="C752" s="81" t="str">
        <f t="shared" si="293"/>
        <v>INSERIR DATA</v>
      </c>
      <c r="D752" s="79">
        <f t="shared" si="305"/>
        <v>749</v>
      </c>
      <c r="E752" s="125">
        <f t="shared" si="304"/>
        <v>0</v>
      </c>
      <c r="F752" s="101"/>
      <c r="G752" s="124" t="str">
        <f>IFERROR(VLOOKUP(F752,#REF!,2,0)," ")</f>
        <v xml:space="preserve"> </v>
      </c>
      <c r="H752" s="122" t="str">
        <f>IFERROR(VLOOKUP(F752,#REF!,3,0)," ")</f>
        <v xml:space="preserve"> </v>
      </c>
      <c r="I752" s="103"/>
      <c r="J752" s="103"/>
      <c r="K752" s="103"/>
      <c r="L752" s="104"/>
      <c r="M752" s="105"/>
      <c r="N752" s="106"/>
      <c r="O752" s="107"/>
      <c r="P752" s="122" t="str">
        <f t="shared" ref="P752:P815" si="311">IFERROR(BJ752," ")</f>
        <v>00,00</v>
      </c>
      <c r="Q752" s="123" t="str">
        <f t="shared" ref="Q752:Q815" si="312">BW752</f>
        <v>0,00</v>
      </c>
      <c r="R752" s="119">
        <v>0</v>
      </c>
      <c r="S752" s="119">
        <v>0</v>
      </c>
      <c r="T752" s="123">
        <f t="shared" si="294"/>
        <v>0</v>
      </c>
      <c r="U752" s="108"/>
      <c r="V752" s="109" t="str">
        <f t="shared" si="290"/>
        <v/>
      </c>
      <c r="W752" s="37"/>
      <c r="X752" s="132"/>
      <c r="Y752" s="134"/>
      <c r="AA752" s="24"/>
      <c r="AB752" s="40"/>
      <c r="AC752" s="24" t="str">
        <f t="shared" si="296"/>
        <v>Pendente</v>
      </c>
      <c r="AE752" s="43"/>
      <c r="AF752" s="44"/>
      <c r="AG752" s="45"/>
      <c r="AH752" s="45"/>
      <c r="AI752" s="46"/>
      <c r="AJ752" s="44"/>
      <c r="AK752" s="46"/>
      <c r="AL752" s="127"/>
      <c r="AM752" s="44"/>
      <c r="AN752" s="157"/>
      <c r="AO752" s="161"/>
      <c r="AP752" s="45"/>
      <c r="AQ752" s="46"/>
      <c r="AR752" s="157"/>
      <c r="AS752" s="157"/>
      <c r="AT752" s="45"/>
      <c r="AU752" s="157"/>
      <c r="AV752" s="157"/>
      <c r="AW752" s="157"/>
      <c r="AX752" s="157"/>
      <c r="AY752" s="157"/>
      <c r="AZ752" s="49"/>
      <c r="BE752" s="52">
        <f t="shared" si="295"/>
        <v>0</v>
      </c>
      <c r="BF752" s="53" t="str">
        <f t="shared" si="297"/>
        <v>00</v>
      </c>
      <c r="BG752" s="54">
        <f t="shared" si="298"/>
        <v>0</v>
      </c>
      <c r="BH752" s="54">
        <v>6</v>
      </c>
      <c r="BI752" s="54" t="str">
        <f t="shared" si="299"/>
        <v>,00</v>
      </c>
      <c r="BJ752" s="55" t="str">
        <f t="shared" si="300"/>
        <v>00,00</v>
      </c>
      <c r="BL752" s="57" t="str">
        <f>IFERROR(VLOOKUP(H752,#REF!,2,0)," ")</f>
        <v xml:space="preserve"> </v>
      </c>
      <c r="BM752" s="57" t="str">
        <f>IFERROR(VLOOKUP(K752,#REF!,2,0)," ")</f>
        <v xml:space="preserve"> </v>
      </c>
      <c r="BN752" s="58" t="str">
        <f t="shared" si="306"/>
        <v xml:space="preserve">  </v>
      </c>
      <c r="BO752" s="59" t="str">
        <f>IFERROR(VLOOKUP(BN752,#REF!,5,0)," ")</f>
        <v xml:space="preserve"> </v>
      </c>
      <c r="BP752" s="59" t="str">
        <f t="shared" si="307"/>
        <v xml:space="preserve"> </v>
      </c>
      <c r="BQ752" s="56" t="str">
        <f t="shared" si="308"/>
        <v>0,00</v>
      </c>
      <c r="BR752" s="59" t="str">
        <f t="shared" si="309"/>
        <v>0,00</v>
      </c>
      <c r="BS752" s="59" t="str">
        <f t="shared" si="310"/>
        <v xml:space="preserve"> </v>
      </c>
      <c r="BT752" s="56" t="str">
        <f t="shared" si="301"/>
        <v>00</v>
      </c>
      <c r="BU752" s="56">
        <f t="shared" si="302"/>
        <v>0</v>
      </c>
      <c r="BV752" s="56" t="str">
        <f>IFERROR(BU752*#REF!,"0,00")</f>
        <v>0,00</v>
      </c>
      <c r="BW752" s="59" t="str">
        <f t="shared" si="303"/>
        <v>0,00</v>
      </c>
    </row>
    <row r="753" spans="1:75" ht="62.1" customHeight="1" thickTop="1" thickBot="1">
      <c r="A753" s="90" t="str">
        <f t="shared" si="291"/>
        <v>INSERIR DATA</v>
      </c>
      <c r="B753" s="91" t="str">
        <f t="shared" si="292"/>
        <v>INSERIR DATA</v>
      </c>
      <c r="C753" s="81" t="str">
        <f t="shared" si="293"/>
        <v>INSERIR DATA</v>
      </c>
      <c r="D753" s="79">
        <f t="shared" si="305"/>
        <v>750</v>
      </c>
      <c r="E753" s="125">
        <f t="shared" si="304"/>
        <v>0</v>
      </c>
      <c r="F753" s="101"/>
      <c r="G753" s="124" t="str">
        <f>IFERROR(VLOOKUP(F753,#REF!,2,0)," ")</f>
        <v xml:space="preserve"> </v>
      </c>
      <c r="H753" s="122" t="str">
        <f>IFERROR(VLOOKUP(F753,#REF!,3,0)," ")</f>
        <v xml:space="preserve"> </v>
      </c>
      <c r="I753" s="103"/>
      <c r="J753" s="103"/>
      <c r="K753" s="103"/>
      <c r="L753" s="104"/>
      <c r="M753" s="105"/>
      <c r="N753" s="106"/>
      <c r="O753" s="107"/>
      <c r="P753" s="122" t="str">
        <f t="shared" si="311"/>
        <v>00,00</v>
      </c>
      <c r="Q753" s="123" t="str">
        <f t="shared" si="312"/>
        <v>0,00</v>
      </c>
      <c r="R753" s="119">
        <v>0</v>
      </c>
      <c r="S753" s="119">
        <v>0</v>
      </c>
      <c r="T753" s="123">
        <f t="shared" si="294"/>
        <v>0</v>
      </c>
      <c r="U753" s="108"/>
      <c r="V753" s="109" t="str">
        <f t="shared" si="290"/>
        <v/>
      </c>
      <c r="W753" s="37"/>
      <c r="X753" s="132"/>
      <c r="Y753" s="134"/>
      <c r="AA753" s="24"/>
      <c r="AB753" s="40"/>
      <c r="AC753" s="24" t="str">
        <f t="shared" si="296"/>
        <v>Pendente</v>
      </c>
      <c r="AE753" s="43"/>
      <c r="AF753" s="44"/>
      <c r="AG753" s="45"/>
      <c r="AH753" s="45"/>
      <c r="AI753" s="46"/>
      <c r="AJ753" s="44"/>
      <c r="AK753" s="157"/>
      <c r="AL753" s="161"/>
      <c r="AM753" s="44"/>
      <c r="AN753" s="157"/>
      <c r="AO753" s="161"/>
      <c r="AP753" s="45"/>
      <c r="AQ753" s="46"/>
      <c r="AR753" s="157"/>
      <c r="AS753" s="157"/>
      <c r="AT753" s="45"/>
      <c r="AU753" s="157"/>
      <c r="AV753" s="157"/>
      <c r="AW753" s="157"/>
      <c r="AX753" s="157"/>
      <c r="AY753" s="157"/>
      <c r="AZ753" s="164"/>
      <c r="BE753" s="52">
        <f t="shared" si="295"/>
        <v>0</v>
      </c>
      <c r="BF753" s="53" t="str">
        <f t="shared" si="297"/>
        <v>00</v>
      </c>
      <c r="BG753" s="54">
        <f t="shared" si="298"/>
        <v>0</v>
      </c>
      <c r="BH753" s="54">
        <v>6</v>
      </c>
      <c r="BI753" s="54" t="str">
        <f t="shared" si="299"/>
        <v>,00</v>
      </c>
      <c r="BJ753" s="55" t="str">
        <f t="shared" si="300"/>
        <v>00,00</v>
      </c>
      <c r="BL753" s="57" t="str">
        <f>IFERROR(VLOOKUP(H753,#REF!,2,0)," ")</f>
        <v xml:space="preserve"> </v>
      </c>
      <c r="BM753" s="57" t="str">
        <f>IFERROR(VLOOKUP(K753,#REF!,2,0)," ")</f>
        <v xml:space="preserve"> </v>
      </c>
      <c r="BN753" s="58" t="str">
        <f t="shared" si="306"/>
        <v xml:space="preserve">  </v>
      </c>
      <c r="BO753" s="59" t="str">
        <f>IFERROR(VLOOKUP(BN753,#REF!,5,0)," ")</f>
        <v xml:space="preserve"> </v>
      </c>
      <c r="BP753" s="59" t="str">
        <f t="shared" si="307"/>
        <v xml:space="preserve"> </v>
      </c>
      <c r="BQ753" s="56" t="str">
        <f t="shared" si="308"/>
        <v>0,00</v>
      </c>
      <c r="BR753" s="59" t="str">
        <f t="shared" si="309"/>
        <v>0,00</v>
      </c>
      <c r="BS753" s="59" t="str">
        <f t="shared" si="310"/>
        <v xml:space="preserve"> </v>
      </c>
      <c r="BT753" s="56" t="str">
        <f t="shared" si="301"/>
        <v>00</v>
      </c>
      <c r="BU753" s="56">
        <f t="shared" si="302"/>
        <v>0</v>
      </c>
      <c r="BV753" s="56" t="str">
        <f>IFERROR(BU753*#REF!,"0,00")</f>
        <v>0,00</v>
      </c>
      <c r="BW753" s="59" t="str">
        <f t="shared" si="303"/>
        <v>0,00</v>
      </c>
    </row>
    <row r="754" spans="1:75" ht="62.1" customHeight="1" thickTop="1" thickBot="1">
      <c r="A754" s="90" t="str">
        <f t="shared" si="291"/>
        <v>INSERIR DATA</v>
      </c>
      <c r="B754" s="91" t="str">
        <f t="shared" si="292"/>
        <v>INSERIR DATA</v>
      </c>
      <c r="C754" s="81" t="str">
        <f t="shared" si="293"/>
        <v>INSERIR DATA</v>
      </c>
      <c r="D754" s="79">
        <f t="shared" si="305"/>
        <v>751</v>
      </c>
      <c r="E754" s="125">
        <f t="shared" si="304"/>
        <v>0</v>
      </c>
      <c r="F754" s="101"/>
      <c r="G754" s="124" t="str">
        <f>IFERROR(VLOOKUP(F754,#REF!,2,0)," ")</f>
        <v xml:space="preserve"> </v>
      </c>
      <c r="H754" s="122" t="str">
        <f>IFERROR(VLOOKUP(F754,#REF!,3,0)," ")</f>
        <v xml:space="preserve"> </v>
      </c>
      <c r="I754" s="103"/>
      <c r="J754" s="103"/>
      <c r="K754" s="103"/>
      <c r="L754" s="104"/>
      <c r="M754" s="105"/>
      <c r="N754" s="106"/>
      <c r="O754" s="107"/>
      <c r="P754" s="122" t="str">
        <f t="shared" si="311"/>
        <v>00,00</v>
      </c>
      <c r="Q754" s="123" t="str">
        <f t="shared" si="312"/>
        <v>0,00</v>
      </c>
      <c r="R754" s="119">
        <v>0</v>
      </c>
      <c r="S754" s="119">
        <v>0</v>
      </c>
      <c r="T754" s="123">
        <f t="shared" si="294"/>
        <v>0</v>
      </c>
      <c r="U754" s="108"/>
      <c r="V754" s="109" t="str">
        <f t="shared" si="290"/>
        <v/>
      </c>
      <c r="W754" s="37"/>
      <c r="X754" s="132"/>
      <c r="Y754" s="134"/>
      <c r="AA754" s="24"/>
      <c r="AB754" s="40"/>
      <c r="AC754" s="24" t="str">
        <f t="shared" si="296"/>
        <v>Pendente</v>
      </c>
      <c r="AE754" s="43"/>
      <c r="AF754" s="44"/>
      <c r="AG754" s="45"/>
      <c r="AH754" s="45"/>
      <c r="AI754" s="46"/>
      <c r="AJ754" s="44"/>
      <c r="AK754" s="46"/>
      <c r="AL754" s="127"/>
      <c r="AM754" s="44"/>
      <c r="AN754" s="157"/>
      <c r="AO754" s="161"/>
      <c r="AP754" s="45"/>
      <c r="AQ754" s="46"/>
      <c r="AR754" s="46"/>
      <c r="AS754" s="157"/>
      <c r="AT754" s="45"/>
      <c r="AU754" s="157"/>
      <c r="AV754" s="163"/>
      <c r="AW754" s="163"/>
      <c r="AX754" s="157"/>
      <c r="AY754" s="157"/>
      <c r="AZ754" s="49"/>
      <c r="BE754" s="52">
        <f t="shared" si="295"/>
        <v>0</v>
      </c>
      <c r="BF754" s="53" t="str">
        <f t="shared" si="297"/>
        <v>00</v>
      </c>
      <c r="BG754" s="54">
        <f t="shared" si="298"/>
        <v>0</v>
      </c>
      <c r="BH754" s="54">
        <v>6</v>
      </c>
      <c r="BI754" s="54" t="str">
        <f t="shared" si="299"/>
        <v>,00</v>
      </c>
      <c r="BJ754" s="55" t="str">
        <f t="shared" si="300"/>
        <v>00,00</v>
      </c>
      <c r="BL754" s="57" t="str">
        <f>IFERROR(VLOOKUP(H754,#REF!,2,0)," ")</f>
        <v xml:space="preserve"> </v>
      </c>
      <c r="BM754" s="57" t="str">
        <f>IFERROR(VLOOKUP(K754,#REF!,2,0)," ")</f>
        <v xml:space="preserve"> </v>
      </c>
      <c r="BN754" s="58" t="str">
        <f t="shared" si="306"/>
        <v xml:space="preserve">  </v>
      </c>
      <c r="BO754" s="59" t="str">
        <f>IFERROR(VLOOKUP(BN754,#REF!,5,0)," ")</f>
        <v xml:space="preserve"> </v>
      </c>
      <c r="BP754" s="59" t="str">
        <f t="shared" si="307"/>
        <v xml:space="preserve"> </v>
      </c>
      <c r="BQ754" s="56" t="str">
        <f t="shared" si="308"/>
        <v>0,00</v>
      </c>
      <c r="BR754" s="59" t="str">
        <f t="shared" si="309"/>
        <v>0,00</v>
      </c>
      <c r="BS754" s="59" t="str">
        <f t="shared" si="310"/>
        <v xml:space="preserve"> </v>
      </c>
      <c r="BT754" s="56" t="str">
        <f t="shared" si="301"/>
        <v>00</v>
      </c>
      <c r="BU754" s="56">
        <f t="shared" si="302"/>
        <v>0</v>
      </c>
      <c r="BV754" s="56" t="str">
        <f>IFERROR(BU754*#REF!,"0,00")</f>
        <v>0,00</v>
      </c>
      <c r="BW754" s="59" t="str">
        <f t="shared" si="303"/>
        <v>0,00</v>
      </c>
    </row>
    <row r="755" spans="1:75" ht="62.1" customHeight="1" thickTop="1" thickBot="1">
      <c r="A755" s="90" t="str">
        <f t="shared" si="291"/>
        <v>INSERIR DATA</v>
      </c>
      <c r="B755" s="91" t="str">
        <f t="shared" si="292"/>
        <v>INSERIR DATA</v>
      </c>
      <c r="C755" s="81" t="str">
        <f t="shared" si="293"/>
        <v>INSERIR DATA</v>
      </c>
      <c r="D755" s="79">
        <f t="shared" si="305"/>
        <v>752</v>
      </c>
      <c r="E755" s="125">
        <f t="shared" si="304"/>
        <v>0</v>
      </c>
      <c r="F755" s="101"/>
      <c r="G755" s="124" t="str">
        <f>IFERROR(VLOOKUP(F755,#REF!,2,0)," ")</f>
        <v xml:space="preserve"> </v>
      </c>
      <c r="H755" s="122" t="str">
        <f>IFERROR(VLOOKUP(F755,#REF!,3,0)," ")</f>
        <v xml:space="preserve"> </v>
      </c>
      <c r="I755" s="103"/>
      <c r="J755" s="103"/>
      <c r="K755" s="103"/>
      <c r="L755" s="104"/>
      <c r="M755" s="105"/>
      <c r="N755" s="106"/>
      <c r="O755" s="107"/>
      <c r="P755" s="122" t="str">
        <f t="shared" si="311"/>
        <v>00,00</v>
      </c>
      <c r="Q755" s="123" t="str">
        <f t="shared" si="312"/>
        <v>0,00</v>
      </c>
      <c r="R755" s="119">
        <v>0</v>
      </c>
      <c r="S755" s="119">
        <v>0</v>
      </c>
      <c r="T755" s="123">
        <f t="shared" si="294"/>
        <v>0</v>
      </c>
      <c r="U755" s="108"/>
      <c r="V755" s="109" t="str">
        <f t="shared" si="290"/>
        <v/>
      </c>
      <c r="W755" s="37"/>
      <c r="X755" s="132"/>
      <c r="Y755" s="134"/>
      <c r="AA755" s="24"/>
      <c r="AB755" s="40"/>
      <c r="AC755" s="24" t="str">
        <f t="shared" si="296"/>
        <v>Pendente</v>
      </c>
      <c r="AE755" s="43"/>
      <c r="AF755" s="44"/>
      <c r="AG755" s="45"/>
      <c r="AH755" s="45"/>
      <c r="AI755" s="46"/>
      <c r="AJ755" s="44"/>
      <c r="AK755" s="157"/>
      <c r="AL755" s="161"/>
      <c r="AM755" s="44"/>
      <c r="AN755" s="157"/>
      <c r="AO755" s="161"/>
      <c r="AP755" s="45"/>
      <c r="AQ755" s="46"/>
      <c r="AR755" s="157"/>
      <c r="AS755" s="157"/>
      <c r="AT755" s="45"/>
      <c r="AU755" s="157"/>
      <c r="AV755" s="157"/>
      <c r="AW755" s="157"/>
      <c r="AX755" s="157"/>
      <c r="AY755" s="157"/>
      <c r="AZ755" s="164"/>
      <c r="BE755" s="52">
        <f t="shared" si="295"/>
        <v>0</v>
      </c>
      <c r="BF755" s="53" t="str">
        <f t="shared" si="297"/>
        <v>00</v>
      </c>
      <c r="BG755" s="54">
        <f t="shared" si="298"/>
        <v>0</v>
      </c>
      <c r="BH755" s="54">
        <v>6</v>
      </c>
      <c r="BI755" s="54" t="str">
        <f t="shared" si="299"/>
        <v>,00</v>
      </c>
      <c r="BJ755" s="55" t="str">
        <f t="shared" si="300"/>
        <v>00,00</v>
      </c>
      <c r="BL755" s="57" t="str">
        <f>IFERROR(VLOOKUP(H755,#REF!,2,0)," ")</f>
        <v xml:space="preserve"> </v>
      </c>
      <c r="BM755" s="57" t="str">
        <f>IFERROR(VLOOKUP(K755,#REF!,2,0)," ")</f>
        <v xml:space="preserve"> </v>
      </c>
      <c r="BN755" s="58" t="str">
        <f t="shared" si="306"/>
        <v xml:space="preserve">  </v>
      </c>
      <c r="BO755" s="59" t="str">
        <f>IFERROR(VLOOKUP(BN755,#REF!,5,0)," ")</f>
        <v xml:space="preserve"> </v>
      </c>
      <c r="BP755" s="59" t="str">
        <f t="shared" si="307"/>
        <v xml:space="preserve"> </v>
      </c>
      <c r="BQ755" s="56" t="str">
        <f t="shared" si="308"/>
        <v>0,00</v>
      </c>
      <c r="BR755" s="59" t="str">
        <f t="shared" si="309"/>
        <v>0,00</v>
      </c>
      <c r="BS755" s="59" t="str">
        <f t="shared" si="310"/>
        <v xml:space="preserve"> </v>
      </c>
      <c r="BT755" s="56" t="str">
        <f t="shared" si="301"/>
        <v>00</v>
      </c>
      <c r="BU755" s="56">
        <f t="shared" si="302"/>
        <v>0</v>
      </c>
      <c r="BV755" s="56" t="str">
        <f>IFERROR(BU755*#REF!,"0,00")</f>
        <v>0,00</v>
      </c>
      <c r="BW755" s="59" t="str">
        <f t="shared" si="303"/>
        <v>0,00</v>
      </c>
    </row>
    <row r="756" spans="1:75" ht="62.1" customHeight="1" thickTop="1" thickBot="1">
      <c r="A756" s="90" t="str">
        <f t="shared" si="291"/>
        <v>INSERIR DATA</v>
      </c>
      <c r="B756" s="91" t="str">
        <f t="shared" si="292"/>
        <v>INSERIR DATA</v>
      </c>
      <c r="C756" s="81" t="str">
        <f t="shared" si="293"/>
        <v>INSERIR DATA</v>
      </c>
      <c r="D756" s="79">
        <f t="shared" si="305"/>
        <v>753</v>
      </c>
      <c r="E756" s="125">
        <f t="shared" si="304"/>
        <v>0</v>
      </c>
      <c r="F756" s="101"/>
      <c r="G756" s="124" t="str">
        <f>IFERROR(VLOOKUP(F756,#REF!,2,0)," ")</f>
        <v xml:space="preserve"> </v>
      </c>
      <c r="H756" s="122" t="str">
        <f>IFERROR(VLOOKUP(F756,#REF!,3,0)," ")</f>
        <v xml:space="preserve"> </v>
      </c>
      <c r="I756" s="103"/>
      <c r="J756" s="103"/>
      <c r="K756" s="103"/>
      <c r="L756" s="104"/>
      <c r="M756" s="105"/>
      <c r="N756" s="106"/>
      <c r="O756" s="107"/>
      <c r="P756" s="122" t="str">
        <f t="shared" si="311"/>
        <v>00,00</v>
      </c>
      <c r="Q756" s="123" t="str">
        <f t="shared" si="312"/>
        <v>0,00</v>
      </c>
      <c r="R756" s="119">
        <v>0</v>
      </c>
      <c r="S756" s="119">
        <v>0</v>
      </c>
      <c r="T756" s="123">
        <f t="shared" si="294"/>
        <v>0</v>
      </c>
      <c r="U756" s="108"/>
      <c r="V756" s="109" t="str">
        <f t="shared" si="290"/>
        <v/>
      </c>
      <c r="W756" s="37"/>
      <c r="X756" s="132"/>
      <c r="Y756" s="134"/>
      <c r="AA756" s="24"/>
      <c r="AB756" s="40"/>
      <c r="AC756" s="24" t="str">
        <f t="shared" si="296"/>
        <v>Pendente</v>
      </c>
      <c r="AE756" s="43"/>
      <c r="AF756" s="44"/>
      <c r="AG756" s="45"/>
      <c r="AH756" s="45"/>
      <c r="AI756" s="46"/>
      <c r="AJ756" s="44"/>
      <c r="AK756" s="157"/>
      <c r="AL756" s="161"/>
      <c r="AM756" s="44"/>
      <c r="AN756" s="157"/>
      <c r="AO756" s="161"/>
      <c r="AP756" s="45"/>
      <c r="AQ756" s="46"/>
      <c r="AR756" s="157"/>
      <c r="AS756" s="157"/>
      <c r="AT756" s="45"/>
      <c r="AU756" s="157"/>
      <c r="AV756" s="157"/>
      <c r="AW756" s="157"/>
      <c r="AX756" s="157"/>
      <c r="AY756" s="157"/>
      <c r="AZ756" s="49"/>
      <c r="BE756" s="52">
        <f t="shared" si="295"/>
        <v>0</v>
      </c>
      <c r="BF756" s="53" t="str">
        <f t="shared" si="297"/>
        <v>00</v>
      </c>
      <c r="BG756" s="54">
        <f t="shared" si="298"/>
        <v>0</v>
      </c>
      <c r="BH756" s="54">
        <v>6</v>
      </c>
      <c r="BI756" s="54" t="str">
        <f t="shared" si="299"/>
        <v>,00</v>
      </c>
      <c r="BJ756" s="55" t="str">
        <f t="shared" si="300"/>
        <v>00,00</v>
      </c>
      <c r="BL756" s="57" t="str">
        <f>IFERROR(VLOOKUP(H756,#REF!,2,0)," ")</f>
        <v xml:space="preserve"> </v>
      </c>
      <c r="BM756" s="57" t="str">
        <f>IFERROR(VLOOKUP(K756,#REF!,2,0)," ")</f>
        <v xml:space="preserve"> </v>
      </c>
      <c r="BN756" s="58" t="str">
        <f t="shared" si="306"/>
        <v xml:space="preserve">  </v>
      </c>
      <c r="BO756" s="59" t="str">
        <f>IFERROR(VLOOKUP(BN756,#REF!,5,0)," ")</f>
        <v xml:space="preserve"> </v>
      </c>
      <c r="BP756" s="59" t="str">
        <f t="shared" si="307"/>
        <v xml:space="preserve"> </v>
      </c>
      <c r="BQ756" s="56" t="str">
        <f t="shared" si="308"/>
        <v>0,00</v>
      </c>
      <c r="BR756" s="59" t="str">
        <f t="shared" si="309"/>
        <v>0,00</v>
      </c>
      <c r="BS756" s="59" t="str">
        <f t="shared" si="310"/>
        <v xml:space="preserve"> </v>
      </c>
      <c r="BT756" s="56" t="str">
        <f t="shared" si="301"/>
        <v>00</v>
      </c>
      <c r="BU756" s="56">
        <f t="shared" si="302"/>
        <v>0</v>
      </c>
      <c r="BV756" s="56" t="str">
        <f>IFERROR(BU756*#REF!,"0,00")</f>
        <v>0,00</v>
      </c>
      <c r="BW756" s="59" t="str">
        <f t="shared" si="303"/>
        <v>0,00</v>
      </c>
    </row>
    <row r="757" spans="1:75" ht="62.1" customHeight="1" thickTop="1" thickBot="1">
      <c r="A757" s="90" t="str">
        <f t="shared" si="291"/>
        <v>INSERIR DATA</v>
      </c>
      <c r="B757" s="91" t="str">
        <f t="shared" si="292"/>
        <v>INSERIR DATA</v>
      </c>
      <c r="C757" s="81" t="str">
        <f t="shared" si="293"/>
        <v>INSERIR DATA</v>
      </c>
      <c r="D757" s="79">
        <f t="shared" si="305"/>
        <v>754</v>
      </c>
      <c r="E757" s="125">
        <f t="shared" si="304"/>
        <v>0</v>
      </c>
      <c r="F757" s="101"/>
      <c r="G757" s="124" t="str">
        <f>IFERROR(VLOOKUP(F757,#REF!,2,0)," ")</f>
        <v xml:space="preserve"> </v>
      </c>
      <c r="H757" s="122" t="str">
        <f>IFERROR(VLOOKUP(F757,#REF!,3,0)," ")</f>
        <v xml:space="preserve"> </v>
      </c>
      <c r="I757" s="103"/>
      <c r="J757" s="103"/>
      <c r="K757" s="103"/>
      <c r="L757" s="104"/>
      <c r="M757" s="105"/>
      <c r="N757" s="106"/>
      <c r="O757" s="107"/>
      <c r="P757" s="122" t="str">
        <f t="shared" si="311"/>
        <v>00,00</v>
      </c>
      <c r="Q757" s="123" t="str">
        <f t="shared" si="312"/>
        <v>0,00</v>
      </c>
      <c r="R757" s="119">
        <v>0</v>
      </c>
      <c r="S757" s="119">
        <v>0</v>
      </c>
      <c r="T757" s="123">
        <f t="shared" si="294"/>
        <v>0</v>
      </c>
      <c r="U757" s="108"/>
      <c r="V757" s="109" t="str">
        <f t="shared" si="290"/>
        <v/>
      </c>
      <c r="W757" s="37"/>
      <c r="X757" s="132"/>
      <c r="Y757" s="134"/>
      <c r="AA757" s="24"/>
      <c r="AB757" s="40"/>
      <c r="AC757" s="24" t="str">
        <f t="shared" si="296"/>
        <v>Pendente</v>
      </c>
      <c r="AE757" s="162"/>
      <c r="AF757" s="44"/>
      <c r="AG757" s="45"/>
      <c r="AH757" s="45"/>
      <c r="AI757" s="46"/>
      <c r="AJ757" s="44"/>
      <c r="AK757" s="157"/>
      <c r="AL757" s="161"/>
      <c r="AM757" s="44"/>
      <c r="AN757" s="157"/>
      <c r="AO757" s="161"/>
      <c r="AP757" s="45"/>
      <c r="AQ757" s="46"/>
      <c r="AR757" s="157"/>
      <c r="AS757" s="157"/>
      <c r="AT757" s="45"/>
      <c r="AU757" s="157"/>
      <c r="AV757" s="157"/>
      <c r="AW757" s="157"/>
      <c r="AX757" s="157"/>
      <c r="AY757" s="157"/>
      <c r="AZ757" s="49"/>
      <c r="BE757" s="52">
        <f t="shared" si="295"/>
        <v>0</v>
      </c>
      <c r="BF757" s="53" t="str">
        <f t="shared" si="297"/>
        <v>00</v>
      </c>
      <c r="BG757" s="54">
        <f t="shared" si="298"/>
        <v>0</v>
      </c>
      <c r="BH757" s="54">
        <v>6</v>
      </c>
      <c r="BI757" s="54" t="str">
        <f t="shared" si="299"/>
        <v>,00</v>
      </c>
      <c r="BJ757" s="55" t="str">
        <f t="shared" si="300"/>
        <v>00,00</v>
      </c>
      <c r="BL757" s="57" t="str">
        <f>IFERROR(VLOOKUP(H757,#REF!,2,0)," ")</f>
        <v xml:space="preserve"> </v>
      </c>
      <c r="BM757" s="57" t="str">
        <f>IFERROR(VLOOKUP(K757,#REF!,2,0)," ")</f>
        <v xml:space="preserve"> </v>
      </c>
      <c r="BN757" s="58" t="str">
        <f t="shared" si="306"/>
        <v xml:space="preserve">  </v>
      </c>
      <c r="BO757" s="59" t="str">
        <f>IFERROR(VLOOKUP(BN757,#REF!,5,0)," ")</f>
        <v xml:space="preserve"> </v>
      </c>
      <c r="BP757" s="59" t="str">
        <f t="shared" si="307"/>
        <v xml:space="preserve"> </v>
      </c>
      <c r="BQ757" s="56" t="str">
        <f t="shared" si="308"/>
        <v>0,00</v>
      </c>
      <c r="BR757" s="59" t="str">
        <f t="shared" si="309"/>
        <v>0,00</v>
      </c>
      <c r="BS757" s="59" t="str">
        <f t="shared" si="310"/>
        <v xml:space="preserve"> </v>
      </c>
      <c r="BT757" s="56" t="str">
        <f t="shared" si="301"/>
        <v>00</v>
      </c>
      <c r="BU757" s="56">
        <f t="shared" si="302"/>
        <v>0</v>
      </c>
      <c r="BV757" s="56" t="str">
        <f>IFERROR(BU757*#REF!,"0,00")</f>
        <v>0,00</v>
      </c>
      <c r="BW757" s="59" t="str">
        <f t="shared" si="303"/>
        <v>0,00</v>
      </c>
    </row>
    <row r="758" spans="1:75" ht="62.1" customHeight="1" thickTop="1" thickBot="1">
      <c r="A758" s="90" t="str">
        <f t="shared" si="291"/>
        <v>INSERIR DATA</v>
      </c>
      <c r="B758" s="91" t="str">
        <f t="shared" si="292"/>
        <v>INSERIR DATA</v>
      </c>
      <c r="C758" s="81" t="str">
        <f t="shared" si="293"/>
        <v>INSERIR DATA</v>
      </c>
      <c r="D758" s="79">
        <f t="shared" si="305"/>
        <v>755</v>
      </c>
      <c r="E758" s="125">
        <f t="shared" si="304"/>
        <v>0</v>
      </c>
      <c r="F758" s="101"/>
      <c r="G758" s="124" t="str">
        <f>IFERROR(VLOOKUP(F758,#REF!,2,0)," ")</f>
        <v xml:space="preserve"> </v>
      </c>
      <c r="H758" s="122" t="str">
        <f>IFERROR(VLOOKUP(F758,#REF!,3,0)," ")</f>
        <v xml:space="preserve"> </v>
      </c>
      <c r="I758" s="103"/>
      <c r="J758" s="103"/>
      <c r="K758" s="103"/>
      <c r="L758" s="104"/>
      <c r="M758" s="105"/>
      <c r="N758" s="106"/>
      <c r="O758" s="107"/>
      <c r="P758" s="122" t="str">
        <f t="shared" si="311"/>
        <v>00,00</v>
      </c>
      <c r="Q758" s="123" t="str">
        <f t="shared" si="312"/>
        <v>0,00</v>
      </c>
      <c r="R758" s="119">
        <v>0</v>
      </c>
      <c r="S758" s="119">
        <v>0</v>
      </c>
      <c r="T758" s="123">
        <f t="shared" si="294"/>
        <v>0</v>
      </c>
      <c r="U758" s="108"/>
      <c r="V758" s="109" t="str">
        <f t="shared" si="290"/>
        <v/>
      </c>
      <c r="W758" s="37"/>
      <c r="X758" s="132"/>
      <c r="Y758" s="134"/>
      <c r="AA758" s="24"/>
      <c r="AB758" s="40"/>
      <c r="AC758" s="24" t="str">
        <f t="shared" si="296"/>
        <v>Pendente</v>
      </c>
      <c r="AE758" s="43"/>
      <c r="AF758" s="44"/>
      <c r="AG758" s="45"/>
      <c r="AH758" s="45"/>
      <c r="AI758" s="46"/>
      <c r="AJ758" s="44"/>
      <c r="AK758" s="157"/>
      <c r="AL758" s="161"/>
      <c r="AM758" s="44"/>
      <c r="AN758" s="157"/>
      <c r="AO758" s="161"/>
      <c r="AP758" s="45"/>
      <c r="AQ758" s="46"/>
      <c r="AR758" s="157"/>
      <c r="AS758" s="157"/>
      <c r="AT758" s="45"/>
      <c r="AU758" s="157"/>
      <c r="AV758" s="157"/>
      <c r="AW758" s="157"/>
      <c r="AX758" s="157"/>
      <c r="AY758" s="157"/>
      <c r="AZ758" s="49"/>
      <c r="BE758" s="52">
        <f t="shared" si="295"/>
        <v>0</v>
      </c>
      <c r="BF758" s="53" t="str">
        <f t="shared" si="297"/>
        <v>00</v>
      </c>
      <c r="BG758" s="54">
        <f t="shared" si="298"/>
        <v>0</v>
      </c>
      <c r="BH758" s="54">
        <v>6</v>
      </c>
      <c r="BI758" s="54" t="str">
        <f t="shared" si="299"/>
        <v>,00</v>
      </c>
      <c r="BJ758" s="55" t="str">
        <f t="shared" si="300"/>
        <v>00,00</v>
      </c>
      <c r="BL758" s="57" t="str">
        <f>IFERROR(VLOOKUP(H758,#REF!,2,0)," ")</f>
        <v xml:space="preserve"> </v>
      </c>
      <c r="BM758" s="57" t="str">
        <f>IFERROR(VLOOKUP(K758,#REF!,2,0)," ")</f>
        <v xml:space="preserve"> </v>
      </c>
      <c r="BN758" s="58" t="str">
        <f t="shared" si="306"/>
        <v xml:space="preserve">  </v>
      </c>
      <c r="BO758" s="59" t="str">
        <f>IFERROR(VLOOKUP(BN758,#REF!,5,0)," ")</f>
        <v xml:space="preserve"> </v>
      </c>
      <c r="BP758" s="59" t="str">
        <f t="shared" si="307"/>
        <v xml:space="preserve"> </v>
      </c>
      <c r="BQ758" s="56" t="str">
        <f t="shared" si="308"/>
        <v>0,00</v>
      </c>
      <c r="BR758" s="59" t="str">
        <f t="shared" si="309"/>
        <v>0,00</v>
      </c>
      <c r="BS758" s="59" t="str">
        <f t="shared" si="310"/>
        <v xml:space="preserve"> </v>
      </c>
      <c r="BT758" s="56" t="str">
        <f t="shared" si="301"/>
        <v>00</v>
      </c>
      <c r="BU758" s="56">
        <f t="shared" si="302"/>
        <v>0</v>
      </c>
      <c r="BV758" s="56" t="str">
        <f>IFERROR(BU758*#REF!,"0,00")</f>
        <v>0,00</v>
      </c>
      <c r="BW758" s="59" t="str">
        <f t="shared" si="303"/>
        <v>0,00</v>
      </c>
    </row>
    <row r="759" spans="1:75" ht="62.1" customHeight="1" thickTop="1" thickBot="1">
      <c r="A759" s="90" t="str">
        <f t="shared" si="291"/>
        <v>INSERIR DATA</v>
      </c>
      <c r="B759" s="91" t="str">
        <f t="shared" si="292"/>
        <v>INSERIR DATA</v>
      </c>
      <c r="C759" s="81" t="str">
        <f t="shared" si="293"/>
        <v>INSERIR DATA</v>
      </c>
      <c r="D759" s="79">
        <f t="shared" si="305"/>
        <v>756</v>
      </c>
      <c r="E759" s="125">
        <f t="shared" si="304"/>
        <v>0</v>
      </c>
      <c r="F759" s="101"/>
      <c r="G759" s="124" t="str">
        <f>IFERROR(VLOOKUP(F759,#REF!,2,0)," ")</f>
        <v xml:space="preserve"> </v>
      </c>
      <c r="H759" s="122" t="str">
        <f>IFERROR(VLOOKUP(F759,#REF!,3,0)," ")</f>
        <v xml:space="preserve"> </v>
      </c>
      <c r="I759" s="103"/>
      <c r="J759" s="103"/>
      <c r="K759" s="103"/>
      <c r="L759" s="104"/>
      <c r="M759" s="105"/>
      <c r="N759" s="106"/>
      <c r="O759" s="107"/>
      <c r="P759" s="122" t="str">
        <f t="shared" si="311"/>
        <v>00,00</v>
      </c>
      <c r="Q759" s="123" t="str">
        <f t="shared" si="312"/>
        <v>0,00</v>
      </c>
      <c r="R759" s="119">
        <v>0</v>
      </c>
      <c r="S759" s="119">
        <v>0</v>
      </c>
      <c r="T759" s="123">
        <f t="shared" si="294"/>
        <v>0</v>
      </c>
      <c r="U759" s="108"/>
      <c r="V759" s="109" t="str">
        <f t="shared" si="290"/>
        <v/>
      </c>
      <c r="W759" s="37"/>
      <c r="X759" s="132"/>
      <c r="Y759" s="134"/>
      <c r="AA759" s="24"/>
      <c r="AB759" s="40"/>
      <c r="AC759" s="24" t="str">
        <f t="shared" si="296"/>
        <v>Pendente</v>
      </c>
      <c r="AE759" s="43"/>
      <c r="AF759" s="44"/>
      <c r="AG759" s="45"/>
      <c r="AH759" s="45"/>
      <c r="AI759" s="46"/>
      <c r="AJ759" s="44"/>
      <c r="AK759" s="157"/>
      <c r="AL759" s="161"/>
      <c r="AM759" s="44"/>
      <c r="AN759" s="157"/>
      <c r="AO759" s="161"/>
      <c r="AP759" s="45"/>
      <c r="AQ759" s="46"/>
      <c r="AR759" s="157"/>
      <c r="AS759" s="157"/>
      <c r="AT759" s="45"/>
      <c r="AU759" s="157"/>
      <c r="AV759" s="157"/>
      <c r="AW759" s="157"/>
      <c r="AX759" s="157"/>
      <c r="AY759" s="157"/>
      <c r="AZ759" s="164"/>
      <c r="BE759" s="52">
        <f t="shared" si="295"/>
        <v>0</v>
      </c>
      <c r="BF759" s="53" t="str">
        <f t="shared" si="297"/>
        <v>00</v>
      </c>
      <c r="BG759" s="54">
        <f t="shared" si="298"/>
        <v>0</v>
      </c>
      <c r="BH759" s="54">
        <v>6</v>
      </c>
      <c r="BI759" s="54" t="str">
        <f t="shared" si="299"/>
        <v>,00</v>
      </c>
      <c r="BJ759" s="55" t="str">
        <f t="shared" si="300"/>
        <v>00,00</v>
      </c>
      <c r="BL759" s="57" t="str">
        <f>IFERROR(VLOOKUP(H759,#REF!,2,0)," ")</f>
        <v xml:space="preserve"> </v>
      </c>
      <c r="BM759" s="57" t="str">
        <f>IFERROR(VLOOKUP(K759,#REF!,2,0)," ")</f>
        <v xml:space="preserve"> </v>
      </c>
      <c r="BN759" s="58" t="str">
        <f t="shared" si="306"/>
        <v xml:space="preserve">  </v>
      </c>
      <c r="BO759" s="59" t="str">
        <f>IFERROR(VLOOKUP(BN759,#REF!,5,0)," ")</f>
        <v xml:space="preserve"> </v>
      </c>
      <c r="BP759" s="59" t="str">
        <f t="shared" si="307"/>
        <v xml:space="preserve"> </v>
      </c>
      <c r="BQ759" s="56" t="str">
        <f t="shared" si="308"/>
        <v>0,00</v>
      </c>
      <c r="BR759" s="59" t="str">
        <f t="shared" si="309"/>
        <v>0,00</v>
      </c>
      <c r="BS759" s="59" t="str">
        <f t="shared" si="310"/>
        <v xml:space="preserve"> </v>
      </c>
      <c r="BT759" s="56" t="str">
        <f t="shared" si="301"/>
        <v>00</v>
      </c>
      <c r="BU759" s="56">
        <f t="shared" si="302"/>
        <v>0</v>
      </c>
      <c r="BV759" s="56" t="str">
        <f>IFERROR(BU759*#REF!,"0,00")</f>
        <v>0,00</v>
      </c>
      <c r="BW759" s="59" t="str">
        <f t="shared" si="303"/>
        <v>0,00</v>
      </c>
    </row>
    <row r="760" spans="1:75" ht="62.1" customHeight="1" thickTop="1" thickBot="1">
      <c r="A760" s="90" t="str">
        <f t="shared" si="291"/>
        <v>INSERIR DATA</v>
      </c>
      <c r="B760" s="91" t="str">
        <f t="shared" si="292"/>
        <v>INSERIR DATA</v>
      </c>
      <c r="C760" s="81" t="str">
        <f t="shared" si="293"/>
        <v>INSERIR DATA</v>
      </c>
      <c r="D760" s="79">
        <f t="shared" si="305"/>
        <v>757</v>
      </c>
      <c r="E760" s="125">
        <f t="shared" si="304"/>
        <v>0</v>
      </c>
      <c r="F760" s="101"/>
      <c r="G760" s="124" t="str">
        <f>IFERROR(VLOOKUP(F760,#REF!,2,0)," ")</f>
        <v xml:space="preserve"> </v>
      </c>
      <c r="H760" s="122" t="str">
        <f>IFERROR(VLOOKUP(F760,#REF!,3,0)," ")</f>
        <v xml:space="preserve"> </v>
      </c>
      <c r="I760" s="103"/>
      <c r="J760" s="103"/>
      <c r="K760" s="103"/>
      <c r="L760" s="104"/>
      <c r="M760" s="105"/>
      <c r="N760" s="106"/>
      <c r="O760" s="107"/>
      <c r="P760" s="122" t="str">
        <f t="shared" si="311"/>
        <v>00,00</v>
      </c>
      <c r="Q760" s="123" t="str">
        <f t="shared" si="312"/>
        <v>0,00</v>
      </c>
      <c r="R760" s="119">
        <v>0</v>
      </c>
      <c r="S760" s="119">
        <v>0</v>
      </c>
      <c r="T760" s="123">
        <f t="shared" si="294"/>
        <v>0</v>
      </c>
      <c r="U760" s="108"/>
      <c r="V760" s="109" t="str">
        <f t="shared" si="290"/>
        <v/>
      </c>
      <c r="W760" s="37"/>
      <c r="X760" s="132"/>
      <c r="Y760" s="134"/>
      <c r="AA760" s="24"/>
      <c r="AB760" s="40"/>
      <c r="AC760" s="24" t="str">
        <f t="shared" si="296"/>
        <v>Pendente</v>
      </c>
      <c r="AE760" s="43"/>
      <c r="AF760" s="44"/>
      <c r="AG760" s="45"/>
      <c r="AH760" s="45"/>
      <c r="AI760" s="46"/>
      <c r="AJ760" s="44"/>
      <c r="AK760" s="157"/>
      <c r="AL760" s="161"/>
      <c r="AM760" s="44"/>
      <c r="AN760" s="157"/>
      <c r="AO760" s="161"/>
      <c r="AP760" s="45"/>
      <c r="AQ760" s="46"/>
      <c r="AR760" s="157"/>
      <c r="AS760" s="157"/>
      <c r="AT760" s="45"/>
      <c r="AU760" s="157"/>
      <c r="AV760" s="157"/>
      <c r="AW760" s="157"/>
      <c r="AX760" s="157"/>
      <c r="AY760" s="157"/>
      <c r="AZ760" s="164"/>
      <c r="BE760" s="52">
        <f t="shared" si="295"/>
        <v>0</v>
      </c>
      <c r="BF760" s="53" t="str">
        <f t="shared" si="297"/>
        <v>00</v>
      </c>
      <c r="BG760" s="54">
        <f t="shared" si="298"/>
        <v>0</v>
      </c>
      <c r="BH760" s="54">
        <v>6</v>
      </c>
      <c r="BI760" s="54" t="str">
        <f t="shared" si="299"/>
        <v>,00</v>
      </c>
      <c r="BJ760" s="55" t="str">
        <f t="shared" si="300"/>
        <v>00,00</v>
      </c>
      <c r="BL760" s="57" t="str">
        <f>IFERROR(VLOOKUP(H760,#REF!,2,0)," ")</f>
        <v xml:space="preserve"> </v>
      </c>
      <c r="BM760" s="57" t="str">
        <f>IFERROR(VLOOKUP(K760,#REF!,2,0)," ")</f>
        <v xml:space="preserve"> </v>
      </c>
      <c r="BN760" s="58" t="str">
        <f t="shared" si="306"/>
        <v xml:space="preserve">  </v>
      </c>
      <c r="BO760" s="59" t="str">
        <f>IFERROR(VLOOKUP(BN760,#REF!,5,0)," ")</f>
        <v xml:space="preserve"> </v>
      </c>
      <c r="BP760" s="59" t="str">
        <f t="shared" si="307"/>
        <v xml:space="preserve"> </v>
      </c>
      <c r="BQ760" s="56" t="str">
        <f t="shared" si="308"/>
        <v>0,00</v>
      </c>
      <c r="BR760" s="59" t="str">
        <f t="shared" si="309"/>
        <v>0,00</v>
      </c>
      <c r="BS760" s="59" t="str">
        <f t="shared" si="310"/>
        <v xml:space="preserve"> </v>
      </c>
      <c r="BT760" s="56" t="str">
        <f t="shared" si="301"/>
        <v>00</v>
      </c>
      <c r="BU760" s="56">
        <f t="shared" si="302"/>
        <v>0</v>
      </c>
      <c r="BV760" s="56" t="str">
        <f>IFERROR(BU760*#REF!,"0,00")</f>
        <v>0,00</v>
      </c>
      <c r="BW760" s="59" t="str">
        <f t="shared" si="303"/>
        <v>0,00</v>
      </c>
    </row>
    <row r="761" spans="1:75" ht="62.1" customHeight="1" thickTop="1" thickBot="1">
      <c r="A761" s="90" t="str">
        <f t="shared" si="291"/>
        <v>INSERIR DATA</v>
      </c>
      <c r="B761" s="91" t="str">
        <f t="shared" si="292"/>
        <v>INSERIR DATA</v>
      </c>
      <c r="C761" s="81" t="str">
        <f t="shared" si="293"/>
        <v>INSERIR DATA</v>
      </c>
      <c r="D761" s="79">
        <f t="shared" si="305"/>
        <v>758</v>
      </c>
      <c r="E761" s="125">
        <f t="shared" si="304"/>
        <v>0</v>
      </c>
      <c r="F761" s="101"/>
      <c r="G761" s="124" t="str">
        <f>IFERROR(VLOOKUP(F761,#REF!,2,0)," ")</f>
        <v xml:space="preserve"> </v>
      </c>
      <c r="H761" s="122" t="str">
        <f>IFERROR(VLOOKUP(F761,#REF!,3,0)," ")</f>
        <v xml:space="preserve"> </v>
      </c>
      <c r="I761" s="103"/>
      <c r="J761" s="103"/>
      <c r="K761" s="103"/>
      <c r="L761" s="104"/>
      <c r="M761" s="105"/>
      <c r="N761" s="106"/>
      <c r="O761" s="107"/>
      <c r="P761" s="122" t="str">
        <f t="shared" si="311"/>
        <v>00,00</v>
      </c>
      <c r="Q761" s="123" t="str">
        <f t="shared" si="312"/>
        <v>0,00</v>
      </c>
      <c r="R761" s="119">
        <v>0</v>
      </c>
      <c r="S761" s="119">
        <v>0</v>
      </c>
      <c r="T761" s="123">
        <f t="shared" si="294"/>
        <v>0</v>
      </c>
      <c r="U761" s="108"/>
      <c r="V761" s="109" t="str">
        <f t="shared" si="290"/>
        <v/>
      </c>
      <c r="W761" s="37"/>
      <c r="X761" s="132"/>
      <c r="Y761" s="134"/>
      <c r="AA761" s="24"/>
      <c r="AB761" s="40"/>
      <c r="AC761" s="24" t="str">
        <f t="shared" si="296"/>
        <v>Pendente</v>
      </c>
      <c r="AE761" s="43"/>
      <c r="AF761" s="44"/>
      <c r="AG761" s="45"/>
      <c r="AH761" s="45"/>
      <c r="AI761" s="46"/>
      <c r="AJ761" s="44"/>
      <c r="AK761" s="157"/>
      <c r="AL761" s="161"/>
      <c r="AM761" s="44"/>
      <c r="AN761" s="157"/>
      <c r="AO761" s="161"/>
      <c r="AP761" s="45"/>
      <c r="AQ761" s="46"/>
      <c r="AR761" s="157"/>
      <c r="AS761" s="157"/>
      <c r="AT761" s="45"/>
      <c r="AU761" s="157"/>
      <c r="AV761" s="157"/>
      <c r="AW761" s="157"/>
      <c r="AX761" s="157"/>
      <c r="AY761" s="157"/>
      <c r="AZ761" s="164"/>
      <c r="BE761" s="52">
        <f t="shared" si="295"/>
        <v>0</v>
      </c>
      <c r="BF761" s="53" t="str">
        <f t="shared" si="297"/>
        <v>00</v>
      </c>
      <c r="BG761" s="54">
        <f t="shared" si="298"/>
        <v>0</v>
      </c>
      <c r="BH761" s="54">
        <v>6</v>
      </c>
      <c r="BI761" s="54" t="str">
        <f t="shared" si="299"/>
        <v>,00</v>
      </c>
      <c r="BJ761" s="55" t="str">
        <f t="shared" si="300"/>
        <v>00,00</v>
      </c>
      <c r="BL761" s="57" t="str">
        <f>IFERROR(VLOOKUP(H761,#REF!,2,0)," ")</f>
        <v xml:space="preserve"> </v>
      </c>
      <c r="BM761" s="57" t="str">
        <f>IFERROR(VLOOKUP(K761,#REF!,2,0)," ")</f>
        <v xml:space="preserve"> </v>
      </c>
      <c r="BN761" s="58" t="str">
        <f t="shared" si="306"/>
        <v xml:space="preserve">  </v>
      </c>
      <c r="BO761" s="59" t="str">
        <f>IFERROR(VLOOKUP(BN761,#REF!,5,0)," ")</f>
        <v xml:space="preserve"> </v>
      </c>
      <c r="BP761" s="59" t="str">
        <f t="shared" si="307"/>
        <v xml:space="preserve"> </v>
      </c>
      <c r="BQ761" s="56" t="str">
        <f t="shared" si="308"/>
        <v>0,00</v>
      </c>
      <c r="BR761" s="59" t="str">
        <f t="shared" si="309"/>
        <v>0,00</v>
      </c>
      <c r="BS761" s="59" t="str">
        <f t="shared" si="310"/>
        <v xml:space="preserve"> </v>
      </c>
      <c r="BT761" s="56" t="str">
        <f t="shared" si="301"/>
        <v>00</v>
      </c>
      <c r="BU761" s="56">
        <f t="shared" si="302"/>
        <v>0</v>
      </c>
      <c r="BV761" s="56" t="str">
        <f>IFERROR(BU761*#REF!,"0,00")</f>
        <v>0,00</v>
      </c>
      <c r="BW761" s="59" t="str">
        <f t="shared" si="303"/>
        <v>0,00</v>
      </c>
    </row>
    <row r="762" spans="1:75" ht="62.1" customHeight="1" thickTop="1" thickBot="1">
      <c r="A762" s="90" t="str">
        <f t="shared" si="291"/>
        <v>INSERIR DATA</v>
      </c>
      <c r="B762" s="91" t="str">
        <f t="shared" si="292"/>
        <v>INSERIR DATA</v>
      </c>
      <c r="C762" s="81" t="str">
        <f t="shared" si="293"/>
        <v>INSERIR DATA</v>
      </c>
      <c r="D762" s="79">
        <f t="shared" si="305"/>
        <v>759</v>
      </c>
      <c r="E762" s="125">
        <f t="shared" si="304"/>
        <v>0</v>
      </c>
      <c r="F762" s="101"/>
      <c r="G762" s="124" t="str">
        <f>IFERROR(VLOOKUP(F762,#REF!,2,0)," ")</f>
        <v xml:space="preserve"> </v>
      </c>
      <c r="H762" s="122" t="str">
        <f>IFERROR(VLOOKUP(F762,#REF!,3,0)," ")</f>
        <v xml:space="preserve"> </v>
      </c>
      <c r="I762" s="103"/>
      <c r="J762" s="103"/>
      <c r="K762" s="103"/>
      <c r="L762" s="104"/>
      <c r="M762" s="105"/>
      <c r="N762" s="106"/>
      <c r="O762" s="107"/>
      <c r="P762" s="122" t="str">
        <f t="shared" si="311"/>
        <v>00,00</v>
      </c>
      <c r="Q762" s="123" t="str">
        <f t="shared" si="312"/>
        <v>0,00</v>
      </c>
      <c r="R762" s="119">
        <v>0</v>
      </c>
      <c r="S762" s="119">
        <v>0</v>
      </c>
      <c r="T762" s="123">
        <f t="shared" si="294"/>
        <v>0</v>
      </c>
      <c r="U762" s="108"/>
      <c r="V762" s="109" t="str">
        <f t="shared" si="290"/>
        <v/>
      </c>
      <c r="W762" s="37"/>
      <c r="X762" s="132"/>
      <c r="Y762" s="134"/>
      <c r="AA762" s="24"/>
      <c r="AB762" s="40"/>
      <c r="AC762" s="24" t="str">
        <f t="shared" si="296"/>
        <v>Pendente</v>
      </c>
      <c r="AE762" s="43"/>
      <c r="AF762" s="44"/>
      <c r="AG762" s="45"/>
      <c r="AH762" s="45"/>
      <c r="AI762" s="46"/>
      <c r="AJ762" s="44"/>
      <c r="AK762" s="157"/>
      <c r="AL762" s="161"/>
      <c r="AM762" s="44"/>
      <c r="AN762" s="157"/>
      <c r="AO762" s="161"/>
      <c r="AP762" s="45"/>
      <c r="AQ762" s="46"/>
      <c r="AR762" s="157"/>
      <c r="AS762" s="157"/>
      <c r="AT762" s="45"/>
      <c r="AU762" s="157"/>
      <c r="AV762" s="157"/>
      <c r="AW762" s="157"/>
      <c r="AX762" s="157"/>
      <c r="AY762" s="157"/>
      <c r="AZ762" s="164"/>
      <c r="BE762" s="52">
        <f t="shared" si="295"/>
        <v>0</v>
      </c>
      <c r="BF762" s="53" t="str">
        <f t="shared" si="297"/>
        <v>00</v>
      </c>
      <c r="BG762" s="54">
        <f t="shared" si="298"/>
        <v>0</v>
      </c>
      <c r="BH762" s="54">
        <v>6</v>
      </c>
      <c r="BI762" s="54" t="str">
        <f t="shared" si="299"/>
        <v>,00</v>
      </c>
      <c r="BJ762" s="55" t="str">
        <f t="shared" si="300"/>
        <v>00,00</v>
      </c>
      <c r="BL762" s="57" t="str">
        <f>IFERROR(VLOOKUP(H762,#REF!,2,0)," ")</f>
        <v xml:space="preserve"> </v>
      </c>
      <c r="BM762" s="57" t="str">
        <f>IFERROR(VLOOKUP(K762,#REF!,2,0)," ")</f>
        <v xml:space="preserve"> </v>
      </c>
      <c r="BN762" s="58" t="str">
        <f t="shared" si="306"/>
        <v xml:space="preserve">  </v>
      </c>
      <c r="BO762" s="59" t="str">
        <f>IFERROR(VLOOKUP(BN762,#REF!,5,0)," ")</f>
        <v xml:space="preserve"> </v>
      </c>
      <c r="BP762" s="59" t="str">
        <f t="shared" si="307"/>
        <v xml:space="preserve"> </v>
      </c>
      <c r="BQ762" s="56" t="str">
        <f t="shared" si="308"/>
        <v>0,00</v>
      </c>
      <c r="BR762" s="59" t="str">
        <f t="shared" si="309"/>
        <v>0,00</v>
      </c>
      <c r="BS762" s="59" t="str">
        <f t="shared" si="310"/>
        <v xml:space="preserve"> </v>
      </c>
      <c r="BT762" s="56" t="str">
        <f t="shared" si="301"/>
        <v>00</v>
      </c>
      <c r="BU762" s="56">
        <f t="shared" si="302"/>
        <v>0</v>
      </c>
      <c r="BV762" s="56" t="str">
        <f>IFERROR(BU762*#REF!,"0,00")</f>
        <v>0,00</v>
      </c>
      <c r="BW762" s="59" t="str">
        <f t="shared" si="303"/>
        <v>0,00</v>
      </c>
    </row>
    <row r="763" spans="1:75" ht="62.1" customHeight="1" thickTop="1" thickBot="1">
      <c r="A763" s="90" t="str">
        <f t="shared" si="291"/>
        <v>INSERIR DATA</v>
      </c>
      <c r="B763" s="91" t="str">
        <f t="shared" si="292"/>
        <v>INSERIR DATA</v>
      </c>
      <c r="C763" s="81" t="str">
        <f t="shared" si="293"/>
        <v>INSERIR DATA</v>
      </c>
      <c r="D763" s="79">
        <f t="shared" si="305"/>
        <v>760</v>
      </c>
      <c r="E763" s="125">
        <f t="shared" si="304"/>
        <v>0</v>
      </c>
      <c r="F763" s="101"/>
      <c r="G763" s="124" t="str">
        <f>IFERROR(VLOOKUP(F763,#REF!,2,0)," ")</f>
        <v xml:space="preserve"> </v>
      </c>
      <c r="H763" s="122" t="str">
        <f>IFERROR(VLOOKUP(F763,#REF!,3,0)," ")</f>
        <v xml:space="preserve"> </v>
      </c>
      <c r="I763" s="103"/>
      <c r="J763" s="103"/>
      <c r="K763" s="103"/>
      <c r="L763" s="104"/>
      <c r="M763" s="105"/>
      <c r="N763" s="106"/>
      <c r="O763" s="107"/>
      <c r="P763" s="122" t="str">
        <f t="shared" si="311"/>
        <v>00,00</v>
      </c>
      <c r="Q763" s="123" t="str">
        <f t="shared" si="312"/>
        <v>0,00</v>
      </c>
      <c r="R763" s="119">
        <v>0</v>
      </c>
      <c r="S763" s="119">
        <v>0</v>
      </c>
      <c r="T763" s="123">
        <f t="shared" si="294"/>
        <v>0</v>
      </c>
      <c r="U763" s="108"/>
      <c r="V763" s="109" t="str">
        <f t="shared" si="290"/>
        <v/>
      </c>
      <c r="W763" s="37"/>
      <c r="X763" s="132"/>
      <c r="Y763" s="134"/>
      <c r="AA763" s="24"/>
      <c r="AB763" s="40"/>
      <c r="AC763" s="24" t="str">
        <f t="shared" si="296"/>
        <v>Pendente</v>
      </c>
      <c r="AE763" s="43"/>
      <c r="AF763" s="44"/>
      <c r="AG763" s="45"/>
      <c r="AH763" s="45"/>
      <c r="AI763" s="46"/>
      <c r="AJ763" s="44"/>
      <c r="AK763" s="157"/>
      <c r="AL763" s="161"/>
      <c r="AM763" s="44"/>
      <c r="AN763" s="157"/>
      <c r="AO763" s="161"/>
      <c r="AP763" s="45"/>
      <c r="AQ763" s="46"/>
      <c r="AR763" s="157"/>
      <c r="AS763" s="157"/>
      <c r="AT763" s="45"/>
      <c r="AU763" s="157"/>
      <c r="AV763" s="157"/>
      <c r="AW763" s="157"/>
      <c r="AX763" s="157"/>
      <c r="AY763" s="157"/>
      <c r="AZ763" s="49"/>
      <c r="BE763" s="52">
        <f t="shared" si="295"/>
        <v>0</v>
      </c>
      <c r="BF763" s="53" t="str">
        <f t="shared" si="297"/>
        <v>00</v>
      </c>
      <c r="BG763" s="54">
        <f t="shared" si="298"/>
        <v>0</v>
      </c>
      <c r="BH763" s="54">
        <v>6</v>
      </c>
      <c r="BI763" s="54" t="str">
        <f t="shared" si="299"/>
        <v>,00</v>
      </c>
      <c r="BJ763" s="55" t="str">
        <f t="shared" si="300"/>
        <v>00,00</v>
      </c>
      <c r="BL763" s="57" t="str">
        <f>IFERROR(VLOOKUP(H763,#REF!,2,0)," ")</f>
        <v xml:space="preserve"> </v>
      </c>
      <c r="BM763" s="57" t="str">
        <f>IFERROR(VLOOKUP(K763,#REF!,2,0)," ")</f>
        <v xml:space="preserve"> </v>
      </c>
      <c r="BN763" s="58" t="str">
        <f t="shared" si="306"/>
        <v xml:space="preserve">  </v>
      </c>
      <c r="BO763" s="59" t="str">
        <f>IFERROR(VLOOKUP(BN763,#REF!,5,0)," ")</f>
        <v xml:space="preserve"> </v>
      </c>
      <c r="BP763" s="59" t="str">
        <f t="shared" si="307"/>
        <v xml:space="preserve"> </v>
      </c>
      <c r="BQ763" s="56" t="str">
        <f t="shared" si="308"/>
        <v>0,00</v>
      </c>
      <c r="BR763" s="59" t="str">
        <f t="shared" si="309"/>
        <v>0,00</v>
      </c>
      <c r="BS763" s="59" t="str">
        <f t="shared" si="310"/>
        <v xml:space="preserve"> </v>
      </c>
      <c r="BT763" s="56" t="str">
        <f t="shared" si="301"/>
        <v>00</v>
      </c>
      <c r="BU763" s="56">
        <f t="shared" si="302"/>
        <v>0</v>
      </c>
      <c r="BV763" s="56" t="str">
        <f>IFERROR(BU763*#REF!,"0,00")</f>
        <v>0,00</v>
      </c>
      <c r="BW763" s="59" t="str">
        <f t="shared" si="303"/>
        <v>0,00</v>
      </c>
    </row>
    <row r="764" spans="1:75" ht="62.1" customHeight="1" thickTop="1" thickBot="1">
      <c r="A764" s="90" t="str">
        <f t="shared" si="291"/>
        <v>INSERIR DATA</v>
      </c>
      <c r="B764" s="91" t="str">
        <f t="shared" si="292"/>
        <v>INSERIR DATA</v>
      </c>
      <c r="C764" s="81" t="str">
        <f t="shared" si="293"/>
        <v>INSERIR DATA</v>
      </c>
      <c r="D764" s="79">
        <f t="shared" si="305"/>
        <v>761</v>
      </c>
      <c r="E764" s="125">
        <f t="shared" si="304"/>
        <v>0</v>
      </c>
      <c r="F764" s="101"/>
      <c r="G764" s="124" t="str">
        <f>IFERROR(VLOOKUP(F764,#REF!,2,0)," ")</f>
        <v xml:space="preserve"> </v>
      </c>
      <c r="H764" s="122" t="str">
        <f>IFERROR(VLOOKUP(F764,#REF!,3,0)," ")</f>
        <v xml:space="preserve"> </v>
      </c>
      <c r="I764" s="103"/>
      <c r="J764" s="103"/>
      <c r="K764" s="103"/>
      <c r="L764" s="104"/>
      <c r="M764" s="105"/>
      <c r="N764" s="106"/>
      <c r="O764" s="107"/>
      <c r="P764" s="122" t="str">
        <f t="shared" si="311"/>
        <v>00,00</v>
      </c>
      <c r="Q764" s="123" t="str">
        <f t="shared" si="312"/>
        <v>0,00</v>
      </c>
      <c r="R764" s="119">
        <v>0</v>
      </c>
      <c r="S764" s="119">
        <v>0</v>
      </c>
      <c r="T764" s="123">
        <f t="shared" si="294"/>
        <v>0</v>
      </c>
      <c r="U764" s="108"/>
      <c r="V764" s="109" t="str">
        <f t="shared" ref="V764:V827" si="313">UPPER(Y764)</f>
        <v/>
      </c>
      <c r="W764" s="37"/>
      <c r="X764" s="132"/>
      <c r="Y764" s="134"/>
      <c r="AA764" s="24"/>
      <c r="AB764" s="40"/>
      <c r="AC764" s="24" t="str">
        <f t="shared" si="296"/>
        <v>Pendente</v>
      </c>
      <c r="AE764" s="43"/>
      <c r="AF764" s="44"/>
      <c r="AG764" s="45"/>
      <c r="AH764" s="45"/>
      <c r="AI764" s="46"/>
      <c r="AJ764" s="44"/>
      <c r="AK764" s="157"/>
      <c r="AL764" s="161"/>
      <c r="AM764" s="44"/>
      <c r="AN764" s="46"/>
      <c r="AO764" s="127"/>
      <c r="AP764" s="45"/>
      <c r="AQ764" s="46"/>
      <c r="AR764" s="157"/>
      <c r="AS764" s="46"/>
      <c r="AT764" s="45"/>
      <c r="AU764" s="157"/>
      <c r="AV764" s="157"/>
      <c r="AW764" s="157"/>
      <c r="AX764" s="157"/>
      <c r="AY764" s="157"/>
      <c r="AZ764" s="164"/>
      <c r="BE764" s="52">
        <f t="shared" si="295"/>
        <v>0</v>
      </c>
      <c r="BF764" s="53" t="str">
        <f t="shared" si="297"/>
        <v>00</v>
      </c>
      <c r="BG764" s="54">
        <f t="shared" si="298"/>
        <v>0</v>
      </c>
      <c r="BH764" s="54">
        <v>6</v>
      </c>
      <c r="BI764" s="54" t="str">
        <f t="shared" si="299"/>
        <v>,00</v>
      </c>
      <c r="BJ764" s="55" t="str">
        <f t="shared" si="300"/>
        <v>00,00</v>
      </c>
      <c r="BL764" s="57" t="str">
        <f>IFERROR(VLOOKUP(H764,#REF!,2,0)," ")</f>
        <v xml:space="preserve"> </v>
      </c>
      <c r="BM764" s="57" t="str">
        <f>IFERROR(VLOOKUP(K764,#REF!,2,0)," ")</f>
        <v xml:space="preserve"> </v>
      </c>
      <c r="BN764" s="58" t="str">
        <f t="shared" si="306"/>
        <v xml:space="preserve">  </v>
      </c>
      <c r="BO764" s="59" t="str">
        <f>IFERROR(VLOOKUP(BN764,#REF!,5,0)," ")</f>
        <v xml:space="preserve"> </v>
      </c>
      <c r="BP764" s="59" t="str">
        <f t="shared" si="307"/>
        <v xml:space="preserve"> </v>
      </c>
      <c r="BQ764" s="56" t="str">
        <f t="shared" si="308"/>
        <v>0,00</v>
      </c>
      <c r="BR764" s="59" t="str">
        <f t="shared" si="309"/>
        <v>0,00</v>
      </c>
      <c r="BS764" s="59" t="str">
        <f t="shared" si="310"/>
        <v xml:space="preserve"> </v>
      </c>
      <c r="BT764" s="56" t="str">
        <f t="shared" si="301"/>
        <v>00</v>
      </c>
      <c r="BU764" s="56">
        <f t="shared" si="302"/>
        <v>0</v>
      </c>
      <c r="BV764" s="56" t="str">
        <f>IFERROR(BU764*#REF!,"0,00")</f>
        <v>0,00</v>
      </c>
      <c r="BW764" s="59" t="str">
        <f t="shared" si="303"/>
        <v>0,00</v>
      </c>
    </row>
    <row r="765" spans="1:75" ht="62.1" customHeight="1" thickTop="1" thickBot="1">
      <c r="A765" s="90" t="str">
        <f t="shared" si="291"/>
        <v>INSERIR DATA</v>
      </c>
      <c r="B765" s="91" t="str">
        <f t="shared" si="292"/>
        <v>INSERIR DATA</v>
      </c>
      <c r="C765" s="81" t="str">
        <f t="shared" si="293"/>
        <v>INSERIR DATA</v>
      </c>
      <c r="D765" s="79">
        <f t="shared" si="305"/>
        <v>762</v>
      </c>
      <c r="E765" s="125">
        <f t="shared" si="304"/>
        <v>0</v>
      </c>
      <c r="F765" s="101"/>
      <c r="G765" s="124" t="str">
        <f>IFERROR(VLOOKUP(F765,#REF!,2,0)," ")</f>
        <v xml:space="preserve"> </v>
      </c>
      <c r="H765" s="122" t="str">
        <f>IFERROR(VLOOKUP(F765,#REF!,3,0)," ")</f>
        <v xml:space="preserve"> </v>
      </c>
      <c r="I765" s="103"/>
      <c r="J765" s="103"/>
      <c r="K765" s="103"/>
      <c r="L765" s="104"/>
      <c r="M765" s="105"/>
      <c r="N765" s="106"/>
      <c r="O765" s="107"/>
      <c r="P765" s="122" t="str">
        <f t="shared" si="311"/>
        <v>00,00</v>
      </c>
      <c r="Q765" s="123" t="str">
        <f t="shared" si="312"/>
        <v>0,00</v>
      </c>
      <c r="R765" s="119">
        <v>0</v>
      </c>
      <c r="S765" s="119">
        <v>0</v>
      </c>
      <c r="T765" s="123">
        <f t="shared" si="294"/>
        <v>0</v>
      </c>
      <c r="U765" s="108"/>
      <c r="V765" s="109" t="str">
        <f t="shared" si="313"/>
        <v/>
      </c>
      <c r="W765" s="37"/>
      <c r="X765" s="132"/>
      <c r="Y765" s="134"/>
      <c r="AA765" s="24"/>
      <c r="AB765" s="40"/>
      <c r="AC765" s="24" t="str">
        <f t="shared" si="296"/>
        <v>Pendente</v>
      </c>
      <c r="AE765" s="43"/>
      <c r="AF765" s="44"/>
      <c r="AG765" s="45"/>
      <c r="AH765" s="45"/>
      <c r="AI765" s="46"/>
      <c r="AJ765" s="44"/>
      <c r="AK765" s="157"/>
      <c r="AL765" s="161"/>
      <c r="AM765" s="44"/>
      <c r="AN765" s="46"/>
      <c r="AO765" s="127"/>
      <c r="AP765" s="45"/>
      <c r="AQ765" s="46"/>
      <c r="AR765" s="157"/>
      <c r="AS765" s="46"/>
      <c r="AT765" s="45"/>
      <c r="AU765" s="157"/>
      <c r="AV765" s="157"/>
      <c r="AW765" s="157"/>
      <c r="AX765" s="157"/>
      <c r="AY765" s="157"/>
      <c r="AZ765" s="164"/>
      <c r="BE765" s="52">
        <f t="shared" si="295"/>
        <v>0</v>
      </c>
      <c r="BF765" s="53" t="str">
        <f t="shared" si="297"/>
        <v>00</v>
      </c>
      <c r="BG765" s="54">
        <f t="shared" si="298"/>
        <v>0</v>
      </c>
      <c r="BH765" s="54">
        <v>6</v>
      </c>
      <c r="BI765" s="54" t="str">
        <f t="shared" si="299"/>
        <v>,00</v>
      </c>
      <c r="BJ765" s="55" t="str">
        <f t="shared" si="300"/>
        <v>00,00</v>
      </c>
      <c r="BL765" s="57" t="str">
        <f>IFERROR(VLOOKUP(H765,#REF!,2,0)," ")</f>
        <v xml:space="preserve"> </v>
      </c>
      <c r="BM765" s="57" t="str">
        <f>IFERROR(VLOOKUP(K765,#REF!,2,0)," ")</f>
        <v xml:space="preserve"> </v>
      </c>
      <c r="BN765" s="58" t="str">
        <f t="shared" si="306"/>
        <v xml:space="preserve">  </v>
      </c>
      <c r="BO765" s="59" t="str">
        <f>IFERROR(VLOOKUP(BN765,#REF!,5,0)," ")</f>
        <v xml:space="preserve"> </v>
      </c>
      <c r="BP765" s="59" t="str">
        <f t="shared" si="307"/>
        <v xml:space="preserve"> </v>
      </c>
      <c r="BQ765" s="56" t="str">
        <f t="shared" si="308"/>
        <v>0,00</v>
      </c>
      <c r="BR765" s="59" t="str">
        <f t="shared" si="309"/>
        <v>0,00</v>
      </c>
      <c r="BS765" s="59" t="str">
        <f t="shared" si="310"/>
        <v xml:space="preserve"> </v>
      </c>
      <c r="BT765" s="56" t="str">
        <f t="shared" si="301"/>
        <v>00</v>
      </c>
      <c r="BU765" s="56">
        <f t="shared" si="302"/>
        <v>0</v>
      </c>
      <c r="BV765" s="56" t="str">
        <f>IFERROR(BU765*#REF!,"0,00")</f>
        <v>0,00</v>
      </c>
      <c r="BW765" s="59" t="str">
        <f t="shared" si="303"/>
        <v>0,00</v>
      </c>
    </row>
    <row r="766" spans="1:75" ht="62.1" customHeight="1" thickTop="1" thickBot="1">
      <c r="A766" s="90" t="str">
        <f t="shared" si="291"/>
        <v>INSERIR DATA</v>
      </c>
      <c r="B766" s="91" t="str">
        <f t="shared" si="292"/>
        <v>INSERIR DATA</v>
      </c>
      <c r="C766" s="81" t="str">
        <f t="shared" si="293"/>
        <v>INSERIR DATA</v>
      </c>
      <c r="D766" s="79">
        <f t="shared" si="305"/>
        <v>763</v>
      </c>
      <c r="E766" s="125">
        <f t="shared" si="304"/>
        <v>0</v>
      </c>
      <c r="F766" s="101"/>
      <c r="G766" s="124" t="str">
        <f>IFERROR(VLOOKUP(F766,#REF!,2,0)," ")</f>
        <v xml:space="preserve"> </v>
      </c>
      <c r="H766" s="122" t="str">
        <f>IFERROR(VLOOKUP(F766,#REF!,3,0)," ")</f>
        <v xml:space="preserve"> </v>
      </c>
      <c r="I766" s="103"/>
      <c r="J766" s="103"/>
      <c r="K766" s="103"/>
      <c r="L766" s="104"/>
      <c r="M766" s="105"/>
      <c r="N766" s="106"/>
      <c r="O766" s="107"/>
      <c r="P766" s="122" t="str">
        <f t="shared" si="311"/>
        <v>00,00</v>
      </c>
      <c r="Q766" s="123" t="str">
        <f t="shared" si="312"/>
        <v>0,00</v>
      </c>
      <c r="R766" s="119">
        <v>0</v>
      </c>
      <c r="S766" s="119">
        <v>0</v>
      </c>
      <c r="T766" s="123">
        <f t="shared" si="294"/>
        <v>0</v>
      </c>
      <c r="U766" s="108"/>
      <c r="V766" s="109" t="str">
        <f t="shared" si="313"/>
        <v/>
      </c>
      <c r="W766" s="37"/>
      <c r="X766" s="132"/>
      <c r="Y766" s="134"/>
      <c r="AA766" s="24"/>
      <c r="AB766" s="40"/>
      <c r="AC766" s="24" t="str">
        <f t="shared" si="296"/>
        <v>Pendente</v>
      </c>
      <c r="AE766" s="43"/>
      <c r="AF766" s="44"/>
      <c r="AG766" s="45"/>
      <c r="AH766" s="45"/>
      <c r="AI766" s="46"/>
      <c r="AJ766" s="44"/>
      <c r="AK766" s="157"/>
      <c r="AL766" s="161"/>
      <c r="AM766" s="44"/>
      <c r="AN766" s="46"/>
      <c r="AO766" s="127"/>
      <c r="AP766" s="45"/>
      <c r="AQ766" s="46"/>
      <c r="AR766" s="157"/>
      <c r="AS766" s="46"/>
      <c r="AT766" s="45"/>
      <c r="AU766" s="157"/>
      <c r="AV766" s="157"/>
      <c r="AW766" s="157"/>
      <c r="AX766" s="157"/>
      <c r="AY766" s="157"/>
      <c r="AZ766" s="164"/>
      <c r="BE766" s="52">
        <f t="shared" si="295"/>
        <v>0</v>
      </c>
      <c r="BF766" s="53" t="str">
        <f t="shared" si="297"/>
        <v>00</v>
      </c>
      <c r="BG766" s="54">
        <f t="shared" si="298"/>
        <v>0</v>
      </c>
      <c r="BH766" s="54">
        <v>6</v>
      </c>
      <c r="BI766" s="54" t="str">
        <f t="shared" si="299"/>
        <v>,00</v>
      </c>
      <c r="BJ766" s="55" t="str">
        <f t="shared" si="300"/>
        <v>00,00</v>
      </c>
      <c r="BL766" s="57" t="str">
        <f>IFERROR(VLOOKUP(H766,#REF!,2,0)," ")</f>
        <v xml:space="preserve"> </v>
      </c>
      <c r="BM766" s="57" t="str">
        <f>IFERROR(VLOOKUP(K766,#REF!,2,0)," ")</f>
        <v xml:space="preserve"> </v>
      </c>
      <c r="BN766" s="58" t="str">
        <f t="shared" si="306"/>
        <v xml:space="preserve">  </v>
      </c>
      <c r="BO766" s="59" t="str">
        <f>IFERROR(VLOOKUP(BN766,#REF!,5,0)," ")</f>
        <v xml:space="preserve"> </v>
      </c>
      <c r="BP766" s="59" t="str">
        <f t="shared" si="307"/>
        <v xml:space="preserve"> </v>
      </c>
      <c r="BQ766" s="56" t="str">
        <f t="shared" si="308"/>
        <v>0,00</v>
      </c>
      <c r="BR766" s="59" t="str">
        <f t="shared" si="309"/>
        <v>0,00</v>
      </c>
      <c r="BS766" s="59" t="str">
        <f t="shared" si="310"/>
        <v xml:space="preserve"> </v>
      </c>
      <c r="BT766" s="56" t="str">
        <f t="shared" si="301"/>
        <v>00</v>
      </c>
      <c r="BU766" s="56">
        <f t="shared" si="302"/>
        <v>0</v>
      </c>
      <c r="BV766" s="56" t="str">
        <f>IFERROR(BU766*#REF!,"0,00")</f>
        <v>0,00</v>
      </c>
      <c r="BW766" s="59" t="str">
        <f t="shared" si="303"/>
        <v>0,00</v>
      </c>
    </row>
    <row r="767" spans="1:75" ht="62.1" customHeight="1" thickTop="1" thickBot="1">
      <c r="A767" s="90" t="str">
        <f t="shared" si="291"/>
        <v>INSERIR DATA</v>
      </c>
      <c r="B767" s="91" t="str">
        <f t="shared" si="292"/>
        <v>INSERIR DATA</v>
      </c>
      <c r="C767" s="81" t="str">
        <f t="shared" si="293"/>
        <v>INSERIR DATA</v>
      </c>
      <c r="D767" s="79">
        <f t="shared" si="305"/>
        <v>764</v>
      </c>
      <c r="E767" s="125">
        <f t="shared" si="304"/>
        <v>0</v>
      </c>
      <c r="F767" s="101"/>
      <c r="G767" s="124" t="str">
        <f>IFERROR(VLOOKUP(F767,#REF!,2,0)," ")</f>
        <v xml:space="preserve"> </v>
      </c>
      <c r="H767" s="122" t="str">
        <f>IFERROR(VLOOKUP(F767,#REF!,3,0)," ")</f>
        <v xml:space="preserve"> </v>
      </c>
      <c r="I767" s="103"/>
      <c r="J767" s="103"/>
      <c r="K767" s="103"/>
      <c r="L767" s="104"/>
      <c r="M767" s="105"/>
      <c r="N767" s="106"/>
      <c r="O767" s="107"/>
      <c r="P767" s="122" t="str">
        <f t="shared" si="311"/>
        <v>00,00</v>
      </c>
      <c r="Q767" s="123" t="str">
        <f t="shared" si="312"/>
        <v>0,00</v>
      </c>
      <c r="R767" s="119">
        <v>0</v>
      </c>
      <c r="S767" s="119">
        <v>0</v>
      </c>
      <c r="T767" s="123">
        <f t="shared" si="294"/>
        <v>0</v>
      </c>
      <c r="U767" s="108"/>
      <c r="V767" s="109" t="str">
        <f t="shared" si="313"/>
        <v/>
      </c>
      <c r="W767" s="37"/>
      <c r="X767" s="132"/>
      <c r="Y767" s="134"/>
      <c r="AA767" s="24"/>
      <c r="AB767" s="40"/>
      <c r="AC767" s="24" t="str">
        <f t="shared" si="296"/>
        <v>Pendente</v>
      </c>
      <c r="AE767" s="43"/>
      <c r="AF767" s="44"/>
      <c r="AG767" s="45"/>
      <c r="AH767" s="45"/>
      <c r="AI767" s="46"/>
      <c r="AJ767" s="44"/>
      <c r="AK767" s="157"/>
      <c r="AL767" s="161"/>
      <c r="AM767" s="44"/>
      <c r="AN767" s="46"/>
      <c r="AO767" s="127"/>
      <c r="AP767" s="45"/>
      <c r="AQ767" s="46"/>
      <c r="AR767" s="157"/>
      <c r="AS767" s="46"/>
      <c r="AT767" s="45"/>
      <c r="AU767" s="157"/>
      <c r="AV767" s="157"/>
      <c r="AW767" s="157"/>
      <c r="AX767" s="157"/>
      <c r="AY767" s="157"/>
      <c r="AZ767" s="164"/>
      <c r="BE767" s="52">
        <f t="shared" si="295"/>
        <v>0</v>
      </c>
      <c r="BF767" s="53" t="str">
        <f t="shared" si="297"/>
        <v>00</v>
      </c>
      <c r="BG767" s="54">
        <f t="shared" si="298"/>
        <v>0</v>
      </c>
      <c r="BH767" s="54">
        <v>6</v>
      </c>
      <c r="BI767" s="54" t="str">
        <f t="shared" si="299"/>
        <v>,00</v>
      </c>
      <c r="BJ767" s="55" t="str">
        <f t="shared" si="300"/>
        <v>00,00</v>
      </c>
      <c r="BL767" s="57" t="str">
        <f>IFERROR(VLOOKUP(H767,#REF!,2,0)," ")</f>
        <v xml:space="preserve"> </v>
      </c>
      <c r="BM767" s="57" t="str">
        <f>IFERROR(VLOOKUP(K767,#REF!,2,0)," ")</f>
        <v xml:space="preserve"> </v>
      </c>
      <c r="BN767" s="58" t="str">
        <f t="shared" si="306"/>
        <v xml:space="preserve">  </v>
      </c>
      <c r="BO767" s="59" t="str">
        <f>IFERROR(VLOOKUP(BN767,#REF!,5,0)," ")</f>
        <v xml:space="preserve"> </v>
      </c>
      <c r="BP767" s="59" t="str">
        <f t="shared" si="307"/>
        <v xml:space="preserve"> </v>
      </c>
      <c r="BQ767" s="56" t="str">
        <f t="shared" si="308"/>
        <v>0,00</v>
      </c>
      <c r="BR767" s="59" t="str">
        <f t="shared" si="309"/>
        <v>0,00</v>
      </c>
      <c r="BS767" s="59" t="str">
        <f t="shared" si="310"/>
        <v xml:space="preserve"> </v>
      </c>
      <c r="BT767" s="56" t="str">
        <f t="shared" si="301"/>
        <v>00</v>
      </c>
      <c r="BU767" s="56">
        <f t="shared" si="302"/>
        <v>0</v>
      </c>
      <c r="BV767" s="56" t="str">
        <f>IFERROR(BU767*#REF!,"0,00")</f>
        <v>0,00</v>
      </c>
      <c r="BW767" s="59" t="str">
        <f t="shared" si="303"/>
        <v>0,00</v>
      </c>
    </row>
    <row r="768" spans="1:75" ht="62.1" customHeight="1" thickTop="1" thickBot="1">
      <c r="A768" s="90" t="str">
        <f t="shared" si="291"/>
        <v>INSERIR DATA</v>
      </c>
      <c r="B768" s="91" t="str">
        <f t="shared" si="292"/>
        <v>INSERIR DATA</v>
      </c>
      <c r="C768" s="81" t="str">
        <f t="shared" si="293"/>
        <v>INSERIR DATA</v>
      </c>
      <c r="D768" s="79">
        <f t="shared" si="305"/>
        <v>765</v>
      </c>
      <c r="E768" s="125">
        <f t="shared" si="304"/>
        <v>0</v>
      </c>
      <c r="F768" s="101"/>
      <c r="G768" s="124" t="str">
        <f>IFERROR(VLOOKUP(F768,#REF!,2,0)," ")</f>
        <v xml:space="preserve"> </v>
      </c>
      <c r="H768" s="122" t="str">
        <f>IFERROR(VLOOKUP(F768,#REF!,3,0)," ")</f>
        <v xml:space="preserve"> </v>
      </c>
      <c r="I768" s="103"/>
      <c r="J768" s="103"/>
      <c r="K768" s="103"/>
      <c r="L768" s="104"/>
      <c r="M768" s="105"/>
      <c r="N768" s="106"/>
      <c r="O768" s="107"/>
      <c r="P768" s="122" t="str">
        <f t="shared" si="311"/>
        <v>00,00</v>
      </c>
      <c r="Q768" s="123" t="str">
        <f t="shared" si="312"/>
        <v>0,00</v>
      </c>
      <c r="R768" s="119">
        <v>0</v>
      </c>
      <c r="S768" s="119">
        <v>0</v>
      </c>
      <c r="T768" s="123">
        <f t="shared" si="294"/>
        <v>0</v>
      </c>
      <c r="U768" s="108"/>
      <c r="V768" s="109" t="str">
        <f t="shared" si="313"/>
        <v/>
      </c>
      <c r="W768" s="37"/>
      <c r="X768" s="132"/>
      <c r="Y768" s="134"/>
      <c r="AA768" s="24"/>
      <c r="AB768" s="40"/>
      <c r="AC768" s="24" t="str">
        <f t="shared" si="296"/>
        <v>Pendente</v>
      </c>
      <c r="AE768" s="43"/>
      <c r="AF768" s="44"/>
      <c r="AG768" s="45"/>
      <c r="AH768" s="45"/>
      <c r="AI768" s="46"/>
      <c r="AJ768" s="44"/>
      <c r="AK768" s="157"/>
      <c r="AL768" s="161"/>
      <c r="AM768" s="44"/>
      <c r="AN768" s="46"/>
      <c r="AO768" s="127"/>
      <c r="AP768" s="45"/>
      <c r="AQ768" s="46"/>
      <c r="AR768" s="157"/>
      <c r="AS768" s="46"/>
      <c r="AT768" s="45"/>
      <c r="AU768" s="157"/>
      <c r="AV768" s="157"/>
      <c r="AW768" s="157"/>
      <c r="AX768" s="157"/>
      <c r="AY768" s="157"/>
      <c r="AZ768" s="164"/>
      <c r="BE768" s="52">
        <f t="shared" si="295"/>
        <v>0</v>
      </c>
      <c r="BF768" s="53" t="str">
        <f t="shared" si="297"/>
        <v>00</v>
      </c>
      <c r="BG768" s="54">
        <f t="shared" si="298"/>
        <v>0</v>
      </c>
      <c r="BH768" s="54">
        <v>6</v>
      </c>
      <c r="BI768" s="54" t="str">
        <f t="shared" si="299"/>
        <v>,00</v>
      </c>
      <c r="BJ768" s="55" t="str">
        <f t="shared" si="300"/>
        <v>00,00</v>
      </c>
      <c r="BL768" s="57" t="str">
        <f>IFERROR(VLOOKUP(H768,#REF!,2,0)," ")</f>
        <v xml:space="preserve"> </v>
      </c>
      <c r="BM768" s="57" t="str">
        <f>IFERROR(VLOOKUP(K768,#REF!,2,0)," ")</f>
        <v xml:space="preserve"> </v>
      </c>
      <c r="BN768" s="58" t="str">
        <f t="shared" si="306"/>
        <v xml:space="preserve">  </v>
      </c>
      <c r="BO768" s="59" t="str">
        <f>IFERROR(VLOOKUP(BN768,#REF!,5,0)," ")</f>
        <v xml:space="preserve"> </v>
      </c>
      <c r="BP768" s="59" t="str">
        <f t="shared" si="307"/>
        <v xml:space="preserve"> </v>
      </c>
      <c r="BQ768" s="56" t="str">
        <f t="shared" si="308"/>
        <v>0,00</v>
      </c>
      <c r="BR768" s="59" t="str">
        <f t="shared" si="309"/>
        <v>0,00</v>
      </c>
      <c r="BS768" s="59" t="str">
        <f t="shared" si="310"/>
        <v xml:space="preserve"> </v>
      </c>
      <c r="BT768" s="56" t="str">
        <f t="shared" si="301"/>
        <v>00</v>
      </c>
      <c r="BU768" s="56">
        <f t="shared" si="302"/>
        <v>0</v>
      </c>
      <c r="BV768" s="56" t="str">
        <f>IFERROR(BU768*#REF!,"0,00")</f>
        <v>0,00</v>
      </c>
      <c r="BW768" s="59" t="str">
        <f t="shared" si="303"/>
        <v>0,00</v>
      </c>
    </row>
    <row r="769" spans="1:75" ht="62.1" customHeight="1" thickTop="1" thickBot="1">
      <c r="A769" s="90" t="str">
        <f t="shared" si="291"/>
        <v>INSERIR DATA</v>
      </c>
      <c r="B769" s="91" t="str">
        <f t="shared" si="292"/>
        <v>INSERIR DATA</v>
      </c>
      <c r="C769" s="81" t="str">
        <f t="shared" si="293"/>
        <v>INSERIR DATA</v>
      </c>
      <c r="D769" s="79">
        <f t="shared" si="305"/>
        <v>766</v>
      </c>
      <c r="E769" s="125">
        <f t="shared" si="304"/>
        <v>0</v>
      </c>
      <c r="F769" s="101"/>
      <c r="G769" s="124" t="str">
        <f>IFERROR(VLOOKUP(F769,#REF!,2,0)," ")</f>
        <v xml:space="preserve"> </v>
      </c>
      <c r="H769" s="122" t="str">
        <f>IFERROR(VLOOKUP(F769,#REF!,3,0)," ")</f>
        <v xml:space="preserve"> </v>
      </c>
      <c r="I769" s="103"/>
      <c r="J769" s="103"/>
      <c r="K769" s="103"/>
      <c r="L769" s="104"/>
      <c r="M769" s="105"/>
      <c r="N769" s="106"/>
      <c r="O769" s="107"/>
      <c r="P769" s="122" t="str">
        <f t="shared" si="311"/>
        <v>00,00</v>
      </c>
      <c r="Q769" s="123" t="str">
        <f t="shared" si="312"/>
        <v>0,00</v>
      </c>
      <c r="R769" s="119">
        <v>0</v>
      </c>
      <c r="S769" s="119">
        <v>0</v>
      </c>
      <c r="T769" s="123">
        <f t="shared" si="294"/>
        <v>0</v>
      </c>
      <c r="U769" s="108"/>
      <c r="V769" s="109" t="str">
        <f t="shared" si="313"/>
        <v/>
      </c>
      <c r="W769" s="37"/>
      <c r="X769" s="132"/>
      <c r="Y769" s="134"/>
      <c r="AA769" s="24"/>
      <c r="AB769" s="40"/>
      <c r="AC769" s="24" t="str">
        <f t="shared" si="296"/>
        <v>Pendente</v>
      </c>
      <c r="AE769" s="43"/>
      <c r="AF769" s="44"/>
      <c r="AG769" s="45"/>
      <c r="AH769" s="45"/>
      <c r="AI769" s="46"/>
      <c r="AJ769" s="44"/>
      <c r="AK769" s="157"/>
      <c r="AL769" s="161"/>
      <c r="AM769" s="44"/>
      <c r="AN769" s="46"/>
      <c r="AO769" s="127"/>
      <c r="AP769" s="45"/>
      <c r="AQ769" s="46"/>
      <c r="AR769" s="157"/>
      <c r="AS769" s="46"/>
      <c r="AT769" s="45"/>
      <c r="AU769" s="157"/>
      <c r="AV769" s="157"/>
      <c r="AW769" s="157"/>
      <c r="AX769" s="157"/>
      <c r="AY769" s="157"/>
      <c r="AZ769" s="164"/>
      <c r="BE769" s="52">
        <f t="shared" si="295"/>
        <v>0</v>
      </c>
      <c r="BF769" s="53" t="str">
        <f t="shared" si="297"/>
        <v>00</v>
      </c>
      <c r="BG769" s="54">
        <f t="shared" si="298"/>
        <v>0</v>
      </c>
      <c r="BH769" s="54">
        <v>6</v>
      </c>
      <c r="BI769" s="54" t="str">
        <f t="shared" si="299"/>
        <v>,00</v>
      </c>
      <c r="BJ769" s="55" t="str">
        <f t="shared" si="300"/>
        <v>00,00</v>
      </c>
      <c r="BL769" s="57" t="str">
        <f>IFERROR(VLOOKUP(H769,#REF!,2,0)," ")</f>
        <v xml:space="preserve"> </v>
      </c>
      <c r="BM769" s="57" t="str">
        <f>IFERROR(VLOOKUP(K769,#REF!,2,0)," ")</f>
        <v xml:space="preserve"> </v>
      </c>
      <c r="BN769" s="58" t="str">
        <f t="shared" si="306"/>
        <v xml:space="preserve">  </v>
      </c>
      <c r="BO769" s="59" t="str">
        <f>IFERROR(VLOOKUP(BN769,#REF!,5,0)," ")</f>
        <v xml:space="preserve"> </v>
      </c>
      <c r="BP769" s="59" t="str">
        <f t="shared" si="307"/>
        <v xml:space="preserve"> </v>
      </c>
      <c r="BQ769" s="56" t="str">
        <f t="shared" si="308"/>
        <v>0,00</v>
      </c>
      <c r="BR769" s="59" t="str">
        <f t="shared" si="309"/>
        <v>0,00</v>
      </c>
      <c r="BS769" s="59" t="str">
        <f t="shared" si="310"/>
        <v xml:space="preserve"> </v>
      </c>
      <c r="BT769" s="56" t="str">
        <f t="shared" si="301"/>
        <v>00</v>
      </c>
      <c r="BU769" s="56">
        <f t="shared" si="302"/>
        <v>0</v>
      </c>
      <c r="BV769" s="56" t="str">
        <f>IFERROR(BU769*#REF!,"0,00")</f>
        <v>0,00</v>
      </c>
      <c r="BW769" s="59" t="str">
        <f t="shared" si="303"/>
        <v>0,00</v>
      </c>
    </row>
    <row r="770" spans="1:75" ht="62.1" customHeight="1" thickTop="1" thickBot="1">
      <c r="A770" s="90" t="str">
        <f t="shared" si="291"/>
        <v>INSERIR DATA</v>
      </c>
      <c r="B770" s="91" t="str">
        <f t="shared" si="292"/>
        <v>INSERIR DATA</v>
      </c>
      <c r="C770" s="81" t="str">
        <f t="shared" si="293"/>
        <v>INSERIR DATA</v>
      </c>
      <c r="D770" s="79">
        <f t="shared" si="305"/>
        <v>767</v>
      </c>
      <c r="E770" s="125">
        <f t="shared" si="304"/>
        <v>0</v>
      </c>
      <c r="F770" s="101"/>
      <c r="G770" s="124" t="str">
        <f>IFERROR(VLOOKUP(F770,#REF!,2,0)," ")</f>
        <v xml:space="preserve"> </v>
      </c>
      <c r="H770" s="122" t="str">
        <f>IFERROR(VLOOKUP(F770,#REF!,3,0)," ")</f>
        <v xml:space="preserve"> </v>
      </c>
      <c r="I770" s="103"/>
      <c r="J770" s="103"/>
      <c r="K770" s="103"/>
      <c r="L770" s="104"/>
      <c r="M770" s="105"/>
      <c r="N770" s="106"/>
      <c r="O770" s="107"/>
      <c r="P770" s="122" t="str">
        <f t="shared" si="311"/>
        <v>00,00</v>
      </c>
      <c r="Q770" s="123" t="str">
        <f t="shared" si="312"/>
        <v>0,00</v>
      </c>
      <c r="R770" s="119">
        <v>0</v>
      </c>
      <c r="S770" s="119">
        <v>0</v>
      </c>
      <c r="T770" s="123">
        <f t="shared" si="294"/>
        <v>0</v>
      </c>
      <c r="U770" s="108"/>
      <c r="V770" s="109" t="str">
        <f t="shared" si="313"/>
        <v/>
      </c>
      <c r="W770" s="37"/>
      <c r="X770" s="132"/>
      <c r="Y770" s="134"/>
      <c r="AA770" s="24"/>
      <c r="AB770" s="40"/>
      <c r="AC770" s="24" t="str">
        <f t="shared" si="296"/>
        <v>Pendente</v>
      </c>
      <c r="AE770" s="43"/>
      <c r="AF770" s="44"/>
      <c r="AG770" s="45"/>
      <c r="AH770" s="45"/>
      <c r="AI770" s="46"/>
      <c r="AJ770" s="44"/>
      <c r="AK770" s="157"/>
      <c r="AL770" s="161"/>
      <c r="AM770" s="44"/>
      <c r="AN770" s="46"/>
      <c r="AO770" s="127"/>
      <c r="AP770" s="45"/>
      <c r="AQ770" s="46"/>
      <c r="AR770" s="157"/>
      <c r="AS770" s="46"/>
      <c r="AT770" s="45"/>
      <c r="AU770" s="157"/>
      <c r="AV770" s="157"/>
      <c r="AW770" s="157"/>
      <c r="AX770" s="157"/>
      <c r="AY770" s="157"/>
      <c r="AZ770" s="164"/>
      <c r="BE770" s="52">
        <f t="shared" si="295"/>
        <v>0</v>
      </c>
      <c r="BF770" s="53" t="str">
        <f t="shared" si="297"/>
        <v>00</v>
      </c>
      <c r="BG770" s="54">
        <f t="shared" si="298"/>
        <v>0</v>
      </c>
      <c r="BH770" s="54">
        <v>6</v>
      </c>
      <c r="BI770" s="54" t="str">
        <f t="shared" si="299"/>
        <v>,00</v>
      </c>
      <c r="BJ770" s="55" t="str">
        <f t="shared" si="300"/>
        <v>00,00</v>
      </c>
      <c r="BL770" s="57" t="str">
        <f>IFERROR(VLOOKUP(H770,#REF!,2,0)," ")</f>
        <v xml:space="preserve"> </v>
      </c>
      <c r="BM770" s="57" t="str">
        <f>IFERROR(VLOOKUP(K770,#REF!,2,0)," ")</f>
        <v xml:space="preserve"> </v>
      </c>
      <c r="BN770" s="58" t="str">
        <f t="shared" si="306"/>
        <v xml:space="preserve">  </v>
      </c>
      <c r="BO770" s="59" t="str">
        <f>IFERROR(VLOOKUP(BN770,#REF!,5,0)," ")</f>
        <v xml:space="preserve"> </v>
      </c>
      <c r="BP770" s="59" t="str">
        <f t="shared" si="307"/>
        <v xml:space="preserve"> </v>
      </c>
      <c r="BQ770" s="56" t="str">
        <f t="shared" si="308"/>
        <v>0,00</v>
      </c>
      <c r="BR770" s="59" t="str">
        <f t="shared" si="309"/>
        <v>0,00</v>
      </c>
      <c r="BS770" s="59" t="str">
        <f t="shared" si="310"/>
        <v xml:space="preserve"> </v>
      </c>
      <c r="BT770" s="56" t="str">
        <f t="shared" si="301"/>
        <v>00</v>
      </c>
      <c r="BU770" s="56">
        <f t="shared" si="302"/>
        <v>0</v>
      </c>
      <c r="BV770" s="56" t="str">
        <f>IFERROR(BU770*#REF!,"0,00")</f>
        <v>0,00</v>
      </c>
      <c r="BW770" s="59" t="str">
        <f t="shared" si="303"/>
        <v>0,00</v>
      </c>
    </row>
    <row r="771" spans="1:75" ht="62.1" customHeight="1" thickTop="1" thickBot="1">
      <c r="A771" s="90" t="str">
        <f t="shared" ref="A771:A834" si="314">IF(AW771="", "INSERIR DATA",UPPER(TEXT(AW771,"MMMM")))</f>
        <v>INSERIR DATA</v>
      </c>
      <c r="B771" s="91" t="str">
        <f t="shared" ref="B771:B834" si="315">IF(AP771="", "INSERIR DATA",UPPER(TEXT(AP771,"MMMM")))</f>
        <v>INSERIR DATA</v>
      </c>
      <c r="C771" s="81" t="str">
        <f t="shared" ref="C771:C834" si="316">IF(AH771="", "INSERIR DATA",UPPER(TEXT(AH771,"MMMM")))</f>
        <v>INSERIR DATA</v>
      </c>
      <c r="D771" s="79">
        <f t="shared" si="305"/>
        <v>768</v>
      </c>
      <c r="E771" s="125">
        <f t="shared" si="304"/>
        <v>0</v>
      </c>
      <c r="F771" s="101"/>
      <c r="G771" s="124" t="str">
        <f>IFERROR(VLOOKUP(F771,#REF!,2,0)," ")</f>
        <v xml:space="preserve"> </v>
      </c>
      <c r="H771" s="122" t="str">
        <f>IFERROR(VLOOKUP(F771,#REF!,3,0)," ")</f>
        <v xml:space="preserve"> </v>
      </c>
      <c r="I771" s="103"/>
      <c r="J771" s="103"/>
      <c r="K771" s="103"/>
      <c r="L771" s="104"/>
      <c r="M771" s="105"/>
      <c r="N771" s="106"/>
      <c r="O771" s="107"/>
      <c r="P771" s="122" t="str">
        <f t="shared" si="311"/>
        <v>00,00</v>
      </c>
      <c r="Q771" s="123" t="str">
        <f t="shared" si="312"/>
        <v>0,00</v>
      </c>
      <c r="R771" s="119">
        <v>0</v>
      </c>
      <c r="S771" s="119">
        <v>0</v>
      </c>
      <c r="T771" s="123">
        <f t="shared" ref="T771:T834" si="317">IFERROR(Q771+R771-S771," ")</f>
        <v>0</v>
      </c>
      <c r="U771" s="108"/>
      <c r="V771" s="109" t="str">
        <f t="shared" si="313"/>
        <v/>
      </c>
      <c r="W771" s="37"/>
      <c r="X771" s="132"/>
      <c r="Y771" s="134"/>
      <c r="AA771" s="24"/>
      <c r="AB771" s="40"/>
      <c r="AC771" s="24" t="str">
        <f t="shared" si="296"/>
        <v>Pendente</v>
      </c>
      <c r="AE771" s="43"/>
      <c r="AF771" s="44"/>
      <c r="AG771" s="45"/>
      <c r="AH771" s="45"/>
      <c r="AI771" s="46"/>
      <c r="AJ771" s="44"/>
      <c r="AK771" s="157"/>
      <c r="AL771" s="161"/>
      <c r="AM771" s="44"/>
      <c r="AN771" s="46"/>
      <c r="AO771" s="127"/>
      <c r="AP771" s="45"/>
      <c r="AQ771" s="46"/>
      <c r="AR771" s="157"/>
      <c r="AS771" s="46"/>
      <c r="AT771" s="45"/>
      <c r="AU771" s="157"/>
      <c r="AV771" s="157"/>
      <c r="AW771" s="157"/>
      <c r="AX771" s="157"/>
      <c r="AY771" s="157"/>
      <c r="AZ771" s="164"/>
      <c r="BE771" s="52">
        <f t="shared" ref="BE771:BE834" si="318">(O771-M771)+(N771-L771)</f>
        <v>0</v>
      </c>
      <c r="BF771" s="53" t="str">
        <f t="shared" si="297"/>
        <v>00</v>
      </c>
      <c r="BG771" s="54">
        <f t="shared" si="298"/>
        <v>0</v>
      </c>
      <c r="BH771" s="54">
        <v>6</v>
      </c>
      <c r="BI771" s="54" t="str">
        <f t="shared" si="299"/>
        <v>,00</v>
      </c>
      <c r="BJ771" s="55" t="str">
        <f t="shared" si="300"/>
        <v>00,00</v>
      </c>
      <c r="BL771" s="57" t="str">
        <f>IFERROR(VLOOKUP(H771,#REF!,2,0)," ")</f>
        <v xml:space="preserve"> </v>
      </c>
      <c r="BM771" s="57" t="str">
        <f>IFERROR(VLOOKUP(K771,#REF!,2,0)," ")</f>
        <v xml:space="preserve"> </v>
      </c>
      <c r="BN771" s="58" t="str">
        <f t="shared" si="306"/>
        <v xml:space="preserve">  </v>
      </c>
      <c r="BO771" s="59" t="str">
        <f>IFERROR(VLOOKUP(BN771,#REF!,5,0)," ")</f>
        <v xml:space="preserve"> </v>
      </c>
      <c r="BP771" s="59" t="str">
        <f t="shared" si="307"/>
        <v xml:space="preserve"> </v>
      </c>
      <c r="BQ771" s="56" t="str">
        <f t="shared" si="308"/>
        <v>0,00</v>
      </c>
      <c r="BR771" s="59" t="str">
        <f t="shared" si="309"/>
        <v>0,00</v>
      </c>
      <c r="BS771" s="59" t="str">
        <f t="shared" si="310"/>
        <v xml:space="preserve"> </v>
      </c>
      <c r="BT771" s="56" t="str">
        <f t="shared" si="301"/>
        <v>00</v>
      </c>
      <c r="BU771" s="56">
        <f t="shared" si="302"/>
        <v>0</v>
      </c>
      <c r="BV771" s="56" t="str">
        <f>IFERROR(BU771*#REF!,"0,00")</f>
        <v>0,00</v>
      </c>
      <c r="BW771" s="59" t="str">
        <f t="shared" si="303"/>
        <v>0,00</v>
      </c>
    </row>
    <row r="772" spans="1:75" ht="62.1" customHeight="1" thickTop="1" thickBot="1">
      <c r="A772" s="90" t="str">
        <f t="shared" si="314"/>
        <v>INSERIR DATA</v>
      </c>
      <c r="B772" s="91" t="str">
        <f t="shared" si="315"/>
        <v>INSERIR DATA</v>
      </c>
      <c r="C772" s="81" t="str">
        <f t="shared" si="316"/>
        <v>INSERIR DATA</v>
      </c>
      <c r="D772" s="79">
        <f t="shared" si="305"/>
        <v>769</v>
      </c>
      <c r="E772" s="125">
        <f t="shared" si="304"/>
        <v>0</v>
      </c>
      <c r="F772" s="101"/>
      <c r="G772" s="124" t="str">
        <f>IFERROR(VLOOKUP(F772,#REF!,2,0)," ")</f>
        <v xml:space="preserve"> </v>
      </c>
      <c r="H772" s="122" t="str">
        <f>IFERROR(VLOOKUP(F772,#REF!,3,0)," ")</f>
        <v xml:space="preserve"> </v>
      </c>
      <c r="I772" s="103"/>
      <c r="J772" s="103"/>
      <c r="K772" s="103"/>
      <c r="L772" s="104"/>
      <c r="M772" s="105"/>
      <c r="N772" s="106"/>
      <c r="O772" s="107"/>
      <c r="P772" s="122" t="str">
        <f t="shared" si="311"/>
        <v>00,00</v>
      </c>
      <c r="Q772" s="123" t="str">
        <f t="shared" si="312"/>
        <v>0,00</v>
      </c>
      <c r="R772" s="119">
        <v>0</v>
      </c>
      <c r="S772" s="119">
        <v>0</v>
      </c>
      <c r="T772" s="123">
        <f t="shared" si="317"/>
        <v>0</v>
      </c>
      <c r="U772" s="108"/>
      <c r="V772" s="109" t="str">
        <f t="shared" si="313"/>
        <v/>
      </c>
      <c r="W772" s="37"/>
      <c r="X772" s="132"/>
      <c r="Y772" s="134"/>
      <c r="AA772" s="24"/>
      <c r="AB772" s="40"/>
      <c r="AC772" s="24" t="str">
        <f t="shared" ref="AC772:AC835" si="319">IF(COUNTIFS(AE772:AZ772,"&lt;&gt;"&amp;"")=22,"Publicar","Pendente")</f>
        <v>Pendente</v>
      </c>
      <c r="AE772" s="43"/>
      <c r="AF772" s="44"/>
      <c r="AG772" s="45"/>
      <c r="AH772" s="45"/>
      <c r="AI772" s="46"/>
      <c r="AJ772" s="44"/>
      <c r="AK772" s="157"/>
      <c r="AL772" s="161"/>
      <c r="AM772" s="44"/>
      <c r="AN772" s="46"/>
      <c r="AO772" s="127"/>
      <c r="AP772" s="45"/>
      <c r="AQ772" s="46"/>
      <c r="AR772" s="157"/>
      <c r="AS772" s="46"/>
      <c r="AT772" s="45"/>
      <c r="AU772" s="157"/>
      <c r="AV772" s="157"/>
      <c r="AW772" s="157"/>
      <c r="AX772" s="157"/>
      <c r="AY772" s="157"/>
      <c r="AZ772" s="164"/>
      <c r="BE772" s="52">
        <f t="shared" si="318"/>
        <v>0</v>
      </c>
      <c r="BF772" s="53" t="str">
        <f t="shared" ref="BF772:BF835" si="320">LEFT(TEXT(BE772,"00,#####"),2)</f>
        <v>00</v>
      </c>
      <c r="BG772" s="54">
        <f t="shared" ref="BG772:BG835" si="321">(BE772-BF772)*24</f>
        <v>0</v>
      </c>
      <c r="BH772" s="54">
        <v>6</v>
      </c>
      <c r="BI772" s="54" t="str">
        <f t="shared" ref="BI772:BI835" si="322">IF(BG772&lt;BH772,",00",",5")</f>
        <v>,00</v>
      </c>
      <c r="BJ772" s="55" t="str">
        <f t="shared" ref="BJ772:BJ835" si="323">BF772&amp;BI772</f>
        <v>00,00</v>
      </c>
      <c r="BL772" s="57" t="str">
        <f>IFERROR(VLOOKUP(H772,#REF!,2,0)," ")</f>
        <v xml:space="preserve"> </v>
      </c>
      <c r="BM772" s="57" t="str">
        <f>IFERROR(VLOOKUP(K772,#REF!,2,0)," ")</f>
        <v xml:space="preserve"> </v>
      </c>
      <c r="BN772" s="58" t="str">
        <f t="shared" si="306"/>
        <v xml:space="preserve">  </v>
      </c>
      <c r="BO772" s="59" t="str">
        <f>IFERROR(VLOOKUP(BN772,#REF!,5,0)," ")</f>
        <v xml:space="preserve"> </v>
      </c>
      <c r="BP772" s="59" t="str">
        <f t="shared" si="307"/>
        <v xml:space="preserve"> </v>
      </c>
      <c r="BQ772" s="56" t="str">
        <f t="shared" si="308"/>
        <v>0,00</v>
      </c>
      <c r="BR772" s="59" t="str">
        <f t="shared" si="309"/>
        <v>0,00</v>
      </c>
      <c r="BS772" s="59" t="str">
        <f t="shared" si="310"/>
        <v xml:space="preserve"> </v>
      </c>
      <c r="BT772" s="56" t="str">
        <f t="shared" ref="BT772:BT835" si="324">BF772</f>
        <v>00</v>
      </c>
      <c r="BU772" s="56">
        <f t="shared" ref="BU772:BU835" si="325">IFERROR(BT772+BQ772,"0,00")-AA772</f>
        <v>0</v>
      </c>
      <c r="BV772" s="56" t="str">
        <f>IFERROR(BU772*#REF!,"0,00")</f>
        <v>0,00</v>
      </c>
      <c r="BW772" s="59" t="str">
        <f t="shared" ref="BW772:BW835" si="326">IFERROR(BS772-BV772,"0,00")</f>
        <v>0,00</v>
      </c>
    </row>
    <row r="773" spans="1:75" ht="62.1" customHeight="1" thickTop="1" thickBot="1">
      <c r="A773" s="90" t="str">
        <f t="shared" si="314"/>
        <v>INSERIR DATA</v>
      </c>
      <c r="B773" s="91" t="str">
        <f t="shared" si="315"/>
        <v>INSERIR DATA</v>
      </c>
      <c r="C773" s="81" t="str">
        <f t="shared" si="316"/>
        <v>INSERIR DATA</v>
      </c>
      <c r="D773" s="79">
        <f t="shared" si="305"/>
        <v>770</v>
      </c>
      <c r="E773" s="125">
        <f t="shared" si="304"/>
        <v>0</v>
      </c>
      <c r="F773" s="101"/>
      <c r="G773" s="124" t="str">
        <f>IFERROR(VLOOKUP(F773,#REF!,2,0)," ")</f>
        <v xml:space="preserve"> </v>
      </c>
      <c r="H773" s="122" t="str">
        <f>IFERROR(VLOOKUP(F773,#REF!,3,0)," ")</f>
        <v xml:space="preserve"> </v>
      </c>
      <c r="I773" s="103"/>
      <c r="J773" s="103"/>
      <c r="K773" s="103"/>
      <c r="L773" s="104"/>
      <c r="M773" s="105"/>
      <c r="N773" s="106"/>
      <c r="O773" s="107"/>
      <c r="P773" s="122" t="str">
        <f t="shared" si="311"/>
        <v>00,00</v>
      </c>
      <c r="Q773" s="123" t="str">
        <f t="shared" si="312"/>
        <v>0,00</v>
      </c>
      <c r="R773" s="119">
        <v>0</v>
      </c>
      <c r="S773" s="119">
        <v>0</v>
      </c>
      <c r="T773" s="123">
        <f t="shared" si="317"/>
        <v>0</v>
      </c>
      <c r="U773" s="108"/>
      <c r="V773" s="109" t="str">
        <f t="shared" si="313"/>
        <v/>
      </c>
      <c r="W773" s="37"/>
      <c r="X773" s="132"/>
      <c r="Y773" s="134"/>
      <c r="AA773" s="24"/>
      <c r="AB773" s="40"/>
      <c r="AC773" s="24" t="str">
        <f t="shared" si="319"/>
        <v>Pendente</v>
      </c>
      <c r="AE773" s="43"/>
      <c r="AF773" s="44"/>
      <c r="AG773" s="45"/>
      <c r="AH773" s="45"/>
      <c r="AI773" s="46"/>
      <c r="AJ773" s="44"/>
      <c r="AK773" s="157"/>
      <c r="AL773" s="161"/>
      <c r="AM773" s="44"/>
      <c r="AN773" s="46"/>
      <c r="AO773" s="127"/>
      <c r="AP773" s="45"/>
      <c r="AQ773" s="46"/>
      <c r="AR773" s="157"/>
      <c r="AS773" s="46"/>
      <c r="AT773" s="45"/>
      <c r="AU773" s="157"/>
      <c r="AV773" s="157"/>
      <c r="AW773" s="157"/>
      <c r="AX773" s="157"/>
      <c r="AY773" s="157"/>
      <c r="AZ773" s="164"/>
      <c r="BE773" s="52">
        <f t="shared" si="318"/>
        <v>0</v>
      </c>
      <c r="BF773" s="53" t="str">
        <f t="shared" si="320"/>
        <v>00</v>
      </c>
      <c r="BG773" s="54">
        <f t="shared" si="321"/>
        <v>0</v>
      </c>
      <c r="BH773" s="54">
        <v>6</v>
      </c>
      <c r="BI773" s="54" t="str">
        <f t="shared" si="322"/>
        <v>,00</v>
      </c>
      <c r="BJ773" s="55" t="str">
        <f t="shared" si="323"/>
        <v>00,00</v>
      </c>
      <c r="BL773" s="57" t="str">
        <f>IFERROR(VLOOKUP(H773,#REF!,2,0)," ")</f>
        <v xml:space="preserve"> </v>
      </c>
      <c r="BM773" s="57" t="str">
        <f>IFERROR(VLOOKUP(K773,#REF!,2,0)," ")</f>
        <v xml:space="preserve"> </v>
      </c>
      <c r="BN773" s="58" t="str">
        <f t="shared" si="306"/>
        <v xml:space="preserve">  </v>
      </c>
      <c r="BO773" s="59" t="str">
        <f>IFERROR(VLOOKUP(BN773,#REF!,5,0)," ")</f>
        <v xml:space="preserve"> </v>
      </c>
      <c r="BP773" s="59" t="str">
        <f t="shared" si="307"/>
        <v xml:space="preserve"> </v>
      </c>
      <c r="BQ773" s="56" t="str">
        <f t="shared" si="308"/>
        <v>0,00</v>
      </c>
      <c r="BR773" s="59" t="str">
        <f t="shared" si="309"/>
        <v>0,00</v>
      </c>
      <c r="BS773" s="59" t="str">
        <f t="shared" si="310"/>
        <v xml:space="preserve"> </v>
      </c>
      <c r="BT773" s="56" t="str">
        <f t="shared" si="324"/>
        <v>00</v>
      </c>
      <c r="BU773" s="56">
        <f t="shared" si="325"/>
        <v>0</v>
      </c>
      <c r="BV773" s="56" t="str">
        <f>IFERROR(BU773*#REF!,"0,00")</f>
        <v>0,00</v>
      </c>
      <c r="BW773" s="59" t="str">
        <f t="shared" si="326"/>
        <v>0,00</v>
      </c>
    </row>
    <row r="774" spans="1:75" ht="62.1" customHeight="1" thickTop="1" thickBot="1">
      <c r="A774" s="90" t="str">
        <f t="shared" si="314"/>
        <v>INSERIR DATA</v>
      </c>
      <c r="B774" s="91" t="str">
        <f t="shared" si="315"/>
        <v>INSERIR DATA</v>
      </c>
      <c r="C774" s="81" t="str">
        <f t="shared" si="316"/>
        <v>INSERIR DATA</v>
      </c>
      <c r="D774" s="79">
        <f t="shared" si="305"/>
        <v>771</v>
      </c>
      <c r="E774" s="125">
        <f t="shared" si="304"/>
        <v>0</v>
      </c>
      <c r="F774" s="101"/>
      <c r="G774" s="124" t="str">
        <f>IFERROR(VLOOKUP(F774,#REF!,2,0)," ")</f>
        <v xml:space="preserve"> </v>
      </c>
      <c r="H774" s="122" t="str">
        <f>IFERROR(VLOOKUP(F774,#REF!,3,0)," ")</f>
        <v xml:space="preserve"> </v>
      </c>
      <c r="I774" s="103"/>
      <c r="J774" s="103"/>
      <c r="K774" s="103"/>
      <c r="L774" s="104"/>
      <c r="M774" s="105"/>
      <c r="N774" s="106"/>
      <c r="O774" s="107"/>
      <c r="P774" s="122" t="str">
        <f t="shared" si="311"/>
        <v>00,00</v>
      </c>
      <c r="Q774" s="123" t="str">
        <f t="shared" si="312"/>
        <v>0,00</v>
      </c>
      <c r="R774" s="119">
        <v>0</v>
      </c>
      <c r="S774" s="119">
        <v>0</v>
      </c>
      <c r="T774" s="123">
        <f t="shared" si="317"/>
        <v>0</v>
      </c>
      <c r="U774" s="108"/>
      <c r="V774" s="109" t="str">
        <f t="shared" si="313"/>
        <v/>
      </c>
      <c r="W774" s="37"/>
      <c r="X774" s="132"/>
      <c r="Y774" s="134"/>
      <c r="AA774" s="24"/>
      <c r="AB774" s="40"/>
      <c r="AC774" s="24" t="str">
        <f t="shared" si="319"/>
        <v>Pendente</v>
      </c>
      <c r="AE774" s="43"/>
      <c r="AF774" s="44"/>
      <c r="AG774" s="45"/>
      <c r="AH774" s="45"/>
      <c r="AI774" s="46"/>
      <c r="AJ774" s="44"/>
      <c r="AK774" s="157"/>
      <c r="AL774" s="161"/>
      <c r="AM774" s="44"/>
      <c r="AN774" s="46"/>
      <c r="AO774" s="127"/>
      <c r="AP774" s="45"/>
      <c r="AQ774" s="46"/>
      <c r="AR774" s="157"/>
      <c r="AS774" s="46"/>
      <c r="AT774" s="45"/>
      <c r="AU774" s="157"/>
      <c r="AV774" s="157"/>
      <c r="AW774" s="157"/>
      <c r="AX774" s="157"/>
      <c r="AY774" s="157"/>
      <c r="AZ774" s="164"/>
      <c r="BE774" s="52">
        <f t="shared" si="318"/>
        <v>0</v>
      </c>
      <c r="BF774" s="53" t="str">
        <f t="shared" si="320"/>
        <v>00</v>
      </c>
      <c r="BG774" s="54">
        <f t="shared" si="321"/>
        <v>0</v>
      </c>
      <c r="BH774" s="54">
        <v>6</v>
      </c>
      <c r="BI774" s="54" t="str">
        <f t="shared" si="322"/>
        <v>,00</v>
      </c>
      <c r="BJ774" s="55" t="str">
        <f t="shared" si="323"/>
        <v>00,00</v>
      </c>
      <c r="BL774" s="57" t="str">
        <f>IFERROR(VLOOKUP(H774,#REF!,2,0)," ")</f>
        <v xml:space="preserve"> </v>
      </c>
      <c r="BM774" s="57" t="str">
        <f>IFERROR(VLOOKUP(K774,#REF!,2,0)," ")</f>
        <v xml:space="preserve"> </v>
      </c>
      <c r="BN774" s="58" t="str">
        <f t="shared" si="306"/>
        <v xml:space="preserve">  </v>
      </c>
      <c r="BO774" s="59" t="str">
        <f>IFERROR(VLOOKUP(BN774,#REF!,5,0)," ")</f>
        <v xml:space="preserve"> </v>
      </c>
      <c r="BP774" s="59" t="str">
        <f t="shared" si="307"/>
        <v xml:space="preserve"> </v>
      </c>
      <c r="BQ774" s="56" t="str">
        <f t="shared" si="308"/>
        <v>0,00</v>
      </c>
      <c r="BR774" s="59" t="str">
        <f t="shared" si="309"/>
        <v>0,00</v>
      </c>
      <c r="BS774" s="59" t="str">
        <f t="shared" si="310"/>
        <v xml:space="preserve"> </v>
      </c>
      <c r="BT774" s="56" t="str">
        <f t="shared" si="324"/>
        <v>00</v>
      </c>
      <c r="BU774" s="56">
        <f t="shared" si="325"/>
        <v>0</v>
      </c>
      <c r="BV774" s="56" t="str">
        <f>IFERROR(BU774*#REF!,"0,00")</f>
        <v>0,00</v>
      </c>
      <c r="BW774" s="59" t="str">
        <f t="shared" si="326"/>
        <v>0,00</v>
      </c>
    </row>
    <row r="775" spans="1:75" ht="62.1" customHeight="1" thickTop="1" thickBot="1">
      <c r="A775" s="90" t="str">
        <f t="shared" si="314"/>
        <v>INSERIR DATA</v>
      </c>
      <c r="B775" s="91" t="str">
        <f t="shared" si="315"/>
        <v>INSERIR DATA</v>
      </c>
      <c r="C775" s="81" t="str">
        <f t="shared" si="316"/>
        <v>INSERIR DATA</v>
      </c>
      <c r="D775" s="79">
        <f t="shared" si="305"/>
        <v>772</v>
      </c>
      <c r="E775" s="125">
        <f t="shared" si="304"/>
        <v>0</v>
      </c>
      <c r="F775" s="101"/>
      <c r="G775" s="124" t="str">
        <f>IFERROR(VLOOKUP(F775,#REF!,2,0)," ")</f>
        <v xml:space="preserve"> </v>
      </c>
      <c r="H775" s="122" t="str">
        <f>IFERROR(VLOOKUP(F775,#REF!,3,0)," ")</f>
        <v xml:space="preserve"> </v>
      </c>
      <c r="I775" s="103"/>
      <c r="J775" s="103"/>
      <c r="K775" s="103"/>
      <c r="L775" s="104"/>
      <c r="M775" s="105"/>
      <c r="N775" s="106"/>
      <c r="O775" s="107"/>
      <c r="P775" s="122" t="str">
        <f t="shared" si="311"/>
        <v>00,00</v>
      </c>
      <c r="Q775" s="123" t="str">
        <f t="shared" si="312"/>
        <v>0,00</v>
      </c>
      <c r="R775" s="119">
        <v>0</v>
      </c>
      <c r="S775" s="119">
        <v>0</v>
      </c>
      <c r="T775" s="123">
        <f t="shared" si="317"/>
        <v>0</v>
      </c>
      <c r="U775" s="108"/>
      <c r="V775" s="109" t="str">
        <f t="shared" si="313"/>
        <v/>
      </c>
      <c r="W775" s="37"/>
      <c r="X775" s="132"/>
      <c r="Y775" s="134"/>
      <c r="AA775" s="24"/>
      <c r="AB775" s="40"/>
      <c r="AC775" s="24" t="str">
        <f t="shared" si="319"/>
        <v>Pendente</v>
      </c>
      <c r="AE775" s="43"/>
      <c r="AF775" s="44"/>
      <c r="AG775" s="45"/>
      <c r="AH775" s="45"/>
      <c r="AI775" s="46"/>
      <c r="AJ775" s="44"/>
      <c r="AK775" s="157"/>
      <c r="AL775" s="161"/>
      <c r="AM775" s="44"/>
      <c r="AN775" s="46"/>
      <c r="AO775" s="127"/>
      <c r="AP775" s="45"/>
      <c r="AQ775" s="46"/>
      <c r="AR775" s="157"/>
      <c r="AS775" s="46"/>
      <c r="AT775" s="45"/>
      <c r="AU775" s="157"/>
      <c r="AV775" s="157"/>
      <c r="AW775" s="157"/>
      <c r="AX775" s="157"/>
      <c r="AY775" s="157"/>
      <c r="AZ775" s="164"/>
      <c r="BE775" s="52">
        <f t="shared" si="318"/>
        <v>0</v>
      </c>
      <c r="BF775" s="53" t="str">
        <f t="shared" si="320"/>
        <v>00</v>
      </c>
      <c r="BG775" s="54">
        <f t="shared" si="321"/>
        <v>0</v>
      </c>
      <c r="BH775" s="54">
        <v>6</v>
      </c>
      <c r="BI775" s="54" t="str">
        <f t="shared" si="322"/>
        <v>,00</v>
      </c>
      <c r="BJ775" s="55" t="str">
        <f t="shared" si="323"/>
        <v>00,00</v>
      </c>
      <c r="BL775" s="57" t="str">
        <f>IFERROR(VLOOKUP(H775,#REF!,2,0)," ")</f>
        <v xml:space="preserve"> </v>
      </c>
      <c r="BM775" s="57" t="str">
        <f>IFERROR(VLOOKUP(K775,#REF!,2,0)," ")</f>
        <v xml:space="preserve"> </v>
      </c>
      <c r="BN775" s="58" t="str">
        <f t="shared" si="306"/>
        <v xml:space="preserve">  </v>
      </c>
      <c r="BO775" s="59" t="str">
        <f>IFERROR(VLOOKUP(BN775,#REF!,5,0)," ")</f>
        <v xml:space="preserve"> </v>
      </c>
      <c r="BP775" s="59" t="str">
        <f t="shared" si="307"/>
        <v xml:space="preserve"> </v>
      </c>
      <c r="BQ775" s="56" t="str">
        <f t="shared" si="308"/>
        <v>0,00</v>
      </c>
      <c r="BR775" s="59" t="str">
        <f t="shared" si="309"/>
        <v>0,00</v>
      </c>
      <c r="BS775" s="59" t="str">
        <f t="shared" si="310"/>
        <v xml:space="preserve"> </v>
      </c>
      <c r="BT775" s="56" t="str">
        <f t="shared" si="324"/>
        <v>00</v>
      </c>
      <c r="BU775" s="56">
        <f t="shared" si="325"/>
        <v>0</v>
      </c>
      <c r="BV775" s="56" t="str">
        <f>IFERROR(BU775*#REF!,"0,00")</f>
        <v>0,00</v>
      </c>
      <c r="BW775" s="59" t="str">
        <f t="shared" si="326"/>
        <v>0,00</v>
      </c>
    </row>
    <row r="776" spans="1:75" ht="62.1" customHeight="1" thickTop="1" thickBot="1">
      <c r="A776" s="90" t="str">
        <f t="shared" si="314"/>
        <v>INSERIR DATA</v>
      </c>
      <c r="B776" s="91" t="str">
        <f t="shared" si="315"/>
        <v>INSERIR DATA</v>
      </c>
      <c r="C776" s="81" t="str">
        <f t="shared" si="316"/>
        <v>INSERIR DATA</v>
      </c>
      <c r="D776" s="79">
        <f t="shared" si="305"/>
        <v>773</v>
      </c>
      <c r="E776" s="125">
        <f t="shared" si="304"/>
        <v>0</v>
      </c>
      <c r="F776" s="101"/>
      <c r="G776" s="124" t="str">
        <f>IFERROR(VLOOKUP(F776,#REF!,2,0)," ")</f>
        <v xml:space="preserve"> </v>
      </c>
      <c r="H776" s="122" t="str">
        <f>IFERROR(VLOOKUP(F776,#REF!,3,0)," ")</f>
        <v xml:space="preserve"> </v>
      </c>
      <c r="I776" s="103"/>
      <c r="J776" s="103"/>
      <c r="K776" s="103"/>
      <c r="L776" s="104"/>
      <c r="M776" s="105"/>
      <c r="N776" s="106"/>
      <c r="O776" s="107"/>
      <c r="P776" s="122" t="str">
        <f t="shared" si="311"/>
        <v>00,00</v>
      </c>
      <c r="Q776" s="123" t="str">
        <f t="shared" si="312"/>
        <v>0,00</v>
      </c>
      <c r="R776" s="119">
        <v>0</v>
      </c>
      <c r="S776" s="119">
        <v>0</v>
      </c>
      <c r="T776" s="123">
        <f t="shared" si="317"/>
        <v>0</v>
      </c>
      <c r="U776" s="108"/>
      <c r="V776" s="109" t="str">
        <f t="shared" si="313"/>
        <v/>
      </c>
      <c r="W776" s="37"/>
      <c r="X776" s="132"/>
      <c r="Y776" s="134"/>
      <c r="AA776" s="24"/>
      <c r="AB776" s="40"/>
      <c r="AC776" s="24" t="str">
        <f t="shared" si="319"/>
        <v>Pendente</v>
      </c>
      <c r="AE776" s="43"/>
      <c r="AF776" s="44"/>
      <c r="AG776" s="45"/>
      <c r="AH776" s="45"/>
      <c r="AI776" s="46"/>
      <c r="AJ776" s="44"/>
      <c r="AK776" s="157"/>
      <c r="AL776" s="161"/>
      <c r="AM776" s="44"/>
      <c r="AN776" s="46"/>
      <c r="AO776" s="127"/>
      <c r="AP776" s="45"/>
      <c r="AQ776" s="46"/>
      <c r="AR776" s="157"/>
      <c r="AS776" s="46"/>
      <c r="AT776" s="45"/>
      <c r="AU776" s="157"/>
      <c r="AV776" s="157"/>
      <c r="AW776" s="157"/>
      <c r="AX776" s="157"/>
      <c r="AY776" s="157"/>
      <c r="AZ776" s="164"/>
      <c r="BE776" s="52">
        <f t="shared" si="318"/>
        <v>0</v>
      </c>
      <c r="BF776" s="53" t="str">
        <f t="shared" si="320"/>
        <v>00</v>
      </c>
      <c r="BG776" s="54">
        <f t="shared" si="321"/>
        <v>0</v>
      </c>
      <c r="BH776" s="54">
        <v>6</v>
      </c>
      <c r="BI776" s="54" t="str">
        <f t="shared" si="322"/>
        <v>,00</v>
      </c>
      <c r="BJ776" s="55" t="str">
        <f t="shared" si="323"/>
        <v>00,00</v>
      </c>
      <c r="BL776" s="57" t="str">
        <f>IFERROR(VLOOKUP(H776,#REF!,2,0)," ")</f>
        <v xml:space="preserve"> </v>
      </c>
      <c r="BM776" s="57" t="str">
        <f>IFERROR(VLOOKUP(K776,#REF!,2,0)," ")</f>
        <v xml:space="preserve"> </v>
      </c>
      <c r="BN776" s="58" t="str">
        <f t="shared" si="306"/>
        <v xml:space="preserve">  </v>
      </c>
      <c r="BO776" s="59" t="str">
        <f>IFERROR(VLOOKUP(BN776,#REF!,5,0)," ")</f>
        <v xml:space="preserve"> </v>
      </c>
      <c r="BP776" s="59" t="str">
        <f t="shared" si="307"/>
        <v xml:space="preserve"> </v>
      </c>
      <c r="BQ776" s="56" t="str">
        <f t="shared" si="308"/>
        <v>0,00</v>
      </c>
      <c r="BR776" s="59" t="str">
        <f t="shared" si="309"/>
        <v>0,00</v>
      </c>
      <c r="BS776" s="59" t="str">
        <f t="shared" si="310"/>
        <v xml:space="preserve"> </v>
      </c>
      <c r="BT776" s="56" t="str">
        <f t="shared" si="324"/>
        <v>00</v>
      </c>
      <c r="BU776" s="56">
        <f t="shared" si="325"/>
        <v>0</v>
      </c>
      <c r="BV776" s="56" t="str">
        <f>IFERROR(BU776*#REF!,"0,00")</f>
        <v>0,00</v>
      </c>
      <c r="BW776" s="59" t="str">
        <f t="shared" si="326"/>
        <v>0,00</v>
      </c>
    </row>
    <row r="777" spans="1:75" ht="62.1" customHeight="1" thickTop="1" thickBot="1">
      <c r="A777" s="90" t="str">
        <f t="shared" si="314"/>
        <v>INSERIR DATA</v>
      </c>
      <c r="B777" s="91" t="str">
        <f t="shared" si="315"/>
        <v>INSERIR DATA</v>
      </c>
      <c r="C777" s="81" t="str">
        <f t="shared" si="316"/>
        <v>INSERIR DATA</v>
      </c>
      <c r="D777" s="79">
        <f t="shared" si="305"/>
        <v>774</v>
      </c>
      <c r="E777" s="125">
        <f t="shared" si="304"/>
        <v>0</v>
      </c>
      <c r="F777" s="101"/>
      <c r="G777" s="124" t="str">
        <f>IFERROR(VLOOKUP(F777,#REF!,2,0)," ")</f>
        <v xml:space="preserve"> </v>
      </c>
      <c r="H777" s="122" t="str">
        <f>IFERROR(VLOOKUP(F777,#REF!,3,0)," ")</f>
        <v xml:space="preserve"> </v>
      </c>
      <c r="I777" s="103"/>
      <c r="J777" s="103"/>
      <c r="K777" s="103"/>
      <c r="L777" s="104"/>
      <c r="M777" s="105"/>
      <c r="N777" s="106"/>
      <c r="O777" s="107"/>
      <c r="P777" s="122" t="str">
        <f t="shared" si="311"/>
        <v>00,00</v>
      </c>
      <c r="Q777" s="123" t="str">
        <f t="shared" si="312"/>
        <v>0,00</v>
      </c>
      <c r="R777" s="119">
        <v>0</v>
      </c>
      <c r="S777" s="119">
        <v>0</v>
      </c>
      <c r="T777" s="123">
        <f t="shared" si="317"/>
        <v>0</v>
      </c>
      <c r="U777" s="108"/>
      <c r="V777" s="109" t="str">
        <f t="shared" si="313"/>
        <v/>
      </c>
      <c r="W777" s="37"/>
      <c r="X777" s="132"/>
      <c r="Y777" s="134"/>
      <c r="AA777" s="24"/>
      <c r="AB777" s="40"/>
      <c r="AC777" s="24" t="str">
        <f t="shared" si="319"/>
        <v>Pendente</v>
      </c>
      <c r="AE777" s="43"/>
      <c r="AF777" s="44"/>
      <c r="AG777" s="45"/>
      <c r="AH777" s="45"/>
      <c r="AI777" s="46"/>
      <c r="AJ777" s="44"/>
      <c r="AK777" s="157"/>
      <c r="AL777" s="161"/>
      <c r="AM777" s="44"/>
      <c r="AN777" s="46"/>
      <c r="AO777" s="127"/>
      <c r="AP777" s="45"/>
      <c r="AQ777" s="46"/>
      <c r="AR777" s="157"/>
      <c r="AS777" s="46"/>
      <c r="AT777" s="45"/>
      <c r="AU777" s="157"/>
      <c r="AV777" s="157"/>
      <c r="AW777" s="157"/>
      <c r="AX777" s="157"/>
      <c r="AY777" s="157"/>
      <c r="AZ777" s="164"/>
      <c r="BE777" s="52">
        <f t="shared" si="318"/>
        <v>0</v>
      </c>
      <c r="BF777" s="53" t="str">
        <f t="shared" si="320"/>
        <v>00</v>
      </c>
      <c r="BG777" s="54">
        <f t="shared" si="321"/>
        <v>0</v>
      </c>
      <c r="BH777" s="54">
        <v>6</v>
      </c>
      <c r="BI777" s="54" t="str">
        <f t="shared" si="322"/>
        <v>,00</v>
      </c>
      <c r="BJ777" s="55" t="str">
        <f t="shared" si="323"/>
        <v>00,00</v>
      </c>
      <c r="BL777" s="57" t="str">
        <f>IFERROR(VLOOKUP(H777,#REF!,2,0)," ")</f>
        <v xml:space="preserve"> </v>
      </c>
      <c r="BM777" s="57" t="str">
        <f>IFERROR(VLOOKUP(K777,#REF!,2,0)," ")</f>
        <v xml:space="preserve"> </v>
      </c>
      <c r="BN777" s="58" t="str">
        <f t="shared" si="306"/>
        <v xml:space="preserve">  </v>
      </c>
      <c r="BO777" s="59" t="str">
        <f>IFERROR(VLOOKUP(BN777,#REF!,5,0)," ")</f>
        <v xml:space="preserve"> </v>
      </c>
      <c r="BP777" s="59" t="str">
        <f t="shared" si="307"/>
        <v xml:space="preserve"> </v>
      </c>
      <c r="BQ777" s="56" t="str">
        <f t="shared" si="308"/>
        <v>0,00</v>
      </c>
      <c r="BR777" s="59" t="str">
        <f t="shared" si="309"/>
        <v>0,00</v>
      </c>
      <c r="BS777" s="59" t="str">
        <f t="shared" si="310"/>
        <v xml:space="preserve"> </v>
      </c>
      <c r="BT777" s="56" t="str">
        <f t="shared" si="324"/>
        <v>00</v>
      </c>
      <c r="BU777" s="56">
        <f t="shared" si="325"/>
        <v>0</v>
      </c>
      <c r="BV777" s="56" t="str">
        <f>IFERROR(BU777*#REF!,"0,00")</f>
        <v>0,00</v>
      </c>
      <c r="BW777" s="59" t="str">
        <f t="shared" si="326"/>
        <v>0,00</v>
      </c>
    </row>
    <row r="778" spans="1:75" ht="62.1" customHeight="1" thickTop="1" thickBot="1">
      <c r="A778" s="90" t="str">
        <f t="shared" si="314"/>
        <v>INSERIR DATA</v>
      </c>
      <c r="B778" s="91" t="str">
        <f t="shared" si="315"/>
        <v>INSERIR DATA</v>
      </c>
      <c r="C778" s="81" t="str">
        <f t="shared" si="316"/>
        <v>INSERIR DATA</v>
      </c>
      <c r="D778" s="79">
        <f t="shared" si="305"/>
        <v>775</v>
      </c>
      <c r="E778" s="125">
        <f t="shared" si="304"/>
        <v>0</v>
      </c>
      <c r="F778" s="101"/>
      <c r="G778" s="124" t="str">
        <f>IFERROR(VLOOKUP(F778,#REF!,2,0)," ")</f>
        <v xml:space="preserve"> </v>
      </c>
      <c r="H778" s="122" t="str">
        <f>IFERROR(VLOOKUP(F778,#REF!,3,0)," ")</f>
        <v xml:space="preserve"> </v>
      </c>
      <c r="I778" s="103"/>
      <c r="J778" s="103"/>
      <c r="K778" s="103"/>
      <c r="L778" s="104"/>
      <c r="M778" s="105"/>
      <c r="N778" s="106"/>
      <c r="O778" s="107"/>
      <c r="P778" s="122" t="str">
        <f t="shared" si="311"/>
        <v>00,00</v>
      </c>
      <c r="Q778" s="123" t="str">
        <f t="shared" si="312"/>
        <v>0,00</v>
      </c>
      <c r="R778" s="119">
        <v>0</v>
      </c>
      <c r="S778" s="119">
        <v>0</v>
      </c>
      <c r="T778" s="123">
        <f t="shared" si="317"/>
        <v>0</v>
      </c>
      <c r="U778" s="108"/>
      <c r="V778" s="109" t="str">
        <f t="shared" si="313"/>
        <v/>
      </c>
      <c r="W778" s="37"/>
      <c r="X778" s="132"/>
      <c r="Y778" s="134"/>
      <c r="AA778" s="24"/>
      <c r="AB778" s="40"/>
      <c r="AC778" s="24" t="str">
        <f t="shared" si="319"/>
        <v>Pendente</v>
      </c>
      <c r="AE778" s="43"/>
      <c r="AF778" s="44"/>
      <c r="AG778" s="45"/>
      <c r="AH778" s="45"/>
      <c r="AI778" s="46"/>
      <c r="AJ778" s="44"/>
      <c r="AK778" s="157"/>
      <c r="AL778" s="161"/>
      <c r="AM778" s="44"/>
      <c r="AN778" s="46"/>
      <c r="AO778" s="127"/>
      <c r="AP778" s="45"/>
      <c r="AQ778" s="46"/>
      <c r="AR778" s="157"/>
      <c r="AS778" s="46"/>
      <c r="AT778" s="45"/>
      <c r="AU778" s="157"/>
      <c r="AV778" s="157"/>
      <c r="AW778" s="157"/>
      <c r="AX778" s="157"/>
      <c r="AY778" s="157"/>
      <c r="AZ778" s="164"/>
      <c r="BE778" s="52">
        <f t="shared" si="318"/>
        <v>0</v>
      </c>
      <c r="BF778" s="53" t="str">
        <f t="shared" si="320"/>
        <v>00</v>
      </c>
      <c r="BG778" s="54">
        <f t="shared" si="321"/>
        <v>0</v>
      </c>
      <c r="BH778" s="54">
        <v>6</v>
      </c>
      <c r="BI778" s="54" t="str">
        <f t="shared" si="322"/>
        <v>,00</v>
      </c>
      <c r="BJ778" s="55" t="str">
        <f t="shared" si="323"/>
        <v>00,00</v>
      </c>
      <c r="BL778" s="57" t="str">
        <f>IFERROR(VLOOKUP(H778,#REF!,2,0)," ")</f>
        <v xml:space="preserve"> </v>
      </c>
      <c r="BM778" s="57" t="str">
        <f>IFERROR(VLOOKUP(K778,#REF!,2,0)," ")</f>
        <v xml:space="preserve"> </v>
      </c>
      <c r="BN778" s="58" t="str">
        <f t="shared" si="306"/>
        <v xml:space="preserve">  </v>
      </c>
      <c r="BO778" s="59" t="str">
        <f>IFERROR(VLOOKUP(BN778,#REF!,5,0)," ")</f>
        <v xml:space="preserve"> </v>
      </c>
      <c r="BP778" s="59" t="str">
        <f t="shared" si="307"/>
        <v xml:space="preserve"> </v>
      </c>
      <c r="BQ778" s="56" t="str">
        <f t="shared" si="308"/>
        <v>0,00</v>
      </c>
      <c r="BR778" s="59" t="str">
        <f t="shared" si="309"/>
        <v>0,00</v>
      </c>
      <c r="BS778" s="59" t="str">
        <f t="shared" si="310"/>
        <v xml:space="preserve"> </v>
      </c>
      <c r="BT778" s="56" t="str">
        <f t="shared" si="324"/>
        <v>00</v>
      </c>
      <c r="BU778" s="56">
        <f t="shared" si="325"/>
        <v>0</v>
      </c>
      <c r="BV778" s="56" t="str">
        <f>IFERROR(BU778*#REF!,"0,00")</f>
        <v>0,00</v>
      </c>
      <c r="BW778" s="59" t="str">
        <f t="shared" si="326"/>
        <v>0,00</v>
      </c>
    </row>
    <row r="779" spans="1:75" ht="62.1" customHeight="1" thickTop="1" thickBot="1">
      <c r="A779" s="90" t="str">
        <f t="shared" si="314"/>
        <v>INSERIR DATA</v>
      </c>
      <c r="B779" s="91" t="str">
        <f t="shared" si="315"/>
        <v>INSERIR DATA</v>
      </c>
      <c r="C779" s="81" t="str">
        <f t="shared" si="316"/>
        <v>INSERIR DATA</v>
      </c>
      <c r="D779" s="79">
        <f t="shared" si="305"/>
        <v>776</v>
      </c>
      <c r="E779" s="125">
        <f t="shared" si="304"/>
        <v>0</v>
      </c>
      <c r="F779" s="101"/>
      <c r="G779" s="124" t="str">
        <f>IFERROR(VLOOKUP(F779,#REF!,2,0)," ")</f>
        <v xml:space="preserve"> </v>
      </c>
      <c r="H779" s="122" t="str">
        <f>IFERROR(VLOOKUP(F779,#REF!,3,0)," ")</f>
        <v xml:space="preserve"> </v>
      </c>
      <c r="I779" s="103"/>
      <c r="J779" s="103"/>
      <c r="K779" s="103"/>
      <c r="L779" s="104"/>
      <c r="M779" s="105"/>
      <c r="N779" s="106"/>
      <c r="O779" s="107"/>
      <c r="P779" s="122" t="str">
        <f t="shared" si="311"/>
        <v>00,00</v>
      </c>
      <c r="Q779" s="123" t="str">
        <f t="shared" si="312"/>
        <v>0,00</v>
      </c>
      <c r="R779" s="119">
        <v>0</v>
      </c>
      <c r="S779" s="119">
        <v>0</v>
      </c>
      <c r="T779" s="123">
        <f t="shared" si="317"/>
        <v>0</v>
      </c>
      <c r="U779" s="108"/>
      <c r="V779" s="109" t="str">
        <f t="shared" si="313"/>
        <v/>
      </c>
      <c r="W779" s="37"/>
      <c r="X779" s="132"/>
      <c r="Y779" s="134"/>
      <c r="AA779" s="24"/>
      <c r="AB779" s="40"/>
      <c r="AC779" s="24" t="str">
        <f t="shared" si="319"/>
        <v>Pendente</v>
      </c>
      <c r="AE779" s="43"/>
      <c r="AF779" s="44"/>
      <c r="AG779" s="45"/>
      <c r="AH779" s="45"/>
      <c r="AI779" s="46"/>
      <c r="AJ779" s="44"/>
      <c r="AK779" s="157"/>
      <c r="AL779" s="161"/>
      <c r="AM779" s="44"/>
      <c r="AN779" s="46"/>
      <c r="AO779" s="127"/>
      <c r="AP779" s="45"/>
      <c r="AQ779" s="46"/>
      <c r="AR779" s="157"/>
      <c r="AS779" s="46"/>
      <c r="AT779" s="45"/>
      <c r="AU779" s="157"/>
      <c r="AV779" s="157"/>
      <c r="AW779" s="157"/>
      <c r="AX779" s="157"/>
      <c r="AY779" s="157"/>
      <c r="AZ779" s="164"/>
      <c r="BE779" s="52">
        <f t="shared" si="318"/>
        <v>0</v>
      </c>
      <c r="BF779" s="53" t="str">
        <f t="shared" si="320"/>
        <v>00</v>
      </c>
      <c r="BG779" s="54">
        <f t="shared" si="321"/>
        <v>0</v>
      </c>
      <c r="BH779" s="54">
        <v>6</v>
      </c>
      <c r="BI779" s="54" t="str">
        <f t="shared" si="322"/>
        <v>,00</v>
      </c>
      <c r="BJ779" s="55" t="str">
        <f t="shared" si="323"/>
        <v>00,00</v>
      </c>
      <c r="BL779" s="57" t="str">
        <f>IFERROR(VLOOKUP(H779,#REF!,2,0)," ")</f>
        <v xml:space="preserve"> </v>
      </c>
      <c r="BM779" s="57" t="str">
        <f>IFERROR(VLOOKUP(K779,#REF!,2,0)," ")</f>
        <v xml:space="preserve"> </v>
      </c>
      <c r="BN779" s="58" t="str">
        <f t="shared" si="306"/>
        <v xml:space="preserve">  </v>
      </c>
      <c r="BO779" s="59" t="str">
        <f>IFERROR(VLOOKUP(BN779,#REF!,5,0)," ")</f>
        <v xml:space="preserve"> </v>
      </c>
      <c r="BP779" s="59" t="str">
        <f t="shared" si="307"/>
        <v xml:space="preserve"> </v>
      </c>
      <c r="BQ779" s="56" t="str">
        <f t="shared" si="308"/>
        <v>0,00</v>
      </c>
      <c r="BR779" s="59" t="str">
        <f t="shared" si="309"/>
        <v>0,00</v>
      </c>
      <c r="BS779" s="59" t="str">
        <f t="shared" si="310"/>
        <v xml:space="preserve"> </v>
      </c>
      <c r="BT779" s="56" t="str">
        <f t="shared" si="324"/>
        <v>00</v>
      </c>
      <c r="BU779" s="56">
        <f t="shared" si="325"/>
        <v>0</v>
      </c>
      <c r="BV779" s="56" t="str">
        <f>IFERROR(BU779*#REF!,"0,00")</f>
        <v>0,00</v>
      </c>
      <c r="BW779" s="59" t="str">
        <f t="shared" si="326"/>
        <v>0,00</v>
      </c>
    </row>
    <row r="780" spans="1:75" ht="62.1" customHeight="1" thickTop="1" thickBot="1">
      <c r="A780" s="90" t="str">
        <f t="shared" si="314"/>
        <v>INSERIR DATA</v>
      </c>
      <c r="B780" s="91" t="str">
        <f t="shared" si="315"/>
        <v>INSERIR DATA</v>
      </c>
      <c r="C780" s="81" t="str">
        <f t="shared" si="316"/>
        <v>INSERIR DATA</v>
      </c>
      <c r="D780" s="79">
        <f t="shared" si="305"/>
        <v>777</v>
      </c>
      <c r="E780" s="125">
        <f t="shared" si="304"/>
        <v>0</v>
      </c>
      <c r="F780" s="101"/>
      <c r="G780" s="124" t="str">
        <f>IFERROR(VLOOKUP(F780,#REF!,2,0)," ")</f>
        <v xml:space="preserve"> </v>
      </c>
      <c r="H780" s="122" t="str">
        <f>IFERROR(VLOOKUP(F780,#REF!,3,0)," ")</f>
        <v xml:space="preserve"> </v>
      </c>
      <c r="I780" s="103"/>
      <c r="J780" s="103"/>
      <c r="K780" s="103"/>
      <c r="L780" s="104"/>
      <c r="M780" s="105"/>
      <c r="N780" s="106"/>
      <c r="O780" s="107"/>
      <c r="P780" s="122" t="str">
        <f t="shared" si="311"/>
        <v>00,00</v>
      </c>
      <c r="Q780" s="123" t="str">
        <f t="shared" si="312"/>
        <v>0,00</v>
      </c>
      <c r="R780" s="119">
        <v>0</v>
      </c>
      <c r="S780" s="119">
        <v>0</v>
      </c>
      <c r="T780" s="123">
        <f t="shared" si="317"/>
        <v>0</v>
      </c>
      <c r="U780" s="108"/>
      <c r="V780" s="109" t="str">
        <f t="shared" si="313"/>
        <v/>
      </c>
      <c r="W780" s="37"/>
      <c r="X780" s="132"/>
      <c r="Y780" s="134"/>
      <c r="AA780" s="24"/>
      <c r="AB780" s="40"/>
      <c r="AC780" s="24" t="str">
        <f t="shared" si="319"/>
        <v>Pendente</v>
      </c>
      <c r="AE780" s="43"/>
      <c r="AF780" s="44"/>
      <c r="AG780" s="45"/>
      <c r="AH780" s="45"/>
      <c r="AI780" s="46"/>
      <c r="AJ780" s="44"/>
      <c r="AK780" s="157"/>
      <c r="AL780" s="161"/>
      <c r="AM780" s="44"/>
      <c r="AN780" s="46"/>
      <c r="AO780" s="127"/>
      <c r="AP780" s="45"/>
      <c r="AQ780" s="46"/>
      <c r="AR780" s="157"/>
      <c r="AS780" s="46"/>
      <c r="AT780" s="45"/>
      <c r="AU780" s="157"/>
      <c r="AV780" s="157"/>
      <c r="AW780" s="157"/>
      <c r="AX780" s="157"/>
      <c r="AY780" s="157"/>
      <c r="AZ780" s="164"/>
      <c r="BE780" s="52">
        <f t="shared" si="318"/>
        <v>0</v>
      </c>
      <c r="BF780" s="53" t="str">
        <f t="shared" si="320"/>
        <v>00</v>
      </c>
      <c r="BG780" s="54">
        <f t="shared" si="321"/>
        <v>0</v>
      </c>
      <c r="BH780" s="54">
        <v>6</v>
      </c>
      <c r="BI780" s="54" t="str">
        <f t="shared" si="322"/>
        <v>,00</v>
      </c>
      <c r="BJ780" s="55" t="str">
        <f t="shared" si="323"/>
        <v>00,00</v>
      </c>
      <c r="BL780" s="57" t="str">
        <f>IFERROR(VLOOKUP(H780,#REF!,2,0)," ")</f>
        <v xml:space="preserve"> </v>
      </c>
      <c r="BM780" s="57" t="str">
        <f>IFERROR(VLOOKUP(K780,#REF!,2,0)," ")</f>
        <v xml:space="preserve"> </v>
      </c>
      <c r="BN780" s="58" t="str">
        <f t="shared" si="306"/>
        <v xml:space="preserve">  </v>
      </c>
      <c r="BO780" s="59" t="str">
        <f>IFERROR(VLOOKUP(BN780,#REF!,5,0)," ")</f>
        <v xml:space="preserve"> </v>
      </c>
      <c r="BP780" s="59" t="str">
        <f t="shared" si="307"/>
        <v xml:space="preserve"> </v>
      </c>
      <c r="BQ780" s="56" t="str">
        <f t="shared" si="308"/>
        <v>0,00</v>
      </c>
      <c r="BR780" s="59" t="str">
        <f t="shared" si="309"/>
        <v>0,00</v>
      </c>
      <c r="BS780" s="59" t="str">
        <f t="shared" si="310"/>
        <v xml:space="preserve"> </v>
      </c>
      <c r="BT780" s="56" t="str">
        <f t="shared" si="324"/>
        <v>00</v>
      </c>
      <c r="BU780" s="56">
        <f t="shared" si="325"/>
        <v>0</v>
      </c>
      <c r="BV780" s="56" t="str">
        <f>IFERROR(BU780*#REF!,"0,00")</f>
        <v>0,00</v>
      </c>
      <c r="BW780" s="59" t="str">
        <f t="shared" si="326"/>
        <v>0,00</v>
      </c>
    </row>
    <row r="781" spans="1:75" ht="62.1" customHeight="1" thickTop="1" thickBot="1">
      <c r="A781" s="90" t="str">
        <f t="shared" si="314"/>
        <v>INSERIR DATA</v>
      </c>
      <c r="B781" s="91" t="str">
        <f t="shared" si="315"/>
        <v>INSERIR DATA</v>
      </c>
      <c r="C781" s="81" t="str">
        <f t="shared" si="316"/>
        <v>INSERIR DATA</v>
      </c>
      <c r="D781" s="79">
        <f t="shared" si="305"/>
        <v>778</v>
      </c>
      <c r="E781" s="125">
        <f t="shared" si="304"/>
        <v>0</v>
      </c>
      <c r="F781" s="101"/>
      <c r="G781" s="124" t="str">
        <f>IFERROR(VLOOKUP(F781,#REF!,2,0)," ")</f>
        <v xml:space="preserve"> </v>
      </c>
      <c r="H781" s="122" t="str">
        <f>IFERROR(VLOOKUP(F781,#REF!,3,0)," ")</f>
        <v xml:space="preserve"> </v>
      </c>
      <c r="I781" s="103"/>
      <c r="J781" s="103"/>
      <c r="K781" s="103"/>
      <c r="L781" s="104"/>
      <c r="M781" s="105"/>
      <c r="N781" s="106"/>
      <c r="O781" s="107"/>
      <c r="P781" s="122" t="str">
        <f t="shared" si="311"/>
        <v>00,00</v>
      </c>
      <c r="Q781" s="123" t="str">
        <f t="shared" si="312"/>
        <v>0,00</v>
      </c>
      <c r="R781" s="119">
        <v>0</v>
      </c>
      <c r="S781" s="119">
        <v>0</v>
      </c>
      <c r="T781" s="123">
        <f t="shared" si="317"/>
        <v>0</v>
      </c>
      <c r="U781" s="108"/>
      <c r="V781" s="109" t="str">
        <f t="shared" si="313"/>
        <v/>
      </c>
      <c r="W781" s="37"/>
      <c r="X781" s="132"/>
      <c r="Y781" s="134"/>
      <c r="AA781" s="24"/>
      <c r="AB781" s="40"/>
      <c r="AC781" s="24" t="str">
        <f t="shared" si="319"/>
        <v>Pendente</v>
      </c>
      <c r="AE781" s="43"/>
      <c r="AF781" s="44"/>
      <c r="AG781" s="45"/>
      <c r="AH781" s="45"/>
      <c r="AI781" s="46"/>
      <c r="AJ781" s="44"/>
      <c r="AK781" s="157"/>
      <c r="AL781" s="161"/>
      <c r="AM781" s="44"/>
      <c r="AN781" s="46"/>
      <c r="AO781" s="127"/>
      <c r="AP781" s="45"/>
      <c r="AQ781" s="46"/>
      <c r="AR781" s="157"/>
      <c r="AS781" s="46"/>
      <c r="AT781" s="45"/>
      <c r="AU781" s="157"/>
      <c r="AV781" s="157"/>
      <c r="AW781" s="157"/>
      <c r="AX781" s="157"/>
      <c r="AY781" s="157"/>
      <c r="AZ781" s="164"/>
      <c r="BE781" s="52">
        <f t="shared" si="318"/>
        <v>0</v>
      </c>
      <c r="BF781" s="53" t="str">
        <f t="shared" si="320"/>
        <v>00</v>
      </c>
      <c r="BG781" s="54">
        <f t="shared" si="321"/>
        <v>0</v>
      </c>
      <c r="BH781" s="54">
        <v>6</v>
      </c>
      <c r="BI781" s="54" t="str">
        <f t="shared" si="322"/>
        <v>,00</v>
      </c>
      <c r="BJ781" s="55" t="str">
        <f t="shared" si="323"/>
        <v>00,00</v>
      </c>
      <c r="BL781" s="57" t="str">
        <f>IFERROR(VLOOKUP(H781,#REF!,2,0)," ")</f>
        <v xml:space="preserve"> </v>
      </c>
      <c r="BM781" s="57" t="str">
        <f>IFERROR(VLOOKUP(K781,#REF!,2,0)," ")</f>
        <v xml:space="preserve"> </v>
      </c>
      <c r="BN781" s="58" t="str">
        <f t="shared" si="306"/>
        <v xml:space="preserve">  </v>
      </c>
      <c r="BO781" s="59" t="str">
        <f>IFERROR(VLOOKUP(BN781,#REF!,5,0)," ")</f>
        <v xml:space="preserve"> </v>
      </c>
      <c r="BP781" s="59" t="str">
        <f t="shared" si="307"/>
        <v xml:space="preserve"> </v>
      </c>
      <c r="BQ781" s="56" t="str">
        <f t="shared" si="308"/>
        <v>0,00</v>
      </c>
      <c r="BR781" s="59" t="str">
        <f t="shared" si="309"/>
        <v>0,00</v>
      </c>
      <c r="BS781" s="59" t="str">
        <f t="shared" si="310"/>
        <v xml:space="preserve"> </v>
      </c>
      <c r="BT781" s="56" t="str">
        <f t="shared" si="324"/>
        <v>00</v>
      </c>
      <c r="BU781" s="56">
        <f t="shared" si="325"/>
        <v>0</v>
      </c>
      <c r="BV781" s="56" t="str">
        <f>IFERROR(BU781*#REF!,"0,00")</f>
        <v>0,00</v>
      </c>
      <c r="BW781" s="59" t="str">
        <f t="shared" si="326"/>
        <v>0,00</v>
      </c>
    </row>
    <row r="782" spans="1:75" ht="62.1" customHeight="1" thickTop="1" thickBot="1">
      <c r="A782" s="90" t="str">
        <f t="shared" si="314"/>
        <v>INSERIR DATA</v>
      </c>
      <c r="B782" s="91" t="str">
        <f t="shared" si="315"/>
        <v>INSERIR DATA</v>
      </c>
      <c r="C782" s="81" t="str">
        <f t="shared" si="316"/>
        <v>INSERIR DATA</v>
      </c>
      <c r="D782" s="79">
        <f t="shared" si="305"/>
        <v>779</v>
      </c>
      <c r="E782" s="125">
        <f t="shared" si="304"/>
        <v>0</v>
      </c>
      <c r="F782" s="101"/>
      <c r="G782" s="124" t="str">
        <f>IFERROR(VLOOKUP(F782,#REF!,2,0)," ")</f>
        <v xml:space="preserve"> </v>
      </c>
      <c r="H782" s="122" t="str">
        <f>IFERROR(VLOOKUP(F782,#REF!,3,0)," ")</f>
        <v xml:space="preserve"> </v>
      </c>
      <c r="I782" s="103"/>
      <c r="J782" s="103"/>
      <c r="K782" s="103"/>
      <c r="L782" s="104"/>
      <c r="M782" s="105"/>
      <c r="N782" s="106"/>
      <c r="O782" s="107"/>
      <c r="P782" s="122" t="str">
        <f t="shared" si="311"/>
        <v>00,00</v>
      </c>
      <c r="Q782" s="123" t="str">
        <f t="shared" si="312"/>
        <v>0,00</v>
      </c>
      <c r="R782" s="119">
        <v>0</v>
      </c>
      <c r="S782" s="119">
        <v>0</v>
      </c>
      <c r="T782" s="123">
        <f t="shared" si="317"/>
        <v>0</v>
      </c>
      <c r="U782" s="108"/>
      <c r="V782" s="109" t="str">
        <f t="shared" si="313"/>
        <v/>
      </c>
      <c r="W782" s="37"/>
      <c r="X782" s="132"/>
      <c r="Y782" s="134"/>
      <c r="AA782" s="24"/>
      <c r="AB782" s="40"/>
      <c r="AC782" s="24" t="str">
        <f t="shared" si="319"/>
        <v>Pendente</v>
      </c>
      <c r="AE782" s="43"/>
      <c r="AF782" s="44"/>
      <c r="AG782" s="45"/>
      <c r="AH782" s="45"/>
      <c r="AI782" s="46"/>
      <c r="AJ782" s="44"/>
      <c r="AK782" s="157"/>
      <c r="AL782" s="161"/>
      <c r="AM782" s="44"/>
      <c r="AN782" s="157"/>
      <c r="AO782" s="161"/>
      <c r="AP782" s="45"/>
      <c r="AQ782" s="46"/>
      <c r="AR782" s="157"/>
      <c r="AS782" s="157"/>
      <c r="AT782" s="45"/>
      <c r="AU782" s="157"/>
      <c r="AV782" s="157"/>
      <c r="AW782" s="157"/>
      <c r="AX782" s="157"/>
      <c r="AY782" s="157"/>
      <c r="AZ782" s="49"/>
      <c r="BE782" s="52">
        <f t="shared" si="318"/>
        <v>0</v>
      </c>
      <c r="BF782" s="53" t="str">
        <f t="shared" si="320"/>
        <v>00</v>
      </c>
      <c r="BG782" s="54">
        <f t="shared" si="321"/>
        <v>0</v>
      </c>
      <c r="BH782" s="54">
        <v>6</v>
      </c>
      <c r="BI782" s="54" t="str">
        <f t="shared" si="322"/>
        <v>,00</v>
      </c>
      <c r="BJ782" s="55" t="str">
        <f t="shared" si="323"/>
        <v>00,00</v>
      </c>
      <c r="BL782" s="57" t="str">
        <f>IFERROR(VLOOKUP(H782,#REF!,2,0)," ")</f>
        <v xml:space="preserve"> </v>
      </c>
      <c r="BM782" s="57" t="str">
        <f>IFERROR(VLOOKUP(K782,#REF!,2,0)," ")</f>
        <v xml:space="preserve"> </v>
      </c>
      <c r="BN782" s="58" t="str">
        <f t="shared" si="306"/>
        <v xml:space="preserve">  </v>
      </c>
      <c r="BO782" s="59" t="str">
        <f>IFERROR(VLOOKUP(BN782,#REF!,5,0)," ")</f>
        <v xml:space="preserve"> </v>
      </c>
      <c r="BP782" s="59" t="str">
        <f t="shared" si="307"/>
        <v xml:space="preserve"> </v>
      </c>
      <c r="BQ782" s="56" t="str">
        <f t="shared" si="308"/>
        <v>0,00</v>
      </c>
      <c r="BR782" s="59" t="str">
        <f t="shared" si="309"/>
        <v>0,00</v>
      </c>
      <c r="BS782" s="59" t="str">
        <f t="shared" si="310"/>
        <v xml:space="preserve"> </v>
      </c>
      <c r="BT782" s="56" t="str">
        <f t="shared" si="324"/>
        <v>00</v>
      </c>
      <c r="BU782" s="56">
        <f t="shared" si="325"/>
        <v>0</v>
      </c>
      <c r="BV782" s="56" t="str">
        <f>IFERROR(BU782*#REF!,"0,00")</f>
        <v>0,00</v>
      </c>
      <c r="BW782" s="59" t="str">
        <f t="shared" si="326"/>
        <v>0,00</v>
      </c>
    </row>
    <row r="783" spans="1:75" ht="62.1" customHeight="1" thickTop="1" thickBot="1">
      <c r="A783" s="90" t="str">
        <f t="shared" si="314"/>
        <v>INSERIR DATA</v>
      </c>
      <c r="B783" s="91" t="str">
        <f t="shared" si="315"/>
        <v>INSERIR DATA</v>
      </c>
      <c r="C783" s="81" t="str">
        <f t="shared" si="316"/>
        <v>INSERIR DATA</v>
      </c>
      <c r="D783" s="79">
        <f t="shared" si="305"/>
        <v>780</v>
      </c>
      <c r="E783" s="125">
        <f t="shared" si="304"/>
        <v>0</v>
      </c>
      <c r="F783" s="101"/>
      <c r="G783" s="124" t="str">
        <f>IFERROR(VLOOKUP(F783,#REF!,2,0)," ")</f>
        <v xml:space="preserve"> </v>
      </c>
      <c r="H783" s="122" t="str">
        <f>IFERROR(VLOOKUP(F783,#REF!,3,0)," ")</f>
        <v xml:space="preserve"> </v>
      </c>
      <c r="I783" s="103"/>
      <c r="J783" s="103"/>
      <c r="K783" s="103"/>
      <c r="L783" s="104"/>
      <c r="M783" s="105"/>
      <c r="N783" s="106"/>
      <c r="O783" s="107"/>
      <c r="P783" s="122" t="str">
        <f t="shared" si="311"/>
        <v>00,00</v>
      </c>
      <c r="Q783" s="123" t="str">
        <f t="shared" si="312"/>
        <v>0,00</v>
      </c>
      <c r="R783" s="119">
        <v>0</v>
      </c>
      <c r="S783" s="119">
        <v>0</v>
      </c>
      <c r="T783" s="123">
        <f t="shared" si="317"/>
        <v>0</v>
      </c>
      <c r="U783" s="108"/>
      <c r="V783" s="109" t="str">
        <f t="shared" si="313"/>
        <v/>
      </c>
      <c r="W783" s="37"/>
      <c r="X783" s="132"/>
      <c r="Y783" s="134"/>
      <c r="AA783" s="24"/>
      <c r="AB783" s="40"/>
      <c r="AC783" s="24" t="str">
        <f t="shared" si="319"/>
        <v>Pendente</v>
      </c>
      <c r="AE783" s="43"/>
      <c r="AF783" s="44"/>
      <c r="AG783" s="45"/>
      <c r="AH783" s="45"/>
      <c r="AI783" s="46"/>
      <c r="AJ783" s="44"/>
      <c r="AK783" s="157"/>
      <c r="AL783" s="161"/>
      <c r="AM783" s="44"/>
      <c r="AN783" s="46"/>
      <c r="AO783" s="127"/>
      <c r="AP783" s="45"/>
      <c r="AQ783" s="46"/>
      <c r="AR783" s="157"/>
      <c r="AS783" s="46"/>
      <c r="AT783" s="45"/>
      <c r="AU783" s="157"/>
      <c r="AV783" s="157"/>
      <c r="AW783" s="157"/>
      <c r="AX783" s="157"/>
      <c r="AY783" s="157"/>
      <c r="AZ783" s="49"/>
      <c r="BE783" s="52">
        <f t="shared" si="318"/>
        <v>0</v>
      </c>
      <c r="BF783" s="53" t="str">
        <f t="shared" si="320"/>
        <v>00</v>
      </c>
      <c r="BG783" s="54">
        <f t="shared" si="321"/>
        <v>0</v>
      </c>
      <c r="BH783" s="54">
        <v>6</v>
      </c>
      <c r="BI783" s="54" t="str">
        <f t="shared" si="322"/>
        <v>,00</v>
      </c>
      <c r="BJ783" s="55" t="str">
        <f t="shared" si="323"/>
        <v>00,00</v>
      </c>
      <c r="BL783" s="57" t="str">
        <f>IFERROR(VLOOKUP(H783,#REF!,2,0)," ")</f>
        <v xml:space="preserve"> </v>
      </c>
      <c r="BM783" s="57" t="str">
        <f>IFERROR(VLOOKUP(K783,#REF!,2,0)," ")</f>
        <v xml:space="preserve"> </v>
      </c>
      <c r="BN783" s="58" t="str">
        <f t="shared" si="306"/>
        <v xml:space="preserve">  </v>
      </c>
      <c r="BO783" s="59" t="str">
        <f>IFERROR(VLOOKUP(BN783,#REF!,5,0)," ")</f>
        <v xml:space="preserve"> </v>
      </c>
      <c r="BP783" s="59" t="str">
        <f t="shared" si="307"/>
        <v xml:space="preserve"> </v>
      </c>
      <c r="BQ783" s="56" t="str">
        <f t="shared" si="308"/>
        <v>0,00</v>
      </c>
      <c r="BR783" s="59" t="str">
        <f t="shared" si="309"/>
        <v>0,00</v>
      </c>
      <c r="BS783" s="59" t="str">
        <f t="shared" si="310"/>
        <v xml:space="preserve"> </v>
      </c>
      <c r="BT783" s="56" t="str">
        <f t="shared" si="324"/>
        <v>00</v>
      </c>
      <c r="BU783" s="56">
        <f t="shared" si="325"/>
        <v>0</v>
      </c>
      <c r="BV783" s="56" t="str">
        <f>IFERROR(BU783*#REF!,"0,00")</f>
        <v>0,00</v>
      </c>
      <c r="BW783" s="59" t="str">
        <f t="shared" si="326"/>
        <v>0,00</v>
      </c>
    </row>
    <row r="784" spans="1:75" ht="62.1" customHeight="1" thickTop="1" thickBot="1">
      <c r="A784" s="90" t="str">
        <f t="shared" si="314"/>
        <v>INSERIR DATA</v>
      </c>
      <c r="B784" s="91" t="str">
        <f t="shared" si="315"/>
        <v>INSERIR DATA</v>
      </c>
      <c r="C784" s="81" t="str">
        <f t="shared" si="316"/>
        <v>INSERIR DATA</v>
      </c>
      <c r="D784" s="79">
        <f t="shared" si="305"/>
        <v>781</v>
      </c>
      <c r="E784" s="125">
        <f t="shared" si="304"/>
        <v>0</v>
      </c>
      <c r="F784" s="101"/>
      <c r="G784" s="124" t="str">
        <f>IFERROR(VLOOKUP(F784,#REF!,2,0)," ")</f>
        <v xml:space="preserve"> </v>
      </c>
      <c r="H784" s="122" t="str">
        <f>IFERROR(VLOOKUP(F784,#REF!,3,0)," ")</f>
        <v xml:space="preserve"> </v>
      </c>
      <c r="I784" s="103"/>
      <c r="J784" s="103"/>
      <c r="K784" s="103"/>
      <c r="L784" s="104"/>
      <c r="M784" s="105"/>
      <c r="N784" s="106"/>
      <c r="O784" s="107"/>
      <c r="P784" s="122" t="str">
        <f t="shared" si="311"/>
        <v>00,00</v>
      </c>
      <c r="Q784" s="123" t="str">
        <f t="shared" si="312"/>
        <v>0,00</v>
      </c>
      <c r="R784" s="119">
        <v>0</v>
      </c>
      <c r="S784" s="119">
        <v>0</v>
      </c>
      <c r="T784" s="123">
        <f t="shared" si="317"/>
        <v>0</v>
      </c>
      <c r="U784" s="108"/>
      <c r="V784" s="109" t="str">
        <f t="shared" si="313"/>
        <v/>
      </c>
      <c r="W784" s="37"/>
      <c r="X784" s="132"/>
      <c r="Y784" s="134"/>
      <c r="AA784" s="24"/>
      <c r="AB784" s="40"/>
      <c r="AC784" s="24" t="str">
        <f t="shared" si="319"/>
        <v>Pendente</v>
      </c>
      <c r="AE784" s="43"/>
      <c r="AF784" s="44"/>
      <c r="AG784" s="45"/>
      <c r="AH784" s="45"/>
      <c r="AI784" s="46"/>
      <c r="AJ784" s="44"/>
      <c r="AK784" s="157"/>
      <c r="AL784" s="161"/>
      <c r="AM784" s="44"/>
      <c r="AN784" s="46"/>
      <c r="AO784" s="127"/>
      <c r="AP784" s="45"/>
      <c r="AQ784" s="46"/>
      <c r="AR784" s="157"/>
      <c r="AS784" s="46"/>
      <c r="AT784" s="45"/>
      <c r="AU784" s="157"/>
      <c r="AV784" s="157"/>
      <c r="AW784" s="157"/>
      <c r="AX784" s="157"/>
      <c r="AY784" s="157"/>
      <c r="AZ784" s="49"/>
      <c r="BE784" s="52">
        <f t="shared" si="318"/>
        <v>0</v>
      </c>
      <c r="BF784" s="53" t="str">
        <f t="shared" si="320"/>
        <v>00</v>
      </c>
      <c r="BG784" s="54">
        <f t="shared" si="321"/>
        <v>0</v>
      </c>
      <c r="BH784" s="54">
        <v>6</v>
      </c>
      <c r="BI784" s="54" t="str">
        <f t="shared" si="322"/>
        <v>,00</v>
      </c>
      <c r="BJ784" s="55" t="str">
        <f t="shared" si="323"/>
        <v>00,00</v>
      </c>
      <c r="BL784" s="57" t="str">
        <f>IFERROR(VLOOKUP(H784,#REF!,2,0)," ")</f>
        <v xml:space="preserve"> </v>
      </c>
      <c r="BM784" s="57" t="str">
        <f>IFERROR(VLOOKUP(K784,#REF!,2,0)," ")</f>
        <v xml:space="preserve"> </v>
      </c>
      <c r="BN784" s="58" t="str">
        <f t="shared" si="306"/>
        <v xml:space="preserve">  </v>
      </c>
      <c r="BO784" s="59" t="str">
        <f>IFERROR(VLOOKUP(BN784,#REF!,5,0)," ")</f>
        <v xml:space="preserve"> </v>
      </c>
      <c r="BP784" s="59" t="str">
        <f t="shared" si="307"/>
        <v xml:space="preserve"> </v>
      </c>
      <c r="BQ784" s="56" t="str">
        <f t="shared" si="308"/>
        <v>0,00</v>
      </c>
      <c r="BR784" s="59" t="str">
        <f t="shared" si="309"/>
        <v>0,00</v>
      </c>
      <c r="BS784" s="59" t="str">
        <f t="shared" si="310"/>
        <v xml:space="preserve"> </v>
      </c>
      <c r="BT784" s="56" t="str">
        <f t="shared" si="324"/>
        <v>00</v>
      </c>
      <c r="BU784" s="56">
        <f t="shared" si="325"/>
        <v>0</v>
      </c>
      <c r="BV784" s="56" t="str">
        <f>IFERROR(BU784*#REF!,"0,00")</f>
        <v>0,00</v>
      </c>
      <c r="BW784" s="59" t="str">
        <f t="shared" si="326"/>
        <v>0,00</v>
      </c>
    </row>
    <row r="785" spans="1:75" ht="62.1" customHeight="1" thickTop="1" thickBot="1">
      <c r="A785" s="90" t="str">
        <f t="shared" si="314"/>
        <v>INSERIR DATA</v>
      </c>
      <c r="B785" s="91" t="str">
        <f t="shared" si="315"/>
        <v>INSERIR DATA</v>
      </c>
      <c r="C785" s="81" t="str">
        <f t="shared" si="316"/>
        <v>INSERIR DATA</v>
      </c>
      <c r="D785" s="79">
        <f t="shared" si="305"/>
        <v>782</v>
      </c>
      <c r="E785" s="125">
        <f t="shared" ref="E785:E848" si="327">AI785</f>
        <v>0</v>
      </c>
      <c r="F785" s="101"/>
      <c r="G785" s="124" t="str">
        <f>IFERROR(VLOOKUP(F785,#REF!,2,0)," ")</f>
        <v xml:space="preserve"> </v>
      </c>
      <c r="H785" s="122" t="str">
        <f>IFERROR(VLOOKUP(F785,#REF!,3,0)," ")</f>
        <v xml:space="preserve"> </v>
      </c>
      <c r="I785" s="103"/>
      <c r="J785" s="103"/>
      <c r="K785" s="103"/>
      <c r="L785" s="104"/>
      <c r="M785" s="105"/>
      <c r="N785" s="106"/>
      <c r="O785" s="107"/>
      <c r="P785" s="122" t="str">
        <f t="shared" si="311"/>
        <v>00,00</v>
      </c>
      <c r="Q785" s="123" t="str">
        <f t="shared" si="312"/>
        <v>0,00</v>
      </c>
      <c r="R785" s="119">
        <v>0</v>
      </c>
      <c r="S785" s="119">
        <v>0</v>
      </c>
      <c r="T785" s="123">
        <f t="shared" si="317"/>
        <v>0</v>
      </c>
      <c r="U785" s="108"/>
      <c r="V785" s="109" t="str">
        <f t="shared" si="313"/>
        <v/>
      </c>
      <c r="W785" s="37"/>
      <c r="X785" s="132"/>
      <c r="Y785" s="134"/>
      <c r="AA785" s="24"/>
      <c r="AB785" s="40"/>
      <c r="AC785" s="24" t="str">
        <f t="shared" si="319"/>
        <v>Pendente</v>
      </c>
      <c r="AE785" s="43"/>
      <c r="AF785" s="44"/>
      <c r="AG785" s="45"/>
      <c r="AH785" s="45"/>
      <c r="AI785" s="46"/>
      <c r="AJ785" s="44"/>
      <c r="AK785" s="157"/>
      <c r="AL785" s="161"/>
      <c r="AM785" s="44"/>
      <c r="AN785" s="46"/>
      <c r="AO785" s="127"/>
      <c r="AP785" s="45"/>
      <c r="AQ785" s="46"/>
      <c r="AR785" s="157"/>
      <c r="AS785" s="46"/>
      <c r="AT785" s="45"/>
      <c r="AU785" s="157"/>
      <c r="AV785" s="157"/>
      <c r="AW785" s="157"/>
      <c r="AX785" s="157"/>
      <c r="AY785" s="157"/>
      <c r="AZ785" s="49"/>
      <c r="BE785" s="52">
        <f t="shared" si="318"/>
        <v>0</v>
      </c>
      <c r="BF785" s="53" t="str">
        <f t="shared" si="320"/>
        <v>00</v>
      </c>
      <c r="BG785" s="54">
        <f t="shared" si="321"/>
        <v>0</v>
      </c>
      <c r="BH785" s="54">
        <v>6</v>
      </c>
      <c r="BI785" s="54" t="str">
        <f t="shared" si="322"/>
        <v>,00</v>
      </c>
      <c r="BJ785" s="55" t="str">
        <f t="shared" si="323"/>
        <v>00,00</v>
      </c>
      <c r="BL785" s="57" t="str">
        <f>IFERROR(VLOOKUP(H785,#REF!,2,0)," ")</f>
        <v xml:space="preserve"> </v>
      </c>
      <c r="BM785" s="57" t="str">
        <f>IFERROR(VLOOKUP(K785,#REF!,2,0)," ")</f>
        <v xml:space="preserve"> </v>
      </c>
      <c r="BN785" s="58" t="str">
        <f t="shared" si="306"/>
        <v xml:space="preserve">  </v>
      </c>
      <c r="BO785" s="59" t="str">
        <f>IFERROR(VLOOKUP(BN785,#REF!,5,0)," ")</f>
        <v xml:space="preserve"> </v>
      </c>
      <c r="BP785" s="59" t="str">
        <f t="shared" si="307"/>
        <v xml:space="preserve"> </v>
      </c>
      <c r="BQ785" s="56" t="str">
        <f t="shared" si="308"/>
        <v>0,00</v>
      </c>
      <c r="BR785" s="59" t="str">
        <f t="shared" si="309"/>
        <v>0,00</v>
      </c>
      <c r="BS785" s="59" t="str">
        <f t="shared" si="310"/>
        <v xml:space="preserve"> </v>
      </c>
      <c r="BT785" s="56" t="str">
        <f t="shared" si="324"/>
        <v>00</v>
      </c>
      <c r="BU785" s="56">
        <f t="shared" si="325"/>
        <v>0</v>
      </c>
      <c r="BV785" s="56" t="str">
        <f>IFERROR(BU785*#REF!,"0,00")</f>
        <v>0,00</v>
      </c>
      <c r="BW785" s="59" t="str">
        <f t="shared" si="326"/>
        <v>0,00</v>
      </c>
    </row>
    <row r="786" spans="1:75" ht="62.1" customHeight="1" thickTop="1" thickBot="1">
      <c r="A786" s="90" t="str">
        <f t="shared" si="314"/>
        <v>INSERIR DATA</v>
      </c>
      <c r="B786" s="91" t="str">
        <f t="shared" si="315"/>
        <v>INSERIR DATA</v>
      </c>
      <c r="C786" s="81" t="str">
        <f t="shared" si="316"/>
        <v>INSERIR DATA</v>
      </c>
      <c r="D786" s="79">
        <f t="shared" si="305"/>
        <v>783</v>
      </c>
      <c r="E786" s="125">
        <f t="shared" si="327"/>
        <v>0</v>
      </c>
      <c r="F786" s="101"/>
      <c r="G786" s="124" t="str">
        <f>IFERROR(VLOOKUP(F786,#REF!,2,0)," ")</f>
        <v xml:space="preserve"> </v>
      </c>
      <c r="H786" s="122" t="str">
        <f>IFERROR(VLOOKUP(F786,#REF!,3,0)," ")</f>
        <v xml:space="preserve"> </v>
      </c>
      <c r="I786" s="103"/>
      <c r="J786" s="103"/>
      <c r="K786" s="103"/>
      <c r="L786" s="104"/>
      <c r="M786" s="105"/>
      <c r="N786" s="106"/>
      <c r="O786" s="107"/>
      <c r="P786" s="122" t="str">
        <f t="shared" si="311"/>
        <v>00,00</v>
      </c>
      <c r="Q786" s="123" t="str">
        <f t="shared" si="312"/>
        <v>0,00</v>
      </c>
      <c r="R786" s="119">
        <v>0</v>
      </c>
      <c r="S786" s="119">
        <v>0</v>
      </c>
      <c r="T786" s="123">
        <f t="shared" si="317"/>
        <v>0</v>
      </c>
      <c r="U786" s="108"/>
      <c r="V786" s="109" t="str">
        <f t="shared" si="313"/>
        <v/>
      </c>
      <c r="W786" s="37"/>
      <c r="X786" s="132"/>
      <c r="Y786" s="134"/>
      <c r="AA786" s="24"/>
      <c r="AB786" s="40"/>
      <c r="AC786" s="24" t="str">
        <f t="shared" si="319"/>
        <v>Pendente</v>
      </c>
      <c r="AE786" s="43"/>
      <c r="AF786" s="44"/>
      <c r="AG786" s="45"/>
      <c r="AH786" s="45"/>
      <c r="AI786" s="46"/>
      <c r="AJ786" s="44"/>
      <c r="AK786" s="46"/>
      <c r="AL786" s="127"/>
      <c r="AM786" s="44"/>
      <c r="AN786" s="46"/>
      <c r="AO786" s="127"/>
      <c r="AP786" s="45"/>
      <c r="AQ786" s="46"/>
      <c r="AR786" s="46"/>
      <c r="AS786" s="46"/>
      <c r="AT786" s="45"/>
      <c r="AU786" s="157"/>
      <c r="AV786" s="157"/>
      <c r="AW786" s="157"/>
      <c r="AX786" s="157"/>
      <c r="AY786" s="157"/>
      <c r="AZ786" s="49"/>
      <c r="BE786" s="52">
        <f t="shared" si="318"/>
        <v>0</v>
      </c>
      <c r="BF786" s="53" t="str">
        <f t="shared" si="320"/>
        <v>00</v>
      </c>
      <c r="BG786" s="54">
        <f t="shared" si="321"/>
        <v>0</v>
      </c>
      <c r="BH786" s="54">
        <v>6</v>
      </c>
      <c r="BI786" s="54" t="str">
        <f t="shared" si="322"/>
        <v>,00</v>
      </c>
      <c r="BJ786" s="55" t="str">
        <f t="shared" si="323"/>
        <v>00,00</v>
      </c>
      <c r="BL786" s="57" t="str">
        <f>IFERROR(VLOOKUP(H786,#REF!,2,0)," ")</f>
        <v xml:space="preserve"> </v>
      </c>
      <c r="BM786" s="57" t="str">
        <f>IFERROR(VLOOKUP(K786,#REF!,2,0)," ")</f>
        <v xml:space="preserve"> </v>
      </c>
      <c r="BN786" s="58" t="str">
        <f t="shared" si="306"/>
        <v xml:space="preserve">  </v>
      </c>
      <c r="BO786" s="59" t="str">
        <f>IFERROR(VLOOKUP(BN786,#REF!,5,0)," ")</f>
        <v xml:space="preserve"> </v>
      </c>
      <c r="BP786" s="59" t="str">
        <f t="shared" si="307"/>
        <v xml:space="preserve"> </v>
      </c>
      <c r="BQ786" s="56" t="str">
        <f t="shared" si="308"/>
        <v>0,00</v>
      </c>
      <c r="BR786" s="59" t="str">
        <f t="shared" si="309"/>
        <v>0,00</v>
      </c>
      <c r="BS786" s="59" t="str">
        <f t="shared" si="310"/>
        <v xml:space="preserve"> </v>
      </c>
      <c r="BT786" s="56" t="str">
        <f t="shared" si="324"/>
        <v>00</v>
      </c>
      <c r="BU786" s="56">
        <f t="shared" si="325"/>
        <v>0</v>
      </c>
      <c r="BV786" s="56" t="str">
        <f>IFERROR(BU786*#REF!,"0,00")</f>
        <v>0,00</v>
      </c>
      <c r="BW786" s="59" t="str">
        <f t="shared" si="326"/>
        <v>0,00</v>
      </c>
    </row>
    <row r="787" spans="1:75" ht="62.1" customHeight="1" thickTop="1" thickBot="1">
      <c r="A787" s="90" t="str">
        <f t="shared" si="314"/>
        <v>INSERIR DATA</v>
      </c>
      <c r="B787" s="91" t="str">
        <f t="shared" si="315"/>
        <v>INSERIR DATA</v>
      </c>
      <c r="C787" s="81" t="str">
        <f t="shared" si="316"/>
        <v>INSERIR DATA</v>
      </c>
      <c r="D787" s="79">
        <f t="shared" si="305"/>
        <v>784</v>
      </c>
      <c r="E787" s="125">
        <f t="shared" si="327"/>
        <v>0</v>
      </c>
      <c r="F787" s="101"/>
      <c r="G787" s="124" t="str">
        <f>IFERROR(VLOOKUP(F787,#REF!,2,0)," ")</f>
        <v xml:space="preserve"> </v>
      </c>
      <c r="H787" s="122" t="str">
        <f>IFERROR(VLOOKUP(F787,#REF!,3,0)," ")</f>
        <v xml:space="preserve"> </v>
      </c>
      <c r="I787" s="103"/>
      <c r="J787" s="103"/>
      <c r="K787" s="103"/>
      <c r="L787" s="104"/>
      <c r="M787" s="105"/>
      <c r="N787" s="106"/>
      <c r="O787" s="107"/>
      <c r="P787" s="122" t="str">
        <f t="shared" si="311"/>
        <v>00,00</v>
      </c>
      <c r="Q787" s="123" t="str">
        <f t="shared" si="312"/>
        <v>0,00</v>
      </c>
      <c r="R787" s="119">
        <v>0</v>
      </c>
      <c r="S787" s="119">
        <v>0</v>
      </c>
      <c r="T787" s="123">
        <f t="shared" si="317"/>
        <v>0</v>
      </c>
      <c r="U787" s="108"/>
      <c r="V787" s="109" t="str">
        <f t="shared" si="313"/>
        <v/>
      </c>
      <c r="W787" s="37"/>
      <c r="X787" s="132"/>
      <c r="Y787" s="134"/>
      <c r="AA787" s="24"/>
      <c r="AB787" s="40"/>
      <c r="AC787" s="24" t="str">
        <f t="shared" si="319"/>
        <v>Pendente</v>
      </c>
      <c r="AE787" s="43"/>
      <c r="AF787" s="44"/>
      <c r="AG787" s="45"/>
      <c r="AH787" s="45"/>
      <c r="AI787" s="46"/>
      <c r="AJ787" s="44"/>
      <c r="AK787" s="157"/>
      <c r="AL787" s="161"/>
      <c r="AM787" s="44"/>
      <c r="AN787" s="157"/>
      <c r="AO787" s="161"/>
      <c r="AP787" s="45"/>
      <c r="AQ787" s="46"/>
      <c r="AR787" s="157"/>
      <c r="AS787" s="157"/>
      <c r="AT787" s="45"/>
      <c r="AU787" s="157"/>
      <c r="AV787" s="157"/>
      <c r="AW787" s="157"/>
      <c r="AX787" s="157"/>
      <c r="AY787" s="157"/>
      <c r="AZ787" s="49"/>
      <c r="BE787" s="52">
        <f t="shared" si="318"/>
        <v>0</v>
      </c>
      <c r="BF787" s="53" t="str">
        <f t="shared" si="320"/>
        <v>00</v>
      </c>
      <c r="BG787" s="54">
        <f t="shared" si="321"/>
        <v>0</v>
      </c>
      <c r="BH787" s="54">
        <v>6</v>
      </c>
      <c r="BI787" s="54" t="str">
        <f t="shared" si="322"/>
        <v>,00</v>
      </c>
      <c r="BJ787" s="55" t="str">
        <f t="shared" si="323"/>
        <v>00,00</v>
      </c>
      <c r="BL787" s="57" t="str">
        <f>IFERROR(VLOOKUP(H787,#REF!,2,0)," ")</f>
        <v xml:space="preserve"> </v>
      </c>
      <c r="BM787" s="57" t="str">
        <f>IFERROR(VLOOKUP(K787,#REF!,2,0)," ")</f>
        <v xml:space="preserve"> </v>
      </c>
      <c r="BN787" s="58" t="str">
        <f t="shared" si="306"/>
        <v xml:space="preserve">  </v>
      </c>
      <c r="BO787" s="59" t="str">
        <f>IFERROR(VLOOKUP(BN787,#REF!,5,0)," ")</f>
        <v xml:space="preserve"> </v>
      </c>
      <c r="BP787" s="59" t="str">
        <f t="shared" si="307"/>
        <v xml:space="preserve"> </v>
      </c>
      <c r="BQ787" s="56" t="str">
        <f t="shared" si="308"/>
        <v>0,00</v>
      </c>
      <c r="BR787" s="59" t="str">
        <f t="shared" si="309"/>
        <v>0,00</v>
      </c>
      <c r="BS787" s="59" t="str">
        <f t="shared" si="310"/>
        <v xml:space="preserve"> </v>
      </c>
      <c r="BT787" s="56" t="str">
        <f t="shared" si="324"/>
        <v>00</v>
      </c>
      <c r="BU787" s="56">
        <f t="shared" si="325"/>
        <v>0</v>
      </c>
      <c r="BV787" s="56" t="str">
        <f>IFERROR(BU787*#REF!,"0,00")</f>
        <v>0,00</v>
      </c>
      <c r="BW787" s="59" t="str">
        <f t="shared" si="326"/>
        <v>0,00</v>
      </c>
    </row>
    <row r="788" spans="1:75" ht="62.1" customHeight="1" thickTop="1" thickBot="1">
      <c r="A788" s="90" t="str">
        <f t="shared" si="314"/>
        <v>INSERIR DATA</v>
      </c>
      <c r="B788" s="91" t="str">
        <f t="shared" si="315"/>
        <v>INSERIR DATA</v>
      </c>
      <c r="C788" s="81" t="str">
        <f t="shared" si="316"/>
        <v>INSERIR DATA</v>
      </c>
      <c r="D788" s="79">
        <f t="shared" si="305"/>
        <v>785</v>
      </c>
      <c r="E788" s="125">
        <f t="shared" si="327"/>
        <v>0</v>
      </c>
      <c r="F788" s="101"/>
      <c r="G788" s="124" t="str">
        <f>IFERROR(VLOOKUP(F788,#REF!,2,0)," ")</f>
        <v xml:space="preserve"> </v>
      </c>
      <c r="H788" s="122" t="str">
        <f>IFERROR(VLOOKUP(F788,#REF!,3,0)," ")</f>
        <v xml:space="preserve"> </v>
      </c>
      <c r="I788" s="103"/>
      <c r="J788" s="103"/>
      <c r="K788" s="103"/>
      <c r="L788" s="104"/>
      <c r="M788" s="105"/>
      <c r="N788" s="106"/>
      <c r="O788" s="107"/>
      <c r="P788" s="122" t="str">
        <f t="shared" si="311"/>
        <v>00,00</v>
      </c>
      <c r="Q788" s="123" t="str">
        <f t="shared" si="312"/>
        <v>0,00</v>
      </c>
      <c r="R788" s="119">
        <v>0</v>
      </c>
      <c r="S788" s="119">
        <v>0</v>
      </c>
      <c r="T788" s="123">
        <f t="shared" si="317"/>
        <v>0</v>
      </c>
      <c r="U788" s="108"/>
      <c r="V788" s="109" t="str">
        <f t="shared" si="313"/>
        <v/>
      </c>
      <c r="W788" s="37"/>
      <c r="X788" s="132"/>
      <c r="Y788" s="134"/>
      <c r="AA788" s="24"/>
      <c r="AB788" s="40"/>
      <c r="AC788" s="24" t="str">
        <f t="shared" si="319"/>
        <v>Pendente</v>
      </c>
      <c r="AE788" s="43"/>
      <c r="AF788" s="44"/>
      <c r="AG788" s="45"/>
      <c r="AH788" s="45"/>
      <c r="AI788" s="46"/>
      <c r="AJ788" s="44"/>
      <c r="AK788" s="157"/>
      <c r="AL788" s="161"/>
      <c r="AM788" s="44"/>
      <c r="AN788" s="46"/>
      <c r="AO788" s="127"/>
      <c r="AP788" s="45"/>
      <c r="AQ788" s="46"/>
      <c r="AR788" s="157"/>
      <c r="AS788" s="46"/>
      <c r="AT788" s="45"/>
      <c r="AU788" s="157"/>
      <c r="AV788" s="157"/>
      <c r="AW788" s="157"/>
      <c r="AX788" s="157"/>
      <c r="AY788" s="157"/>
      <c r="AZ788" s="49"/>
      <c r="BE788" s="52">
        <f t="shared" si="318"/>
        <v>0</v>
      </c>
      <c r="BF788" s="53" t="str">
        <f t="shared" si="320"/>
        <v>00</v>
      </c>
      <c r="BG788" s="54">
        <f t="shared" si="321"/>
        <v>0</v>
      </c>
      <c r="BH788" s="54">
        <v>6</v>
      </c>
      <c r="BI788" s="54" t="str">
        <f t="shared" si="322"/>
        <v>,00</v>
      </c>
      <c r="BJ788" s="55" t="str">
        <f t="shared" si="323"/>
        <v>00,00</v>
      </c>
      <c r="BL788" s="57" t="str">
        <f>IFERROR(VLOOKUP(H788,#REF!,2,0)," ")</f>
        <v xml:space="preserve"> </v>
      </c>
      <c r="BM788" s="57" t="str">
        <f>IFERROR(VLOOKUP(K788,#REF!,2,0)," ")</f>
        <v xml:space="preserve"> </v>
      </c>
      <c r="BN788" s="58" t="str">
        <f>IFERROR(BL788&amp;BM788," ")</f>
        <v xml:space="preserve">  </v>
      </c>
      <c r="BO788" s="59" t="str">
        <f>IFERROR(VLOOKUP(BN788,#REF!,5,0)," ")</f>
        <v xml:space="preserve"> </v>
      </c>
      <c r="BP788" s="59" t="str">
        <f>IFERROR(BF788*BO788," ")</f>
        <v xml:space="preserve"> </v>
      </c>
      <c r="BQ788" s="56" t="str">
        <f>IF(BI788=$BQ$3,1,"0,00")</f>
        <v>0,00</v>
      </c>
      <c r="BR788" s="59" t="str">
        <f>IFERROR(IF(BQ788=1,BO788/2,"0,00")," ")</f>
        <v>0,00</v>
      </c>
      <c r="BS788" s="59" t="str">
        <f>IFERROR(BR788+BP788," ")</f>
        <v xml:space="preserve"> </v>
      </c>
      <c r="BT788" s="56" t="str">
        <f t="shared" si="324"/>
        <v>00</v>
      </c>
      <c r="BU788" s="56">
        <f t="shared" si="325"/>
        <v>0</v>
      </c>
      <c r="BV788" s="56" t="str">
        <f>IFERROR(BU788*#REF!,"0,00")</f>
        <v>0,00</v>
      </c>
      <c r="BW788" s="59" t="str">
        <f t="shared" si="326"/>
        <v>0,00</v>
      </c>
    </row>
    <row r="789" spans="1:75" ht="62.1" customHeight="1" thickTop="1" thickBot="1">
      <c r="A789" s="90" t="str">
        <f t="shared" si="314"/>
        <v>INSERIR DATA</v>
      </c>
      <c r="B789" s="91" t="str">
        <f t="shared" si="315"/>
        <v>INSERIR DATA</v>
      </c>
      <c r="C789" s="81" t="str">
        <f t="shared" si="316"/>
        <v>INSERIR DATA</v>
      </c>
      <c r="D789" s="79">
        <f t="shared" si="305"/>
        <v>786</v>
      </c>
      <c r="E789" s="125">
        <f t="shared" si="327"/>
        <v>0</v>
      </c>
      <c r="F789" s="101"/>
      <c r="G789" s="124" t="str">
        <f>IFERROR(VLOOKUP(F789,#REF!,2,0)," ")</f>
        <v xml:space="preserve"> </v>
      </c>
      <c r="H789" s="122" t="str">
        <f>IFERROR(VLOOKUP(F789,#REF!,3,0)," ")</f>
        <v xml:space="preserve"> </v>
      </c>
      <c r="I789" s="103"/>
      <c r="J789" s="103"/>
      <c r="K789" s="103"/>
      <c r="L789" s="104"/>
      <c r="M789" s="105"/>
      <c r="N789" s="106"/>
      <c r="O789" s="107"/>
      <c r="P789" s="122" t="str">
        <f t="shared" si="311"/>
        <v>00,00</v>
      </c>
      <c r="Q789" s="123" t="str">
        <f t="shared" si="312"/>
        <v>0,00</v>
      </c>
      <c r="R789" s="119">
        <v>0</v>
      </c>
      <c r="S789" s="119">
        <v>0</v>
      </c>
      <c r="T789" s="123">
        <f t="shared" si="317"/>
        <v>0</v>
      </c>
      <c r="U789" s="108"/>
      <c r="V789" s="109" t="str">
        <f t="shared" si="313"/>
        <v/>
      </c>
      <c r="W789" s="37"/>
      <c r="X789" s="132"/>
      <c r="Y789" s="134"/>
      <c r="AA789" s="24"/>
      <c r="AB789" s="40"/>
      <c r="AC789" s="24" t="str">
        <f t="shared" si="319"/>
        <v>Pendente</v>
      </c>
      <c r="AE789" s="43"/>
      <c r="AF789" s="44"/>
      <c r="AG789" s="45"/>
      <c r="AH789" s="45"/>
      <c r="AI789" s="46"/>
      <c r="AJ789" s="44"/>
      <c r="AK789" s="157"/>
      <c r="AL789" s="161"/>
      <c r="AM789" s="44"/>
      <c r="AN789" s="46"/>
      <c r="AO789" s="127"/>
      <c r="AP789" s="45"/>
      <c r="AQ789" s="46"/>
      <c r="AR789" s="157"/>
      <c r="AS789" s="46"/>
      <c r="AT789" s="45"/>
      <c r="AU789" s="157"/>
      <c r="AV789" s="157"/>
      <c r="AW789" s="157"/>
      <c r="AX789" s="157"/>
      <c r="AY789" s="157"/>
      <c r="AZ789" s="49"/>
      <c r="BE789" s="52">
        <f t="shared" si="318"/>
        <v>0</v>
      </c>
      <c r="BF789" s="53" t="str">
        <f t="shared" si="320"/>
        <v>00</v>
      </c>
      <c r="BG789" s="54">
        <f t="shared" si="321"/>
        <v>0</v>
      </c>
      <c r="BH789" s="54">
        <v>6</v>
      </c>
      <c r="BI789" s="54" t="str">
        <f t="shared" si="322"/>
        <v>,00</v>
      </c>
      <c r="BJ789" s="55" t="str">
        <f t="shared" si="323"/>
        <v>00,00</v>
      </c>
      <c r="BL789" s="57" t="str">
        <f>IFERROR(VLOOKUP(H789,#REF!,2,0)," ")</f>
        <v xml:space="preserve"> </v>
      </c>
      <c r="BM789" s="57" t="str">
        <f>IFERROR(VLOOKUP(K789,#REF!,2,0)," ")</f>
        <v xml:space="preserve"> </v>
      </c>
      <c r="BN789" s="58" t="str">
        <f>IFERROR(BL789&amp;BM789," ")</f>
        <v xml:space="preserve">  </v>
      </c>
      <c r="BO789" s="59" t="str">
        <f>IFERROR(VLOOKUP(BN789,#REF!,5,0)," ")</f>
        <v xml:space="preserve"> </v>
      </c>
      <c r="BP789" s="59" t="str">
        <f>IFERROR(BF789*BO789," ")</f>
        <v xml:space="preserve"> </v>
      </c>
      <c r="BQ789" s="56" t="str">
        <f>IF(BI789=$BQ$3,1,"0,00")</f>
        <v>0,00</v>
      </c>
      <c r="BR789" s="59" t="str">
        <f>IFERROR(IF(BQ789=1,BO789/2,"0,00")," ")</f>
        <v>0,00</v>
      </c>
      <c r="BS789" s="59" t="str">
        <f>IFERROR(BR789+BP789," ")</f>
        <v xml:space="preserve"> </v>
      </c>
      <c r="BT789" s="56" t="str">
        <f t="shared" si="324"/>
        <v>00</v>
      </c>
      <c r="BU789" s="56">
        <f t="shared" si="325"/>
        <v>0</v>
      </c>
      <c r="BV789" s="56" t="str">
        <f>IFERROR(BU789*#REF!,"0,00")</f>
        <v>0,00</v>
      </c>
      <c r="BW789" s="59" t="str">
        <f t="shared" si="326"/>
        <v>0,00</v>
      </c>
    </row>
    <row r="790" spans="1:75" ht="62.1" customHeight="1" thickTop="1" thickBot="1">
      <c r="A790" s="90" t="str">
        <f t="shared" si="314"/>
        <v>INSERIR DATA</v>
      </c>
      <c r="B790" s="91" t="str">
        <f t="shared" si="315"/>
        <v>INSERIR DATA</v>
      </c>
      <c r="C790" s="81" t="str">
        <f t="shared" si="316"/>
        <v>INSERIR DATA</v>
      </c>
      <c r="D790" s="79">
        <f t="shared" si="305"/>
        <v>787</v>
      </c>
      <c r="E790" s="125">
        <f t="shared" si="327"/>
        <v>0</v>
      </c>
      <c r="F790" s="101"/>
      <c r="G790" s="124" t="str">
        <f>IFERROR(VLOOKUP(F790,#REF!,2,0)," ")</f>
        <v xml:space="preserve"> </v>
      </c>
      <c r="H790" s="122" t="str">
        <f>IFERROR(VLOOKUP(F790,#REF!,3,0)," ")</f>
        <v xml:space="preserve"> </v>
      </c>
      <c r="I790" s="103"/>
      <c r="J790" s="103"/>
      <c r="K790" s="103"/>
      <c r="L790" s="104"/>
      <c r="M790" s="105"/>
      <c r="N790" s="106"/>
      <c r="O790" s="107"/>
      <c r="P790" s="122" t="str">
        <f t="shared" si="311"/>
        <v>00,00</v>
      </c>
      <c r="Q790" s="123" t="str">
        <f t="shared" si="312"/>
        <v>0,00</v>
      </c>
      <c r="R790" s="119">
        <v>0</v>
      </c>
      <c r="S790" s="119">
        <v>0</v>
      </c>
      <c r="T790" s="123">
        <f t="shared" si="317"/>
        <v>0</v>
      </c>
      <c r="U790" s="108"/>
      <c r="V790" s="109" t="str">
        <f t="shared" si="313"/>
        <v/>
      </c>
      <c r="W790" s="37"/>
      <c r="X790" s="132"/>
      <c r="Y790" s="134"/>
      <c r="AA790" s="24"/>
      <c r="AB790" s="40"/>
      <c r="AC790" s="24" t="str">
        <f t="shared" si="319"/>
        <v>Pendente</v>
      </c>
      <c r="AE790" s="43"/>
      <c r="AF790" s="44"/>
      <c r="AG790" s="45"/>
      <c r="AH790" s="45"/>
      <c r="AI790" s="46"/>
      <c r="AJ790" s="44"/>
      <c r="AK790" s="157"/>
      <c r="AL790" s="161"/>
      <c r="AM790" s="44"/>
      <c r="AN790" s="46"/>
      <c r="AO790" s="127"/>
      <c r="AP790" s="45"/>
      <c r="AQ790" s="46"/>
      <c r="AR790" s="157"/>
      <c r="AS790" s="46"/>
      <c r="AT790" s="45"/>
      <c r="AU790" s="157"/>
      <c r="AV790" s="163"/>
      <c r="AW790" s="163"/>
      <c r="AX790" s="157"/>
      <c r="AY790" s="157"/>
      <c r="AZ790" s="49"/>
      <c r="BE790" s="52">
        <f t="shared" si="318"/>
        <v>0</v>
      </c>
      <c r="BF790" s="53" t="str">
        <f t="shared" si="320"/>
        <v>00</v>
      </c>
      <c r="BG790" s="54">
        <f t="shared" si="321"/>
        <v>0</v>
      </c>
      <c r="BH790" s="54">
        <v>6</v>
      </c>
      <c r="BI790" s="54" t="str">
        <f t="shared" si="322"/>
        <v>,00</v>
      </c>
      <c r="BJ790" s="55" t="str">
        <f t="shared" si="323"/>
        <v>00,00</v>
      </c>
      <c r="BL790" s="57" t="str">
        <f>IFERROR(VLOOKUP(H790,#REF!,2,0)," ")</f>
        <v xml:space="preserve"> </v>
      </c>
      <c r="BM790" s="57" t="str">
        <f>IFERROR(VLOOKUP(K790,#REF!,2,0)," ")</f>
        <v xml:space="preserve"> </v>
      </c>
      <c r="BN790" s="58" t="str">
        <f t="shared" si="306"/>
        <v xml:space="preserve">  </v>
      </c>
      <c r="BO790" s="59" t="str">
        <f>IFERROR(VLOOKUP(BN790,#REF!,5,0)," ")</f>
        <v xml:space="preserve"> </v>
      </c>
      <c r="BP790" s="59" t="str">
        <f t="shared" si="307"/>
        <v xml:space="preserve"> </v>
      </c>
      <c r="BQ790" s="56" t="str">
        <f t="shared" si="308"/>
        <v>0,00</v>
      </c>
      <c r="BR790" s="59" t="str">
        <f t="shared" si="309"/>
        <v>0,00</v>
      </c>
      <c r="BS790" s="59" t="str">
        <f t="shared" si="310"/>
        <v xml:space="preserve"> </v>
      </c>
      <c r="BT790" s="56" t="str">
        <f t="shared" si="324"/>
        <v>00</v>
      </c>
      <c r="BU790" s="56">
        <f t="shared" si="325"/>
        <v>0</v>
      </c>
      <c r="BV790" s="56" t="str">
        <f>IFERROR(BU790*#REF!,"0,00")</f>
        <v>0,00</v>
      </c>
      <c r="BW790" s="59" t="str">
        <f t="shared" si="326"/>
        <v>0,00</v>
      </c>
    </row>
    <row r="791" spans="1:75" ht="62.1" customHeight="1" thickTop="1" thickBot="1">
      <c r="A791" s="90" t="str">
        <f t="shared" si="314"/>
        <v>INSERIR DATA</v>
      </c>
      <c r="B791" s="91" t="str">
        <f t="shared" si="315"/>
        <v>INSERIR DATA</v>
      </c>
      <c r="C791" s="81" t="str">
        <f t="shared" si="316"/>
        <v>INSERIR DATA</v>
      </c>
      <c r="D791" s="79">
        <f t="shared" si="305"/>
        <v>788</v>
      </c>
      <c r="E791" s="125">
        <f t="shared" si="327"/>
        <v>0</v>
      </c>
      <c r="F791" s="101"/>
      <c r="G791" s="124" t="str">
        <f>IFERROR(VLOOKUP(F791,#REF!,2,0)," ")</f>
        <v xml:space="preserve"> </v>
      </c>
      <c r="H791" s="122" t="str">
        <f>IFERROR(VLOOKUP(F791,#REF!,3,0)," ")</f>
        <v xml:space="preserve"> </v>
      </c>
      <c r="I791" s="103"/>
      <c r="J791" s="103"/>
      <c r="K791" s="103"/>
      <c r="L791" s="104"/>
      <c r="M791" s="105"/>
      <c r="N791" s="106"/>
      <c r="O791" s="107"/>
      <c r="P791" s="122" t="str">
        <f t="shared" si="311"/>
        <v>00,00</v>
      </c>
      <c r="Q791" s="123" t="str">
        <f t="shared" si="312"/>
        <v>0,00</v>
      </c>
      <c r="R791" s="119">
        <v>0</v>
      </c>
      <c r="S791" s="119">
        <v>0</v>
      </c>
      <c r="T791" s="123">
        <f t="shared" si="317"/>
        <v>0</v>
      </c>
      <c r="U791" s="108"/>
      <c r="V791" s="109" t="str">
        <f t="shared" si="313"/>
        <v/>
      </c>
      <c r="W791" s="37"/>
      <c r="X791" s="132"/>
      <c r="Y791" s="134"/>
      <c r="AA791" s="24"/>
      <c r="AB791" s="40"/>
      <c r="AC791" s="24" t="str">
        <f t="shared" si="319"/>
        <v>Pendente</v>
      </c>
      <c r="AE791" s="43"/>
      <c r="AF791" s="44"/>
      <c r="AG791" s="45"/>
      <c r="AH791" s="45"/>
      <c r="AI791" s="46"/>
      <c r="AJ791" s="44"/>
      <c r="AK791" s="46"/>
      <c r="AL791" s="127"/>
      <c r="AM791" s="44"/>
      <c r="AN791" s="157"/>
      <c r="AO791" s="161"/>
      <c r="AP791" s="45"/>
      <c r="AQ791" s="46"/>
      <c r="AR791" s="157"/>
      <c r="AS791" s="157"/>
      <c r="AT791" s="45"/>
      <c r="AU791" s="157"/>
      <c r="AV791" s="163"/>
      <c r="AW791" s="163"/>
      <c r="AX791" s="157"/>
      <c r="AY791" s="157"/>
      <c r="AZ791" s="164"/>
      <c r="BE791" s="52">
        <f t="shared" si="318"/>
        <v>0</v>
      </c>
      <c r="BF791" s="53" t="str">
        <f t="shared" si="320"/>
        <v>00</v>
      </c>
      <c r="BG791" s="54">
        <f t="shared" si="321"/>
        <v>0</v>
      </c>
      <c r="BH791" s="54">
        <v>6</v>
      </c>
      <c r="BI791" s="54" t="str">
        <f t="shared" si="322"/>
        <v>,00</v>
      </c>
      <c r="BJ791" s="55" t="str">
        <f t="shared" si="323"/>
        <v>00,00</v>
      </c>
      <c r="BL791" s="57" t="str">
        <f>IFERROR(VLOOKUP(H791,#REF!,2,0)," ")</f>
        <v xml:space="preserve"> </v>
      </c>
      <c r="BM791" s="57" t="str">
        <f>IFERROR(VLOOKUP(K791,#REF!,2,0)," ")</f>
        <v xml:space="preserve"> </v>
      </c>
      <c r="BN791" s="58" t="str">
        <f t="shared" si="306"/>
        <v xml:space="preserve">  </v>
      </c>
      <c r="BO791" s="59" t="str">
        <f>IFERROR(VLOOKUP(BN791,#REF!,5,0)," ")</f>
        <v xml:space="preserve"> </v>
      </c>
      <c r="BP791" s="59" t="str">
        <f t="shared" si="307"/>
        <v xml:space="preserve"> </v>
      </c>
      <c r="BQ791" s="56" t="str">
        <f t="shared" si="308"/>
        <v>0,00</v>
      </c>
      <c r="BR791" s="59" t="str">
        <f t="shared" si="309"/>
        <v>0,00</v>
      </c>
      <c r="BS791" s="59" t="str">
        <f t="shared" si="310"/>
        <v xml:space="preserve"> </v>
      </c>
      <c r="BT791" s="56" t="str">
        <f t="shared" si="324"/>
        <v>00</v>
      </c>
      <c r="BU791" s="56">
        <f t="shared" si="325"/>
        <v>0</v>
      </c>
      <c r="BV791" s="56" t="str">
        <f>IFERROR(BU791*#REF!,"0,00")</f>
        <v>0,00</v>
      </c>
      <c r="BW791" s="59" t="str">
        <f t="shared" si="326"/>
        <v>0,00</v>
      </c>
    </row>
    <row r="792" spans="1:75" ht="62.1" customHeight="1" thickTop="1" thickBot="1">
      <c r="A792" s="90" t="str">
        <f t="shared" si="314"/>
        <v>INSERIR DATA</v>
      </c>
      <c r="B792" s="91" t="str">
        <f t="shared" si="315"/>
        <v>INSERIR DATA</v>
      </c>
      <c r="C792" s="81" t="str">
        <f t="shared" si="316"/>
        <v>INSERIR DATA</v>
      </c>
      <c r="D792" s="79">
        <f t="shared" ref="D792:D855" si="328">D791+1</f>
        <v>789</v>
      </c>
      <c r="E792" s="125">
        <f t="shared" si="327"/>
        <v>0</v>
      </c>
      <c r="F792" s="101"/>
      <c r="G792" s="124" t="str">
        <f>IFERROR(VLOOKUP(F792,#REF!,2,0)," ")</f>
        <v xml:space="preserve"> </v>
      </c>
      <c r="H792" s="122" t="str">
        <f>IFERROR(VLOOKUP(F792,#REF!,3,0)," ")</f>
        <v xml:space="preserve"> </v>
      </c>
      <c r="I792" s="103"/>
      <c r="J792" s="103"/>
      <c r="K792" s="103"/>
      <c r="L792" s="104"/>
      <c r="M792" s="105"/>
      <c r="N792" s="106"/>
      <c r="O792" s="107"/>
      <c r="P792" s="122" t="str">
        <f t="shared" si="311"/>
        <v>00,00</v>
      </c>
      <c r="Q792" s="123" t="str">
        <f t="shared" si="312"/>
        <v>0,00</v>
      </c>
      <c r="R792" s="119">
        <v>0</v>
      </c>
      <c r="S792" s="119">
        <v>0</v>
      </c>
      <c r="T792" s="123">
        <f t="shared" si="317"/>
        <v>0</v>
      </c>
      <c r="U792" s="108"/>
      <c r="V792" s="109" t="str">
        <f t="shared" si="313"/>
        <v/>
      </c>
      <c r="W792" s="37"/>
      <c r="X792" s="132"/>
      <c r="Y792" s="134"/>
      <c r="AA792" s="24"/>
      <c r="AB792" s="40"/>
      <c r="AC792" s="24" t="str">
        <f t="shared" si="319"/>
        <v>Pendente</v>
      </c>
      <c r="AE792" s="43"/>
      <c r="AF792" s="44"/>
      <c r="AG792" s="45"/>
      <c r="AH792" s="45"/>
      <c r="AI792" s="46"/>
      <c r="AJ792" s="44"/>
      <c r="AK792" s="157"/>
      <c r="AL792" s="161"/>
      <c r="AM792" s="44"/>
      <c r="AN792" s="157"/>
      <c r="AO792" s="161"/>
      <c r="AP792" s="45"/>
      <c r="AQ792" s="46"/>
      <c r="AR792" s="157"/>
      <c r="AS792" s="157"/>
      <c r="AT792" s="45"/>
      <c r="AU792" s="157"/>
      <c r="AV792" s="163"/>
      <c r="AW792" s="163"/>
      <c r="AX792" s="157"/>
      <c r="AY792" s="157"/>
      <c r="AZ792" s="49"/>
      <c r="BE792" s="52">
        <f t="shared" si="318"/>
        <v>0</v>
      </c>
      <c r="BF792" s="53" t="str">
        <f t="shared" si="320"/>
        <v>00</v>
      </c>
      <c r="BG792" s="54">
        <f t="shared" si="321"/>
        <v>0</v>
      </c>
      <c r="BH792" s="54">
        <v>6</v>
      </c>
      <c r="BI792" s="54" t="str">
        <f t="shared" si="322"/>
        <v>,00</v>
      </c>
      <c r="BJ792" s="55" t="str">
        <f t="shared" si="323"/>
        <v>00,00</v>
      </c>
      <c r="BL792" s="57" t="str">
        <f>IFERROR(VLOOKUP(H792,#REF!,2,0)," ")</f>
        <v xml:space="preserve"> </v>
      </c>
      <c r="BM792" s="57" t="str">
        <f>IFERROR(VLOOKUP(K792,#REF!,2,0)," ")</f>
        <v xml:space="preserve"> </v>
      </c>
      <c r="BN792" s="58" t="str">
        <f t="shared" si="306"/>
        <v xml:space="preserve">  </v>
      </c>
      <c r="BO792" s="59" t="str">
        <f>IFERROR(VLOOKUP(BN792,#REF!,5,0)," ")</f>
        <v xml:space="preserve"> </v>
      </c>
      <c r="BP792" s="59" t="str">
        <f t="shared" si="307"/>
        <v xml:space="preserve"> </v>
      </c>
      <c r="BQ792" s="56" t="str">
        <f t="shared" si="308"/>
        <v>0,00</v>
      </c>
      <c r="BR792" s="59" t="str">
        <f t="shared" si="309"/>
        <v>0,00</v>
      </c>
      <c r="BS792" s="59" t="str">
        <f t="shared" si="310"/>
        <v xml:space="preserve"> </v>
      </c>
      <c r="BT792" s="56" t="str">
        <f t="shared" si="324"/>
        <v>00</v>
      </c>
      <c r="BU792" s="56">
        <f t="shared" si="325"/>
        <v>0</v>
      </c>
      <c r="BV792" s="56" t="str">
        <f>IFERROR(BU792*#REF!,"0,00")</f>
        <v>0,00</v>
      </c>
      <c r="BW792" s="59" t="str">
        <f t="shared" si="326"/>
        <v>0,00</v>
      </c>
    </row>
    <row r="793" spans="1:75" ht="62.1" customHeight="1" thickTop="1" thickBot="1">
      <c r="A793" s="90" t="str">
        <f t="shared" si="314"/>
        <v>INSERIR DATA</v>
      </c>
      <c r="B793" s="91" t="str">
        <f t="shared" si="315"/>
        <v>INSERIR DATA</v>
      </c>
      <c r="C793" s="81" t="str">
        <f t="shared" si="316"/>
        <v>INSERIR DATA</v>
      </c>
      <c r="D793" s="79">
        <f t="shared" si="328"/>
        <v>790</v>
      </c>
      <c r="E793" s="125">
        <f t="shared" si="327"/>
        <v>0</v>
      </c>
      <c r="F793" s="101"/>
      <c r="G793" s="124" t="str">
        <f>IFERROR(VLOOKUP(F793,#REF!,2,0)," ")</f>
        <v xml:space="preserve"> </v>
      </c>
      <c r="H793" s="122" t="str">
        <f>IFERROR(VLOOKUP(F793,#REF!,3,0)," ")</f>
        <v xml:space="preserve"> </v>
      </c>
      <c r="I793" s="103"/>
      <c r="J793" s="103"/>
      <c r="K793" s="103"/>
      <c r="L793" s="104"/>
      <c r="M793" s="105"/>
      <c r="N793" s="106"/>
      <c r="O793" s="107"/>
      <c r="P793" s="122" t="str">
        <f t="shared" si="311"/>
        <v>00,00</v>
      </c>
      <c r="Q793" s="123" t="str">
        <f t="shared" si="312"/>
        <v>0,00</v>
      </c>
      <c r="R793" s="119">
        <v>0</v>
      </c>
      <c r="S793" s="119">
        <v>0</v>
      </c>
      <c r="T793" s="123">
        <f t="shared" si="317"/>
        <v>0</v>
      </c>
      <c r="U793" s="108"/>
      <c r="V793" s="109" t="str">
        <f t="shared" si="313"/>
        <v/>
      </c>
      <c r="W793" s="37"/>
      <c r="X793" s="132"/>
      <c r="Y793" s="134"/>
      <c r="AA793" s="24"/>
      <c r="AB793" s="40"/>
      <c r="AC793" s="24" t="str">
        <f t="shared" si="319"/>
        <v>Pendente</v>
      </c>
      <c r="AE793" s="43"/>
      <c r="AF793" s="44"/>
      <c r="AG793" s="45"/>
      <c r="AH793" s="45"/>
      <c r="AI793" s="46"/>
      <c r="AJ793" s="44"/>
      <c r="AK793" s="157"/>
      <c r="AL793" s="161"/>
      <c r="AM793" s="44"/>
      <c r="AN793" s="157"/>
      <c r="AO793" s="161"/>
      <c r="AP793" s="45"/>
      <c r="AQ793" s="46"/>
      <c r="AR793" s="157"/>
      <c r="AS793" s="157"/>
      <c r="AT793" s="45"/>
      <c r="AU793" s="157"/>
      <c r="AV793" s="157"/>
      <c r="AW793" s="157"/>
      <c r="AX793" s="157"/>
      <c r="AY793" s="157"/>
      <c r="AZ793" s="157"/>
      <c r="BE793" s="52">
        <f t="shared" si="318"/>
        <v>0</v>
      </c>
      <c r="BF793" s="53" t="str">
        <f t="shared" si="320"/>
        <v>00</v>
      </c>
      <c r="BG793" s="54">
        <f t="shared" si="321"/>
        <v>0</v>
      </c>
      <c r="BH793" s="54">
        <v>6</v>
      </c>
      <c r="BI793" s="54" t="str">
        <f t="shared" si="322"/>
        <v>,00</v>
      </c>
      <c r="BJ793" s="55" t="str">
        <f t="shared" si="323"/>
        <v>00,00</v>
      </c>
      <c r="BL793" s="57" t="str">
        <f>IFERROR(VLOOKUP(H793,#REF!,2,0)," ")</f>
        <v xml:space="preserve"> </v>
      </c>
      <c r="BM793" s="57" t="str">
        <f>IFERROR(VLOOKUP(K793,#REF!,2,0)," ")</f>
        <v xml:space="preserve"> </v>
      </c>
      <c r="BN793" s="58" t="str">
        <f t="shared" si="306"/>
        <v xml:space="preserve">  </v>
      </c>
      <c r="BO793" s="59" t="str">
        <f>IFERROR(VLOOKUP(BN793,#REF!,5,0)," ")</f>
        <v xml:space="preserve"> </v>
      </c>
      <c r="BP793" s="59" t="str">
        <f t="shared" si="307"/>
        <v xml:space="preserve"> </v>
      </c>
      <c r="BQ793" s="56" t="str">
        <f t="shared" si="308"/>
        <v>0,00</v>
      </c>
      <c r="BR793" s="59" t="str">
        <f t="shared" si="309"/>
        <v>0,00</v>
      </c>
      <c r="BS793" s="59" t="str">
        <f t="shared" si="310"/>
        <v xml:space="preserve"> </v>
      </c>
      <c r="BT793" s="56" t="str">
        <f t="shared" si="324"/>
        <v>00</v>
      </c>
      <c r="BU793" s="56">
        <f t="shared" si="325"/>
        <v>0</v>
      </c>
      <c r="BV793" s="56" t="str">
        <f>IFERROR(BU793*#REF!,"0,00")</f>
        <v>0,00</v>
      </c>
      <c r="BW793" s="59" t="str">
        <f t="shared" si="326"/>
        <v>0,00</v>
      </c>
    </row>
    <row r="794" spans="1:75" ht="62.1" customHeight="1" thickTop="1" thickBot="1">
      <c r="A794" s="90" t="str">
        <f t="shared" si="314"/>
        <v>INSERIR DATA</v>
      </c>
      <c r="B794" s="91" t="str">
        <f t="shared" si="315"/>
        <v>INSERIR DATA</v>
      </c>
      <c r="C794" s="81" t="str">
        <f t="shared" si="316"/>
        <v>INSERIR DATA</v>
      </c>
      <c r="D794" s="79">
        <f t="shared" si="328"/>
        <v>791</v>
      </c>
      <c r="E794" s="125">
        <f t="shared" si="327"/>
        <v>0</v>
      </c>
      <c r="F794" s="101"/>
      <c r="G794" s="124" t="str">
        <f>IFERROR(VLOOKUP(F794,#REF!,2,0)," ")</f>
        <v xml:space="preserve"> </v>
      </c>
      <c r="H794" s="122" t="str">
        <f>IFERROR(VLOOKUP(F794,#REF!,3,0)," ")</f>
        <v xml:space="preserve"> </v>
      </c>
      <c r="I794" s="103"/>
      <c r="J794" s="103"/>
      <c r="K794" s="103"/>
      <c r="L794" s="104"/>
      <c r="M794" s="105"/>
      <c r="N794" s="106"/>
      <c r="O794" s="107"/>
      <c r="P794" s="122" t="str">
        <f t="shared" si="311"/>
        <v>00,00</v>
      </c>
      <c r="Q794" s="123" t="str">
        <f t="shared" si="312"/>
        <v>0,00</v>
      </c>
      <c r="R794" s="119">
        <v>0</v>
      </c>
      <c r="S794" s="119">
        <v>0</v>
      </c>
      <c r="T794" s="123">
        <f t="shared" si="317"/>
        <v>0</v>
      </c>
      <c r="U794" s="108"/>
      <c r="V794" s="109" t="str">
        <f t="shared" si="313"/>
        <v/>
      </c>
      <c r="W794" s="37"/>
      <c r="X794" s="132"/>
      <c r="Y794" s="134"/>
      <c r="AA794" s="24"/>
      <c r="AB794" s="40"/>
      <c r="AC794" s="24" t="str">
        <f t="shared" si="319"/>
        <v>Pendente</v>
      </c>
      <c r="AE794" s="43"/>
      <c r="AF794" s="44"/>
      <c r="AG794" s="45"/>
      <c r="AH794" s="45"/>
      <c r="AI794" s="46"/>
      <c r="AJ794" s="44"/>
      <c r="AK794" s="157"/>
      <c r="AL794" s="161"/>
      <c r="AM794" s="44"/>
      <c r="AN794" s="157"/>
      <c r="AO794" s="161"/>
      <c r="AP794" s="45"/>
      <c r="AQ794" s="46"/>
      <c r="AR794" s="157"/>
      <c r="AS794" s="157"/>
      <c r="AT794" s="45"/>
      <c r="AU794" s="157"/>
      <c r="AV794" s="157"/>
      <c r="AW794" s="157"/>
      <c r="AX794" s="157"/>
      <c r="AY794" s="157"/>
      <c r="AZ794" s="157"/>
      <c r="BE794" s="52">
        <f t="shared" si="318"/>
        <v>0</v>
      </c>
      <c r="BF794" s="53" t="str">
        <f t="shared" si="320"/>
        <v>00</v>
      </c>
      <c r="BG794" s="54">
        <f t="shared" si="321"/>
        <v>0</v>
      </c>
      <c r="BH794" s="54">
        <v>6</v>
      </c>
      <c r="BI794" s="54" t="str">
        <f t="shared" si="322"/>
        <v>,00</v>
      </c>
      <c r="BJ794" s="55" t="str">
        <f t="shared" si="323"/>
        <v>00,00</v>
      </c>
      <c r="BL794" s="57" t="str">
        <f>IFERROR(VLOOKUP(H794,#REF!,2,0)," ")</f>
        <v xml:space="preserve"> </v>
      </c>
      <c r="BM794" s="57" t="str">
        <f>IFERROR(VLOOKUP(K794,#REF!,2,0)," ")</f>
        <v xml:space="preserve"> </v>
      </c>
      <c r="BN794" s="58" t="str">
        <f t="shared" si="306"/>
        <v xml:space="preserve">  </v>
      </c>
      <c r="BO794" s="59" t="str">
        <f>IFERROR(VLOOKUP(BN794,#REF!,5,0)," ")</f>
        <v xml:space="preserve"> </v>
      </c>
      <c r="BP794" s="59" t="str">
        <f t="shared" si="307"/>
        <v xml:space="preserve"> </v>
      </c>
      <c r="BQ794" s="56" t="str">
        <f t="shared" si="308"/>
        <v>0,00</v>
      </c>
      <c r="BR794" s="59" t="str">
        <f t="shared" si="309"/>
        <v>0,00</v>
      </c>
      <c r="BS794" s="59" t="str">
        <f t="shared" si="310"/>
        <v xml:space="preserve"> </v>
      </c>
      <c r="BT794" s="56" t="str">
        <f t="shared" si="324"/>
        <v>00</v>
      </c>
      <c r="BU794" s="56">
        <f t="shared" si="325"/>
        <v>0</v>
      </c>
      <c r="BV794" s="56" t="str">
        <f>IFERROR(BU794*#REF!,"0,00")</f>
        <v>0,00</v>
      </c>
      <c r="BW794" s="59" t="str">
        <f t="shared" si="326"/>
        <v>0,00</v>
      </c>
    </row>
    <row r="795" spans="1:75" ht="62.1" customHeight="1" thickTop="1" thickBot="1">
      <c r="A795" s="90" t="str">
        <f t="shared" si="314"/>
        <v>INSERIR DATA</v>
      </c>
      <c r="B795" s="91" t="str">
        <f t="shared" si="315"/>
        <v>INSERIR DATA</v>
      </c>
      <c r="C795" s="81" t="str">
        <f t="shared" si="316"/>
        <v>INSERIR DATA</v>
      </c>
      <c r="D795" s="79">
        <f t="shared" si="328"/>
        <v>792</v>
      </c>
      <c r="E795" s="125">
        <f t="shared" si="327"/>
        <v>0</v>
      </c>
      <c r="F795" s="101"/>
      <c r="G795" s="124" t="str">
        <f>IFERROR(VLOOKUP(F795,#REF!,2,0)," ")</f>
        <v xml:space="preserve"> </v>
      </c>
      <c r="H795" s="122" t="str">
        <f>IFERROR(VLOOKUP(F795,#REF!,3,0)," ")</f>
        <v xml:space="preserve"> </v>
      </c>
      <c r="I795" s="103"/>
      <c r="J795" s="103"/>
      <c r="K795" s="103"/>
      <c r="L795" s="104"/>
      <c r="M795" s="105"/>
      <c r="N795" s="106"/>
      <c r="O795" s="107"/>
      <c r="P795" s="122" t="str">
        <f t="shared" si="311"/>
        <v>00,00</v>
      </c>
      <c r="Q795" s="123" t="str">
        <f t="shared" si="312"/>
        <v>0,00</v>
      </c>
      <c r="R795" s="119">
        <v>0</v>
      </c>
      <c r="S795" s="119">
        <v>0</v>
      </c>
      <c r="T795" s="123">
        <f t="shared" si="317"/>
        <v>0</v>
      </c>
      <c r="U795" s="108"/>
      <c r="V795" s="109" t="str">
        <f t="shared" si="313"/>
        <v/>
      </c>
      <c r="W795" s="37"/>
      <c r="X795" s="132"/>
      <c r="Y795" s="134"/>
      <c r="AA795" s="24"/>
      <c r="AB795" s="40"/>
      <c r="AC795" s="24" t="str">
        <f t="shared" si="319"/>
        <v>Pendente</v>
      </c>
      <c r="AE795" s="43"/>
      <c r="AF795" s="44"/>
      <c r="AG795" s="45"/>
      <c r="AH795" s="45"/>
      <c r="AI795" s="46"/>
      <c r="AJ795" s="44"/>
      <c r="AK795" s="157"/>
      <c r="AL795" s="161"/>
      <c r="AM795" s="44"/>
      <c r="AN795" s="157"/>
      <c r="AO795" s="161"/>
      <c r="AP795" s="45"/>
      <c r="AQ795" s="46"/>
      <c r="AR795" s="157"/>
      <c r="AS795" s="157"/>
      <c r="AT795" s="45"/>
      <c r="AU795" s="157"/>
      <c r="AV795" s="157"/>
      <c r="AW795" s="157"/>
      <c r="AX795" s="157"/>
      <c r="AY795" s="157"/>
      <c r="AZ795" s="157"/>
      <c r="BE795" s="52">
        <f t="shared" si="318"/>
        <v>0</v>
      </c>
      <c r="BF795" s="53" t="str">
        <f t="shared" si="320"/>
        <v>00</v>
      </c>
      <c r="BG795" s="54">
        <f t="shared" si="321"/>
        <v>0</v>
      </c>
      <c r="BH795" s="54">
        <v>6</v>
      </c>
      <c r="BI795" s="54" t="str">
        <f t="shared" si="322"/>
        <v>,00</v>
      </c>
      <c r="BJ795" s="55" t="str">
        <f t="shared" si="323"/>
        <v>00,00</v>
      </c>
      <c r="BL795" s="57" t="str">
        <f>IFERROR(VLOOKUP(H795,#REF!,2,0)," ")</f>
        <v xml:space="preserve"> </v>
      </c>
      <c r="BM795" s="57" t="str">
        <f>IFERROR(VLOOKUP(K795,#REF!,2,0)," ")</f>
        <v xml:space="preserve"> </v>
      </c>
      <c r="BN795" s="58" t="str">
        <f t="shared" si="306"/>
        <v xml:space="preserve">  </v>
      </c>
      <c r="BO795" s="59" t="str">
        <f>IFERROR(VLOOKUP(BN795,#REF!,5,0)," ")</f>
        <v xml:space="preserve"> </v>
      </c>
      <c r="BP795" s="59" t="str">
        <f t="shared" si="307"/>
        <v xml:space="preserve"> </v>
      </c>
      <c r="BQ795" s="56" t="str">
        <f t="shared" si="308"/>
        <v>0,00</v>
      </c>
      <c r="BR795" s="59" t="str">
        <f t="shared" si="309"/>
        <v>0,00</v>
      </c>
      <c r="BS795" s="59" t="str">
        <f t="shared" si="310"/>
        <v xml:space="preserve"> </v>
      </c>
      <c r="BT795" s="56" t="str">
        <f t="shared" si="324"/>
        <v>00</v>
      </c>
      <c r="BU795" s="56">
        <f t="shared" si="325"/>
        <v>0</v>
      </c>
      <c r="BV795" s="56" t="str">
        <f>IFERROR(BU795*#REF!,"0,00")</f>
        <v>0,00</v>
      </c>
      <c r="BW795" s="59" t="str">
        <f t="shared" si="326"/>
        <v>0,00</v>
      </c>
    </row>
    <row r="796" spans="1:75" ht="62.1" customHeight="1" thickTop="1" thickBot="1">
      <c r="A796" s="90" t="str">
        <f t="shared" si="314"/>
        <v>INSERIR DATA</v>
      </c>
      <c r="B796" s="91" t="str">
        <f t="shared" si="315"/>
        <v>INSERIR DATA</v>
      </c>
      <c r="C796" s="81" t="str">
        <f t="shared" si="316"/>
        <v>INSERIR DATA</v>
      </c>
      <c r="D796" s="79">
        <f t="shared" si="328"/>
        <v>793</v>
      </c>
      <c r="E796" s="125">
        <f t="shared" si="327"/>
        <v>0</v>
      </c>
      <c r="F796" s="101"/>
      <c r="G796" s="124" t="str">
        <f>IFERROR(VLOOKUP(F796,#REF!,2,0)," ")</f>
        <v xml:space="preserve"> </v>
      </c>
      <c r="H796" s="122" t="str">
        <f>IFERROR(VLOOKUP(F796,#REF!,3,0)," ")</f>
        <v xml:space="preserve"> </v>
      </c>
      <c r="I796" s="103"/>
      <c r="J796" s="103"/>
      <c r="K796" s="103"/>
      <c r="L796" s="104"/>
      <c r="M796" s="105"/>
      <c r="N796" s="106"/>
      <c r="O796" s="107"/>
      <c r="P796" s="122" t="str">
        <f t="shared" si="311"/>
        <v>00,00</v>
      </c>
      <c r="Q796" s="123" t="str">
        <f t="shared" si="312"/>
        <v>0,00</v>
      </c>
      <c r="R796" s="119">
        <v>0</v>
      </c>
      <c r="S796" s="119">
        <v>0</v>
      </c>
      <c r="T796" s="123">
        <f t="shared" si="317"/>
        <v>0</v>
      </c>
      <c r="U796" s="108"/>
      <c r="V796" s="109" t="str">
        <f t="shared" si="313"/>
        <v/>
      </c>
      <c r="W796" s="37"/>
      <c r="X796" s="132"/>
      <c r="Y796" s="134"/>
      <c r="AA796" s="24"/>
      <c r="AB796" s="40"/>
      <c r="AC796" s="24" t="str">
        <f t="shared" si="319"/>
        <v>Pendente</v>
      </c>
      <c r="AE796" s="43"/>
      <c r="AF796" s="44"/>
      <c r="AG796" s="45"/>
      <c r="AH796" s="45"/>
      <c r="AI796" s="46"/>
      <c r="AJ796" s="44"/>
      <c r="AK796" s="157"/>
      <c r="AL796" s="161"/>
      <c r="AM796" s="44"/>
      <c r="AN796" s="157"/>
      <c r="AO796" s="161"/>
      <c r="AP796" s="45"/>
      <c r="AQ796" s="46"/>
      <c r="AR796" s="157"/>
      <c r="AS796" s="157"/>
      <c r="AT796" s="45"/>
      <c r="AU796" s="157"/>
      <c r="AV796" s="157"/>
      <c r="AW796" s="157"/>
      <c r="AX796" s="157"/>
      <c r="AY796" s="157"/>
      <c r="AZ796" s="49"/>
      <c r="BE796" s="52">
        <f t="shared" si="318"/>
        <v>0</v>
      </c>
      <c r="BF796" s="53" t="str">
        <f t="shared" si="320"/>
        <v>00</v>
      </c>
      <c r="BG796" s="54">
        <f t="shared" si="321"/>
        <v>0</v>
      </c>
      <c r="BH796" s="54">
        <v>6</v>
      </c>
      <c r="BI796" s="54" t="str">
        <f t="shared" si="322"/>
        <v>,00</v>
      </c>
      <c r="BJ796" s="55" t="str">
        <f t="shared" si="323"/>
        <v>00,00</v>
      </c>
      <c r="BL796" s="57" t="str">
        <f>IFERROR(VLOOKUP(H796,#REF!,2,0)," ")</f>
        <v xml:space="preserve"> </v>
      </c>
      <c r="BM796" s="57" t="str">
        <f>IFERROR(VLOOKUP(K796,#REF!,2,0)," ")</f>
        <v xml:space="preserve"> </v>
      </c>
      <c r="BN796" s="58" t="str">
        <f t="shared" si="306"/>
        <v xml:space="preserve">  </v>
      </c>
      <c r="BO796" s="59" t="str">
        <f>IFERROR(VLOOKUP(BN796,#REF!,5,0)," ")</f>
        <v xml:space="preserve"> </v>
      </c>
      <c r="BP796" s="59" t="str">
        <f t="shared" si="307"/>
        <v xml:space="preserve"> </v>
      </c>
      <c r="BQ796" s="56" t="str">
        <f t="shared" si="308"/>
        <v>0,00</v>
      </c>
      <c r="BR796" s="59" t="str">
        <f t="shared" si="309"/>
        <v>0,00</v>
      </c>
      <c r="BS796" s="59" t="str">
        <f t="shared" si="310"/>
        <v xml:space="preserve"> </v>
      </c>
      <c r="BT796" s="56" t="str">
        <f t="shared" si="324"/>
        <v>00</v>
      </c>
      <c r="BU796" s="56">
        <f t="shared" si="325"/>
        <v>0</v>
      </c>
      <c r="BV796" s="56" t="str">
        <f>IFERROR(BU796*#REF!,"0,00")</f>
        <v>0,00</v>
      </c>
      <c r="BW796" s="59" t="str">
        <f t="shared" si="326"/>
        <v>0,00</v>
      </c>
    </row>
    <row r="797" spans="1:75" ht="62.1" customHeight="1" thickTop="1" thickBot="1">
      <c r="A797" s="90" t="str">
        <f t="shared" si="314"/>
        <v>INSERIR DATA</v>
      </c>
      <c r="B797" s="91" t="str">
        <f t="shared" si="315"/>
        <v>INSERIR DATA</v>
      </c>
      <c r="C797" s="81" t="str">
        <f t="shared" si="316"/>
        <v>INSERIR DATA</v>
      </c>
      <c r="D797" s="79">
        <f t="shared" si="328"/>
        <v>794</v>
      </c>
      <c r="E797" s="125">
        <f t="shared" si="327"/>
        <v>0</v>
      </c>
      <c r="F797" s="101"/>
      <c r="G797" s="124" t="str">
        <f>IFERROR(VLOOKUP(F797,#REF!,2,0)," ")</f>
        <v xml:space="preserve"> </v>
      </c>
      <c r="H797" s="122" t="str">
        <f>IFERROR(VLOOKUP(F797,#REF!,3,0)," ")</f>
        <v xml:space="preserve"> </v>
      </c>
      <c r="I797" s="103"/>
      <c r="J797" s="103"/>
      <c r="K797" s="103"/>
      <c r="L797" s="104"/>
      <c r="M797" s="105"/>
      <c r="N797" s="106"/>
      <c r="O797" s="107"/>
      <c r="P797" s="122" t="str">
        <f t="shared" si="311"/>
        <v>00,00</v>
      </c>
      <c r="Q797" s="123" t="str">
        <f t="shared" si="312"/>
        <v>0,00</v>
      </c>
      <c r="R797" s="119">
        <v>0</v>
      </c>
      <c r="S797" s="119">
        <v>0</v>
      </c>
      <c r="T797" s="123">
        <f t="shared" si="317"/>
        <v>0</v>
      </c>
      <c r="U797" s="108"/>
      <c r="V797" s="109" t="str">
        <f t="shared" si="313"/>
        <v/>
      </c>
      <c r="W797" s="37"/>
      <c r="X797" s="132"/>
      <c r="Y797" s="134"/>
      <c r="AA797" s="24"/>
      <c r="AB797" s="40"/>
      <c r="AC797" s="24" t="str">
        <f t="shared" si="319"/>
        <v>Pendente</v>
      </c>
      <c r="AE797" s="43"/>
      <c r="AF797" s="44"/>
      <c r="AG797" s="45"/>
      <c r="AH797" s="45"/>
      <c r="AI797" s="46"/>
      <c r="AJ797" s="44"/>
      <c r="AK797" s="157"/>
      <c r="AL797" s="161"/>
      <c r="AM797" s="44"/>
      <c r="AN797" s="46"/>
      <c r="AO797" s="127"/>
      <c r="AP797" s="45"/>
      <c r="AQ797" s="46"/>
      <c r="AR797" s="46"/>
      <c r="AS797" s="46"/>
      <c r="AT797" s="45"/>
      <c r="AU797" s="46"/>
      <c r="AV797" s="45"/>
      <c r="AW797" s="45"/>
      <c r="AX797" s="46"/>
      <c r="AY797" s="46"/>
      <c r="AZ797" s="49"/>
      <c r="BE797" s="52">
        <f t="shared" si="318"/>
        <v>0</v>
      </c>
      <c r="BF797" s="53" t="str">
        <f t="shared" si="320"/>
        <v>00</v>
      </c>
      <c r="BG797" s="54">
        <f t="shared" si="321"/>
        <v>0</v>
      </c>
      <c r="BH797" s="54">
        <v>6</v>
      </c>
      <c r="BI797" s="54" t="str">
        <f t="shared" si="322"/>
        <v>,00</v>
      </c>
      <c r="BJ797" s="55" t="str">
        <f t="shared" si="323"/>
        <v>00,00</v>
      </c>
      <c r="BL797" s="57" t="str">
        <f>IFERROR(VLOOKUP(H797,#REF!,2,0)," ")</f>
        <v xml:space="preserve"> </v>
      </c>
      <c r="BM797" s="57" t="str">
        <f>IFERROR(VLOOKUP(K797,#REF!,2,0)," ")</f>
        <v xml:space="preserve"> </v>
      </c>
      <c r="BN797" s="58" t="str">
        <f t="shared" si="306"/>
        <v xml:space="preserve">  </v>
      </c>
      <c r="BO797" s="59" t="str">
        <f>IFERROR(VLOOKUP(BN797,#REF!,5,0)," ")</f>
        <v xml:space="preserve"> </v>
      </c>
      <c r="BP797" s="59" t="str">
        <f t="shared" si="307"/>
        <v xml:space="preserve"> </v>
      </c>
      <c r="BQ797" s="56" t="str">
        <f t="shared" si="308"/>
        <v>0,00</v>
      </c>
      <c r="BR797" s="59" t="str">
        <f t="shared" si="309"/>
        <v>0,00</v>
      </c>
      <c r="BS797" s="59" t="str">
        <f t="shared" si="310"/>
        <v xml:space="preserve"> </v>
      </c>
      <c r="BT797" s="56" t="str">
        <f t="shared" si="324"/>
        <v>00</v>
      </c>
      <c r="BU797" s="56">
        <f t="shared" si="325"/>
        <v>0</v>
      </c>
      <c r="BV797" s="56" t="str">
        <f>IFERROR(BU797*#REF!,"0,00")</f>
        <v>0,00</v>
      </c>
      <c r="BW797" s="59" t="str">
        <f t="shared" si="326"/>
        <v>0,00</v>
      </c>
    </row>
    <row r="798" spans="1:75" ht="62.1" customHeight="1" thickTop="1" thickBot="1">
      <c r="A798" s="90" t="str">
        <f t="shared" si="314"/>
        <v>INSERIR DATA</v>
      </c>
      <c r="B798" s="91" t="str">
        <f t="shared" si="315"/>
        <v>INSERIR DATA</v>
      </c>
      <c r="C798" s="81" t="str">
        <f t="shared" si="316"/>
        <v>INSERIR DATA</v>
      </c>
      <c r="D798" s="79">
        <f t="shared" si="328"/>
        <v>795</v>
      </c>
      <c r="E798" s="125">
        <f t="shared" si="327"/>
        <v>0</v>
      </c>
      <c r="F798" s="101"/>
      <c r="G798" s="124" t="str">
        <f>IFERROR(VLOOKUP(F798,#REF!,2,0)," ")</f>
        <v xml:space="preserve"> </v>
      </c>
      <c r="H798" s="122" t="str">
        <f>IFERROR(VLOOKUP(F798,#REF!,3,0)," ")</f>
        <v xml:space="preserve"> </v>
      </c>
      <c r="I798" s="103"/>
      <c r="J798" s="103"/>
      <c r="K798" s="103"/>
      <c r="L798" s="104"/>
      <c r="M798" s="105"/>
      <c r="N798" s="106"/>
      <c r="O798" s="107"/>
      <c r="P798" s="122" t="str">
        <f t="shared" si="311"/>
        <v>00,00</v>
      </c>
      <c r="Q798" s="123" t="str">
        <f t="shared" si="312"/>
        <v>0,00</v>
      </c>
      <c r="R798" s="119">
        <v>0</v>
      </c>
      <c r="S798" s="119">
        <v>0</v>
      </c>
      <c r="T798" s="123">
        <f t="shared" si="317"/>
        <v>0</v>
      </c>
      <c r="U798" s="108"/>
      <c r="V798" s="109" t="str">
        <f t="shared" si="313"/>
        <v/>
      </c>
      <c r="W798" s="37"/>
      <c r="X798" s="132"/>
      <c r="Y798" s="134"/>
      <c r="AA798" s="24"/>
      <c r="AB798" s="40"/>
      <c r="AC798" s="24" t="str">
        <f t="shared" si="319"/>
        <v>Pendente</v>
      </c>
      <c r="AE798" s="43"/>
      <c r="AF798" s="44"/>
      <c r="AG798" s="45"/>
      <c r="AH798" s="45"/>
      <c r="AI798" s="46"/>
      <c r="AJ798" s="44"/>
      <c r="AK798" s="157"/>
      <c r="AL798" s="161"/>
      <c r="AM798" s="44"/>
      <c r="AN798" s="46"/>
      <c r="AO798" s="127"/>
      <c r="AP798" s="45"/>
      <c r="AQ798" s="46"/>
      <c r="AR798" s="46"/>
      <c r="AS798" s="46"/>
      <c r="AT798" s="45"/>
      <c r="AU798" s="46"/>
      <c r="AV798" s="46"/>
      <c r="AW798" s="46"/>
      <c r="AX798" s="46"/>
      <c r="AY798" s="46"/>
      <c r="AZ798" s="49"/>
      <c r="BE798" s="52">
        <f t="shared" si="318"/>
        <v>0</v>
      </c>
      <c r="BF798" s="53" t="str">
        <f t="shared" si="320"/>
        <v>00</v>
      </c>
      <c r="BG798" s="54">
        <f t="shared" si="321"/>
        <v>0</v>
      </c>
      <c r="BH798" s="54">
        <v>6</v>
      </c>
      <c r="BI798" s="54" t="str">
        <f t="shared" si="322"/>
        <v>,00</v>
      </c>
      <c r="BJ798" s="55" t="str">
        <f t="shared" si="323"/>
        <v>00,00</v>
      </c>
      <c r="BL798" s="57" t="str">
        <f>IFERROR(VLOOKUP(H798,#REF!,2,0)," ")</f>
        <v xml:space="preserve"> </v>
      </c>
      <c r="BM798" s="57" t="str">
        <f>IFERROR(VLOOKUP(K798,#REF!,2,0)," ")</f>
        <v xml:space="preserve"> </v>
      </c>
      <c r="BN798" s="58" t="str">
        <f t="shared" si="306"/>
        <v xml:space="preserve">  </v>
      </c>
      <c r="BO798" s="59" t="str">
        <f>IFERROR(VLOOKUP(BN798,#REF!,5,0)," ")</f>
        <v xml:space="preserve"> </v>
      </c>
      <c r="BP798" s="59" t="str">
        <f t="shared" si="307"/>
        <v xml:space="preserve"> </v>
      </c>
      <c r="BQ798" s="56" t="str">
        <f t="shared" si="308"/>
        <v>0,00</v>
      </c>
      <c r="BR798" s="59" t="str">
        <f t="shared" si="309"/>
        <v>0,00</v>
      </c>
      <c r="BS798" s="59" t="str">
        <f t="shared" si="310"/>
        <v xml:space="preserve"> </v>
      </c>
      <c r="BT798" s="56" t="str">
        <f t="shared" si="324"/>
        <v>00</v>
      </c>
      <c r="BU798" s="56">
        <f t="shared" si="325"/>
        <v>0</v>
      </c>
      <c r="BV798" s="56" t="str">
        <f>IFERROR(BU798*#REF!,"0,00")</f>
        <v>0,00</v>
      </c>
      <c r="BW798" s="59" t="str">
        <f t="shared" si="326"/>
        <v>0,00</v>
      </c>
    </row>
    <row r="799" spans="1:75" ht="62.1" customHeight="1" thickTop="1" thickBot="1">
      <c r="A799" s="90" t="str">
        <f t="shared" si="314"/>
        <v>INSERIR DATA</v>
      </c>
      <c r="B799" s="91" t="str">
        <f t="shared" si="315"/>
        <v>INSERIR DATA</v>
      </c>
      <c r="C799" s="81" t="str">
        <f t="shared" si="316"/>
        <v>INSERIR DATA</v>
      </c>
      <c r="D799" s="79">
        <f t="shared" si="328"/>
        <v>796</v>
      </c>
      <c r="E799" s="125">
        <f t="shared" si="327"/>
        <v>0</v>
      </c>
      <c r="F799" s="101"/>
      <c r="G799" s="124" t="str">
        <f>IFERROR(VLOOKUP(F799,#REF!,2,0)," ")</f>
        <v xml:space="preserve"> </v>
      </c>
      <c r="H799" s="122" t="str">
        <f>IFERROR(VLOOKUP(F799,#REF!,3,0)," ")</f>
        <v xml:space="preserve"> </v>
      </c>
      <c r="I799" s="103"/>
      <c r="J799" s="103"/>
      <c r="K799" s="103"/>
      <c r="L799" s="104"/>
      <c r="M799" s="105"/>
      <c r="N799" s="106"/>
      <c r="O799" s="107"/>
      <c r="P799" s="122" t="str">
        <f t="shared" si="311"/>
        <v>00,00</v>
      </c>
      <c r="Q799" s="123" t="str">
        <f t="shared" si="312"/>
        <v>0,00</v>
      </c>
      <c r="R799" s="119">
        <v>0</v>
      </c>
      <c r="S799" s="119">
        <v>0</v>
      </c>
      <c r="T799" s="123">
        <f t="shared" si="317"/>
        <v>0</v>
      </c>
      <c r="U799" s="108"/>
      <c r="V799" s="109" t="str">
        <f t="shared" si="313"/>
        <v/>
      </c>
      <c r="W799" s="37"/>
      <c r="X799" s="132"/>
      <c r="Y799" s="134"/>
      <c r="AA799" s="24"/>
      <c r="AB799" s="40"/>
      <c r="AC799" s="24" t="str">
        <f t="shared" si="319"/>
        <v>Pendente</v>
      </c>
      <c r="AE799" s="43"/>
      <c r="AF799" s="44"/>
      <c r="AG799" s="45"/>
      <c r="AH799" s="45"/>
      <c r="AI799" s="46"/>
      <c r="AJ799" s="44"/>
      <c r="AK799" s="157"/>
      <c r="AL799" s="161"/>
      <c r="AM799" s="44"/>
      <c r="AN799" s="46"/>
      <c r="AO799" s="127"/>
      <c r="AP799" s="45"/>
      <c r="AQ799" s="46"/>
      <c r="AR799" s="46"/>
      <c r="AS799" s="46"/>
      <c r="AT799" s="45"/>
      <c r="AU799" s="46"/>
      <c r="AV799" s="46"/>
      <c r="AW799" s="46"/>
      <c r="AX799" s="46"/>
      <c r="AY799" s="46"/>
      <c r="AZ799" s="49"/>
      <c r="BE799" s="52">
        <f t="shared" si="318"/>
        <v>0</v>
      </c>
      <c r="BF799" s="53" t="str">
        <f t="shared" si="320"/>
        <v>00</v>
      </c>
      <c r="BG799" s="54">
        <f t="shared" si="321"/>
        <v>0</v>
      </c>
      <c r="BH799" s="54">
        <v>6</v>
      </c>
      <c r="BI799" s="54" t="str">
        <f t="shared" si="322"/>
        <v>,00</v>
      </c>
      <c r="BJ799" s="55" t="str">
        <f t="shared" si="323"/>
        <v>00,00</v>
      </c>
      <c r="BL799" s="57" t="str">
        <f>IFERROR(VLOOKUP(H799,#REF!,2,0)," ")</f>
        <v xml:space="preserve"> </v>
      </c>
      <c r="BM799" s="57" t="str">
        <f>IFERROR(VLOOKUP(K799,#REF!,2,0)," ")</f>
        <v xml:space="preserve"> </v>
      </c>
      <c r="BN799" s="58" t="str">
        <f t="shared" si="306"/>
        <v xml:space="preserve">  </v>
      </c>
      <c r="BO799" s="59" t="str">
        <f>IFERROR(VLOOKUP(BN799,#REF!,5,0)," ")</f>
        <v xml:space="preserve"> </v>
      </c>
      <c r="BP799" s="59" t="str">
        <f t="shared" si="307"/>
        <v xml:space="preserve"> </v>
      </c>
      <c r="BQ799" s="56" t="str">
        <f t="shared" si="308"/>
        <v>0,00</v>
      </c>
      <c r="BR799" s="59" t="str">
        <f t="shared" si="309"/>
        <v>0,00</v>
      </c>
      <c r="BS799" s="59" t="str">
        <f t="shared" si="310"/>
        <v xml:space="preserve"> </v>
      </c>
      <c r="BT799" s="56" t="str">
        <f t="shared" si="324"/>
        <v>00</v>
      </c>
      <c r="BU799" s="56">
        <f t="shared" si="325"/>
        <v>0</v>
      </c>
      <c r="BV799" s="56" t="str">
        <f>IFERROR(BU799*#REF!,"0,00")</f>
        <v>0,00</v>
      </c>
      <c r="BW799" s="59" t="str">
        <f t="shared" si="326"/>
        <v>0,00</v>
      </c>
    </row>
    <row r="800" spans="1:75" ht="62.1" customHeight="1" thickTop="1" thickBot="1">
      <c r="A800" s="90" t="str">
        <f t="shared" si="314"/>
        <v>INSERIR DATA</v>
      </c>
      <c r="B800" s="91" t="str">
        <f t="shared" si="315"/>
        <v>INSERIR DATA</v>
      </c>
      <c r="C800" s="81" t="str">
        <f t="shared" si="316"/>
        <v>INSERIR DATA</v>
      </c>
      <c r="D800" s="79">
        <f t="shared" si="328"/>
        <v>797</v>
      </c>
      <c r="E800" s="125">
        <f t="shared" si="327"/>
        <v>0</v>
      </c>
      <c r="F800" s="101"/>
      <c r="G800" s="124" t="str">
        <f>IFERROR(VLOOKUP(F800,#REF!,2,0)," ")</f>
        <v xml:space="preserve"> </v>
      </c>
      <c r="H800" s="122" t="str">
        <f>IFERROR(VLOOKUP(F800,#REF!,3,0)," ")</f>
        <v xml:space="preserve"> </v>
      </c>
      <c r="I800" s="103"/>
      <c r="J800" s="103"/>
      <c r="K800" s="103"/>
      <c r="L800" s="104"/>
      <c r="M800" s="105"/>
      <c r="N800" s="106"/>
      <c r="O800" s="107"/>
      <c r="P800" s="122" t="str">
        <f t="shared" si="311"/>
        <v>00,00</v>
      </c>
      <c r="Q800" s="123" t="str">
        <f t="shared" si="312"/>
        <v>0,00</v>
      </c>
      <c r="R800" s="119">
        <v>0</v>
      </c>
      <c r="S800" s="119">
        <v>0</v>
      </c>
      <c r="T800" s="123">
        <f t="shared" si="317"/>
        <v>0</v>
      </c>
      <c r="U800" s="108"/>
      <c r="V800" s="109" t="str">
        <f t="shared" si="313"/>
        <v/>
      </c>
      <c r="W800" s="37"/>
      <c r="X800" s="132"/>
      <c r="Y800" s="134"/>
      <c r="AA800" s="24"/>
      <c r="AB800" s="40"/>
      <c r="AC800" s="24" t="str">
        <f t="shared" si="319"/>
        <v>Pendente</v>
      </c>
      <c r="AE800" s="43"/>
      <c r="AF800" s="44"/>
      <c r="AG800" s="45"/>
      <c r="AH800" s="45"/>
      <c r="AI800" s="46"/>
      <c r="AJ800" s="44"/>
      <c r="AK800" s="157"/>
      <c r="AL800" s="161"/>
      <c r="AM800" s="44"/>
      <c r="AN800" s="157"/>
      <c r="AO800" s="161"/>
      <c r="AP800" s="45"/>
      <c r="AQ800" s="46"/>
      <c r="AR800" s="157"/>
      <c r="AS800" s="157"/>
      <c r="AT800" s="45"/>
      <c r="AU800" s="157"/>
      <c r="AV800" s="157"/>
      <c r="AW800" s="157"/>
      <c r="AX800" s="157"/>
      <c r="AY800" s="157"/>
      <c r="AZ800" s="49"/>
      <c r="BE800" s="52">
        <f t="shared" si="318"/>
        <v>0</v>
      </c>
      <c r="BF800" s="53" t="str">
        <f t="shared" si="320"/>
        <v>00</v>
      </c>
      <c r="BG800" s="54">
        <f t="shared" si="321"/>
        <v>0</v>
      </c>
      <c r="BH800" s="54">
        <v>6</v>
      </c>
      <c r="BI800" s="54" t="str">
        <f t="shared" si="322"/>
        <v>,00</v>
      </c>
      <c r="BJ800" s="55" t="str">
        <f t="shared" si="323"/>
        <v>00,00</v>
      </c>
      <c r="BL800" s="57" t="str">
        <f>IFERROR(VLOOKUP(H800,#REF!,2,0)," ")</f>
        <v xml:space="preserve"> </v>
      </c>
      <c r="BM800" s="57" t="str">
        <f>IFERROR(VLOOKUP(K800,#REF!,2,0)," ")</f>
        <v xml:space="preserve"> </v>
      </c>
      <c r="BN800" s="58" t="str">
        <f t="shared" si="306"/>
        <v xml:space="preserve">  </v>
      </c>
      <c r="BO800" s="59" t="str">
        <f>IFERROR(VLOOKUP(BN800,#REF!,5,0)," ")</f>
        <v xml:space="preserve"> </v>
      </c>
      <c r="BP800" s="59" t="str">
        <f t="shared" si="307"/>
        <v xml:space="preserve"> </v>
      </c>
      <c r="BQ800" s="56" t="str">
        <f t="shared" si="308"/>
        <v>0,00</v>
      </c>
      <c r="BR800" s="59" t="str">
        <f t="shared" si="309"/>
        <v>0,00</v>
      </c>
      <c r="BS800" s="59" t="str">
        <f t="shared" si="310"/>
        <v xml:space="preserve"> </v>
      </c>
      <c r="BT800" s="56" t="str">
        <f t="shared" si="324"/>
        <v>00</v>
      </c>
      <c r="BU800" s="56">
        <f t="shared" si="325"/>
        <v>0</v>
      </c>
      <c r="BV800" s="56" t="str">
        <f>IFERROR(BU800*#REF!,"0,00")</f>
        <v>0,00</v>
      </c>
      <c r="BW800" s="59" t="str">
        <f t="shared" si="326"/>
        <v>0,00</v>
      </c>
    </row>
    <row r="801" spans="1:75" ht="62.1" customHeight="1" thickTop="1" thickBot="1">
      <c r="A801" s="90" t="str">
        <f t="shared" si="314"/>
        <v>INSERIR DATA</v>
      </c>
      <c r="B801" s="91" t="str">
        <f t="shared" si="315"/>
        <v>INSERIR DATA</v>
      </c>
      <c r="C801" s="81" t="str">
        <f t="shared" si="316"/>
        <v>INSERIR DATA</v>
      </c>
      <c r="D801" s="79">
        <f t="shared" si="328"/>
        <v>798</v>
      </c>
      <c r="E801" s="125">
        <f t="shared" si="327"/>
        <v>0</v>
      </c>
      <c r="F801" s="101"/>
      <c r="G801" s="124" t="str">
        <f>IFERROR(VLOOKUP(F801,#REF!,2,0)," ")</f>
        <v xml:space="preserve"> </v>
      </c>
      <c r="H801" s="122" t="str">
        <f>IFERROR(VLOOKUP(F801,#REF!,3,0)," ")</f>
        <v xml:space="preserve"> </v>
      </c>
      <c r="I801" s="103"/>
      <c r="J801" s="103"/>
      <c r="K801" s="103"/>
      <c r="L801" s="104"/>
      <c r="M801" s="105"/>
      <c r="N801" s="106"/>
      <c r="O801" s="107"/>
      <c r="P801" s="122" t="str">
        <f t="shared" si="311"/>
        <v>00,00</v>
      </c>
      <c r="Q801" s="123" t="str">
        <f t="shared" si="312"/>
        <v>0,00</v>
      </c>
      <c r="R801" s="119">
        <v>0</v>
      </c>
      <c r="S801" s="119">
        <v>0</v>
      </c>
      <c r="T801" s="123">
        <f t="shared" si="317"/>
        <v>0</v>
      </c>
      <c r="U801" s="108"/>
      <c r="V801" s="109" t="str">
        <f t="shared" si="313"/>
        <v/>
      </c>
      <c r="W801" s="37"/>
      <c r="X801" s="132"/>
      <c r="Y801" s="134"/>
      <c r="AA801" s="24"/>
      <c r="AB801" s="40"/>
      <c r="AC801" s="24" t="str">
        <f t="shared" si="319"/>
        <v>Pendente</v>
      </c>
      <c r="AE801" s="43"/>
      <c r="AF801" s="44"/>
      <c r="AG801" s="45"/>
      <c r="AH801" s="45"/>
      <c r="AI801" s="46"/>
      <c r="AJ801" s="44"/>
      <c r="AK801" s="157"/>
      <c r="AL801" s="161"/>
      <c r="AM801" s="44"/>
      <c r="AN801" s="157"/>
      <c r="AO801" s="161"/>
      <c r="AP801" s="45"/>
      <c r="AQ801" s="46"/>
      <c r="AR801" s="157"/>
      <c r="AS801" s="157"/>
      <c r="AT801" s="45"/>
      <c r="AU801" s="157"/>
      <c r="AV801" s="157"/>
      <c r="AW801" s="157"/>
      <c r="AX801" s="157"/>
      <c r="AY801" s="157"/>
      <c r="AZ801" s="49"/>
      <c r="BE801" s="52">
        <f t="shared" si="318"/>
        <v>0</v>
      </c>
      <c r="BF801" s="53" t="str">
        <f t="shared" si="320"/>
        <v>00</v>
      </c>
      <c r="BG801" s="54">
        <f t="shared" si="321"/>
        <v>0</v>
      </c>
      <c r="BH801" s="54">
        <v>6</v>
      </c>
      <c r="BI801" s="54" t="str">
        <f t="shared" si="322"/>
        <v>,00</v>
      </c>
      <c r="BJ801" s="55" t="str">
        <f t="shared" si="323"/>
        <v>00,00</v>
      </c>
      <c r="BL801" s="57" t="str">
        <f>IFERROR(VLOOKUP(H801,#REF!,2,0)," ")</f>
        <v xml:space="preserve"> </v>
      </c>
      <c r="BM801" s="57" t="str">
        <f>IFERROR(VLOOKUP(K801,#REF!,2,0)," ")</f>
        <v xml:space="preserve"> </v>
      </c>
      <c r="BN801" s="58" t="str">
        <f t="shared" si="306"/>
        <v xml:space="preserve">  </v>
      </c>
      <c r="BO801" s="59" t="str">
        <f>IFERROR(VLOOKUP(BN801,#REF!,5,0)," ")</f>
        <v xml:space="preserve"> </v>
      </c>
      <c r="BP801" s="59" t="str">
        <f t="shared" si="307"/>
        <v xml:space="preserve"> </v>
      </c>
      <c r="BQ801" s="56" t="str">
        <f t="shared" si="308"/>
        <v>0,00</v>
      </c>
      <c r="BR801" s="59" t="str">
        <f t="shared" si="309"/>
        <v>0,00</v>
      </c>
      <c r="BS801" s="59" t="str">
        <f t="shared" si="310"/>
        <v xml:space="preserve"> </v>
      </c>
      <c r="BT801" s="56" t="str">
        <f t="shared" si="324"/>
        <v>00</v>
      </c>
      <c r="BU801" s="56">
        <f t="shared" si="325"/>
        <v>0</v>
      </c>
      <c r="BV801" s="56" t="str">
        <f>IFERROR(BU801*#REF!,"0,00")</f>
        <v>0,00</v>
      </c>
      <c r="BW801" s="59" t="str">
        <f t="shared" si="326"/>
        <v>0,00</v>
      </c>
    </row>
    <row r="802" spans="1:75" ht="62.1" customHeight="1" thickTop="1" thickBot="1">
      <c r="A802" s="90" t="str">
        <f t="shared" si="314"/>
        <v>INSERIR DATA</v>
      </c>
      <c r="B802" s="91" t="str">
        <f t="shared" si="315"/>
        <v>INSERIR DATA</v>
      </c>
      <c r="C802" s="81" t="str">
        <f t="shared" si="316"/>
        <v>INSERIR DATA</v>
      </c>
      <c r="D802" s="79">
        <f t="shared" si="328"/>
        <v>799</v>
      </c>
      <c r="E802" s="125">
        <f t="shared" si="327"/>
        <v>0</v>
      </c>
      <c r="F802" s="101"/>
      <c r="G802" s="124" t="str">
        <f>IFERROR(VLOOKUP(F802,#REF!,2,0)," ")</f>
        <v xml:space="preserve"> </v>
      </c>
      <c r="H802" s="122" t="str">
        <f>IFERROR(VLOOKUP(F802,#REF!,3,0)," ")</f>
        <v xml:space="preserve"> </v>
      </c>
      <c r="I802" s="103"/>
      <c r="J802" s="103"/>
      <c r="K802" s="103"/>
      <c r="L802" s="104"/>
      <c r="M802" s="105"/>
      <c r="N802" s="106"/>
      <c r="O802" s="107"/>
      <c r="P802" s="122" t="str">
        <f t="shared" si="311"/>
        <v>00,00</v>
      </c>
      <c r="Q802" s="123" t="str">
        <f t="shared" si="312"/>
        <v>0,00</v>
      </c>
      <c r="R802" s="119">
        <v>0</v>
      </c>
      <c r="S802" s="119">
        <v>0</v>
      </c>
      <c r="T802" s="123">
        <f t="shared" si="317"/>
        <v>0</v>
      </c>
      <c r="U802" s="108"/>
      <c r="V802" s="109" t="str">
        <f t="shared" si="313"/>
        <v/>
      </c>
      <c r="W802" s="37"/>
      <c r="X802" s="132"/>
      <c r="Y802" s="134"/>
      <c r="AA802" s="24"/>
      <c r="AB802" s="40"/>
      <c r="AC802" s="24" t="str">
        <f t="shared" si="319"/>
        <v>Pendente</v>
      </c>
      <c r="AE802" s="43"/>
      <c r="AF802" s="44"/>
      <c r="AG802" s="45"/>
      <c r="AH802" s="45"/>
      <c r="AI802" s="46"/>
      <c r="AJ802" s="44"/>
      <c r="AK802" s="157"/>
      <c r="AL802" s="161"/>
      <c r="AM802" s="44"/>
      <c r="AN802" s="46"/>
      <c r="AO802" s="127"/>
      <c r="AP802" s="45"/>
      <c r="AQ802" s="46"/>
      <c r="AR802" s="157"/>
      <c r="AS802" s="46"/>
      <c r="AT802" s="45"/>
      <c r="AU802" s="157"/>
      <c r="AV802" s="157"/>
      <c r="AW802" s="157"/>
      <c r="AX802" s="157"/>
      <c r="AY802" s="157"/>
      <c r="AZ802" s="49"/>
      <c r="BE802" s="52">
        <f t="shared" si="318"/>
        <v>0</v>
      </c>
      <c r="BF802" s="53" t="str">
        <f t="shared" si="320"/>
        <v>00</v>
      </c>
      <c r="BG802" s="54">
        <f t="shared" si="321"/>
        <v>0</v>
      </c>
      <c r="BH802" s="54">
        <v>6</v>
      </c>
      <c r="BI802" s="54" t="str">
        <f t="shared" si="322"/>
        <v>,00</v>
      </c>
      <c r="BJ802" s="55" t="str">
        <f t="shared" si="323"/>
        <v>00,00</v>
      </c>
      <c r="BL802" s="57" t="str">
        <f>IFERROR(VLOOKUP(H802,#REF!,2,0)," ")</f>
        <v xml:space="preserve"> </v>
      </c>
      <c r="BM802" s="57" t="str">
        <f>IFERROR(VLOOKUP(K802,#REF!,2,0)," ")</f>
        <v xml:space="preserve"> </v>
      </c>
      <c r="BN802" s="58" t="str">
        <f t="shared" si="306"/>
        <v xml:space="preserve">  </v>
      </c>
      <c r="BO802" s="59" t="str">
        <f>IFERROR(VLOOKUP(BN802,#REF!,5,0)," ")</f>
        <v xml:space="preserve"> </v>
      </c>
      <c r="BP802" s="59" t="str">
        <f t="shared" si="307"/>
        <v xml:space="preserve"> </v>
      </c>
      <c r="BQ802" s="56" t="str">
        <f t="shared" si="308"/>
        <v>0,00</v>
      </c>
      <c r="BR802" s="59" t="str">
        <f t="shared" si="309"/>
        <v>0,00</v>
      </c>
      <c r="BS802" s="59" t="str">
        <f t="shared" si="310"/>
        <v xml:space="preserve"> </v>
      </c>
      <c r="BT802" s="56" t="str">
        <f t="shared" si="324"/>
        <v>00</v>
      </c>
      <c r="BU802" s="56">
        <f t="shared" si="325"/>
        <v>0</v>
      </c>
      <c r="BV802" s="56" t="str">
        <f>IFERROR(BU802*#REF!,"0,00")</f>
        <v>0,00</v>
      </c>
      <c r="BW802" s="59" t="str">
        <f t="shared" si="326"/>
        <v>0,00</v>
      </c>
    </row>
    <row r="803" spans="1:75" ht="62.1" customHeight="1" thickTop="1" thickBot="1">
      <c r="A803" s="90" t="str">
        <f t="shared" si="314"/>
        <v>INSERIR DATA</v>
      </c>
      <c r="B803" s="91" t="str">
        <f t="shared" si="315"/>
        <v>INSERIR DATA</v>
      </c>
      <c r="C803" s="81" t="str">
        <f t="shared" si="316"/>
        <v>INSERIR DATA</v>
      </c>
      <c r="D803" s="79">
        <f t="shared" si="328"/>
        <v>800</v>
      </c>
      <c r="E803" s="125">
        <f t="shared" si="327"/>
        <v>0</v>
      </c>
      <c r="F803" s="101"/>
      <c r="G803" s="124" t="str">
        <f>IFERROR(VLOOKUP(F803,#REF!,2,0)," ")</f>
        <v xml:space="preserve"> </v>
      </c>
      <c r="H803" s="122" t="str">
        <f>IFERROR(VLOOKUP(F803,#REF!,3,0)," ")</f>
        <v xml:space="preserve"> </v>
      </c>
      <c r="I803" s="103"/>
      <c r="J803" s="103"/>
      <c r="K803" s="103"/>
      <c r="L803" s="104"/>
      <c r="M803" s="105"/>
      <c r="N803" s="106"/>
      <c r="O803" s="107"/>
      <c r="P803" s="122" t="str">
        <f t="shared" si="311"/>
        <v>00,00</v>
      </c>
      <c r="Q803" s="123" t="str">
        <f t="shared" si="312"/>
        <v>0,00</v>
      </c>
      <c r="R803" s="119">
        <v>0</v>
      </c>
      <c r="S803" s="119">
        <v>0</v>
      </c>
      <c r="T803" s="123">
        <f t="shared" si="317"/>
        <v>0</v>
      </c>
      <c r="U803" s="108"/>
      <c r="V803" s="109" t="str">
        <f t="shared" si="313"/>
        <v/>
      </c>
      <c r="W803" s="37"/>
      <c r="X803" s="132"/>
      <c r="Y803" s="134"/>
      <c r="AA803" s="24"/>
      <c r="AB803" s="40"/>
      <c r="AC803" s="24" t="str">
        <f t="shared" si="319"/>
        <v>Pendente</v>
      </c>
      <c r="AE803" s="43"/>
      <c r="AF803" s="44"/>
      <c r="AG803" s="45"/>
      <c r="AH803" s="45"/>
      <c r="AI803" s="46"/>
      <c r="AJ803" s="44"/>
      <c r="AK803" s="157"/>
      <c r="AL803" s="161"/>
      <c r="AM803" s="44"/>
      <c r="AN803" s="46"/>
      <c r="AO803" s="127"/>
      <c r="AP803" s="45"/>
      <c r="AQ803" s="46"/>
      <c r="AR803" s="157"/>
      <c r="AS803" s="46"/>
      <c r="AT803" s="45"/>
      <c r="AU803" s="157"/>
      <c r="AV803" s="157"/>
      <c r="AW803" s="157"/>
      <c r="AX803" s="157"/>
      <c r="AY803" s="157"/>
      <c r="AZ803" s="49"/>
      <c r="BE803" s="52">
        <f t="shared" si="318"/>
        <v>0</v>
      </c>
      <c r="BF803" s="53" t="str">
        <f t="shared" si="320"/>
        <v>00</v>
      </c>
      <c r="BG803" s="54">
        <f t="shared" si="321"/>
        <v>0</v>
      </c>
      <c r="BH803" s="54">
        <v>6</v>
      </c>
      <c r="BI803" s="54" t="str">
        <f t="shared" si="322"/>
        <v>,00</v>
      </c>
      <c r="BJ803" s="55" t="str">
        <f t="shared" si="323"/>
        <v>00,00</v>
      </c>
      <c r="BL803" s="57" t="str">
        <f>IFERROR(VLOOKUP(H803,#REF!,2,0)," ")</f>
        <v xml:space="preserve"> </v>
      </c>
      <c r="BM803" s="57" t="str">
        <f>IFERROR(VLOOKUP(K803,#REF!,2,0)," ")</f>
        <v xml:space="preserve"> </v>
      </c>
      <c r="BN803" s="58" t="str">
        <f t="shared" si="306"/>
        <v xml:space="preserve">  </v>
      </c>
      <c r="BO803" s="59" t="str">
        <f>IFERROR(VLOOKUP(BN803,#REF!,5,0)," ")</f>
        <v xml:space="preserve"> </v>
      </c>
      <c r="BP803" s="59" t="str">
        <f t="shared" si="307"/>
        <v xml:space="preserve"> </v>
      </c>
      <c r="BQ803" s="56" t="str">
        <f t="shared" si="308"/>
        <v>0,00</v>
      </c>
      <c r="BR803" s="59" t="str">
        <f t="shared" si="309"/>
        <v>0,00</v>
      </c>
      <c r="BS803" s="59" t="str">
        <f t="shared" si="310"/>
        <v xml:space="preserve"> </v>
      </c>
      <c r="BT803" s="56" t="str">
        <f t="shared" si="324"/>
        <v>00</v>
      </c>
      <c r="BU803" s="56">
        <f t="shared" si="325"/>
        <v>0</v>
      </c>
      <c r="BV803" s="56" t="str">
        <f>IFERROR(BU803*#REF!,"0,00")</f>
        <v>0,00</v>
      </c>
      <c r="BW803" s="59" t="str">
        <f t="shared" si="326"/>
        <v>0,00</v>
      </c>
    </row>
    <row r="804" spans="1:75" ht="62.1" customHeight="1" thickTop="1" thickBot="1">
      <c r="A804" s="90" t="str">
        <f t="shared" si="314"/>
        <v>INSERIR DATA</v>
      </c>
      <c r="B804" s="91" t="str">
        <f t="shared" si="315"/>
        <v>INSERIR DATA</v>
      </c>
      <c r="C804" s="81" t="str">
        <f t="shared" si="316"/>
        <v>INSERIR DATA</v>
      </c>
      <c r="D804" s="79">
        <f t="shared" si="328"/>
        <v>801</v>
      </c>
      <c r="E804" s="125">
        <f t="shared" si="327"/>
        <v>0</v>
      </c>
      <c r="F804" s="101"/>
      <c r="G804" s="124" t="str">
        <f>IFERROR(VLOOKUP(F804,#REF!,2,0)," ")</f>
        <v xml:space="preserve"> </v>
      </c>
      <c r="H804" s="122" t="str">
        <f>IFERROR(VLOOKUP(F804,#REF!,3,0)," ")</f>
        <v xml:space="preserve"> </v>
      </c>
      <c r="I804" s="103"/>
      <c r="J804" s="103"/>
      <c r="K804" s="103"/>
      <c r="L804" s="104"/>
      <c r="M804" s="105"/>
      <c r="N804" s="106"/>
      <c r="O804" s="107"/>
      <c r="P804" s="122" t="str">
        <f t="shared" si="311"/>
        <v>00,00</v>
      </c>
      <c r="Q804" s="123" t="str">
        <f t="shared" si="312"/>
        <v>0,00</v>
      </c>
      <c r="R804" s="119">
        <v>0</v>
      </c>
      <c r="S804" s="119">
        <v>0</v>
      </c>
      <c r="T804" s="123">
        <f t="shared" si="317"/>
        <v>0</v>
      </c>
      <c r="U804" s="108"/>
      <c r="V804" s="109" t="str">
        <f t="shared" si="313"/>
        <v/>
      </c>
      <c r="W804" s="37"/>
      <c r="X804" s="132"/>
      <c r="Y804" s="134"/>
      <c r="AA804" s="24"/>
      <c r="AB804" s="40"/>
      <c r="AC804" s="24" t="str">
        <f t="shared" si="319"/>
        <v>Pendente</v>
      </c>
      <c r="AE804" s="43"/>
      <c r="AF804" s="44"/>
      <c r="AG804" s="45"/>
      <c r="AH804" s="45"/>
      <c r="AI804" s="46"/>
      <c r="AJ804" s="44"/>
      <c r="AK804" s="157"/>
      <c r="AL804" s="161"/>
      <c r="AM804" s="44"/>
      <c r="AN804" s="46"/>
      <c r="AO804" s="127"/>
      <c r="AP804" s="45"/>
      <c r="AQ804" s="46"/>
      <c r="AR804" s="157"/>
      <c r="AS804" s="46"/>
      <c r="AT804" s="45"/>
      <c r="AU804" s="157"/>
      <c r="AV804" s="157"/>
      <c r="AW804" s="157"/>
      <c r="AX804" s="157"/>
      <c r="AY804" s="157"/>
      <c r="AZ804" s="49"/>
      <c r="BE804" s="52">
        <f t="shared" si="318"/>
        <v>0</v>
      </c>
      <c r="BF804" s="53" t="str">
        <f t="shared" si="320"/>
        <v>00</v>
      </c>
      <c r="BG804" s="54">
        <f t="shared" si="321"/>
        <v>0</v>
      </c>
      <c r="BH804" s="54">
        <v>6</v>
      </c>
      <c r="BI804" s="54" t="str">
        <f t="shared" si="322"/>
        <v>,00</v>
      </c>
      <c r="BJ804" s="55" t="str">
        <f t="shared" si="323"/>
        <v>00,00</v>
      </c>
      <c r="BL804" s="57" t="str">
        <f>IFERROR(VLOOKUP(H804,#REF!,2,0)," ")</f>
        <v xml:space="preserve"> </v>
      </c>
      <c r="BM804" s="57" t="str">
        <f>IFERROR(VLOOKUP(K804,#REF!,2,0)," ")</f>
        <v xml:space="preserve"> </v>
      </c>
      <c r="BN804" s="58" t="str">
        <f t="shared" si="306"/>
        <v xml:space="preserve">  </v>
      </c>
      <c r="BO804" s="59" t="str">
        <f>IFERROR(VLOOKUP(BN804,#REF!,5,0)," ")</f>
        <v xml:space="preserve"> </v>
      </c>
      <c r="BP804" s="59" t="str">
        <f t="shared" si="307"/>
        <v xml:space="preserve"> </v>
      </c>
      <c r="BQ804" s="56" t="str">
        <f t="shared" si="308"/>
        <v>0,00</v>
      </c>
      <c r="BR804" s="59" t="str">
        <f t="shared" si="309"/>
        <v>0,00</v>
      </c>
      <c r="BS804" s="59" t="str">
        <f t="shared" si="310"/>
        <v xml:space="preserve"> </v>
      </c>
      <c r="BT804" s="56" t="str">
        <f t="shared" si="324"/>
        <v>00</v>
      </c>
      <c r="BU804" s="56">
        <f t="shared" si="325"/>
        <v>0</v>
      </c>
      <c r="BV804" s="56" t="str">
        <f>IFERROR(BU804*#REF!,"0,00")</f>
        <v>0,00</v>
      </c>
      <c r="BW804" s="59" t="str">
        <f t="shared" si="326"/>
        <v>0,00</v>
      </c>
    </row>
    <row r="805" spans="1:75" ht="62.1" customHeight="1" thickTop="1" thickBot="1">
      <c r="A805" s="90" t="str">
        <f t="shared" si="314"/>
        <v>INSERIR DATA</v>
      </c>
      <c r="B805" s="91" t="str">
        <f t="shared" si="315"/>
        <v>INSERIR DATA</v>
      </c>
      <c r="C805" s="81" t="str">
        <f t="shared" si="316"/>
        <v>INSERIR DATA</v>
      </c>
      <c r="D805" s="79">
        <f t="shared" si="328"/>
        <v>802</v>
      </c>
      <c r="E805" s="125">
        <f t="shared" si="327"/>
        <v>0</v>
      </c>
      <c r="F805" s="101"/>
      <c r="G805" s="124" t="str">
        <f>IFERROR(VLOOKUP(F805,#REF!,2,0)," ")</f>
        <v xml:space="preserve"> </v>
      </c>
      <c r="H805" s="122" t="str">
        <f>IFERROR(VLOOKUP(F805,#REF!,3,0)," ")</f>
        <v xml:space="preserve"> </v>
      </c>
      <c r="I805" s="103"/>
      <c r="J805" s="103"/>
      <c r="K805" s="103"/>
      <c r="L805" s="104"/>
      <c r="M805" s="105"/>
      <c r="N805" s="106"/>
      <c r="O805" s="107"/>
      <c r="P805" s="122" t="str">
        <f t="shared" si="311"/>
        <v>00,00</v>
      </c>
      <c r="Q805" s="123" t="str">
        <f t="shared" si="312"/>
        <v>0,00</v>
      </c>
      <c r="R805" s="119">
        <v>0</v>
      </c>
      <c r="S805" s="119">
        <v>0</v>
      </c>
      <c r="T805" s="123">
        <f t="shared" si="317"/>
        <v>0</v>
      </c>
      <c r="U805" s="108"/>
      <c r="V805" s="109" t="str">
        <f t="shared" si="313"/>
        <v/>
      </c>
      <c r="W805" s="37"/>
      <c r="X805" s="132"/>
      <c r="Y805" s="134"/>
      <c r="AA805" s="24"/>
      <c r="AB805" s="40"/>
      <c r="AC805" s="24" t="str">
        <f t="shared" si="319"/>
        <v>Pendente</v>
      </c>
      <c r="AE805" s="43"/>
      <c r="AF805" s="44"/>
      <c r="AG805" s="45"/>
      <c r="AH805" s="45"/>
      <c r="AI805" s="46"/>
      <c r="AJ805" s="44"/>
      <c r="AK805" s="157"/>
      <c r="AL805" s="161"/>
      <c r="AM805" s="44"/>
      <c r="AN805" s="46"/>
      <c r="AO805" s="127"/>
      <c r="AP805" s="45"/>
      <c r="AQ805" s="46"/>
      <c r="AR805" s="157"/>
      <c r="AS805" s="46"/>
      <c r="AT805" s="45"/>
      <c r="AU805" s="157"/>
      <c r="AV805" s="157"/>
      <c r="AW805" s="157"/>
      <c r="AX805" s="157"/>
      <c r="AY805" s="157"/>
      <c r="AZ805" s="164"/>
      <c r="BE805" s="52">
        <f t="shared" si="318"/>
        <v>0</v>
      </c>
      <c r="BF805" s="53" t="str">
        <f t="shared" si="320"/>
        <v>00</v>
      </c>
      <c r="BG805" s="54">
        <f t="shared" si="321"/>
        <v>0</v>
      </c>
      <c r="BH805" s="54">
        <v>6</v>
      </c>
      <c r="BI805" s="54" t="str">
        <f t="shared" si="322"/>
        <v>,00</v>
      </c>
      <c r="BJ805" s="55" t="str">
        <f t="shared" si="323"/>
        <v>00,00</v>
      </c>
      <c r="BL805" s="57" t="str">
        <f>IFERROR(VLOOKUP(H805,#REF!,2,0)," ")</f>
        <v xml:space="preserve"> </v>
      </c>
      <c r="BM805" s="57" t="str">
        <f>IFERROR(VLOOKUP(K805,#REF!,2,0)," ")</f>
        <v xml:space="preserve"> </v>
      </c>
      <c r="BN805" s="58" t="str">
        <f t="shared" si="306"/>
        <v xml:space="preserve">  </v>
      </c>
      <c r="BO805" s="59" t="str">
        <f>IFERROR(VLOOKUP(BN805,#REF!,5,0)," ")</f>
        <v xml:space="preserve"> </v>
      </c>
      <c r="BP805" s="59" t="str">
        <f t="shared" si="307"/>
        <v xml:space="preserve"> </v>
      </c>
      <c r="BQ805" s="56" t="str">
        <f t="shared" si="308"/>
        <v>0,00</v>
      </c>
      <c r="BR805" s="59" t="str">
        <f t="shared" si="309"/>
        <v>0,00</v>
      </c>
      <c r="BS805" s="59" t="str">
        <f t="shared" si="310"/>
        <v xml:space="preserve"> </v>
      </c>
      <c r="BT805" s="56" t="str">
        <f t="shared" si="324"/>
        <v>00</v>
      </c>
      <c r="BU805" s="56">
        <f t="shared" si="325"/>
        <v>0</v>
      </c>
      <c r="BV805" s="56" t="str">
        <f>IFERROR(BU805*#REF!,"0,00")</f>
        <v>0,00</v>
      </c>
      <c r="BW805" s="59" t="str">
        <f t="shared" si="326"/>
        <v>0,00</v>
      </c>
    </row>
    <row r="806" spans="1:75" ht="62.1" customHeight="1" thickTop="1" thickBot="1">
      <c r="A806" s="90" t="str">
        <f t="shared" si="314"/>
        <v>INSERIR DATA</v>
      </c>
      <c r="B806" s="91" t="str">
        <f t="shared" si="315"/>
        <v>INSERIR DATA</v>
      </c>
      <c r="C806" s="81" t="str">
        <f t="shared" si="316"/>
        <v>INSERIR DATA</v>
      </c>
      <c r="D806" s="79">
        <f t="shared" si="328"/>
        <v>803</v>
      </c>
      <c r="E806" s="125">
        <f t="shared" si="327"/>
        <v>0</v>
      </c>
      <c r="F806" s="101"/>
      <c r="G806" s="124" t="str">
        <f>IFERROR(VLOOKUP(F806,#REF!,2,0)," ")</f>
        <v xml:space="preserve"> </v>
      </c>
      <c r="H806" s="122" t="str">
        <f>IFERROR(VLOOKUP(F806,#REF!,3,0)," ")</f>
        <v xml:space="preserve"> </v>
      </c>
      <c r="I806" s="103"/>
      <c r="J806" s="103"/>
      <c r="K806" s="103"/>
      <c r="L806" s="104"/>
      <c r="M806" s="105"/>
      <c r="N806" s="106"/>
      <c r="O806" s="107"/>
      <c r="P806" s="122" t="str">
        <f t="shared" si="311"/>
        <v>00,00</v>
      </c>
      <c r="Q806" s="123" t="str">
        <f t="shared" si="312"/>
        <v>0,00</v>
      </c>
      <c r="R806" s="119">
        <v>0</v>
      </c>
      <c r="S806" s="119">
        <v>0</v>
      </c>
      <c r="T806" s="123">
        <f t="shared" si="317"/>
        <v>0</v>
      </c>
      <c r="U806" s="108"/>
      <c r="V806" s="109" t="str">
        <f t="shared" si="313"/>
        <v/>
      </c>
      <c r="W806" s="37"/>
      <c r="X806" s="132"/>
      <c r="Y806" s="134"/>
      <c r="AA806" s="24"/>
      <c r="AB806" s="40"/>
      <c r="AC806" s="24" t="str">
        <f t="shared" si="319"/>
        <v>Pendente</v>
      </c>
      <c r="AE806" s="43"/>
      <c r="AF806" s="44"/>
      <c r="AG806" s="45"/>
      <c r="AH806" s="45"/>
      <c r="AI806" s="46"/>
      <c r="AJ806" s="44"/>
      <c r="AK806" s="157"/>
      <c r="AL806" s="161"/>
      <c r="AM806" s="44"/>
      <c r="AN806" s="46"/>
      <c r="AO806" s="127"/>
      <c r="AP806" s="45"/>
      <c r="AQ806" s="46"/>
      <c r="AR806" s="157"/>
      <c r="AS806" s="46"/>
      <c r="AT806" s="45"/>
      <c r="AU806" s="157"/>
      <c r="AV806" s="157"/>
      <c r="AW806" s="157"/>
      <c r="AX806" s="157"/>
      <c r="AY806" s="157"/>
      <c r="AZ806" s="164"/>
      <c r="BE806" s="52">
        <f t="shared" si="318"/>
        <v>0</v>
      </c>
      <c r="BF806" s="53" t="str">
        <f t="shared" si="320"/>
        <v>00</v>
      </c>
      <c r="BG806" s="54">
        <f t="shared" si="321"/>
        <v>0</v>
      </c>
      <c r="BH806" s="54">
        <v>6</v>
      </c>
      <c r="BI806" s="54" t="str">
        <f t="shared" si="322"/>
        <v>,00</v>
      </c>
      <c r="BJ806" s="55" t="str">
        <f t="shared" si="323"/>
        <v>00,00</v>
      </c>
      <c r="BL806" s="57" t="str">
        <f>IFERROR(VLOOKUP(H806,#REF!,2,0)," ")</f>
        <v xml:space="preserve"> </v>
      </c>
      <c r="BM806" s="57" t="str">
        <f>IFERROR(VLOOKUP(K806,#REF!,2,0)," ")</f>
        <v xml:space="preserve"> </v>
      </c>
      <c r="BN806" s="58" t="str">
        <f t="shared" si="306"/>
        <v xml:space="preserve">  </v>
      </c>
      <c r="BO806" s="59" t="str">
        <f>IFERROR(VLOOKUP(BN806,#REF!,5,0)," ")</f>
        <v xml:space="preserve"> </v>
      </c>
      <c r="BP806" s="59" t="str">
        <f t="shared" si="307"/>
        <v xml:space="preserve"> </v>
      </c>
      <c r="BQ806" s="56" t="str">
        <f t="shared" si="308"/>
        <v>0,00</v>
      </c>
      <c r="BR806" s="59" t="str">
        <f t="shared" si="309"/>
        <v>0,00</v>
      </c>
      <c r="BS806" s="59" t="str">
        <f t="shared" si="310"/>
        <v xml:space="preserve"> </v>
      </c>
      <c r="BT806" s="56" t="str">
        <f t="shared" si="324"/>
        <v>00</v>
      </c>
      <c r="BU806" s="56">
        <f t="shared" si="325"/>
        <v>0</v>
      </c>
      <c r="BV806" s="56" t="str">
        <f>IFERROR(BU806*#REF!,"0,00")</f>
        <v>0,00</v>
      </c>
      <c r="BW806" s="59" t="str">
        <f t="shared" si="326"/>
        <v>0,00</v>
      </c>
    </row>
    <row r="807" spans="1:75" ht="62.1" customHeight="1" thickTop="1" thickBot="1">
      <c r="A807" s="90" t="str">
        <f t="shared" si="314"/>
        <v>INSERIR DATA</v>
      </c>
      <c r="B807" s="91" t="str">
        <f t="shared" si="315"/>
        <v>INSERIR DATA</v>
      </c>
      <c r="C807" s="81" t="str">
        <f t="shared" si="316"/>
        <v>INSERIR DATA</v>
      </c>
      <c r="D807" s="79">
        <f t="shared" si="328"/>
        <v>804</v>
      </c>
      <c r="E807" s="125">
        <f t="shared" si="327"/>
        <v>0</v>
      </c>
      <c r="F807" s="101"/>
      <c r="G807" s="124" t="str">
        <f>IFERROR(VLOOKUP(F807,#REF!,2,0)," ")</f>
        <v xml:space="preserve"> </v>
      </c>
      <c r="H807" s="122" t="str">
        <f>IFERROR(VLOOKUP(F807,#REF!,3,0)," ")</f>
        <v xml:space="preserve"> </v>
      </c>
      <c r="I807" s="103"/>
      <c r="J807" s="103"/>
      <c r="K807" s="103"/>
      <c r="L807" s="104"/>
      <c r="M807" s="105"/>
      <c r="N807" s="106"/>
      <c r="O807" s="107"/>
      <c r="P807" s="122" t="str">
        <f t="shared" si="311"/>
        <v>00,00</v>
      </c>
      <c r="Q807" s="123" t="str">
        <f t="shared" si="312"/>
        <v>0,00</v>
      </c>
      <c r="R807" s="119">
        <v>0</v>
      </c>
      <c r="S807" s="119">
        <v>0</v>
      </c>
      <c r="T807" s="123">
        <f t="shared" si="317"/>
        <v>0</v>
      </c>
      <c r="U807" s="108"/>
      <c r="V807" s="109" t="str">
        <f t="shared" si="313"/>
        <v/>
      </c>
      <c r="W807" s="37"/>
      <c r="X807" s="132"/>
      <c r="Y807" s="134"/>
      <c r="AA807" s="24"/>
      <c r="AB807" s="40"/>
      <c r="AC807" s="24" t="str">
        <f t="shared" si="319"/>
        <v>Pendente</v>
      </c>
      <c r="AE807" s="43"/>
      <c r="AF807" s="44"/>
      <c r="AG807" s="45"/>
      <c r="AH807" s="45"/>
      <c r="AI807" s="46"/>
      <c r="AJ807" s="44"/>
      <c r="AK807" s="157"/>
      <c r="AL807" s="161"/>
      <c r="AM807" s="44"/>
      <c r="AN807" s="46"/>
      <c r="AO807" s="127"/>
      <c r="AP807" s="45"/>
      <c r="AQ807" s="46"/>
      <c r="AR807" s="157"/>
      <c r="AS807" s="46"/>
      <c r="AT807" s="45"/>
      <c r="AU807" s="157"/>
      <c r="AV807" s="157"/>
      <c r="AW807" s="157"/>
      <c r="AX807" s="157"/>
      <c r="AY807" s="157"/>
      <c r="AZ807" s="164"/>
      <c r="BE807" s="52">
        <f t="shared" si="318"/>
        <v>0</v>
      </c>
      <c r="BF807" s="53" t="str">
        <f t="shared" si="320"/>
        <v>00</v>
      </c>
      <c r="BG807" s="54">
        <f t="shared" si="321"/>
        <v>0</v>
      </c>
      <c r="BH807" s="54">
        <v>6</v>
      </c>
      <c r="BI807" s="54" t="str">
        <f t="shared" si="322"/>
        <v>,00</v>
      </c>
      <c r="BJ807" s="55" t="str">
        <f t="shared" si="323"/>
        <v>00,00</v>
      </c>
      <c r="BL807" s="57" t="str">
        <f>IFERROR(VLOOKUP(H807,#REF!,2,0)," ")</f>
        <v xml:space="preserve"> </v>
      </c>
      <c r="BM807" s="57" t="str">
        <f>IFERROR(VLOOKUP(K807,#REF!,2,0)," ")</f>
        <v xml:space="preserve"> </v>
      </c>
      <c r="BN807" s="58" t="str">
        <f t="shared" si="306"/>
        <v xml:space="preserve">  </v>
      </c>
      <c r="BO807" s="59" t="str">
        <f>IFERROR(VLOOKUP(BN807,#REF!,5,0)," ")</f>
        <v xml:space="preserve"> </v>
      </c>
      <c r="BP807" s="59" t="str">
        <f t="shared" si="307"/>
        <v xml:space="preserve"> </v>
      </c>
      <c r="BQ807" s="56" t="str">
        <f t="shared" si="308"/>
        <v>0,00</v>
      </c>
      <c r="BR807" s="59" t="str">
        <f t="shared" si="309"/>
        <v>0,00</v>
      </c>
      <c r="BS807" s="59" t="str">
        <f t="shared" si="310"/>
        <v xml:space="preserve"> </v>
      </c>
      <c r="BT807" s="56" t="str">
        <f t="shared" si="324"/>
        <v>00</v>
      </c>
      <c r="BU807" s="56">
        <f t="shared" si="325"/>
        <v>0</v>
      </c>
      <c r="BV807" s="56" t="str">
        <f>IFERROR(BU807*#REF!,"0,00")</f>
        <v>0,00</v>
      </c>
      <c r="BW807" s="59" t="str">
        <f t="shared" si="326"/>
        <v>0,00</v>
      </c>
    </row>
    <row r="808" spans="1:75" ht="62.1" customHeight="1" thickTop="1" thickBot="1">
      <c r="A808" s="90" t="str">
        <f t="shared" si="314"/>
        <v>INSERIR DATA</v>
      </c>
      <c r="B808" s="91" t="str">
        <f t="shared" si="315"/>
        <v>INSERIR DATA</v>
      </c>
      <c r="C808" s="81" t="str">
        <f t="shared" si="316"/>
        <v>INSERIR DATA</v>
      </c>
      <c r="D808" s="79">
        <f t="shared" si="328"/>
        <v>805</v>
      </c>
      <c r="E808" s="125">
        <f t="shared" si="327"/>
        <v>0</v>
      </c>
      <c r="F808" s="101"/>
      <c r="G808" s="124" t="str">
        <f>IFERROR(VLOOKUP(F808,#REF!,2,0)," ")</f>
        <v xml:space="preserve"> </v>
      </c>
      <c r="H808" s="122" t="str">
        <f>IFERROR(VLOOKUP(F808,#REF!,3,0)," ")</f>
        <v xml:space="preserve"> </v>
      </c>
      <c r="I808" s="103"/>
      <c r="J808" s="103"/>
      <c r="K808" s="103"/>
      <c r="L808" s="104"/>
      <c r="M808" s="105"/>
      <c r="N808" s="106"/>
      <c r="O808" s="107"/>
      <c r="P808" s="122" t="str">
        <f t="shared" si="311"/>
        <v>00,00</v>
      </c>
      <c r="Q808" s="123" t="str">
        <f t="shared" si="312"/>
        <v>0,00</v>
      </c>
      <c r="R808" s="119">
        <v>0</v>
      </c>
      <c r="S808" s="119">
        <v>0</v>
      </c>
      <c r="T808" s="123">
        <f t="shared" si="317"/>
        <v>0</v>
      </c>
      <c r="U808" s="108"/>
      <c r="V808" s="109" t="str">
        <f t="shared" si="313"/>
        <v/>
      </c>
      <c r="W808" s="37"/>
      <c r="X808" s="132"/>
      <c r="Y808" s="134"/>
      <c r="AA808" s="24"/>
      <c r="AB808" s="40"/>
      <c r="AC808" s="24" t="str">
        <f t="shared" si="319"/>
        <v>Pendente</v>
      </c>
      <c r="AE808" s="43"/>
      <c r="AF808" s="44"/>
      <c r="AG808" s="45"/>
      <c r="AH808" s="45"/>
      <c r="AI808" s="46"/>
      <c r="AJ808" s="44"/>
      <c r="AK808" s="157"/>
      <c r="AL808" s="161"/>
      <c r="AM808" s="44"/>
      <c r="AN808" s="157"/>
      <c r="AO808" s="161"/>
      <c r="AP808" s="45"/>
      <c r="AQ808" s="46"/>
      <c r="AR808" s="46"/>
      <c r="AS808" s="46"/>
      <c r="AT808" s="45"/>
      <c r="AU808" s="46"/>
      <c r="AV808" s="46"/>
      <c r="AW808" s="46"/>
      <c r="AX808" s="46"/>
      <c r="AY808" s="46"/>
      <c r="AZ808" s="164"/>
      <c r="BE808" s="52">
        <f t="shared" si="318"/>
        <v>0</v>
      </c>
      <c r="BF808" s="53" t="str">
        <f t="shared" si="320"/>
        <v>00</v>
      </c>
      <c r="BG808" s="54">
        <f t="shared" si="321"/>
        <v>0</v>
      </c>
      <c r="BH808" s="54">
        <v>6</v>
      </c>
      <c r="BI808" s="54" t="str">
        <f t="shared" si="322"/>
        <v>,00</v>
      </c>
      <c r="BJ808" s="55" t="str">
        <f t="shared" si="323"/>
        <v>00,00</v>
      </c>
      <c r="BL808" s="57" t="str">
        <f>IFERROR(VLOOKUP(H808,#REF!,2,0)," ")</f>
        <v xml:space="preserve"> </v>
      </c>
      <c r="BM808" s="57" t="str">
        <f>IFERROR(VLOOKUP(K808,#REF!,2,0)," ")</f>
        <v xml:space="preserve"> </v>
      </c>
      <c r="BN808" s="58" t="str">
        <f t="shared" si="306"/>
        <v xml:space="preserve">  </v>
      </c>
      <c r="BO808" s="59" t="str">
        <f>IFERROR(VLOOKUP(BN808,#REF!,5,0)," ")</f>
        <v xml:space="preserve"> </v>
      </c>
      <c r="BP808" s="59" t="str">
        <f t="shared" si="307"/>
        <v xml:space="preserve"> </v>
      </c>
      <c r="BQ808" s="56" t="str">
        <f t="shared" si="308"/>
        <v>0,00</v>
      </c>
      <c r="BR808" s="59" t="str">
        <f t="shared" si="309"/>
        <v>0,00</v>
      </c>
      <c r="BS808" s="59" t="str">
        <f t="shared" si="310"/>
        <v xml:space="preserve"> </v>
      </c>
      <c r="BT808" s="56" t="str">
        <f t="shared" si="324"/>
        <v>00</v>
      </c>
      <c r="BU808" s="56">
        <f t="shared" si="325"/>
        <v>0</v>
      </c>
      <c r="BV808" s="56" t="str">
        <f>IFERROR(BU808*#REF!,"0,00")</f>
        <v>0,00</v>
      </c>
      <c r="BW808" s="59" t="str">
        <f t="shared" si="326"/>
        <v>0,00</v>
      </c>
    </row>
    <row r="809" spans="1:75" ht="62.1" customHeight="1" thickTop="1" thickBot="1">
      <c r="A809" s="90" t="str">
        <f t="shared" si="314"/>
        <v>INSERIR DATA</v>
      </c>
      <c r="B809" s="91" t="str">
        <f t="shared" si="315"/>
        <v>INSERIR DATA</v>
      </c>
      <c r="C809" s="81" t="str">
        <f t="shared" si="316"/>
        <v>INSERIR DATA</v>
      </c>
      <c r="D809" s="79">
        <f t="shared" si="328"/>
        <v>806</v>
      </c>
      <c r="E809" s="125">
        <f t="shared" si="327"/>
        <v>0</v>
      </c>
      <c r="F809" s="101"/>
      <c r="G809" s="124" t="str">
        <f>IFERROR(VLOOKUP(F809,#REF!,2,0)," ")</f>
        <v xml:space="preserve"> </v>
      </c>
      <c r="H809" s="122" t="str">
        <f>IFERROR(VLOOKUP(F809,#REF!,3,0)," ")</f>
        <v xml:space="preserve"> </v>
      </c>
      <c r="I809" s="103"/>
      <c r="J809" s="103"/>
      <c r="K809" s="103"/>
      <c r="L809" s="104"/>
      <c r="M809" s="105"/>
      <c r="N809" s="106"/>
      <c r="O809" s="107"/>
      <c r="P809" s="122" t="str">
        <f t="shared" si="311"/>
        <v>00,00</v>
      </c>
      <c r="Q809" s="123" t="str">
        <f t="shared" si="312"/>
        <v>0,00</v>
      </c>
      <c r="R809" s="119">
        <v>0</v>
      </c>
      <c r="S809" s="119">
        <v>0</v>
      </c>
      <c r="T809" s="123">
        <f t="shared" si="317"/>
        <v>0</v>
      </c>
      <c r="U809" s="108"/>
      <c r="V809" s="109" t="str">
        <f t="shared" si="313"/>
        <v/>
      </c>
      <c r="W809" s="37"/>
      <c r="X809" s="132"/>
      <c r="Y809" s="134"/>
      <c r="AA809" s="24"/>
      <c r="AB809" s="40"/>
      <c r="AC809" s="24" t="str">
        <f t="shared" si="319"/>
        <v>Pendente</v>
      </c>
      <c r="AE809" s="43"/>
      <c r="AF809" s="44"/>
      <c r="AG809" s="45"/>
      <c r="AH809" s="45"/>
      <c r="AI809" s="46"/>
      <c r="AJ809" s="44"/>
      <c r="AK809" s="157"/>
      <c r="AL809" s="161"/>
      <c r="AM809" s="44"/>
      <c r="AN809" s="157"/>
      <c r="AO809" s="161"/>
      <c r="AP809" s="45"/>
      <c r="AQ809" s="46"/>
      <c r="AR809" s="46"/>
      <c r="AS809" s="46"/>
      <c r="AT809" s="45"/>
      <c r="AU809" s="46"/>
      <c r="AV809" s="46"/>
      <c r="AW809" s="46"/>
      <c r="AX809" s="46"/>
      <c r="AY809" s="46"/>
      <c r="AZ809" s="49"/>
      <c r="BE809" s="52">
        <f t="shared" si="318"/>
        <v>0</v>
      </c>
      <c r="BF809" s="53" t="str">
        <f t="shared" si="320"/>
        <v>00</v>
      </c>
      <c r="BG809" s="54">
        <f t="shared" si="321"/>
        <v>0</v>
      </c>
      <c r="BH809" s="54">
        <v>6</v>
      </c>
      <c r="BI809" s="54" t="str">
        <f t="shared" si="322"/>
        <v>,00</v>
      </c>
      <c r="BJ809" s="55" t="str">
        <f t="shared" si="323"/>
        <v>00,00</v>
      </c>
      <c r="BL809" s="57" t="str">
        <f>IFERROR(VLOOKUP(H809,#REF!,2,0)," ")</f>
        <v xml:space="preserve"> </v>
      </c>
      <c r="BM809" s="57" t="str">
        <f>IFERROR(VLOOKUP(K809,#REF!,2,0)," ")</f>
        <v xml:space="preserve"> </v>
      </c>
      <c r="BN809" s="58" t="str">
        <f t="shared" si="306"/>
        <v xml:space="preserve">  </v>
      </c>
      <c r="BO809" s="59" t="str">
        <f>IFERROR(VLOOKUP(BN809,#REF!,5,0)," ")</f>
        <v xml:space="preserve"> </v>
      </c>
      <c r="BP809" s="59" t="str">
        <f t="shared" si="307"/>
        <v xml:space="preserve"> </v>
      </c>
      <c r="BQ809" s="56" t="str">
        <f t="shared" si="308"/>
        <v>0,00</v>
      </c>
      <c r="BR809" s="59" t="str">
        <f t="shared" si="309"/>
        <v>0,00</v>
      </c>
      <c r="BS809" s="59" t="str">
        <f t="shared" si="310"/>
        <v xml:space="preserve"> </v>
      </c>
      <c r="BT809" s="56" t="str">
        <f t="shared" si="324"/>
        <v>00</v>
      </c>
      <c r="BU809" s="56">
        <f t="shared" si="325"/>
        <v>0</v>
      </c>
      <c r="BV809" s="56" t="str">
        <f>IFERROR(BU809*#REF!,"0,00")</f>
        <v>0,00</v>
      </c>
      <c r="BW809" s="59" t="str">
        <f t="shared" si="326"/>
        <v>0,00</v>
      </c>
    </row>
    <row r="810" spans="1:75" ht="62.1" customHeight="1" thickTop="1" thickBot="1">
      <c r="A810" s="90" t="str">
        <f t="shared" si="314"/>
        <v>INSERIR DATA</v>
      </c>
      <c r="B810" s="91" t="str">
        <f t="shared" si="315"/>
        <v>INSERIR DATA</v>
      </c>
      <c r="C810" s="81" t="str">
        <f t="shared" si="316"/>
        <v>INSERIR DATA</v>
      </c>
      <c r="D810" s="79">
        <f t="shared" si="328"/>
        <v>807</v>
      </c>
      <c r="E810" s="125">
        <f t="shared" si="327"/>
        <v>0</v>
      </c>
      <c r="F810" s="101"/>
      <c r="G810" s="124" t="str">
        <f>IFERROR(VLOOKUP(F810,#REF!,2,0)," ")</f>
        <v xml:space="preserve"> </v>
      </c>
      <c r="H810" s="122" t="str">
        <f>IFERROR(VLOOKUP(F810,#REF!,3,0)," ")</f>
        <v xml:space="preserve"> </v>
      </c>
      <c r="I810" s="103"/>
      <c r="J810" s="103"/>
      <c r="K810" s="103"/>
      <c r="L810" s="104"/>
      <c r="M810" s="105"/>
      <c r="N810" s="106"/>
      <c r="O810" s="107"/>
      <c r="P810" s="122" t="str">
        <f t="shared" si="311"/>
        <v>00,00</v>
      </c>
      <c r="Q810" s="123" t="str">
        <f t="shared" si="312"/>
        <v>0,00</v>
      </c>
      <c r="R810" s="119">
        <v>0</v>
      </c>
      <c r="S810" s="119">
        <v>0</v>
      </c>
      <c r="T810" s="123">
        <f t="shared" si="317"/>
        <v>0</v>
      </c>
      <c r="U810" s="108"/>
      <c r="V810" s="109" t="str">
        <f t="shared" si="313"/>
        <v/>
      </c>
      <c r="W810" s="37"/>
      <c r="X810" s="132"/>
      <c r="Y810" s="134"/>
      <c r="AA810" s="24"/>
      <c r="AB810" s="40"/>
      <c r="AC810" s="24" t="str">
        <f t="shared" si="319"/>
        <v>Pendente</v>
      </c>
      <c r="AE810" s="43"/>
      <c r="AF810" s="44"/>
      <c r="AG810" s="45"/>
      <c r="AH810" s="45"/>
      <c r="AI810" s="46"/>
      <c r="AJ810" s="44"/>
      <c r="AK810" s="157"/>
      <c r="AL810" s="161"/>
      <c r="AM810" s="44"/>
      <c r="AN810" s="157"/>
      <c r="AO810" s="161"/>
      <c r="AP810" s="45"/>
      <c r="AQ810" s="46"/>
      <c r="AR810" s="46"/>
      <c r="AS810" s="46"/>
      <c r="AT810" s="45"/>
      <c r="AU810" s="46"/>
      <c r="AV810" s="46"/>
      <c r="AW810" s="46"/>
      <c r="AX810" s="46"/>
      <c r="AY810" s="46"/>
      <c r="AZ810" s="164"/>
      <c r="BE810" s="52">
        <f t="shared" si="318"/>
        <v>0</v>
      </c>
      <c r="BF810" s="53" t="str">
        <f t="shared" si="320"/>
        <v>00</v>
      </c>
      <c r="BG810" s="54">
        <f t="shared" si="321"/>
        <v>0</v>
      </c>
      <c r="BH810" s="54">
        <v>6</v>
      </c>
      <c r="BI810" s="54" t="str">
        <f t="shared" si="322"/>
        <v>,00</v>
      </c>
      <c r="BJ810" s="55" t="str">
        <f t="shared" si="323"/>
        <v>00,00</v>
      </c>
      <c r="BL810" s="57" t="str">
        <f>IFERROR(VLOOKUP(H810,#REF!,2,0)," ")</f>
        <v xml:space="preserve"> </v>
      </c>
      <c r="BM810" s="57" t="str">
        <f>IFERROR(VLOOKUP(K810,#REF!,2,0)," ")</f>
        <v xml:space="preserve"> </v>
      </c>
      <c r="BN810" s="58" t="str">
        <f t="shared" si="306"/>
        <v xml:space="preserve">  </v>
      </c>
      <c r="BO810" s="59" t="str">
        <f>IFERROR(VLOOKUP(BN810,#REF!,5,0)," ")</f>
        <v xml:space="preserve"> </v>
      </c>
      <c r="BP810" s="59" t="str">
        <f t="shared" si="307"/>
        <v xml:space="preserve"> </v>
      </c>
      <c r="BQ810" s="56" t="str">
        <f t="shared" si="308"/>
        <v>0,00</v>
      </c>
      <c r="BR810" s="59" t="str">
        <f t="shared" si="309"/>
        <v>0,00</v>
      </c>
      <c r="BS810" s="59" t="str">
        <f t="shared" si="310"/>
        <v xml:space="preserve"> </v>
      </c>
      <c r="BT810" s="56" t="str">
        <f t="shared" si="324"/>
        <v>00</v>
      </c>
      <c r="BU810" s="56">
        <f t="shared" si="325"/>
        <v>0</v>
      </c>
      <c r="BV810" s="56" t="str">
        <f>IFERROR(BU810*#REF!,"0,00")</f>
        <v>0,00</v>
      </c>
      <c r="BW810" s="59" t="str">
        <f t="shared" si="326"/>
        <v>0,00</v>
      </c>
    </row>
    <row r="811" spans="1:75" ht="62.1" customHeight="1" thickTop="1" thickBot="1">
      <c r="A811" s="90" t="str">
        <f t="shared" si="314"/>
        <v>INSERIR DATA</v>
      </c>
      <c r="B811" s="91" t="str">
        <f t="shared" si="315"/>
        <v>INSERIR DATA</v>
      </c>
      <c r="C811" s="81" t="str">
        <f t="shared" si="316"/>
        <v>INSERIR DATA</v>
      </c>
      <c r="D811" s="79">
        <f t="shared" si="328"/>
        <v>808</v>
      </c>
      <c r="E811" s="125">
        <f t="shared" si="327"/>
        <v>0</v>
      </c>
      <c r="F811" s="101"/>
      <c r="G811" s="124" t="str">
        <f>IFERROR(VLOOKUP(F811,#REF!,2,0)," ")</f>
        <v xml:space="preserve"> </v>
      </c>
      <c r="H811" s="122" t="str">
        <f>IFERROR(VLOOKUP(F811,#REF!,3,0)," ")</f>
        <v xml:space="preserve"> </v>
      </c>
      <c r="I811" s="103"/>
      <c r="J811" s="103"/>
      <c r="K811" s="103"/>
      <c r="L811" s="104"/>
      <c r="M811" s="105"/>
      <c r="N811" s="106"/>
      <c r="O811" s="107"/>
      <c r="P811" s="122" t="str">
        <f t="shared" si="311"/>
        <v>00,00</v>
      </c>
      <c r="Q811" s="123" t="str">
        <f t="shared" si="312"/>
        <v>0,00</v>
      </c>
      <c r="R811" s="119">
        <v>0</v>
      </c>
      <c r="S811" s="119">
        <v>0</v>
      </c>
      <c r="T811" s="123">
        <f t="shared" si="317"/>
        <v>0</v>
      </c>
      <c r="U811" s="108"/>
      <c r="V811" s="109" t="str">
        <f t="shared" si="313"/>
        <v/>
      </c>
      <c r="W811" s="37"/>
      <c r="X811" s="132"/>
      <c r="Y811" s="134"/>
      <c r="AA811" s="24"/>
      <c r="AB811" s="40"/>
      <c r="AC811" s="24" t="str">
        <f t="shared" si="319"/>
        <v>Pendente</v>
      </c>
      <c r="AE811" s="43"/>
      <c r="AF811" s="44"/>
      <c r="AG811" s="45"/>
      <c r="AH811" s="45"/>
      <c r="AI811" s="46"/>
      <c r="AJ811" s="44"/>
      <c r="AK811" s="157"/>
      <c r="AL811" s="161"/>
      <c r="AM811" s="44"/>
      <c r="AN811" s="157"/>
      <c r="AO811" s="161"/>
      <c r="AP811" s="45"/>
      <c r="AQ811" s="46"/>
      <c r="AR811" s="46"/>
      <c r="AS811" s="46"/>
      <c r="AT811" s="45"/>
      <c r="AU811" s="46"/>
      <c r="AV811" s="46"/>
      <c r="AW811" s="46"/>
      <c r="AX811" s="46"/>
      <c r="AY811" s="46"/>
      <c r="AZ811" s="164"/>
      <c r="BE811" s="52">
        <f t="shared" si="318"/>
        <v>0</v>
      </c>
      <c r="BF811" s="53" t="str">
        <f t="shared" si="320"/>
        <v>00</v>
      </c>
      <c r="BG811" s="54">
        <f t="shared" si="321"/>
        <v>0</v>
      </c>
      <c r="BH811" s="54">
        <v>6</v>
      </c>
      <c r="BI811" s="54" t="str">
        <f t="shared" si="322"/>
        <v>,00</v>
      </c>
      <c r="BJ811" s="55" t="str">
        <f t="shared" si="323"/>
        <v>00,00</v>
      </c>
      <c r="BL811" s="57" t="str">
        <f>IFERROR(VLOOKUP(H811,#REF!,2,0)," ")</f>
        <v xml:space="preserve"> </v>
      </c>
      <c r="BM811" s="57" t="str">
        <f>IFERROR(VLOOKUP(K811,#REF!,2,0)," ")</f>
        <v xml:space="preserve"> </v>
      </c>
      <c r="BN811" s="58" t="str">
        <f t="shared" si="306"/>
        <v xml:space="preserve">  </v>
      </c>
      <c r="BO811" s="59" t="str">
        <f>IFERROR(VLOOKUP(BN811,#REF!,5,0)," ")</f>
        <v xml:space="preserve"> </v>
      </c>
      <c r="BP811" s="59" t="str">
        <f t="shared" si="307"/>
        <v xml:space="preserve"> </v>
      </c>
      <c r="BQ811" s="56" t="str">
        <f t="shared" si="308"/>
        <v>0,00</v>
      </c>
      <c r="BR811" s="59" t="str">
        <f t="shared" si="309"/>
        <v>0,00</v>
      </c>
      <c r="BS811" s="59" t="str">
        <f t="shared" si="310"/>
        <v xml:space="preserve"> </v>
      </c>
      <c r="BT811" s="56" t="str">
        <f t="shared" si="324"/>
        <v>00</v>
      </c>
      <c r="BU811" s="56">
        <f t="shared" si="325"/>
        <v>0</v>
      </c>
      <c r="BV811" s="56" t="str">
        <f>IFERROR(BU811*#REF!,"0,00")</f>
        <v>0,00</v>
      </c>
      <c r="BW811" s="59" t="str">
        <f t="shared" si="326"/>
        <v>0,00</v>
      </c>
    </row>
    <row r="812" spans="1:75" ht="62.1" customHeight="1" thickTop="1" thickBot="1">
      <c r="A812" s="90" t="str">
        <f t="shared" si="314"/>
        <v>INSERIR DATA</v>
      </c>
      <c r="B812" s="91" t="str">
        <f t="shared" si="315"/>
        <v>INSERIR DATA</v>
      </c>
      <c r="C812" s="81" t="str">
        <f t="shared" si="316"/>
        <v>INSERIR DATA</v>
      </c>
      <c r="D812" s="79">
        <f t="shared" si="328"/>
        <v>809</v>
      </c>
      <c r="E812" s="125">
        <f t="shared" si="327"/>
        <v>0</v>
      </c>
      <c r="F812" s="101"/>
      <c r="G812" s="124" t="str">
        <f>IFERROR(VLOOKUP(F812,#REF!,2,0)," ")</f>
        <v xml:space="preserve"> </v>
      </c>
      <c r="H812" s="122" t="str">
        <f>IFERROR(VLOOKUP(F812,#REF!,3,0)," ")</f>
        <v xml:space="preserve"> </v>
      </c>
      <c r="I812" s="103"/>
      <c r="J812" s="103"/>
      <c r="K812" s="103"/>
      <c r="L812" s="104"/>
      <c r="M812" s="105"/>
      <c r="N812" s="106"/>
      <c r="O812" s="107"/>
      <c r="P812" s="122" t="str">
        <f t="shared" si="311"/>
        <v>00,00</v>
      </c>
      <c r="Q812" s="123" t="str">
        <f t="shared" si="312"/>
        <v>0,00</v>
      </c>
      <c r="R812" s="119">
        <v>0</v>
      </c>
      <c r="S812" s="119">
        <v>0</v>
      </c>
      <c r="T812" s="123">
        <f t="shared" si="317"/>
        <v>0</v>
      </c>
      <c r="U812" s="108"/>
      <c r="V812" s="109" t="str">
        <f t="shared" si="313"/>
        <v/>
      </c>
      <c r="W812" s="37"/>
      <c r="X812" s="132"/>
      <c r="Y812" s="134"/>
      <c r="AA812" s="24"/>
      <c r="AB812" s="40"/>
      <c r="AC812" s="24" t="str">
        <f t="shared" si="319"/>
        <v>Pendente</v>
      </c>
      <c r="AE812" s="43"/>
      <c r="AF812" s="44"/>
      <c r="AG812" s="45"/>
      <c r="AH812" s="45"/>
      <c r="AI812" s="46"/>
      <c r="AJ812" s="44"/>
      <c r="AK812" s="157"/>
      <c r="AL812" s="161"/>
      <c r="AM812" s="44"/>
      <c r="AN812" s="157"/>
      <c r="AO812" s="161"/>
      <c r="AP812" s="45"/>
      <c r="AQ812" s="46"/>
      <c r="AR812" s="46"/>
      <c r="AS812" s="46"/>
      <c r="AT812" s="45"/>
      <c r="AU812" s="46"/>
      <c r="AV812" s="46"/>
      <c r="AW812" s="46"/>
      <c r="AX812" s="46"/>
      <c r="AY812" s="46"/>
      <c r="AZ812" s="164"/>
      <c r="BE812" s="52">
        <f t="shared" si="318"/>
        <v>0</v>
      </c>
      <c r="BF812" s="53" t="str">
        <f t="shared" si="320"/>
        <v>00</v>
      </c>
      <c r="BG812" s="54">
        <f t="shared" si="321"/>
        <v>0</v>
      </c>
      <c r="BH812" s="54">
        <v>6</v>
      </c>
      <c r="BI812" s="54" t="str">
        <f t="shared" si="322"/>
        <v>,00</v>
      </c>
      <c r="BJ812" s="55" t="str">
        <f t="shared" si="323"/>
        <v>00,00</v>
      </c>
      <c r="BL812" s="57" t="str">
        <f>IFERROR(VLOOKUP(H812,#REF!,2,0)," ")</f>
        <v xml:space="preserve"> </v>
      </c>
      <c r="BM812" s="57" t="str">
        <f>IFERROR(VLOOKUP(K812,#REF!,2,0)," ")</f>
        <v xml:space="preserve"> </v>
      </c>
      <c r="BN812" s="58" t="str">
        <f t="shared" si="306"/>
        <v xml:space="preserve">  </v>
      </c>
      <c r="BO812" s="59" t="str">
        <f>IFERROR(VLOOKUP(BN812,#REF!,5,0)," ")</f>
        <v xml:space="preserve"> </v>
      </c>
      <c r="BP812" s="59" t="str">
        <f t="shared" si="307"/>
        <v xml:space="preserve"> </v>
      </c>
      <c r="BQ812" s="56" t="str">
        <f t="shared" si="308"/>
        <v>0,00</v>
      </c>
      <c r="BR812" s="59" t="str">
        <f t="shared" si="309"/>
        <v>0,00</v>
      </c>
      <c r="BS812" s="59" t="str">
        <f t="shared" si="310"/>
        <v xml:space="preserve"> </v>
      </c>
      <c r="BT812" s="56" t="str">
        <f t="shared" si="324"/>
        <v>00</v>
      </c>
      <c r="BU812" s="56">
        <f t="shared" si="325"/>
        <v>0</v>
      </c>
      <c r="BV812" s="56" t="str">
        <f>IFERROR(BU812*#REF!,"0,00")</f>
        <v>0,00</v>
      </c>
      <c r="BW812" s="59" t="str">
        <f t="shared" si="326"/>
        <v>0,00</v>
      </c>
    </row>
    <row r="813" spans="1:75" ht="62.1" customHeight="1" thickTop="1" thickBot="1">
      <c r="A813" s="90" t="str">
        <f t="shared" si="314"/>
        <v>INSERIR DATA</v>
      </c>
      <c r="B813" s="91" t="str">
        <f t="shared" si="315"/>
        <v>INSERIR DATA</v>
      </c>
      <c r="C813" s="81" t="str">
        <f t="shared" si="316"/>
        <v>INSERIR DATA</v>
      </c>
      <c r="D813" s="79">
        <f t="shared" si="328"/>
        <v>810</v>
      </c>
      <c r="E813" s="125">
        <f t="shared" si="327"/>
        <v>0</v>
      </c>
      <c r="F813" s="101"/>
      <c r="G813" s="124" t="str">
        <f>IFERROR(VLOOKUP(F813,#REF!,2,0)," ")</f>
        <v xml:space="preserve"> </v>
      </c>
      <c r="H813" s="122" t="str">
        <f>IFERROR(VLOOKUP(F813,#REF!,3,0)," ")</f>
        <v xml:space="preserve"> </v>
      </c>
      <c r="I813" s="103"/>
      <c r="J813" s="103"/>
      <c r="K813" s="103"/>
      <c r="L813" s="104"/>
      <c r="M813" s="105"/>
      <c r="N813" s="106"/>
      <c r="O813" s="107"/>
      <c r="P813" s="122" t="str">
        <f t="shared" si="311"/>
        <v>00,00</v>
      </c>
      <c r="Q813" s="123" t="str">
        <f t="shared" si="312"/>
        <v>0,00</v>
      </c>
      <c r="R813" s="119">
        <v>0</v>
      </c>
      <c r="S813" s="119">
        <v>0</v>
      </c>
      <c r="T813" s="123">
        <f t="shared" si="317"/>
        <v>0</v>
      </c>
      <c r="U813" s="108"/>
      <c r="V813" s="109" t="str">
        <f t="shared" si="313"/>
        <v/>
      </c>
      <c r="W813" s="37"/>
      <c r="X813" s="132"/>
      <c r="Y813" s="134"/>
      <c r="AA813" s="24"/>
      <c r="AB813" s="40"/>
      <c r="AC813" s="24" t="str">
        <f t="shared" si="319"/>
        <v>Pendente</v>
      </c>
      <c r="AE813" s="43"/>
      <c r="AF813" s="44"/>
      <c r="AG813" s="45"/>
      <c r="AH813" s="45"/>
      <c r="AI813" s="46"/>
      <c r="AJ813" s="44"/>
      <c r="AK813" s="157"/>
      <c r="AL813" s="161"/>
      <c r="AM813" s="44"/>
      <c r="AN813" s="157"/>
      <c r="AO813" s="161"/>
      <c r="AP813" s="45"/>
      <c r="AQ813" s="46"/>
      <c r="AR813" s="46"/>
      <c r="AS813" s="46"/>
      <c r="AT813" s="45"/>
      <c r="AU813" s="46"/>
      <c r="AV813" s="46"/>
      <c r="AW813" s="46"/>
      <c r="AX813" s="46"/>
      <c r="AY813" s="46"/>
      <c r="AZ813" s="164"/>
      <c r="BE813" s="52">
        <f t="shared" si="318"/>
        <v>0</v>
      </c>
      <c r="BF813" s="53" t="str">
        <f t="shared" si="320"/>
        <v>00</v>
      </c>
      <c r="BG813" s="54">
        <f t="shared" si="321"/>
        <v>0</v>
      </c>
      <c r="BH813" s="54">
        <v>6</v>
      </c>
      <c r="BI813" s="54" t="str">
        <f t="shared" si="322"/>
        <v>,00</v>
      </c>
      <c r="BJ813" s="55" t="str">
        <f t="shared" si="323"/>
        <v>00,00</v>
      </c>
      <c r="BL813" s="57" t="str">
        <f>IFERROR(VLOOKUP(H813,#REF!,2,0)," ")</f>
        <v xml:space="preserve"> </v>
      </c>
      <c r="BM813" s="57" t="str">
        <f>IFERROR(VLOOKUP(K813,#REF!,2,0)," ")</f>
        <v xml:space="preserve"> </v>
      </c>
      <c r="BN813" s="58" t="str">
        <f t="shared" si="306"/>
        <v xml:space="preserve">  </v>
      </c>
      <c r="BO813" s="59" t="str">
        <f>IFERROR(VLOOKUP(BN813,#REF!,5,0)," ")</f>
        <v xml:space="preserve"> </v>
      </c>
      <c r="BP813" s="59" t="str">
        <f t="shared" si="307"/>
        <v xml:space="preserve"> </v>
      </c>
      <c r="BQ813" s="56" t="str">
        <f t="shared" si="308"/>
        <v>0,00</v>
      </c>
      <c r="BR813" s="59" t="str">
        <f t="shared" si="309"/>
        <v>0,00</v>
      </c>
      <c r="BS813" s="59" t="str">
        <f t="shared" si="310"/>
        <v xml:space="preserve"> </v>
      </c>
      <c r="BT813" s="56" t="str">
        <f t="shared" si="324"/>
        <v>00</v>
      </c>
      <c r="BU813" s="56">
        <f t="shared" si="325"/>
        <v>0</v>
      </c>
      <c r="BV813" s="56" t="str">
        <f>IFERROR(BU813*#REF!,"0,00")</f>
        <v>0,00</v>
      </c>
      <c r="BW813" s="59" t="str">
        <f t="shared" si="326"/>
        <v>0,00</v>
      </c>
    </row>
    <row r="814" spans="1:75" ht="62.1" customHeight="1" thickTop="1" thickBot="1">
      <c r="A814" s="90" t="str">
        <f t="shared" si="314"/>
        <v>INSERIR DATA</v>
      </c>
      <c r="B814" s="91" t="str">
        <f t="shared" si="315"/>
        <v>INSERIR DATA</v>
      </c>
      <c r="C814" s="81" t="str">
        <f t="shared" si="316"/>
        <v>INSERIR DATA</v>
      </c>
      <c r="D814" s="79">
        <f t="shared" si="328"/>
        <v>811</v>
      </c>
      <c r="E814" s="125">
        <f t="shared" si="327"/>
        <v>0</v>
      </c>
      <c r="F814" s="101"/>
      <c r="G814" s="124" t="str">
        <f>IFERROR(VLOOKUP(F814,#REF!,2,0)," ")</f>
        <v xml:space="preserve"> </v>
      </c>
      <c r="H814" s="122" t="str">
        <f>IFERROR(VLOOKUP(F814,#REF!,3,0)," ")</f>
        <v xml:space="preserve"> </v>
      </c>
      <c r="I814" s="103"/>
      <c r="J814" s="103"/>
      <c r="K814" s="103"/>
      <c r="L814" s="104"/>
      <c r="M814" s="105"/>
      <c r="N814" s="106"/>
      <c r="O814" s="107"/>
      <c r="P814" s="122" t="str">
        <f t="shared" si="311"/>
        <v>00,00</v>
      </c>
      <c r="Q814" s="123" t="str">
        <f t="shared" si="312"/>
        <v>0,00</v>
      </c>
      <c r="R814" s="119">
        <v>0</v>
      </c>
      <c r="S814" s="119">
        <v>0</v>
      </c>
      <c r="T814" s="123">
        <f t="shared" si="317"/>
        <v>0</v>
      </c>
      <c r="U814" s="108"/>
      <c r="V814" s="109" t="str">
        <f t="shared" si="313"/>
        <v/>
      </c>
      <c r="W814" s="37"/>
      <c r="X814" s="132"/>
      <c r="Y814" s="134"/>
      <c r="AA814" s="24"/>
      <c r="AB814" s="40"/>
      <c r="AC814" s="24" t="str">
        <f t="shared" si="319"/>
        <v>Pendente</v>
      </c>
      <c r="AE814" s="43"/>
      <c r="AF814" s="44"/>
      <c r="AG814" s="45"/>
      <c r="AH814" s="45"/>
      <c r="AI814" s="46"/>
      <c r="AJ814" s="44"/>
      <c r="AK814" s="157"/>
      <c r="AL814" s="161"/>
      <c r="AM814" s="44"/>
      <c r="AN814" s="157"/>
      <c r="AO814" s="161"/>
      <c r="AP814" s="45"/>
      <c r="AQ814" s="46"/>
      <c r="AR814" s="46"/>
      <c r="AS814" s="46"/>
      <c r="AT814" s="45"/>
      <c r="AU814" s="46"/>
      <c r="AV814" s="46"/>
      <c r="AW814" s="46"/>
      <c r="AX814" s="46"/>
      <c r="AY814" s="46"/>
      <c r="AZ814" s="164"/>
      <c r="BE814" s="52">
        <f t="shared" si="318"/>
        <v>0</v>
      </c>
      <c r="BF814" s="53" t="str">
        <f t="shared" si="320"/>
        <v>00</v>
      </c>
      <c r="BG814" s="54">
        <f t="shared" si="321"/>
        <v>0</v>
      </c>
      <c r="BH814" s="54">
        <v>6</v>
      </c>
      <c r="BI814" s="54" t="str">
        <f t="shared" si="322"/>
        <v>,00</v>
      </c>
      <c r="BJ814" s="55" t="str">
        <f t="shared" si="323"/>
        <v>00,00</v>
      </c>
      <c r="BL814" s="57" t="str">
        <f>IFERROR(VLOOKUP(H814,#REF!,2,0)," ")</f>
        <v xml:space="preserve"> </v>
      </c>
      <c r="BM814" s="57" t="str">
        <f>IFERROR(VLOOKUP(K814,#REF!,2,0)," ")</f>
        <v xml:space="preserve"> </v>
      </c>
      <c r="BN814" s="58" t="str">
        <f t="shared" si="306"/>
        <v xml:space="preserve">  </v>
      </c>
      <c r="BO814" s="59" t="str">
        <f>IFERROR(VLOOKUP(BN814,#REF!,5,0)," ")</f>
        <v xml:space="preserve"> </v>
      </c>
      <c r="BP814" s="59" t="str">
        <f t="shared" si="307"/>
        <v xml:space="preserve"> </v>
      </c>
      <c r="BQ814" s="56" t="str">
        <f t="shared" si="308"/>
        <v>0,00</v>
      </c>
      <c r="BR814" s="59" t="str">
        <f t="shared" si="309"/>
        <v>0,00</v>
      </c>
      <c r="BS814" s="59" t="str">
        <f t="shared" si="310"/>
        <v xml:space="preserve"> </v>
      </c>
      <c r="BT814" s="56" t="str">
        <f t="shared" si="324"/>
        <v>00</v>
      </c>
      <c r="BU814" s="56">
        <f t="shared" si="325"/>
        <v>0</v>
      </c>
      <c r="BV814" s="56" t="str">
        <f>IFERROR(BU814*#REF!,"0,00")</f>
        <v>0,00</v>
      </c>
      <c r="BW814" s="59" t="str">
        <f t="shared" si="326"/>
        <v>0,00</v>
      </c>
    </row>
    <row r="815" spans="1:75" ht="62.1" customHeight="1" thickTop="1" thickBot="1">
      <c r="A815" s="90" t="str">
        <f t="shared" si="314"/>
        <v>INSERIR DATA</v>
      </c>
      <c r="B815" s="91" t="str">
        <f t="shared" si="315"/>
        <v>INSERIR DATA</v>
      </c>
      <c r="C815" s="81" t="str">
        <f t="shared" si="316"/>
        <v>INSERIR DATA</v>
      </c>
      <c r="D815" s="79">
        <f t="shared" si="328"/>
        <v>812</v>
      </c>
      <c r="E815" s="125">
        <f t="shared" si="327"/>
        <v>0</v>
      </c>
      <c r="F815" s="101"/>
      <c r="G815" s="124" t="str">
        <f>IFERROR(VLOOKUP(F815,#REF!,2,0)," ")</f>
        <v xml:space="preserve"> </v>
      </c>
      <c r="H815" s="122" t="str">
        <f>IFERROR(VLOOKUP(F815,#REF!,3,0)," ")</f>
        <v xml:space="preserve"> </v>
      </c>
      <c r="I815" s="103"/>
      <c r="J815" s="103"/>
      <c r="K815" s="103"/>
      <c r="L815" s="104"/>
      <c r="M815" s="105"/>
      <c r="N815" s="106"/>
      <c r="O815" s="107"/>
      <c r="P815" s="122" t="str">
        <f t="shared" si="311"/>
        <v>00,00</v>
      </c>
      <c r="Q815" s="123" t="str">
        <f t="shared" si="312"/>
        <v>0,00</v>
      </c>
      <c r="R815" s="119">
        <v>0</v>
      </c>
      <c r="S815" s="119">
        <v>0</v>
      </c>
      <c r="T815" s="123">
        <f t="shared" si="317"/>
        <v>0</v>
      </c>
      <c r="U815" s="108"/>
      <c r="V815" s="109" t="str">
        <f t="shared" si="313"/>
        <v/>
      </c>
      <c r="W815" s="37"/>
      <c r="X815" s="132"/>
      <c r="Y815" s="134"/>
      <c r="AA815" s="24"/>
      <c r="AB815" s="40"/>
      <c r="AC815" s="24" t="str">
        <f t="shared" si="319"/>
        <v>Pendente</v>
      </c>
      <c r="AE815" s="43"/>
      <c r="AF815" s="44"/>
      <c r="AG815" s="45"/>
      <c r="AH815" s="45"/>
      <c r="AI815" s="46"/>
      <c r="AJ815" s="44"/>
      <c r="AK815" s="157"/>
      <c r="AL815" s="161"/>
      <c r="AM815" s="44"/>
      <c r="AN815" s="157"/>
      <c r="AO815" s="161"/>
      <c r="AP815" s="45"/>
      <c r="AQ815" s="46"/>
      <c r="AR815" s="46"/>
      <c r="AS815" s="46"/>
      <c r="AT815" s="45"/>
      <c r="AU815" s="46"/>
      <c r="AV815" s="46"/>
      <c r="AW815" s="46"/>
      <c r="AX815" s="46"/>
      <c r="AY815" s="46"/>
      <c r="AZ815" s="49"/>
      <c r="BE815" s="52">
        <f t="shared" si="318"/>
        <v>0</v>
      </c>
      <c r="BF815" s="53" t="str">
        <f t="shared" si="320"/>
        <v>00</v>
      </c>
      <c r="BG815" s="54">
        <f t="shared" si="321"/>
        <v>0</v>
      </c>
      <c r="BH815" s="54">
        <v>6</v>
      </c>
      <c r="BI815" s="54" t="str">
        <f t="shared" si="322"/>
        <v>,00</v>
      </c>
      <c r="BJ815" s="55" t="str">
        <f t="shared" si="323"/>
        <v>00,00</v>
      </c>
      <c r="BL815" s="57" t="str">
        <f>IFERROR(VLOOKUP(H815,#REF!,2,0)," ")</f>
        <v xml:space="preserve"> </v>
      </c>
      <c r="BM815" s="57" t="str">
        <f>IFERROR(VLOOKUP(K815,#REF!,2,0)," ")</f>
        <v xml:space="preserve"> </v>
      </c>
      <c r="BN815" s="58" t="str">
        <f t="shared" si="306"/>
        <v xml:space="preserve">  </v>
      </c>
      <c r="BO815" s="59" t="str">
        <f>IFERROR(VLOOKUP(BN815,#REF!,5,0)," ")</f>
        <v xml:space="preserve"> </v>
      </c>
      <c r="BP815" s="59" t="str">
        <f t="shared" si="307"/>
        <v xml:space="preserve"> </v>
      </c>
      <c r="BQ815" s="56" t="str">
        <f t="shared" si="308"/>
        <v>0,00</v>
      </c>
      <c r="BR815" s="59" t="str">
        <f t="shared" si="309"/>
        <v>0,00</v>
      </c>
      <c r="BS815" s="59" t="str">
        <f t="shared" si="310"/>
        <v xml:space="preserve"> </v>
      </c>
      <c r="BT815" s="56" t="str">
        <f t="shared" si="324"/>
        <v>00</v>
      </c>
      <c r="BU815" s="56">
        <f t="shared" si="325"/>
        <v>0</v>
      </c>
      <c r="BV815" s="56" t="str">
        <f>IFERROR(BU815*#REF!,"0,00")</f>
        <v>0,00</v>
      </c>
      <c r="BW815" s="59" t="str">
        <f t="shared" si="326"/>
        <v>0,00</v>
      </c>
    </row>
    <row r="816" spans="1:75" ht="62.1" customHeight="1" thickTop="1" thickBot="1">
      <c r="A816" s="90" t="str">
        <f t="shared" si="314"/>
        <v>INSERIR DATA</v>
      </c>
      <c r="B816" s="91" t="str">
        <f t="shared" si="315"/>
        <v>INSERIR DATA</v>
      </c>
      <c r="C816" s="81" t="str">
        <f t="shared" si="316"/>
        <v>INSERIR DATA</v>
      </c>
      <c r="D816" s="79">
        <f t="shared" si="328"/>
        <v>813</v>
      </c>
      <c r="E816" s="125">
        <f t="shared" si="327"/>
        <v>0</v>
      </c>
      <c r="F816" s="101"/>
      <c r="G816" s="124" t="str">
        <f>IFERROR(VLOOKUP(F816,#REF!,2,0)," ")</f>
        <v xml:space="preserve"> </v>
      </c>
      <c r="H816" s="122" t="str">
        <f>IFERROR(VLOOKUP(F816,#REF!,3,0)," ")</f>
        <v xml:space="preserve"> </v>
      </c>
      <c r="I816" s="103"/>
      <c r="J816" s="103"/>
      <c r="K816" s="103"/>
      <c r="L816" s="104"/>
      <c r="M816" s="105"/>
      <c r="N816" s="106"/>
      <c r="O816" s="107"/>
      <c r="P816" s="122" t="str">
        <f t="shared" ref="P816:P879" si="329">IFERROR(BJ816," ")</f>
        <v>00,00</v>
      </c>
      <c r="Q816" s="123" t="str">
        <f t="shared" ref="Q816:Q879" si="330">BW816</f>
        <v>0,00</v>
      </c>
      <c r="R816" s="119">
        <v>0</v>
      </c>
      <c r="S816" s="119">
        <v>0</v>
      </c>
      <c r="T816" s="123">
        <f t="shared" si="317"/>
        <v>0</v>
      </c>
      <c r="U816" s="108"/>
      <c r="V816" s="109" t="str">
        <f t="shared" si="313"/>
        <v/>
      </c>
      <c r="W816" s="37"/>
      <c r="X816" s="132"/>
      <c r="Y816" s="134"/>
      <c r="AA816" s="24"/>
      <c r="AB816" s="40"/>
      <c r="AC816" s="24" t="str">
        <f t="shared" si="319"/>
        <v>Pendente</v>
      </c>
      <c r="AE816" s="43"/>
      <c r="AF816" s="44"/>
      <c r="AG816" s="45"/>
      <c r="AH816" s="45"/>
      <c r="AI816" s="46"/>
      <c r="AJ816" s="44"/>
      <c r="AK816" s="157"/>
      <c r="AL816" s="161"/>
      <c r="AM816" s="44"/>
      <c r="AN816" s="157"/>
      <c r="AO816" s="161"/>
      <c r="AP816" s="45"/>
      <c r="AQ816" s="46"/>
      <c r="AR816" s="46"/>
      <c r="AS816" s="46"/>
      <c r="AT816" s="45"/>
      <c r="AU816" s="46"/>
      <c r="AV816" s="46"/>
      <c r="AW816" s="46"/>
      <c r="AX816" s="46"/>
      <c r="AY816" s="46"/>
      <c r="AZ816" s="164"/>
      <c r="BE816" s="52">
        <f t="shared" si="318"/>
        <v>0</v>
      </c>
      <c r="BF816" s="53" t="str">
        <f t="shared" si="320"/>
        <v>00</v>
      </c>
      <c r="BG816" s="54">
        <f t="shared" si="321"/>
        <v>0</v>
      </c>
      <c r="BH816" s="54">
        <v>6</v>
      </c>
      <c r="BI816" s="54" t="str">
        <f t="shared" si="322"/>
        <v>,00</v>
      </c>
      <c r="BJ816" s="55" t="str">
        <f t="shared" si="323"/>
        <v>00,00</v>
      </c>
      <c r="BL816" s="57" t="str">
        <f>IFERROR(VLOOKUP(H816,#REF!,2,0)," ")</f>
        <v xml:space="preserve"> </v>
      </c>
      <c r="BM816" s="57" t="str">
        <f>IFERROR(VLOOKUP(K816,#REF!,2,0)," ")</f>
        <v xml:space="preserve"> </v>
      </c>
      <c r="BN816" s="58" t="str">
        <f t="shared" ref="BN816:BN879" si="331">IFERROR(BL816&amp;BM816," ")</f>
        <v xml:space="preserve">  </v>
      </c>
      <c r="BO816" s="59" t="str">
        <f>IFERROR(VLOOKUP(BN816,#REF!,5,0)," ")</f>
        <v xml:space="preserve"> </v>
      </c>
      <c r="BP816" s="59" t="str">
        <f t="shared" ref="BP816:BP879" si="332">IFERROR(BF816*BO816," ")</f>
        <v xml:space="preserve"> </v>
      </c>
      <c r="BQ816" s="56" t="str">
        <f t="shared" ref="BQ816:BQ879" si="333">IF(BI816=$BQ$3,1,"0,00")</f>
        <v>0,00</v>
      </c>
      <c r="BR816" s="59" t="str">
        <f t="shared" ref="BR816:BR879" si="334">IFERROR(IF(BQ816=1,BO816/2,"0,00")," ")</f>
        <v>0,00</v>
      </c>
      <c r="BS816" s="59" t="str">
        <f t="shared" ref="BS816:BS879" si="335">IFERROR(BR816+BP816," ")</f>
        <v xml:space="preserve"> </v>
      </c>
      <c r="BT816" s="56" t="str">
        <f t="shared" si="324"/>
        <v>00</v>
      </c>
      <c r="BU816" s="56">
        <f t="shared" si="325"/>
        <v>0</v>
      </c>
      <c r="BV816" s="56" t="str">
        <f>IFERROR(BU816*#REF!,"0,00")</f>
        <v>0,00</v>
      </c>
      <c r="BW816" s="59" t="str">
        <f t="shared" si="326"/>
        <v>0,00</v>
      </c>
    </row>
    <row r="817" spans="1:75" ht="62.1" customHeight="1" thickTop="1" thickBot="1">
      <c r="A817" s="90" t="str">
        <f t="shared" si="314"/>
        <v>INSERIR DATA</v>
      </c>
      <c r="B817" s="91" t="str">
        <f t="shared" si="315"/>
        <v>INSERIR DATA</v>
      </c>
      <c r="C817" s="81" t="str">
        <f t="shared" si="316"/>
        <v>INSERIR DATA</v>
      </c>
      <c r="D817" s="79">
        <f t="shared" si="328"/>
        <v>814</v>
      </c>
      <c r="E817" s="125">
        <f t="shared" si="327"/>
        <v>0</v>
      </c>
      <c r="F817" s="101"/>
      <c r="G817" s="124" t="str">
        <f>IFERROR(VLOOKUP(F817,#REF!,2,0)," ")</f>
        <v xml:space="preserve"> </v>
      </c>
      <c r="H817" s="122" t="str">
        <f>IFERROR(VLOOKUP(F817,#REF!,3,0)," ")</f>
        <v xml:space="preserve"> </v>
      </c>
      <c r="I817" s="103"/>
      <c r="J817" s="103"/>
      <c r="K817" s="103"/>
      <c r="L817" s="104"/>
      <c r="M817" s="105"/>
      <c r="N817" s="106"/>
      <c r="O817" s="107"/>
      <c r="P817" s="122" t="str">
        <f t="shared" si="329"/>
        <v>00,00</v>
      </c>
      <c r="Q817" s="123" t="str">
        <f t="shared" si="330"/>
        <v>0,00</v>
      </c>
      <c r="R817" s="119">
        <v>0</v>
      </c>
      <c r="S817" s="119">
        <v>0</v>
      </c>
      <c r="T817" s="123">
        <f t="shared" si="317"/>
        <v>0</v>
      </c>
      <c r="U817" s="108"/>
      <c r="V817" s="109" t="str">
        <f t="shared" si="313"/>
        <v/>
      </c>
      <c r="W817" s="37"/>
      <c r="X817" s="132"/>
      <c r="Y817" s="134"/>
      <c r="AA817" s="24"/>
      <c r="AB817" s="40"/>
      <c r="AC817" s="24" t="str">
        <f t="shared" si="319"/>
        <v>Pendente</v>
      </c>
      <c r="AE817" s="43"/>
      <c r="AF817" s="44"/>
      <c r="AG817" s="45"/>
      <c r="AH817" s="45"/>
      <c r="AI817" s="46"/>
      <c r="AJ817" s="44"/>
      <c r="AK817" s="157"/>
      <c r="AL817" s="161"/>
      <c r="AM817" s="44"/>
      <c r="AN817" s="46"/>
      <c r="AO817" s="127"/>
      <c r="AP817" s="45"/>
      <c r="AQ817" s="46"/>
      <c r="AR817" s="157"/>
      <c r="AS817" s="157"/>
      <c r="AT817" s="45"/>
      <c r="AU817" s="46"/>
      <c r="AV817" s="46"/>
      <c r="AW817" s="46"/>
      <c r="AX817" s="46"/>
      <c r="AY817" s="46"/>
      <c r="AZ817" s="164"/>
      <c r="BE817" s="52">
        <f t="shared" si="318"/>
        <v>0</v>
      </c>
      <c r="BF817" s="53" t="str">
        <f t="shared" si="320"/>
        <v>00</v>
      </c>
      <c r="BG817" s="54">
        <f t="shared" si="321"/>
        <v>0</v>
      </c>
      <c r="BH817" s="54">
        <v>6</v>
      </c>
      <c r="BI817" s="54" t="str">
        <f t="shared" si="322"/>
        <v>,00</v>
      </c>
      <c r="BJ817" s="55" t="str">
        <f t="shared" si="323"/>
        <v>00,00</v>
      </c>
      <c r="BL817" s="57" t="str">
        <f>IFERROR(VLOOKUP(H817,#REF!,2,0)," ")</f>
        <v xml:space="preserve"> </v>
      </c>
      <c r="BM817" s="57" t="str">
        <f>IFERROR(VLOOKUP(K817,#REF!,2,0)," ")</f>
        <v xml:space="preserve"> </v>
      </c>
      <c r="BN817" s="58" t="str">
        <f t="shared" si="331"/>
        <v xml:space="preserve">  </v>
      </c>
      <c r="BO817" s="59" t="str">
        <f>IFERROR(VLOOKUP(BN817,#REF!,5,0)," ")</f>
        <v xml:space="preserve"> </v>
      </c>
      <c r="BP817" s="59" t="str">
        <f t="shared" si="332"/>
        <v xml:space="preserve"> </v>
      </c>
      <c r="BQ817" s="56" t="str">
        <f t="shared" si="333"/>
        <v>0,00</v>
      </c>
      <c r="BR817" s="59" t="str">
        <f t="shared" si="334"/>
        <v>0,00</v>
      </c>
      <c r="BS817" s="59" t="str">
        <f t="shared" si="335"/>
        <v xml:space="preserve"> </v>
      </c>
      <c r="BT817" s="56" t="str">
        <f t="shared" si="324"/>
        <v>00</v>
      </c>
      <c r="BU817" s="56">
        <f t="shared" si="325"/>
        <v>0</v>
      </c>
      <c r="BV817" s="56" t="str">
        <f>IFERROR(BU817*#REF!,"0,00")</f>
        <v>0,00</v>
      </c>
      <c r="BW817" s="59" t="str">
        <f t="shared" si="326"/>
        <v>0,00</v>
      </c>
    </row>
    <row r="818" spans="1:75" ht="62.1" customHeight="1" thickTop="1" thickBot="1">
      <c r="A818" s="90" t="str">
        <f t="shared" si="314"/>
        <v>INSERIR DATA</v>
      </c>
      <c r="B818" s="91" t="str">
        <f t="shared" si="315"/>
        <v>INSERIR DATA</v>
      </c>
      <c r="C818" s="81" t="str">
        <f t="shared" si="316"/>
        <v>INSERIR DATA</v>
      </c>
      <c r="D818" s="79">
        <f t="shared" si="328"/>
        <v>815</v>
      </c>
      <c r="E818" s="125">
        <f t="shared" si="327"/>
        <v>0</v>
      </c>
      <c r="F818" s="101"/>
      <c r="G818" s="124" t="str">
        <f>IFERROR(VLOOKUP(F818,#REF!,2,0)," ")</f>
        <v xml:space="preserve"> </v>
      </c>
      <c r="H818" s="122" t="str">
        <f>IFERROR(VLOOKUP(F818,#REF!,3,0)," ")</f>
        <v xml:space="preserve"> </v>
      </c>
      <c r="I818" s="103"/>
      <c r="J818" s="103"/>
      <c r="K818" s="103"/>
      <c r="L818" s="104"/>
      <c r="M818" s="105"/>
      <c r="N818" s="106"/>
      <c r="O818" s="107"/>
      <c r="P818" s="122" t="str">
        <f t="shared" si="329"/>
        <v>00,00</v>
      </c>
      <c r="Q818" s="123" t="str">
        <f t="shared" si="330"/>
        <v>0,00</v>
      </c>
      <c r="R818" s="119">
        <v>0</v>
      </c>
      <c r="S818" s="119">
        <v>0</v>
      </c>
      <c r="T818" s="123">
        <f t="shared" si="317"/>
        <v>0</v>
      </c>
      <c r="U818" s="108"/>
      <c r="V818" s="109" t="str">
        <f t="shared" si="313"/>
        <v/>
      </c>
      <c r="W818" s="37"/>
      <c r="X818" s="132"/>
      <c r="Y818" s="134"/>
      <c r="AA818" s="24"/>
      <c r="AB818" s="40"/>
      <c r="AC818" s="24" t="str">
        <f t="shared" si="319"/>
        <v>Pendente</v>
      </c>
      <c r="AE818" s="43"/>
      <c r="AF818" s="44"/>
      <c r="AG818" s="45"/>
      <c r="AH818" s="45"/>
      <c r="AI818" s="46"/>
      <c r="AJ818" s="44"/>
      <c r="AK818" s="46"/>
      <c r="AL818" s="127"/>
      <c r="AM818" s="44"/>
      <c r="AN818" s="157"/>
      <c r="AO818" s="161"/>
      <c r="AP818" s="45"/>
      <c r="AQ818" s="46"/>
      <c r="AR818" s="46"/>
      <c r="AS818" s="46"/>
      <c r="AT818" s="45"/>
      <c r="AU818" s="46"/>
      <c r="AV818" s="46"/>
      <c r="AW818" s="46"/>
      <c r="AX818" s="46"/>
      <c r="AY818" s="46"/>
      <c r="AZ818" s="46"/>
      <c r="BE818" s="52">
        <f t="shared" si="318"/>
        <v>0</v>
      </c>
      <c r="BF818" s="53" t="str">
        <f t="shared" si="320"/>
        <v>00</v>
      </c>
      <c r="BG818" s="54">
        <f t="shared" si="321"/>
        <v>0</v>
      </c>
      <c r="BH818" s="54">
        <v>6</v>
      </c>
      <c r="BI818" s="54" t="str">
        <f t="shared" si="322"/>
        <v>,00</v>
      </c>
      <c r="BJ818" s="55" t="str">
        <f t="shared" si="323"/>
        <v>00,00</v>
      </c>
      <c r="BL818" s="57" t="str">
        <f>IFERROR(VLOOKUP(H818,#REF!,2,0)," ")</f>
        <v xml:space="preserve"> </v>
      </c>
      <c r="BM818" s="57" t="str">
        <f>IFERROR(VLOOKUP(K818,#REF!,2,0)," ")</f>
        <v xml:space="preserve"> </v>
      </c>
      <c r="BN818" s="58" t="str">
        <f t="shared" si="331"/>
        <v xml:space="preserve">  </v>
      </c>
      <c r="BO818" s="59" t="str">
        <f>IFERROR(VLOOKUP(BN818,#REF!,5,0)," ")</f>
        <v xml:space="preserve"> </v>
      </c>
      <c r="BP818" s="59" t="str">
        <f t="shared" si="332"/>
        <v xml:space="preserve"> </v>
      </c>
      <c r="BQ818" s="56" t="str">
        <f t="shared" si="333"/>
        <v>0,00</v>
      </c>
      <c r="BR818" s="59" t="str">
        <f t="shared" si="334"/>
        <v>0,00</v>
      </c>
      <c r="BS818" s="59" t="str">
        <f t="shared" si="335"/>
        <v xml:space="preserve"> </v>
      </c>
      <c r="BT818" s="56" t="str">
        <f t="shared" si="324"/>
        <v>00</v>
      </c>
      <c r="BU818" s="56">
        <f t="shared" si="325"/>
        <v>0</v>
      </c>
      <c r="BV818" s="56" t="str">
        <f>IFERROR(BU818*#REF!,"0,00")</f>
        <v>0,00</v>
      </c>
      <c r="BW818" s="59" t="str">
        <f t="shared" si="326"/>
        <v>0,00</v>
      </c>
    </row>
    <row r="819" spans="1:75" ht="62.1" customHeight="1" thickTop="1" thickBot="1">
      <c r="A819" s="90" t="str">
        <f t="shared" si="314"/>
        <v>INSERIR DATA</v>
      </c>
      <c r="B819" s="91" t="str">
        <f t="shared" si="315"/>
        <v>INSERIR DATA</v>
      </c>
      <c r="C819" s="81" t="str">
        <f t="shared" si="316"/>
        <v>INSERIR DATA</v>
      </c>
      <c r="D819" s="79">
        <f t="shared" si="328"/>
        <v>816</v>
      </c>
      <c r="E819" s="125">
        <f t="shared" si="327"/>
        <v>0</v>
      </c>
      <c r="F819" s="101"/>
      <c r="G819" s="124" t="str">
        <f>IFERROR(VLOOKUP(F819,#REF!,2,0)," ")</f>
        <v xml:space="preserve"> </v>
      </c>
      <c r="H819" s="122" t="str">
        <f>IFERROR(VLOOKUP(F819,#REF!,3,0)," ")</f>
        <v xml:space="preserve"> </v>
      </c>
      <c r="I819" s="103"/>
      <c r="J819" s="103"/>
      <c r="K819" s="103"/>
      <c r="L819" s="104"/>
      <c r="M819" s="105"/>
      <c r="N819" s="106"/>
      <c r="O819" s="107"/>
      <c r="P819" s="122" t="str">
        <f t="shared" si="329"/>
        <v>00,00</v>
      </c>
      <c r="Q819" s="123" t="str">
        <f t="shared" si="330"/>
        <v>0,00</v>
      </c>
      <c r="R819" s="119">
        <v>0</v>
      </c>
      <c r="S819" s="119">
        <v>0</v>
      </c>
      <c r="T819" s="123">
        <f t="shared" si="317"/>
        <v>0</v>
      </c>
      <c r="U819" s="108"/>
      <c r="V819" s="109" t="str">
        <f t="shared" si="313"/>
        <v/>
      </c>
      <c r="W819" s="37"/>
      <c r="X819" s="132"/>
      <c r="Y819" s="134"/>
      <c r="AA819" s="24"/>
      <c r="AB819" s="40"/>
      <c r="AC819" s="24" t="str">
        <f t="shared" si="319"/>
        <v>Pendente</v>
      </c>
      <c r="AE819" s="43"/>
      <c r="AF819" s="44"/>
      <c r="AG819" s="45"/>
      <c r="AH819" s="45"/>
      <c r="AI819" s="46"/>
      <c r="AJ819" s="44"/>
      <c r="AK819" s="46"/>
      <c r="AL819" s="127"/>
      <c r="AM819" s="44"/>
      <c r="AN819" s="157"/>
      <c r="AO819" s="161"/>
      <c r="AP819" s="45"/>
      <c r="AQ819" s="46"/>
      <c r="AR819" s="46"/>
      <c r="AS819" s="46"/>
      <c r="AT819" s="45"/>
      <c r="AU819" s="46"/>
      <c r="AV819" s="46"/>
      <c r="AW819" s="46"/>
      <c r="AX819" s="46"/>
      <c r="AY819" s="46"/>
      <c r="AZ819" s="46"/>
      <c r="BE819" s="52">
        <f t="shared" si="318"/>
        <v>0</v>
      </c>
      <c r="BF819" s="53" t="str">
        <f t="shared" si="320"/>
        <v>00</v>
      </c>
      <c r="BG819" s="54">
        <f t="shared" si="321"/>
        <v>0</v>
      </c>
      <c r="BH819" s="54">
        <v>6</v>
      </c>
      <c r="BI819" s="54" t="str">
        <f t="shared" si="322"/>
        <v>,00</v>
      </c>
      <c r="BJ819" s="55" t="str">
        <f t="shared" si="323"/>
        <v>00,00</v>
      </c>
      <c r="BL819" s="57" t="str">
        <f>IFERROR(VLOOKUP(H819,#REF!,2,0)," ")</f>
        <v xml:space="preserve"> </v>
      </c>
      <c r="BM819" s="57" t="str">
        <f>IFERROR(VLOOKUP(K819,#REF!,2,0)," ")</f>
        <v xml:space="preserve"> </v>
      </c>
      <c r="BN819" s="58" t="str">
        <f t="shared" si="331"/>
        <v xml:space="preserve">  </v>
      </c>
      <c r="BO819" s="59" t="str">
        <f>IFERROR(VLOOKUP(BN819,#REF!,5,0)," ")</f>
        <v xml:space="preserve"> </v>
      </c>
      <c r="BP819" s="59" t="str">
        <f t="shared" si="332"/>
        <v xml:space="preserve"> </v>
      </c>
      <c r="BQ819" s="56" t="str">
        <f t="shared" si="333"/>
        <v>0,00</v>
      </c>
      <c r="BR819" s="59" t="str">
        <f t="shared" si="334"/>
        <v>0,00</v>
      </c>
      <c r="BS819" s="59" t="str">
        <f t="shared" si="335"/>
        <v xml:space="preserve"> </v>
      </c>
      <c r="BT819" s="56" t="str">
        <f t="shared" si="324"/>
        <v>00</v>
      </c>
      <c r="BU819" s="56">
        <f t="shared" si="325"/>
        <v>0</v>
      </c>
      <c r="BV819" s="56" t="str">
        <f>IFERROR(BU819*#REF!,"0,00")</f>
        <v>0,00</v>
      </c>
      <c r="BW819" s="59" t="str">
        <f t="shared" si="326"/>
        <v>0,00</v>
      </c>
    </row>
    <row r="820" spans="1:75" ht="62.1" customHeight="1" thickTop="1" thickBot="1">
      <c r="A820" s="90" t="str">
        <f t="shared" si="314"/>
        <v>INSERIR DATA</v>
      </c>
      <c r="B820" s="91" t="str">
        <f t="shared" si="315"/>
        <v>INSERIR DATA</v>
      </c>
      <c r="C820" s="81" t="str">
        <f t="shared" si="316"/>
        <v>INSERIR DATA</v>
      </c>
      <c r="D820" s="79">
        <f t="shared" si="328"/>
        <v>817</v>
      </c>
      <c r="E820" s="125">
        <f t="shared" si="327"/>
        <v>0</v>
      </c>
      <c r="F820" s="101"/>
      <c r="G820" s="124" t="str">
        <f>IFERROR(VLOOKUP(F820,#REF!,2,0)," ")</f>
        <v xml:space="preserve"> </v>
      </c>
      <c r="H820" s="122" t="str">
        <f>IFERROR(VLOOKUP(F820,#REF!,3,0)," ")</f>
        <v xml:space="preserve"> </v>
      </c>
      <c r="I820" s="103"/>
      <c r="J820" s="103"/>
      <c r="K820" s="103"/>
      <c r="L820" s="104"/>
      <c r="M820" s="105"/>
      <c r="N820" s="106"/>
      <c r="O820" s="107"/>
      <c r="P820" s="122" t="str">
        <f t="shared" si="329"/>
        <v>00,00</v>
      </c>
      <c r="Q820" s="123" t="str">
        <f t="shared" si="330"/>
        <v>0,00</v>
      </c>
      <c r="R820" s="119">
        <v>0</v>
      </c>
      <c r="S820" s="119">
        <v>0</v>
      </c>
      <c r="T820" s="123">
        <f t="shared" si="317"/>
        <v>0</v>
      </c>
      <c r="U820" s="108"/>
      <c r="V820" s="109" t="str">
        <f t="shared" si="313"/>
        <v/>
      </c>
      <c r="W820" s="37"/>
      <c r="X820" s="132"/>
      <c r="Y820" s="134"/>
      <c r="AA820" s="24"/>
      <c r="AB820" s="40"/>
      <c r="AC820" s="24" t="str">
        <f t="shared" si="319"/>
        <v>Pendente</v>
      </c>
      <c r="AE820" s="43"/>
      <c r="AF820" s="44"/>
      <c r="AG820" s="45"/>
      <c r="AH820" s="45"/>
      <c r="AI820" s="46"/>
      <c r="AJ820" s="44"/>
      <c r="AK820" s="46"/>
      <c r="AL820" s="127"/>
      <c r="AM820" s="44"/>
      <c r="AN820" s="157"/>
      <c r="AO820" s="161"/>
      <c r="AP820" s="45"/>
      <c r="AQ820" s="46"/>
      <c r="AR820" s="46"/>
      <c r="AS820" s="46"/>
      <c r="AT820" s="45"/>
      <c r="AU820" s="46"/>
      <c r="AV820" s="46"/>
      <c r="AW820" s="46"/>
      <c r="AX820" s="46"/>
      <c r="AY820" s="46"/>
      <c r="AZ820" s="46"/>
      <c r="BE820" s="52">
        <f t="shared" si="318"/>
        <v>0</v>
      </c>
      <c r="BF820" s="53" t="str">
        <f t="shared" si="320"/>
        <v>00</v>
      </c>
      <c r="BG820" s="54">
        <f t="shared" si="321"/>
        <v>0</v>
      </c>
      <c r="BH820" s="54">
        <v>6</v>
      </c>
      <c r="BI820" s="54" t="str">
        <f t="shared" si="322"/>
        <v>,00</v>
      </c>
      <c r="BJ820" s="55" t="str">
        <f t="shared" si="323"/>
        <v>00,00</v>
      </c>
      <c r="BL820" s="57" t="str">
        <f>IFERROR(VLOOKUP(H820,#REF!,2,0)," ")</f>
        <v xml:space="preserve"> </v>
      </c>
      <c r="BM820" s="57" t="str">
        <f>IFERROR(VLOOKUP(K820,#REF!,2,0)," ")</f>
        <v xml:space="preserve"> </v>
      </c>
      <c r="BN820" s="58" t="str">
        <f t="shared" si="331"/>
        <v xml:space="preserve">  </v>
      </c>
      <c r="BO820" s="59" t="str">
        <f>IFERROR(VLOOKUP(BN820,#REF!,5,0)," ")</f>
        <v xml:space="preserve"> </v>
      </c>
      <c r="BP820" s="59" t="str">
        <f t="shared" si="332"/>
        <v xml:space="preserve"> </v>
      </c>
      <c r="BQ820" s="56" t="str">
        <f t="shared" si="333"/>
        <v>0,00</v>
      </c>
      <c r="BR820" s="59" t="str">
        <f t="shared" si="334"/>
        <v>0,00</v>
      </c>
      <c r="BS820" s="59" t="str">
        <f t="shared" si="335"/>
        <v xml:space="preserve"> </v>
      </c>
      <c r="BT820" s="56" t="str">
        <f t="shared" si="324"/>
        <v>00</v>
      </c>
      <c r="BU820" s="56">
        <f t="shared" si="325"/>
        <v>0</v>
      </c>
      <c r="BV820" s="56" t="str">
        <f>IFERROR(BU820*#REF!,"0,00")</f>
        <v>0,00</v>
      </c>
      <c r="BW820" s="59" t="str">
        <f t="shared" si="326"/>
        <v>0,00</v>
      </c>
    </row>
    <row r="821" spans="1:75" ht="62.1" customHeight="1" thickTop="1" thickBot="1">
      <c r="A821" s="90" t="str">
        <f t="shared" si="314"/>
        <v>INSERIR DATA</v>
      </c>
      <c r="B821" s="91" t="str">
        <f t="shared" si="315"/>
        <v>INSERIR DATA</v>
      </c>
      <c r="C821" s="81" t="str">
        <f t="shared" si="316"/>
        <v>INSERIR DATA</v>
      </c>
      <c r="D821" s="79">
        <f t="shared" si="328"/>
        <v>818</v>
      </c>
      <c r="E821" s="125">
        <f t="shared" si="327"/>
        <v>0</v>
      </c>
      <c r="F821" s="101"/>
      <c r="G821" s="124" t="str">
        <f>IFERROR(VLOOKUP(F821,#REF!,2,0)," ")</f>
        <v xml:space="preserve"> </v>
      </c>
      <c r="H821" s="122" t="str">
        <f>IFERROR(VLOOKUP(F821,#REF!,3,0)," ")</f>
        <v xml:space="preserve"> </v>
      </c>
      <c r="I821" s="103"/>
      <c r="J821" s="103"/>
      <c r="K821" s="103"/>
      <c r="L821" s="104"/>
      <c r="M821" s="105"/>
      <c r="N821" s="106"/>
      <c r="O821" s="107"/>
      <c r="P821" s="122" t="str">
        <f t="shared" si="329"/>
        <v>00,00</v>
      </c>
      <c r="Q821" s="123" t="str">
        <f t="shared" si="330"/>
        <v>0,00</v>
      </c>
      <c r="R821" s="119">
        <v>0</v>
      </c>
      <c r="S821" s="119">
        <v>0</v>
      </c>
      <c r="T821" s="123">
        <f t="shared" si="317"/>
        <v>0</v>
      </c>
      <c r="U821" s="108"/>
      <c r="V821" s="109" t="str">
        <f t="shared" si="313"/>
        <v/>
      </c>
      <c r="W821" s="37"/>
      <c r="X821" s="132"/>
      <c r="Y821" s="134"/>
      <c r="AA821" s="24"/>
      <c r="AB821" s="40"/>
      <c r="AC821" s="24" t="str">
        <f t="shared" si="319"/>
        <v>Pendente</v>
      </c>
      <c r="AE821" s="43"/>
      <c r="AF821" s="44"/>
      <c r="AG821" s="45"/>
      <c r="AH821" s="45"/>
      <c r="AI821" s="46"/>
      <c r="AJ821" s="44"/>
      <c r="AK821" s="46"/>
      <c r="AL821" s="127"/>
      <c r="AM821" s="44"/>
      <c r="AN821" s="157"/>
      <c r="AO821" s="161"/>
      <c r="AP821" s="45"/>
      <c r="AQ821" s="46"/>
      <c r="AR821" s="46"/>
      <c r="AS821" s="46"/>
      <c r="AT821" s="45"/>
      <c r="AU821" s="46"/>
      <c r="AV821" s="46"/>
      <c r="AW821" s="46"/>
      <c r="AX821" s="46"/>
      <c r="AY821" s="46"/>
      <c r="AZ821" s="46"/>
      <c r="BE821" s="52">
        <f t="shared" si="318"/>
        <v>0</v>
      </c>
      <c r="BF821" s="53" t="str">
        <f t="shared" si="320"/>
        <v>00</v>
      </c>
      <c r="BG821" s="54">
        <f t="shared" si="321"/>
        <v>0</v>
      </c>
      <c r="BH821" s="54">
        <v>6</v>
      </c>
      <c r="BI821" s="54" t="str">
        <f t="shared" si="322"/>
        <v>,00</v>
      </c>
      <c r="BJ821" s="55" t="str">
        <f t="shared" si="323"/>
        <v>00,00</v>
      </c>
      <c r="BL821" s="57" t="str">
        <f>IFERROR(VLOOKUP(H821,#REF!,2,0)," ")</f>
        <v xml:space="preserve"> </v>
      </c>
      <c r="BM821" s="57" t="str">
        <f>IFERROR(VLOOKUP(K821,#REF!,2,0)," ")</f>
        <v xml:space="preserve"> </v>
      </c>
      <c r="BN821" s="58" t="str">
        <f t="shared" si="331"/>
        <v xml:space="preserve">  </v>
      </c>
      <c r="BO821" s="59" t="str">
        <f>IFERROR(VLOOKUP(BN821,#REF!,5,0)," ")</f>
        <v xml:space="preserve"> </v>
      </c>
      <c r="BP821" s="59" t="str">
        <f t="shared" si="332"/>
        <v xml:space="preserve"> </v>
      </c>
      <c r="BQ821" s="56" t="str">
        <f t="shared" si="333"/>
        <v>0,00</v>
      </c>
      <c r="BR821" s="59" t="str">
        <f t="shared" si="334"/>
        <v>0,00</v>
      </c>
      <c r="BS821" s="59" t="str">
        <f t="shared" si="335"/>
        <v xml:space="preserve"> </v>
      </c>
      <c r="BT821" s="56" t="str">
        <f t="shared" si="324"/>
        <v>00</v>
      </c>
      <c r="BU821" s="56">
        <f t="shared" si="325"/>
        <v>0</v>
      </c>
      <c r="BV821" s="56" t="str">
        <f>IFERROR(BU821*#REF!,"0,00")</f>
        <v>0,00</v>
      </c>
      <c r="BW821" s="59" t="str">
        <f t="shared" si="326"/>
        <v>0,00</v>
      </c>
    </row>
    <row r="822" spans="1:75" ht="62.1" customHeight="1" thickTop="1" thickBot="1">
      <c r="A822" s="90" t="str">
        <f t="shared" si="314"/>
        <v>INSERIR DATA</v>
      </c>
      <c r="B822" s="91" t="str">
        <f t="shared" si="315"/>
        <v>INSERIR DATA</v>
      </c>
      <c r="C822" s="81" t="str">
        <f t="shared" si="316"/>
        <v>INSERIR DATA</v>
      </c>
      <c r="D822" s="79">
        <f t="shared" si="328"/>
        <v>819</v>
      </c>
      <c r="E822" s="125">
        <f t="shared" si="327"/>
        <v>0</v>
      </c>
      <c r="F822" s="112"/>
      <c r="G822" s="124" t="str">
        <f>IFERROR(VLOOKUP(F822,#REF!,2,0)," ")</f>
        <v xml:space="preserve"> </v>
      </c>
      <c r="H822" s="122" t="str">
        <f>IFERROR(VLOOKUP(F822,#REF!,3,0)," ")</f>
        <v xml:space="preserve"> </v>
      </c>
      <c r="I822" s="103"/>
      <c r="J822" s="103"/>
      <c r="K822" s="103"/>
      <c r="L822" s="104"/>
      <c r="M822" s="105"/>
      <c r="N822" s="106"/>
      <c r="O822" s="107"/>
      <c r="P822" s="122" t="str">
        <f t="shared" si="329"/>
        <v>00,00</v>
      </c>
      <c r="Q822" s="123" t="str">
        <f t="shared" si="330"/>
        <v>0,00</v>
      </c>
      <c r="R822" s="119">
        <v>0</v>
      </c>
      <c r="S822" s="119">
        <v>0</v>
      </c>
      <c r="T822" s="123">
        <f t="shared" si="317"/>
        <v>0</v>
      </c>
      <c r="U822" s="108"/>
      <c r="V822" s="109" t="str">
        <f t="shared" si="313"/>
        <v/>
      </c>
      <c r="W822" s="37"/>
      <c r="X822" s="132"/>
      <c r="Y822" s="134"/>
      <c r="AA822" s="24"/>
      <c r="AB822" s="40"/>
      <c r="AC822" s="24" t="str">
        <f t="shared" si="319"/>
        <v>Pendente</v>
      </c>
      <c r="AE822" s="43"/>
      <c r="AF822" s="44"/>
      <c r="AG822" s="45"/>
      <c r="AH822" s="45"/>
      <c r="AI822" s="46"/>
      <c r="AJ822" s="44"/>
      <c r="AK822" s="157"/>
      <c r="AL822" s="161"/>
      <c r="AM822" s="44"/>
      <c r="AN822" s="157"/>
      <c r="AO822" s="161"/>
      <c r="AP822" s="45"/>
      <c r="AQ822" s="157"/>
      <c r="AR822" s="46"/>
      <c r="AS822" s="157"/>
      <c r="AT822" s="45"/>
      <c r="AU822" s="46"/>
      <c r="AV822" s="46"/>
      <c r="AW822" s="46"/>
      <c r="AX822" s="46"/>
      <c r="AY822" s="46"/>
      <c r="AZ822" s="164"/>
      <c r="BE822" s="52">
        <f t="shared" si="318"/>
        <v>0</v>
      </c>
      <c r="BF822" s="53" t="str">
        <f t="shared" si="320"/>
        <v>00</v>
      </c>
      <c r="BG822" s="54">
        <f t="shared" si="321"/>
        <v>0</v>
      </c>
      <c r="BH822" s="54">
        <v>6</v>
      </c>
      <c r="BI822" s="54" t="str">
        <f t="shared" si="322"/>
        <v>,00</v>
      </c>
      <c r="BJ822" s="55" t="str">
        <f t="shared" si="323"/>
        <v>00,00</v>
      </c>
      <c r="BL822" s="57" t="str">
        <f>IFERROR(VLOOKUP(H822,#REF!,2,0)," ")</f>
        <v xml:space="preserve"> </v>
      </c>
      <c r="BM822" s="57" t="str">
        <f>IFERROR(VLOOKUP(K822,#REF!,2,0)," ")</f>
        <v xml:space="preserve"> </v>
      </c>
      <c r="BN822" s="58" t="str">
        <f t="shared" si="331"/>
        <v xml:space="preserve">  </v>
      </c>
      <c r="BO822" s="59" t="str">
        <f>IFERROR(VLOOKUP(BN822,#REF!,5,0)," ")</f>
        <v xml:space="preserve"> </v>
      </c>
      <c r="BP822" s="59" t="str">
        <f t="shared" si="332"/>
        <v xml:space="preserve"> </v>
      </c>
      <c r="BQ822" s="56" t="str">
        <f t="shared" si="333"/>
        <v>0,00</v>
      </c>
      <c r="BR822" s="59" t="str">
        <f t="shared" si="334"/>
        <v>0,00</v>
      </c>
      <c r="BS822" s="59" t="str">
        <f t="shared" si="335"/>
        <v xml:space="preserve"> </v>
      </c>
      <c r="BT822" s="56" t="str">
        <f t="shared" si="324"/>
        <v>00</v>
      </c>
      <c r="BU822" s="56">
        <f t="shared" si="325"/>
        <v>0</v>
      </c>
      <c r="BV822" s="56" t="str">
        <f>IFERROR(BU822*#REF!,"0,00")</f>
        <v>0,00</v>
      </c>
      <c r="BW822" s="59" t="str">
        <f t="shared" si="326"/>
        <v>0,00</v>
      </c>
    </row>
    <row r="823" spans="1:75" ht="62.1" customHeight="1" thickTop="1" thickBot="1">
      <c r="A823" s="90" t="str">
        <f t="shared" si="314"/>
        <v>INSERIR DATA</v>
      </c>
      <c r="B823" s="91" t="str">
        <f t="shared" si="315"/>
        <v>INSERIR DATA</v>
      </c>
      <c r="C823" s="81" t="str">
        <f t="shared" si="316"/>
        <v>INSERIR DATA</v>
      </c>
      <c r="D823" s="79">
        <f t="shared" si="328"/>
        <v>820</v>
      </c>
      <c r="E823" s="125">
        <f t="shared" si="327"/>
        <v>0</v>
      </c>
      <c r="F823" s="101"/>
      <c r="G823" s="124" t="str">
        <f>IFERROR(VLOOKUP(F823,#REF!,2,0)," ")</f>
        <v xml:space="preserve"> </v>
      </c>
      <c r="H823" s="122" t="str">
        <f>IFERROR(VLOOKUP(F823,#REF!,3,0)," ")</f>
        <v xml:space="preserve"> </v>
      </c>
      <c r="I823" s="103"/>
      <c r="J823" s="103"/>
      <c r="K823" s="103"/>
      <c r="L823" s="104"/>
      <c r="M823" s="105"/>
      <c r="N823" s="106"/>
      <c r="O823" s="107"/>
      <c r="P823" s="122" t="str">
        <f t="shared" si="329"/>
        <v>00,00</v>
      </c>
      <c r="Q823" s="123" t="str">
        <f t="shared" si="330"/>
        <v>0,00</v>
      </c>
      <c r="R823" s="119">
        <v>0</v>
      </c>
      <c r="S823" s="119">
        <v>0</v>
      </c>
      <c r="T823" s="123">
        <f t="shared" si="317"/>
        <v>0</v>
      </c>
      <c r="U823" s="108"/>
      <c r="V823" s="109" t="str">
        <f t="shared" si="313"/>
        <v/>
      </c>
      <c r="W823" s="37"/>
      <c r="X823" s="132"/>
      <c r="Y823" s="134"/>
      <c r="AA823" s="24"/>
      <c r="AB823" s="40"/>
      <c r="AC823" s="24" t="str">
        <f t="shared" si="319"/>
        <v>Pendente</v>
      </c>
      <c r="AE823" s="43"/>
      <c r="AF823" s="44"/>
      <c r="AG823" s="45"/>
      <c r="AH823" s="45"/>
      <c r="AI823" s="46"/>
      <c r="AJ823" s="44"/>
      <c r="AK823" s="157"/>
      <c r="AL823" s="161"/>
      <c r="AM823" s="44"/>
      <c r="AN823" s="157"/>
      <c r="AO823" s="161"/>
      <c r="AP823" s="45"/>
      <c r="AQ823" s="46"/>
      <c r="AR823" s="46"/>
      <c r="AS823" s="46"/>
      <c r="AT823" s="45"/>
      <c r="AU823" s="46"/>
      <c r="AV823" s="46"/>
      <c r="AW823" s="46"/>
      <c r="AX823" s="46"/>
      <c r="AY823" s="46"/>
      <c r="AZ823" s="49"/>
      <c r="BE823" s="52">
        <f t="shared" si="318"/>
        <v>0</v>
      </c>
      <c r="BF823" s="53" t="str">
        <f t="shared" si="320"/>
        <v>00</v>
      </c>
      <c r="BG823" s="54">
        <f t="shared" si="321"/>
        <v>0</v>
      </c>
      <c r="BH823" s="54">
        <v>6</v>
      </c>
      <c r="BI823" s="54" t="str">
        <f t="shared" si="322"/>
        <v>,00</v>
      </c>
      <c r="BJ823" s="55" t="str">
        <f t="shared" si="323"/>
        <v>00,00</v>
      </c>
      <c r="BL823" s="57" t="str">
        <f>IFERROR(VLOOKUP(H823,#REF!,2,0)," ")</f>
        <v xml:space="preserve"> </v>
      </c>
      <c r="BM823" s="57" t="str">
        <f>IFERROR(VLOOKUP(K823,#REF!,2,0)," ")</f>
        <v xml:space="preserve"> </v>
      </c>
      <c r="BN823" s="58" t="str">
        <f t="shared" si="331"/>
        <v xml:space="preserve">  </v>
      </c>
      <c r="BO823" s="59" t="str">
        <f>IFERROR(VLOOKUP(BN823,#REF!,5,0)," ")</f>
        <v xml:space="preserve"> </v>
      </c>
      <c r="BP823" s="59" t="str">
        <f t="shared" si="332"/>
        <v xml:space="preserve"> </v>
      </c>
      <c r="BQ823" s="56" t="str">
        <f t="shared" si="333"/>
        <v>0,00</v>
      </c>
      <c r="BR823" s="59" t="str">
        <f t="shared" si="334"/>
        <v>0,00</v>
      </c>
      <c r="BS823" s="59" t="str">
        <f t="shared" si="335"/>
        <v xml:space="preserve"> </v>
      </c>
      <c r="BT823" s="56" t="str">
        <f t="shared" si="324"/>
        <v>00</v>
      </c>
      <c r="BU823" s="56">
        <f t="shared" si="325"/>
        <v>0</v>
      </c>
      <c r="BV823" s="56" t="str">
        <f>IFERROR(BU823*#REF!,"0,00")</f>
        <v>0,00</v>
      </c>
      <c r="BW823" s="59" t="str">
        <f t="shared" si="326"/>
        <v>0,00</v>
      </c>
    </row>
    <row r="824" spans="1:75" ht="62.1" customHeight="1" thickTop="1" thickBot="1">
      <c r="A824" s="90" t="str">
        <f t="shared" si="314"/>
        <v>INSERIR DATA</v>
      </c>
      <c r="B824" s="91" t="str">
        <f t="shared" si="315"/>
        <v>INSERIR DATA</v>
      </c>
      <c r="C824" s="81" t="str">
        <f t="shared" si="316"/>
        <v>INSERIR DATA</v>
      </c>
      <c r="D824" s="79">
        <f t="shared" si="328"/>
        <v>821</v>
      </c>
      <c r="E824" s="125">
        <f t="shared" si="327"/>
        <v>0</v>
      </c>
      <c r="F824" s="101"/>
      <c r="G824" s="124" t="str">
        <f>IFERROR(VLOOKUP(F824,#REF!,2,0)," ")</f>
        <v xml:space="preserve"> </v>
      </c>
      <c r="H824" s="122" t="str">
        <f>IFERROR(VLOOKUP(F824,#REF!,3,0)," ")</f>
        <v xml:space="preserve"> </v>
      </c>
      <c r="I824" s="103"/>
      <c r="J824" s="103"/>
      <c r="K824" s="103"/>
      <c r="L824" s="104"/>
      <c r="M824" s="105"/>
      <c r="N824" s="106"/>
      <c r="O824" s="107"/>
      <c r="P824" s="122" t="str">
        <f t="shared" si="329"/>
        <v>00,00</v>
      </c>
      <c r="Q824" s="123" t="str">
        <f t="shared" si="330"/>
        <v>0,00</v>
      </c>
      <c r="R824" s="119">
        <v>0</v>
      </c>
      <c r="S824" s="119">
        <v>0</v>
      </c>
      <c r="T824" s="123">
        <f t="shared" si="317"/>
        <v>0</v>
      </c>
      <c r="U824" s="108"/>
      <c r="V824" s="109" t="str">
        <f t="shared" si="313"/>
        <v/>
      </c>
      <c r="W824" s="37"/>
      <c r="X824" s="132"/>
      <c r="Y824" s="134"/>
      <c r="AA824" s="24"/>
      <c r="AB824" s="40"/>
      <c r="AC824" s="24" t="str">
        <f t="shared" si="319"/>
        <v>Pendente</v>
      </c>
      <c r="AE824" s="43"/>
      <c r="AF824" s="44"/>
      <c r="AG824" s="45"/>
      <c r="AH824" s="45"/>
      <c r="AI824" s="46"/>
      <c r="AJ824" s="44"/>
      <c r="AK824" s="157"/>
      <c r="AL824" s="161"/>
      <c r="AM824" s="44"/>
      <c r="AN824" s="157"/>
      <c r="AO824" s="161"/>
      <c r="AP824" s="45"/>
      <c r="AQ824" s="46"/>
      <c r="AR824" s="46"/>
      <c r="AS824" s="46"/>
      <c r="AT824" s="45"/>
      <c r="AU824" s="46"/>
      <c r="AV824" s="46"/>
      <c r="AW824" s="46"/>
      <c r="AX824" s="46"/>
      <c r="AY824" s="46"/>
      <c r="AZ824" s="49"/>
      <c r="BE824" s="52">
        <f t="shared" si="318"/>
        <v>0</v>
      </c>
      <c r="BF824" s="53" t="str">
        <f t="shared" si="320"/>
        <v>00</v>
      </c>
      <c r="BG824" s="54">
        <f t="shared" si="321"/>
        <v>0</v>
      </c>
      <c r="BH824" s="54">
        <v>6</v>
      </c>
      <c r="BI824" s="54" t="str">
        <f t="shared" si="322"/>
        <v>,00</v>
      </c>
      <c r="BJ824" s="55" t="str">
        <f t="shared" si="323"/>
        <v>00,00</v>
      </c>
      <c r="BL824" s="57" t="str">
        <f>IFERROR(VLOOKUP(H824,#REF!,2,0)," ")</f>
        <v xml:space="preserve"> </v>
      </c>
      <c r="BM824" s="57" t="str">
        <f>IFERROR(VLOOKUP(K824,#REF!,2,0)," ")</f>
        <v xml:space="preserve"> </v>
      </c>
      <c r="BN824" s="58" t="str">
        <f t="shared" si="331"/>
        <v xml:space="preserve">  </v>
      </c>
      <c r="BO824" s="59" t="str">
        <f>IFERROR(VLOOKUP(BN824,#REF!,5,0)," ")</f>
        <v xml:space="preserve"> </v>
      </c>
      <c r="BP824" s="59" t="str">
        <f t="shared" si="332"/>
        <v xml:space="preserve"> </v>
      </c>
      <c r="BQ824" s="56" t="str">
        <f t="shared" si="333"/>
        <v>0,00</v>
      </c>
      <c r="BR824" s="59" t="str">
        <f t="shared" si="334"/>
        <v>0,00</v>
      </c>
      <c r="BS824" s="59" t="str">
        <f t="shared" si="335"/>
        <v xml:space="preserve"> </v>
      </c>
      <c r="BT824" s="56" t="str">
        <f t="shared" si="324"/>
        <v>00</v>
      </c>
      <c r="BU824" s="56">
        <f t="shared" si="325"/>
        <v>0</v>
      </c>
      <c r="BV824" s="56" t="str">
        <f>IFERROR(BU824*#REF!,"0,00")</f>
        <v>0,00</v>
      </c>
      <c r="BW824" s="59" t="str">
        <f t="shared" si="326"/>
        <v>0,00</v>
      </c>
    </row>
    <row r="825" spans="1:75" ht="62.1" customHeight="1" thickTop="1" thickBot="1">
      <c r="A825" s="90" t="str">
        <f t="shared" si="314"/>
        <v>INSERIR DATA</v>
      </c>
      <c r="B825" s="91" t="str">
        <f t="shared" si="315"/>
        <v>INSERIR DATA</v>
      </c>
      <c r="C825" s="81" t="str">
        <f t="shared" si="316"/>
        <v>INSERIR DATA</v>
      </c>
      <c r="D825" s="79">
        <f t="shared" si="328"/>
        <v>822</v>
      </c>
      <c r="E825" s="125">
        <f t="shared" si="327"/>
        <v>0</v>
      </c>
      <c r="F825" s="101"/>
      <c r="G825" s="124" t="str">
        <f>IFERROR(VLOOKUP(F825,#REF!,2,0)," ")</f>
        <v xml:space="preserve"> </v>
      </c>
      <c r="H825" s="122" t="str">
        <f>IFERROR(VLOOKUP(F825,#REF!,3,0)," ")</f>
        <v xml:space="preserve"> </v>
      </c>
      <c r="I825" s="103"/>
      <c r="J825" s="103"/>
      <c r="K825" s="103"/>
      <c r="L825" s="104"/>
      <c r="M825" s="105"/>
      <c r="N825" s="106"/>
      <c r="O825" s="107"/>
      <c r="P825" s="122" t="str">
        <f t="shared" si="329"/>
        <v>00,00</v>
      </c>
      <c r="Q825" s="123" t="str">
        <f t="shared" si="330"/>
        <v>0,00</v>
      </c>
      <c r="R825" s="119">
        <v>0</v>
      </c>
      <c r="S825" s="119">
        <v>0</v>
      </c>
      <c r="T825" s="123">
        <f t="shared" si="317"/>
        <v>0</v>
      </c>
      <c r="U825" s="108"/>
      <c r="V825" s="109" t="str">
        <f t="shared" si="313"/>
        <v/>
      </c>
      <c r="W825" s="37"/>
      <c r="X825" s="132"/>
      <c r="Y825" s="134"/>
      <c r="AA825" s="24"/>
      <c r="AB825" s="40"/>
      <c r="AC825" s="24" t="str">
        <f t="shared" si="319"/>
        <v>Pendente</v>
      </c>
      <c r="AE825" s="43"/>
      <c r="AF825" s="44"/>
      <c r="AG825" s="45"/>
      <c r="AH825" s="45"/>
      <c r="AI825" s="46"/>
      <c r="AJ825" s="44"/>
      <c r="AK825" s="157"/>
      <c r="AL825" s="161"/>
      <c r="AM825" s="44"/>
      <c r="AN825" s="157"/>
      <c r="AO825" s="161"/>
      <c r="AP825" s="45"/>
      <c r="AQ825" s="46"/>
      <c r="AR825" s="46"/>
      <c r="AS825" s="46"/>
      <c r="AT825" s="45"/>
      <c r="AU825" s="46"/>
      <c r="AV825" s="46"/>
      <c r="AW825" s="46"/>
      <c r="AX825" s="46"/>
      <c r="AY825" s="46"/>
      <c r="AZ825" s="49"/>
      <c r="BE825" s="52">
        <f t="shared" si="318"/>
        <v>0</v>
      </c>
      <c r="BF825" s="53" t="str">
        <f t="shared" si="320"/>
        <v>00</v>
      </c>
      <c r="BG825" s="54">
        <f t="shared" si="321"/>
        <v>0</v>
      </c>
      <c r="BH825" s="54">
        <v>6</v>
      </c>
      <c r="BI825" s="54" t="str">
        <f t="shared" si="322"/>
        <v>,00</v>
      </c>
      <c r="BJ825" s="55" t="str">
        <f t="shared" si="323"/>
        <v>00,00</v>
      </c>
      <c r="BL825" s="57" t="str">
        <f>IFERROR(VLOOKUP(H825,#REF!,2,0)," ")</f>
        <v xml:space="preserve"> </v>
      </c>
      <c r="BM825" s="57" t="str">
        <f>IFERROR(VLOOKUP(K825,#REF!,2,0)," ")</f>
        <v xml:space="preserve"> </v>
      </c>
      <c r="BN825" s="58" t="str">
        <f t="shared" si="331"/>
        <v xml:space="preserve">  </v>
      </c>
      <c r="BO825" s="59" t="str">
        <f>IFERROR(VLOOKUP(BN825,#REF!,5,0)," ")</f>
        <v xml:space="preserve"> </v>
      </c>
      <c r="BP825" s="59" t="str">
        <f t="shared" si="332"/>
        <v xml:space="preserve"> </v>
      </c>
      <c r="BQ825" s="56" t="str">
        <f t="shared" si="333"/>
        <v>0,00</v>
      </c>
      <c r="BR825" s="59" t="str">
        <f t="shared" si="334"/>
        <v>0,00</v>
      </c>
      <c r="BS825" s="59" t="str">
        <f t="shared" si="335"/>
        <v xml:space="preserve"> </v>
      </c>
      <c r="BT825" s="56" t="str">
        <f t="shared" si="324"/>
        <v>00</v>
      </c>
      <c r="BU825" s="56">
        <f t="shared" si="325"/>
        <v>0</v>
      </c>
      <c r="BV825" s="56" t="str">
        <f>IFERROR(BU825*#REF!,"0,00")</f>
        <v>0,00</v>
      </c>
      <c r="BW825" s="59" t="str">
        <f t="shared" si="326"/>
        <v>0,00</v>
      </c>
    </row>
    <row r="826" spans="1:75" ht="62.1" customHeight="1" thickTop="1" thickBot="1">
      <c r="A826" s="90" t="str">
        <f t="shared" si="314"/>
        <v>INSERIR DATA</v>
      </c>
      <c r="B826" s="91" t="str">
        <f t="shared" si="315"/>
        <v>INSERIR DATA</v>
      </c>
      <c r="C826" s="81" t="str">
        <f t="shared" si="316"/>
        <v>INSERIR DATA</v>
      </c>
      <c r="D826" s="79">
        <f t="shared" si="328"/>
        <v>823</v>
      </c>
      <c r="E826" s="125">
        <f t="shared" si="327"/>
        <v>0</v>
      </c>
      <c r="F826" s="101"/>
      <c r="G826" s="124" t="str">
        <f>IFERROR(VLOOKUP(F826,#REF!,2,0)," ")</f>
        <v xml:space="preserve"> </v>
      </c>
      <c r="H826" s="122" t="str">
        <f>IFERROR(VLOOKUP(F826,#REF!,3,0)," ")</f>
        <v xml:space="preserve"> </v>
      </c>
      <c r="I826" s="103"/>
      <c r="J826" s="103"/>
      <c r="K826" s="103"/>
      <c r="L826" s="104"/>
      <c r="M826" s="105"/>
      <c r="N826" s="106"/>
      <c r="O826" s="107"/>
      <c r="P826" s="122" t="str">
        <f t="shared" si="329"/>
        <v>00,00</v>
      </c>
      <c r="Q826" s="123" t="str">
        <f t="shared" si="330"/>
        <v>0,00</v>
      </c>
      <c r="R826" s="119">
        <v>0</v>
      </c>
      <c r="S826" s="119">
        <v>0</v>
      </c>
      <c r="T826" s="123">
        <f t="shared" si="317"/>
        <v>0</v>
      </c>
      <c r="U826" s="108"/>
      <c r="V826" s="109" t="str">
        <f t="shared" si="313"/>
        <v/>
      </c>
      <c r="W826" s="37"/>
      <c r="X826" s="132"/>
      <c r="Y826" s="134"/>
      <c r="AA826" s="24"/>
      <c r="AB826" s="40"/>
      <c r="AC826" s="24" t="str">
        <f t="shared" si="319"/>
        <v>Pendente</v>
      </c>
      <c r="AE826" s="43"/>
      <c r="AF826" s="44"/>
      <c r="AG826" s="45"/>
      <c r="AH826" s="45"/>
      <c r="AI826" s="46"/>
      <c r="AJ826" s="44"/>
      <c r="AK826" s="157"/>
      <c r="AL826" s="161"/>
      <c r="AM826" s="44"/>
      <c r="AN826" s="157"/>
      <c r="AO826" s="161"/>
      <c r="AP826" s="45"/>
      <c r="AQ826" s="46"/>
      <c r="AR826" s="46"/>
      <c r="AS826" s="46"/>
      <c r="AT826" s="45"/>
      <c r="AU826" s="46"/>
      <c r="AV826" s="46"/>
      <c r="AW826" s="46"/>
      <c r="AX826" s="46"/>
      <c r="AY826" s="46"/>
      <c r="AZ826" s="49"/>
      <c r="BE826" s="52">
        <f t="shared" si="318"/>
        <v>0</v>
      </c>
      <c r="BF826" s="53" t="str">
        <f t="shared" si="320"/>
        <v>00</v>
      </c>
      <c r="BG826" s="54">
        <f t="shared" si="321"/>
        <v>0</v>
      </c>
      <c r="BH826" s="54">
        <v>6</v>
      </c>
      <c r="BI826" s="54" t="str">
        <f t="shared" si="322"/>
        <v>,00</v>
      </c>
      <c r="BJ826" s="55" t="str">
        <f t="shared" si="323"/>
        <v>00,00</v>
      </c>
      <c r="BL826" s="57" t="str">
        <f>IFERROR(VLOOKUP(H826,#REF!,2,0)," ")</f>
        <v xml:space="preserve"> </v>
      </c>
      <c r="BM826" s="57" t="str">
        <f>IFERROR(VLOOKUP(K826,#REF!,2,0)," ")</f>
        <v xml:space="preserve"> </v>
      </c>
      <c r="BN826" s="58" t="str">
        <f t="shared" si="331"/>
        <v xml:space="preserve">  </v>
      </c>
      <c r="BO826" s="59" t="str">
        <f>IFERROR(VLOOKUP(BN826,#REF!,5,0)," ")</f>
        <v xml:space="preserve"> </v>
      </c>
      <c r="BP826" s="59" t="str">
        <f t="shared" si="332"/>
        <v xml:space="preserve"> </v>
      </c>
      <c r="BQ826" s="56" t="str">
        <f t="shared" si="333"/>
        <v>0,00</v>
      </c>
      <c r="BR826" s="59" t="str">
        <f t="shared" si="334"/>
        <v>0,00</v>
      </c>
      <c r="BS826" s="59" t="str">
        <f t="shared" si="335"/>
        <v xml:space="preserve"> </v>
      </c>
      <c r="BT826" s="56" t="str">
        <f t="shared" si="324"/>
        <v>00</v>
      </c>
      <c r="BU826" s="56">
        <f t="shared" si="325"/>
        <v>0</v>
      </c>
      <c r="BV826" s="56" t="str">
        <f>IFERROR(BU826*#REF!,"0,00")</f>
        <v>0,00</v>
      </c>
      <c r="BW826" s="59" t="str">
        <f t="shared" si="326"/>
        <v>0,00</v>
      </c>
    </row>
    <row r="827" spans="1:75" ht="62.1" customHeight="1" thickTop="1" thickBot="1">
      <c r="A827" s="90" t="str">
        <f t="shared" si="314"/>
        <v>INSERIR DATA</v>
      </c>
      <c r="B827" s="91" t="str">
        <f t="shared" si="315"/>
        <v>INSERIR DATA</v>
      </c>
      <c r="C827" s="81" t="str">
        <f t="shared" si="316"/>
        <v>INSERIR DATA</v>
      </c>
      <c r="D827" s="79">
        <f t="shared" si="328"/>
        <v>824</v>
      </c>
      <c r="E827" s="125">
        <f t="shared" si="327"/>
        <v>0</v>
      </c>
      <c r="F827" s="101"/>
      <c r="G827" s="124" t="str">
        <f>IFERROR(VLOOKUP(F827,#REF!,2,0)," ")</f>
        <v xml:space="preserve"> </v>
      </c>
      <c r="H827" s="122" t="str">
        <f>IFERROR(VLOOKUP(F827,#REF!,3,0)," ")</f>
        <v xml:space="preserve"> </v>
      </c>
      <c r="I827" s="103"/>
      <c r="J827" s="103"/>
      <c r="K827" s="103"/>
      <c r="L827" s="104"/>
      <c r="M827" s="105"/>
      <c r="N827" s="106"/>
      <c r="O827" s="107"/>
      <c r="P827" s="122" t="str">
        <f t="shared" si="329"/>
        <v>00,00</v>
      </c>
      <c r="Q827" s="123" t="str">
        <f t="shared" si="330"/>
        <v>0,00</v>
      </c>
      <c r="R827" s="119">
        <v>0</v>
      </c>
      <c r="S827" s="119">
        <v>0</v>
      </c>
      <c r="T827" s="123">
        <f t="shared" si="317"/>
        <v>0</v>
      </c>
      <c r="U827" s="108"/>
      <c r="V827" s="109" t="str">
        <f t="shared" si="313"/>
        <v/>
      </c>
      <c r="W827" s="37"/>
      <c r="X827" s="132"/>
      <c r="Y827" s="134"/>
      <c r="AA827" s="24"/>
      <c r="AB827" s="40"/>
      <c r="AC827" s="24" t="str">
        <f t="shared" si="319"/>
        <v>Pendente</v>
      </c>
      <c r="AE827" s="43"/>
      <c r="AF827" s="44"/>
      <c r="AG827" s="45"/>
      <c r="AH827" s="45"/>
      <c r="AI827" s="46"/>
      <c r="AJ827" s="44"/>
      <c r="AK827" s="157"/>
      <c r="AL827" s="161"/>
      <c r="AM827" s="44"/>
      <c r="AN827" s="157"/>
      <c r="AO827" s="161"/>
      <c r="AP827" s="45"/>
      <c r="AQ827" s="46"/>
      <c r="AR827" s="46"/>
      <c r="AS827" s="46"/>
      <c r="AT827" s="45"/>
      <c r="AU827" s="46"/>
      <c r="AV827" s="46"/>
      <c r="AW827" s="46"/>
      <c r="AX827" s="46"/>
      <c r="AY827" s="46"/>
      <c r="AZ827" s="46"/>
      <c r="BE827" s="52">
        <f t="shared" si="318"/>
        <v>0</v>
      </c>
      <c r="BF827" s="53" t="str">
        <f t="shared" si="320"/>
        <v>00</v>
      </c>
      <c r="BG827" s="54">
        <f t="shared" si="321"/>
        <v>0</v>
      </c>
      <c r="BH827" s="54">
        <v>6</v>
      </c>
      <c r="BI827" s="54" t="str">
        <f t="shared" si="322"/>
        <v>,00</v>
      </c>
      <c r="BJ827" s="55" t="str">
        <f t="shared" si="323"/>
        <v>00,00</v>
      </c>
      <c r="BL827" s="57" t="str">
        <f>IFERROR(VLOOKUP(H827,#REF!,2,0)," ")</f>
        <v xml:space="preserve"> </v>
      </c>
      <c r="BM827" s="57" t="str">
        <f>IFERROR(VLOOKUP(K827,#REF!,2,0)," ")</f>
        <v xml:space="preserve"> </v>
      </c>
      <c r="BN827" s="58" t="str">
        <f t="shared" si="331"/>
        <v xml:space="preserve">  </v>
      </c>
      <c r="BO827" s="59" t="str">
        <f>IFERROR(VLOOKUP(BN827,#REF!,5,0)," ")</f>
        <v xml:space="preserve"> </v>
      </c>
      <c r="BP827" s="59" t="str">
        <f t="shared" si="332"/>
        <v xml:space="preserve"> </v>
      </c>
      <c r="BQ827" s="56" t="str">
        <f t="shared" si="333"/>
        <v>0,00</v>
      </c>
      <c r="BR827" s="59" t="str">
        <f t="shared" si="334"/>
        <v>0,00</v>
      </c>
      <c r="BS827" s="59" t="str">
        <f t="shared" si="335"/>
        <v xml:space="preserve"> </v>
      </c>
      <c r="BT827" s="56" t="str">
        <f t="shared" si="324"/>
        <v>00</v>
      </c>
      <c r="BU827" s="56">
        <f t="shared" si="325"/>
        <v>0</v>
      </c>
      <c r="BV827" s="56" t="str">
        <f>IFERROR(BU827*#REF!,"0,00")</f>
        <v>0,00</v>
      </c>
      <c r="BW827" s="59" t="str">
        <f t="shared" si="326"/>
        <v>0,00</v>
      </c>
    </row>
    <row r="828" spans="1:75" ht="62.1" customHeight="1" thickTop="1" thickBot="1">
      <c r="A828" s="90" t="str">
        <f t="shared" si="314"/>
        <v>INSERIR DATA</v>
      </c>
      <c r="B828" s="91" t="str">
        <f t="shared" si="315"/>
        <v>INSERIR DATA</v>
      </c>
      <c r="C828" s="81" t="str">
        <f t="shared" si="316"/>
        <v>INSERIR DATA</v>
      </c>
      <c r="D828" s="79">
        <f t="shared" si="328"/>
        <v>825</v>
      </c>
      <c r="E828" s="125">
        <f t="shared" si="327"/>
        <v>0</v>
      </c>
      <c r="F828" s="101"/>
      <c r="G828" s="124" t="str">
        <f>IFERROR(VLOOKUP(F828,#REF!,2,0)," ")</f>
        <v xml:space="preserve"> </v>
      </c>
      <c r="H828" s="122" t="str">
        <f>IFERROR(VLOOKUP(F828,#REF!,3,0)," ")</f>
        <v xml:space="preserve"> </v>
      </c>
      <c r="I828" s="103"/>
      <c r="J828" s="103"/>
      <c r="K828" s="103"/>
      <c r="L828" s="104"/>
      <c r="M828" s="105"/>
      <c r="N828" s="106"/>
      <c r="O828" s="107"/>
      <c r="P828" s="122" t="str">
        <f t="shared" si="329"/>
        <v>00,00</v>
      </c>
      <c r="Q828" s="123" t="str">
        <f t="shared" si="330"/>
        <v>0,00</v>
      </c>
      <c r="R828" s="119">
        <v>0</v>
      </c>
      <c r="S828" s="119">
        <v>0</v>
      </c>
      <c r="T828" s="123">
        <f t="shared" si="317"/>
        <v>0</v>
      </c>
      <c r="U828" s="108"/>
      <c r="V828" s="109" t="str">
        <f t="shared" ref="V828:V891" si="336">UPPER(Y828)</f>
        <v/>
      </c>
      <c r="W828" s="37"/>
      <c r="X828" s="132"/>
      <c r="Y828" s="134"/>
      <c r="AA828" s="24"/>
      <c r="AB828" s="40"/>
      <c r="AC828" s="24" t="str">
        <f t="shared" si="319"/>
        <v>Pendente</v>
      </c>
      <c r="AE828" s="43"/>
      <c r="AF828" s="44"/>
      <c r="AG828" s="45"/>
      <c r="AH828" s="45"/>
      <c r="AI828" s="46"/>
      <c r="AJ828" s="44"/>
      <c r="AK828" s="157"/>
      <c r="AL828" s="161"/>
      <c r="AM828" s="44"/>
      <c r="AN828" s="157"/>
      <c r="AO828" s="161"/>
      <c r="AP828" s="45"/>
      <c r="AQ828" s="46"/>
      <c r="AR828" s="46"/>
      <c r="AS828" s="46"/>
      <c r="AT828" s="45"/>
      <c r="AU828" s="46"/>
      <c r="AV828" s="46"/>
      <c r="AW828" s="46"/>
      <c r="AX828" s="46"/>
      <c r="AY828" s="46"/>
      <c r="AZ828" s="46"/>
      <c r="BE828" s="52">
        <f t="shared" si="318"/>
        <v>0</v>
      </c>
      <c r="BF828" s="53" t="str">
        <f t="shared" si="320"/>
        <v>00</v>
      </c>
      <c r="BG828" s="54">
        <f t="shared" si="321"/>
        <v>0</v>
      </c>
      <c r="BH828" s="54">
        <v>6</v>
      </c>
      <c r="BI828" s="54" t="str">
        <f t="shared" si="322"/>
        <v>,00</v>
      </c>
      <c r="BJ828" s="55" t="str">
        <f t="shared" si="323"/>
        <v>00,00</v>
      </c>
      <c r="BL828" s="57" t="str">
        <f>IFERROR(VLOOKUP(H828,#REF!,2,0)," ")</f>
        <v xml:space="preserve"> </v>
      </c>
      <c r="BM828" s="57" t="str">
        <f>IFERROR(VLOOKUP(K828,#REF!,2,0)," ")</f>
        <v xml:space="preserve"> </v>
      </c>
      <c r="BN828" s="58" t="str">
        <f t="shared" si="331"/>
        <v xml:space="preserve">  </v>
      </c>
      <c r="BO828" s="59" t="str">
        <f>IFERROR(VLOOKUP(BN828,#REF!,5,0)," ")</f>
        <v xml:space="preserve"> </v>
      </c>
      <c r="BP828" s="59" t="str">
        <f t="shared" si="332"/>
        <v xml:space="preserve"> </v>
      </c>
      <c r="BQ828" s="56" t="str">
        <f t="shared" si="333"/>
        <v>0,00</v>
      </c>
      <c r="BR828" s="59" t="str">
        <f t="shared" si="334"/>
        <v>0,00</v>
      </c>
      <c r="BS828" s="59" t="str">
        <f t="shared" si="335"/>
        <v xml:space="preserve"> </v>
      </c>
      <c r="BT828" s="56" t="str">
        <f t="shared" si="324"/>
        <v>00</v>
      </c>
      <c r="BU828" s="56">
        <f t="shared" si="325"/>
        <v>0</v>
      </c>
      <c r="BV828" s="56" t="str">
        <f>IFERROR(BU828*#REF!,"0,00")</f>
        <v>0,00</v>
      </c>
      <c r="BW828" s="59" t="str">
        <f t="shared" si="326"/>
        <v>0,00</v>
      </c>
    </row>
    <row r="829" spans="1:75" ht="62.1" customHeight="1" thickTop="1" thickBot="1">
      <c r="A829" s="90" t="str">
        <f t="shared" si="314"/>
        <v>INSERIR DATA</v>
      </c>
      <c r="B829" s="91" t="str">
        <f t="shared" si="315"/>
        <v>INSERIR DATA</v>
      </c>
      <c r="C829" s="81" t="str">
        <f t="shared" si="316"/>
        <v>INSERIR DATA</v>
      </c>
      <c r="D829" s="79">
        <f t="shared" si="328"/>
        <v>826</v>
      </c>
      <c r="E829" s="125">
        <f t="shared" si="327"/>
        <v>0</v>
      </c>
      <c r="F829" s="101"/>
      <c r="G829" s="124" t="str">
        <f>IFERROR(VLOOKUP(F829,#REF!,2,0)," ")</f>
        <v xml:space="preserve"> </v>
      </c>
      <c r="H829" s="122" t="str">
        <f>IFERROR(VLOOKUP(F829,#REF!,3,0)," ")</f>
        <v xml:space="preserve"> </v>
      </c>
      <c r="I829" s="103"/>
      <c r="J829" s="103"/>
      <c r="K829" s="103"/>
      <c r="L829" s="104"/>
      <c r="M829" s="105"/>
      <c r="N829" s="106"/>
      <c r="O829" s="107"/>
      <c r="P829" s="122" t="str">
        <f t="shared" si="329"/>
        <v>00,00</v>
      </c>
      <c r="Q829" s="123" t="str">
        <f t="shared" si="330"/>
        <v>0,00</v>
      </c>
      <c r="R829" s="119">
        <v>0</v>
      </c>
      <c r="S829" s="119">
        <v>0</v>
      </c>
      <c r="T829" s="123">
        <f t="shared" si="317"/>
        <v>0</v>
      </c>
      <c r="U829" s="108"/>
      <c r="V829" s="109" t="str">
        <f t="shared" si="336"/>
        <v/>
      </c>
      <c r="W829" s="37"/>
      <c r="X829" s="132"/>
      <c r="Y829" s="134"/>
      <c r="AA829" s="24"/>
      <c r="AB829" s="40"/>
      <c r="AC829" s="24" t="str">
        <f t="shared" si="319"/>
        <v>Pendente</v>
      </c>
      <c r="AE829" s="43"/>
      <c r="AF829" s="44"/>
      <c r="AG829" s="45"/>
      <c r="AH829" s="45"/>
      <c r="AI829" s="46"/>
      <c r="AJ829" s="44"/>
      <c r="AK829" s="157"/>
      <c r="AL829" s="161"/>
      <c r="AM829" s="44"/>
      <c r="AN829" s="157"/>
      <c r="AO829" s="161"/>
      <c r="AP829" s="45"/>
      <c r="AQ829" s="46"/>
      <c r="AR829" s="46"/>
      <c r="AS829" s="46"/>
      <c r="AT829" s="45"/>
      <c r="AU829" s="46"/>
      <c r="AV829" s="46"/>
      <c r="AW829" s="46"/>
      <c r="AX829" s="46"/>
      <c r="AY829" s="46"/>
      <c r="AZ829" s="46"/>
      <c r="BE829" s="52">
        <f t="shared" si="318"/>
        <v>0</v>
      </c>
      <c r="BF829" s="53" t="str">
        <f t="shared" si="320"/>
        <v>00</v>
      </c>
      <c r="BG829" s="54">
        <f t="shared" si="321"/>
        <v>0</v>
      </c>
      <c r="BH829" s="54">
        <v>6</v>
      </c>
      <c r="BI829" s="54" t="str">
        <f t="shared" si="322"/>
        <v>,00</v>
      </c>
      <c r="BJ829" s="55" t="str">
        <f t="shared" si="323"/>
        <v>00,00</v>
      </c>
      <c r="BL829" s="57" t="str">
        <f>IFERROR(VLOOKUP(H829,#REF!,2,0)," ")</f>
        <v xml:space="preserve"> </v>
      </c>
      <c r="BM829" s="57" t="str">
        <f>IFERROR(VLOOKUP(K829,#REF!,2,0)," ")</f>
        <v xml:space="preserve"> </v>
      </c>
      <c r="BN829" s="58" t="str">
        <f t="shared" si="331"/>
        <v xml:space="preserve">  </v>
      </c>
      <c r="BO829" s="59" t="str">
        <f>IFERROR(VLOOKUP(BN829,#REF!,5,0)," ")</f>
        <v xml:space="preserve"> </v>
      </c>
      <c r="BP829" s="59" t="str">
        <f t="shared" si="332"/>
        <v xml:space="preserve"> </v>
      </c>
      <c r="BQ829" s="56" t="str">
        <f t="shared" si="333"/>
        <v>0,00</v>
      </c>
      <c r="BR829" s="59" t="str">
        <f t="shared" si="334"/>
        <v>0,00</v>
      </c>
      <c r="BS829" s="59" t="str">
        <f t="shared" si="335"/>
        <v xml:space="preserve"> </v>
      </c>
      <c r="BT829" s="56" t="str">
        <f t="shared" si="324"/>
        <v>00</v>
      </c>
      <c r="BU829" s="56">
        <f t="shared" si="325"/>
        <v>0</v>
      </c>
      <c r="BV829" s="56" t="str">
        <f>IFERROR(BU829*#REF!,"0,00")</f>
        <v>0,00</v>
      </c>
      <c r="BW829" s="59" t="str">
        <f t="shared" si="326"/>
        <v>0,00</v>
      </c>
    </row>
    <row r="830" spans="1:75" ht="62.1" customHeight="1" thickTop="1" thickBot="1">
      <c r="A830" s="90" t="str">
        <f t="shared" si="314"/>
        <v>INSERIR DATA</v>
      </c>
      <c r="B830" s="91" t="str">
        <f t="shared" si="315"/>
        <v>INSERIR DATA</v>
      </c>
      <c r="C830" s="81" t="str">
        <f t="shared" si="316"/>
        <v>INSERIR DATA</v>
      </c>
      <c r="D830" s="79">
        <f t="shared" si="328"/>
        <v>827</v>
      </c>
      <c r="E830" s="125">
        <f t="shared" si="327"/>
        <v>0</v>
      </c>
      <c r="F830" s="101"/>
      <c r="G830" s="124" t="str">
        <f>IFERROR(VLOOKUP(F830,#REF!,2,0)," ")</f>
        <v xml:space="preserve"> </v>
      </c>
      <c r="H830" s="122" t="str">
        <f>IFERROR(VLOOKUP(F830,#REF!,3,0)," ")</f>
        <v xml:space="preserve"> </v>
      </c>
      <c r="I830" s="103"/>
      <c r="J830" s="103"/>
      <c r="K830" s="103"/>
      <c r="L830" s="104"/>
      <c r="M830" s="105"/>
      <c r="N830" s="106"/>
      <c r="O830" s="107"/>
      <c r="P830" s="122" t="str">
        <f t="shared" si="329"/>
        <v>00,00</v>
      </c>
      <c r="Q830" s="123" t="str">
        <f t="shared" si="330"/>
        <v>0,00</v>
      </c>
      <c r="R830" s="119">
        <v>0</v>
      </c>
      <c r="S830" s="119">
        <v>0</v>
      </c>
      <c r="T830" s="123">
        <f t="shared" si="317"/>
        <v>0</v>
      </c>
      <c r="U830" s="108"/>
      <c r="V830" s="109" t="str">
        <f t="shared" si="336"/>
        <v/>
      </c>
      <c r="W830" s="37"/>
      <c r="X830" s="132"/>
      <c r="Y830" s="134"/>
      <c r="AA830" s="24"/>
      <c r="AB830" s="40"/>
      <c r="AC830" s="24" t="str">
        <f t="shared" si="319"/>
        <v>Pendente</v>
      </c>
      <c r="AE830" s="43"/>
      <c r="AF830" s="44"/>
      <c r="AG830" s="45"/>
      <c r="AH830" s="45"/>
      <c r="AI830" s="46"/>
      <c r="AJ830" s="44"/>
      <c r="AK830" s="157"/>
      <c r="AL830" s="161"/>
      <c r="AM830" s="44"/>
      <c r="AN830" s="157"/>
      <c r="AO830" s="161"/>
      <c r="AP830" s="45"/>
      <c r="AQ830" s="46"/>
      <c r="AR830" s="46"/>
      <c r="AS830" s="46"/>
      <c r="AT830" s="45"/>
      <c r="AU830" s="46"/>
      <c r="AV830" s="46"/>
      <c r="AW830" s="45"/>
      <c r="AX830" s="46"/>
      <c r="AY830" s="46"/>
      <c r="AZ830" s="164"/>
      <c r="BE830" s="52">
        <f t="shared" si="318"/>
        <v>0</v>
      </c>
      <c r="BF830" s="53" t="str">
        <f t="shared" si="320"/>
        <v>00</v>
      </c>
      <c r="BG830" s="54">
        <f t="shared" si="321"/>
        <v>0</v>
      </c>
      <c r="BH830" s="54">
        <v>6</v>
      </c>
      <c r="BI830" s="54" t="str">
        <f t="shared" si="322"/>
        <v>,00</v>
      </c>
      <c r="BJ830" s="55" t="str">
        <f t="shared" si="323"/>
        <v>00,00</v>
      </c>
      <c r="BL830" s="57" t="str">
        <f>IFERROR(VLOOKUP(H830,#REF!,2,0)," ")</f>
        <v xml:space="preserve"> </v>
      </c>
      <c r="BM830" s="57" t="str">
        <f>IFERROR(VLOOKUP(K830,#REF!,2,0)," ")</f>
        <v xml:space="preserve"> </v>
      </c>
      <c r="BN830" s="58" t="str">
        <f t="shared" si="331"/>
        <v xml:space="preserve">  </v>
      </c>
      <c r="BO830" s="59" t="str">
        <f>IFERROR(VLOOKUP(BN830,#REF!,5,0)," ")</f>
        <v xml:space="preserve"> </v>
      </c>
      <c r="BP830" s="59" t="str">
        <f t="shared" si="332"/>
        <v xml:space="preserve"> </v>
      </c>
      <c r="BQ830" s="56" t="str">
        <f t="shared" si="333"/>
        <v>0,00</v>
      </c>
      <c r="BR830" s="59" t="str">
        <f t="shared" si="334"/>
        <v>0,00</v>
      </c>
      <c r="BS830" s="59" t="str">
        <f t="shared" si="335"/>
        <v xml:space="preserve"> </v>
      </c>
      <c r="BT830" s="56" t="str">
        <f t="shared" si="324"/>
        <v>00</v>
      </c>
      <c r="BU830" s="56">
        <f t="shared" si="325"/>
        <v>0</v>
      </c>
      <c r="BV830" s="56" t="str">
        <f>IFERROR(BU830*#REF!,"0,00")</f>
        <v>0,00</v>
      </c>
      <c r="BW830" s="59" t="str">
        <f t="shared" si="326"/>
        <v>0,00</v>
      </c>
    </row>
    <row r="831" spans="1:75" ht="62.1" customHeight="1" thickTop="1" thickBot="1">
      <c r="A831" s="90" t="str">
        <f t="shared" si="314"/>
        <v>INSERIR DATA</v>
      </c>
      <c r="B831" s="91" t="str">
        <f t="shared" si="315"/>
        <v>INSERIR DATA</v>
      </c>
      <c r="C831" s="81" t="str">
        <f t="shared" si="316"/>
        <v>INSERIR DATA</v>
      </c>
      <c r="D831" s="79">
        <f t="shared" si="328"/>
        <v>828</v>
      </c>
      <c r="E831" s="125">
        <f t="shared" si="327"/>
        <v>0</v>
      </c>
      <c r="F831" s="101"/>
      <c r="G831" s="124" t="str">
        <f>IFERROR(VLOOKUP(F831,#REF!,2,0)," ")</f>
        <v xml:space="preserve"> </v>
      </c>
      <c r="H831" s="122" t="str">
        <f>IFERROR(VLOOKUP(F831,#REF!,3,0)," ")</f>
        <v xml:space="preserve"> </v>
      </c>
      <c r="I831" s="103"/>
      <c r="J831" s="103"/>
      <c r="K831" s="103"/>
      <c r="L831" s="104"/>
      <c r="M831" s="105"/>
      <c r="N831" s="106"/>
      <c r="O831" s="107"/>
      <c r="P831" s="122" t="str">
        <f t="shared" si="329"/>
        <v>00,00</v>
      </c>
      <c r="Q831" s="123" t="str">
        <f t="shared" si="330"/>
        <v>0,00</v>
      </c>
      <c r="R831" s="119">
        <v>0</v>
      </c>
      <c r="S831" s="119">
        <v>0</v>
      </c>
      <c r="T831" s="123">
        <f t="shared" si="317"/>
        <v>0</v>
      </c>
      <c r="U831" s="108"/>
      <c r="V831" s="109" t="str">
        <f t="shared" si="336"/>
        <v/>
      </c>
      <c r="W831" s="37"/>
      <c r="X831" s="132"/>
      <c r="Y831" s="134"/>
      <c r="AA831" s="24"/>
      <c r="AB831" s="40"/>
      <c r="AC831" s="24" t="str">
        <f t="shared" si="319"/>
        <v>Pendente</v>
      </c>
      <c r="AE831" s="43"/>
      <c r="AF831" s="44"/>
      <c r="AG831" s="45"/>
      <c r="AH831" s="45"/>
      <c r="AI831" s="46"/>
      <c r="AJ831" s="44"/>
      <c r="AK831" s="157"/>
      <c r="AL831" s="161"/>
      <c r="AM831" s="44"/>
      <c r="AN831" s="46"/>
      <c r="AO831" s="127"/>
      <c r="AP831" s="45"/>
      <c r="AQ831" s="46"/>
      <c r="AR831" s="46"/>
      <c r="AS831" s="46"/>
      <c r="AT831" s="45"/>
      <c r="AU831" s="46"/>
      <c r="AV831" s="46"/>
      <c r="AW831" s="46"/>
      <c r="AX831" s="46"/>
      <c r="AY831" s="46"/>
      <c r="AZ831" s="164"/>
      <c r="BE831" s="52">
        <f t="shared" si="318"/>
        <v>0</v>
      </c>
      <c r="BF831" s="53" t="str">
        <f t="shared" si="320"/>
        <v>00</v>
      </c>
      <c r="BG831" s="54">
        <f t="shared" si="321"/>
        <v>0</v>
      </c>
      <c r="BH831" s="54">
        <v>6</v>
      </c>
      <c r="BI831" s="54" t="str">
        <f t="shared" si="322"/>
        <v>,00</v>
      </c>
      <c r="BJ831" s="55" t="str">
        <f t="shared" si="323"/>
        <v>00,00</v>
      </c>
      <c r="BL831" s="57" t="str">
        <f>IFERROR(VLOOKUP(H831,#REF!,2,0)," ")</f>
        <v xml:space="preserve"> </v>
      </c>
      <c r="BM831" s="57" t="str">
        <f>IFERROR(VLOOKUP(K831,#REF!,2,0)," ")</f>
        <v xml:space="preserve"> </v>
      </c>
      <c r="BN831" s="58" t="str">
        <f t="shared" si="331"/>
        <v xml:space="preserve">  </v>
      </c>
      <c r="BO831" s="59" t="str">
        <f>IFERROR(VLOOKUP(BN831,#REF!,5,0)," ")</f>
        <v xml:space="preserve"> </v>
      </c>
      <c r="BP831" s="59" t="str">
        <f t="shared" si="332"/>
        <v xml:space="preserve"> </v>
      </c>
      <c r="BQ831" s="56" t="str">
        <f t="shared" si="333"/>
        <v>0,00</v>
      </c>
      <c r="BR831" s="59" t="str">
        <f t="shared" si="334"/>
        <v>0,00</v>
      </c>
      <c r="BS831" s="59" t="str">
        <f t="shared" si="335"/>
        <v xml:space="preserve"> </v>
      </c>
      <c r="BT831" s="56" t="str">
        <f t="shared" si="324"/>
        <v>00</v>
      </c>
      <c r="BU831" s="56">
        <f t="shared" si="325"/>
        <v>0</v>
      </c>
      <c r="BV831" s="56" t="str">
        <f>IFERROR(BU831*#REF!,"0,00")</f>
        <v>0,00</v>
      </c>
      <c r="BW831" s="59" t="str">
        <f t="shared" si="326"/>
        <v>0,00</v>
      </c>
    </row>
    <row r="832" spans="1:75" ht="62.1" customHeight="1" thickTop="1" thickBot="1">
      <c r="A832" s="90" t="str">
        <f t="shared" si="314"/>
        <v>INSERIR DATA</v>
      </c>
      <c r="B832" s="91" t="str">
        <f t="shared" si="315"/>
        <v>INSERIR DATA</v>
      </c>
      <c r="C832" s="81" t="str">
        <f t="shared" si="316"/>
        <v>INSERIR DATA</v>
      </c>
      <c r="D832" s="79">
        <f t="shared" si="328"/>
        <v>829</v>
      </c>
      <c r="E832" s="125">
        <f t="shared" si="327"/>
        <v>0</v>
      </c>
      <c r="F832" s="101"/>
      <c r="G832" s="124" t="str">
        <f>IFERROR(VLOOKUP(F832,#REF!,2,0)," ")</f>
        <v xml:space="preserve"> </v>
      </c>
      <c r="H832" s="122" t="str">
        <f>IFERROR(VLOOKUP(F832,#REF!,3,0)," ")</f>
        <v xml:space="preserve"> </v>
      </c>
      <c r="I832" s="103"/>
      <c r="J832" s="103"/>
      <c r="K832" s="103"/>
      <c r="L832" s="104"/>
      <c r="M832" s="105"/>
      <c r="N832" s="106"/>
      <c r="O832" s="107"/>
      <c r="P832" s="122" t="str">
        <f t="shared" si="329"/>
        <v>00,00</v>
      </c>
      <c r="Q832" s="123" t="str">
        <f t="shared" si="330"/>
        <v>0,00</v>
      </c>
      <c r="R832" s="119">
        <v>0</v>
      </c>
      <c r="S832" s="119">
        <v>0</v>
      </c>
      <c r="T832" s="123">
        <f t="shared" si="317"/>
        <v>0</v>
      </c>
      <c r="U832" s="108"/>
      <c r="V832" s="109" t="str">
        <f t="shared" si="336"/>
        <v/>
      </c>
      <c r="W832" s="37"/>
      <c r="X832" s="132"/>
      <c r="Y832" s="134"/>
      <c r="AA832" s="24"/>
      <c r="AB832" s="40"/>
      <c r="AC832" s="24" t="str">
        <f t="shared" si="319"/>
        <v>Pendente</v>
      </c>
      <c r="AE832" s="43"/>
      <c r="AF832" s="44"/>
      <c r="AG832" s="45"/>
      <c r="AH832" s="45"/>
      <c r="AI832" s="46"/>
      <c r="AJ832" s="44"/>
      <c r="AK832" s="157"/>
      <c r="AL832" s="161"/>
      <c r="AM832" s="44"/>
      <c r="AN832" s="46"/>
      <c r="AO832" s="127"/>
      <c r="AP832" s="45"/>
      <c r="AQ832" s="46"/>
      <c r="AR832" s="157"/>
      <c r="AS832" s="46"/>
      <c r="AT832" s="45"/>
      <c r="AU832" s="46"/>
      <c r="AV832" s="46"/>
      <c r="AW832" s="46"/>
      <c r="AX832" s="46"/>
      <c r="AY832" s="46"/>
      <c r="AZ832" s="164"/>
      <c r="BE832" s="52">
        <f t="shared" si="318"/>
        <v>0</v>
      </c>
      <c r="BF832" s="53" t="str">
        <f t="shared" si="320"/>
        <v>00</v>
      </c>
      <c r="BG832" s="54">
        <f t="shared" si="321"/>
        <v>0</v>
      </c>
      <c r="BH832" s="54">
        <v>6</v>
      </c>
      <c r="BI832" s="54" t="str">
        <f t="shared" si="322"/>
        <v>,00</v>
      </c>
      <c r="BJ832" s="55" t="str">
        <f t="shared" si="323"/>
        <v>00,00</v>
      </c>
      <c r="BL832" s="57" t="str">
        <f>IFERROR(VLOOKUP(H832,#REF!,2,0)," ")</f>
        <v xml:space="preserve"> </v>
      </c>
      <c r="BM832" s="57" t="str">
        <f>IFERROR(VLOOKUP(K832,#REF!,2,0)," ")</f>
        <v xml:space="preserve"> </v>
      </c>
      <c r="BN832" s="58" t="str">
        <f t="shared" si="331"/>
        <v xml:space="preserve">  </v>
      </c>
      <c r="BO832" s="59" t="str">
        <f>IFERROR(VLOOKUP(BN832,#REF!,5,0)," ")</f>
        <v xml:space="preserve"> </v>
      </c>
      <c r="BP832" s="59" t="str">
        <f t="shared" si="332"/>
        <v xml:space="preserve"> </v>
      </c>
      <c r="BQ832" s="56" t="str">
        <f t="shared" si="333"/>
        <v>0,00</v>
      </c>
      <c r="BR832" s="59" t="str">
        <f t="shared" si="334"/>
        <v>0,00</v>
      </c>
      <c r="BS832" s="59" t="str">
        <f t="shared" si="335"/>
        <v xml:space="preserve"> </v>
      </c>
      <c r="BT832" s="56" t="str">
        <f t="shared" si="324"/>
        <v>00</v>
      </c>
      <c r="BU832" s="56">
        <f t="shared" si="325"/>
        <v>0</v>
      </c>
      <c r="BV832" s="56" t="str">
        <f>IFERROR(BU832*#REF!,"0,00")</f>
        <v>0,00</v>
      </c>
      <c r="BW832" s="59" t="str">
        <f t="shared" si="326"/>
        <v>0,00</v>
      </c>
    </row>
    <row r="833" spans="1:75" ht="62.1" customHeight="1" thickTop="1" thickBot="1">
      <c r="A833" s="90" t="str">
        <f t="shared" si="314"/>
        <v>INSERIR DATA</v>
      </c>
      <c r="B833" s="91" t="str">
        <f t="shared" si="315"/>
        <v>INSERIR DATA</v>
      </c>
      <c r="C833" s="81" t="str">
        <f t="shared" si="316"/>
        <v>INSERIR DATA</v>
      </c>
      <c r="D833" s="79">
        <f t="shared" si="328"/>
        <v>830</v>
      </c>
      <c r="E833" s="125">
        <f t="shared" si="327"/>
        <v>0</v>
      </c>
      <c r="F833" s="101"/>
      <c r="G833" s="124" t="str">
        <f>IFERROR(VLOOKUP(F833,#REF!,2,0)," ")</f>
        <v xml:space="preserve"> </v>
      </c>
      <c r="H833" s="122" t="str">
        <f>IFERROR(VLOOKUP(F833,#REF!,3,0)," ")</f>
        <v xml:space="preserve"> </v>
      </c>
      <c r="I833" s="103"/>
      <c r="J833" s="103"/>
      <c r="K833" s="103"/>
      <c r="L833" s="104"/>
      <c r="M833" s="105"/>
      <c r="N833" s="106"/>
      <c r="O833" s="107"/>
      <c r="P833" s="122" t="str">
        <f t="shared" si="329"/>
        <v>00,00</v>
      </c>
      <c r="Q833" s="123" t="str">
        <f t="shared" si="330"/>
        <v>0,00</v>
      </c>
      <c r="R833" s="119">
        <v>0</v>
      </c>
      <c r="S833" s="119">
        <v>0</v>
      </c>
      <c r="T833" s="123">
        <f t="shared" si="317"/>
        <v>0</v>
      </c>
      <c r="U833" s="108"/>
      <c r="V833" s="109" t="str">
        <f t="shared" si="336"/>
        <v/>
      </c>
      <c r="W833" s="37"/>
      <c r="X833" s="132"/>
      <c r="Y833" s="134"/>
      <c r="AA833" s="24"/>
      <c r="AB833" s="40"/>
      <c r="AC833" s="24" t="str">
        <f t="shared" si="319"/>
        <v>Pendente</v>
      </c>
      <c r="AE833" s="43"/>
      <c r="AF833" s="44"/>
      <c r="AG833" s="45"/>
      <c r="AH833" s="45"/>
      <c r="AI833" s="46"/>
      <c r="AJ833" s="44"/>
      <c r="AK833" s="157"/>
      <c r="AL833" s="161"/>
      <c r="AM833" s="44"/>
      <c r="AN833" s="157"/>
      <c r="AO833" s="161"/>
      <c r="AP833" s="45"/>
      <c r="AQ833" s="46"/>
      <c r="AR833" s="46"/>
      <c r="AS833" s="46"/>
      <c r="AT833" s="45"/>
      <c r="AU833" s="46"/>
      <c r="AV833" s="46"/>
      <c r="AW833" s="46"/>
      <c r="AX833" s="46"/>
      <c r="AY833" s="46"/>
      <c r="AZ833" s="164"/>
      <c r="BE833" s="52">
        <f t="shared" si="318"/>
        <v>0</v>
      </c>
      <c r="BF833" s="53" t="str">
        <f t="shared" si="320"/>
        <v>00</v>
      </c>
      <c r="BG833" s="54">
        <f t="shared" si="321"/>
        <v>0</v>
      </c>
      <c r="BH833" s="54">
        <v>6</v>
      </c>
      <c r="BI833" s="54" t="str">
        <f t="shared" si="322"/>
        <v>,00</v>
      </c>
      <c r="BJ833" s="55" t="str">
        <f t="shared" si="323"/>
        <v>00,00</v>
      </c>
      <c r="BL833" s="57" t="str">
        <f>IFERROR(VLOOKUP(H833,#REF!,2,0)," ")</f>
        <v xml:space="preserve"> </v>
      </c>
      <c r="BM833" s="57" t="str">
        <f>IFERROR(VLOOKUP(K833,#REF!,2,0)," ")</f>
        <v xml:space="preserve"> </v>
      </c>
      <c r="BN833" s="58" t="str">
        <f t="shared" si="331"/>
        <v xml:space="preserve">  </v>
      </c>
      <c r="BO833" s="59" t="str">
        <f>IFERROR(VLOOKUP(BN833,#REF!,5,0)," ")</f>
        <v xml:space="preserve"> </v>
      </c>
      <c r="BP833" s="59" t="str">
        <f t="shared" si="332"/>
        <v xml:space="preserve"> </v>
      </c>
      <c r="BQ833" s="56" t="str">
        <f t="shared" si="333"/>
        <v>0,00</v>
      </c>
      <c r="BR833" s="59" t="str">
        <f t="shared" si="334"/>
        <v>0,00</v>
      </c>
      <c r="BS833" s="59" t="str">
        <f t="shared" si="335"/>
        <v xml:space="preserve"> </v>
      </c>
      <c r="BT833" s="56" t="str">
        <f t="shared" si="324"/>
        <v>00</v>
      </c>
      <c r="BU833" s="56">
        <f t="shared" si="325"/>
        <v>0</v>
      </c>
      <c r="BV833" s="56" t="str">
        <f>IFERROR(BU833*#REF!,"0,00")</f>
        <v>0,00</v>
      </c>
      <c r="BW833" s="59" t="str">
        <f t="shared" si="326"/>
        <v>0,00</v>
      </c>
    </row>
    <row r="834" spans="1:75" ht="62.1" customHeight="1" thickTop="1" thickBot="1">
      <c r="A834" s="90" t="str">
        <f t="shared" si="314"/>
        <v>INSERIR DATA</v>
      </c>
      <c r="B834" s="91" t="str">
        <f t="shared" si="315"/>
        <v>INSERIR DATA</v>
      </c>
      <c r="C834" s="81" t="str">
        <f t="shared" si="316"/>
        <v>INSERIR DATA</v>
      </c>
      <c r="D834" s="79">
        <f t="shared" si="328"/>
        <v>831</v>
      </c>
      <c r="E834" s="125">
        <f t="shared" si="327"/>
        <v>0</v>
      </c>
      <c r="F834" s="101"/>
      <c r="G834" s="124" t="str">
        <f>IFERROR(VLOOKUP(F834,#REF!,2,0)," ")</f>
        <v xml:space="preserve"> </v>
      </c>
      <c r="H834" s="122" t="str">
        <f>IFERROR(VLOOKUP(F834,#REF!,3,0)," ")</f>
        <v xml:space="preserve"> </v>
      </c>
      <c r="I834" s="103"/>
      <c r="J834" s="103"/>
      <c r="K834" s="103"/>
      <c r="L834" s="104"/>
      <c r="M834" s="105"/>
      <c r="N834" s="106"/>
      <c r="O834" s="107"/>
      <c r="P834" s="122" t="str">
        <f t="shared" si="329"/>
        <v>00,00</v>
      </c>
      <c r="Q834" s="123" t="str">
        <f t="shared" si="330"/>
        <v>0,00</v>
      </c>
      <c r="R834" s="119">
        <v>0</v>
      </c>
      <c r="S834" s="119">
        <v>0</v>
      </c>
      <c r="T834" s="123">
        <f t="shared" si="317"/>
        <v>0</v>
      </c>
      <c r="U834" s="108"/>
      <c r="V834" s="109" t="str">
        <f t="shared" si="336"/>
        <v/>
      </c>
      <c r="W834" s="37"/>
      <c r="X834" s="132"/>
      <c r="Y834" s="134"/>
      <c r="AA834" s="24"/>
      <c r="AB834" s="40"/>
      <c r="AC834" s="24" t="str">
        <f t="shared" si="319"/>
        <v>Pendente</v>
      </c>
      <c r="AE834" s="43"/>
      <c r="AF834" s="44"/>
      <c r="AG834" s="45"/>
      <c r="AH834" s="45"/>
      <c r="AI834" s="46"/>
      <c r="AJ834" s="44"/>
      <c r="AK834" s="157"/>
      <c r="AL834" s="161"/>
      <c r="AM834" s="44"/>
      <c r="AN834" s="157"/>
      <c r="AO834" s="161"/>
      <c r="AP834" s="45"/>
      <c r="AQ834" s="46"/>
      <c r="AR834" s="46"/>
      <c r="AS834" s="46"/>
      <c r="AT834" s="45"/>
      <c r="AU834" s="46"/>
      <c r="AV834" s="46"/>
      <c r="AW834" s="46"/>
      <c r="AX834" s="46"/>
      <c r="AY834" s="46"/>
      <c r="AZ834" s="49"/>
      <c r="BE834" s="52">
        <f t="shared" si="318"/>
        <v>0</v>
      </c>
      <c r="BF834" s="53" t="str">
        <f t="shared" si="320"/>
        <v>00</v>
      </c>
      <c r="BG834" s="54">
        <f t="shared" si="321"/>
        <v>0</v>
      </c>
      <c r="BH834" s="54">
        <v>6</v>
      </c>
      <c r="BI834" s="54" t="str">
        <f t="shared" si="322"/>
        <v>,00</v>
      </c>
      <c r="BJ834" s="55" t="str">
        <f t="shared" si="323"/>
        <v>00,00</v>
      </c>
      <c r="BL834" s="57" t="str">
        <f>IFERROR(VLOOKUP(H834,#REF!,2,0)," ")</f>
        <v xml:space="preserve"> </v>
      </c>
      <c r="BM834" s="57" t="str">
        <f>IFERROR(VLOOKUP(K834,#REF!,2,0)," ")</f>
        <v xml:space="preserve"> </v>
      </c>
      <c r="BN834" s="58" t="str">
        <f t="shared" si="331"/>
        <v xml:space="preserve">  </v>
      </c>
      <c r="BO834" s="59" t="str">
        <f>IFERROR(VLOOKUP(BN834,#REF!,5,0)," ")</f>
        <v xml:space="preserve"> </v>
      </c>
      <c r="BP834" s="59" t="str">
        <f t="shared" si="332"/>
        <v xml:space="preserve"> </v>
      </c>
      <c r="BQ834" s="56" t="str">
        <f t="shared" si="333"/>
        <v>0,00</v>
      </c>
      <c r="BR834" s="59" t="str">
        <f t="shared" si="334"/>
        <v>0,00</v>
      </c>
      <c r="BS834" s="59" t="str">
        <f t="shared" si="335"/>
        <v xml:space="preserve"> </v>
      </c>
      <c r="BT834" s="56" t="str">
        <f t="shared" si="324"/>
        <v>00</v>
      </c>
      <c r="BU834" s="56">
        <f t="shared" si="325"/>
        <v>0</v>
      </c>
      <c r="BV834" s="56" t="str">
        <f>IFERROR(BU834*#REF!,"0,00")</f>
        <v>0,00</v>
      </c>
      <c r="BW834" s="59" t="str">
        <f t="shared" si="326"/>
        <v>0,00</v>
      </c>
    </row>
    <row r="835" spans="1:75" ht="62.1" customHeight="1" thickTop="1" thickBot="1">
      <c r="A835" s="90" t="str">
        <f t="shared" ref="A835:A898" si="337">IF(AW835="", "INSERIR DATA",UPPER(TEXT(AW835,"MMMM")))</f>
        <v>INSERIR DATA</v>
      </c>
      <c r="B835" s="91" t="str">
        <f t="shared" ref="B835:B898" si="338">IF(AP835="", "INSERIR DATA",UPPER(TEXT(AP835,"MMMM")))</f>
        <v>INSERIR DATA</v>
      </c>
      <c r="C835" s="81" t="str">
        <f t="shared" ref="C835:C898" si="339">IF(AH835="", "INSERIR DATA",UPPER(TEXT(AH835,"MMMM")))</f>
        <v>INSERIR DATA</v>
      </c>
      <c r="D835" s="79">
        <f t="shared" si="328"/>
        <v>832</v>
      </c>
      <c r="E835" s="125">
        <f t="shared" si="327"/>
        <v>0</v>
      </c>
      <c r="F835" s="101"/>
      <c r="G835" s="124" t="str">
        <f>IFERROR(VLOOKUP(F835,#REF!,2,0)," ")</f>
        <v xml:space="preserve"> </v>
      </c>
      <c r="H835" s="122" t="str">
        <f>IFERROR(VLOOKUP(F835,#REF!,3,0)," ")</f>
        <v xml:space="preserve"> </v>
      </c>
      <c r="I835" s="103"/>
      <c r="J835" s="103"/>
      <c r="K835" s="103"/>
      <c r="L835" s="104"/>
      <c r="M835" s="105"/>
      <c r="N835" s="106"/>
      <c r="O835" s="107"/>
      <c r="P835" s="122" t="str">
        <f t="shared" si="329"/>
        <v>00,00</v>
      </c>
      <c r="Q835" s="123" t="str">
        <f t="shared" si="330"/>
        <v>0,00</v>
      </c>
      <c r="R835" s="119">
        <v>0</v>
      </c>
      <c r="S835" s="119">
        <v>0</v>
      </c>
      <c r="T835" s="123">
        <f t="shared" ref="T835:T898" si="340">IFERROR(Q835+R835-S835," ")</f>
        <v>0</v>
      </c>
      <c r="U835" s="108"/>
      <c r="V835" s="109" t="str">
        <f t="shared" si="336"/>
        <v/>
      </c>
      <c r="W835" s="37"/>
      <c r="X835" s="132"/>
      <c r="Y835" s="134"/>
      <c r="AA835" s="24"/>
      <c r="AB835" s="40"/>
      <c r="AC835" s="24" t="str">
        <f t="shared" si="319"/>
        <v>Pendente</v>
      </c>
      <c r="AE835" s="43"/>
      <c r="AF835" s="44"/>
      <c r="AG835" s="45"/>
      <c r="AH835" s="45"/>
      <c r="AI835" s="46"/>
      <c r="AJ835" s="44"/>
      <c r="AK835" s="157"/>
      <c r="AL835" s="161"/>
      <c r="AM835" s="44"/>
      <c r="AN835" s="157"/>
      <c r="AO835" s="161"/>
      <c r="AP835" s="45"/>
      <c r="AQ835" s="46"/>
      <c r="AR835" s="46"/>
      <c r="AS835" s="46"/>
      <c r="AT835" s="45"/>
      <c r="AU835" s="46"/>
      <c r="AV835" s="46"/>
      <c r="AW835" s="45"/>
      <c r="AX835" s="46"/>
      <c r="AY835" s="46"/>
      <c r="AZ835" s="164"/>
      <c r="BE835" s="52">
        <f t="shared" ref="BE835:BE898" si="341">(O835-M835)+(N835-L835)</f>
        <v>0</v>
      </c>
      <c r="BF835" s="53" t="str">
        <f t="shared" si="320"/>
        <v>00</v>
      </c>
      <c r="BG835" s="54">
        <f t="shared" si="321"/>
        <v>0</v>
      </c>
      <c r="BH835" s="54">
        <v>6</v>
      </c>
      <c r="BI835" s="54" t="str">
        <f t="shared" si="322"/>
        <v>,00</v>
      </c>
      <c r="BJ835" s="55" t="str">
        <f t="shared" si="323"/>
        <v>00,00</v>
      </c>
      <c r="BL835" s="57" t="str">
        <f>IFERROR(VLOOKUP(H835,#REF!,2,0)," ")</f>
        <v xml:space="preserve"> </v>
      </c>
      <c r="BM835" s="57" t="str">
        <f>IFERROR(VLOOKUP(K835,#REF!,2,0)," ")</f>
        <v xml:space="preserve"> </v>
      </c>
      <c r="BN835" s="58" t="str">
        <f t="shared" si="331"/>
        <v xml:space="preserve">  </v>
      </c>
      <c r="BO835" s="59" t="str">
        <f>IFERROR(VLOOKUP(BN835,#REF!,5,0)," ")</f>
        <v xml:space="preserve"> </v>
      </c>
      <c r="BP835" s="59" t="str">
        <f t="shared" si="332"/>
        <v xml:space="preserve"> </v>
      </c>
      <c r="BQ835" s="56" t="str">
        <f t="shared" si="333"/>
        <v>0,00</v>
      </c>
      <c r="BR835" s="59" t="str">
        <f t="shared" si="334"/>
        <v>0,00</v>
      </c>
      <c r="BS835" s="59" t="str">
        <f t="shared" si="335"/>
        <v xml:space="preserve"> </v>
      </c>
      <c r="BT835" s="56" t="str">
        <f t="shared" si="324"/>
        <v>00</v>
      </c>
      <c r="BU835" s="56">
        <f t="shared" si="325"/>
        <v>0</v>
      </c>
      <c r="BV835" s="56" t="str">
        <f>IFERROR(BU835*#REF!,"0,00")</f>
        <v>0,00</v>
      </c>
      <c r="BW835" s="59" t="str">
        <f t="shared" si="326"/>
        <v>0,00</v>
      </c>
    </row>
    <row r="836" spans="1:75" ht="62.1" customHeight="1" thickTop="1" thickBot="1">
      <c r="A836" s="90" t="str">
        <f t="shared" si="337"/>
        <v>INSERIR DATA</v>
      </c>
      <c r="B836" s="91" t="str">
        <f t="shared" si="338"/>
        <v>INSERIR DATA</v>
      </c>
      <c r="C836" s="81" t="str">
        <f t="shared" si="339"/>
        <v>INSERIR DATA</v>
      </c>
      <c r="D836" s="79">
        <f t="shared" si="328"/>
        <v>833</v>
      </c>
      <c r="E836" s="125">
        <f t="shared" si="327"/>
        <v>0</v>
      </c>
      <c r="F836" s="101"/>
      <c r="G836" s="124" t="str">
        <f>IFERROR(VLOOKUP(F836,#REF!,2,0)," ")</f>
        <v xml:space="preserve"> </v>
      </c>
      <c r="H836" s="122" t="str">
        <f>IFERROR(VLOOKUP(F836,#REF!,3,0)," ")</f>
        <v xml:space="preserve"> </v>
      </c>
      <c r="I836" s="103"/>
      <c r="J836" s="103"/>
      <c r="K836" s="103"/>
      <c r="L836" s="104"/>
      <c r="M836" s="105"/>
      <c r="N836" s="106"/>
      <c r="O836" s="107"/>
      <c r="P836" s="122" t="str">
        <f t="shared" si="329"/>
        <v>00,00</v>
      </c>
      <c r="Q836" s="123" t="str">
        <f t="shared" si="330"/>
        <v>0,00</v>
      </c>
      <c r="R836" s="119">
        <v>0</v>
      </c>
      <c r="S836" s="119">
        <v>0</v>
      </c>
      <c r="T836" s="123">
        <f t="shared" si="340"/>
        <v>0</v>
      </c>
      <c r="U836" s="108"/>
      <c r="V836" s="109" t="str">
        <f t="shared" si="336"/>
        <v/>
      </c>
      <c r="W836" s="37"/>
      <c r="X836" s="132"/>
      <c r="Y836" s="134"/>
      <c r="AA836" s="24"/>
      <c r="AB836" s="40"/>
      <c r="AC836" s="24" t="str">
        <f t="shared" ref="AC836:AC899" si="342">IF(COUNTIFS(AE836:AZ836,"&lt;&gt;"&amp;"")=22,"Publicar","Pendente")</f>
        <v>Pendente</v>
      </c>
      <c r="AE836" s="43"/>
      <c r="AF836" s="44"/>
      <c r="AG836" s="45"/>
      <c r="AH836" s="45"/>
      <c r="AI836" s="46"/>
      <c r="AJ836" s="44"/>
      <c r="AK836" s="157"/>
      <c r="AL836" s="161"/>
      <c r="AM836" s="44"/>
      <c r="AN836" s="157"/>
      <c r="AO836" s="161"/>
      <c r="AP836" s="45"/>
      <c r="AQ836" s="46"/>
      <c r="AR836" s="46"/>
      <c r="AS836" s="46"/>
      <c r="AT836" s="45"/>
      <c r="AU836" s="46"/>
      <c r="AV836" s="46"/>
      <c r="AW836" s="46"/>
      <c r="AX836" s="46"/>
      <c r="AY836" s="46"/>
      <c r="AZ836" s="49"/>
      <c r="BE836" s="52">
        <f t="shared" si="341"/>
        <v>0</v>
      </c>
      <c r="BF836" s="53" t="str">
        <f t="shared" ref="BF836:BF899" si="343">LEFT(TEXT(BE836,"00,#####"),2)</f>
        <v>00</v>
      </c>
      <c r="BG836" s="54">
        <f t="shared" ref="BG836:BG899" si="344">(BE836-BF836)*24</f>
        <v>0</v>
      </c>
      <c r="BH836" s="54">
        <v>6</v>
      </c>
      <c r="BI836" s="54" t="str">
        <f t="shared" ref="BI836:BI899" si="345">IF(BG836&lt;BH836,",00",",5")</f>
        <v>,00</v>
      </c>
      <c r="BJ836" s="55" t="str">
        <f t="shared" ref="BJ836:BJ899" si="346">BF836&amp;BI836</f>
        <v>00,00</v>
      </c>
      <c r="BL836" s="57" t="str">
        <f>IFERROR(VLOOKUP(H836,#REF!,2,0)," ")</f>
        <v xml:space="preserve"> </v>
      </c>
      <c r="BM836" s="57" t="str">
        <f>IFERROR(VLOOKUP(K836,#REF!,2,0)," ")</f>
        <v xml:space="preserve"> </v>
      </c>
      <c r="BN836" s="58" t="str">
        <f t="shared" si="331"/>
        <v xml:space="preserve">  </v>
      </c>
      <c r="BO836" s="59" t="str">
        <f>IFERROR(VLOOKUP(BN836,#REF!,5,0)," ")</f>
        <v xml:space="preserve"> </v>
      </c>
      <c r="BP836" s="59" t="str">
        <f t="shared" si="332"/>
        <v xml:space="preserve"> </v>
      </c>
      <c r="BQ836" s="56" t="str">
        <f t="shared" si="333"/>
        <v>0,00</v>
      </c>
      <c r="BR836" s="59" t="str">
        <f t="shared" si="334"/>
        <v>0,00</v>
      </c>
      <c r="BS836" s="59" t="str">
        <f t="shared" si="335"/>
        <v xml:space="preserve"> </v>
      </c>
      <c r="BT836" s="56" t="str">
        <f t="shared" ref="BT836:BT899" si="347">BF836</f>
        <v>00</v>
      </c>
      <c r="BU836" s="56">
        <f t="shared" ref="BU836:BU899" si="348">IFERROR(BT836+BQ836,"0,00")-AA836</f>
        <v>0</v>
      </c>
      <c r="BV836" s="56" t="str">
        <f>IFERROR(BU836*#REF!,"0,00")</f>
        <v>0,00</v>
      </c>
      <c r="BW836" s="59" t="str">
        <f t="shared" ref="BW836:BW899" si="349">IFERROR(BS836-BV836,"0,00")</f>
        <v>0,00</v>
      </c>
    </row>
    <row r="837" spans="1:75" ht="62.1" customHeight="1" thickTop="1" thickBot="1">
      <c r="A837" s="90" t="str">
        <f t="shared" si="337"/>
        <v>INSERIR DATA</v>
      </c>
      <c r="B837" s="91" t="str">
        <f t="shared" si="338"/>
        <v>INSERIR DATA</v>
      </c>
      <c r="C837" s="81" t="str">
        <f t="shared" si="339"/>
        <v>INSERIR DATA</v>
      </c>
      <c r="D837" s="79">
        <f t="shared" si="328"/>
        <v>834</v>
      </c>
      <c r="E837" s="125">
        <f t="shared" si="327"/>
        <v>0</v>
      </c>
      <c r="F837" s="101"/>
      <c r="G837" s="124" t="str">
        <f>IFERROR(VLOOKUP(F837,#REF!,2,0)," ")</f>
        <v xml:space="preserve"> </v>
      </c>
      <c r="H837" s="122" t="str">
        <f>IFERROR(VLOOKUP(F837,#REF!,3,0)," ")</f>
        <v xml:space="preserve"> </v>
      </c>
      <c r="I837" s="103"/>
      <c r="J837" s="103"/>
      <c r="K837" s="103"/>
      <c r="L837" s="104"/>
      <c r="M837" s="105"/>
      <c r="N837" s="106"/>
      <c r="O837" s="107"/>
      <c r="P837" s="122" t="str">
        <f t="shared" si="329"/>
        <v>00,00</v>
      </c>
      <c r="Q837" s="123" t="str">
        <f t="shared" si="330"/>
        <v>0,00</v>
      </c>
      <c r="R837" s="119">
        <v>0</v>
      </c>
      <c r="S837" s="119">
        <v>0</v>
      </c>
      <c r="T837" s="123">
        <f t="shared" si="340"/>
        <v>0</v>
      </c>
      <c r="U837" s="108"/>
      <c r="V837" s="109" t="str">
        <f t="shared" si="336"/>
        <v/>
      </c>
      <c r="W837" s="37"/>
      <c r="X837" s="132"/>
      <c r="Y837" s="134"/>
      <c r="AA837" s="24"/>
      <c r="AB837" s="40"/>
      <c r="AC837" s="24" t="str">
        <f t="shared" si="342"/>
        <v>Pendente</v>
      </c>
      <c r="AE837" s="43"/>
      <c r="AF837" s="44"/>
      <c r="AG837" s="45"/>
      <c r="AH837" s="45"/>
      <c r="AI837" s="46"/>
      <c r="AJ837" s="44"/>
      <c r="AK837" s="157"/>
      <c r="AL837" s="161"/>
      <c r="AM837" s="44"/>
      <c r="AN837" s="157"/>
      <c r="AO837" s="161"/>
      <c r="AP837" s="45"/>
      <c r="AQ837" s="46"/>
      <c r="AR837" s="46"/>
      <c r="AS837" s="46"/>
      <c r="AT837" s="45"/>
      <c r="AU837" s="46"/>
      <c r="AV837" s="46"/>
      <c r="AW837" s="46"/>
      <c r="AX837" s="46"/>
      <c r="AY837" s="46"/>
      <c r="AZ837" s="49"/>
      <c r="BE837" s="52">
        <f t="shared" si="341"/>
        <v>0</v>
      </c>
      <c r="BF837" s="53" t="str">
        <f t="shared" si="343"/>
        <v>00</v>
      </c>
      <c r="BG837" s="54">
        <f t="shared" si="344"/>
        <v>0</v>
      </c>
      <c r="BH837" s="54">
        <v>6</v>
      </c>
      <c r="BI837" s="54" t="str">
        <f t="shared" si="345"/>
        <v>,00</v>
      </c>
      <c r="BJ837" s="55" t="str">
        <f t="shared" si="346"/>
        <v>00,00</v>
      </c>
      <c r="BL837" s="57" t="str">
        <f>IFERROR(VLOOKUP(H837,#REF!,2,0)," ")</f>
        <v xml:space="preserve"> </v>
      </c>
      <c r="BM837" s="57" t="str">
        <f>IFERROR(VLOOKUP(K837,#REF!,2,0)," ")</f>
        <v xml:space="preserve"> </v>
      </c>
      <c r="BN837" s="58" t="str">
        <f t="shared" si="331"/>
        <v xml:space="preserve">  </v>
      </c>
      <c r="BO837" s="59" t="str">
        <f>IFERROR(VLOOKUP(BN837,#REF!,5,0)," ")</f>
        <v xml:space="preserve"> </v>
      </c>
      <c r="BP837" s="59" t="str">
        <f t="shared" si="332"/>
        <v xml:space="preserve"> </v>
      </c>
      <c r="BQ837" s="56" t="str">
        <f t="shared" si="333"/>
        <v>0,00</v>
      </c>
      <c r="BR837" s="59" t="str">
        <f t="shared" si="334"/>
        <v>0,00</v>
      </c>
      <c r="BS837" s="59" t="str">
        <f t="shared" si="335"/>
        <v xml:space="preserve"> </v>
      </c>
      <c r="BT837" s="56" t="str">
        <f t="shared" si="347"/>
        <v>00</v>
      </c>
      <c r="BU837" s="56">
        <f t="shared" si="348"/>
        <v>0</v>
      </c>
      <c r="BV837" s="56" t="str">
        <f>IFERROR(BU837*#REF!,"0,00")</f>
        <v>0,00</v>
      </c>
      <c r="BW837" s="59" t="str">
        <f t="shared" si="349"/>
        <v>0,00</v>
      </c>
    </row>
    <row r="838" spans="1:75" ht="62.1" customHeight="1" thickTop="1" thickBot="1">
      <c r="A838" s="90" t="str">
        <f t="shared" si="337"/>
        <v>INSERIR DATA</v>
      </c>
      <c r="B838" s="91" t="str">
        <f t="shared" si="338"/>
        <v>INSERIR DATA</v>
      </c>
      <c r="C838" s="81" t="str">
        <f t="shared" si="339"/>
        <v>INSERIR DATA</v>
      </c>
      <c r="D838" s="79">
        <f t="shared" si="328"/>
        <v>835</v>
      </c>
      <c r="E838" s="125">
        <f t="shared" si="327"/>
        <v>0</v>
      </c>
      <c r="F838" s="101"/>
      <c r="G838" s="124" t="str">
        <f>IFERROR(VLOOKUP(F838,#REF!,2,0)," ")</f>
        <v xml:space="preserve"> </v>
      </c>
      <c r="H838" s="122" t="str">
        <f>IFERROR(VLOOKUP(F838,#REF!,3,0)," ")</f>
        <v xml:space="preserve"> </v>
      </c>
      <c r="I838" s="103"/>
      <c r="J838" s="103"/>
      <c r="K838" s="103"/>
      <c r="L838" s="104"/>
      <c r="M838" s="105"/>
      <c r="N838" s="106"/>
      <c r="O838" s="107"/>
      <c r="P838" s="122" t="str">
        <f t="shared" si="329"/>
        <v>00,00</v>
      </c>
      <c r="Q838" s="123" t="str">
        <f t="shared" si="330"/>
        <v>0,00</v>
      </c>
      <c r="R838" s="119">
        <v>0</v>
      </c>
      <c r="S838" s="119">
        <v>0</v>
      </c>
      <c r="T838" s="123">
        <f t="shared" si="340"/>
        <v>0</v>
      </c>
      <c r="U838" s="108"/>
      <c r="V838" s="109" t="str">
        <f t="shared" si="336"/>
        <v/>
      </c>
      <c r="W838" s="37"/>
      <c r="X838" s="132"/>
      <c r="Y838" s="134"/>
      <c r="AA838" s="24"/>
      <c r="AB838" s="40"/>
      <c r="AC838" s="24" t="str">
        <f t="shared" si="342"/>
        <v>Pendente</v>
      </c>
      <c r="AE838" s="43"/>
      <c r="AF838" s="44"/>
      <c r="AG838" s="45"/>
      <c r="AH838" s="45"/>
      <c r="AI838" s="46"/>
      <c r="AJ838" s="44"/>
      <c r="AK838" s="157"/>
      <c r="AL838" s="161"/>
      <c r="AM838" s="44"/>
      <c r="AN838" s="157"/>
      <c r="AO838" s="161"/>
      <c r="AP838" s="45"/>
      <c r="AQ838" s="46"/>
      <c r="AR838" s="46"/>
      <c r="AS838" s="46"/>
      <c r="AT838" s="45"/>
      <c r="AU838" s="46"/>
      <c r="AV838" s="46"/>
      <c r="AW838" s="46"/>
      <c r="AX838" s="46"/>
      <c r="AY838" s="46"/>
      <c r="AZ838" s="49"/>
      <c r="BE838" s="52">
        <f t="shared" si="341"/>
        <v>0</v>
      </c>
      <c r="BF838" s="53" t="str">
        <f t="shared" si="343"/>
        <v>00</v>
      </c>
      <c r="BG838" s="54">
        <f t="shared" si="344"/>
        <v>0</v>
      </c>
      <c r="BH838" s="54">
        <v>6</v>
      </c>
      <c r="BI838" s="54" t="str">
        <f t="shared" si="345"/>
        <v>,00</v>
      </c>
      <c r="BJ838" s="55" t="str">
        <f t="shared" si="346"/>
        <v>00,00</v>
      </c>
      <c r="BL838" s="57" t="str">
        <f>IFERROR(VLOOKUP(H838,#REF!,2,0)," ")</f>
        <v xml:space="preserve"> </v>
      </c>
      <c r="BM838" s="57" t="str">
        <f>IFERROR(VLOOKUP(K838,#REF!,2,0)," ")</f>
        <v xml:space="preserve"> </v>
      </c>
      <c r="BN838" s="58" t="str">
        <f t="shared" si="331"/>
        <v xml:space="preserve">  </v>
      </c>
      <c r="BO838" s="59" t="str">
        <f>IFERROR(VLOOKUP(BN838,#REF!,5,0)," ")</f>
        <v xml:space="preserve"> </v>
      </c>
      <c r="BP838" s="59" t="str">
        <f t="shared" si="332"/>
        <v xml:space="preserve"> </v>
      </c>
      <c r="BQ838" s="56" t="str">
        <f t="shared" si="333"/>
        <v>0,00</v>
      </c>
      <c r="BR838" s="59" t="str">
        <f t="shared" si="334"/>
        <v>0,00</v>
      </c>
      <c r="BS838" s="59" t="str">
        <f t="shared" si="335"/>
        <v xml:space="preserve"> </v>
      </c>
      <c r="BT838" s="56" t="str">
        <f t="shared" si="347"/>
        <v>00</v>
      </c>
      <c r="BU838" s="56">
        <f t="shared" si="348"/>
        <v>0</v>
      </c>
      <c r="BV838" s="56" t="str">
        <f>IFERROR(BU838*#REF!,"0,00")</f>
        <v>0,00</v>
      </c>
      <c r="BW838" s="59" t="str">
        <f t="shared" si="349"/>
        <v>0,00</v>
      </c>
    </row>
    <row r="839" spans="1:75" ht="62.1" customHeight="1" thickTop="1" thickBot="1">
      <c r="A839" s="90" t="str">
        <f t="shared" si="337"/>
        <v>INSERIR DATA</v>
      </c>
      <c r="B839" s="91" t="str">
        <f t="shared" si="338"/>
        <v>INSERIR DATA</v>
      </c>
      <c r="C839" s="81" t="str">
        <f t="shared" si="339"/>
        <v>INSERIR DATA</v>
      </c>
      <c r="D839" s="79">
        <f t="shared" si="328"/>
        <v>836</v>
      </c>
      <c r="E839" s="125">
        <f t="shared" si="327"/>
        <v>0</v>
      </c>
      <c r="F839" s="101"/>
      <c r="G839" s="124" t="str">
        <f>IFERROR(VLOOKUP(F839,#REF!,2,0)," ")</f>
        <v xml:space="preserve"> </v>
      </c>
      <c r="H839" s="122" t="str">
        <f>IFERROR(VLOOKUP(F839,#REF!,3,0)," ")</f>
        <v xml:space="preserve"> </v>
      </c>
      <c r="I839" s="103"/>
      <c r="J839" s="103"/>
      <c r="K839" s="103"/>
      <c r="L839" s="104"/>
      <c r="M839" s="105"/>
      <c r="N839" s="106"/>
      <c r="O839" s="107"/>
      <c r="P839" s="122" t="str">
        <f t="shared" si="329"/>
        <v>00,00</v>
      </c>
      <c r="Q839" s="123" t="str">
        <f t="shared" si="330"/>
        <v>0,00</v>
      </c>
      <c r="R839" s="119">
        <v>0</v>
      </c>
      <c r="S839" s="119">
        <v>0</v>
      </c>
      <c r="T839" s="123">
        <f t="shared" si="340"/>
        <v>0</v>
      </c>
      <c r="U839" s="108"/>
      <c r="V839" s="109" t="str">
        <f t="shared" si="336"/>
        <v/>
      </c>
      <c r="W839" s="37"/>
      <c r="X839" s="132"/>
      <c r="Y839" s="134"/>
      <c r="AA839" s="24"/>
      <c r="AB839" s="40"/>
      <c r="AC839" s="24" t="str">
        <f t="shared" si="342"/>
        <v>Pendente</v>
      </c>
      <c r="AE839" s="43"/>
      <c r="AF839" s="44"/>
      <c r="AG839" s="45"/>
      <c r="AH839" s="45"/>
      <c r="AI839" s="46"/>
      <c r="AJ839" s="44"/>
      <c r="AK839" s="157"/>
      <c r="AL839" s="161"/>
      <c r="AM839" s="44"/>
      <c r="AN839" s="157"/>
      <c r="AO839" s="161"/>
      <c r="AP839" s="45"/>
      <c r="AQ839" s="46"/>
      <c r="AR839" s="46"/>
      <c r="AS839" s="46"/>
      <c r="AT839" s="45"/>
      <c r="AU839" s="46"/>
      <c r="AV839" s="46"/>
      <c r="AW839" s="46"/>
      <c r="AX839" s="46"/>
      <c r="AY839" s="46"/>
      <c r="AZ839" s="164"/>
      <c r="BE839" s="52">
        <f t="shared" si="341"/>
        <v>0</v>
      </c>
      <c r="BF839" s="53" t="str">
        <f t="shared" si="343"/>
        <v>00</v>
      </c>
      <c r="BG839" s="54">
        <f t="shared" si="344"/>
        <v>0</v>
      </c>
      <c r="BH839" s="54">
        <v>6</v>
      </c>
      <c r="BI839" s="54" t="str">
        <f t="shared" si="345"/>
        <v>,00</v>
      </c>
      <c r="BJ839" s="55" t="str">
        <f t="shared" si="346"/>
        <v>00,00</v>
      </c>
      <c r="BL839" s="57" t="str">
        <f>IFERROR(VLOOKUP(H839,#REF!,2,0)," ")</f>
        <v xml:space="preserve"> </v>
      </c>
      <c r="BM839" s="57" t="str">
        <f>IFERROR(VLOOKUP(K839,#REF!,2,0)," ")</f>
        <v xml:space="preserve"> </v>
      </c>
      <c r="BN839" s="58" t="str">
        <f t="shared" si="331"/>
        <v xml:space="preserve">  </v>
      </c>
      <c r="BO839" s="59" t="str">
        <f>IFERROR(VLOOKUP(BN839,#REF!,5,0)," ")</f>
        <v xml:space="preserve"> </v>
      </c>
      <c r="BP839" s="59" t="str">
        <f t="shared" si="332"/>
        <v xml:space="preserve"> </v>
      </c>
      <c r="BQ839" s="56" t="str">
        <f t="shared" si="333"/>
        <v>0,00</v>
      </c>
      <c r="BR839" s="59" t="str">
        <f t="shared" si="334"/>
        <v>0,00</v>
      </c>
      <c r="BS839" s="59" t="str">
        <f t="shared" si="335"/>
        <v xml:space="preserve"> </v>
      </c>
      <c r="BT839" s="56" t="str">
        <f t="shared" si="347"/>
        <v>00</v>
      </c>
      <c r="BU839" s="56">
        <f t="shared" si="348"/>
        <v>0</v>
      </c>
      <c r="BV839" s="56" t="str">
        <f>IFERROR(BU839*#REF!,"0,00")</f>
        <v>0,00</v>
      </c>
      <c r="BW839" s="59" t="str">
        <f t="shared" si="349"/>
        <v>0,00</v>
      </c>
    </row>
    <row r="840" spans="1:75" ht="62.1" customHeight="1" thickTop="1" thickBot="1">
      <c r="A840" s="90" t="str">
        <f t="shared" si="337"/>
        <v>INSERIR DATA</v>
      </c>
      <c r="B840" s="91" t="str">
        <f t="shared" si="338"/>
        <v>INSERIR DATA</v>
      </c>
      <c r="C840" s="81" t="str">
        <f t="shared" si="339"/>
        <v>INSERIR DATA</v>
      </c>
      <c r="D840" s="79">
        <f t="shared" si="328"/>
        <v>837</v>
      </c>
      <c r="E840" s="125">
        <f t="shared" si="327"/>
        <v>0</v>
      </c>
      <c r="F840" s="101"/>
      <c r="G840" s="124" t="str">
        <f>IFERROR(VLOOKUP(F840,#REF!,2,0)," ")</f>
        <v xml:space="preserve"> </v>
      </c>
      <c r="H840" s="122" t="str">
        <f>IFERROR(VLOOKUP(F840,#REF!,3,0)," ")</f>
        <v xml:space="preserve"> </v>
      </c>
      <c r="I840" s="103"/>
      <c r="J840" s="103"/>
      <c r="K840" s="103"/>
      <c r="L840" s="104"/>
      <c r="M840" s="105"/>
      <c r="N840" s="106"/>
      <c r="O840" s="107"/>
      <c r="P840" s="122" t="str">
        <f t="shared" si="329"/>
        <v>00,00</v>
      </c>
      <c r="Q840" s="123" t="str">
        <f t="shared" si="330"/>
        <v>0,00</v>
      </c>
      <c r="R840" s="119">
        <v>0</v>
      </c>
      <c r="S840" s="119">
        <v>0</v>
      </c>
      <c r="T840" s="123">
        <f t="shared" si="340"/>
        <v>0</v>
      </c>
      <c r="U840" s="108"/>
      <c r="V840" s="109" t="str">
        <f t="shared" si="336"/>
        <v/>
      </c>
      <c r="W840" s="37"/>
      <c r="X840" s="132"/>
      <c r="Y840" s="134"/>
      <c r="AA840" s="24"/>
      <c r="AB840" s="40"/>
      <c r="AC840" s="24" t="str">
        <f t="shared" si="342"/>
        <v>Pendente</v>
      </c>
      <c r="AE840" s="43"/>
      <c r="AF840" s="44"/>
      <c r="AG840" s="45"/>
      <c r="AH840" s="45"/>
      <c r="AI840" s="46"/>
      <c r="AJ840" s="44"/>
      <c r="AK840" s="157"/>
      <c r="AL840" s="161"/>
      <c r="AM840" s="44"/>
      <c r="AN840" s="157"/>
      <c r="AO840" s="161"/>
      <c r="AP840" s="45"/>
      <c r="AQ840" s="46"/>
      <c r="AR840" s="157"/>
      <c r="AS840" s="46"/>
      <c r="AT840" s="45"/>
      <c r="AU840" s="157"/>
      <c r="AV840" s="157"/>
      <c r="AW840" s="157"/>
      <c r="AX840" s="157"/>
      <c r="AY840" s="157"/>
      <c r="AZ840" s="164"/>
      <c r="BE840" s="52">
        <f t="shared" si="341"/>
        <v>0</v>
      </c>
      <c r="BF840" s="53" t="str">
        <f t="shared" si="343"/>
        <v>00</v>
      </c>
      <c r="BG840" s="54">
        <f t="shared" si="344"/>
        <v>0</v>
      </c>
      <c r="BH840" s="54">
        <v>6</v>
      </c>
      <c r="BI840" s="54" t="str">
        <f t="shared" si="345"/>
        <v>,00</v>
      </c>
      <c r="BJ840" s="55" t="str">
        <f t="shared" si="346"/>
        <v>00,00</v>
      </c>
      <c r="BL840" s="57" t="str">
        <f>IFERROR(VLOOKUP(H840,#REF!,2,0)," ")</f>
        <v xml:space="preserve"> </v>
      </c>
      <c r="BM840" s="57" t="str">
        <f>IFERROR(VLOOKUP(K840,#REF!,2,0)," ")</f>
        <v xml:space="preserve"> </v>
      </c>
      <c r="BN840" s="58" t="str">
        <f t="shared" si="331"/>
        <v xml:space="preserve">  </v>
      </c>
      <c r="BO840" s="59" t="str">
        <f>IFERROR(VLOOKUP(BN840,#REF!,5,0)," ")</f>
        <v xml:space="preserve"> </v>
      </c>
      <c r="BP840" s="59" t="str">
        <f t="shared" si="332"/>
        <v xml:space="preserve"> </v>
      </c>
      <c r="BQ840" s="56" t="str">
        <f t="shared" si="333"/>
        <v>0,00</v>
      </c>
      <c r="BR840" s="59" t="str">
        <f t="shared" si="334"/>
        <v>0,00</v>
      </c>
      <c r="BS840" s="59" t="str">
        <f t="shared" si="335"/>
        <v xml:space="preserve"> </v>
      </c>
      <c r="BT840" s="56" t="str">
        <f t="shared" si="347"/>
        <v>00</v>
      </c>
      <c r="BU840" s="56">
        <f t="shared" si="348"/>
        <v>0</v>
      </c>
      <c r="BV840" s="56" t="str">
        <f>IFERROR(BU840*#REF!,"0,00")</f>
        <v>0,00</v>
      </c>
      <c r="BW840" s="59" t="str">
        <f t="shared" si="349"/>
        <v>0,00</v>
      </c>
    </row>
    <row r="841" spans="1:75" ht="62.1" customHeight="1" thickTop="1" thickBot="1">
      <c r="A841" s="90" t="str">
        <f t="shared" si="337"/>
        <v>INSERIR DATA</v>
      </c>
      <c r="B841" s="91" t="str">
        <f t="shared" si="338"/>
        <v>INSERIR DATA</v>
      </c>
      <c r="C841" s="81" t="str">
        <f t="shared" si="339"/>
        <v>INSERIR DATA</v>
      </c>
      <c r="D841" s="79">
        <f t="shared" si="328"/>
        <v>838</v>
      </c>
      <c r="E841" s="125">
        <f t="shared" si="327"/>
        <v>0</v>
      </c>
      <c r="F841" s="101"/>
      <c r="G841" s="124" t="str">
        <f>IFERROR(VLOOKUP(F841,#REF!,2,0)," ")</f>
        <v xml:space="preserve"> </v>
      </c>
      <c r="H841" s="122" t="str">
        <f>IFERROR(VLOOKUP(F841,#REF!,3,0)," ")</f>
        <v xml:space="preserve"> </v>
      </c>
      <c r="I841" s="103"/>
      <c r="J841" s="103"/>
      <c r="K841" s="103"/>
      <c r="L841" s="104"/>
      <c r="M841" s="105"/>
      <c r="N841" s="106"/>
      <c r="O841" s="107"/>
      <c r="P841" s="122" t="str">
        <f t="shared" si="329"/>
        <v>00,00</v>
      </c>
      <c r="Q841" s="123" t="str">
        <f t="shared" si="330"/>
        <v>0,00</v>
      </c>
      <c r="R841" s="119">
        <v>0</v>
      </c>
      <c r="S841" s="119">
        <v>0</v>
      </c>
      <c r="T841" s="123">
        <f t="shared" si="340"/>
        <v>0</v>
      </c>
      <c r="U841" s="108"/>
      <c r="V841" s="109" t="str">
        <f t="shared" si="336"/>
        <v/>
      </c>
      <c r="W841" s="37"/>
      <c r="X841" s="132"/>
      <c r="Y841" s="134"/>
      <c r="AA841" s="24"/>
      <c r="AB841" s="40"/>
      <c r="AC841" s="24" t="str">
        <f t="shared" si="342"/>
        <v>Pendente</v>
      </c>
      <c r="AE841" s="43"/>
      <c r="AF841" s="44"/>
      <c r="AG841" s="45"/>
      <c r="AH841" s="45"/>
      <c r="AI841" s="46"/>
      <c r="AJ841" s="44"/>
      <c r="AK841" s="157"/>
      <c r="AL841" s="161"/>
      <c r="AM841" s="44"/>
      <c r="AN841" s="46"/>
      <c r="AO841" s="127"/>
      <c r="AP841" s="45"/>
      <c r="AQ841" s="46"/>
      <c r="AR841" s="157"/>
      <c r="AS841" s="46"/>
      <c r="AT841" s="45"/>
      <c r="AU841" s="157"/>
      <c r="AV841" s="157"/>
      <c r="AW841" s="157"/>
      <c r="AX841" s="157"/>
      <c r="AY841" s="157"/>
      <c r="AZ841" s="164"/>
      <c r="BE841" s="52">
        <f t="shared" si="341"/>
        <v>0</v>
      </c>
      <c r="BF841" s="53" t="str">
        <f t="shared" si="343"/>
        <v>00</v>
      </c>
      <c r="BG841" s="54">
        <f t="shared" si="344"/>
        <v>0</v>
      </c>
      <c r="BH841" s="54">
        <v>6</v>
      </c>
      <c r="BI841" s="54" t="str">
        <f t="shared" si="345"/>
        <v>,00</v>
      </c>
      <c r="BJ841" s="55" t="str">
        <f t="shared" si="346"/>
        <v>00,00</v>
      </c>
      <c r="BL841" s="57" t="str">
        <f>IFERROR(VLOOKUP(H841,#REF!,2,0)," ")</f>
        <v xml:space="preserve"> </v>
      </c>
      <c r="BM841" s="57" t="str">
        <f>IFERROR(VLOOKUP(K841,#REF!,2,0)," ")</f>
        <v xml:space="preserve"> </v>
      </c>
      <c r="BN841" s="58" t="str">
        <f t="shared" si="331"/>
        <v xml:space="preserve">  </v>
      </c>
      <c r="BO841" s="59" t="str">
        <f>IFERROR(VLOOKUP(BN841,#REF!,5,0)," ")</f>
        <v xml:space="preserve"> </v>
      </c>
      <c r="BP841" s="59" t="str">
        <f t="shared" si="332"/>
        <v xml:space="preserve"> </v>
      </c>
      <c r="BQ841" s="56" t="str">
        <f t="shared" si="333"/>
        <v>0,00</v>
      </c>
      <c r="BR841" s="59" t="str">
        <f t="shared" si="334"/>
        <v>0,00</v>
      </c>
      <c r="BS841" s="59" t="str">
        <f t="shared" si="335"/>
        <v xml:space="preserve"> </v>
      </c>
      <c r="BT841" s="56" t="str">
        <f t="shared" si="347"/>
        <v>00</v>
      </c>
      <c r="BU841" s="56">
        <f t="shared" si="348"/>
        <v>0</v>
      </c>
      <c r="BV841" s="56" t="str">
        <f>IFERROR(BU841*#REF!,"0,00")</f>
        <v>0,00</v>
      </c>
      <c r="BW841" s="59" t="str">
        <f t="shared" si="349"/>
        <v>0,00</v>
      </c>
    </row>
    <row r="842" spans="1:75" ht="62.1" customHeight="1" thickTop="1" thickBot="1">
      <c r="A842" s="90" t="str">
        <f t="shared" si="337"/>
        <v>INSERIR DATA</v>
      </c>
      <c r="B842" s="91" t="str">
        <f t="shared" si="338"/>
        <v>INSERIR DATA</v>
      </c>
      <c r="C842" s="81" t="str">
        <f t="shared" si="339"/>
        <v>INSERIR DATA</v>
      </c>
      <c r="D842" s="79">
        <f t="shared" si="328"/>
        <v>839</v>
      </c>
      <c r="E842" s="125">
        <f t="shared" si="327"/>
        <v>0</v>
      </c>
      <c r="F842" s="101"/>
      <c r="G842" s="124" t="str">
        <f>IFERROR(VLOOKUP(F842,#REF!,2,0)," ")</f>
        <v xml:space="preserve"> </v>
      </c>
      <c r="H842" s="122" t="str">
        <f>IFERROR(VLOOKUP(F842,#REF!,3,0)," ")</f>
        <v xml:space="preserve"> </v>
      </c>
      <c r="I842" s="103"/>
      <c r="J842" s="103"/>
      <c r="K842" s="103"/>
      <c r="L842" s="104"/>
      <c r="M842" s="105"/>
      <c r="N842" s="106"/>
      <c r="O842" s="107"/>
      <c r="P842" s="122" t="str">
        <f t="shared" si="329"/>
        <v>00,00</v>
      </c>
      <c r="Q842" s="123" t="str">
        <f t="shared" si="330"/>
        <v>0,00</v>
      </c>
      <c r="R842" s="119">
        <v>0</v>
      </c>
      <c r="S842" s="119">
        <v>0</v>
      </c>
      <c r="T842" s="123">
        <f t="shared" si="340"/>
        <v>0</v>
      </c>
      <c r="U842" s="108"/>
      <c r="V842" s="109" t="str">
        <f t="shared" si="336"/>
        <v/>
      </c>
      <c r="W842" s="37"/>
      <c r="X842" s="132"/>
      <c r="Y842" s="134"/>
      <c r="AA842" s="24"/>
      <c r="AB842" s="40"/>
      <c r="AC842" s="24" t="str">
        <f t="shared" si="342"/>
        <v>Pendente</v>
      </c>
      <c r="AE842" s="43"/>
      <c r="AF842" s="44"/>
      <c r="AG842" s="45"/>
      <c r="AH842" s="45"/>
      <c r="AI842" s="46"/>
      <c r="AJ842" s="44"/>
      <c r="AK842" s="157"/>
      <c r="AL842" s="161"/>
      <c r="AM842" s="44"/>
      <c r="AN842" s="46"/>
      <c r="AO842" s="127"/>
      <c r="AP842" s="45"/>
      <c r="AQ842" s="46"/>
      <c r="AR842" s="157"/>
      <c r="AS842" s="46"/>
      <c r="AT842" s="45"/>
      <c r="AU842" s="157"/>
      <c r="AV842" s="157"/>
      <c r="AW842" s="157"/>
      <c r="AX842" s="157"/>
      <c r="AY842" s="157"/>
      <c r="AZ842" s="164"/>
      <c r="BE842" s="52">
        <f t="shared" si="341"/>
        <v>0</v>
      </c>
      <c r="BF842" s="53" t="str">
        <f t="shared" si="343"/>
        <v>00</v>
      </c>
      <c r="BG842" s="54">
        <f t="shared" si="344"/>
        <v>0</v>
      </c>
      <c r="BH842" s="54">
        <v>6</v>
      </c>
      <c r="BI842" s="54" t="str">
        <f t="shared" si="345"/>
        <v>,00</v>
      </c>
      <c r="BJ842" s="55" t="str">
        <f t="shared" si="346"/>
        <v>00,00</v>
      </c>
      <c r="BL842" s="57" t="str">
        <f>IFERROR(VLOOKUP(H842,#REF!,2,0)," ")</f>
        <v xml:space="preserve"> </v>
      </c>
      <c r="BM842" s="57" t="str">
        <f>IFERROR(VLOOKUP(K842,#REF!,2,0)," ")</f>
        <v xml:space="preserve"> </v>
      </c>
      <c r="BN842" s="58" t="str">
        <f t="shared" si="331"/>
        <v xml:space="preserve">  </v>
      </c>
      <c r="BO842" s="59" t="str">
        <f>IFERROR(VLOOKUP(BN842,#REF!,5,0)," ")</f>
        <v xml:space="preserve"> </v>
      </c>
      <c r="BP842" s="59" t="str">
        <f t="shared" si="332"/>
        <v xml:space="preserve"> </v>
      </c>
      <c r="BQ842" s="56" t="str">
        <f t="shared" si="333"/>
        <v>0,00</v>
      </c>
      <c r="BR842" s="59" t="str">
        <f t="shared" si="334"/>
        <v>0,00</v>
      </c>
      <c r="BS842" s="59" t="str">
        <f t="shared" si="335"/>
        <v xml:space="preserve"> </v>
      </c>
      <c r="BT842" s="56" t="str">
        <f t="shared" si="347"/>
        <v>00</v>
      </c>
      <c r="BU842" s="56">
        <f t="shared" si="348"/>
        <v>0</v>
      </c>
      <c r="BV842" s="56" t="str">
        <f>IFERROR(BU842*#REF!,"0,00")</f>
        <v>0,00</v>
      </c>
      <c r="BW842" s="59" t="str">
        <f t="shared" si="349"/>
        <v>0,00</v>
      </c>
    </row>
    <row r="843" spans="1:75" ht="62.1" customHeight="1" thickTop="1" thickBot="1">
      <c r="A843" s="90" t="str">
        <f t="shared" si="337"/>
        <v>INSERIR DATA</v>
      </c>
      <c r="B843" s="91" t="str">
        <f t="shared" si="338"/>
        <v>INSERIR DATA</v>
      </c>
      <c r="C843" s="81" t="str">
        <f t="shared" si="339"/>
        <v>INSERIR DATA</v>
      </c>
      <c r="D843" s="79">
        <f t="shared" si="328"/>
        <v>840</v>
      </c>
      <c r="E843" s="125">
        <f t="shared" si="327"/>
        <v>0</v>
      </c>
      <c r="F843" s="101"/>
      <c r="G843" s="124" t="str">
        <f>IFERROR(VLOOKUP(F843,#REF!,2,0)," ")</f>
        <v xml:space="preserve"> </v>
      </c>
      <c r="H843" s="122" t="str">
        <f>IFERROR(VLOOKUP(F843,#REF!,3,0)," ")</f>
        <v xml:space="preserve"> </v>
      </c>
      <c r="I843" s="103"/>
      <c r="J843" s="103"/>
      <c r="K843" s="103"/>
      <c r="L843" s="104"/>
      <c r="M843" s="105"/>
      <c r="N843" s="106"/>
      <c r="O843" s="107"/>
      <c r="P843" s="122" t="str">
        <f t="shared" si="329"/>
        <v>00,00</v>
      </c>
      <c r="Q843" s="123" t="str">
        <f t="shared" si="330"/>
        <v>0,00</v>
      </c>
      <c r="R843" s="119">
        <v>0</v>
      </c>
      <c r="S843" s="119">
        <v>0</v>
      </c>
      <c r="T843" s="123">
        <f t="shared" si="340"/>
        <v>0</v>
      </c>
      <c r="U843" s="108"/>
      <c r="V843" s="109" t="str">
        <f t="shared" si="336"/>
        <v/>
      </c>
      <c r="W843" s="37"/>
      <c r="X843" s="132"/>
      <c r="Y843" s="134"/>
      <c r="AA843" s="24"/>
      <c r="AB843" s="40"/>
      <c r="AC843" s="24" t="str">
        <f t="shared" si="342"/>
        <v>Pendente</v>
      </c>
      <c r="AE843" s="43"/>
      <c r="AF843" s="44"/>
      <c r="AG843" s="45"/>
      <c r="AH843" s="45"/>
      <c r="AI843" s="46"/>
      <c r="AJ843" s="44"/>
      <c r="AK843" s="157"/>
      <c r="AL843" s="161"/>
      <c r="AM843" s="44"/>
      <c r="AN843" s="46"/>
      <c r="AO843" s="127"/>
      <c r="AP843" s="45"/>
      <c r="AQ843" s="46"/>
      <c r="AR843" s="157"/>
      <c r="AS843" s="46"/>
      <c r="AT843" s="45"/>
      <c r="AU843" s="157"/>
      <c r="AV843" s="157"/>
      <c r="AW843" s="157"/>
      <c r="AX843" s="157"/>
      <c r="AY843" s="157"/>
      <c r="AZ843" s="164"/>
      <c r="BE843" s="52">
        <f t="shared" si="341"/>
        <v>0</v>
      </c>
      <c r="BF843" s="53" t="str">
        <f t="shared" si="343"/>
        <v>00</v>
      </c>
      <c r="BG843" s="54">
        <f t="shared" si="344"/>
        <v>0</v>
      </c>
      <c r="BH843" s="54">
        <v>6</v>
      </c>
      <c r="BI843" s="54" t="str">
        <f t="shared" si="345"/>
        <v>,00</v>
      </c>
      <c r="BJ843" s="55" t="str">
        <f t="shared" si="346"/>
        <v>00,00</v>
      </c>
      <c r="BL843" s="57" t="str">
        <f>IFERROR(VLOOKUP(H843,#REF!,2,0)," ")</f>
        <v xml:space="preserve"> </v>
      </c>
      <c r="BM843" s="57" t="str">
        <f>IFERROR(VLOOKUP(K843,#REF!,2,0)," ")</f>
        <v xml:space="preserve"> </v>
      </c>
      <c r="BN843" s="58" t="str">
        <f t="shared" si="331"/>
        <v xml:space="preserve">  </v>
      </c>
      <c r="BO843" s="59" t="str">
        <f>IFERROR(VLOOKUP(BN843,#REF!,5,0)," ")</f>
        <v xml:space="preserve"> </v>
      </c>
      <c r="BP843" s="59" t="str">
        <f t="shared" si="332"/>
        <v xml:space="preserve"> </v>
      </c>
      <c r="BQ843" s="56" t="str">
        <f t="shared" si="333"/>
        <v>0,00</v>
      </c>
      <c r="BR843" s="59" t="str">
        <f t="shared" si="334"/>
        <v>0,00</v>
      </c>
      <c r="BS843" s="59" t="str">
        <f t="shared" si="335"/>
        <v xml:space="preserve"> </v>
      </c>
      <c r="BT843" s="56" t="str">
        <f t="shared" si="347"/>
        <v>00</v>
      </c>
      <c r="BU843" s="56">
        <f t="shared" si="348"/>
        <v>0</v>
      </c>
      <c r="BV843" s="56" t="str">
        <f>IFERROR(BU843*#REF!,"0,00")</f>
        <v>0,00</v>
      </c>
      <c r="BW843" s="59" t="str">
        <f t="shared" si="349"/>
        <v>0,00</v>
      </c>
    </row>
    <row r="844" spans="1:75" ht="62.1" customHeight="1" thickTop="1" thickBot="1">
      <c r="A844" s="90" t="str">
        <f t="shared" si="337"/>
        <v>INSERIR DATA</v>
      </c>
      <c r="B844" s="91" t="str">
        <f t="shared" si="338"/>
        <v>INSERIR DATA</v>
      </c>
      <c r="C844" s="81" t="str">
        <f t="shared" si="339"/>
        <v>INSERIR DATA</v>
      </c>
      <c r="D844" s="79">
        <f t="shared" si="328"/>
        <v>841</v>
      </c>
      <c r="E844" s="125">
        <f t="shared" si="327"/>
        <v>0</v>
      </c>
      <c r="F844" s="101"/>
      <c r="G844" s="124" t="str">
        <f>IFERROR(VLOOKUP(F844,#REF!,2,0)," ")</f>
        <v xml:space="preserve"> </v>
      </c>
      <c r="H844" s="122" t="str">
        <f>IFERROR(VLOOKUP(F844,#REF!,3,0)," ")</f>
        <v xml:space="preserve"> </v>
      </c>
      <c r="I844" s="103"/>
      <c r="J844" s="103"/>
      <c r="K844" s="103"/>
      <c r="L844" s="104"/>
      <c r="M844" s="105"/>
      <c r="N844" s="106"/>
      <c r="O844" s="107"/>
      <c r="P844" s="122" t="str">
        <f t="shared" si="329"/>
        <v>00,00</v>
      </c>
      <c r="Q844" s="123" t="str">
        <f t="shared" si="330"/>
        <v>0,00</v>
      </c>
      <c r="R844" s="119">
        <v>0</v>
      </c>
      <c r="S844" s="119">
        <v>0</v>
      </c>
      <c r="T844" s="123">
        <f t="shared" si="340"/>
        <v>0</v>
      </c>
      <c r="U844" s="108"/>
      <c r="V844" s="109" t="str">
        <f t="shared" si="336"/>
        <v/>
      </c>
      <c r="W844" s="37"/>
      <c r="X844" s="132"/>
      <c r="Y844" s="134"/>
      <c r="AA844" s="24"/>
      <c r="AB844" s="40"/>
      <c r="AC844" s="24" t="str">
        <f t="shared" si="342"/>
        <v>Pendente</v>
      </c>
      <c r="AE844" s="43"/>
      <c r="AF844" s="44"/>
      <c r="AG844" s="45"/>
      <c r="AH844" s="45"/>
      <c r="AI844" s="46"/>
      <c r="AJ844" s="44"/>
      <c r="AK844" s="157"/>
      <c r="AL844" s="161"/>
      <c r="AM844" s="44"/>
      <c r="AN844" s="46"/>
      <c r="AO844" s="127"/>
      <c r="AP844" s="45"/>
      <c r="AQ844" s="46"/>
      <c r="AR844" s="157"/>
      <c r="AS844" s="46"/>
      <c r="AT844" s="45"/>
      <c r="AU844" s="157"/>
      <c r="AV844" s="157"/>
      <c r="AW844" s="157"/>
      <c r="AX844" s="157"/>
      <c r="AY844" s="157"/>
      <c r="AZ844" s="164"/>
      <c r="BE844" s="52">
        <f t="shared" si="341"/>
        <v>0</v>
      </c>
      <c r="BF844" s="53" t="str">
        <f t="shared" si="343"/>
        <v>00</v>
      </c>
      <c r="BG844" s="54">
        <f t="shared" si="344"/>
        <v>0</v>
      </c>
      <c r="BH844" s="54">
        <v>6</v>
      </c>
      <c r="BI844" s="54" t="str">
        <f t="shared" si="345"/>
        <v>,00</v>
      </c>
      <c r="BJ844" s="55" t="str">
        <f t="shared" si="346"/>
        <v>00,00</v>
      </c>
      <c r="BL844" s="57" t="str">
        <f>IFERROR(VLOOKUP(H844,#REF!,2,0)," ")</f>
        <v xml:space="preserve"> </v>
      </c>
      <c r="BM844" s="57" t="str">
        <f>IFERROR(VLOOKUP(K844,#REF!,2,0)," ")</f>
        <v xml:space="preserve"> </v>
      </c>
      <c r="BN844" s="58" t="str">
        <f t="shared" si="331"/>
        <v xml:space="preserve">  </v>
      </c>
      <c r="BO844" s="59" t="str">
        <f>IFERROR(VLOOKUP(BN844,#REF!,5,0)," ")</f>
        <v xml:space="preserve"> </v>
      </c>
      <c r="BP844" s="59" t="str">
        <f t="shared" si="332"/>
        <v xml:space="preserve"> </v>
      </c>
      <c r="BQ844" s="56" t="str">
        <f t="shared" si="333"/>
        <v>0,00</v>
      </c>
      <c r="BR844" s="59" t="str">
        <f t="shared" si="334"/>
        <v>0,00</v>
      </c>
      <c r="BS844" s="59" t="str">
        <f t="shared" si="335"/>
        <v xml:space="preserve"> </v>
      </c>
      <c r="BT844" s="56" t="str">
        <f t="shared" si="347"/>
        <v>00</v>
      </c>
      <c r="BU844" s="56">
        <f t="shared" si="348"/>
        <v>0</v>
      </c>
      <c r="BV844" s="56" t="str">
        <f>IFERROR(BU844*#REF!,"0,00")</f>
        <v>0,00</v>
      </c>
      <c r="BW844" s="59" t="str">
        <f t="shared" si="349"/>
        <v>0,00</v>
      </c>
    </row>
    <row r="845" spans="1:75" ht="62.1" customHeight="1" thickTop="1" thickBot="1">
      <c r="A845" s="90" t="str">
        <f t="shared" si="337"/>
        <v>INSERIR DATA</v>
      </c>
      <c r="B845" s="91" t="str">
        <f t="shared" si="338"/>
        <v>INSERIR DATA</v>
      </c>
      <c r="C845" s="81" t="str">
        <f t="shared" si="339"/>
        <v>INSERIR DATA</v>
      </c>
      <c r="D845" s="79">
        <f t="shared" si="328"/>
        <v>842</v>
      </c>
      <c r="E845" s="125">
        <f t="shared" si="327"/>
        <v>0</v>
      </c>
      <c r="F845" s="101"/>
      <c r="G845" s="124" t="str">
        <f>IFERROR(VLOOKUP(F845,#REF!,2,0)," ")</f>
        <v xml:space="preserve"> </v>
      </c>
      <c r="H845" s="122" t="str">
        <f>IFERROR(VLOOKUP(F845,#REF!,3,0)," ")</f>
        <v xml:space="preserve"> </v>
      </c>
      <c r="I845" s="103"/>
      <c r="J845" s="103"/>
      <c r="K845" s="103"/>
      <c r="L845" s="104"/>
      <c r="M845" s="105"/>
      <c r="N845" s="106"/>
      <c r="O845" s="107"/>
      <c r="P845" s="122" t="str">
        <f t="shared" si="329"/>
        <v>00,00</v>
      </c>
      <c r="Q845" s="123" t="str">
        <f t="shared" si="330"/>
        <v>0,00</v>
      </c>
      <c r="R845" s="119">
        <v>0</v>
      </c>
      <c r="S845" s="119">
        <v>0</v>
      </c>
      <c r="T845" s="123">
        <f t="shared" si="340"/>
        <v>0</v>
      </c>
      <c r="U845" s="108"/>
      <c r="V845" s="109" t="str">
        <f t="shared" si="336"/>
        <v/>
      </c>
      <c r="W845" s="37"/>
      <c r="X845" s="132"/>
      <c r="Y845" s="134"/>
      <c r="AA845" s="24"/>
      <c r="AB845" s="40"/>
      <c r="AC845" s="24" t="str">
        <f t="shared" si="342"/>
        <v>Pendente</v>
      </c>
      <c r="AE845" s="43"/>
      <c r="AF845" s="44"/>
      <c r="AG845" s="45"/>
      <c r="AH845" s="45"/>
      <c r="AI845" s="46"/>
      <c r="AJ845" s="44"/>
      <c r="AK845" s="157"/>
      <c r="AL845" s="161"/>
      <c r="AM845" s="44"/>
      <c r="AN845" s="46"/>
      <c r="AO845" s="127"/>
      <c r="AP845" s="45"/>
      <c r="AQ845" s="46"/>
      <c r="AR845" s="157"/>
      <c r="AS845" s="46"/>
      <c r="AT845" s="45"/>
      <c r="AU845" s="157"/>
      <c r="AV845" s="157"/>
      <c r="AW845" s="157"/>
      <c r="AX845" s="157"/>
      <c r="AY845" s="157"/>
      <c r="AZ845" s="164"/>
      <c r="BE845" s="52">
        <f t="shared" si="341"/>
        <v>0</v>
      </c>
      <c r="BF845" s="53" t="str">
        <f t="shared" si="343"/>
        <v>00</v>
      </c>
      <c r="BG845" s="54">
        <f t="shared" si="344"/>
        <v>0</v>
      </c>
      <c r="BH845" s="54">
        <v>6</v>
      </c>
      <c r="BI845" s="54" t="str">
        <f t="shared" si="345"/>
        <v>,00</v>
      </c>
      <c r="BJ845" s="55" t="str">
        <f t="shared" si="346"/>
        <v>00,00</v>
      </c>
      <c r="BL845" s="57" t="str">
        <f>IFERROR(VLOOKUP(H845,#REF!,2,0)," ")</f>
        <v xml:space="preserve"> </v>
      </c>
      <c r="BM845" s="57" t="str">
        <f>IFERROR(VLOOKUP(K845,#REF!,2,0)," ")</f>
        <v xml:space="preserve"> </v>
      </c>
      <c r="BN845" s="58" t="str">
        <f t="shared" si="331"/>
        <v xml:space="preserve">  </v>
      </c>
      <c r="BO845" s="59" t="str">
        <f>IFERROR(VLOOKUP(BN845,#REF!,5,0)," ")</f>
        <v xml:space="preserve"> </v>
      </c>
      <c r="BP845" s="59" t="str">
        <f t="shared" si="332"/>
        <v xml:space="preserve"> </v>
      </c>
      <c r="BQ845" s="56" t="str">
        <f t="shared" si="333"/>
        <v>0,00</v>
      </c>
      <c r="BR845" s="59" t="str">
        <f t="shared" si="334"/>
        <v>0,00</v>
      </c>
      <c r="BS845" s="59" t="str">
        <f t="shared" si="335"/>
        <v xml:space="preserve"> </v>
      </c>
      <c r="BT845" s="56" t="str">
        <f t="shared" si="347"/>
        <v>00</v>
      </c>
      <c r="BU845" s="56">
        <f t="shared" si="348"/>
        <v>0</v>
      </c>
      <c r="BV845" s="56" t="str">
        <f>IFERROR(BU845*#REF!,"0,00")</f>
        <v>0,00</v>
      </c>
      <c r="BW845" s="59" t="str">
        <f t="shared" si="349"/>
        <v>0,00</v>
      </c>
    </row>
    <row r="846" spans="1:75" ht="62.1" customHeight="1" thickTop="1" thickBot="1">
      <c r="A846" s="90" t="str">
        <f t="shared" si="337"/>
        <v>INSERIR DATA</v>
      </c>
      <c r="B846" s="91" t="str">
        <f t="shared" si="338"/>
        <v>INSERIR DATA</v>
      </c>
      <c r="C846" s="81" t="str">
        <f t="shared" si="339"/>
        <v>INSERIR DATA</v>
      </c>
      <c r="D846" s="79">
        <f t="shared" si="328"/>
        <v>843</v>
      </c>
      <c r="E846" s="125">
        <f t="shared" si="327"/>
        <v>0</v>
      </c>
      <c r="F846" s="101"/>
      <c r="G846" s="124" t="str">
        <f>IFERROR(VLOOKUP(F846,#REF!,2,0)," ")</f>
        <v xml:space="preserve"> </v>
      </c>
      <c r="H846" s="122" t="str">
        <f>IFERROR(VLOOKUP(F846,#REF!,3,0)," ")</f>
        <v xml:space="preserve"> </v>
      </c>
      <c r="I846" s="103"/>
      <c r="J846" s="103"/>
      <c r="K846" s="103"/>
      <c r="L846" s="104"/>
      <c r="M846" s="105"/>
      <c r="N846" s="106"/>
      <c r="O846" s="107"/>
      <c r="P846" s="122" t="str">
        <f t="shared" si="329"/>
        <v>00,00</v>
      </c>
      <c r="Q846" s="123" t="str">
        <f t="shared" si="330"/>
        <v>0,00</v>
      </c>
      <c r="R846" s="119">
        <v>0</v>
      </c>
      <c r="S846" s="119">
        <v>0</v>
      </c>
      <c r="T846" s="123">
        <f t="shared" si="340"/>
        <v>0</v>
      </c>
      <c r="U846" s="108"/>
      <c r="V846" s="109" t="str">
        <f t="shared" si="336"/>
        <v/>
      </c>
      <c r="W846" s="37"/>
      <c r="X846" s="132"/>
      <c r="Y846" s="134"/>
      <c r="AA846" s="24"/>
      <c r="AB846" s="40"/>
      <c r="AC846" s="24" t="str">
        <f t="shared" si="342"/>
        <v>Pendente</v>
      </c>
      <c r="AE846" s="43"/>
      <c r="AF846" s="44"/>
      <c r="AG846" s="45"/>
      <c r="AH846" s="45"/>
      <c r="AI846" s="46"/>
      <c r="AJ846" s="44"/>
      <c r="AK846" s="157"/>
      <c r="AL846" s="161"/>
      <c r="AM846" s="44"/>
      <c r="AN846" s="157"/>
      <c r="AO846" s="161"/>
      <c r="AP846" s="45"/>
      <c r="AQ846" s="46"/>
      <c r="AR846" s="157"/>
      <c r="AS846" s="157"/>
      <c r="AT846" s="45"/>
      <c r="AU846" s="157"/>
      <c r="AV846" s="157"/>
      <c r="AW846" s="157"/>
      <c r="AX846" s="157"/>
      <c r="AY846" s="157"/>
      <c r="AZ846" s="164"/>
      <c r="BE846" s="52">
        <f t="shared" si="341"/>
        <v>0</v>
      </c>
      <c r="BF846" s="53" t="str">
        <f t="shared" si="343"/>
        <v>00</v>
      </c>
      <c r="BG846" s="54">
        <f t="shared" si="344"/>
        <v>0</v>
      </c>
      <c r="BH846" s="54">
        <v>6</v>
      </c>
      <c r="BI846" s="54" t="str">
        <f t="shared" si="345"/>
        <v>,00</v>
      </c>
      <c r="BJ846" s="55" t="str">
        <f t="shared" si="346"/>
        <v>00,00</v>
      </c>
      <c r="BL846" s="57" t="str">
        <f>IFERROR(VLOOKUP(H846,#REF!,2,0)," ")</f>
        <v xml:space="preserve"> </v>
      </c>
      <c r="BM846" s="57" t="str">
        <f>IFERROR(VLOOKUP(K846,#REF!,2,0)," ")</f>
        <v xml:space="preserve"> </v>
      </c>
      <c r="BN846" s="58" t="str">
        <f t="shared" si="331"/>
        <v xml:space="preserve">  </v>
      </c>
      <c r="BO846" s="59" t="str">
        <f>IFERROR(VLOOKUP(BN846,#REF!,5,0)," ")</f>
        <v xml:space="preserve"> </v>
      </c>
      <c r="BP846" s="59" t="str">
        <f t="shared" si="332"/>
        <v xml:space="preserve"> </v>
      </c>
      <c r="BQ846" s="56" t="str">
        <f t="shared" si="333"/>
        <v>0,00</v>
      </c>
      <c r="BR846" s="59" t="str">
        <f t="shared" si="334"/>
        <v>0,00</v>
      </c>
      <c r="BS846" s="59" t="str">
        <f t="shared" si="335"/>
        <v xml:space="preserve"> </v>
      </c>
      <c r="BT846" s="56" t="str">
        <f t="shared" si="347"/>
        <v>00</v>
      </c>
      <c r="BU846" s="56">
        <f t="shared" si="348"/>
        <v>0</v>
      </c>
      <c r="BV846" s="56" t="str">
        <f>IFERROR(BU846*#REF!,"0,00")</f>
        <v>0,00</v>
      </c>
      <c r="BW846" s="59" t="str">
        <f t="shared" si="349"/>
        <v>0,00</v>
      </c>
    </row>
    <row r="847" spans="1:75" ht="62.1" customHeight="1" thickTop="1" thickBot="1">
      <c r="A847" s="90" t="str">
        <f t="shared" si="337"/>
        <v>INSERIR DATA</v>
      </c>
      <c r="B847" s="91" t="str">
        <f t="shared" si="338"/>
        <v>INSERIR DATA</v>
      </c>
      <c r="C847" s="81" t="str">
        <f t="shared" si="339"/>
        <v>INSERIR DATA</v>
      </c>
      <c r="D847" s="79">
        <f t="shared" si="328"/>
        <v>844</v>
      </c>
      <c r="E847" s="125">
        <f t="shared" si="327"/>
        <v>0</v>
      </c>
      <c r="F847" s="101"/>
      <c r="G847" s="124" t="str">
        <f>IFERROR(VLOOKUP(F847,#REF!,2,0)," ")</f>
        <v xml:space="preserve"> </v>
      </c>
      <c r="H847" s="122" t="str">
        <f>IFERROR(VLOOKUP(F847,#REF!,3,0)," ")</f>
        <v xml:space="preserve"> </v>
      </c>
      <c r="I847" s="103"/>
      <c r="J847" s="103"/>
      <c r="K847" s="103"/>
      <c r="L847" s="104"/>
      <c r="M847" s="105"/>
      <c r="N847" s="106"/>
      <c r="O847" s="107"/>
      <c r="P847" s="122" t="str">
        <f t="shared" si="329"/>
        <v>00,00</v>
      </c>
      <c r="Q847" s="123" t="str">
        <f t="shared" si="330"/>
        <v>0,00</v>
      </c>
      <c r="R847" s="119">
        <v>0</v>
      </c>
      <c r="S847" s="119">
        <v>0</v>
      </c>
      <c r="T847" s="123">
        <f t="shared" si="340"/>
        <v>0</v>
      </c>
      <c r="U847" s="108"/>
      <c r="V847" s="109" t="str">
        <f t="shared" si="336"/>
        <v/>
      </c>
      <c r="W847" s="37"/>
      <c r="X847" s="132"/>
      <c r="Y847" s="134"/>
      <c r="AA847" s="24"/>
      <c r="AB847" s="40"/>
      <c r="AC847" s="24" t="str">
        <f t="shared" si="342"/>
        <v>Pendente</v>
      </c>
      <c r="AE847" s="43"/>
      <c r="AF847" s="44"/>
      <c r="AG847" s="45"/>
      <c r="AH847" s="45"/>
      <c r="AI847" s="46"/>
      <c r="AJ847" s="44"/>
      <c r="AK847" s="157"/>
      <c r="AL847" s="161"/>
      <c r="AM847" s="44"/>
      <c r="AN847" s="46"/>
      <c r="AO847" s="127"/>
      <c r="AP847" s="45"/>
      <c r="AQ847" s="46"/>
      <c r="AR847" s="157"/>
      <c r="AS847" s="46"/>
      <c r="AT847" s="163"/>
      <c r="AU847" s="157"/>
      <c r="AV847" s="157"/>
      <c r="AW847" s="157"/>
      <c r="AX847" s="157"/>
      <c r="AY847" s="157"/>
      <c r="AZ847" s="164"/>
      <c r="BE847" s="52">
        <f t="shared" si="341"/>
        <v>0</v>
      </c>
      <c r="BF847" s="53" t="str">
        <f t="shared" si="343"/>
        <v>00</v>
      </c>
      <c r="BG847" s="54">
        <f t="shared" si="344"/>
        <v>0</v>
      </c>
      <c r="BH847" s="54">
        <v>6</v>
      </c>
      <c r="BI847" s="54" t="str">
        <f t="shared" si="345"/>
        <v>,00</v>
      </c>
      <c r="BJ847" s="55" t="str">
        <f t="shared" si="346"/>
        <v>00,00</v>
      </c>
      <c r="BL847" s="57" t="str">
        <f>IFERROR(VLOOKUP(H847,#REF!,2,0)," ")</f>
        <v xml:space="preserve"> </v>
      </c>
      <c r="BM847" s="57" t="str">
        <f>IFERROR(VLOOKUP(K847,#REF!,2,0)," ")</f>
        <v xml:space="preserve"> </v>
      </c>
      <c r="BN847" s="58" t="str">
        <f t="shared" si="331"/>
        <v xml:space="preserve">  </v>
      </c>
      <c r="BO847" s="59" t="str">
        <f>IFERROR(VLOOKUP(BN847,#REF!,5,0)," ")</f>
        <v xml:space="preserve"> </v>
      </c>
      <c r="BP847" s="59" t="str">
        <f t="shared" si="332"/>
        <v xml:space="preserve"> </v>
      </c>
      <c r="BQ847" s="56" t="str">
        <f t="shared" si="333"/>
        <v>0,00</v>
      </c>
      <c r="BR847" s="59" t="str">
        <f t="shared" si="334"/>
        <v>0,00</v>
      </c>
      <c r="BS847" s="59" t="str">
        <f t="shared" si="335"/>
        <v xml:space="preserve"> </v>
      </c>
      <c r="BT847" s="56" t="str">
        <f t="shared" si="347"/>
        <v>00</v>
      </c>
      <c r="BU847" s="56">
        <f t="shared" si="348"/>
        <v>0</v>
      </c>
      <c r="BV847" s="56" t="str">
        <f>IFERROR(BU847*#REF!,"0,00")</f>
        <v>0,00</v>
      </c>
      <c r="BW847" s="59" t="str">
        <f t="shared" si="349"/>
        <v>0,00</v>
      </c>
    </row>
    <row r="848" spans="1:75" ht="62.1" customHeight="1" thickTop="1" thickBot="1">
      <c r="A848" s="90" t="str">
        <f t="shared" si="337"/>
        <v>INSERIR DATA</v>
      </c>
      <c r="B848" s="91" t="str">
        <f t="shared" si="338"/>
        <v>INSERIR DATA</v>
      </c>
      <c r="C848" s="81" t="str">
        <f t="shared" si="339"/>
        <v>INSERIR DATA</v>
      </c>
      <c r="D848" s="79">
        <f t="shared" si="328"/>
        <v>845</v>
      </c>
      <c r="E848" s="125">
        <f t="shared" si="327"/>
        <v>0</v>
      </c>
      <c r="F848" s="101"/>
      <c r="G848" s="124" t="str">
        <f>IFERROR(VLOOKUP(F848,#REF!,2,0)," ")</f>
        <v xml:space="preserve"> </v>
      </c>
      <c r="H848" s="122" t="str">
        <f>IFERROR(VLOOKUP(F848,#REF!,3,0)," ")</f>
        <v xml:space="preserve"> </v>
      </c>
      <c r="I848" s="103"/>
      <c r="J848" s="103"/>
      <c r="K848" s="103"/>
      <c r="L848" s="104"/>
      <c r="M848" s="105"/>
      <c r="N848" s="106"/>
      <c r="O848" s="107"/>
      <c r="P848" s="122" t="str">
        <f t="shared" si="329"/>
        <v>00,00</v>
      </c>
      <c r="Q848" s="123" t="str">
        <f t="shared" si="330"/>
        <v>0,00</v>
      </c>
      <c r="R848" s="119">
        <v>0</v>
      </c>
      <c r="S848" s="119">
        <v>0</v>
      </c>
      <c r="T848" s="123">
        <f t="shared" si="340"/>
        <v>0</v>
      </c>
      <c r="U848" s="108"/>
      <c r="V848" s="109" t="str">
        <f t="shared" si="336"/>
        <v/>
      </c>
      <c r="W848" s="37"/>
      <c r="X848" s="132"/>
      <c r="Y848" s="134"/>
      <c r="AA848" s="24"/>
      <c r="AB848" s="40"/>
      <c r="AC848" s="24" t="str">
        <f t="shared" si="342"/>
        <v>Pendente</v>
      </c>
      <c r="AE848" s="43"/>
      <c r="AF848" s="44"/>
      <c r="AG848" s="45"/>
      <c r="AH848" s="45"/>
      <c r="AI848" s="46"/>
      <c r="AJ848" s="44"/>
      <c r="AK848" s="157"/>
      <c r="AL848" s="161"/>
      <c r="AM848" s="44"/>
      <c r="AN848" s="46"/>
      <c r="AO848" s="127"/>
      <c r="AP848" s="45"/>
      <c r="AQ848" s="46"/>
      <c r="AR848" s="157"/>
      <c r="AS848" s="46"/>
      <c r="AT848" s="163"/>
      <c r="AU848" s="157"/>
      <c r="AV848" s="157"/>
      <c r="AW848" s="157"/>
      <c r="AX848" s="157"/>
      <c r="AY848" s="157"/>
      <c r="AZ848" s="164"/>
      <c r="BE848" s="52">
        <f t="shared" si="341"/>
        <v>0</v>
      </c>
      <c r="BF848" s="53" t="str">
        <f t="shared" si="343"/>
        <v>00</v>
      </c>
      <c r="BG848" s="54">
        <f t="shared" si="344"/>
        <v>0</v>
      </c>
      <c r="BH848" s="54">
        <v>6</v>
      </c>
      <c r="BI848" s="54" t="str">
        <f t="shared" si="345"/>
        <v>,00</v>
      </c>
      <c r="BJ848" s="55" t="str">
        <f t="shared" si="346"/>
        <v>00,00</v>
      </c>
      <c r="BL848" s="57" t="str">
        <f>IFERROR(VLOOKUP(H848,#REF!,2,0)," ")</f>
        <v xml:space="preserve"> </v>
      </c>
      <c r="BM848" s="57" t="str">
        <f>IFERROR(VLOOKUP(K848,#REF!,2,0)," ")</f>
        <v xml:space="preserve"> </v>
      </c>
      <c r="BN848" s="58" t="str">
        <f t="shared" si="331"/>
        <v xml:space="preserve">  </v>
      </c>
      <c r="BO848" s="59" t="str">
        <f>IFERROR(VLOOKUP(BN848,#REF!,5,0)," ")</f>
        <v xml:space="preserve"> </v>
      </c>
      <c r="BP848" s="59" t="str">
        <f t="shared" si="332"/>
        <v xml:space="preserve"> </v>
      </c>
      <c r="BQ848" s="56" t="str">
        <f t="shared" si="333"/>
        <v>0,00</v>
      </c>
      <c r="BR848" s="59" t="str">
        <f t="shared" si="334"/>
        <v>0,00</v>
      </c>
      <c r="BS848" s="59" t="str">
        <f t="shared" si="335"/>
        <v xml:space="preserve"> </v>
      </c>
      <c r="BT848" s="56" t="str">
        <f t="shared" si="347"/>
        <v>00</v>
      </c>
      <c r="BU848" s="56">
        <f t="shared" si="348"/>
        <v>0</v>
      </c>
      <c r="BV848" s="56" t="str">
        <f>IFERROR(BU848*#REF!,"0,00")</f>
        <v>0,00</v>
      </c>
      <c r="BW848" s="59" t="str">
        <f t="shared" si="349"/>
        <v>0,00</v>
      </c>
    </row>
    <row r="849" spans="1:75" ht="62.1" customHeight="1" thickTop="1" thickBot="1">
      <c r="A849" s="90" t="str">
        <f t="shared" si="337"/>
        <v>INSERIR DATA</v>
      </c>
      <c r="B849" s="91" t="str">
        <f t="shared" si="338"/>
        <v>INSERIR DATA</v>
      </c>
      <c r="C849" s="81" t="str">
        <f t="shared" si="339"/>
        <v>INSERIR DATA</v>
      </c>
      <c r="D849" s="79">
        <f t="shared" si="328"/>
        <v>846</v>
      </c>
      <c r="E849" s="125">
        <f t="shared" ref="E849:E912" si="350">AI849</f>
        <v>0</v>
      </c>
      <c r="F849" s="101"/>
      <c r="G849" s="124" t="str">
        <f>IFERROR(VLOOKUP(F849,#REF!,2,0)," ")</f>
        <v xml:space="preserve"> </v>
      </c>
      <c r="H849" s="122" t="str">
        <f>IFERROR(VLOOKUP(F849,#REF!,3,0)," ")</f>
        <v xml:space="preserve"> </v>
      </c>
      <c r="I849" s="103"/>
      <c r="J849" s="103"/>
      <c r="K849" s="103"/>
      <c r="L849" s="104"/>
      <c r="M849" s="105"/>
      <c r="N849" s="106"/>
      <c r="O849" s="107"/>
      <c r="P849" s="122" t="str">
        <f t="shared" si="329"/>
        <v>00,00</v>
      </c>
      <c r="Q849" s="123" t="str">
        <f t="shared" si="330"/>
        <v>0,00</v>
      </c>
      <c r="R849" s="119">
        <v>0</v>
      </c>
      <c r="S849" s="119">
        <v>0</v>
      </c>
      <c r="T849" s="123">
        <f t="shared" si="340"/>
        <v>0</v>
      </c>
      <c r="U849" s="108"/>
      <c r="V849" s="109" t="str">
        <f t="shared" si="336"/>
        <v/>
      </c>
      <c r="W849" s="37"/>
      <c r="X849" s="132"/>
      <c r="Y849" s="134"/>
      <c r="AA849" s="24"/>
      <c r="AB849" s="40"/>
      <c r="AC849" s="24" t="str">
        <f t="shared" si="342"/>
        <v>Pendente</v>
      </c>
      <c r="AE849" s="43"/>
      <c r="AF849" s="44"/>
      <c r="AG849" s="45"/>
      <c r="AH849" s="45"/>
      <c r="AI849" s="46"/>
      <c r="AJ849" s="44"/>
      <c r="AK849" s="157"/>
      <c r="AL849" s="161"/>
      <c r="AM849" s="44"/>
      <c r="AN849" s="157"/>
      <c r="AO849" s="161"/>
      <c r="AP849" s="45"/>
      <c r="AQ849" s="46"/>
      <c r="AR849" s="46"/>
      <c r="AS849" s="46"/>
      <c r="AT849" s="45"/>
      <c r="AU849" s="46"/>
      <c r="AV849" s="46"/>
      <c r="AW849" s="46"/>
      <c r="AX849" s="46"/>
      <c r="AY849" s="46"/>
      <c r="AZ849" s="49"/>
      <c r="BE849" s="52">
        <f t="shared" si="341"/>
        <v>0</v>
      </c>
      <c r="BF849" s="53" t="str">
        <f t="shared" si="343"/>
        <v>00</v>
      </c>
      <c r="BG849" s="54">
        <f t="shared" si="344"/>
        <v>0</v>
      </c>
      <c r="BH849" s="54">
        <v>6</v>
      </c>
      <c r="BI849" s="54" t="str">
        <f t="shared" si="345"/>
        <v>,00</v>
      </c>
      <c r="BJ849" s="55" t="str">
        <f t="shared" si="346"/>
        <v>00,00</v>
      </c>
      <c r="BL849" s="57" t="str">
        <f>IFERROR(VLOOKUP(H849,#REF!,2,0)," ")</f>
        <v xml:space="preserve"> </v>
      </c>
      <c r="BM849" s="57" t="str">
        <f>IFERROR(VLOOKUP(K849,#REF!,2,0)," ")</f>
        <v xml:space="preserve"> </v>
      </c>
      <c r="BN849" s="58" t="str">
        <f t="shared" si="331"/>
        <v xml:space="preserve">  </v>
      </c>
      <c r="BO849" s="59" t="str">
        <f>IFERROR(VLOOKUP(BN849,#REF!,5,0)," ")</f>
        <v xml:space="preserve"> </v>
      </c>
      <c r="BP849" s="59" t="str">
        <f t="shared" si="332"/>
        <v xml:space="preserve"> </v>
      </c>
      <c r="BQ849" s="56" t="str">
        <f t="shared" si="333"/>
        <v>0,00</v>
      </c>
      <c r="BR849" s="59" t="str">
        <f t="shared" si="334"/>
        <v>0,00</v>
      </c>
      <c r="BS849" s="59" t="str">
        <f t="shared" si="335"/>
        <v xml:space="preserve"> </v>
      </c>
      <c r="BT849" s="56" t="str">
        <f t="shared" si="347"/>
        <v>00</v>
      </c>
      <c r="BU849" s="56">
        <f t="shared" si="348"/>
        <v>0</v>
      </c>
      <c r="BV849" s="56" t="str">
        <f>IFERROR(BU849*#REF!,"0,00")</f>
        <v>0,00</v>
      </c>
      <c r="BW849" s="59" t="str">
        <f t="shared" si="349"/>
        <v>0,00</v>
      </c>
    </row>
    <row r="850" spans="1:75" ht="62.1" customHeight="1" thickTop="1" thickBot="1">
      <c r="A850" s="90" t="str">
        <f t="shared" si="337"/>
        <v>INSERIR DATA</v>
      </c>
      <c r="B850" s="91" t="str">
        <f t="shared" si="338"/>
        <v>INSERIR DATA</v>
      </c>
      <c r="C850" s="81" t="str">
        <f t="shared" si="339"/>
        <v>INSERIR DATA</v>
      </c>
      <c r="D850" s="79">
        <f t="shared" si="328"/>
        <v>847</v>
      </c>
      <c r="E850" s="125">
        <f t="shared" si="350"/>
        <v>0</v>
      </c>
      <c r="F850" s="101"/>
      <c r="G850" s="124" t="str">
        <f>IFERROR(VLOOKUP(F850,#REF!,2,0)," ")</f>
        <v xml:space="preserve"> </v>
      </c>
      <c r="H850" s="122" t="str">
        <f>IFERROR(VLOOKUP(F850,#REF!,3,0)," ")</f>
        <v xml:space="preserve"> </v>
      </c>
      <c r="I850" s="103"/>
      <c r="J850" s="103"/>
      <c r="K850" s="103"/>
      <c r="L850" s="104"/>
      <c r="M850" s="105"/>
      <c r="N850" s="106"/>
      <c r="O850" s="107"/>
      <c r="P850" s="122" t="str">
        <f t="shared" si="329"/>
        <v>00,00</v>
      </c>
      <c r="Q850" s="123" t="str">
        <f t="shared" si="330"/>
        <v>0,00</v>
      </c>
      <c r="R850" s="119">
        <v>0</v>
      </c>
      <c r="S850" s="119">
        <v>0</v>
      </c>
      <c r="T850" s="123">
        <f t="shared" si="340"/>
        <v>0</v>
      </c>
      <c r="U850" s="108"/>
      <c r="V850" s="109" t="str">
        <f t="shared" si="336"/>
        <v/>
      </c>
      <c r="W850" s="37"/>
      <c r="X850" s="132"/>
      <c r="Y850" s="134"/>
      <c r="AA850" s="24"/>
      <c r="AB850" s="40"/>
      <c r="AC850" s="24" t="str">
        <f t="shared" si="342"/>
        <v>Pendente</v>
      </c>
      <c r="AE850" s="43"/>
      <c r="AF850" s="44"/>
      <c r="AG850" s="45"/>
      <c r="AH850" s="45"/>
      <c r="AI850" s="46"/>
      <c r="AJ850" s="44"/>
      <c r="AK850" s="157"/>
      <c r="AL850" s="161"/>
      <c r="AM850" s="44"/>
      <c r="AN850" s="157"/>
      <c r="AO850" s="161"/>
      <c r="AP850" s="45"/>
      <c r="AQ850" s="46"/>
      <c r="AR850" s="46"/>
      <c r="AS850" s="46"/>
      <c r="AT850" s="45"/>
      <c r="AU850" s="46"/>
      <c r="AV850" s="46"/>
      <c r="AW850" s="46"/>
      <c r="AX850" s="46"/>
      <c r="AY850" s="46"/>
      <c r="AZ850" s="164"/>
      <c r="BE850" s="52">
        <f t="shared" si="341"/>
        <v>0</v>
      </c>
      <c r="BF850" s="53" t="str">
        <f t="shared" si="343"/>
        <v>00</v>
      </c>
      <c r="BG850" s="54">
        <f t="shared" si="344"/>
        <v>0</v>
      </c>
      <c r="BH850" s="54">
        <v>6</v>
      </c>
      <c r="BI850" s="54" t="str">
        <f t="shared" si="345"/>
        <v>,00</v>
      </c>
      <c r="BJ850" s="55" t="str">
        <f t="shared" si="346"/>
        <v>00,00</v>
      </c>
      <c r="BL850" s="57" t="str">
        <f>IFERROR(VLOOKUP(H850,#REF!,2,0)," ")</f>
        <v xml:space="preserve"> </v>
      </c>
      <c r="BM850" s="57" t="str">
        <f>IFERROR(VLOOKUP(K850,#REF!,2,0)," ")</f>
        <v xml:space="preserve"> </v>
      </c>
      <c r="BN850" s="58" t="str">
        <f t="shared" si="331"/>
        <v xml:space="preserve">  </v>
      </c>
      <c r="BO850" s="59" t="str">
        <f>IFERROR(VLOOKUP(BN850,#REF!,5,0)," ")</f>
        <v xml:space="preserve"> </v>
      </c>
      <c r="BP850" s="59" t="str">
        <f t="shared" si="332"/>
        <v xml:space="preserve"> </v>
      </c>
      <c r="BQ850" s="56" t="str">
        <f t="shared" si="333"/>
        <v>0,00</v>
      </c>
      <c r="BR850" s="59" t="str">
        <f t="shared" si="334"/>
        <v>0,00</v>
      </c>
      <c r="BS850" s="59" t="str">
        <f t="shared" si="335"/>
        <v xml:space="preserve"> </v>
      </c>
      <c r="BT850" s="56" t="str">
        <f t="shared" si="347"/>
        <v>00</v>
      </c>
      <c r="BU850" s="56">
        <f t="shared" si="348"/>
        <v>0</v>
      </c>
      <c r="BV850" s="56" t="str">
        <f>IFERROR(BU850*#REF!,"0,00")</f>
        <v>0,00</v>
      </c>
      <c r="BW850" s="59" t="str">
        <f t="shared" si="349"/>
        <v>0,00</v>
      </c>
    </row>
    <row r="851" spans="1:75" ht="62.1" customHeight="1" thickTop="1" thickBot="1">
      <c r="A851" s="90" t="str">
        <f t="shared" si="337"/>
        <v>INSERIR DATA</v>
      </c>
      <c r="B851" s="91" t="str">
        <f t="shared" si="338"/>
        <v>INSERIR DATA</v>
      </c>
      <c r="C851" s="81" t="str">
        <f t="shared" si="339"/>
        <v>INSERIR DATA</v>
      </c>
      <c r="D851" s="79">
        <f t="shared" si="328"/>
        <v>848</v>
      </c>
      <c r="E851" s="125">
        <f t="shared" si="350"/>
        <v>0</v>
      </c>
      <c r="F851" s="101"/>
      <c r="G851" s="124" t="str">
        <f>IFERROR(VLOOKUP(F851,#REF!,2,0)," ")</f>
        <v xml:space="preserve"> </v>
      </c>
      <c r="H851" s="122" t="str">
        <f>IFERROR(VLOOKUP(F851,#REF!,3,0)," ")</f>
        <v xml:space="preserve"> </v>
      </c>
      <c r="I851" s="103"/>
      <c r="J851" s="103"/>
      <c r="K851" s="103"/>
      <c r="L851" s="104"/>
      <c r="M851" s="105"/>
      <c r="N851" s="106"/>
      <c r="O851" s="107"/>
      <c r="P851" s="122" t="str">
        <f t="shared" si="329"/>
        <v>00,00</v>
      </c>
      <c r="Q851" s="123" t="str">
        <f t="shared" si="330"/>
        <v>0,00</v>
      </c>
      <c r="R851" s="119">
        <v>0</v>
      </c>
      <c r="S851" s="119">
        <v>0</v>
      </c>
      <c r="T851" s="123">
        <f t="shared" si="340"/>
        <v>0</v>
      </c>
      <c r="U851" s="108"/>
      <c r="V851" s="109" t="str">
        <f t="shared" si="336"/>
        <v/>
      </c>
      <c r="W851" s="37"/>
      <c r="X851" s="132"/>
      <c r="Y851" s="134"/>
      <c r="AA851" s="24"/>
      <c r="AB851" s="40"/>
      <c r="AC851" s="24" t="str">
        <f t="shared" si="342"/>
        <v>Pendente</v>
      </c>
      <c r="AE851" s="43"/>
      <c r="AF851" s="44"/>
      <c r="AG851" s="45"/>
      <c r="AH851" s="45"/>
      <c r="AI851" s="46"/>
      <c r="AJ851" s="44"/>
      <c r="AK851" s="46"/>
      <c r="AL851" s="127"/>
      <c r="AM851" s="44"/>
      <c r="AN851" s="46"/>
      <c r="AO851" s="127"/>
      <c r="AP851" s="45"/>
      <c r="AQ851" s="46"/>
      <c r="AR851" s="46"/>
      <c r="AS851" s="46"/>
      <c r="AT851" s="45"/>
      <c r="AU851" s="46"/>
      <c r="AV851" s="46"/>
      <c r="AW851" s="46"/>
      <c r="AX851" s="46"/>
      <c r="AY851" s="46"/>
      <c r="AZ851" s="49"/>
      <c r="BE851" s="52">
        <f t="shared" si="341"/>
        <v>0</v>
      </c>
      <c r="BF851" s="53" t="str">
        <f t="shared" si="343"/>
        <v>00</v>
      </c>
      <c r="BG851" s="54">
        <f t="shared" si="344"/>
        <v>0</v>
      </c>
      <c r="BH851" s="54">
        <v>6</v>
      </c>
      <c r="BI851" s="54" t="str">
        <f t="shared" si="345"/>
        <v>,00</v>
      </c>
      <c r="BJ851" s="55" t="str">
        <f t="shared" si="346"/>
        <v>00,00</v>
      </c>
      <c r="BL851" s="57" t="str">
        <f>IFERROR(VLOOKUP(H851,#REF!,2,0)," ")</f>
        <v xml:space="preserve"> </v>
      </c>
      <c r="BM851" s="57" t="str">
        <f>IFERROR(VLOOKUP(K851,#REF!,2,0)," ")</f>
        <v xml:space="preserve"> </v>
      </c>
      <c r="BN851" s="58" t="str">
        <f t="shared" si="331"/>
        <v xml:space="preserve">  </v>
      </c>
      <c r="BO851" s="59" t="str">
        <f>IFERROR(VLOOKUP(BN851,#REF!,5,0)," ")</f>
        <v xml:space="preserve"> </v>
      </c>
      <c r="BP851" s="59" t="str">
        <f t="shared" si="332"/>
        <v xml:space="preserve"> </v>
      </c>
      <c r="BQ851" s="56" t="str">
        <f t="shared" si="333"/>
        <v>0,00</v>
      </c>
      <c r="BR851" s="59" t="str">
        <f t="shared" si="334"/>
        <v>0,00</v>
      </c>
      <c r="BS851" s="59" t="str">
        <f t="shared" si="335"/>
        <v xml:space="preserve"> </v>
      </c>
      <c r="BT851" s="56" t="str">
        <f t="shared" si="347"/>
        <v>00</v>
      </c>
      <c r="BU851" s="56">
        <f t="shared" si="348"/>
        <v>0</v>
      </c>
      <c r="BV851" s="56" t="str">
        <f>IFERROR(BU851*#REF!,"0,00")</f>
        <v>0,00</v>
      </c>
      <c r="BW851" s="59" t="str">
        <f t="shared" si="349"/>
        <v>0,00</v>
      </c>
    </row>
    <row r="852" spans="1:75" ht="62.1" customHeight="1" thickTop="1" thickBot="1">
      <c r="A852" s="90" t="str">
        <f t="shared" si="337"/>
        <v>INSERIR DATA</v>
      </c>
      <c r="B852" s="91" t="str">
        <f t="shared" si="338"/>
        <v>INSERIR DATA</v>
      </c>
      <c r="C852" s="81" t="str">
        <f t="shared" si="339"/>
        <v>INSERIR DATA</v>
      </c>
      <c r="D852" s="79">
        <f t="shared" si="328"/>
        <v>849</v>
      </c>
      <c r="E852" s="125">
        <f t="shared" si="350"/>
        <v>0</v>
      </c>
      <c r="F852" s="101"/>
      <c r="G852" s="124" t="str">
        <f>IFERROR(VLOOKUP(F852,#REF!,2,0)," ")</f>
        <v xml:space="preserve"> </v>
      </c>
      <c r="H852" s="122" t="str">
        <f>IFERROR(VLOOKUP(F852,#REF!,3,0)," ")</f>
        <v xml:space="preserve"> </v>
      </c>
      <c r="I852" s="103"/>
      <c r="J852" s="103"/>
      <c r="K852" s="103"/>
      <c r="L852" s="104"/>
      <c r="M852" s="105"/>
      <c r="N852" s="106"/>
      <c r="O852" s="107"/>
      <c r="P852" s="122" t="str">
        <f t="shared" si="329"/>
        <v>00,00</v>
      </c>
      <c r="Q852" s="123" t="str">
        <f t="shared" si="330"/>
        <v>0,00</v>
      </c>
      <c r="R852" s="119">
        <v>0</v>
      </c>
      <c r="S852" s="119">
        <v>0</v>
      </c>
      <c r="T852" s="123">
        <f t="shared" si="340"/>
        <v>0</v>
      </c>
      <c r="U852" s="108"/>
      <c r="V852" s="109" t="str">
        <f t="shared" si="336"/>
        <v/>
      </c>
      <c r="W852" s="37"/>
      <c r="X852" s="132"/>
      <c r="Y852" s="134"/>
      <c r="AA852" s="24"/>
      <c r="AB852" s="40"/>
      <c r="AC852" s="24" t="str">
        <f t="shared" si="342"/>
        <v>Pendente</v>
      </c>
      <c r="AE852" s="43"/>
      <c r="AF852" s="44"/>
      <c r="AG852" s="45"/>
      <c r="AH852" s="45"/>
      <c r="AI852" s="46"/>
      <c r="AJ852" s="44"/>
      <c r="AK852" s="157"/>
      <c r="AL852" s="161"/>
      <c r="AM852" s="44"/>
      <c r="AN852" s="157"/>
      <c r="AO852" s="161"/>
      <c r="AP852" s="45"/>
      <c r="AQ852" s="46"/>
      <c r="AR852" s="157"/>
      <c r="AS852" s="157"/>
      <c r="AT852" s="45"/>
      <c r="AU852" s="46"/>
      <c r="AV852" s="46"/>
      <c r="AW852" s="46"/>
      <c r="AX852" s="46"/>
      <c r="AY852" s="46"/>
      <c r="AZ852" s="164"/>
      <c r="BE852" s="52">
        <f t="shared" si="341"/>
        <v>0</v>
      </c>
      <c r="BF852" s="53" t="str">
        <f t="shared" si="343"/>
        <v>00</v>
      </c>
      <c r="BG852" s="54">
        <f t="shared" si="344"/>
        <v>0</v>
      </c>
      <c r="BH852" s="54">
        <v>6</v>
      </c>
      <c r="BI852" s="54" t="str">
        <f t="shared" si="345"/>
        <v>,00</v>
      </c>
      <c r="BJ852" s="55" t="str">
        <f t="shared" si="346"/>
        <v>00,00</v>
      </c>
      <c r="BL852" s="57" t="str">
        <f>IFERROR(VLOOKUP(H852,#REF!,2,0)," ")</f>
        <v xml:space="preserve"> </v>
      </c>
      <c r="BM852" s="57" t="str">
        <f>IFERROR(VLOOKUP(K852,#REF!,2,0)," ")</f>
        <v xml:space="preserve"> </v>
      </c>
      <c r="BN852" s="58" t="str">
        <f t="shared" si="331"/>
        <v xml:space="preserve">  </v>
      </c>
      <c r="BO852" s="59" t="str">
        <f>IFERROR(VLOOKUP(BN852,#REF!,5,0)," ")</f>
        <v xml:space="preserve"> </v>
      </c>
      <c r="BP852" s="59" t="str">
        <f t="shared" si="332"/>
        <v xml:space="preserve"> </v>
      </c>
      <c r="BQ852" s="56" t="str">
        <f t="shared" si="333"/>
        <v>0,00</v>
      </c>
      <c r="BR852" s="59" t="str">
        <f t="shared" si="334"/>
        <v>0,00</v>
      </c>
      <c r="BS852" s="59" t="str">
        <f t="shared" si="335"/>
        <v xml:space="preserve"> </v>
      </c>
      <c r="BT852" s="56" t="str">
        <f t="shared" si="347"/>
        <v>00</v>
      </c>
      <c r="BU852" s="56">
        <f t="shared" si="348"/>
        <v>0</v>
      </c>
      <c r="BV852" s="56" t="str">
        <f>IFERROR(BU852*#REF!,"0,00")</f>
        <v>0,00</v>
      </c>
      <c r="BW852" s="59" t="str">
        <f t="shared" si="349"/>
        <v>0,00</v>
      </c>
    </row>
    <row r="853" spans="1:75" ht="62.1" customHeight="1" thickTop="1" thickBot="1">
      <c r="A853" s="90" t="str">
        <f t="shared" si="337"/>
        <v>INSERIR DATA</v>
      </c>
      <c r="B853" s="91" t="str">
        <f t="shared" si="338"/>
        <v>INSERIR DATA</v>
      </c>
      <c r="C853" s="81" t="str">
        <f t="shared" si="339"/>
        <v>INSERIR DATA</v>
      </c>
      <c r="D853" s="79">
        <f t="shared" si="328"/>
        <v>850</v>
      </c>
      <c r="E853" s="125">
        <f t="shared" si="350"/>
        <v>0</v>
      </c>
      <c r="F853" s="101"/>
      <c r="G853" s="124" t="str">
        <f>IFERROR(VLOOKUP(F853,#REF!,2,0)," ")</f>
        <v xml:space="preserve"> </v>
      </c>
      <c r="H853" s="122" t="str">
        <f>IFERROR(VLOOKUP(F853,#REF!,3,0)," ")</f>
        <v xml:space="preserve"> </v>
      </c>
      <c r="I853" s="103"/>
      <c r="J853" s="103"/>
      <c r="K853" s="103"/>
      <c r="L853" s="104"/>
      <c r="M853" s="105"/>
      <c r="N853" s="106"/>
      <c r="O853" s="107"/>
      <c r="P853" s="122" t="str">
        <f t="shared" si="329"/>
        <v>00,00</v>
      </c>
      <c r="Q853" s="123" t="str">
        <f t="shared" si="330"/>
        <v>0,00</v>
      </c>
      <c r="R853" s="119">
        <v>0</v>
      </c>
      <c r="S853" s="119">
        <v>0</v>
      </c>
      <c r="T853" s="123">
        <f t="shared" si="340"/>
        <v>0</v>
      </c>
      <c r="U853" s="108"/>
      <c r="V853" s="109" t="str">
        <f t="shared" si="336"/>
        <v/>
      </c>
      <c r="W853" s="37"/>
      <c r="X853" s="132"/>
      <c r="Y853" s="134"/>
      <c r="AA853" s="24"/>
      <c r="AB853" s="40"/>
      <c r="AC853" s="24" t="str">
        <f t="shared" si="342"/>
        <v>Pendente</v>
      </c>
      <c r="AE853" s="43"/>
      <c r="AF853" s="44"/>
      <c r="AG853" s="45"/>
      <c r="AH853" s="45"/>
      <c r="AI853" s="46"/>
      <c r="AJ853" s="44"/>
      <c r="AK853" s="46"/>
      <c r="AL853" s="127"/>
      <c r="AM853" s="44"/>
      <c r="AN853" s="157"/>
      <c r="AO853" s="161"/>
      <c r="AP853" s="45"/>
      <c r="AQ853" s="46"/>
      <c r="AR853" s="157"/>
      <c r="AS853" s="46"/>
      <c r="AT853" s="45"/>
      <c r="AU853" s="46"/>
      <c r="AV853" s="46"/>
      <c r="AW853" s="46"/>
      <c r="AX853" s="46"/>
      <c r="AY853" s="46"/>
      <c r="AZ853" s="164"/>
      <c r="BE853" s="52">
        <f t="shared" si="341"/>
        <v>0</v>
      </c>
      <c r="BF853" s="53" t="str">
        <f t="shared" si="343"/>
        <v>00</v>
      </c>
      <c r="BG853" s="54">
        <f t="shared" si="344"/>
        <v>0</v>
      </c>
      <c r="BH853" s="54">
        <v>6</v>
      </c>
      <c r="BI853" s="54" t="str">
        <f t="shared" si="345"/>
        <v>,00</v>
      </c>
      <c r="BJ853" s="55" t="str">
        <f t="shared" si="346"/>
        <v>00,00</v>
      </c>
      <c r="BL853" s="57" t="str">
        <f>IFERROR(VLOOKUP(H853,#REF!,2,0)," ")</f>
        <v xml:space="preserve"> </v>
      </c>
      <c r="BM853" s="57" t="str">
        <f>IFERROR(VLOOKUP(K853,#REF!,2,0)," ")</f>
        <v xml:space="preserve"> </v>
      </c>
      <c r="BN853" s="58" t="str">
        <f t="shared" si="331"/>
        <v xml:space="preserve">  </v>
      </c>
      <c r="BO853" s="59" t="str">
        <f>IFERROR(VLOOKUP(BN853,#REF!,5,0)," ")</f>
        <v xml:space="preserve"> </v>
      </c>
      <c r="BP853" s="59" t="str">
        <f t="shared" si="332"/>
        <v xml:space="preserve"> </v>
      </c>
      <c r="BQ853" s="56" t="str">
        <f t="shared" si="333"/>
        <v>0,00</v>
      </c>
      <c r="BR853" s="59" t="str">
        <f t="shared" si="334"/>
        <v>0,00</v>
      </c>
      <c r="BS853" s="59" t="str">
        <f t="shared" si="335"/>
        <v xml:space="preserve"> </v>
      </c>
      <c r="BT853" s="56" t="str">
        <f t="shared" si="347"/>
        <v>00</v>
      </c>
      <c r="BU853" s="56">
        <f t="shared" si="348"/>
        <v>0</v>
      </c>
      <c r="BV853" s="56" t="str">
        <f>IFERROR(BU853*#REF!,"0,00")</f>
        <v>0,00</v>
      </c>
      <c r="BW853" s="59" t="str">
        <f t="shared" si="349"/>
        <v>0,00</v>
      </c>
    </row>
    <row r="854" spans="1:75" ht="62.1" customHeight="1" thickTop="1" thickBot="1">
      <c r="A854" s="90" t="str">
        <f t="shared" si="337"/>
        <v>INSERIR DATA</v>
      </c>
      <c r="B854" s="91" t="str">
        <f t="shared" si="338"/>
        <v>INSERIR DATA</v>
      </c>
      <c r="C854" s="81" t="str">
        <f t="shared" si="339"/>
        <v>INSERIR DATA</v>
      </c>
      <c r="D854" s="79">
        <f t="shared" si="328"/>
        <v>851</v>
      </c>
      <c r="E854" s="125">
        <f t="shared" si="350"/>
        <v>0</v>
      </c>
      <c r="F854" s="101"/>
      <c r="G854" s="124" t="str">
        <f>IFERROR(VLOOKUP(F854,#REF!,2,0)," ")</f>
        <v xml:space="preserve"> </v>
      </c>
      <c r="H854" s="122" t="str">
        <f>IFERROR(VLOOKUP(F854,#REF!,3,0)," ")</f>
        <v xml:space="preserve"> </v>
      </c>
      <c r="I854" s="103"/>
      <c r="J854" s="103"/>
      <c r="K854" s="103"/>
      <c r="L854" s="104"/>
      <c r="M854" s="105"/>
      <c r="N854" s="106"/>
      <c r="O854" s="107"/>
      <c r="P854" s="122" t="str">
        <f t="shared" si="329"/>
        <v>00,00</v>
      </c>
      <c r="Q854" s="123" t="str">
        <f t="shared" si="330"/>
        <v>0,00</v>
      </c>
      <c r="R854" s="119">
        <v>0</v>
      </c>
      <c r="S854" s="119">
        <v>0</v>
      </c>
      <c r="T854" s="123">
        <f t="shared" si="340"/>
        <v>0</v>
      </c>
      <c r="U854" s="108"/>
      <c r="V854" s="109" t="str">
        <f t="shared" si="336"/>
        <v/>
      </c>
      <c r="W854" s="37"/>
      <c r="X854" s="132"/>
      <c r="Y854" s="134"/>
      <c r="AA854" s="24"/>
      <c r="AB854" s="40"/>
      <c r="AC854" s="24" t="str">
        <f t="shared" si="342"/>
        <v>Pendente</v>
      </c>
      <c r="AE854" s="43"/>
      <c r="AF854" s="44"/>
      <c r="AG854" s="45"/>
      <c r="AH854" s="45"/>
      <c r="AI854" s="46"/>
      <c r="AJ854" s="44"/>
      <c r="AK854" s="46"/>
      <c r="AL854" s="127"/>
      <c r="AM854" s="44"/>
      <c r="AN854" s="157"/>
      <c r="AO854" s="161"/>
      <c r="AP854" s="45"/>
      <c r="AQ854" s="46"/>
      <c r="AR854" s="46"/>
      <c r="AS854" s="46"/>
      <c r="AT854" s="45"/>
      <c r="AU854" s="46"/>
      <c r="AV854" s="46"/>
      <c r="AW854" s="46"/>
      <c r="AX854" s="46"/>
      <c r="AY854" s="46"/>
      <c r="AZ854" s="49"/>
      <c r="BE854" s="52">
        <f t="shared" si="341"/>
        <v>0</v>
      </c>
      <c r="BF854" s="53" t="str">
        <f t="shared" si="343"/>
        <v>00</v>
      </c>
      <c r="BG854" s="54">
        <f t="shared" si="344"/>
        <v>0</v>
      </c>
      <c r="BH854" s="54">
        <v>6</v>
      </c>
      <c r="BI854" s="54" t="str">
        <f t="shared" si="345"/>
        <v>,00</v>
      </c>
      <c r="BJ854" s="55" t="str">
        <f t="shared" si="346"/>
        <v>00,00</v>
      </c>
      <c r="BL854" s="57" t="str">
        <f>IFERROR(VLOOKUP(H854,#REF!,2,0)," ")</f>
        <v xml:space="preserve"> </v>
      </c>
      <c r="BM854" s="57" t="str">
        <f>IFERROR(VLOOKUP(K854,#REF!,2,0)," ")</f>
        <v xml:space="preserve"> </v>
      </c>
      <c r="BN854" s="58" t="str">
        <f t="shared" si="331"/>
        <v xml:space="preserve">  </v>
      </c>
      <c r="BO854" s="59" t="str">
        <f>IFERROR(VLOOKUP(BN854,#REF!,5,0)," ")</f>
        <v xml:space="preserve"> </v>
      </c>
      <c r="BP854" s="59" t="str">
        <f t="shared" si="332"/>
        <v xml:space="preserve"> </v>
      </c>
      <c r="BQ854" s="56" t="str">
        <f t="shared" si="333"/>
        <v>0,00</v>
      </c>
      <c r="BR854" s="59" t="str">
        <f t="shared" si="334"/>
        <v>0,00</v>
      </c>
      <c r="BS854" s="59" t="str">
        <f t="shared" si="335"/>
        <v xml:space="preserve"> </v>
      </c>
      <c r="BT854" s="56" t="str">
        <f t="shared" si="347"/>
        <v>00</v>
      </c>
      <c r="BU854" s="56">
        <f t="shared" si="348"/>
        <v>0</v>
      </c>
      <c r="BV854" s="56" t="str">
        <f>IFERROR(BU854*#REF!,"0,00")</f>
        <v>0,00</v>
      </c>
      <c r="BW854" s="59" t="str">
        <f t="shared" si="349"/>
        <v>0,00</v>
      </c>
    </row>
    <row r="855" spans="1:75" ht="62.1" customHeight="1" thickTop="1" thickBot="1">
      <c r="A855" s="90" t="str">
        <f t="shared" si="337"/>
        <v>INSERIR DATA</v>
      </c>
      <c r="B855" s="91" t="str">
        <f t="shared" si="338"/>
        <v>INSERIR DATA</v>
      </c>
      <c r="C855" s="81" t="str">
        <f t="shared" si="339"/>
        <v>INSERIR DATA</v>
      </c>
      <c r="D855" s="79">
        <f t="shared" si="328"/>
        <v>852</v>
      </c>
      <c r="E855" s="125">
        <f t="shared" si="350"/>
        <v>0</v>
      </c>
      <c r="F855" s="101"/>
      <c r="G855" s="124" t="str">
        <f>IFERROR(VLOOKUP(F855,#REF!,2,0)," ")</f>
        <v xml:space="preserve"> </v>
      </c>
      <c r="H855" s="122" t="str">
        <f>IFERROR(VLOOKUP(F855,#REF!,3,0)," ")</f>
        <v xml:space="preserve"> </v>
      </c>
      <c r="I855" s="103"/>
      <c r="J855" s="103"/>
      <c r="K855" s="103"/>
      <c r="L855" s="104"/>
      <c r="M855" s="105"/>
      <c r="N855" s="106"/>
      <c r="O855" s="107"/>
      <c r="P855" s="122" t="str">
        <f t="shared" si="329"/>
        <v>00,00</v>
      </c>
      <c r="Q855" s="123" t="str">
        <f t="shared" si="330"/>
        <v>0,00</v>
      </c>
      <c r="R855" s="119">
        <v>0</v>
      </c>
      <c r="S855" s="119">
        <v>0</v>
      </c>
      <c r="T855" s="123">
        <f t="shared" si="340"/>
        <v>0</v>
      </c>
      <c r="U855" s="108"/>
      <c r="V855" s="109" t="str">
        <f t="shared" si="336"/>
        <v/>
      </c>
      <c r="W855" s="37"/>
      <c r="X855" s="132"/>
      <c r="Y855" s="134"/>
      <c r="AA855" s="24"/>
      <c r="AB855" s="40"/>
      <c r="AC855" s="24" t="str">
        <f t="shared" si="342"/>
        <v>Pendente</v>
      </c>
      <c r="AE855" s="43"/>
      <c r="AF855" s="44"/>
      <c r="AG855" s="45"/>
      <c r="AH855" s="45"/>
      <c r="AI855" s="46"/>
      <c r="AJ855" s="44"/>
      <c r="AK855" s="46"/>
      <c r="AL855" s="127"/>
      <c r="AM855" s="44"/>
      <c r="AN855" s="157"/>
      <c r="AO855" s="161"/>
      <c r="AP855" s="45"/>
      <c r="AQ855" s="46"/>
      <c r="AR855" s="46"/>
      <c r="AS855" s="46"/>
      <c r="AT855" s="45"/>
      <c r="AU855" s="46"/>
      <c r="AV855" s="46"/>
      <c r="AW855" s="46"/>
      <c r="AX855" s="46"/>
      <c r="AY855" s="46"/>
      <c r="AZ855" s="164"/>
      <c r="BE855" s="52">
        <f t="shared" si="341"/>
        <v>0</v>
      </c>
      <c r="BF855" s="53" t="str">
        <f t="shared" si="343"/>
        <v>00</v>
      </c>
      <c r="BG855" s="54">
        <f t="shared" si="344"/>
        <v>0</v>
      </c>
      <c r="BH855" s="54">
        <v>6</v>
      </c>
      <c r="BI855" s="54" t="str">
        <f t="shared" si="345"/>
        <v>,00</v>
      </c>
      <c r="BJ855" s="55" t="str">
        <f t="shared" si="346"/>
        <v>00,00</v>
      </c>
      <c r="BL855" s="57" t="str">
        <f>IFERROR(VLOOKUP(H855,#REF!,2,0)," ")</f>
        <v xml:space="preserve"> </v>
      </c>
      <c r="BM855" s="57" t="str">
        <f>IFERROR(VLOOKUP(K855,#REF!,2,0)," ")</f>
        <v xml:space="preserve"> </v>
      </c>
      <c r="BN855" s="58" t="str">
        <f t="shared" si="331"/>
        <v xml:space="preserve">  </v>
      </c>
      <c r="BO855" s="59" t="str">
        <f>IFERROR(VLOOKUP(BN855,#REF!,5,0)," ")</f>
        <v xml:space="preserve"> </v>
      </c>
      <c r="BP855" s="59" t="str">
        <f t="shared" si="332"/>
        <v xml:space="preserve"> </v>
      </c>
      <c r="BQ855" s="56" t="str">
        <f t="shared" si="333"/>
        <v>0,00</v>
      </c>
      <c r="BR855" s="59" t="str">
        <f t="shared" si="334"/>
        <v>0,00</v>
      </c>
      <c r="BS855" s="59" t="str">
        <f t="shared" si="335"/>
        <v xml:space="preserve"> </v>
      </c>
      <c r="BT855" s="56" t="str">
        <f t="shared" si="347"/>
        <v>00</v>
      </c>
      <c r="BU855" s="56">
        <f t="shared" si="348"/>
        <v>0</v>
      </c>
      <c r="BV855" s="56" t="str">
        <f>IFERROR(BU855*#REF!,"0,00")</f>
        <v>0,00</v>
      </c>
      <c r="BW855" s="59" t="str">
        <f t="shared" si="349"/>
        <v>0,00</v>
      </c>
    </row>
    <row r="856" spans="1:75" ht="62.1" customHeight="1" thickTop="1" thickBot="1">
      <c r="A856" s="90" t="str">
        <f t="shared" si="337"/>
        <v>INSERIR DATA</v>
      </c>
      <c r="B856" s="91" t="str">
        <f t="shared" si="338"/>
        <v>INSERIR DATA</v>
      </c>
      <c r="C856" s="81" t="str">
        <f t="shared" si="339"/>
        <v>INSERIR DATA</v>
      </c>
      <c r="D856" s="79">
        <f t="shared" ref="D856:D919" si="351">D855+1</f>
        <v>853</v>
      </c>
      <c r="E856" s="125">
        <f t="shared" si="350"/>
        <v>0</v>
      </c>
      <c r="F856" s="101"/>
      <c r="G856" s="124" t="str">
        <f>IFERROR(VLOOKUP(F856,#REF!,2,0)," ")</f>
        <v xml:space="preserve"> </v>
      </c>
      <c r="H856" s="122" t="str">
        <f>IFERROR(VLOOKUP(F856,#REF!,3,0)," ")</f>
        <v xml:space="preserve"> </v>
      </c>
      <c r="I856" s="103"/>
      <c r="J856" s="103"/>
      <c r="K856" s="103"/>
      <c r="L856" s="104"/>
      <c r="M856" s="105"/>
      <c r="N856" s="106"/>
      <c r="O856" s="107"/>
      <c r="P856" s="122" t="str">
        <f t="shared" si="329"/>
        <v>00,00</v>
      </c>
      <c r="Q856" s="123" t="str">
        <f t="shared" si="330"/>
        <v>0,00</v>
      </c>
      <c r="R856" s="119">
        <v>0</v>
      </c>
      <c r="S856" s="119">
        <v>0</v>
      </c>
      <c r="T856" s="123">
        <f t="shared" si="340"/>
        <v>0</v>
      </c>
      <c r="U856" s="108"/>
      <c r="V856" s="109" t="str">
        <f t="shared" si="336"/>
        <v/>
      </c>
      <c r="W856" s="37"/>
      <c r="X856" s="132"/>
      <c r="Y856" s="134"/>
      <c r="AA856" s="24"/>
      <c r="AB856" s="40"/>
      <c r="AC856" s="24" t="str">
        <f t="shared" si="342"/>
        <v>Pendente</v>
      </c>
      <c r="AE856" s="43"/>
      <c r="AF856" s="44"/>
      <c r="AG856" s="45"/>
      <c r="AH856" s="45"/>
      <c r="AI856" s="46"/>
      <c r="AJ856" s="44"/>
      <c r="AK856" s="157"/>
      <c r="AL856" s="161"/>
      <c r="AM856" s="44"/>
      <c r="AN856" s="157"/>
      <c r="AO856" s="161"/>
      <c r="AP856" s="45"/>
      <c r="AQ856" s="46"/>
      <c r="AR856" s="46"/>
      <c r="AS856" s="46"/>
      <c r="AT856" s="45"/>
      <c r="AU856" s="46"/>
      <c r="AV856" s="46"/>
      <c r="AW856" s="46"/>
      <c r="AX856" s="46"/>
      <c r="AY856" s="46"/>
      <c r="AZ856" s="164"/>
      <c r="BE856" s="52">
        <f t="shared" si="341"/>
        <v>0</v>
      </c>
      <c r="BF856" s="53" t="str">
        <f t="shared" si="343"/>
        <v>00</v>
      </c>
      <c r="BG856" s="54">
        <f t="shared" si="344"/>
        <v>0</v>
      </c>
      <c r="BH856" s="54">
        <v>6</v>
      </c>
      <c r="BI856" s="54" t="str">
        <f t="shared" si="345"/>
        <v>,00</v>
      </c>
      <c r="BJ856" s="55" t="str">
        <f t="shared" si="346"/>
        <v>00,00</v>
      </c>
      <c r="BL856" s="57" t="str">
        <f>IFERROR(VLOOKUP(H856,#REF!,2,0)," ")</f>
        <v xml:space="preserve"> </v>
      </c>
      <c r="BM856" s="57" t="str">
        <f>IFERROR(VLOOKUP(K856,#REF!,2,0)," ")</f>
        <v xml:space="preserve"> </v>
      </c>
      <c r="BN856" s="58" t="str">
        <f t="shared" si="331"/>
        <v xml:space="preserve">  </v>
      </c>
      <c r="BO856" s="59" t="str">
        <f>IFERROR(VLOOKUP(BN856,#REF!,5,0)," ")</f>
        <v xml:space="preserve"> </v>
      </c>
      <c r="BP856" s="59" t="str">
        <f t="shared" si="332"/>
        <v xml:space="preserve"> </v>
      </c>
      <c r="BQ856" s="56" t="str">
        <f t="shared" si="333"/>
        <v>0,00</v>
      </c>
      <c r="BR856" s="59" t="str">
        <f t="shared" si="334"/>
        <v>0,00</v>
      </c>
      <c r="BS856" s="59" t="str">
        <f t="shared" si="335"/>
        <v xml:space="preserve"> </v>
      </c>
      <c r="BT856" s="56" t="str">
        <f t="shared" si="347"/>
        <v>00</v>
      </c>
      <c r="BU856" s="56">
        <f t="shared" si="348"/>
        <v>0</v>
      </c>
      <c r="BV856" s="56" t="str">
        <f>IFERROR(BU856*#REF!,"0,00")</f>
        <v>0,00</v>
      </c>
      <c r="BW856" s="59" t="str">
        <f t="shared" si="349"/>
        <v>0,00</v>
      </c>
    </row>
    <row r="857" spans="1:75" ht="62.1" customHeight="1" thickTop="1" thickBot="1">
      <c r="A857" s="90" t="str">
        <f t="shared" si="337"/>
        <v>INSERIR DATA</v>
      </c>
      <c r="B857" s="91" t="str">
        <f t="shared" si="338"/>
        <v>INSERIR DATA</v>
      </c>
      <c r="C857" s="81" t="str">
        <f t="shared" si="339"/>
        <v>INSERIR DATA</v>
      </c>
      <c r="D857" s="79">
        <f t="shared" si="351"/>
        <v>854</v>
      </c>
      <c r="E857" s="125">
        <f t="shared" si="350"/>
        <v>0</v>
      </c>
      <c r="F857" s="101"/>
      <c r="G857" s="124" t="str">
        <f>IFERROR(VLOOKUP(F857,#REF!,2,0)," ")</f>
        <v xml:space="preserve"> </v>
      </c>
      <c r="H857" s="122" t="str">
        <f>IFERROR(VLOOKUP(F857,#REF!,3,0)," ")</f>
        <v xml:space="preserve"> </v>
      </c>
      <c r="I857" s="103"/>
      <c r="J857" s="103"/>
      <c r="K857" s="103"/>
      <c r="L857" s="104"/>
      <c r="M857" s="105"/>
      <c r="N857" s="106"/>
      <c r="O857" s="107"/>
      <c r="P857" s="122" t="str">
        <f t="shared" si="329"/>
        <v>00,00</v>
      </c>
      <c r="Q857" s="123" t="str">
        <f t="shared" si="330"/>
        <v>0,00</v>
      </c>
      <c r="R857" s="119">
        <v>0</v>
      </c>
      <c r="S857" s="119">
        <v>0</v>
      </c>
      <c r="T857" s="123">
        <f t="shared" si="340"/>
        <v>0</v>
      </c>
      <c r="U857" s="108"/>
      <c r="V857" s="109" t="str">
        <f t="shared" si="336"/>
        <v/>
      </c>
      <c r="W857" s="37"/>
      <c r="X857" s="132"/>
      <c r="Y857" s="134"/>
      <c r="AA857" s="24"/>
      <c r="AB857" s="40"/>
      <c r="AC857" s="24" t="str">
        <f t="shared" si="342"/>
        <v>Pendente</v>
      </c>
      <c r="AE857" s="43"/>
      <c r="AF857" s="44"/>
      <c r="AG857" s="45"/>
      <c r="AH857" s="45"/>
      <c r="AI857" s="46"/>
      <c r="AJ857" s="44"/>
      <c r="AK857" s="157"/>
      <c r="AL857" s="161"/>
      <c r="AM857" s="44"/>
      <c r="AN857" s="46"/>
      <c r="AO857" s="127"/>
      <c r="AP857" s="45"/>
      <c r="AQ857" s="46"/>
      <c r="AR857" s="46"/>
      <c r="AS857" s="46"/>
      <c r="AT857" s="45"/>
      <c r="AU857" s="46"/>
      <c r="AV857" s="46"/>
      <c r="AW857" s="46"/>
      <c r="AX857" s="46"/>
      <c r="AY857" s="46"/>
      <c r="AZ857" s="164"/>
      <c r="BE857" s="52">
        <f t="shared" si="341"/>
        <v>0</v>
      </c>
      <c r="BF857" s="53" t="str">
        <f t="shared" si="343"/>
        <v>00</v>
      </c>
      <c r="BG857" s="54">
        <f t="shared" si="344"/>
        <v>0</v>
      </c>
      <c r="BH857" s="54">
        <v>6</v>
      </c>
      <c r="BI857" s="54" t="str">
        <f t="shared" si="345"/>
        <v>,00</v>
      </c>
      <c r="BJ857" s="55" t="str">
        <f t="shared" si="346"/>
        <v>00,00</v>
      </c>
      <c r="BL857" s="57" t="str">
        <f>IFERROR(VLOOKUP(H857,#REF!,2,0)," ")</f>
        <v xml:space="preserve"> </v>
      </c>
      <c r="BM857" s="57" t="str">
        <f>IFERROR(VLOOKUP(K857,#REF!,2,0)," ")</f>
        <v xml:space="preserve"> </v>
      </c>
      <c r="BN857" s="58" t="str">
        <f t="shared" si="331"/>
        <v xml:space="preserve">  </v>
      </c>
      <c r="BO857" s="59" t="str">
        <f>IFERROR(VLOOKUP(BN857,#REF!,5,0)," ")</f>
        <v xml:space="preserve"> </v>
      </c>
      <c r="BP857" s="59" t="str">
        <f t="shared" si="332"/>
        <v xml:space="preserve"> </v>
      </c>
      <c r="BQ857" s="56" t="str">
        <f t="shared" si="333"/>
        <v>0,00</v>
      </c>
      <c r="BR857" s="59" t="str">
        <f t="shared" si="334"/>
        <v>0,00</v>
      </c>
      <c r="BS857" s="59" t="str">
        <f t="shared" si="335"/>
        <v xml:space="preserve"> </v>
      </c>
      <c r="BT857" s="56" t="str">
        <f t="shared" si="347"/>
        <v>00</v>
      </c>
      <c r="BU857" s="56">
        <f t="shared" si="348"/>
        <v>0</v>
      </c>
      <c r="BV857" s="56" t="str">
        <f>IFERROR(BU857*#REF!,"0,00")</f>
        <v>0,00</v>
      </c>
      <c r="BW857" s="59" t="str">
        <f t="shared" si="349"/>
        <v>0,00</v>
      </c>
    </row>
    <row r="858" spans="1:75" ht="62.1" customHeight="1" thickTop="1" thickBot="1">
      <c r="A858" s="90" t="str">
        <f t="shared" si="337"/>
        <v>INSERIR DATA</v>
      </c>
      <c r="B858" s="91" t="str">
        <f t="shared" si="338"/>
        <v>INSERIR DATA</v>
      </c>
      <c r="C858" s="81" t="str">
        <f t="shared" si="339"/>
        <v>INSERIR DATA</v>
      </c>
      <c r="D858" s="79">
        <f t="shared" si="351"/>
        <v>855</v>
      </c>
      <c r="E858" s="125">
        <f t="shared" si="350"/>
        <v>0</v>
      </c>
      <c r="F858" s="101"/>
      <c r="G858" s="124" t="str">
        <f>IFERROR(VLOOKUP(F858,#REF!,2,0)," ")</f>
        <v xml:space="preserve"> </v>
      </c>
      <c r="H858" s="122" t="str">
        <f>IFERROR(VLOOKUP(F858,#REF!,3,0)," ")</f>
        <v xml:space="preserve"> </v>
      </c>
      <c r="I858" s="103"/>
      <c r="J858" s="103"/>
      <c r="K858" s="103"/>
      <c r="L858" s="104"/>
      <c r="M858" s="105"/>
      <c r="N858" s="106"/>
      <c r="O858" s="107"/>
      <c r="P858" s="122" t="str">
        <f t="shared" si="329"/>
        <v>00,00</v>
      </c>
      <c r="Q858" s="123" t="str">
        <f t="shared" si="330"/>
        <v>0,00</v>
      </c>
      <c r="R858" s="119">
        <v>0</v>
      </c>
      <c r="S858" s="119">
        <v>0</v>
      </c>
      <c r="T858" s="123">
        <f t="shared" si="340"/>
        <v>0</v>
      </c>
      <c r="U858" s="108"/>
      <c r="V858" s="109" t="str">
        <f t="shared" si="336"/>
        <v/>
      </c>
      <c r="W858" s="37"/>
      <c r="X858" s="132"/>
      <c r="Y858" s="134"/>
      <c r="AA858" s="24"/>
      <c r="AB858" s="40"/>
      <c r="AC858" s="24" t="str">
        <f t="shared" si="342"/>
        <v>Pendente</v>
      </c>
      <c r="AE858" s="43"/>
      <c r="AF858" s="44"/>
      <c r="AG858" s="45"/>
      <c r="AH858" s="45"/>
      <c r="AI858" s="46"/>
      <c r="AJ858" s="44"/>
      <c r="AK858" s="157"/>
      <c r="AL858" s="161"/>
      <c r="AM858" s="44"/>
      <c r="AN858" s="46"/>
      <c r="AO858" s="127"/>
      <c r="AP858" s="163"/>
      <c r="AQ858" s="157"/>
      <c r="AR858" s="46"/>
      <c r="AS858" s="46"/>
      <c r="AT858" s="45"/>
      <c r="AU858" s="46"/>
      <c r="AV858" s="46"/>
      <c r="AW858" s="46"/>
      <c r="AX858" s="46"/>
      <c r="AY858" s="46"/>
      <c r="AZ858" s="164"/>
      <c r="BE858" s="52">
        <f t="shared" si="341"/>
        <v>0</v>
      </c>
      <c r="BF858" s="53" t="str">
        <f t="shared" si="343"/>
        <v>00</v>
      </c>
      <c r="BG858" s="54">
        <f t="shared" si="344"/>
        <v>0</v>
      </c>
      <c r="BH858" s="54">
        <v>6</v>
      </c>
      <c r="BI858" s="54" t="str">
        <f t="shared" si="345"/>
        <v>,00</v>
      </c>
      <c r="BJ858" s="55" t="str">
        <f t="shared" si="346"/>
        <v>00,00</v>
      </c>
      <c r="BL858" s="57" t="str">
        <f>IFERROR(VLOOKUP(H858,#REF!,2,0)," ")</f>
        <v xml:space="preserve"> </v>
      </c>
      <c r="BM858" s="57" t="str">
        <f>IFERROR(VLOOKUP(K858,#REF!,2,0)," ")</f>
        <v xml:space="preserve"> </v>
      </c>
      <c r="BN858" s="58" t="str">
        <f t="shared" si="331"/>
        <v xml:space="preserve">  </v>
      </c>
      <c r="BO858" s="59" t="str">
        <f>IFERROR(VLOOKUP(BN858,#REF!,5,0)," ")</f>
        <v xml:space="preserve"> </v>
      </c>
      <c r="BP858" s="59" t="str">
        <f t="shared" si="332"/>
        <v xml:space="preserve"> </v>
      </c>
      <c r="BQ858" s="56" t="str">
        <f t="shared" si="333"/>
        <v>0,00</v>
      </c>
      <c r="BR858" s="59" t="str">
        <f t="shared" si="334"/>
        <v>0,00</v>
      </c>
      <c r="BS858" s="59" t="str">
        <f t="shared" si="335"/>
        <v xml:space="preserve"> </v>
      </c>
      <c r="BT858" s="56" t="str">
        <f t="shared" si="347"/>
        <v>00</v>
      </c>
      <c r="BU858" s="56">
        <f t="shared" si="348"/>
        <v>0</v>
      </c>
      <c r="BV858" s="56" t="str">
        <f>IFERROR(BU858*#REF!,"0,00")</f>
        <v>0,00</v>
      </c>
      <c r="BW858" s="59" t="str">
        <f t="shared" si="349"/>
        <v>0,00</v>
      </c>
    </row>
    <row r="859" spans="1:75" ht="62.1" customHeight="1" thickTop="1" thickBot="1">
      <c r="A859" s="90" t="str">
        <f t="shared" si="337"/>
        <v>INSERIR DATA</v>
      </c>
      <c r="B859" s="91" t="str">
        <f t="shared" si="338"/>
        <v>INSERIR DATA</v>
      </c>
      <c r="C859" s="81" t="str">
        <f t="shared" si="339"/>
        <v>INSERIR DATA</v>
      </c>
      <c r="D859" s="79">
        <f t="shared" si="351"/>
        <v>856</v>
      </c>
      <c r="E859" s="125">
        <f t="shared" si="350"/>
        <v>0</v>
      </c>
      <c r="F859" s="101"/>
      <c r="G859" s="124" t="str">
        <f>IFERROR(VLOOKUP(F859,#REF!,2,0)," ")</f>
        <v xml:space="preserve"> </v>
      </c>
      <c r="H859" s="122" t="str">
        <f>IFERROR(VLOOKUP(F859,#REF!,3,0)," ")</f>
        <v xml:space="preserve"> </v>
      </c>
      <c r="I859" s="103"/>
      <c r="J859" s="103"/>
      <c r="K859" s="103"/>
      <c r="L859" s="104"/>
      <c r="M859" s="105"/>
      <c r="N859" s="106"/>
      <c r="O859" s="107"/>
      <c r="P859" s="122" t="str">
        <f t="shared" si="329"/>
        <v>00,00</v>
      </c>
      <c r="Q859" s="123" t="str">
        <f t="shared" si="330"/>
        <v>0,00</v>
      </c>
      <c r="R859" s="119">
        <v>0</v>
      </c>
      <c r="S859" s="119">
        <v>0</v>
      </c>
      <c r="T859" s="123">
        <f t="shared" si="340"/>
        <v>0</v>
      </c>
      <c r="U859" s="108"/>
      <c r="V859" s="109" t="str">
        <f t="shared" si="336"/>
        <v/>
      </c>
      <c r="W859" s="37"/>
      <c r="X859" s="132"/>
      <c r="Y859" s="134"/>
      <c r="AA859" s="24"/>
      <c r="AB859" s="40"/>
      <c r="AC859" s="24" t="str">
        <f t="shared" si="342"/>
        <v>Pendente</v>
      </c>
      <c r="AE859" s="43"/>
      <c r="AF859" s="44"/>
      <c r="AG859" s="45"/>
      <c r="AH859" s="45"/>
      <c r="AI859" s="46"/>
      <c r="AJ859" s="44"/>
      <c r="AK859" s="157"/>
      <c r="AL859" s="161"/>
      <c r="AM859" s="44"/>
      <c r="AN859" s="157"/>
      <c r="AO859" s="161"/>
      <c r="AP859" s="45"/>
      <c r="AQ859" s="46"/>
      <c r="AR859" s="46"/>
      <c r="AS859" s="46"/>
      <c r="AT859" s="45"/>
      <c r="AU859" s="46"/>
      <c r="AV859" s="46"/>
      <c r="AW859" s="46"/>
      <c r="AX859" s="46"/>
      <c r="AY859" s="46"/>
      <c r="AZ859" s="49"/>
      <c r="BE859" s="52">
        <f t="shared" si="341"/>
        <v>0</v>
      </c>
      <c r="BF859" s="53" t="str">
        <f t="shared" si="343"/>
        <v>00</v>
      </c>
      <c r="BG859" s="54">
        <f t="shared" si="344"/>
        <v>0</v>
      </c>
      <c r="BH859" s="54">
        <v>6</v>
      </c>
      <c r="BI859" s="54" t="str">
        <f t="shared" si="345"/>
        <v>,00</v>
      </c>
      <c r="BJ859" s="55" t="str">
        <f t="shared" si="346"/>
        <v>00,00</v>
      </c>
      <c r="BL859" s="57" t="str">
        <f>IFERROR(VLOOKUP(H859,#REF!,2,0)," ")</f>
        <v xml:space="preserve"> </v>
      </c>
      <c r="BM859" s="57" t="str">
        <f>IFERROR(VLOOKUP(K859,#REF!,2,0)," ")</f>
        <v xml:space="preserve"> </v>
      </c>
      <c r="BN859" s="58" t="str">
        <f t="shared" si="331"/>
        <v xml:space="preserve">  </v>
      </c>
      <c r="BO859" s="59" t="str">
        <f>IFERROR(VLOOKUP(BN859,#REF!,5,0)," ")</f>
        <v xml:space="preserve"> </v>
      </c>
      <c r="BP859" s="59" t="str">
        <f t="shared" si="332"/>
        <v xml:space="preserve"> </v>
      </c>
      <c r="BQ859" s="56" t="str">
        <f t="shared" si="333"/>
        <v>0,00</v>
      </c>
      <c r="BR859" s="59" t="str">
        <f t="shared" si="334"/>
        <v>0,00</v>
      </c>
      <c r="BS859" s="59" t="str">
        <f t="shared" si="335"/>
        <v xml:space="preserve"> </v>
      </c>
      <c r="BT859" s="56" t="str">
        <f t="shared" si="347"/>
        <v>00</v>
      </c>
      <c r="BU859" s="56">
        <f t="shared" si="348"/>
        <v>0</v>
      </c>
      <c r="BV859" s="56" t="str">
        <f>IFERROR(BU859*#REF!,"0,00")</f>
        <v>0,00</v>
      </c>
      <c r="BW859" s="59" t="str">
        <f t="shared" si="349"/>
        <v>0,00</v>
      </c>
    </row>
    <row r="860" spans="1:75" ht="62.1" customHeight="1" thickTop="1" thickBot="1">
      <c r="A860" s="90" t="str">
        <f t="shared" si="337"/>
        <v>INSERIR DATA</v>
      </c>
      <c r="B860" s="91" t="str">
        <f t="shared" si="338"/>
        <v>INSERIR DATA</v>
      </c>
      <c r="C860" s="81" t="str">
        <f t="shared" si="339"/>
        <v>INSERIR DATA</v>
      </c>
      <c r="D860" s="79">
        <f t="shared" si="351"/>
        <v>857</v>
      </c>
      <c r="E860" s="125">
        <f t="shared" si="350"/>
        <v>0</v>
      </c>
      <c r="F860" s="101"/>
      <c r="G860" s="124" t="str">
        <f>IFERROR(VLOOKUP(F860,#REF!,2,0)," ")</f>
        <v xml:space="preserve"> </v>
      </c>
      <c r="H860" s="122" t="str">
        <f>IFERROR(VLOOKUP(F860,#REF!,3,0)," ")</f>
        <v xml:space="preserve"> </v>
      </c>
      <c r="I860" s="103"/>
      <c r="J860" s="103"/>
      <c r="K860" s="103"/>
      <c r="L860" s="104"/>
      <c r="M860" s="105"/>
      <c r="N860" s="106"/>
      <c r="O860" s="107"/>
      <c r="P860" s="122" t="str">
        <f t="shared" si="329"/>
        <v>00,00</v>
      </c>
      <c r="Q860" s="123" t="str">
        <f t="shared" si="330"/>
        <v>0,00</v>
      </c>
      <c r="R860" s="119">
        <v>0</v>
      </c>
      <c r="S860" s="119">
        <v>0</v>
      </c>
      <c r="T860" s="123">
        <f t="shared" si="340"/>
        <v>0</v>
      </c>
      <c r="U860" s="108"/>
      <c r="V860" s="109" t="str">
        <f t="shared" si="336"/>
        <v/>
      </c>
      <c r="W860" s="37"/>
      <c r="X860" s="132"/>
      <c r="Y860" s="134"/>
      <c r="AA860" s="24"/>
      <c r="AB860" s="40"/>
      <c r="AC860" s="24" t="str">
        <f t="shared" si="342"/>
        <v>Pendente</v>
      </c>
      <c r="AE860" s="43"/>
      <c r="AF860" s="44"/>
      <c r="AG860" s="45"/>
      <c r="AH860" s="45"/>
      <c r="AI860" s="46"/>
      <c r="AJ860" s="44"/>
      <c r="AK860" s="157"/>
      <c r="AL860" s="161"/>
      <c r="AM860" s="44"/>
      <c r="AN860" s="157"/>
      <c r="AO860" s="161"/>
      <c r="AP860" s="45"/>
      <c r="AQ860" s="46"/>
      <c r="AR860" s="46"/>
      <c r="AS860" s="46"/>
      <c r="AT860" s="45"/>
      <c r="AU860" s="46"/>
      <c r="AV860" s="46"/>
      <c r="AW860" s="46"/>
      <c r="AX860" s="46"/>
      <c r="AY860" s="46"/>
      <c r="AZ860" s="49"/>
      <c r="BE860" s="52">
        <f t="shared" si="341"/>
        <v>0</v>
      </c>
      <c r="BF860" s="53" t="str">
        <f t="shared" si="343"/>
        <v>00</v>
      </c>
      <c r="BG860" s="54">
        <f t="shared" si="344"/>
        <v>0</v>
      </c>
      <c r="BH860" s="54">
        <v>6</v>
      </c>
      <c r="BI860" s="54" t="str">
        <f t="shared" si="345"/>
        <v>,00</v>
      </c>
      <c r="BJ860" s="55" t="str">
        <f t="shared" si="346"/>
        <v>00,00</v>
      </c>
      <c r="BL860" s="57" t="str">
        <f>IFERROR(VLOOKUP(H860,#REF!,2,0)," ")</f>
        <v xml:space="preserve"> </v>
      </c>
      <c r="BM860" s="57" t="str">
        <f>IFERROR(VLOOKUP(K860,#REF!,2,0)," ")</f>
        <v xml:space="preserve"> </v>
      </c>
      <c r="BN860" s="58" t="str">
        <f t="shared" si="331"/>
        <v xml:space="preserve">  </v>
      </c>
      <c r="BO860" s="59" t="str">
        <f>IFERROR(VLOOKUP(BN860,#REF!,5,0)," ")</f>
        <v xml:space="preserve"> </v>
      </c>
      <c r="BP860" s="59" t="str">
        <f t="shared" si="332"/>
        <v xml:space="preserve"> </v>
      </c>
      <c r="BQ860" s="56" t="str">
        <f t="shared" si="333"/>
        <v>0,00</v>
      </c>
      <c r="BR860" s="59" t="str">
        <f t="shared" si="334"/>
        <v>0,00</v>
      </c>
      <c r="BS860" s="59" t="str">
        <f t="shared" si="335"/>
        <v xml:space="preserve"> </v>
      </c>
      <c r="BT860" s="56" t="str">
        <f t="shared" si="347"/>
        <v>00</v>
      </c>
      <c r="BU860" s="56">
        <f t="shared" si="348"/>
        <v>0</v>
      </c>
      <c r="BV860" s="56" t="str">
        <f>IFERROR(BU860*#REF!,"0,00")</f>
        <v>0,00</v>
      </c>
      <c r="BW860" s="59" t="str">
        <f t="shared" si="349"/>
        <v>0,00</v>
      </c>
    </row>
    <row r="861" spans="1:75" ht="62.1" customHeight="1" thickTop="1" thickBot="1">
      <c r="A861" s="90" t="str">
        <f t="shared" si="337"/>
        <v>INSERIR DATA</v>
      </c>
      <c r="B861" s="91" t="str">
        <f t="shared" si="338"/>
        <v>INSERIR DATA</v>
      </c>
      <c r="C861" s="81" t="str">
        <f t="shared" si="339"/>
        <v>INSERIR DATA</v>
      </c>
      <c r="D861" s="79">
        <f t="shared" si="351"/>
        <v>858</v>
      </c>
      <c r="E861" s="125">
        <f t="shared" si="350"/>
        <v>0</v>
      </c>
      <c r="F861" s="101"/>
      <c r="G861" s="124" t="str">
        <f>IFERROR(VLOOKUP(F861,#REF!,2,0)," ")</f>
        <v xml:space="preserve"> </v>
      </c>
      <c r="H861" s="122" t="str">
        <f>IFERROR(VLOOKUP(F861,#REF!,3,0)," ")</f>
        <v xml:space="preserve"> </v>
      </c>
      <c r="I861" s="103"/>
      <c r="J861" s="103"/>
      <c r="K861" s="103"/>
      <c r="L861" s="104"/>
      <c r="M861" s="105"/>
      <c r="N861" s="106"/>
      <c r="O861" s="107"/>
      <c r="P861" s="122" t="str">
        <f t="shared" si="329"/>
        <v>00,00</v>
      </c>
      <c r="Q861" s="123" t="str">
        <f t="shared" si="330"/>
        <v>0,00</v>
      </c>
      <c r="R861" s="119">
        <v>0</v>
      </c>
      <c r="S861" s="119">
        <v>0</v>
      </c>
      <c r="T861" s="123">
        <f t="shared" si="340"/>
        <v>0</v>
      </c>
      <c r="U861" s="108"/>
      <c r="V861" s="109" t="str">
        <f t="shared" si="336"/>
        <v/>
      </c>
      <c r="W861" s="37"/>
      <c r="X861" s="132"/>
      <c r="Y861" s="134"/>
      <c r="AA861" s="24"/>
      <c r="AB861" s="40"/>
      <c r="AC861" s="24" t="str">
        <f t="shared" si="342"/>
        <v>Pendente</v>
      </c>
      <c r="AE861" s="43"/>
      <c r="AF861" s="44"/>
      <c r="AG861" s="45"/>
      <c r="AH861" s="45"/>
      <c r="AI861" s="46"/>
      <c r="AJ861" s="44"/>
      <c r="AK861" s="157"/>
      <c r="AL861" s="161"/>
      <c r="AM861" s="44"/>
      <c r="AN861" s="157"/>
      <c r="AO861" s="161"/>
      <c r="AP861" s="45"/>
      <c r="AQ861" s="46"/>
      <c r="AR861" s="46"/>
      <c r="AS861" s="46"/>
      <c r="AT861" s="45"/>
      <c r="AU861" s="46"/>
      <c r="AV861" s="46"/>
      <c r="AW861" s="46"/>
      <c r="AX861" s="46"/>
      <c r="AY861" s="46"/>
      <c r="AZ861" s="49"/>
      <c r="BE861" s="52">
        <f t="shared" si="341"/>
        <v>0</v>
      </c>
      <c r="BF861" s="53" t="str">
        <f t="shared" si="343"/>
        <v>00</v>
      </c>
      <c r="BG861" s="54">
        <f t="shared" si="344"/>
        <v>0</v>
      </c>
      <c r="BH861" s="54">
        <v>6</v>
      </c>
      <c r="BI861" s="54" t="str">
        <f t="shared" si="345"/>
        <v>,00</v>
      </c>
      <c r="BJ861" s="55" t="str">
        <f t="shared" si="346"/>
        <v>00,00</v>
      </c>
      <c r="BL861" s="57" t="str">
        <f>IFERROR(VLOOKUP(H861,#REF!,2,0)," ")</f>
        <v xml:space="preserve"> </v>
      </c>
      <c r="BM861" s="57" t="str">
        <f>IFERROR(VLOOKUP(K861,#REF!,2,0)," ")</f>
        <v xml:space="preserve"> </v>
      </c>
      <c r="BN861" s="58" t="str">
        <f t="shared" si="331"/>
        <v xml:space="preserve">  </v>
      </c>
      <c r="BO861" s="59" t="str">
        <f>IFERROR(VLOOKUP(BN861,#REF!,5,0)," ")</f>
        <v xml:space="preserve"> </v>
      </c>
      <c r="BP861" s="59" t="str">
        <f t="shared" si="332"/>
        <v xml:space="preserve"> </v>
      </c>
      <c r="BQ861" s="56" t="str">
        <f t="shared" si="333"/>
        <v>0,00</v>
      </c>
      <c r="BR861" s="59" t="str">
        <f t="shared" si="334"/>
        <v>0,00</v>
      </c>
      <c r="BS861" s="59" t="str">
        <f t="shared" si="335"/>
        <v xml:space="preserve"> </v>
      </c>
      <c r="BT861" s="56" t="str">
        <f t="shared" si="347"/>
        <v>00</v>
      </c>
      <c r="BU861" s="56">
        <f t="shared" si="348"/>
        <v>0</v>
      </c>
      <c r="BV861" s="56" t="str">
        <f>IFERROR(BU861*#REF!,"0,00")</f>
        <v>0,00</v>
      </c>
      <c r="BW861" s="59" t="str">
        <f t="shared" si="349"/>
        <v>0,00</v>
      </c>
    </row>
    <row r="862" spans="1:75" ht="62.1" customHeight="1" thickTop="1" thickBot="1">
      <c r="A862" s="90" t="str">
        <f t="shared" si="337"/>
        <v>INSERIR DATA</v>
      </c>
      <c r="B862" s="91" t="str">
        <f t="shared" si="338"/>
        <v>INSERIR DATA</v>
      </c>
      <c r="C862" s="81" t="str">
        <f t="shared" si="339"/>
        <v>INSERIR DATA</v>
      </c>
      <c r="D862" s="79">
        <f t="shared" si="351"/>
        <v>859</v>
      </c>
      <c r="E862" s="125">
        <f t="shared" si="350"/>
        <v>0</v>
      </c>
      <c r="F862" s="101"/>
      <c r="G862" s="124" t="str">
        <f>IFERROR(VLOOKUP(F862,#REF!,2,0)," ")</f>
        <v xml:space="preserve"> </v>
      </c>
      <c r="H862" s="122" t="str">
        <f>IFERROR(VLOOKUP(F862,#REF!,3,0)," ")</f>
        <v xml:space="preserve"> </v>
      </c>
      <c r="I862" s="103"/>
      <c r="J862" s="103"/>
      <c r="K862" s="103"/>
      <c r="L862" s="104"/>
      <c r="M862" s="105"/>
      <c r="N862" s="106"/>
      <c r="O862" s="107"/>
      <c r="P862" s="122" t="str">
        <f t="shared" si="329"/>
        <v>00,00</v>
      </c>
      <c r="Q862" s="123" t="str">
        <f t="shared" si="330"/>
        <v>0,00</v>
      </c>
      <c r="R862" s="119">
        <v>0</v>
      </c>
      <c r="S862" s="119">
        <v>0</v>
      </c>
      <c r="T862" s="123">
        <f t="shared" si="340"/>
        <v>0</v>
      </c>
      <c r="U862" s="108"/>
      <c r="V862" s="109" t="str">
        <f t="shared" si="336"/>
        <v/>
      </c>
      <c r="W862" s="37"/>
      <c r="X862" s="132"/>
      <c r="Y862" s="134"/>
      <c r="AA862" s="24"/>
      <c r="AB862" s="40"/>
      <c r="AC862" s="24" t="str">
        <f t="shared" si="342"/>
        <v>Pendente</v>
      </c>
      <c r="AE862" s="43"/>
      <c r="AF862" s="44"/>
      <c r="AG862" s="45"/>
      <c r="AH862" s="45"/>
      <c r="AI862" s="46"/>
      <c r="AJ862" s="44"/>
      <c r="AK862" s="157"/>
      <c r="AL862" s="161"/>
      <c r="AM862" s="44"/>
      <c r="AN862" s="157"/>
      <c r="AO862" s="161"/>
      <c r="AP862" s="45"/>
      <c r="AQ862" s="46"/>
      <c r="AR862" s="46"/>
      <c r="AS862" s="46"/>
      <c r="AT862" s="45"/>
      <c r="AU862" s="46"/>
      <c r="AV862" s="46"/>
      <c r="AW862" s="46"/>
      <c r="AX862" s="46"/>
      <c r="AY862" s="46"/>
      <c r="AZ862" s="164"/>
      <c r="BE862" s="52">
        <f t="shared" si="341"/>
        <v>0</v>
      </c>
      <c r="BF862" s="53" t="str">
        <f t="shared" si="343"/>
        <v>00</v>
      </c>
      <c r="BG862" s="54">
        <f t="shared" si="344"/>
        <v>0</v>
      </c>
      <c r="BH862" s="54">
        <v>6</v>
      </c>
      <c r="BI862" s="54" t="str">
        <f t="shared" si="345"/>
        <v>,00</v>
      </c>
      <c r="BJ862" s="55" t="str">
        <f t="shared" si="346"/>
        <v>00,00</v>
      </c>
      <c r="BL862" s="57" t="str">
        <f>IFERROR(VLOOKUP(H862,#REF!,2,0)," ")</f>
        <v xml:space="preserve"> </v>
      </c>
      <c r="BM862" s="57" t="str">
        <f>IFERROR(VLOOKUP(K862,#REF!,2,0)," ")</f>
        <v xml:space="preserve"> </v>
      </c>
      <c r="BN862" s="58" t="str">
        <f t="shared" si="331"/>
        <v xml:space="preserve">  </v>
      </c>
      <c r="BO862" s="59" t="str">
        <f>IFERROR(VLOOKUP(BN862,#REF!,5,0)," ")</f>
        <v xml:space="preserve"> </v>
      </c>
      <c r="BP862" s="59" t="str">
        <f t="shared" si="332"/>
        <v xml:space="preserve"> </v>
      </c>
      <c r="BQ862" s="56" t="str">
        <f t="shared" si="333"/>
        <v>0,00</v>
      </c>
      <c r="BR862" s="59" t="str">
        <f t="shared" si="334"/>
        <v>0,00</v>
      </c>
      <c r="BS862" s="59" t="str">
        <f t="shared" si="335"/>
        <v xml:space="preserve"> </v>
      </c>
      <c r="BT862" s="56" t="str">
        <f t="shared" si="347"/>
        <v>00</v>
      </c>
      <c r="BU862" s="56">
        <f t="shared" si="348"/>
        <v>0</v>
      </c>
      <c r="BV862" s="56" t="str">
        <f>IFERROR(BU862*#REF!,"0,00")</f>
        <v>0,00</v>
      </c>
      <c r="BW862" s="59" t="str">
        <f t="shared" si="349"/>
        <v>0,00</v>
      </c>
    </row>
    <row r="863" spans="1:75" ht="62.1" customHeight="1" thickTop="1" thickBot="1">
      <c r="A863" s="90" t="str">
        <f t="shared" si="337"/>
        <v>INSERIR DATA</v>
      </c>
      <c r="B863" s="91" t="str">
        <f t="shared" si="338"/>
        <v>INSERIR DATA</v>
      </c>
      <c r="C863" s="81" t="str">
        <f t="shared" si="339"/>
        <v>INSERIR DATA</v>
      </c>
      <c r="D863" s="79">
        <f t="shared" si="351"/>
        <v>860</v>
      </c>
      <c r="E863" s="125">
        <f t="shared" si="350"/>
        <v>0</v>
      </c>
      <c r="F863" s="101"/>
      <c r="G863" s="124" t="str">
        <f>IFERROR(VLOOKUP(F863,#REF!,2,0)," ")</f>
        <v xml:space="preserve"> </v>
      </c>
      <c r="H863" s="122" t="str">
        <f>IFERROR(VLOOKUP(F863,#REF!,3,0)," ")</f>
        <v xml:space="preserve"> </v>
      </c>
      <c r="I863" s="103"/>
      <c r="J863" s="103"/>
      <c r="K863" s="103"/>
      <c r="L863" s="104"/>
      <c r="M863" s="105"/>
      <c r="N863" s="106"/>
      <c r="O863" s="107"/>
      <c r="P863" s="122" t="str">
        <f t="shared" si="329"/>
        <v>00,00</v>
      </c>
      <c r="Q863" s="123" t="str">
        <f t="shared" si="330"/>
        <v>0,00</v>
      </c>
      <c r="R863" s="119">
        <v>0</v>
      </c>
      <c r="S863" s="119">
        <v>0</v>
      </c>
      <c r="T863" s="123">
        <f t="shared" si="340"/>
        <v>0</v>
      </c>
      <c r="U863" s="108"/>
      <c r="V863" s="109" t="str">
        <f t="shared" si="336"/>
        <v/>
      </c>
      <c r="W863" s="37"/>
      <c r="X863" s="132"/>
      <c r="Y863" s="134"/>
      <c r="AA863" s="24"/>
      <c r="AB863" s="40"/>
      <c r="AC863" s="24" t="str">
        <f t="shared" si="342"/>
        <v>Pendente</v>
      </c>
      <c r="AE863" s="43"/>
      <c r="AF863" s="44"/>
      <c r="AG863" s="45"/>
      <c r="AH863" s="45"/>
      <c r="AI863" s="46"/>
      <c r="AJ863" s="44"/>
      <c r="AK863" s="157"/>
      <c r="AL863" s="161"/>
      <c r="AM863" s="44"/>
      <c r="AN863" s="157"/>
      <c r="AO863" s="161"/>
      <c r="AP863" s="45"/>
      <c r="AQ863" s="46"/>
      <c r="AR863" s="46"/>
      <c r="AS863" s="46"/>
      <c r="AT863" s="45"/>
      <c r="AU863" s="46"/>
      <c r="AV863" s="46"/>
      <c r="AW863" s="46"/>
      <c r="AX863" s="46"/>
      <c r="AY863" s="46"/>
      <c r="AZ863" s="164"/>
      <c r="BE863" s="52">
        <f t="shared" si="341"/>
        <v>0</v>
      </c>
      <c r="BF863" s="53" t="str">
        <f t="shared" si="343"/>
        <v>00</v>
      </c>
      <c r="BG863" s="54">
        <f t="shared" si="344"/>
        <v>0</v>
      </c>
      <c r="BH863" s="54">
        <v>6</v>
      </c>
      <c r="BI863" s="54" t="str">
        <f t="shared" si="345"/>
        <v>,00</v>
      </c>
      <c r="BJ863" s="55" t="str">
        <f t="shared" si="346"/>
        <v>00,00</v>
      </c>
      <c r="BL863" s="57" t="str">
        <f>IFERROR(VLOOKUP(H863,#REF!,2,0)," ")</f>
        <v xml:space="preserve"> </v>
      </c>
      <c r="BM863" s="57" t="str">
        <f>IFERROR(VLOOKUP(K863,#REF!,2,0)," ")</f>
        <v xml:space="preserve"> </v>
      </c>
      <c r="BN863" s="58" t="str">
        <f t="shared" si="331"/>
        <v xml:space="preserve">  </v>
      </c>
      <c r="BO863" s="59" t="str">
        <f>IFERROR(VLOOKUP(BN863,#REF!,5,0)," ")</f>
        <v xml:space="preserve"> </v>
      </c>
      <c r="BP863" s="59" t="str">
        <f t="shared" si="332"/>
        <v xml:space="preserve"> </v>
      </c>
      <c r="BQ863" s="56" t="str">
        <f t="shared" si="333"/>
        <v>0,00</v>
      </c>
      <c r="BR863" s="59" t="str">
        <f t="shared" si="334"/>
        <v>0,00</v>
      </c>
      <c r="BS863" s="59" t="str">
        <f t="shared" si="335"/>
        <v xml:space="preserve"> </v>
      </c>
      <c r="BT863" s="56" t="str">
        <f t="shared" si="347"/>
        <v>00</v>
      </c>
      <c r="BU863" s="56">
        <f t="shared" si="348"/>
        <v>0</v>
      </c>
      <c r="BV863" s="56" t="str">
        <f>IFERROR(BU863*#REF!,"0,00")</f>
        <v>0,00</v>
      </c>
      <c r="BW863" s="59" t="str">
        <f t="shared" si="349"/>
        <v>0,00</v>
      </c>
    </row>
    <row r="864" spans="1:75" ht="62.1" customHeight="1" thickTop="1" thickBot="1">
      <c r="A864" s="90" t="str">
        <f t="shared" si="337"/>
        <v>INSERIR DATA</v>
      </c>
      <c r="B864" s="91" t="str">
        <f t="shared" si="338"/>
        <v>INSERIR DATA</v>
      </c>
      <c r="C864" s="81" t="str">
        <f t="shared" si="339"/>
        <v>INSERIR DATA</v>
      </c>
      <c r="D864" s="79">
        <f t="shared" si="351"/>
        <v>861</v>
      </c>
      <c r="E864" s="125">
        <f t="shared" si="350"/>
        <v>0</v>
      </c>
      <c r="F864" s="101"/>
      <c r="G864" s="124" t="str">
        <f>IFERROR(VLOOKUP(F864,#REF!,2,0)," ")</f>
        <v xml:space="preserve"> </v>
      </c>
      <c r="H864" s="122" t="str">
        <f>IFERROR(VLOOKUP(F864,#REF!,3,0)," ")</f>
        <v xml:space="preserve"> </v>
      </c>
      <c r="I864" s="103"/>
      <c r="J864" s="103"/>
      <c r="K864" s="103"/>
      <c r="L864" s="104"/>
      <c r="M864" s="105"/>
      <c r="N864" s="106"/>
      <c r="O864" s="107"/>
      <c r="P864" s="122" t="str">
        <f t="shared" si="329"/>
        <v>00,00</v>
      </c>
      <c r="Q864" s="123" t="str">
        <f t="shared" si="330"/>
        <v>0,00</v>
      </c>
      <c r="R864" s="119">
        <v>0</v>
      </c>
      <c r="S864" s="119">
        <v>0</v>
      </c>
      <c r="T864" s="123">
        <f t="shared" si="340"/>
        <v>0</v>
      </c>
      <c r="U864" s="108"/>
      <c r="V864" s="109" t="str">
        <f t="shared" si="336"/>
        <v/>
      </c>
      <c r="W864" s="37"/>
      <c r="X864" s="132"/>
      <c r="Y864" s="134"/>
      <c r="AA864" s="24"/>
      <c r="AB864" s="40"/>
      <c r="AC864" s="24" t="str">
        <f t="shared" si="342"/>
        <v>Pendente</v>
      </c>
      <c r="AE864" s="43"/>
      <c r="AF864" s="44"/>
      <c r="AG864" s="45"/>
      <c r="AH864" s="45"/>
      <c r="AI864" s="46"/>
      <c r="AJ864" s="44"/>
      <c r="AK864" s="157"/>
      <c r="AL864" s="161"/>
      <c r="AM864" s="44"/>
      <c r="AN864" s="157"/>
      <c r="AO864" s="161"/>
      <c r="AP864" s="45"/>
      <c r="AQ864" s="46"/>
      <c r="AR864" s="46"/>
      <c r="AS864" s="46"/>
      <c r="AT864" s="45"/>
      <c r="AU864" s="46"/>
      <c r="AV864" s="46"/>
      <c r="AW864" s="46"/>
      <c r="AX864" s="46"/>
      <c r="AY864" s="46"/>
      <c r="AZ864" s="46"/>
      <c r="BE864" s="52">
        <f t="shared" si="341"/>
        <v>0</v>
      </c>
      <c r="BF864" s="53" t="str">
        <f t="shared" si="343"/>
        <v>00</v>
      </c>
      <c r="BG864" s="54">
        <f t="shared" si="344"/>
        <v>0</v>
      </c>
      <c r="BH864" s="54">
        <v>6</v>
      </c>
      <c r="BI864" s="54" t="str">
        <f t="shared" si="345"/>
        <v>,00</v>
      </c>
      <c r="BJ864" s="55" t="str">
        <f t="shared" si="346"/>
        <v>00,00</v>
      </c>
      <c r="BL864" s="57" t="str">
        <f>IFERROR(VLOOKUP(H864,#REF!,2,0)," ")</f>
        <v xml:space="preserve"> </v>
      </c>
      <c r="BM864" s="57" t="str">
        <f>IFERROR(VLOOKUP(K864,#REF!,2,0)," ")</f>
        <v xml:space="preserve"> </v>
      </c>
      <c r="BN864" s="58" t="str">
        <f t="shared" si="331"/>
        <v xml:space="preserve">  </v>
      </c>
      <c r="BO864" s="59" t="str">
        <f>IFERROR(VLOOKUP(BN864,#REF!,5,0)," ")</f>
        <v xml:space="preserve"> </v>
      </c>
      <c r="BP864" s="59" t="str">
        <f t="shared" si="332"/>
        <v xml:space="preserve"> </v>
      </c>
      <c r="BQ864" s="56" t="str">
        <f t="shared" si="333"/>
        <v>0,00</v>
      </c>
      <c r="BR864" s="59" t="str">
        <f t="shared" si="334"/>
        <v>0,00</v>
      </c>
      <c r="BS864" s="59" t="str">
        <f t="shared" si="335"/>
        <v xml:space="preserve"> </v>
      </c>
      <c r="BT864" s="56" t="str">
        <f t="shared" si="347"/>
        <v>00</v>
      </c>
      <c r="BU864" s="56">
        <f t="shared" si="348"/>
        <v>0</v>
      </c>
      <c r="BV864" s="56" t="str">
        <f>IFERROR(BU864*#REF!,"0,00")</f>
        <v>0,00</v>
      </c>
      <c r="BW864" s="59" t="str">
        <f t="shared" si="349"/>
        <v>0,00</v>
      </c>
    </row>
    <row r="865" spans="1:75" ht="62.1" customHeight="1" thickTop="1" thickBot="1">
      <c r="A865" s="90" t="str">
        <f t="shared" si="337"/>
        <v>INSERIR DATA</v>
      </c>
      <c r="B865" s="91" t="str">
        <f t="shared" si="338"/>
        <v>INSERIR DATA</v>
      </c>
      <c r="C865" s="81" t="str">
        <f t="shared" si="339"/>
        <v>INSERIR DATA</v>
      </c>
      <c r="D865" s="79">
        <f t="shared" si="351"/>
        <v>862</v>
      </c>
      <c r="E865" s="125">
        <f t="shared" si="350"/>
        <v>0</v>
      </c>
      <c r="F865" s="101"/>
      <c r="G865" s="124" t="str">
        <f>IFERROR(VLOOKUP(F865,#REF!,2,0)," ")</f>
        <v xml:space="preserve"> </v>
      </c>
      <c r="H865" s="122" t="str">
        <f>IFERROR(VLOOKUP(F865,#REF!,3,0)," ")</f>
        <v xml:space="preserve"> </v>
      </c>
      <c r="I865" s="103"/>
      <c r="J865" s="103"/>
      <c r="K865" s="103"/>
      <c r="L865" s="104"/>
      <c r="M865" s="105"/>
      <c r="N865" s="106"/>
      <c r="O865" s="107"/>
      <c r="P865" s="122" t="str">
        <f t="shared" si="329"/>
        <v>00,00</v>
      </c>
      <c r="Q865" s="123" t="str">
        <f t="shared" si="330"/>
        <v>0,00</v>
      </c>
      <c r="R865" s="119">
        <v>0</v>
      </c>
      <c r="S865" s="119">
        <v>0</v>
      </c>
      <c r="T865" s="123">
        <f t="shared" si="340"/>
        <v>0</v>
      </c>
      <c r="U865" s="108"/>
      <c r="V865" s="109" t="str">
        <f t="shared" si="336"/>
        <v/>
      </c>
      <c r="W865" s="37"/>
      <c r="X865" s="132"/>
      <c r="Y865" s="134"/>
      <c r="AA865" s="24"/>
      <c r="AB865" s="40"/>
      <c r="AC865" s="24" t="str">
        <f t="shared" si="342"/>
        <v>Pendente</v>
      </c>
      <c r="AE865" s="43"/>
      <c r="AF865" s="44"/>
      <c r="AG865" s="45"/>
      <c r="AH865" s="45"/>
      <c r="AI865" s="46"/>
      <c r="AJ865" s="44"/>
      <c r="AK865" s="157"/>
      <c r="AL865" s="161"/>
      <c r="AM865" s="44"/>
      <c r="AN865" s="157"/>
      <c r="AO865" s="161"/>
      <c r="AP865" s="45"/>
      <c r="AQ865" s="46"/>
      <c r="AR865" s="46"/>
      <c r="AS865" s="46"/>
      <c r="AT865" s="45"/>
      <c r="AU865" s="46"/>
      <c r="AV865" s="46"/>
      <c r="AW865" s="46"/>
      <c r="AX865" s="46"/>
      <c r="AY865" s="46"/>
      <c r="AZ865" s="46"/>
      <c r="BE865" s="52">
        <f t="shared" si="341"/>
        <v>0</v>
      </c>
      <c r="BF865" s="53" t="str">
        <f t="shared" si="343"/>
        <v>00</v>
      </c>
      <c r="BG865" s="54">
        <f t="shared" si="344"/>
        <v>0</v>
      </c>
      <c r="BH865" s="54">
        <v>6</v>
      </c>
      <c r="BI865" s="54" t="str">
        <f t="shared" si="345"/>
        <v>,00</v>
      </c>
      <c r="BJ865" s="55" t="str">
        <f t="shared" si="346"/>
        <v>00,00</v>
      </c>
      <c r="BL865" s="57" t="str">
        <f>IFERROR(VLOOKUP(H865,#REF!,2,0)," ")</f>
        <v xml:space="preserve"> </v>
      </c>
      <c r="BM865" s="57" t="str">
        <f>IFERROR(VLOOKUP(K865,#REF!,2,0)," ")</f>
        <v xml:space="preserve"> </v>
      </c>
      <c r="BN865" s="58" t="str">
        <f t="shared" si="331"/>
        <v xml:space="preserve">  </v>
      </c>
      <c r="BO865" s="59" t="str">
        <f>IFERROR(VLOOKUP(BN865,#REF!,5,0)," ")</f>
        <v xml:space="preserve"> </v>
      </c>
      <c r="BP865" s="59" t="str">
        <f t="shared" si="332"/>
        <v xml:space="preserve"> </v>
      </c>
      <c r="BQ865" s="56" t="str">
        <f t="shared" si="333"/>
        <v>0,00</v>
      </c>
      <c r="BR865" s="59" t="str">
        <f t="shared" si="334"/>
        <v>0,00</v>
      </c>
      <c r="BS865" s="59" t="str">
        <f t="shared" si="335"/>
        <v xml:space="preserve"> </v>
      </c>
      <c r="BT865" s="56" t="str">
        <f t="shared" si="347"/>
        <v>00</v>
      </c>
      <c r="BU865" s="56">
        <f t="shared" si="348"/>
        <v>0</v>
      </c>
      <c r="BV865" s="56" t="str">
        <f>IFERROR(BU865*#REF!,"0,00")</f>
        <v>0,00</v>
      </c>
      <c r="BW865" s="59" t="str">
        <f t="shared" si="349"/>
        <v>0,00</v>
      </c>
    </row>
    <row r="866" spans="1:75" ht="62.1" customHeight="1" thickTop="1" thickBot="1">
      <c r="A866" s="90" t="str">
        <f t="shared" si="337"/>
        <v>INSERIR DATA</v>
      </c>
      <c r="B866" s="91" t="str">
        <f t="shared" si="338"/>
        <v>INSERIR DATA</v>
      </c>
      <c r="C866" s="81" t="str">
        <f t="shared" si="339"/>
        <v>INSERIR DATA</v>
      </c>
      <c r="D866" s="79">
        <f t="shared" si="351"/>
        <v>863</v>
      </c>
      <c r="E866" s="125">
        <f t="shared" si="350"/>
        <v>0</v>
      </c>
      <c r="F866" s="101"/>
      <c r="G866" s="124" t="str">
        <f>IFERROR(VLOOKUP(F866,#REF!,2,0)," ")</f>
        <v xml:space="preserve"> </v>
      </c>
      <c r="H866" s="122" t="str">
        <f>IFERROR(VLOOKUP(F866,#REF!,3,0)," ")</f>
        <v xml:space="preserve"> </v>
      </c>
      <c r="I866" s="103"/>
      <c r="J866" s="103"/>
      <c r="K866" s="103"/>
      <c r="L866" s="104"/>
      <c r="M866" s="105"/>
      <c r="N866" s="106"/>
      <c r="O866" s="107"/>
      <c r="P866" s="122" t="str">
        <f t="shared" si="329"/>
        <v>00,00</v>
      </c>
      <c r="Q866" s="123" t="str">
        <f t="shared" si="330"/>
        <v>0,00</v>
      </c>
      <c r="R866" s="119">
        <v>0</v>
      </c>
      <c r="S866" s="119">
        <v>0</v>
      </c>
      <c r="T866" s="123">
        <f t="shared" si="340"/>
        <v>0</v>
      </c>
      <c r="U866" s="108"/>
      <c r="V866" s="109" t="str">
        <f t="shared" si="336"/>
        <v/>
      </c>
      <c r="W866" s="37"/>
      <c r="X866" s="132"/>
      <c r="Y866" s="134"/>
      <c r="AA866" s="24"/>
      <c r="AB866" s="40"/>
      <c r="AC866" s="24" t="str">
        <f t="shared" si="342"/>
        <v>Pendente</v>
      </c>
      <c r="AE866" s="43"/>
      <c r="AF866" s="44"/>
      <c r="AG866" s="45"/>
      <c r="AH866" s="45"/>
      <c r="AI866" s="46"/>
      <c r="AJ866" s="44"/>
      <c r="AK866" s="157"/>
      <c r="AL866" s="161"/>
      <c r="AM866" s="44"/>
      <c r="AN866" s="157"/>
      <c r="AO866" s="161"/>
      <c r="AP866" s="45"/>
      <c r="AQ866" s="46"/>
      <c r="AR866" s="46"/>
      <c r="AS866" s="46"/>
      <c r="AT866" s="45"/>
      <c r="AU866" s="46"/>
      <c r="AV866" s="46"/>
      <c r="AW866" s="46"/>
      <c r="AX866" s="46"/>
      <c r="AY866" s="46"/>
      <c r="AZ866" s="46"/>
      <c r="BE866" s="52">
        <f t="shared" si="341"/>
        <v>0</v>
      </c>
      <c r="BF866" s="53" t="str">
        <f t="shared" si="343"/>
        <v>00</v>
      </c>
      <c r="BG866" s="54">
        <f t="shared" si="344"/>
        <v>0</v>
      </c>
      <c r="BH866" s="54">
        <v>6</v>
      </c>
      <c r="BI866" s="54" t="str">
        <f t="shared" si="345"/>
        <v>,00</v>
      </c>
      <c r="BJ866" s="55" t="str">
        <f t="shared" si="346"/>
        <v>00,00</v>
      </c>
      <c r="BL866" s="57" t="str">
        <f>IFERROR(VLOOKUP(H866,#REF!,2,0)," ")</f>
        <v xml:space="preserve"> </v>
      </c>
      <c r="BM866" s="57" t="str">
        <f>IFERROR(VLOOKUP(K866,#REF!,2,0)," ")</f>
        <v xml:space="preserve"> </v>
      </c>
      <c r="BN866" s="58" t="str">
        <f t="shared" si="331"/>
        <v xml:space="preserve">  </v>
      </c>
      <c r="BO866" s="59" t="str">
        <f>IFERROR(VLOOKUP(BN866,#REF!,5,0)," ")</f>
        <v xml:space="preserve"> </v>
      </c>
      <c r="BP866" s="59" t="str">
        <f t="shared" si="332"/>
        <v xml:space="preserve"> </v>
      </c>
      <c r="BQ866" s="56" t="str">
        <f t="shared" si="333"/>
        <v>0,00</v>
      </c>
      <c r="BR866" s="59" t="str">
        <f t="shared" si="334"/>
        <v>0,00</v>
      </c>
      <c r="BS866" s="59" t="str">
        <f t="shared" si="335"/>
        <v xml:space="preserve"> </v>
      </c>
      <c r="BT866" s="56" t="str">
        <f t="shared" si="347"/>
        <v>00</v>
      </c>
      <c r="BU866" s="56">
        <f t="shared" si="348"/>
        <v>0</v>
      </c>
      <c r="BV866" s="56" t="str">
        <f>IFERROR(BU866*#REF!,"0,00")</f>
        <v>0,00</v>
      </c>
      <c r="BW866" s="59" t="str">
        <f t="shared" si="349"/>
        <v>0,00</v>
      </c>
    </row>
    <row r="867" spans="1:75" ht="62.1" customHeight="1" thickTop="1" thickBot="1">
      <c r="A867" s="90" t="str">
        <f t="shared" si="337"/>
        <v>INSERIR DATA</v>
      </c>
      <c r="B867" s="91" t="str">
        <f t="shared" si="338"/>
        <v>INSERIR DATA</v>
      </c>
      <c r="C867" s="81" t="str">
        <f t="shared" si="339"/>
        <v>INSERIR DATA</v>
      </c>
      <c r="D867" s="79">
        <f t="shared" si="351"/>
        <v>864</v>
      </c>
      <c r="E867" s="125">
        <f t="shared" si="350"/>
        <v>0</v>
      </c>
      <c r="F867" s="101"/>
      <c r="G867" s="124" t="str">
        <f>IFERROR(VLOOKUP(F867,#REF!,2,0)," ")</f>
        <v xml:space="preserve"> </v>
      </c>
      <c r="H867" s="122" t="str">
        <f>IFERROR(VLOOKUP(F867,#REF!,3,0)," ")</f>
        <v xml:space="preserve"> </v>
      </c>
      <c r="I867" s="103"/>
      <c r="J867" s="103"/>
      <c r="K867" s="103"/>
      <c r="L867" s="104"/>
      <c r="M867" s="105"/>
      <c r="N867" s="106"/>
      <c r="O867" s="107"/>
      <c r="P867" s="122" t="str">
        <f t="shared" si="329"/>
        <v>00,00</v>
      </c>
      <c r="Q867" s="123" t="str">
        <f t="shared" si="330"/>
        <v>0,00</v>
      </c>
      <c r="R867" s="119">
        <v>0</v>
      </c>
      <c r="S867" s="119">
        <v>0</v>
      </c>
      <c r="T867" s="123">
        <f t="shared" si="340"/>
        <v>0</v>
      </c>
      <c r="U867" s="108"/>
      <c r="V867" s="109" t="str">
        <f t="shared" si="336"/>
        <v/>
      </c>
      <c r="W867" s="37"/>
      <c r="X867" s="132"/>
      <c r="Y867" s="134"/>
      <c r="AA867" s="24"/>
      <c r="AB867" s="40"/>
      <c r="AC867" s="24" t="str">
        <f t="shared" si="342"/>
        <v>Pendente</v>
      </c>
      <c r="AE867" s="43"/>
      <c r="AF867" s="44"/>
      <c r="AG867" s="45"/>
      <c r="AH867" s="45"/>
      <c r="AI867" s="46"/>
      <c r="AJ867" s="44"/>
      <c r="AK867" s="157"/>
      <c r="AL867" s="161"/>
      <c r="AM867" s="44"/>
      <c r="AN867" s="157"/>
      <c r="AO867" s="161"/>
      <c r="AP867" s="45"/>
      <c r="AQ867" s="46"/>
      <c r="AR867" s="46"/>
      <c r="AS867" s="46"/>
      <c r="AT867" s="45"/>
      <c r="AU867" s="46"/>
      <c r="AV867" s="46"/>
      <c r="AW867" s="46"/>
      <c r="AX867" s="46"/>
      <c r="AY867" s="46"/>
      <c r="AZ867" s="46"/>
      <c r="BE867" s="52">
        <f t="shared" si="341"/>
        <v>0</v>
      </c>
      <c r="BF867" s="53" t="str">
        <f t="shared" si="343"/>
        <v>00</v>
      </c>
      <c r="BG867" s="54">
        <f t="shared" si="344"/>
        <v>0</v>
      </c>
      <c r="BH867" s="54">
        <v>6</v>
      </c>
      <c r="BI867" s="54" t="str">
        <f t="shared" si="345"/>
        <v>,00</v>
      </c>
      <c r="BJ867" s="55" t="str">
        <f t="shared" si="346"/>
        <v>00,00</v>
      </c>
      <c r="BL867" s="57" t="str">
        <f>IFERROR(VLOOKUP(H867,#REF!,2,0)," ")</f>
        <v xml:space="preserve"> </v>
      </c>
      <c r="BM867" s="57" t="str">
        <f>IFERROR(VLOOKUP(K867,#REF!,2,0)," ")</f>
        <v xml:space="preserve"> </v>
      </c>
      <c r="BN867" s="58" t="str">
        <f t="shared" si="331"/>
        <v xml:space="preserve">  </v>
      </c>
      <c r="BO867" s="59" t="str">
        <f>IFERROR(VLOOKUP(BN867,#REF!,5,0)," ")</f>
        <v xml:space="preserve"> </v>
      </c>
      <c r="BP867" s="59" t="str">
        <f t="shared" si="332"/>
        <v xml:space="preserve"> </v>
      </c>
      <c r="BQ867" s="56" t="str">
        <f t="shared" si="333"/>
        <v>0,00</v>
      </c>
      <c r="BR867" s="59" t="str">
        <f t="shared" si="334"/>
        <v>0,00</v>
      </c>
      <c r="BS867" s="59" t="str">
        <f t="shared" si="335"/>
        <v xml:space="preserve"> </v>
      </c>
      <c r="BT867" s="56" t="str">
        <f t="shared" si="347"/>
        <v>00</v>
      </c>
      <c r="BU867" s="56">
        <f t="shared" si="348"/>
        <v>0</v>
      </c>
      <c r="BV867" s="56" t="str">
        <f>IFERROR(BU867*#REF!,"0,00")</f>
        <v>0,00</v>
      </c>
      <c r="BW867" s="59" t="str">
        <f t="shared" si="349"/>
        <v>0,00</v>
      </c>
    </row>
    <row r="868" spans="1:75" ht="62.1" customHeight="1" thickTop="1" thickBot="1">
      <c r="A868" s="90" t="str">
        <f t="shared" si="337"/>
        <v>INSERIR DATA</v>
      </c>
      <c r="B868" s="91" t="str">
        <f t="shared" si="338"/>
        <v>INSERIR DATA</v>
      </c>
      <c r="C868" s="81" t="str">
        <f t="shared" si="339"/>
        <v>INSERIR DATA</v>
      </c>
      <c r="D868" s="79">
        <f t="shared" si="351"/>
        <v>865</v>
      </c>
      <c r="E868" s="125">
        <f t="shared" si="350"/>
        <v>0</v>
      </c>
      <c r="F868" s="101"/>
      <c r="G868" s="124" t="str">
        <f>IFERROR(VLOOKUP(F868,#REF!,2,0)," ")</f>
        <v xml:space="preserve"> </v>
      </c>
      <c r="H868" s="122" t="str">
        <f>IFERROR(VLOOKUP(F868,#REF!,3,0)," ")</f>
        <v xml:space="preserve"> </v>
      </c>
      <c r="I868" s="103"/>
      <c r="J868" s="103"/>
      <c r="K868" s="103"/>
      <c r="L868" s="104"/>
      <c r="M868" s="105"/>
      <c r="N868" s="106"/>
      <c r="O868" s="107"/>
      <c r="P868" s="122" t="str">
        <f t="shared" si="329"/>
        <v>00,00</v>
      </c>
      <c r="Q868" s="123" t="str">
        <f t="shared" si="330"/>
        <v>0,00</v>
      </c>
      <c r="R868" s="119">
        <v>0</v>
      </c>
      <c r="S868" s="119">
        <v>0</v>
      </c>
      <c r="T868" s="123">
        <f t="shared" si="340"/>
        <v>0</v>
      </c>
      <c r="U868" s="108"/>
      <c r="V868" s="109" t="str">
        <f t="shared" si="336"/>
        <v/>
      </c>
      <c r="W868" s="37"/>
      <c r="X868" s="132"/>
      <c r="Y868" s="134"/>
      <c r="AA868" s="24"/>
      <c r="AB868" s="40"/>
      <c r="AC868" s="24" t="str">
        <f t="shared" si="342"/>
        <v>Pendente</v>
      </c>
      <c r="AE868" s="43"/>
      <c r="AF868" s="44"/>
      <c r="AG868" s="45"/>
      <c r="AH868" s="45"/>
      <c r="AI868" s="46"/>
      <c r="AJ868" s="44"/>
      <c r="AK868" s="157"/>
      <c r="AL868" s="161"/>
      <c r="AM868" s="44"/>
      <c r="AN868" s="157"/>
      <c r="AO868" s="161"/>
      <c r="AP868" s="45"/>
      <c r="AQ868" s="46"/>
      <c r="AR868" s="46"/>
      <c r="AS868" s="46"/>
      <c r="AT868" s="45"/>
      <c r="AU868" s="46"/>
      <c r="AV868" s="46"/>
      <c r="AW868" s="46"/>
      <c r="AX868" s="46"/>
      <c r="AY868" s="46"/>
      <c r="AZ868" s="46"/>
      <c r="BE868" s="52">
        <f t="shared" si="341"/>
        <v>0</v>
      </c>
      <c r="BF868" s="53" t="str">
        <f t="shared" si="343"/>
        <v>00</v>
      </c>
      <c r="BG868" s="54">
        <f t="shared" si="344"/>
        <v>0</v>
      </c>
      <c r="BH868" s="54">
        <v>6</v>
      </c>
      <c r="BI868" s="54" t="str">
        <f t="shared" si="345"/>
        <v>,00</v>
      </c>
      <c r="BJ868" s="55" t="str">
        <f t="shared" si="346"/>
        <v>00,00</v>
      </c>
      <c r="BL868" s="57" t="str">
        <f>IFERROR(VLOOKUP(H868,#REF!,2,0)," ")</f>
        <v xml:space="preserve"> </v>
      </c>
      <c r="BM868" s="57" t="str">
        <f>IFERROR(VLOOKUP(K868,#REF!,2,0)," ")</f>
        <v xml:space="preserve"> </v>
      </c>
      <c r="BN868" s="58" t="str">
        <f t="shared" si="331"/>
        <v xml:space="preserve">  </v>
      </c>
      <c r="BO868" s="59" t="str">
        <f>IFERROR(VLOOKUP(BN868,#REF!,5,0)," ")</f>
        <v xml:space="preserve"> </v>
      </c>
      <c r="BP868" s="59" t="str">
        <f t="shared" si="332"/>
        <v xml:space="preserve"> </v>
      </c>
      <c r="BQ868" s="56" t="str">
        <f t="shared" si="333"/>
        <v>0,00</v>
      </c>
      <c r="BR868" s="59" t="str">
        <f t="shared" si="334"/>
        <v>0,00</v>
      </c>
      <c r="BS868" s="59" t="str">
        <f t="shared" si="335"/>
        <v xml:space="preserve"> </v>
      </c>
      <c r="BT868" s="56" t="str">
        <f t="shared" si="347"/>
        <v>00</v>
      </c>
      <c r="BU868" s="56">
        <f t="shared" si="348"/>
        <v>0</v>
      </c>
      <c r="BV868" s="56" t="str">
        <f>IFERROR(BU868*#REF!,"0,00")</f>
        <v>0,00</v>
      </c>
      <c r="BW868" s="59" t="str">
        <f t="shared" si="349"/>
        <v>0,00</v>
      </c>
    </row>
    <row r="869" spans="1:75" ht="62.1" customHeight="1" thickTop="1" thickBot="1">
      <c r="A869" s="90" t="str">
        <f t="shared" si="337"/>
        <v>INSERIR DATA</v>
      </c>
      <c r="B869" s="91" t="str">
        <f t="shared" si="338"/>
        <v>INSERIR DATA</v>
      </c>
      <c r="C869" s="81" t="str">
        <f t="shared" si="339"/>
        <v>INSERIR DATA</v>
      </c>
      <c r="D869" s="79">
        <f t="shared" si="351"/>
        <v>866</v>
      </c>
      <c r="E869" s="125">
        <f t="shared" si="350"/>
        <v>0</v>
      </c>
      <c r="F869" s="101"/>
      <c r="G869" s="124" t="str">
        <f>IFERROR(VLOOKUP(F869,#REF!,2,0)," ")</f>
        <v xml:space="preserve"> </v>
      </c>
      <c r="H869" s="122" t="str">
        <f>IFERROR(VLOOKUP(F869,#REF!,3,0)," ")</f>
        <v xml:space="preserve"> </v>
      </c>
      <c r="I869" s="103"/>
      <c r="J869" s="103"/>
      <c r="K869" s="103"/>
      <c r="L869" s="104"/>
      <c r="M869" s="105"/>
      <c r="N869" s="106"/>
      <c r="O869" s="107"/>
      <c r="P869" s="122" t="str">
        <f t="shared" si="329"/>
        <v>00,00</v>
      </c>
      <c r="Q869" s="123" t="str">
        <f t="shared" si="330"/>
        <v>0,00</v>
      </c>
      <c r="R869" s="119">
        <v>0</v>
      </c>
      <c r="S869" s="119">
        <v>0</v>
      </c>
      <c r="T869" s="123">
        <f t="shared" si="340"/>
        <v>0</v>
      </c>
      <c r="U869" s="108"/>
      <c r="V869" s="109" t="str">
        <f t="shared" si="336"/>
        <v/>
      </c>
      <c r="W869" s="37"/>
      <c r="X869" s="132"/>
      <c r="Y869" s="134"/>
      <c r="AA869" s="24"/>
      <c r="AB869" s="40"/>
      <c r="AC869" s="24" t="str">
        <f t="shared" si="342"/>
        <v>Pendente</v>
      </c>
      <c r="AE869" s="43"/>
      <c r="AF869" s="44"/>
      <c r="AG869" s="45"/>
      <c r="AH869" s="45"/>
      <c r="AI869" s="46"/>
      <c r="AJ869" s="44"/>
      <c r="AK869" s="157"/>
      <c r="AL869" s="161"/>
      <c r="AM869" s="44"/>
      <c r="AN869" s="157"/>
      <c r="AO869" s="161"/>
      <c r="AP869" s="45"/>
      <c r="AQ869" s="46"/>
      <c r="AR869" s="46"/>
      <c r="AS869" s="46"/>
      <c r="AT869" s="45"/>
      <c r="AU869" s="46"/>
      <c r="AV869" s="46"/>
      <c r="AW869" s="46"/>
      <c r="AX869" s="46"/>
      <c r="AY869" s="46"/>
      <c r="AZ869" s="164"/>
      <c r="BE869" s="52">
        <f t="shared" si="341"/>
        <v>0</v>
      </c>
      <c r="BF869" s="53" t="str">
        <f t="shared" si="343"/>
        <v>00</v>
      </c>
      <c r="BG869" s="54">
        <f t="shared" si="344"/>
        <v>0</v>
      </c>
      <c r="BH869" s="54">
        <v>6</v>
      </c>
      <c r="BI869" s="54" t="str">
        <f t="shared" si="345"/>
        <v>,00</v>
      </c>
      <c r="BJ869" s="55" t="str">
        <f t="shared" si="346"/>
        <v>00,00</v>
      </c>
      <c r="BL869" s="57" t="str">
        <f>IFERROR(VLOOKUP(H869,#REF!,2,0)," ")</f>
        <v xml:space="preserve"> </v>
      </c>
      <c r="BM869" s="57" t="str">
        <f>IFERROR(VLOOKUP(K869,#REF!,2,0)," ")</f>
        <v xml:space="preserve"> </v>
      </c>
      <c r="BN869" s="58" t="str">
        <f t="shared" si="331"/>
        <v xml:space="preserve">  </v>
      </c>
      <c r="BO869" s="59" t="str">
        <f>IFERROR(VLOOKUP(BN869,#REF!,5,0)," ")</f>
        <v xml:space="preserve"> </v>
      </c>
      <c r="BP869" s="59" t="str">
        <f t="shared" si="332"/>
        <v xml:space="preserve"> </v>
      </c>
      <c r="BQ869" s="56" t="str">
        <f t="shared" si="333"/>
        <v>0,00</v>
      </c>
      <c r="BR869" s="59" t="str">
        <f t="shared" si="334"/>
        <v>0,00</v>
      </c>
      <c r="BS869" s="59" t="str">
        <f t="shared" si="335"/>
        <v xml:space="preserve"> </v>
      </c>
      <c r="BT869" s="56" t="str">
        <f t="shared" si="347"/>
        <v>00</v>
      </c>
      <c r="BU869" s="56">
        <f t="shared" si="348"/>
        <v>0</v>
      </c>
      <c r="BV869" s="56" t="str">
        <f>IFERROR(BU869*#REF!,"0,00")</f>
        <v>0,00</v>
      </c>
      <c r="BW869" s="59" t="str">
        <f t="shared" si="349"/>
        <v>0,00</v>
      </c>
    </row>
    <row r="870" spans="1:75" ht="62.1" customHeight="1" thickTop="1" thickBot="1">
      <c r="A870" s="90" t="str">
        <f t="shared" si="337"/>
        <v>INSERIR DATA</v>
      </c>
      <c r="B870" s="91" t="str">
        <f t="shared" si="338"/>
        <v>INSERIR DATA</v>
      </c>
      <c r="C870" s="81" t="str">
        <f t="shared" si="339"/>
        <v>INSERIR DATA</v>
      </c>
      <c r="D870" s="79">
        <f t="shared" si="351"/>
        <v>867</v>
      </c>
      <c r="E870" s="125">
        <f t="shared" si="350"/>
        <v>0</v>
      </c>
      <c r="F870" s="101"/>
      <c r="G870" s="124" t="str">
        <f>IFERROR(VLOOKUP(F870,#REF!,2,0)," ")</f>
        <v xml:space="preserve"> </v>
      </c>
      <c r="H870" s="122" t="str">
        <f>IFERROR(VLOOKUP(F870,#REF!,3,0)," ")</f>
        <v xml:space="preserve"> </v>
      </c>
      <c r="I870" s="103"/>
      <c r="J870" s="103"/>
      <c r="K870" s="103"/>
      <c r="L870" s="104"/>
      <c r="M870" s="105"/>
      <c r="N870" s="106"/>
      <c r="O870" s="107"/>
      <c r="P870" s="122" t="str">
        <f t="shared" si="329"/>
        <v>00,00</v>
      </c>
      <c r="Q870" s="123" t="str">
        <f t="shared" si="330"/>
        <v>0,00</v>
      </c>
      <c r="R870" s="119">
        <v>0</v>
      </c>
      <c r="S870" s="119">
        <v>0</v>
      </c>
      <c r="T870" s="123">
        <f t="shared" si="340"/>
        <v>0</v>
      </c>
      <c r="U870" s="108"/>
      <c r="V870" s="109" t="str">
        <f t="shared" si="336"/>
        <v/>
      </c>
      <c r="W870" s="37"/>
      <c r="X870" s="132"/>
      <c r="Y870" s="134"/>
      <c r="AA870" s="24"/>
      <c r="AB870" s="40"/>
      <c r="AC870" s="24" t="str">
        <f t="shared" si="342"/>
        <v>Pendente</v>
      </c>
      <c r="AE870" s="43"/>
      <c r="AF870" s="44"/>
      <c r="AG870" s="45"/>
      <c r="AH870" s="45"/>
      <c r="AI870" s="157"/>
      <c r="AJ870" s="44"/>
      <c r="AK870" s="157"/>
      <c r="AL870" s="161"/>
      <c r="AM870" s="44"/>
      <c r="AN870" s="157"/>
      <c r="AO870" s="161"/>
      <c r="AP870" s="163"/>
      <c r="AQ870" s="157"/>
      <c r="AR870" s="157"/>
      <c r="AS870" s="157"/>
      <c r="AT870" s="45"/>
      <c r="AU870" s="157"/>
      <c r="AV870" s="157"/>
      <c r="AW870" s="157"/>
      <c r="AX870" s="157"/>
      <c r="AY870" s="157"/>
      <c r="AZ870" s="164"/>
      <c r="BE870" s="52">
        <f t="shared" si="341"/>
        <v>0</v>
      </c>
      <c r="BF870" s="53" t="str">
        <f t="shared" si="343"/>
        <v>00</v>
      </c>
      <c r="BG870" s="54">
        <f t="shared" si="344"/>
        <v>0</v>
      </c>
      <c r="BH870" s="54">
        <v>6</v>
      </c>
      <c r="BI870" s="54" t="str">
        <f t="shared" si="345"/>
        <v>,00</v>
      </c>
      <c r="BJ870" s="55" t="str">
        <f t="shared" si="346"/>
        <v>00,00</v>
      </c>
      <c r="BL870" s="57" t="str">
        <f>IFERROR(VLOOKUP(H870,#REF!,2,0)," ")</f>
        <v xml:space="preserve"> </v>
      </c>
      <c r="BM870" s="57" t="str">
        <f>IFERROR(VLOOKUP(K870,#REF!,2,0)," ")</f>
        <v xml:space="preserve"> </v>
      </c>
      <c r="BN870" s="58" t="str">
        <f t="shared" si="331"/>
        <v xml:space="preserve">  </v>
      </c>
      <c r="BO870" s="59" t="str">
        <f>IFERROR(VLOOKUP(BN870,#REF!,5,0)," ")</f>
        <v xml:space="preserve"> </v>
      </c>
      <c r="BP870" s="59" t="str">
        <f t="shared" si="332"/>
        <v xml:space="preserve"> </v>
      </c>
      <c r="BQ870" s="56" t="str">
        <f t="shared" si="333"/>
        <v>0,00</v>
      </c>
      <c r="BR870" s="59" t="str">
        <f t="shared" si="334"/>
        <v>0,00</v>
      </c>
      <c r="BS870" s="59" t="str">
        <f t="shared" si="335"/>
        <v xml:space="preserve"> </v>
      </c>
      <c r="BT870" s="56" t="str">
        <f t="shared" si="347"/>
        <v>00</v>
      </c>
      <c r="BU870" s="56">
        <f t="shared" si="348"/>
        <v>0</v>
      </c>
      <c r="BV870" s="56" t="str">
        <f>IFERROR(BU870*#REF!,"0,00")</f>
        <v>0,00</v>
      </c>
      <c r="BW870" s="59" t="str">
        <f t="shared" si="349"/>
        <v>0,00</v>
      </c>
    </row>
    <row r="871" spans="1:75" ht="62.1" customHeight="1" thickTop="1" thickBot="1">
      <c r="A871" s="90" t="str">
        <f t="shared" si="337"/>
        <v>INSERIR DATA</v>
      </c>
      <c r="B871" s="91" t="str">
        <f t="shared" si="338"/>
        <v>INSERIR DATA</v>
      </c>
      <c r="C871" s="81" t="str">
        <f t="shared" si="339"/>
        <v>INSERIR DATA</v>
      </c>
      <c r="D871" s="79">
        <f t="shared" si="351"/>
        <v>868</v>
      </c>
      <c r="E871" s="125">
        <f t="shared" si="350"/>
        <v>0</v>
      </c>
      <c r="F871" s="101"/>
      <c r="G871" s="124" t="str">
        <f>IFERROR(VLOOKUP(F871,#REF!,2,0)," ")</f>
        <v xml:space="preserve"> </v>
      </c>
      <c r="H871" s="122" t="str">
        <f>IFERROR(VLOOKUP(F871,#REF!,3,0)," ")</f>
        <v xml:space="preserve"> </v>
      </c>
      <c r="I871" s="103"/>
      <c r="J871" s="103"/>
      <c r="K871" s="103"/>
      <c r="L871" s="104"/>
      <c r="M871" s="105"/>
      <c r="N871" s="106"/>
      <c r="O871" s="107"/>
      <c r="P871" s="122" t="str">
        <f t="shared" si="329"/>
        <v>00,00</v>
      </c>
      <c r="Q871" s="123" t="str">
        <f t="shared" si="330"/>
        <v>0,00</v>
      </c>
      <c r="R871" s="119">
        <v>0</v>
      </c>
      <c r="S871" s="119">
        <v>0</v>
      </c>
      <c r="T871" s="123">
        <f t="shared" si="340"/>
        <v>0</v>
      </c>
      <c r="U871" s="108"/>
      <c r="V871" s="109" t="str">
        <f t="shared" si="336"/>
        <v/>
      </c>
      <c r="W871" s="37"/>
      <c r="X871" s="132"/>
      <c r="Y871" s="134"/>
      <c r="AA871" s="24"/>
      <c r="AB871" s="40"/>
      <c r="AC871" s="24" t="str">
        <f t="shared" si="342"/>
        <v>Pendente</v>
      </c>
      <c r="AE871" s="43"/>
      <c r="AF871" s="44"/>
      <c r="AG871" s="45"/>
      <c r="AH871" s="45"/>
      <c r="AI871" s="46"/>
      <c r="AJ871" s="44"/>
      <c r="AK871" s="157"/>
      <c r="AL871" s="161"/>
      <c r="AM871" s="44"/>
      <c r="AN871" s="157"/>
      <c r="AO871" s="161"/>
      <c r="AP871" s="163"/>
      <c r="AQ871" s="46"/>
      <c r="AR871" s="157"/>
      <c r="AS871" s="157"/>
      <c r="AT871" s="45"/>
      <c r="AU871" s="157"/>
      <c r="AV871" s="163"/>
      <c r="AW871" s="163"/>
      <c r="AX871" s="157"/>
      <c r="AY871" s="157"/>
      <c r="AZ871" s="164"/>
      <c r="BE871" s="52">
        <f t="shared" si="341"/>
        <v>0</v>
      </c>
      <c r="BF871" s="53" t="str">
        <f t="shared" si="343"/>
        <v>00</v>
      </c>
      <c r="BG871" s="54">
        <f t="shared" si="344"/>
        <v>0</v>
      </c>
      <c r="BH871" s="54">
        <v>6</v>
      </c>
      <c r="BI871" s="54" t="str">
        <f t="shared" si="345"/>
        <v>,00</v>
      </c>
      <c r="BJ871" s="55" t="str">
        <f t="shared" si="346"/>
        <v>00,00</v>
      </c>
      <c r="BL871" s="57" t="str">
        <f>IFERROR(VLOOKUP(H871,#REF!,2,0)," ")</f>
        <v xml:space="preserve"> </v>
      </c>
      <c r="BM871" s="57" t="str">
        <f>IFERROR(VLOOKUP(K871,#REF!,2,0)," ")</f>
        <v xml:space="preserve"> </v>
      </c>
      <c r="BN871" s="58" t="str">
        <f t="shared" si="331"/>
        <v xml:space="preserve">  </v>
      </c>
      <c r="BO871" s="59" t="str">
        <f>IFERROR(VLOOKUP(BN871,#REF!,5,0)," ")</f>
        <v xml:space="preserve"> </v>
      </c>
      <c r="BP871" s="59" t="str">
        <f t="shared" si="332"/>
        <v xml:space="preserve"> </v>
      </c>
      <c r="BQ871" s="56" t="str">
        <f t="shared" si="333"/>
        <v>0,00</v>
      </c>
      <c r="BR871" s="59" t="str">
        <f t="shared" si="334"/>
        <v>0,00</v>
      </c>
      <c r="BS871" s="59" t="str">
        <f t="shared" si="335"/>
        <v xml:space="preserve"> </v>
      </c>
      <c r="BT871" s="56" t="str">
        <f t="shared" si="347"/>
        <v>00</v>
      </c>
      <c r="BU871" s="56">
        <f t="shared" si="348"/>
        <v>0</v>
      </c>
      <c r="BV871" s="56" t="str">
        <f>IFERROR(BU871*#REF!,"0,00")</f>
        <v>0,00</v>
      </c>
      <c r="BW871" s="59" t="str">
        <f t="shared" si="349"/>
        <v>0,00</v>
      </c>
    </row>
    <row r="872" spans="1:75" ht="62.1" customHeight="1" thickTop="1" thickBot="1">
      <c r="A872" s="90" t="str">
        <f t="shared" si="337"/>
        <v>INSERIR DATA</v>
      </c>
      <c r="B872" s="91" t="str">
        <f t="shared" si="338"/>
        <v>INSERIR DATA</v>
      </c>
      <c r="C872" s="81" t="str">
        <f t="shared" si="339"/>
        <v>INSERIR DATA</v>
      </c>
      <c r="D872" s="79">
        <f t="shared" si="351"/>
        <v>869</v>
      </c>
      <c r="E872" s="125">
        <f t="shared" si="350"/>
        <v>0</v>
      </c>
      <c r="F872" s="101"/>
      <c r="G872" s="124" t="str">
        <f>IFERROR(VLOOKUP(F872,#REF!,2,0)," ")</f>
        <v xml:space="preserve"> </v>
      </c>
      <c r="H872" s="122" t="str">
        <f>IFERROR(VLOOKUP(F872,#REF!,3,0)," ")</f>
        <v xml:space="preserve"> </v>
      </c>
      <c r="I872" s="103"/>
      <c r="J872" s="103"/>
      <c r="K872" s="103"/>
      <c r="L872" s="104"/>
      <c r="M872" s="105"/>
      <c r="N872" s="106"/>
      <c r="O872" s="107"/>
      <c r="P872" s="122" t="str">
        <f t="shared" si="329"/>
        <v>00,00</v>
      </c>
      <c r="Q872" s="123" t="str">
        <f t="shared" si="330"/>
        <v>0,00</v>
      </c>
      <c r="R872" s="119">
        <v>0</v>
      </c>
      <c r="S872" s="119">
        <v>0</v>
      </c>
      <c r="T872" s="123">
        <f t="shared" si="340"/>
        <v>0</v>
      </c>
      <c r="U872" s="108"/>
      <c r="V872" s="109" t="str">
        <f t="shared" si="336"/>
        <v/>
      </c>
      <c r="W872" s="37"/>
      <c r="X872" s="132"/>
      <c r="Y872" s="134"/>
      <c r="AA872" s="24"/>
      <c r="AB872" s="40"/>
      <c r="AC872" s="24" t="str">
        <f t="shared" si="342"/>
        <v>Pendente</v>
      </c>
      <c r="AE872" s="43"/>
      <c r="AF872" s="44"/>
      <c r="AG872" s="45"/>
      <c r="AH872" s="45"/>
      <c r="AI872" s="46"/>
      <c r="AJ872" s="44"/>
      <c r="AK872" s="157"/>
      <c r="AL872" s="161"/>
      <c r="AM872" s="44"/>
      <c r="AN872" s="157"/>
      <c r="AO872" s="161"/>
      <c r="AP872" s="163"/>
      <c r="AQ872" s="46"/>
      <c r="AR872" s="157"/>
      <c r="AS872" s="157"/>
      <c r="AT872" s="45"/>
      <c r="AU872" s="157"/>
      <c r="AV872" s="157"/>
      <c r="AW872" s="157"/>
      <c r="AX872" s="157"/>
      <c r="AY872" s="157"/>
      <c r="AZ872" s="164"/>
      <c r="BE872" s="52">
        <f t="shared" si="341"/>
        <v>0</v>
      </c>
      <c r="BF872" s="53" t="str">
        <f t="shared" si="343"/>
        <v>00</v>
      </c>
      <c r="BG872" s="54">
        <f t="shared" si="344"/>
        <v>0</v>
      </c>
      <c r="BH872" s="54">
        <v>6</v>
      </c>
      <c r="BI872" s="54" t="str">
        <f t="shared" si="345"/>
        <v>,00</v>
      </c>
      <c r="BJ872" s="55" t="str">
        <f t="shared" si="346"/>
        <v>00,00</v>
      </c>
      <c r="BL872" s="57" t="str">
        <f>IFERROR(VLOOKUP(H872,#REF!,2,0)," ")</f>
        <v xml:space="preserve"> </v>
      </c>
      <c r="BM872" s="57" t="str">
        <f>IFERROR(VLOOKUP(K872,#REF!,2,0)," ")</f>
        <v xml:space="preserve"> </v>
      </c>
      <c r="BN872" s="58" t="str">
        <f t="shared" si="331"/>
        <v xml:space="preserve">  </v>
      </c>
      <c r="BO872" s="59" t="str">
        <f>IFERROR(VLOOKUP(BN872,#REF!,5,0)," ")</f>
        <v xml:space="preserve"> </v>
      </c>
      <c r="BP872" s="59" t="str">
        <f t="shared" si="332"/>
        <v xml:space="preserve"> </v>
      </c>
      <c r="BQ872" s="56" t="str">
        <f t="shared" si="333"/>
        <v>0,00</v>
      </c>
      <c r="BR872" s="59" t="str">
        <f t="shared" si="334"/>
        <v>0,00</v>
      </c>
      <c r="BS872" s="59" t="str">
        <f t="shared" si="335"/>
        <v xml:space="preserve"> </v>
      </c>
      <c r="BT872" s="56" t="str">
        <f t="shared" si="347"/>
        <v>00</v>
      </c>
      <c r="BU872" s="56">
        <f t="shared" si="348"/>
        <v>0</v>
      </c>
      <c r="BV872" s="56" t="str">
        <f>IFERROR(BU872*#REF!,"0,00")</f>
        <v>0,00</v>
      </c>
      <c r="BW872" s="59" t="str">
        <f t="shared" si="349"/>
        <v>0,00</v>
      </c>
    </row>
    <row r="873" spans="1:75" ht="62.1" customHeight="1" thickTop="1" thickBot="1">
      <c r="A873" s="90" t="str">
        <f t="shared" si="337"/>
        <v>INSERIR DATA</v>
      </c>
      <c r="B873" s="91" t="str">
        <f t="shared" si="338"/>
        <v>INSERIR DATA</v>
      </c>
      <c r="C873" s="81" t="str">
        <f t="shared" si="339"/>
        <v>INSERIR DATA</v>
      </c>
      <c r="D873" s="79">
        <f t="shared" si="351"/>
        <v>870</v>
      </c>
      <c r="E873" s="125">
        <f t="shared" si="350"/>
        <v>0</v>
      </c>
      <c r="F873" s="101"/>
      <c r="G873" s="124" t="str">
        <f>IFERROR(VLOOKUP(F873,#REF!,2,0)," ")</f>
        <v xml:space="preserve"> </v>
      </c>
      <c r="H873" s="122" t="str">
        <f>IFERROR(VLOOKUP(F873,#REF!,3,0)," ")</f>
        <v xml:space="preserve"> </v>
      </c>
      <c r="I873" s="103"/>
      <c r="J873" s="103"/>
      <c r="K873" s="103"/>
      <c r="L873" s="104"/>
      <c r="M873" s="105"/>
      <c r="N873" s="106"/>
      <c r="O873" s="107"/>
      <c r="P873" s="122" t="str">
        <f t="shared" si="329"/>
        <v>00,00</v>
      </c>
      <c r="Q873" s="123" t="str">
        <f t="shared" si="330"/>
        <v>0,00</v>
      </c>
      <c r="R873" s="119">
        <v>0</v>
      </c>
      <c r="S873" s="119">
        <v>0</v>
      </c>
      <c r="T873" s="123">
        <f t="shared" si="340"/>
        <v>0</v>
      </c>
      <c r="U873" s="108"/>
      <c r="V873" s="109" t="str">
        <f t="shared" si="336"/>
        <v/>
      </c>
      <c r="W873" s="37"/>
      <c r="X873" s="132"/>
      <c r="Y873" s="134"/>
      <c r="AA873" s="24"/>
      <c r="AB873" s="40"/>
      <c r="AC873" s="24" t="str">
        <f t="shared" si="342"/>
        <v>Pendente</v>
      </c>
      <c r="AE873" s="43"/>
      <c r="AF873" s="44"/>
      <c r="AG873" s="45"/>
      <c r="AH873" s="45"/>
      <c r="AI873" s="46"/>
      <c r="AJ873" s="44"/>
      <c r="AK873" s="157"/>
      <c r="AL873" s="161"/>
      <c r="AM873" s="44"/>
      <c r="AN873" s="157"/>
      <c r="AO873" s="161"/>
      <c r="AP873" s="163"/>
      <c r="AQ873" s="46"/>
      <c r="AR873" s="157"/>
      <c r="AS873" s="157"/>
      <c r="AT873" s="45"/>
      <c r="AU873" s="157"/>
      <c r="AV873" s="157"/>
      <c r="AW873" s="157"/>
      <c r="AX873" s="157"/>
      <c r="AY873" s="157"/>
      <c r="AZ873" s="49"/>
      <c r="BE873" s="52">
        <f t="shared" si="341"/>
        <v>0</v>
      </c>
      <c r="BF873" s="53" t="str">
        <f t="shared" si="343"/>
        <v>00</v>
      </c>
      <c r="BG873" s="54">
        <f t="shared" si="344"/>
        <v>0</v>
      </c>
      <c r="BH873" s="54">
        <v>6</v>
      </c>
      <c r="BI873" s="54" t="str">
        <f t="shared" si="345"/>
        <v>,00</v>
      </c>
      <c r="BJ873" s="55" t="str">
        <f t="shared" si="346"/>
        <v>00,00</v>
      </c>
      <c r="BL873" s="57" t="str">
        <f>IFERROR(VLOOKUP(H873,#REF!,2,0)," ")</f>
        <v xml:space="preserve"> </v>
      </c>
      <c r="BM873" s="57" t="str">
        <f>IFERROR(VLOOKUP(K873,#REF!,2,0)," ")</f>
        <v xml:space="preserve"> </v>
      </c>
      <c r="BN873" s="58" t="str">
        <f t="shared" si="331"/>
        <v xml:space="preserve">  </v>
      </c>
      <c r="BO873" s="59" t="str">
        <f>IFERROR(VLOOKUP(BN873,#REF!,5,0)," ")</f>
        <v xml:space="preserve"> </v>
      </c>
      <c r="BP873" s="59" t="str">
        <f t="shared" si="332"/>
        <v xml:space="preserve"> </v>
      </c>
      <c r="BQ873" s="56" t="str">
        <f t="shared" si="333"/>
        <v>0,00</v>
      </c>
      <c r="BR873" s="59" t="str">
        <f t="shared" si="334"/>
        <v>0,00</v>
      </c>
      <c r="BS873" s="59" t="str">
        <f t="shared" si="335"/>
        <v xml:space="preserve"> </v>
      </c>
      <c r="BT873" s="56" t="str">
        <f t="shared" si="347"/>
        <v>00</v>
      </c>
      <c r="BU873" s="56">
        <f t="shared" si="348"/>
        <v>0</v>
      </c>
      <c r="BV873" s="56" t="str">
        <f>IFERROR(BU873*#REF!,"0,00")</f>
        <v>0,00</v>
      </c>
      <c r="BW873" s="59" t="str">
        <f t="shared" si="349"/>
        <v>0,00</v>
      </c>
    </row>
    <row r="874" spans="1:75" ht="62.1" customHeight="1" thickTop="1" thickBot="1">
      <c r="A874" s="90" t="str">
        <f t="shared" si="337"/>
        <v>INSERIR DATA</v>
      </c>
      <c r="B874" s="91" t="str">
        <f t="shared" si="338"/>
        <v>INSERIR DATA</v>
      </c>
      <c r="C874" s="81" t="str">
        <f t="shared" si="339"/>
        <v>INSERIR DATA</v>
      </c>
      <c r="D874" s="79">
        <f t="shared" si="351"/>
        <v>871</v>
      </c>
      <c r="E874" s="125">
        <f t="shared" si="350"/>
        <v>0</v>
      </c>
      <c r="F874" s="101"/>
      <c r="G874" s="124" t="str">
        <f>IFERROR(VLOOKUP(F874,#REF!,2,0)," ")</f>
        <v xml:space="preserve"> </v>
      </c>
      <c r="H874" s="122" t="str">
        <f>IFERROR(VLOOKUP(F874,#REF!,3,0)," ")</f>
        <v xml:space="preserve"> </v>
      </c>
      <c r="I874" s="103"/>
      <c r="J874" s="103"/>
      <c r="K874" s="103"/>
      <c r="L874" s="104"/>
      <c r="M874" s="105"/>
      <c r="N874" s="106"/>
      <c r="O874" s="107"/>
      <c r="P874" s="122" t="str">
        <f t="shared" si="329"/>
        <v>00,00</v>
      </c>
      <c r="Q874" s="123" t="str">
        <f t="shared" si="330"/>
        <v>0,00</v>
      </c>
      <c r="R874" s="119">
        <v>0</v>
      </c>
      <c r="S874" s="119">
        <v>0</v>
      </c>
      <c r="T874" s="123">
        <f t="shared" si="340"/>
        <v>0</v>
      </c>
      <c r="U874" s="108"/>
      <c r="V874" s="109" t="str">
        <f t="shared" si="336"/>
        <v/>
      </c>
      <c r="W874" s="37"/>
      <c r="X874" s="132"/>
      <c r="Y874" s="134"/>
      <c r="AA874" s="24"/>
      <c r="AB874" s="40"/>
      <c r="AC874" s="24" t="str">
        <f t="shared" si="342"/>
        <v>Pendente</v>
      </c>
      <c r="AE874" s="43"/>
      <c r="AF874" s="44"/>
      <c r="AG874" s="45"/>
      <c r="AH874" s="45"/>
      <c r="AI874" s="46"/>
      <c r="AJ874" s="44"/>
      <c r="AK874" s="157"/>
      <c r="AL874" s="161"/>
      <c r="AM874" s="44"/>
      <c r="AN874" s="157"/>
      <c r="AO874" s="161"/>
      <c r="AP874" s="45"/>
      <c r="AQ874" s="46"/>
      <c r="AR874" s="46"/>
      <c r="AS874" s="46"/>
      <c r="AT874" s="45"/>
      <c r="AU874" s="46"/>
      <c r="AV874" s="46"/>
      <c r="AW874" s="46"/>
      <c r="AX874" s="46"/>
      <c r="AY874" s="46"/>
      <c r="AZ874" s="49"/>
      <c r="BE874" s="52">
        <f t="shared" si="341"/>
        <v>0</v>
      </c>
      <c r="BF874" s="53" t="str">
        <f t="shared" si="343"/>
        <v>00</v>
      </c>
      <c r="BG874" s="54">
        <f t="shared" si="344"/>
        <v>0</v>
      </c>
      <c r="BH874" s="54">
        <v>6</v>
      </c>
      <c r="BI874" s="54" t="str">
        <f t="shared" si="345"/>
        <v>,00</v>
      </c>
      <c r="BJ874" s="55" t="str">
        <f t="shared" si="346"/>
        <v>00,00</v>
      </c>
      <c r="BL874" s="57" t="str">
        <f>IFERROR(VLOOKUP(H874,#REF!,2,0)," ")</f>
        <v xml:space="preserve"> </v>
      </c>
      <c r="BM874" s="57" t="str">
        <f>IFERROR(VLOOKUP(K874,#REF!,2,0)," ")</f>
        <v xml:space="preserve"> </v>
      </c>
      <c r="BN874" s="58" t="str">
        <f t="shared" si="331"/>
        <v xml:space="preserve">  </v>
      </c>
      <c r="BO874" s="59" t="str">
        <f>IFERROR(VLOOKUP(BN874,#REF!,5,0)," ")</f>
        <v xml:space="preserve"> </v>
      </c>
      <c r="BP874" s="59" t="str">
        <f t="shared" si="332"/>
        <v xml:space="preserve"> </v>
      </c>
      <c r="BQ874" s="56" t="str">
        <f t="shared" si="333"/>
        <v>0,00</v>
      </c>
      <c r="BR874" s="59" t="str">
        <f t="shared" si="334"/>
        <v>0,00</v>
      </c>
      <c r="BS874" s="59" t="str">
        <f t="shared" si="335"/>
        <v xml:space="preserve"> </v>
      </c>
      <c r="BT874" s="56" t="str">
        <f t="shared" si="347"/>
        <v>00</v>
      </c>
      <c r="BU874" s="56">
        <f t="shared" si="348"/>
        <v>0</v>
      </c>
      <c r="BV874" s="56" t="str">
        <f>IFERROR(BU874*#REF!,"0,00")</f>
        <v>0,00</v>
      </c>
      <c r="BW874" s="59" t="str">
        <f t="shared" si="349"/>
        <v>0,00</v>
      </c>
    </row>
    <row r="875" spans="1:75" ht="62.1" customHeight="1" thickTop="1" thickBot="1">
      <c r="A875" s="90" t="str">
        <f t="shared" si="337"/>
        <v>INSERIR DATA</v>
      </c>
      <c r="B875" s="91" t="str">
        <f t="shared" si="338"/>
        <v>INSERIR DATA</v>
      </c>
      <c r="C875" s="81" t="str">
        <f t="shared" si="339"/>
        <v>INSERIR DATA</v>
      </c>
      <c r="D875" s="79">
        <f t="shared" si="351"/>
        <v>872</v>
      </c>
      <c r="E875" s="125">
        <f t="shared" si="350"/>
        <v>0</v>
      </c>
      <c r="F875" s="101"/>
      <c r="G875" s="124" t="str">
        <f>IFERROR(VLOOKUP(F875,#REF!,2,0)," ")</f>
        <v xml:space="preserve"> </v>
      </c>
      <c r="H875" s="122" t="str">
        <f>IFERROR(VLOOKUP(F875,#REF!,3,0)," ")</f>
        <v xml:space="preserve"> </v>
      </c>
      <c r="I875" s="103"/>
      <c r="J875" s="103"/>
      <c r="K875" s="103"/>
      <c r="L875" s="104"/>
      <c r="M875" s="105"/>
      <c r="N875" s="106"/>
      <c r="O875" s="107"/>
      <c r="P875" s="122" t="str">
        <f t="shared" si="329"/>
        <v>00,00</v>
      </c>
      <c r="Q875" s="123" t="str">
        <f t="shared" si="330"/>
        <v>0,00</v>
      </c>
      <c r="R875" s="119">
        <v>0</v>
      </c>
      <c r="S875" s="119">
        <v>0</v>
      </c>
      <c r="T875" s="123">
        <f t="shared" si="340"/>
        <v>0</v>
      </c>
      <c r="U875" s="108"/>
      <c r="V875" s="109" t="str">
        <f t="shared" si="336"/>
        <v/>
      </c>
      <c r="W875" s="37"/>
      <c r="X875" s="132"/>
      <c r="Y875" s="134"/>
      <c r="AA875" s="24"/>
      <c r="AB875" s="40"/>
      <c r="AC875" s="24" t="str">
        <f t="shared" si="342"/>
        <v>Pendente</v>
      </c>
      <c r="AE875" s="43"/>
      <c r="AF875" s="44"/>
      <c r="AG875" s="45"/>
      <c r="AH875" s="45"/>
      <c r="AI875" s="46"/>
      <c r="AJ875" s="44"/>
      <c r="AK875" s="157"/>
      <c r="AL875" s="161"/>
      <c r="AM875" s="44"/>
      <c r="AN875" s="157"/>
      <c r="AO875" s="161"/>
      <c r="AP875" s="45"/>
      <c r="AQ875" s="46"/>
      <c r="AR875" s="46"/>
      <c r="AS875" s="46"/>
      <c r="AT875" s="45"/>
      <c r="AU875" s="46"/>
      <c r="AV875" s="46"/>
      <c r="AW875" s="46"/>
      <c r="AX875" s="46"/>
      <c r="AY875" s="46"/>
      <c r="AZ875" s="49"/>
      <c r="BE875" s="52">
        <f t="shared" si="341"/>
        <v>0</v>
      </c>
      <c r="BF875" s="53" t="str">
        <f t="shared" si="343"/>
        <v>00</v>
      </c>
      <c r="BG875" s="54">
        <f t="shared" si="344"/>
        <v>0</v>
      </c>
      <c r="BH875" s="54">
        <v>6</v>
      </c>
      <c r="BI875" s="54" t="str">
        <f t="shared" si="345"/>
        <v>,00</v>
      </c>
      <c r="BJ875" s="55" t="str">
        <f t="shared" si="346"/>
        <v>00,00</v>
      </c>
      <c r="BL875" s="57" t="str">
        <f>IFERROR(VLOOKUP(H875,#REF!,2,0)," ")</f>
        <v xml:space="preserve"> </v>
      </c>
      <c r="BM875" s="57" t="str">
        <f>IFERROR(VLOOKUP(K875,#REF!,2,0)," ")</f>
        <v xml:space="preserve"> </v>
      </c>
      <c r="BN875" s="58" t="str">
        <f t="shared" si="331"/>
        <v xml:space="preserve">  </v>
      </c>
      <c r="BO875" s="59" t="str">
        <f>IFERROR(VLOOKUP(BN875,#REF!,5,0)," ")</f>
        <v xml:space="preserve"> </v>
      </c>
      <c r="BP875" s="59" t="str">
        <f t="shared" si="332"/>
        <v xml:space="preserve"> </v>
      </c>
      <c r="BQ875" s="56" t="str">
        <f t="shared" si="333"/>
        <v>0,00</v>
      </c>
      <c r="BR875" s="59" t="str">
        <f t="shared" si="334"/>
        <v>0,00</v>
      </c>
      <c r="BS875" s="59" t="str">
        <f t="shared" si="335"/>
        <v xml:space="preserve"> </v>
      </c>
      <c r="BT875" s="56" t="str">
        <f t="shared" si="347"/>
        <v>00</v>
      </c>
      <c r="BU875" s="56">
        <f t="shared" si="348"/>
        <v>0</v>
      </c>
      <c r="BV875" s="56" t="str">
        <f>IFERROR(BU875*#REF!,"0,00")</f>
        <v>0,00</v>
      </c>
      <c r="BW875" s="59" t="str">
        <f t="shared" si="349"/>
        <v>0,00</v>
      </c>
    </row>
    <row r="876" spans="1:75" ht="62.1" customHeight="1" thickTop="1" thickBot="1">
      <c r="A876" s="90" t="str">
        <f t="shared" si="337"/>
        <v>INSERIR DATA</v>
      </c>
      <c r="B876" s="91" t="str">
        <f t="shared" si="338"/>
        <v>INSERIR DATA</v>
      </c>
      <c r="C876" s="81" t="str">
        <f t="shared" si="339"/>
        <v>INSERIR DATA</v>
      </c>
      <c r="D876" s="79">
        <f t="shared" si="351"/>
        <v>873</v>
      </c>
      <c r="E876" s="125">
        <f t="shared" si="350"/>
        <v>0</v>
      </c>
      <c r="F876" s="101"/>
      <c r="G876" s="124" t="str">
        <f>IFERROR(VLOOKUP(F876,#REF!,2,0)," ")</f>
        <v xml:space="preserve"> </v>
      </c>
      <c r="H876" s="122" t="str">
        <f>IFERROR(VLOOKUP(F876,#REF!,3,0)," ")</f>
        <v xml:space="preserve"> </v>
      </c>
      <c r="I876" s="103"/>
      <c r="J876" s="103"/>
      <c r="K876" s="103"/>
      <c r="L876" s="104"/>
      <c r="M876" s="105"/>
      <c r="N876" s="106"/>
      <c r="O876" s="107"/>
      <c r="P876" s="122" t="str">
        <f t="shared" si="329"/>
        <v>00,00</v>
      </c>
      <c r="Q876" s="123" t="str">
        <f t="shared" si="330"/>
        <v>0,00</v>
      </c>
      <c r="R876" s="119">
        <v>0</v>
      </c>
      <c r="S876" s="119">
        <v>0</v>
      </c>
      <c r="T876" s="123">
        <f t="shared" si="340"/>
        <v>0</v>
      </c>
      <c r="U876" s="108"/>
      <c r="V876" s="109" t="str">
        <f t="shared" si="336"/>
        <v/>
      </c>
      <c r="W876" s="37"/>
      <c r="X876" s="132"/>
      <c r="Y876" s="134"/>
      <c r="AA876" s="24"/>
      <c r="AB876" s="40"/>
      <c r="AC876" s="24" t="str">
        <f t="shared" si="342"/>
        <v>Pendente</v>
      </c>
      <c r="AE876" s="43"/>
      <c r="AF876" s="44"/>
      <c r="AG876" s="45"/>
      <c r="AH876" s="45"/>
      <c r="AI876" s="46"/>
      <c r="AJ876" s="44"/>
      <c r="AK876" s="157"/>
      <c r="AL876" s="161"/>
      <c r="AM876" s="44"/>
      <c r="AN876" s="157"/>
      <c r="AO876" s="161"/>
      <c r="AP876" s="45"/>
      <c r="AQ876" s="46"/>
      <c r="AR876" s="46"/>
      <c r="AS876" s="46"/>
      <c r="AT876" s="45"/>
      <c r="AU876" s="46"/>
      <c r="AV876" s="46"/>
      <c r="AW876" s="46"/>
      <c r="AX876" s="46"/>
      <c r="AY876" s="46"/>
      <c r="AZ876" s="49"/>
      <c r="BE876" s="52">
        <f t="shared" si="341"/>
        <v>0</v>
      </c>
      <c r="BF876" s="53" t="str">
        <f t="shared" si="343"/>
        <v>00</v>
      </c>
      <c r="BG876" s="54">
        <f t="shared" si="344"/>
        <v>0</v>
      </c>
      <c r="BH876" s="54">
        <v>6</v>
      </c>
      <c r="BI876" s="54" t="str">
        <f t="shared" si="345"/>
        <v>,00</v>
      </c>
      <c r="BJ876" s="55" t="str">
        <f t="shared" si="346"/>
        <v>00,00</v>
      </c>
      <c r="BL876" s="57" t="str">
        <f>IFERROR(VLOOKUP(H876,#REF!,2,0)," ")</f>
        <v xml:space="preserve"> </v>
      </c>
      <c r="BM876" s="57" t="str">
        <f>IFERROR(VLOOKUP(K876,#REF!,2,0)," ")</f>
        <v xml:space="preserve"> </v>
      </c>
      <c r="BN876" s="58" t="str">
        <f t="shared" si="331"/>
        <v xml:space="preserve">  </v>
      </c>
      <c r="BO876" s="59" t="str">
        <f>IFERROR(VLOOKUP(BN876,#REF!,5,0)," ")</f>
        <v xml:space="preserve"> </v>
      </c>
      <c r="BP876" s="59" t="str">
        <f t="shared" si="332"/>
        <v xml:space="preserve"> </v>
      </c>
      <c r="BQ876" s="56" t="str">
        <f t="shared" si="333"/>
        <v>0,00</v>
      </c>
      <c r="BR876" s="59" t="str">
        <f t="shared" si="334"/>
        <v>0,00</v>
      </c>
      <c r="BS876" s="59" t="str">
        <f t="shared" si="335"/>
        <v xml:space="preserve"> </v>
      </c>
      <c r="BT876" s="56" t="str">
        <f t="shared" si="347"/>
        <v>00</v>
      </c>
      <c r="BU876" s="56">
        <f t="shared" si="348"/>
        <v>0</v>
      </c>
      <c r="BV876" s="56" t="str">
        <f>IFERROR(BU876*#REF!,"0,00")</f>
        <v>0,00</v>
      </c>
      <c r="BW876" s="59" t="str">
        <f t="shared" si="349"/>
        <v>0,00</v>
      </c>
    </row>
    <row r="877" spans="1:75" ht="62.1" customHeight="1" thickTop="1" thickBot="1">
      <c r="A877" s="90" t="str">
        <f t="shared" si="337"/>
        <v>INSERIR DATA</v>
      </c>
      <c r="B877" s="91" t="str">
        <f t="shared" si="338"/>
        <v>INSERIR DATA</v>
      </c>
      <c r="C877" s="81" t="str">
        <f t="shared" si="339"/>
        <v>INSERIR DATA</v>
      </c>
      <c r="D877" s="79">
        <f t="shared" si="351"/>
        <v>874</v>
      </c>
      <c r="E877" s="125">
        <f t="shared" si="350"/>
        <v>0</v>
      </c>
      <c r="F877" s="101"/>
      <c r="G877" s="124" t="str">
        <f>IFERROR(VLOOKUP(F877,#REF!,2,0)," ")</f>
        <v xml:space="preserve"> </v>
      </c>
      <c r="H877" s="122" t="str">
        <f>IFERROR(VLOOKUP(F877,#REF!,3,0)," ")</f>
        <v xml:space="preserve"> </v>
      </c>
      <c r="I877" s="103"/>
      <c r="J877" s="103"/>
      <c r="K877" s="103"/>
      <c r="L877" s="104"/>
      <c r="M877" s="105"/>
      <c r="N877" s="106"/>
      <c r="O877" s="107"/>
      <c r="P877" s="122" t="str">
        <f t="shared" si="329"/>
        <v>00,00</v>
      </c>
      <c r="Q877" s="123" t="str">
        <f t="shared" si="330"/>
        <v>0,00</v>
      </c>
      <c r="R877" s="119">
        <v>0</v>
      </c>
      <c r="S877" s="119">
        <v>0</v>
      </c>
      <c r="T877" s="123">
        <f t="shared" si="340"/>
        <v>0</v>
      </c>
      <c r="U877" s="108"/>
      <c r="V877" s="109" t="str">
        <f t="shared" si="336"/>
        <v/>
      </c>
      <c r="W877" s="37"/>
      <c r="X877" s="132"/>
      <c r="Y877" s="134"/>
      <c r="AA877" s="24"/>
      <c r="AB877" s="40"/>
      <c r="AC877" s="24" t="str">
        <f t="shared" si="342"/>
        <v>Pendente</v>
      </c>
      <c r="AE877" s="43"/>
      <c r="AF877" s="44"/>
      <c r="AG877" s="45"/>
      <c r="AH877" s="45"/>
      <c r="AI877" s="46"/>
      <c r="AJ877" s="44"/>
      <c r="AK877" s="157"/>
      <c r="AL877" s="161"/>
      <c r="AM877" s="44"/>
      <c r="AN877" s="157"/>
      <c r="AO877" s="161"/>
      <c r="AP877" s="45"/>
      <c r="AQ877" s="46"/>
      <c r="AR877" s="46"/>
      <c r="AS877" s="46"/>
      <c r="AT877" s="45"/>
      <c r="AU877" s="46"/>
      <c r="AV877" s="46"/>
      <c r="AW877" s="46"/>
      <c r="AX877" s="46"/>
      <c r="AY877" s="46"/>
      <c r="AZ877" s="49"/>
      <c r="BE877" s="52">
        <f t="shared" si="341"/>
        <v>0</v>
      </c>
      <c r="BF877" s="53" t="str">
        <f t="shared" si="343"/>
        <v>00</v>
      </c>
      <c r="BG877" s="54">
        <f t="shared" si="344"/>
        <v>0</v>
      </c>
      <c r="BH877" s="54">
        <v>6</v>
      </c>
      <c r="BI877" s="54" t="str">
        <f t="shared" si="345"/>
        <v>,00</v>
      </c>
      <c r="BJ877" s="55" t="str">
        <f t="shared" si="346"/>
        <v>00,00</v>
      </c>
      <c r="BL877" s="57" t="str">
        <f>IFERROR(VLOOKUP(H877,#REF!,2,0)," ")</f>
        <v xml:space="preserve"> </v>
      </c>
      <c r="BM877" s="57" t="str">
        <f>IFERROR(VLOOKUP(K877,#REF!,2,0)," ")</f>
        <v xml:space="preserve"> </v>
      </c>
      <c r="BN877" s="58" t="str">
        <f t="shared" si="331"/>
        <v xml:space="preserve">  </v>
      </c>
      <c r="BO877" s="59" t="str">
        <f>IFERROR(VLOOKUP(BN877,#REF!,5,0)," ")</f>
        <v xml:space="preserve"> </v>
      </c>
      <c r="BP877" s="59" t="str">
        <f t="shared" si="332"/>
        <v xml:space="preserve"> </v>
      </c>
      <c r="BQ877" s="56" t="str">
        <f t="shared" si="333"/>
        <v>0,00</v>
      </c>
      <c r="BR877" s="59" t="str">
        <f t="shared" si="334"/>
        <v>0,00</v>
      </c>
      <c r="BS877" s="59" t="str">
        <f t="shared" si="335"/>
        <v xml:space="preserve"> </v>
      </c>
      <c r="BT877" s="56" t="str">
        <f t="shared" si="347"/>
        <v>00</v>
      </c>
      <c r="BU877" s="56">
        <f t="shared" si="348"/>
        <v>0</v>
      </c>
      <c r="BV877" s="56" t="str">
        <f>IFERROR(BU877*#REF!,"0,00")</f>
        <v>0,00</v>
      </c>
      <c r="BW877" s="59" t="str">
        <f t="shared" si="349"/>
        <v>0,00</v>
      </c>
    </row>
    <row r="878" spans="1:75" ht="62.1" customHeight="1" thickTop="1" thickBot="1">
      <c r="A878" s="90" t="str">
        <f t="shared" si="337"/>
        <v>INSERIR DATA</v>
      </c>
      <c r="B878" s="91" t="str">
        <f t="shared" si="338"/>
        <v>INSERIR DATA</v>
      </c>
      <c r="C878" s="81" t="str">
        <f t="shared" si="339"/>
        <v>INSERIR DATA</v>
      </c>
      <c r="D878" s="79">
        <f t="shared" si="351"/>
        <v>875</v>
      </c>
      <c r="E878" s="125">
        <f t="shared" si="350"/>
        <v>0</v>
      </c>
      <c r="F878" s="101"/>
      <c r="G878" s="124" t="str">
        <f>IFERROR(VLOOKUP(F878,#REF!,2,0)," ")</f>
        <v xml:space="preserve"> </v>
      </c>
      <c r="H878" s="122" t="str">
        <f>IFERROR(VLOOKUP(F878,#REF!,3,0)," ")</f>
        <v xml:space="preserve"> </v>
      </c>
      <c r="I878" s="103"/>
      <c r="J878" s="103"/>
      <c r="K878" s="103"/>
      <c r="L878" s="104"/>
      <c r="M878" s="105"/>
      <c r="N878" s="106"/>
      <c r="O878" s="107"/>
      <c r="P878" s="122" t="str">
        <f t="shared" si="329"/>
        <v>00,00</v>
      </c>
      <c r="Q878" s="123" t="str">
        <f t="shared" si="330"/>
        <v>0,00</v>
      </c>
      <c r="R878" s="119">
        <v>0</v>
      </c>
      <c r="S878" s="119">
        <v>0</v>
      </c>
      <c r="T878" s="123">
        <f t="shared" si="340"/>
        <v>0</v>
      </c>
      <c r="U878" s="108"/>
      <c r="V878" s="109" t="str">
        <f t="shared" si="336"/>
        <v/>
      </c>
      <c r="W878" s="37"/>
      <c r="X878" s="132"/>
      <c r="Y878" s="134"/>
      <c r="AA878" s="24"/>
      <c r="AB878" s="40"/>
      <c r="AC878" s="24" t="str">
        <f t="shared" si="342"/>
        <v>Pendente</v>
      </c>
      <c r="AE878" s="43"/>
      <c r="AF878" s="44"/>
      <c r="AG878" s="45"/>
      <c r="AH878" s="45"/>
      <c r="AI878" s="46"/>
      <c r="AJ878" s="44"/>
      <c r="AK878" s="157"/>
      <c r="AL878" s="161"/>
      <c r="AM878" s="44"/>
      <c r="AN878" s="157"/>
      <c r="AO878" s="161"/>
      <c r="AP878" s="45"/>
      <c r="AQ878" s="46"/>
      <c r="AR878" s="46"/>
      <c r="AS878" s="46"/>
      <c r="AT878" s="45"/>
      <c r="AU878" s="46"/>
      <c r="AV878" s="46"/>
      <c r="AW878" s="46"/>
      <c r="AX878" s="46"/>
      <c r="AY878" s="46"/>
      <c r="AZ878" s="164"/>
      <c r="BE878" s="52">
        <f t="shared" si="341"/>
        <v>0</v>
      </c>
      <c r="BF878" s="53" t="str">
        <f t="shared" si="343"/>
        <v>00</v>
      </c>
      <c r="BG878" s="54">
        <f t="shared" si="344"/>
        <v>0</v>
      </c>
      <c r="BH878" s="54">
        <v>6</v>
      </c>
      <c r="BI878" s="54" t="str">
        <f t="shared" si="345"/>
        <v>,00</v>
      </c>
      <c r="BJ878" s="55" t="str">
        <f t="shared" si="346"/>
        <v>00,00</v>
      </c>
      <c r="BL878" s="57" t="str">
        <f>IFERROR(VLOOKUP(H878,#REF!,2,0)," ")</f>
        <v xml:space="preserve"> </v>
      </c>
      <c r="BM878" s="57" t="str">
        <f>IFERROR(VLOOKUP(K878,#REF!,2,0)," ")</f>
        <v xml:space="preserve"> </v>
      </c>
      <c r="BN878" s="58" t="str">
        <f t="shared" si="331"/>
        <v xml:space="preserve">  </v>
      </c>
      <c r="BO878" s="59" t="str">
        <f>IFERROR(VLOOKUP(BN878,#REF!,5,0)," ")</f>
        <v xml:space="preserve"> </v>
      </c>
      <c r="BP878" s="59" t="str">
        <f t="shared" si="332"/>
        <v xml:space="preserve"> </v>
      </c>
      <c r="BQ878" s="56" t="str">
        <f t="shared" si="333"/>
        <v>0,00</v>
      </c>
      <c r="BR878" s="59" t="str">
        <f t="shared" si="334"/>
        <v>0,00</v>
      </c>
      <c r="BS878" s="59" t="str">
        <f t="shared" si="335"/>
        <v xml:space="preserve"> </v>
      </c>
      <c r="BT878" s="56" t="str">
        <f t="shared" si="347"/>
        <v>00</v>
      </c>
      <c r="BU878" s="56">
        <f t="shared" si="348"/>
        <v>0</v>
      </c>
      <c r="BV878" s="56" t="str">
        <f>IFERROR(BU878*#REF!,"0,00")</f>
        <v>0,00</v>
      </c>
      <c r="BW878" s="59" t="str">
        <f t="shared" si="349"/>
        <v>0,00</v>
      </c>
    </row>
    <row r="879" spans="1:75" ht="62.1" customHeight="1" thickTop="1" thickBot="1">
      <c r="A879" s="90" t="str">
        <f t="shared" si="337"/>
        <v>INSERIR DATA</v>
      </c>
      <c r="B879" s="91" t="str">
        <f t="shared" si="338"/>
        <v>INSERIR DATA</v>
      </c>
      <c r="C879" s="81" t="str">
        <f t="shared" si="339"/>
        <v>INSERIR DATA</v>
      </c>
      <c r="D879" s="79">
        <f t="shared" si="351"/>
        <v>876</v>
      </c>
      <c r="E879" s="125">
        <f t="shared" si="350"/>
        <v>0</v>
      </c>
      <c r="F879" s="101"/>
      <c r="G879" s="124" t="str">
        <f>IFERROR(VLOOKUP(F879,#REF!,2,0)," ")</f>
        <v xml:space="preserve"> </v>
      </c>
      <c r="H879" s="122" t="str">
        <f>IFERROR(VLOOKUP(F879,#REF!,3,0)," ")</f>
        <v xml:space="preserve"> </v>
      </c>
      <c r="I879" s="103"/>
      <c r="J879" s="103"/>
      <c r="K879" s="103"/>
      <c r="L879" s="104"/>
      <c r="M879" s="105"/>
      <c r="N879" s="106"/>
      <c r="O879" s="107"/>
      <c r="P879" s="122" t="str">
        <f t="shared" si="329"/>
        <v>00,00</v>
      </c>
      <c r="Q879" s="123" t="str">
        <f t="shared" si="330"/>
        <v>0,00</v>
      </c>
      <c r="R879" s="119">
        <v>0</v>
      </c>
      <c r="S879" s="119">
        <v>0</v>
      </c>
      <c r="T879" s="123">
        <f t="shared" si="340"/>
        <v>0</v>
      </c>
      <c r="U879" s="108"/>
      <c r="V879" s="109" t="str">
        <f t="shared" si="336"/>
        <v/>
      </c>
      <c r="W879" s="37"/>
      <c r="X879" s="132"/>
      <c r="Y879" s="134"/>
      <c r="AA879" s="24"/>
      <c r="AB879" s="40"/>
      <c r="AC879" s="24" t="str">
        <f t="shared" si="342"/>
        <v>Pendente</v>
      </c>
      <c r="AE879" s="43"/>
      <c r="AF879" s="44"/>
      <c r="AG879" s="45"/>
      <c r="AH879" s="45"/>
      <c r="AI879" s="46"/>
      <c r="AJ879" s="44"/>
      <c r="AK879" s="157"/>
      <c r="AL879" s="161"/>
      <c r="AM879" s="44"/>
      <c r="AN879" s="157"/>
      <c r="AO879" s="161"/>
      <c r="AP879" s="45"/>
      <c r="AQ879" s="46"/>
      <c r="AR879" s="46"/>
      <c r="AS879" s="46"/>
      <c r="AT879" s="45"/>
      <c r="AU879" s="46"/>
      <c r="AV879" s="46"/>
      <c r="AW879" s="46"/>
      <c r="AX879" s="46"/>
      <c r="AY879" s="46"/>
      <c r="AZ879" s="49"/>
      <c r="BE879" s="52">
        <f t="shared" si="341"/>
        <v>0</v>
      </c>
      <c r="BF879" s="53" t="str">
        <f t="shared" si="343"/>
        <v>00</v>
      </c>
      <c r="BG879" s="54">
        <f t="shared" si="344"/>
        <v>0</v>
      </c>
      <c r="BH879" s="54">
        <v>6</v>
      </c>
      <c r="BI879" s="54" t="str">
        <f t="shared" si="345"/>
        <v>,00</v>
      </c>
      <c r="BJ879" s="55" t="str">
        <f t="shared" si="346"/>
        <v>00,00</v>
      </c>
      <c r="BL879" s="57" t="str">
        <f>IFERROR(VLOOKUP(H879,#REF!,2,0)," ")</f>
        <v xml:space="preserve"> </v>
      </c>
      <c r="BM879" s="57" t="str">
        <f>IFERROR(VLOOKUP(K879,#REF!,2,0)," ")</f>
        <v xml:space="preserve"> </v>
      </c>
      <c r="BN879" s="58" t="str">
        <f t="shared" si="331"/>
        <v xml:space="preserve">  </v>
      </c>
      <c r="BO879" s="59" t="str">
        <f>IFERROR(VLOOKUP(BN879,#REF!,5,0)," ")</f>
        <v xml:space="preserve"> </v>
      </c>
      <c r="BP879" s="59" t="str">
        <f t="shared" si="332"/>
        <v xml:space="preserve"> </v>
      </c>
      <c r="BQ879" s="56" t="str">
        <f t="shared" si="333"/>
        <v>0,00</v>
      </c>
      <c r="BR879" s="59" t="str">
        <f t="shared" si="334"/>
        <v>0,00</v>
      </c>
      <c r="BS879" s="59" t="str">
        <f t="shared" si="335"/>
        <v xml:space="preserve"> </v>
      </c>
      <c r="BT879" s="56" t="str">
        <f t="shared" si="347"/>
        <v>00</v>
      </c>
      <c r="BU879" s="56">
        <f t="shared" si="348"/>
        <v>0</v>
      </c>
      <c r="BV879" s="56" t="str">
        <f>IFERROR(BU879*#REF!,"0,00")</f>
        <v>0,00</v>
      </c>
      <c r="BW879" s="59" t="str">
        <f t="shared" si="349"/>
        <v>0,00</v>
      </c>
    </row>
    <row r="880" spans="1:75" ht="62.1" customHeight="1" thickTop="1" thickBot="1">
      <c r="A880" s="90" t="str">
        <f t="shared" si="337"/>
        <v>INSERIR DATA</v>
      </c>
      <c r="B880" s="91" t="str">
        <f t="shared" si="338"/>
        <v>INSERIR DATA</v>
      </c>
      <c r="C880" s="81" t="str">
        <f t="shared" si="339"/>
        <v>INSERIR DATA</v>
      </c>
      <c r="D880" s="79">
        <f t="shared" si="351"/>
        <v>877</v>
      </c>
      <c r="E880" s="125">
        <f t="shared" si="350"/>
        <v>0</v>
      </c>
      <c r="F880" s="101"/>
      <c r="G880" s="124" t="str">
        <f>IFERROR(VLOOKUP(F880,#REF!,2,0)," ")</f>
        <v xml:space="preserve"> </v>
      </c>
      <c r="H880" s="122" t="str">
        <f>IFERROR(VLOOKUP(F880,#REF!,3,0)," ")</f>
        <v xml:space="preserve"> </v>
      </c>
      <c r="I880" s="103"/>
      <c r="J880" s="103"/>
      <c r="K880" s="103"/>
      <c r="L880" s="104"/>
      <c r="M880" s="105"/>
      <c r="N880" s="106"/>
      <c r="O880" s="107"/>
      <c r="P880" s="122" t="str">
        <f t="shared" ref="P880:P943" si="352">IFERROR(BJ880," ")</f>
        <v>00,00</v>
      </c>
      <c r="Q880" s="123" t="str">
        <f t="shared" ref="Q880:Q943" si="353">BW880</f>
        <v>0,00</v>
      </c>
      <c r="R880" s="119">
        <v>0</v>
      </c>
      <c r="S880" s="119">
        <v>0</v>
      </c>
      <c r="T880" s="123">
        <f t="shared" si="340"/>
        <v>0</v>
      </c>
      <c r="U880" s="108"/>
      <c r="V880" s="109" t="str">
        <f t="shared" si="336"/>
        <v/>
      </c>
      <c r="W880" s="37"/>
      <c r="X880" s="132"/>
      <c r="Y880" s="134"/>
      <c r="AA880" s="24"/>
      <c r="AB880" s="40"/>
      <c r="AC880" s="24" t="str">
        <f t="shared" si="342"/>
        <v>Pendente</v>
      </c>
      <c r="AE880" s="43"/>
      <c r="AF880" s="44"/>
      <c r="AG880" s="45"/>
      <c r="AH880" s="45"/>
      <c r="AI880" s="46"/>
      <c r="AJ880" s="44"/>
      <c r="AK880" s="157"/>
      <c r="AL880" s="161"/>
      <c r="AM880" s="44"/>
      <c r="AN880" s="157"/>
      <c r="AO880" s="161"/>
      <c r="AP880" s="45"/>
      <c r="AQ880" s="46"/>
      <c r="AR880" s="46"/>
      <c r="AS880" s="46"/>
      <c r="AT880" s="45"/>
      <c r="AU880" s="46"/>
      <c r="AV880" s="46"/>
      <c r="AW880" s="46"/>
      <c r="AX880" s="46"/>
      <c r="AY880" s="46"/>
      <c r="AZ880" s="49"/>
      <c r="BE880" s="52">
        <f t="shared" si="341"/>
        <v>0</v>
      </c>
      <c r="BF880" s="53" t="str">
        <f t="shared" si="343"/>
        <v>00</v>
      </c>
      <c r="BG880" s="54">
        <f t="shared" si="344"/>
        <v>0</v>
      </c>
      <c r="BH880" s="54">
        <v>6</v>
      </c>
      <c r="BI880" s="54" t="str">
        <f t="shared" si="345"/>
        <v>,00</v>
      </c>
      <c r="BJ880" s="55" t="str">
        <f t="shared" si="346"/>
        <v>00,00</v>
      </c>
      <c r="BL880" s="57" t="str">
        <f>IFERROR(VLOOKUP(H880,#REF!,2,0)," ")</f>
        <v xml:space="preserve"> </v>
      </c>
      <c r="BM880" s="57" t="str">
        <f>IFERROR(VLOOKUP(K880,#REF!,2,0)," ")</f>
        <v xml:space="preserve"> </v>
      </c>
      <c r="BN880" s="58" t="str">
        <f t="shared" ref="BN880:BN942" si="354">IFERROR(BL880&amp;BM880," ")</f>
        <v xml:space="preserve">  </v>
      </c>
      <c r="BO880" s="59" t="str">
        <f>IFERROR(VLOOKUP(BN880,#REF!,5,0)," ")</f>
        <v xml:space="preserve"> </v>
      </c>
      <c r="BP880" s="59" t="str">
        <f t="shared" ref="BP880:BP942" si="355">IFERROR(BF880*BO880," ")</f>
        <v xml:space="preserve"> </v>
      </c>
      <c r="BQ880" s="56" t="str">
        <f t="shared" ref="BQ880:BQ942" si="356">IF(BI880=$BQ$3,1,"0,00")</f>
        <v>0,00</v>
      </c>
      <c r="BR880" s="59" t="str">
        <f t="shared" ref="BR880:BR942" si="357">IFERROR(IF(BQ880=1,BO880/2,"0,00")," ")</f>
        <v>0,00</v>
      </c>
      <c r="BS880" s="59" t="str">
        <f t="shared" ref="BS880:BS942" si="358">IFERROR(BR880+BP880," ")</f>
        <v xml:space="preserve"> </v>
      </c>
      <c r="BT880" s="56" t="str">
        <f t="shared" si="347"/>
        <v>00</v>
      </c>
      <c r="BU880" s="56">
        <f t="shared" si="348"/>
        <v>0</v>
      </c>
      <c r="BV880" s="56" t="str">
        <f>IFERROR(BU880*#REF!,"0,00")</f>
        <v>0,00</v>
      </c>
      <c r="BW880" s="59" t="str">
        <f t="shared" si="349"/>
        <v>0,00</v>
      </c>
    </row>
    <row r="881" spans="1:75" ht="62.1" customHeight="1" thickTop="1" thickBot="1">
      <c r="A881" s="90" t="str">
        <f t="shared" si="337"/>
        <v>INSERIR DATA</v>
      </c>
      <c r="B881" s="91" t="str">
        <f t="shared" si="338"/>
        <v>INSERIR DATA</v>
      </c>
      <c r="C881" s="81" t="str">
        <f t="shared" si="339"/>
        <v>INSERIR DATA</v>
      </c>
      <c r="D881" s="79">
        <f t="shared" si="351"/>
        <v>878</v>
      </c>
      <c r="E881" s="125">
        <f t="shared" si="350"/>
        <v>0</v>
      </c>
      <c r="F881" s="101"/>
      <c r="G881" s="124" t="str">
        <f>IFERROR(VLOOKUP(F881,#REF!,2,0)," ")</f>
        <v xml:space="preserve"> </v>
      </c>
      <c r="H881" s="122" t="str">
        <f>IFERROR(VLOOKUP(F881,#REF!,3,0)," ")</f>
        <v xml:space="preserve"> </v>
      </c>
      <c r="I881" s="103"/>
      <c r="J881" s="103"/>
      <c r="K881" s="103"/>
      <c r="L881" s="104"/>
      <c r="M881" s="105"/>
      <c r="N881" s="106"/>
      <c r="O881" s="107"/>
      <c r="P881" s="122" t="str">
        <f t="shared" si="352"/>
        <v>00,00</v>
      </c>
      <c r="Q881" s="123" t="str">
        <f t="shared" si="353"/>
        <v>0,00</v>
      </c>
      <c r="R881" s="119">
        <v>0</v>
      </c>
      <c r="S881" s="119">
        <v>0</v>
      </c>
      <c r="T881" s="123">
        <f t="shared" si="340"/>
        <v>0</v>
      </c>
      <c r="U881" s="108"/>
      <c r="V881" s="109" t="str">
        <f t="shared" si="336"/>
        <v/>
      </c>
      <c r="W881" s="37"/>
      <c r="X881" s="132"/>
      <c r="Y881" s="134"/>
      <c r="AA881" s="24"/>
      <c r="AB881" s="40"/>
      <c r="AC881" s="24" t="str">
        <f t="shared" si="342"/>
        <v>Pendente</v>
      </c>
      <c r="AE881" s="43"/>
      <c r="AF881" s="44"/>
      <c r="AG881" s="45"/>
      <c r="AH881" s="45"/>
      <c r="AI881" s="46"/>
      <c r="AJ881" s="44"/>
      <c r="AK881" s="157"/>
      <c r="AL881" s="161"/>
      <c r="AM881" s="44"/>
      <c r="AN881" s="157"/>
      <c r="AO881" s="161"/>
      <c r="AP881" s="45"/>
      <c r="AQ881" s="46"/>
      <c r="AR881" s="46"/>
      <c r="AS881" s="46"/>
      <c r="AT881" s="45"/>
      <c r="AU881" s="46"/>
      <c r="AV881" s="46"/>
      <c r="AW881" s="46"/>
      <c r="AX881" s="46"/>
      <c r="AY881" s="46"/>
      <c r="AZ881" s="49"/>
      <c r="BE881" s="52">
        <f t="shared" si="341"/>
        <v>0</v>
      </c>
      <c r="BF881" s="53" t="str">
        <f t="shared" si="343"/>
        <v>00</v>
      </c>
      <c r="BG881" s="54">
        <f t="shared" si="344"/>
        <v>0</v>
      </c>
      <c r="BH881" s="54">
        <v>6</v>
      </c>
      <c r="BI881" s="54" t="str">
        <f t="shared" si="345"/>
        <v>,00</v>
      </c>
      <c r="BJ881" s="55" t="str">
        <f t="shared" si="346"/>
        <v>00,00</v>
      </c>
      <c r="BL881" s="57" t="str">
        <f>IFERROR(VLOOKUP(H881,#REF!,2,0)," ")</f>
        <v xml:space="preserve"> </v>
      </c>
      <c r="BM881" s="57" t="str">
        <f>IFERROR(VLOOKUP(K881,#REF!,2,0)," ")</f>
        <v xml:space="preserve"> </v>
      </c>
      <c r="BN881" s="58" t="str">
        <f t="shared" si="354"/>
        <v xml:space="preserve">  </v>
      </c>
      <c r="BO881" s="59" t="str">
        <f>IFERROR(VLOOKUP(BN881,#REF!,5,0)," ")</f>
        <v xml:space="preserve"> </v>
      </c>
      <c r="BP881" s="59" t="str">
        <f t="shared" si="355"/>
        <v xml:space="preserve"> </v>
      </c>
      <c r="BQ881" s="56" t="str">
        <f t="shared" si="356"/>
        <v>0,00</v>
      </c>
      <c r="BR881" s="59" t="str">
        <f t="shared" si="357"/>
        <v>0,00</v>
      </c>
      <c r="BS881" s="59" t="str">
        <f t="shared" si="358"/>
        <v xml:space="preserve"> </v>
      </c>
      <c r="BT881" s="56" t="str">
        <f t="shared" si="347"/>
        <v>00</v>
      </c>
      <c r="BU881" s="56">
        <f t="shared" si="348"/>
        <v>0</v>
      </c>
      <c r="BV881" s="56" t="str">
        <f>IFERROR(BU881*#REF!,"0,00")</f>
        <v>0,00</v>
      </c>
      <c r="BW881" s="59" t="str">
        <f t="shared" si="349"/>
        <v>0,00</v>
      </c>
    </row>
    <row r="882" spans="1:75" ht="62.1" customHeight="1" thickTop="1" thickBot="1">
      <c r="A882" s="90" t="str">
        <f t="shared" si="337"/>
        <v>INSERIR DATA</v>
      </c>
      <c r="B882" s="91" t="str">
        <f t="shared" si="338"/>
        <v>INSERIR DATA</v>
      </c>
      <c r="C882" s="81" t="str">
        <f t="shared" si="339"/>
        <v>INSERIR DATA</v>
      </c>
      <c r="D882" s="79">
        <f t="shared" si="351"/>
        <v>879</v>
      </c>
      <c r="E882" s="125">
        <f t="shared" si="350"/>
        <v>0</v>
      </c>
      <c r="F882" s="101"/>
      <c r="G882" s="124" t="str">
        <f>IFERROR(VLOOKUP(F882,#REF!,2,0)," ")</f>
        <v xml:space="preserve"> </v>
      </c>
      <c r="H882" s="122" t="str">
        <f>IFERROR(VLOOKUP(F882,#REF!,3,0)," ")</f>
        <v xml:space="preserve"> </v>
      </c>
      <c r="I882" s="103"/>
      <c r="J882" s="103"/>
      <c r="K882" s="103"/>
      <c r="L882" s="104"/>
      <c r="M882" s="105"/>
      <c r="N882" s="106"/>
      <c r="O882" s="107"/>
      <c r="P882" s="122" t="str">
        <f t="shared" si="352"/>
        <v>00,00</v>
      </c>
      <c r="Q882" s="123" t="str">
        <f t="shared" si="353"/>
        <v>0,00</v>
      </c>
      <c r="R882" s="119">
        <v>0</v>
      </c>
      <c r="S882" s="119">
        <v>0</v>
      </c>
      <c r="T882" s="123">
        <f t="shared" si="340"/>
        <v>0</v>
      </c>
      <c r="U882" s="108"/>
      <c r="V882" s="109" t="str">
        <f t="shared" si="336"/>
        <v/>
      </c>
      <c r="W882" s="37"/>
      <c r="X882" s="132"/>
      <c r="Y882" s="134"/>
      <c r="AA882" s="24"/>
      <c r="AB882" s="40"/>
      <c r="AC882" s="24" t="str">
        <f t="shared" si="342"/>
        <v>Pendente</v>
      </c>
      <c r="AE882" s="43"/>
      <c r="AF882" s="44"/>
      <c r="AG882" s="45"/>
      <c r="AH882" s="45"/>
      <c r="AI882" s="46"/>
      <c r="AJ882" s="44"/>
      <c r="AK882" s="157"/>
      <c r="AL882" s="161"/>
      <c r="AM882" s="44"/>
      <c r="AN882" s="157"/>
      <c r="AO882" s="161"/>
      <c r="AP882" s="45"/>
      <c r="AQ882" s="46"/>
      <c r="AR882" s="46"/>
      <c r="AS882" s="46"/>
      <c r="AT882" s="45"/>
      <c r="AU882" s="46"/>
      <c r="AV882" s="46"/>
      <c r="AW882" s="46"/>
      <c r="AX882" s="46"/>
      <c r="AY882" s="46"/>
      <c r="AZ882" s="49"/>
      <c r="BE882" s="52">
        <f t="shared" si="341"/>
        <v>0</v>
      </c>
      <c r="BF882" s="53" t="str">
        <f t="shared" si="343"/>
        <v>00</v>
      </c>
      <c r="BG882" s="54">
        <f t="shared" si="344"/>
        <v>0</v>
      </c>
      <c r="BH882" s="54">
        <v>6</v>
      </c>
      <c r="BI882" s="54" t="str">
        <f t="shared" si="345"/>
        <v>,00</v>
      </c>
      <c r="BJ882" s="55" t="str">
        <f t="shared" si="346"/>
        <v>00,00</v>
      </c>
      <c r="BL882" s="57" t="str">
        <f>IFERROR(VLOOKUP(H882,#REF!,2,0)," ")</f>
        <v xml:space="preserve"> </v>
      </c>
      <c r="BM882" s="57" t="str">
        <f>IFERROR(VLOOKUP(K882,#REF!,2,0)," ")</f>
        <v xml:space="preserve"> </v>
      </c>
      <c r="BN882" s="58" t="str">
        <f t="shared" si="354"/>
        <v xml:space="preserve">  </v>
      </c>
      <c r="BO882" s="59" t="str">
        <f>IFERROR(VLOOKUP(BN882,#REF!,5,0)," ")</f>
        <v xml:space="preserve"> </v>
      </c>
      <c r="BP882" s="59" t="str">
        <f t="shared" si="355"/>
        <v xml:space="preserve"> </v>
      </c>
      <c r="BQ882" s="56" t="str">
        <f t="shared" si="356"/>
        <v>0,00</v>
      </c>
      <c r="BR882" s="59" t="str">
        <f t="shared" si="357"/>
        <v>0,00</v>
      </c>
      <c r="BS882" s="59" t="str">
        <f t="shared" si="358"/>
        <v xml:space="preserve"> </v>
      </c>
      <c r="BT882" s="56" t="str">
        <f t="shared" si="347"/>
        <v>00</v>
      </c>
      <c r="BU882" s="56">
        <f t="shared" si="348"/>
        <v>0</v>
      </c>
      <c r="BV882" s="56" t="str">
        <f>IFERROR(BU882*#REF!,"0,00")</f>
        <v>0,00</v>
      </c>
      <c r="BW882" s="59" t="str">
        <f t="shared" si="349"/>
        <v>0,00</v>
      </c>
    </row>
    <row r="883" spans="1:75" ht="62.1" customHeight="1" thickTop="1" thickBot="1">
      <c r="A883" s="90" t="str">
        <f t="shared" si="337"/>
        <v>INSERIR DATA</v>
      </c>
      <c r="B883" s="91" t="str">
        <f t="shared" si="338"/>
        <v>INSERIR DATA</v>
      </c>
      <c r="C883" s="81" t="str">
        <f t="shared" si="339"/>
        <v>INSERIR DATA</v>
      </c>
      <c r="D883" s="79">
        <f t="shared" si="351"/>
        <v>880</v>
      </c>
      <c r="E883" s="125">
        <f t="shared" si="350"/>
        <v>0</v>
      </c>
      <c r="F883" s="101"/>
      <c r="G883" s="124" t="str">
        <f>IFERROR(VLOOKUP(F883,#REF!,2,0)," ")</f>
        <v xml:space="preserve"> </v>
      </c>
      <c r="H883" s="122" t="str">
        <f>IFERROR(VLOOKUP(F883,#REF!,3,0)," ")</f>
        <v xml:space="preserve"> </v>
      </c>
      <c r="I883" s="103"/>
      <c r="J883" s="103"/>
      <c r="K883" s="103"/>
      <c r="L883" s="104"/>
      <c r="M883" s="105"/>
      <c r="N883" s="106"/>
      <c r="O883" s="107"/>
      <c r="P883" s="122" t="str">
        <f t="shared" si="352"/>
        <v>00,00</v>
      </c>
      <c r="Q883" s="123" t="str">
        <f t="shared" si="353"/>
        <v>0,00</v>
      </c>
      <c r="R883" s="119">
        <v>0</v>
      </c>
      <c r="S883" s="119">
        <v>0</v>
      </c>
      <c r="T883" s="123">
        <f t="shared" si="340"/>
        <v>0</v>
      </c>
      <c r="U883" s="108"/>
      <c r="V883" s="109" t="str">
        <f t="shared" si="336"/>
        <v/>
      </c>
      <c r="W883" s="37"/>
      <c r="X883" s="132"/>
      <c r="Y883" s="134"/>
      <c r="AA883" s="24"/>
      <c r="AB883" s="40"/>
      <c r="AC883" s="24" t="str">
        <f t="shared" si="342"/>
        <v>Pendente</v>
      </c>
      <c r="AE883" s="43"/>
      <c r="AF883" s="44"/>
      <c r="AG883" s="45"/>
      <c r="AH883" s="45"/>
      <c r="AI883" s="46"/>
      <c r="AJ883" s="44"/>
      <c r="AK883" s="157"/>
      <c r="AL883" s="161"/>
      <c r="AM883" s="44"/>
      <c r="AN883" s="157"/>
      <c r="AO883" s="161"/>
      <c r="AP883" s="45"/>
      <c r="AQ883" s="46"/>
      <c r="AR883" s="46"/>
      <c r="AS883" s="46"/>
      <c r="AT883" s="45"/>
      <c r="AU883" s="46"/>
      <c r="AV883" s="46"/>
      <c r="AW883" s="46"/>
      <c r="AX883" s="46"/>
      <c r="AY883" s="46"/>
      <c r="AZ883" s="49"/>
      <c r="BE883" s="52">
        <f t="shared" si="341"/>
        <v>0</v>
      </c>
      <c r="BF883" s="53" t="str">
        <f t="shared" si="343"/>
        <v>00</v>
      </c>
      <c r="BG883" s="54">
        <f t="shared" si="344"/>
        <v>0</v>
      </c>
      <c r="BH883" s="54">
        <v>6</v>
      </c>
      <c r="BI883" s="54" t="str">
        <f t="shared" si="345"/>
        <v>,00</v>
      </c>
      <c r="BJ883" s="55" t="str">
        <f t="shared" si="346"/>
        <v>00,00</v>
      </c>
      <c r="BL883" s="57" t="str">
        <f>IFERROR(VLOOKUP(H883,#REF!,2,0)," ")</f>
        <v xml:space="preserve"> </v>
      </c>
      <c r="BM883" s="57" t="str">
        <f>IFERROR(VLOOKUP(K883,#REF!,2,0)," ")</f>
        <v xml:space="preserve"> </v>
      </c>
      <c r="BN883" s="58" t="str">
        <f t="shared" si="354"/>
        <v xml:space="preserve">  </v>
      </c>
      <c r="BO883" s="59" t="str">
        <f>IFERROR(VLOOKUP(BN883,#REF!,5,0)," ")</f>
        <v xml:space="preserve"> </v>
      </c>
      <c r="BP883" s="59" t="str">
        <f t="shared" si="355"/>
        <v xml:space="preserve"> </v>
      </c>
      <c r="BQ883" s="56" t="str">
        <f t="shared" si="356"/>
        <v>0,00</v>
      </c>
      <c r="BR883" s="59" t="str">
        <f t="shared" si="357"/>
        <v>0,00</v>
      </c>
      <c r="BS883" s="59" t="str">
        <f t="shared" si="358"/>
        <v xml:space="preserve"> </v>
      </c>
      <c r="BT883" s="56" t="str">
        <f t="shared" si="347"/>
        <v>00</v>
      </c>
      <c r="BU883" s="56">
        <f t="shared" si="348"/>
        <v>0</v>
      </c>
      <c r="BV883" s="56" t="str">
        <f>IFERROR(BU883*#REF!,"0,00")</f>
        <v>0,00</v>
      </c>
      <c r="BW883" s="59" t="str">
        <f t="shared" si="349"/>
        <v>0,00</v>
      </c>
    </row>
    <row r="884" spans="1:75" ht="62.1" customHeight="1" thickTop="1" thickBot="1">
      <c r="A884" s="90" t="str">
        <f t="shared" si="337"/>
        <v>INSERIR DATA</v>
      </c>
      <c r="B884" s="91" t="str">
        <f t="shared" si="338"/>
        <v>INSERIR DATA</v>
      </c>
      <c r="C884" s="81" t="str">
        <f t="shared" si="339"/>
        <v>INSERIR DATA</v>
      </c>
      <c r="D884" s="79">
        <f t="shared" si="351"/>
        <v>881</v>
      </c>
      <c r="E884" s="125">
        <f t="shared" si="350"/>
        <v>0</v>
      </c>
      <c r="F884" s="101"/>
      <c r="G884" s="124" t="str">
        <f>IFERROR(VLOOKUP(F884,#REF!,2,0)," ")</f>
        <v xml:space="preserve"> </v>
      </c>
      <c r="H884" s="122" t="str">
        <f>IFERROR(VLOOKUP(F884,#REF!,3,0)," ")</f>
        <v xml:space="preserve"> </v>
      </c>
      <c r="I884" s="103"/>
      <c r="J884" s="103"/>
      <c r="K884" s="103"/>
      <c r="L884" s="104"/>
      <c r="M884" s="105"/>
      <c r="N884" s="106"/>
      <c r="O884" s="107"/>
      <c r="P884" s="122" t="str">
        <f t="shared" si="352"/>
        <v>00,00</v>
      </c>
      <c r="Q884" s="123" t="str">
        <f t="shared" si="353"/>
        <v>0,00</v>
      </c>
      <c r="R884" s="119">
        <v>0</v>
      </c>
      <c r="S884" s="119">
        <v>0</v>
      </c>
      <c r="T884" s="123">
        <f t="shared" si="340"/>
        <v>0</v>
      </c>
      <c r="U884" s="108"/>
      <c r="V884" s="109" t="str">
        <f t="shared" si="336"/>
        <v/>
      </c>
      <c r="W884" s="37"/>
      <c r="X884" s="132"/>
      <c r="Y884" s="134"/>
      <c r="AA884" s="24"/>
      <c r="AB884" s="40"/>
      <c r="AC884" s="24" t="str">
        <f t="shared" si="342"/>
        <v>Pendente</v>
      </c>
      <c r="AE884" s="43"/>
      <c r="AF884" s="44"/>
      <c r="AG884" s="45"/>
      <c r="AH884" s="45"/>
      <c r="AI884" s="46"/>
      <c r="AJ884" s="44"/>
      <c r="AK884" s="157"/>
      <c r="AL884" s="161"/>
      <c r="AM884" s="44"/>
      <c r="AN884" s="157"/>
      <c r="AO884" s="161"/>
      <c r="AP884" s="45"/>
      <c r="AQ884" s="46"/>
      <c r="AR884" s="46"/>
      <c r="AS884" s="46"/>
      <c r="AT884" s="45"/>
      <c r="AU884" s="46"/>
      <c r="AV884" s="46"/>
      <c r="AW884" s="46"/>
      <c r="AX884" s="46"/>
      <c r="AY884" s="46"/>
      <c r="AZ884" s="49"/>
      <c r="BE884" s="52">
        <f t="shared" si="341"/>
        <v>0</v>
      </c>
      <c r="BF884" s="53" t="str">
        <f t="shared" si="343"/>
        <v>00</v>
      </c>
      <c r="BG884" s="54">
        <f t="shared" si="344"/>
        <v>0</v>
      </c>
      <c r="BH884" s="54">
        <v>6</v>
      </c>
      <c r="BI884" s="54" t="str">
        <f t="shared" si="345"/>
        <v>,00</v>
      </c>
      <c r="BJ884" s="55" t="str">
        <f t="shared" si="346"/>
        <v>00,00</v>
      </c>
      <c r="BL884" s="57" t="str">
        <f>IFERROR(VLOOKUP(H884,#REF!,2,0)," ")</f>
        <v xml:space="preserve"> </v>
      </c>
      <c r="BM884" s="57" t="str">
        <f>IFERROR(VLOOKUP(K884,#REF!,2,0)," ")</f>
        <v xml:space="preserve"> </v>
      </c>
      <c r="BN884" s="58" t="str">
        <f t="shared" si="354"/>
        <v xml:space="preserve">  </v>
      </c>
      <c r="BO884" s="59" t="str">
        <f>IFERROR(VLOOKUP(BN884,#REF!,5,0)," ")</f>
        <v xml:space="preserve"> </v>
      </c>
      <c r="BP884" s="59" t="str">
        <f t="shared" si="355"/>
        <v xml:space="preserve"> </v>
      </c>
      <c r="BQ884" s="56" t="str">
        <f t="shared" si="356"/>
        <v>0,00</v>
      </c>
      <c r="BR884" s="59" t="str">
        <f t="shared" si="357"/>
        <v>0,00</v>
      </c>
      <c r="BS884" s="59" t="str">
        <f t="shared" si="358"/>
        <v xml:space="preserve"> </v>
      </c>
      <c r="BT884" s="56" t="str">
        <f t="shared" si="347"/>
        <v>00</v>
      </c>
      <c r="BU884" s="56">
        <f t="shared" si="348"/>
        <v>0</v>
      </c>
      <c r="BV884" s="56" t="str">
        <f>IFERROR(BU884*#REF!,"0,00")</f>
        <v>0,00</v>
      </c>
      <c r="BW884" s="59" t="str">
        <f t="shared" si="349"/>
        <v>0,00</v>
      </c>
    </row>
    <row r="885" spans="1:75" ht="62.1" customHeight="1" thickTop="1" thickBot="1">
      <c r="A885" s="90" t="str">
        <f t="shared" si="337"/>
        <v>INSERIR DATA</v>
      </c>
      <c r="B885" s="91" t="str">
        <f t="shared" si="338"/>
        <v>INSERIR DATA</v>
      </c>
      <c r="C885" s="81" t="str">
        <f t="shared" si="339"/>
        <v>INSERIR DATA</v>
      </c>
      <c r="D885" s="79">
        <f t="shared" si="351"/>
        <v>882</v>
      </c>
      <c r="E885" s="125">
        <f t="shared" si="350"/>
        <v>0</v>
      </c>
      <c r="F885" s="101"/>
      <c r="G885" s="124" t="str">
        <f>IFERROR(VLOOKUP(F885,#REF!,2,0)," ")</f>
        <v xml:space="preserve"> </v>
      </c>
      <c r="H885" s="122" t="str">
        <f>IFERROR(VLOOKUP(F885,#REF!,3,0)," ")</f>
        <v xml:space="preserve"> </v>
      </c>
      <c r="I885" s="103"/>
      <c r="J885" s="103"/>
      <c r="K885" s="103"/>
      <c r="L885" s="104"/>
      <c r="M885" s="105"/>
      <c r="N885" s="106"/>
      <c r="O885" s="107"/>
      <c r="P885" s="122" t="str">
        <f t="shared" si="352"/>
        <v>00,00</v>
      </c>
      <c r="Q885" s="123" t="str">
        <f t="shared" si="353"/>
        <v>0,00</v>
      </c>
      <c r="R885" s="119">
        <v>0</v>
      </c>
      <c r="S885" s="119">
        <v>0</v>
      </c>
      <c r="T885" s="123">
        <f t="shared" si="340"/>
        <v>0</v>
      </c>
      <c r="U885" s="108"/>
      <c r="V885" s="109" t="str">
        <f t="shared" si="336"/>
        <v/>
      </c>
      <c r="W885" s="37"/>
      <c r="X885" s="132"/>
      <c r="Y885" s="134"/>
      <c r="AA885" s="24"/>
      <c r="AB885" s="40"/>
      <c r="AC885" s="24" t="str">
        <f t="shared" si="342"/>
        <v>Pendente</v>
      </c>
      <c r="AE885" s="43"/>
      <c r="AF885" s="44"/>
      <c r="AG885" s="45"/>
      <c r="AH885" s="45"/>
      <c r="AI885" s="46"/>
      <c r="AJ885" s="44"/>
      <c r="AK885" s="157"/>
      <c r="AL885" s="161"/>
      <c r="AM885" s="44"/>
      <c r="AN885" s="157"/>
      <c r="AO885" s="161"/>
      <c r="AP885" s="45"/>
      <c r="AQ885" s="46"/>
      <c r="AR885" s="46"/>
      <c r="AS885" s="46"/>
      <c r="AT885" s="45"/>
      <c r="AU885" s="46"/>
      <c r="AV885" s="46"/>
      <c r="AW885" s="46"/>
      <c r="AX885" s="46"/>
      <c r="AY885" s="46"/>
      <c r="AZ885" s="49"/>
      <c r="BE885" s="52">
        <f t="shared" si="341"/>
        <v>0</v>
      </c>
      <c r="BF885" s="53" t="str">
        <f t="shared" si="343"/>
        <v>00</v>
      </c>
      <c r="BG885" s="54">
        <f t="shared" si="344"/>
        <v>0</v>
      </c>
      <c r="BH885" s="54">
        <v>6</v>
      </c>
      <c r="BI885" s="54" t="str">
        <f t="shared" si="345"/>
        <v>,00</v>
      </c>
      <c r="BJ885" s="55" t="str">
        <f t="shared" si="346"/>
        <v>00,00</v>
      </c>
      <c r="BL885" s="57" t="str">
        <f>IFERROR(VLOOKUP(H885,#REF!,2,0)," ")</f>
        <v xml:space="preserve"> </v>
      </c>
      <c r="BM885" s="57" t="str">
        <f>IFERROR(VLOOKUP(K885,#REF!,2,0)," ")</f>
        <v xml:space="preserve"> </v>
      </c>
      <c r="BN885" s="58" t="str">
        <f t="shared" si="354"/>
        <v xml:space="preserve">  </v>
      </c>
      <c r="BO885" s="59" t="str">
        <f>IFERROR(VLOOKUP(BN885,#REF!,5,0)," ")</f>
        <v xml:space="preserve"> </v>
      </c>
      <c r="BP885" s="59" t="str">
        <f t="shared" si="355"/>
        <v xml:space="preserve"> </v>
      </c>
      <c r="BQ885" s="56" t="str">
        <f t="shared" si="356"/>
        <v>0,00</v>
      </c>
      <c r="BR885" s="59" t="str">
        <f t="shared" si="357"/>
        <v>0,00</v>
      </c>
      <c r="BS885" s="59" t="str">
        <f t="shared" si="358"/>
        <v xml:space="preserve"> </v>
      </c>
      <c r="BT885" s="56" t="str">
        <f t="shared" si="347"/>
        <v>00</v>
      </c>
      <c r="BU885" s="56">
        <f t="shared" si="348"/>
        <v>0</v>
      </c>
      <c r="BV885" s="56" t="str">
        <f>IFERROR(BU885*#REF!,"0,00")</f>
        <v>0,00</v>
      </c>
      <c r="BW885" s="59" t="str">
        <f t="shared" si="349"/>
        <v>0,00</v>
      </c>
    </row>
    <row r="886" spans="1:75" ht="62.1" customHeight="1" thickTop="1" thickBot="1">
      <c r="A886" s="90" t="str">
        <f t="shared" si="337"/>
        <v>INSERIR DATA</v>
      </c>
      <c r="B886" s="91" t="str">
        <f t="shared" si="338"/>
        <v>INSERIR DATA</v>
      </c>
      <c r="C886" s="81" t="str">
        <f t="shared" si="339"/>
        <v>INSERIR DATA</v>
      </c>
      <c r="D886" s="79">
        <f t="shared" si="351"/>
        <v>883</v>
      </c>
      <c r="E886" s="125">
        <f t="shared" si="350"/>
        <v>0</v>
      </c>
      <c r="F886" s="101"/>
      <c r="G886" s="124" t="str">
        <f>IFERROR(VLOOKUP(F886,#REF!,2,0)," ")</f>
        <v xml:space="preserve"> </v>
      </c>
      <c r="H886" s="122" t="str">
        <f>IFERROR(VLOOKUP(F886,#REF!,3,0)," ")</f>
        <v xml:space="preserve"> </v>
      </c>
      <c r="I886" s="103"/>
      <c r="J886" s="103"/>
      <c r="K886" s="103"/>
      <c r="L886" s="104"/>
      <c r="M886" s="105"/>
      <c r="N886" s="106"/>
      <c r="O886" s="107"/>
      <c r="P886" s="122" t="str">
        <f t="shared" si="352"/>
        <v>00,00</v>
      </c>
      <c r="Q886" s="123" t="str">
        <f t="shared" si="353"/>
        <v>0,00</v>
      </c>
      <c r="R886" s="119">
        <v>0</v>
      </c>
      <c r="S886" s="119">
        <v>0</v>
      </c>
      <c r="T886" s="123">
        <f t="shared" si="340"/>
        <v>0</v>
      </c>
      <c r="U886" s="108"/>
      <c r="V886" s="109" t="str">
        <f t="shared" si="336"/>
        <v/>
      </c>
      <c r="W886" s="37"/>
      <c r="X886" s="132"/>
      <c r="Y886" s="134"/>
      <c r="AA886" s="24"/>
      <c r="AB886" s="40"/>
      <c r="AC886" s="24" t="str">
        <f t="shared" si="342"/>
        <v>Pendente</v>
      </c>
      <c r="AE886" s="43"/>
      <c r="AF886" s="44"/>
      <c r="AG886" s="45"/>
      <c r="AH886" s="45"/>
      <c r="AI886" s="46"/>
      <c r="AJ886" s="44"/>
      <c r="AK886" s="157"/>
      <c r="AL886" s="161"/>
      <c r="AM886" s="44"/>
      <c r="AN886" s="157"/>
      <c r="AO886" s="161"/>
      <c r="AP886" s="45"/>
      <c r="AQ886" s="46"/>
      <c r="AR886" s="46"/>
      <c r="AS886" s="46"/>
      <c r="AT886" s="45"/>
      <c r="AU886" s="46"/>
      <c r="AV886" s="46"/>
      <c r="AW886" s="46"/>
      <c r="AX886" s="46"/>
      <c r="AY886" s="46"/>
      <c r="AZ886" s="49"/>
      <c r="BE886" s="52">
        <f t="shared" si="341"/>
        <v>0</v>
      </c>
      <c r="BF886" s="53" t="str">
        <f t="shared" si="343"/>
        <v>00</v>
      </c>
      <c r="BG886" s="54">
        <f t="shared" si="344"/>
        <v>0</v>
      </c>
      <c r="BH886" s="54">
        <v>6</v>
      </c>
      <c r="BI886" s="54" t="str">
        <f t="shared" si="345"/>
        <v>,00</v>
      </c>
      <c r="BJ886" s="55" t="str">
        <f t="shared" si="346"/>
        <v>00,00</v>
      </c>
      <c r="BL886" s="57" t="str">
        <f>IFERROR(VLOOKUP(H886,#REF!,2,0)," ")</f>
        <v xml:space="preserve"> </v>
      </c>
      <c r="BM886" s="57" t="str">
        <f>IFERROR(VLOOKUP(K886,#REF!,2,0)," ")</f>
        <v xml:space="preserve"> </v>
      </c>
      <c r="BN886" s="58" t="str">
        <f>IFERROR(BL886&amp;BM886," ")</f>
        <v xml:space="preserve">  </v>
      </c>
      <c r="BO886" s="59" t="str">
        <f>IFERROR(VLOOKUP(BN886,#REF!,5,0)," ")</f>
        <v xml:space="preserve"> </v>
      </c>
      <c r="BP886" s="59" t="str">
        <f>IFERROR(BF886*BO886," ")</f>
        <v xml:space="preserve"> </v>
      </c>
      <c r="BQ886" s="56" t="str">
        <f>IF(BI886=$BQ$3,1,"0,00")</f>
        <v>0,00</v>
      </c>
      <c r="BR886" s="59" t="str">
        <f>IFERROR(IF(BQ886=1,BO886/2,"0,00")," ")</f>
        <v>0,00</v>
      </c>
      <c r="BS886" s="59" t="str">
        <f>IFERROR(BR886+BP886," ")</f>
        <v xml:space="preserve"> </v>
      </c>
      <c r="BT886" s="56" t="str">
        <f t="shared" si="347"/>
        <v>00</v>
      </c>
      <c r="BU886" s="56">
        <f t="shared" si="348"/>
        <v>0</v>
      </c>
      <c r="BV886" s="56" t="str">
        <f>IFERROR(BU886*#REF!,"0,00")</f>
        <v>0,00</v>
      </c>
      <c r="BW886" s="59" t="str">
        <f t="shared" si="349"/>
        <v>0,00</v>
      </c>
    </row>
    <row r="887" spans="1:75" ht="62.1" customHeight="1" thickTop="1" thickBot="1">
      <c r="A887" s="90" t="str">
        <f t="shared" si="337"/>
        <v>INSERIR DATA</v>
      </c>
      <c r="B887" s="91" t="str">
        <f t="shared" si="338"/>
        <v>INSERIR DATA</v>
      </c>
      <c r="C887" s="81" t="str">
        <f t="shared" si="339"/>
        <v>INSERIR DATA</v>
      </c>
      <c r="D887" s="79">
        <f t="shared" si="351"/>
        <v>884</v>
      </c>
      <c r="E887" s="125">
        <f t="shared" si="350"/>
        <v>0</v>
      </c>
      <c r="F887" s="101"/>
      <c r="G887" s="124" t="str">
        <f>IFERROR(VLOOKUP(F887,#REF!,2,0)," ")</f>
        <v xml:space="preserve"> </v>
      </c>
      <c r="H887" s="122" t="str">
        <f>IFERROR(VLOOKUP(F887,#REF!,3,0)," ")</f>
        <v xml:space="preserve"> </v>
      </c>
      <c r="I887" s="103"/>
      <c r="J887" s="103"/>
      <c r="K887" s="103"/>
      <c r="L887" s="104"/>
      <c r="M887" s="105"/>
      <c r="N887" s="106"/>
      <c r="O887" s="107"/>
      <c r="P887" s="122" t="str">
        <f t="shared" si="352"/>
        <v>00,00</v>
      </c>
      <c r="Q887" s="123" t="str">
        <f t="shared" si="353"/>
        <v>0,00</v>
      </c>
      <c r="R887" s="119">
        <v>0</v>
      </c>
      <c r="S887" s="119">
        <v>0</v>
      </c>
      <c r="T887" s="123">
        <f t="shared" si="340"/>
        <v>0</v>
      </c>
      <c r="U887" s="108"/>
      <c r="V887" s="109" t="str">
        <f t="shared" si="336"/>
        <v/>
      </c>
      <c r="W887" s="37"/>
      <c r="X887" s="132"/>
      <c r="Y887" s="134"/>
      <c r="AA887" s="24"/>
      <c r="AB887" s="40"/>
      <c r="AC887" s="24" t="str">
        <f t="shared" si="342"/>
        <v>Pendente</v>
      </c>
      <c r="AE887" s="43"/>
      <c r="AF887" s="44"/>
      <c r="AG887" s="45"/>
      <c r="AH887" s="45"/>
      <c r="AI887" s="46"/>
      <c r="AJ887" s="44"/>
      <c r="AK887" s="157"/>
      <c r="AL887" s="161"/>
      <c r="AM887" s="44"/>
      <c r="AN887" s="46"/>
      <c r="AO887" s="127"/>
      <c r="AP887" s="45"/>
      <c r="AQ887" s="46"/>
      <c r="AR887" s="46"/>
      <c r="AS887" s="46"/>
      <c r="AT887" s="45"/>
      <c r="AU887" s="46"/>
      <c r="AV887" s="46"/>
      <c r="AW887" s="46"/>
      <c r="AX887" s="46"/>
      <c r="AY887" s="46"/>
      <c r="AZ887" s="49"/>
      <c r="BE887" s="52">
        <f t="shared" si="341"/>
        <v>0</v>
      </c>
      <c r="BF887" s="53" t="str">
        <f t="shared" si="343"/>
        <v>00</v>
      </c>
      <c r="BG887" s="54">
        <f t="shared" si="344"/>
        <v>0</v>
      </c>
      <c r="BH887" s="54">
        <v>6</v>
      </c>
      <c r="BI887" s="54" t="str">
        <f t="shared" si="345"/>
        <v>,00</v>
      </c>
      <c r="BJ887" s="55" t="str">
        <f t="shared" si="346"/>
        <v>00,00</v>
      </c>
      <c r="BL887" s="57" t="str">
        <f>IFERROR(VLOOKUP(H887,#REF!,2,0)," ")</f>
        <v xml:space="preserve"> </v>
      </c>
      <c r="BM887" s="57" t="str">
        <f>IFERROR(VLOOKUP(K887,#REF!,2,0)," ")</f>
        <v xml:space="preserve"> </v>
      </c>
      <c r="BN887" s="58" t="str">
        <f t="shared" si="354"/>
        <v xml:space="preserve">  </v>
      </c>
      <c r="BO887" s="59" t="str">
        <f>IFERROR(VLOOKUP(BN887,#REF!,5,0)," ")</f>
        <v xml:space="preserve"> </v>
      </c>
      <c r="BP887" s="59" t="str">
        <f t="shared" si="355"/>
        <v xml:space="preserve"> </v>
      </c>
      <c r="BQ887" s="56" t="str">
        <f t="shared" si="356"/>
        <v>0,00</v>
      </c>
      <c r="BR887" s="59" t="str">
        <f t="shared" si="357"/>
        <v>0,00</v>
      </c>
      <c r="BS887" s="59" t="str">
        <f t="shared" si="358"/>
        <v xml:space="preserve"> </v>
      </c>
      <c r="BT887" s="56" t="str">
        <f t="shared" si="347"/>
        <v>00</v>
      </c>
      <c r="BU887" s="56">
        <f t="shared" si="348"/>
        <v>0</v>
      </c>
      <c r="BV887" s="56" t="str">
        <f>IFERROR(BU887*#REF!,"0,00")</f>
        <v>0,00</v>
      </c>
      <c r="BW887" s="59" t="str">
        <f t="shared" si="349"/>
        <v>0,00</v>
      </c>
    </row>
    <row r="888" spans="1:75" ht="62.1" customHeight="1" thickTop="1" thickBot="1">
      <c r="A888" s="90" t="str">
        <f t="shared" si="337"/>
        <v>INSERIR DATA</v>
      </c>
      <c r="B888" s="91" t="str">
        <f t="shared" si="338"/>
        <v>INSERIR DATA</v>
      </c>
      <c r="C888" s="81" t="str">
        <f t="shared" si="339"/>
        <v>INSERIR DATA</v>
      </c>
      <c r="D888" s="79">
        <f t="shared" si="351"/>
        <v>885</v>
      </c>
      <c r="E888" s="125">
        <f t="shared" si="350"/>
        <v>0</v>
      </c>
      <c r="F888" s="101"/>
      <c r="G888" s="124" t="str">
        <f>IFERROR(VLOOKUP(F888,#REF!,2,0)," ")</f>
        <v xml:space="preserve"> </v>
      </c>
      <c r="H888" s="122" t="str">
        <f>IFERROR(VLOOKUP(F888,#REF!,3,0)," ")</f>
        <v xml:space="preserve"> </v>
      </c>
      <c r="I888" s="103"/>
      <c r="J888" s="103"/>
      <c r="K888" s="103"/>
      <c r="L888" s="104"/>
      <c r="M888" s="105"/>
      <c r="N888" s="106"/>
      <c r="O888" s="107"/>
      <c r="P888" s="122" t="str">
        <f t="shared" si="352"/>
        <v>00,00</v>
      </c>
      <c r="Q888" s="123" t="str">
        <f t="shared" si="353"/>
        <v>0,00</v>
      </c>
      <c r="R888" s="119">
        <v>0</v>
      </c>
      <c r="S888" s="119">
        <v>0</v>
      </c>
      <c r="T888" s="123">
        <f t="shared" si="340"/>
        <v>0</v>
      </c>
      <c r="U888" s="108"/>
      <c r="V888" s="109" t="str">
        <f t="shared" si="336"/>
        <v/>
      </c>
      <c r="W888" s="37"/>
      <c r="X888" s="132"/>
      <c r="Y888" s="134"/>
      <c r="AA888" s="24"/>
      <c r="AB888" s="40"/>
      <c r="AC888" s="24" t="str">
        <f t="shared" si="342"/>
        <v>Pendente</v>
      </c>
      <c r="AE888" s="43"/>
      <c r="AF888" s="44"/>
      <c r="AG888" s="45"/>
      <c r="AH888" s="45"/>
      <c r="AI888" s="46"/>
      <c r="AJ888" s="44"/>
      <c r="AK888" s="157"/>
      <c r="AL888" s="161"/>
      <c r="AM888" s="44"/>
      <c r="AN888" s="46"/>
      <c r="AO888" s="127"/>
      <c r="AP888" s="45"/>
      <c r="AQ888" s="46"/>
      <c r="AR888" s="46"/>
      <c r="AS888" s="46"/>
      <c r="AT888" s="45"/>
      <c r="AU888" s="46"/>
      <c r="AV888" s="46"/>
      <c r="AW888" s="46"/>
      <c r="AX888" s="46"/>
      <c r="AY888" s="46"/>
      <c r="AZ888" s="49"/>
      <c r="BE888" s="52">
        <f t="shared" si="341"/>
        <v>0</v>
      </c>
      <c r="BF888" s="53" t="str">
        <f t="shared" si="343"/>
        <v>00</v>
      </c>
      <c r="BG888" s="54">
        <f t="shared" si="344"/>
        <v>0</v>
      </c>
      <c r="BH888" s="54">
        <v>6</v>
      </c>
      <c r="BI888" s="54" t="str">
        <f t="shared" si="345"/>
        <v>,00</v>
      </c>
      <c r="BJ888" s="55" t="str">
        <f t="shared" si="346"/>
        <v>00,00</v>
      </c>
      <c r="BL888" s="57" t="str">
        <f>IFERROR(VLOOKUP(H888,#REF!,2,0)," ")</f>
        <v xml:space="preserve"> </v>
      </c>
      <c r="BM888" s="57" t="str">
        <f>IFERROR(VLOOKUP(K888,#REF!,2,0)," ")</f>
        <v xml:space="preserve"> </v>
      </c>
      <c r="BN888" s="58" t="str">
        <f t="shared" si="354"/>
        <v xml:space="preserve">  </v>
      </c>
      <c r="BO888" s="59" t="str">
        <f>IFERROR(VLOOKUP(BN888,#REF!,5,0)," ")</f>
        <v xml:space="preserve"> </v>
      </c>
      <c r="BP888" s="59" t="str">
        <f t="shared" si="355"/>
        <v xml:space="preserve"> </v>
      </c>
      <c r="BQ888" s="56" t="str">
        <f t="shared" si="356"/>
        <v>0,00</v>
      </c>
      <c r="BR888" s="59" t="str">
        <f t="shared" si="357"/>
        <v>0,00</v>
      </c>
      <c r="BS888" s="59" t="str">
        <f t="shared" si="358"/>
        <v xml:space="preserve"> </v>
      </c>
      <c r="BT888" s="56" t="str">
        <f t="shared" si="347"/>
        <v>00</v>
      </c>
      <c r="BU888" s="56">
        <f t="shared" si="348"/>
        <v>0</v>
      </c>
      <c r="BV888" s="56" t="str">
        <f>IFERROR(BU888*#REF!,"0,00")</f>
        <v>0,00</v>
      </c>
      <c r="BW888" s="59" t="str">
        <f t="shared" si="349"/>
        <v>0,00</v>
      </c>
    </row>
    <row r="889" spans="1:75" ht="62.1" customHeight="1" thickTop="1" thickBot="1">
      <c r="A889" s="90" t="str">
        <f t="shared" si="337"/>
        <v>INSERIR DATA</v>
      </c>
      <c r="B889" s="91" t="str">
        <f t="shared" si="338"/>
        <v>INSERIR DATA</v>
      </c>
      <c r="C889" s="81" t="str">
        <f t="shared" si="339"/>
        <v>INSERIR DATA</v>
      </c>
      <c r="D889" s="79">
        <f t="shared" si="351"/>
        <v>886</v>
      </c>
      <c r="E889" s="125">
        <f t="shared" si="350"/>
        <v>0</v>
      </c>
      <c r="F889" s="101"/>
      <c r="G889" s="124" t="str">
        <f>IFERROR(VLOOKUP(F889,#REF!,2,0)," ")</f>
        <v xml:space="preserve"> </v>
      </c>
      <c r="H889" s="122" t="str">
        <f>IFERROR(VLOOKUP(F889,#REF!,3,0)," ")</f>
        <v xml:space="preserve"> </v>
      </c>
      <c r="I889" s="103"/>
      <c r="J889" s="103"/>
      <c r="K889" s="103"/>
      <c r="L889" s="104"/>
      <c r="M889" s="105"/>
      <c r="N889" s="106"/>
      <c r="O889" s="107"/>
      <c r="P889" s="122" t="str">
        <f t="shared" si="352"/>
        <v>00,00</v>
      </c>
      <c r="Q889" s="123" t="str">
        <f t="shared" si="353"/>
        <v>0,00</v>
      </c>
      <c r="R889" s="119">
        <v>0</v>
      </c>
      <c r="S889" s="119">
        <v>0</v>
      </c>
      <c r="T889" s="123">
        <f t="shared" si="340"/>
        <v>0</v>
      </c>
      <c r="U889" s="108"/>
      <c r="V889" s="109" t="str">
        <f t="shared" si="336"/>
        <v/>
      </c>
      <c r="W889" s="37"/>
      <c r="X889" s="132"/>
      <c r="Y889" s="134"/>
      <c r="AA889" s="24"/>
      <c r="AB889" s="40"/>
      <c r="AC889" s="24" t="str">
        <f t="shared" si="342"/>
        <v>Pendente</v>
      </c>
      <c r="AE889" s="43"/>
      <c r="AF889" s="44"/>
      <c r="AG889" s="45"/>
      <c r="AH889" s="45"/>
      <c r="AI889" s="46"/>
      <c r="AJ889" s="44"/>
      <c r="AK889" s="157"/>
      <c r="AL889" s="161"/>
      <c r="AM889" s="44"/>
      <c r="AN889" s="46"/>
      <c r="AO889" s="127"/>
      <c r="AP889" s="45"/>
      <c r="AQ889" s="46"/>
      <c r="AR889" s="46"/>
      <c r="AS889" s="46"/>
      <c r="AT889" s="45"/>
      <c r="AU889" s="46"/>
      <c r="AV889" s="46"/>
      <c r="AW889" s="46"/>
      <c r="AX889" s="46"/>
      <c r="AY889" s="46"/>
      <c r="AZ889" s="49"/>
      <c r="BE889" s="52">
        <f t="shared" si="341"/>
        <v>0</v>
      </c>
      <c r="BF889" s="53" t="str">
        <f t="shared" si="343"/>
        <v>00</v>
      </c>
      <c r="BG889" s="54">
        <f t="shared" si="344"/>
        <v>0</v>
      </c>
      <c r="BH889" s="54">
        <v>6</v>
      </c>
      <c r="BI889" s="54" t="str">
        <f t="shared" si="345"/>
        <v>,00</v>
      </c>
      <c r="BJ889" s="55" t="str">
        <f t="shared" si="346"/>
        <v>00,00</v>
      </c>
      <c r="BL889" s="57" t="str">
        <f>IFERROR(VLOOKUP(H889,#REF!,2,0)," ")</f>
        <v xml:space="preserve"> </v>
      </c>
      <c r="BM889" s="57" t="str">
        <f>IFERROR(VLOOKUP(K889,#REF!,2,0)," ")</f>
        <v xml:space="preserve"> </v>
      </c>
      <c r="BN889" s="58" t="str">
        <f t="shared" si="354"/>
        <v xml:space="preserve">  </v>
      </c>
      <c r="BO889" s="59" t="str">
        <f>IFERROR(VLOOKUP(BN889,#REF!,5,0)," ")</f>
        <v xml:space="preserve"> </v>
      </c>
      <c r="BP889" s="59" t="str">
        <f t="shared" si="355"/>
        <v xml:space="preserve"> </v>
      </c>
      <c r="BQ889" s="56" t="str">
        <f t="shared" si="356"/>
        <v>0,00</v>
      </c>
      <c r="BR889" s="59" t="str">
        <f t="shared" si="357"/>
        <v>0,00</v>
      </c>
      <c r="BS889" s="59" t="str">
        <f t="shared" si="358"/>
        <v xml:space="preserve"> </v>
      </c>
      <c r="BT889" s="56" t="str">
        <f t="shared" si="347"/>
        <v>00</v>
      </c>
      <c r="BU889" s="56">
        <f t="shared" si="348"/>
        <v>0</v>
      </c>
      <c r="BV889" s="56" t="str">
        <f>IFERROR(BU889*#REF!,"0,00")</f>
        <v>0,00</v>
      </c>
      <c r="BW889" s="59" t="str">
        <f t="shared" si="349"/>
        <v>0,00</v>
      </c>
    </row>
    <row r="890" spans="1:75" ht="62.1" customHeight="1" thickTop="1" thickBot="1">
      <c r="A890" s="90" t="str">
        <f t="shared" si="337"/>
        <v>INSERIR DATA</v>
      </c>
      <c r="B890" s="91" t="str">
        <f t="shared" si="338"/>
        <v>INSERIR DATA</v>
      </c>
      <c r="C890" s="81" t="str">
        <f t="shared" si="339"/>
        <v>INSERIR DATA</v>
      </c>
      <c r="D890" s="79">
        <f t="shared" si="351"/>
        <v>887</v>
      </c>
      <c r="E890" s="125">
        <f t="shared" si="350"/>
        <v>0</v>
      </c>
      <c r="F890" s="101"/>
      <c r="G890" s="124" t="str">
        <f>IFERROR(VLOOKUP(F890,#REF!,2,0)," ")</f>
        <v xml:space="preserve"> </v>
      </c>
      <c r="H890" s="122" t="str">
        <f>IFERROR(VLOOKUP(F890,#REF!,3,0)," ")</f>
        <v xml:space="preserve"> </v>
      </c>
      <c r="I890" s="103"/>
      <c r="J890" s="103"/>
      <c r="K890" s="103"/>
      <c r="L890" s="104"/>
      <c r="M890" s="105"/>
      <c r="N890" s="106"/>
      <c r="O890" s="107"/>
      <c r="P890" s="122" t="str">
        <f t="shared" si="352"/>
        <v>00,00</v>
      </c>
      <c r="Q890" s="123" t="str">
        <f t="shared" si="353"/>
        <v>0,00</v>
      </c>
      <c r="R890" s="119">
        <v>0</v>
      </c>
      <c r="S890" s="119">
        <v>0</v>
      </c>
      <c r="T890" s="123">
        <f t="shared" si="340"/>
        <v>0</v>
      </c>
      <c r="U890" s="108"/>
      <c r="V890" s="109" t="str">
        <f t="shared" si="336"/>
        <v/>
      </c>
      <c r="W890" s="37"/>
      <c r="X890" s="132"/>
      <c r="Y890" s="134"/>
      <c r="AA890" s="24"/>
      <c r="AB890" s="40"/>
      <c r="AC890" s="24" t="str">
        <f t="shared" si="342"/>
        <v>Pendente</v>
      </c>
      <c r="AE890" s="43"/>
      <c r="AF890" s="44"/>
      <c r="AG890" s="45"/>
      <c r="AH890" s="45"/>
      <c r="AI890" s="46"/>
      <c r="AJ890" s="44"/>
      <c r="AK890" s="157"/>
      <c r="AL890" s="161"/>
      <c r="AM890" s="44"/>
      <c r="AN890" s="46"/>
      <c r="AO890" s="127"/>
      <c r="AP890" s="45"/>
      <c r="AQ890" s="46"/>
      <c r="AR890" s="46"/>
      <c r="AS890" s="46"/>
      <c r="AT890" s="45"/>
      <c r="AU890" s="46"/>
      <c r="AV890" s="46"/>
      <c r="AW890" s="46"/>
      <c r="AX890" s="46"/>
      <c r="AY890" s="46"/>
      <c r="AZ890" s="49"/>
      <c r="BE890" s="52">
        <f t="shared" si="341"/>
        <v>0</v>
      </c>
      <c r="BF890" s="53" t="str">
        <f t="shared" si="343"/>
        <v>00</v>
      </c>
      <c r="BG890" s="54">
        <f t="shared" si="344"/>
        <v>0</v>
      </c>
      <c r="BH890" s="54">
        <v>6</v>
      </c>
      <c r="BI890" s="54" t="str">
        <f t="shared" si="345"/>
        <v>,00</v>
      </c>
      <c r="BJ890" s="55" t="str">
        <f t="shared" si="346"/>
        <v>00,00</v>
      </c>
      <c r="BL890" s="57" t="str">
        <f>IFERROR(VLOOKUP(H890,#REF!,2,0)," ")</f>
        <v xml:space="preserve"> </v>
      </c>
      <c r="BM890" s="57" t="str">
        <f>IFERROR(VLOOKUP(K890,#REF!,2,0)," ")</f>
        <v xml:space="preserve"> </v>
      </c>
      <c r="BN890" s="58" t="str">
        <f t="shared" si="354"/>
        <v xml:space="preserve">  </v>
      </c>
      <c r="BO890" s="59" t="str">
        <f>IFERROR(VLOOKUP(BN890,#REF!,5,0)," ")</f>
        <v xml:space="preserve"> </v>
      </c>
      <c r="BP890" s="59" t="str">
        <f t="shared" si="355"/>
        <v xml:space="preserve"> </v>
      </c>
      <c r="BQ890" s="56" t="str">
        <f t="shared" si="356"/>
        <v>0,00</v>
      </c>
      <c r="BR890" s="59" t="str">
        <f t="shared" si="357"/>
        <v>0,00</v>
      </c>
      <c r="BS890" s="59" t="str">
        <f t="shared" si="358"/>
        <v xml:space="preserve"> </v>
      </c>
      <c r="BT890" s="56" t="str">
        <f t="shared" si="347"/>
        <v>00</v>
      </c>
      <c r="BU890" s="56">
        <f t="shared" si="348"/>
        <v>0</v>
      </c>
      <c r="BV890" s="56" t="str">
        <f>IFERROR(BU890*#REF!,"0,00")</f>
        <v>0,00</v>
      </c>
      <c r="BW890" s="59" t="str">
        <f t="shared" si="349"/>
        <v>0,00</v>
      </c>
    </row>
    <row r="891" spans="1:75" ht="62.1" customHeight="1" thickTop="1" thickBot="1">
      <c r="A891" s="90" t="str">
        <f t="shared" si="337"/>
        <v>INSERIR DATA</v>
      </c>
      <c r="B891" s="91" t="str">
        <f t="shared" si="338"/>
        <v>INSERIR DATA</v>
      </c>
      <c r="C891" s="81" t="str">
        <f t="shared" si="339"/>
        <v>INSERIR DATA</v>
      </c>
      <c r="D891" s="79">
        <f t="shared" si="351"/>
        <v>888</v>
      </c>
      <c r="E891" s="125">
        <f t="shared" si="350"/>
        <v>0</v>
      </c>
      <c r="F891" s="101"/>
      <c r="G891" s="124" t="str">
        <f>IFERROR(VLOOKUP(F891,#REF!,2,0)," ")</f>
        <v xml:space="preserve"> </v>
      </c>
      <c r="H891" s="122" t="str">
        <f>IFERROR(VLOOKUP(F891,#REF!,3,0)," ")</f>
        <v xml:space="preserve"> </v>
      </c>
      <c r="I891" s="103"/>
      <c r="J891" s="103"/>
      <c r="K891" s="103"/>
      <c r="L891" s="104"/>
      <c r="M891" s="105"/>
      <c r="N891" s="106"/>
      <c r="O891" s="107"/>
      <c r="P891" s="122" t="str">
        <f t="shared" si="352"/>
        <v>00,00</v>
      </c>
      <c r="Q891" s="123" t="str">
        <f t="shared" si="353"/>
        <v>0,00</v>
      </c>
      <c r="R891" s="119">
        <v>0</v>
      </c>
      <c r="S891" s="119">
        <v>0</v>
      </c>
      <c r="T891" s="123">
        <f t="shared" si="340"/>
        <v>0</v>
      </c>
      <c r="U891" s="108"/>
      <c r="V891" s="109" t="str">
        <f t="shared" si="336"/>
        <v/>
      </c>
      <c r="W891" s="37"/>
      <c r="X891" s="132"/>
      <c r="Y891" s="134"/>
      <c r="AA891" s="24"/>
      <c r="AB891" s="40"/>
      <c r="AC891" s="24" t="str">
        <f t="shared" si="342"/>
        <v>Pendente</v>
      </c>
      <c r="AE891" s="43"/>
      <c r="AF891" s="44"/>
      <c r="AG891" s="45"/>
      <c r="AH891" s="45"/>
      <c r="AI891" s="46"/>
      <c r="AJ891" s="44"/>
      <c r="AK891" s="157"/>
      <c r="AL891" s="161"/>
      <c r="AM891" s="44"/>
      <c r="AN891" s="46"/>
      <c r="AO891" s="127"/>
      <c r="AP891" s="45"/>
      <c r="AQ891" s="46"/>
      <c r="AR891" s="46"/>
      <c r="AS891" s="46"/>
      <c r="AT891" s="45"/>
      <c r="AU891" s="46"/>
      <c r="AV891" s="46"/>
      <c r="AW891" s="46"/>
      <c r="AX891" s="46"/>
      <c r="AY891" s="46"/>
      <c r="AZ891" s="49"/>
      <c r="BE891" s="52">
        <f t="shared" si="341"/>
        <v>0</v>
      </c>
      <c r="BF891" s="53" t="str">
        <f t="shared" si="343"/>
        <v>00</v>
      </c>
      <c r="BG891" s="54">
        <f t="shared" si="344"/>
        <v>0</v>
      </c>
      <c r="BH891" s="54">
        <v>6</v>
      </c>
      <c r="BI891" s="54" t="str">
        <f t="shared" si="345"/>
        <v>,00</v>
      </c>
      <c r="BJ891" s="55" t="str">
        <f t="shared" si="346"/>
        <v>00,00</v>
      </c>
      <c r="BL891" s="57" t="str">
        <f>IFERROR(VLOOKUP(H891,#REF!,2,0)," ")</f>
        <v xml:space="preserve"> </v>
      </c>
      <c r="BM891" s="57" t="str">
        <f>IFERROR(VLOOKUP(K891,#REF!,2,0)," ")</f>
        <v xml:space="preserve"> </v>
      </c>
      <c r="BN891" s="58" t="str">
        <f t="shared" si="354"/>
        <v xml:space="preserve">  </v>
      </c>
      <c r="BO891" s="59" t="str">
        <f>IFERROR(VLOOKUP(BN891,#REF!,5,0)," ")</f>
        <v xml:space="preserve"> </v>
      </c>
      <c r="BP891" s="59" t="str">
        <f t="shared" si="355"/>
        <v xml:space="preserve"> </v>
      </c>
      <c r="BQ891" s="56" t="str">
        <f t="shared" si="356"/>
        <v>0,00</v>
      </c>
      <c r="BR891" s="59" t="str">
        <f t="shared" si="357"/>
        <v>0,00</v>
      </c>
      <c r="BS891" s="59" t="str">
        <f t="shared" si="358"/>
        <v xml:space="preserve"> </v>
      </c>
      <c r="BT891" s="56" t="str">
        <f t="shared" si="347"/>
        <v>00</v>
      </c>
      <c r="BU891" s="56">
        <f t="shared" si="348"/>
        <v>0</v>
      </c>
      <c r="BV891" s="56" t="str">
        <f>IFERROR(BU891*#REF!,"0,00")</f>
        <v>0,00</v>
      </c>
      <c r="BW891" s="59" t="str">
        <f t="shared" si="349"/>
        <v>0,00</v>
      </c>
    </row>
    <row r="892" spans="1:75" ht="62.1" customHeight="1" thickTop="1" thickBot="1">
      <c r="A892" s="90" t="str">
        <f t="shared" si="337"/>
        <v>INSERIR DATA</v>
      </c>
      <c r="B892" s="91" t="str">
        <f t="shared" si="338"/>
        <v>INSERIR DATA</v>
      </c>
      <c r="C892" s="81" t="str">
        <f t="shared" si="339"/>
        <v>INSERIR DATA</v>
      </c>
      <c r="D892" s="79">
        <f t="shared" si="351"/>
        <v>889</v>
      </c>
      <c r="E892" s="125">
        <f t="shared" si="350"/>
        <v>0</v>
      </c>
      <c r="F892" s="101"/>
      <c r="G892" s="124" t="str">
        <f>IFERROR(VLOOKUP(F892,#REF!,2,0)," ")</f>
        <v xml:space="preserve"> </v>
      </c>
      <c r="H892" s="122" t="str">
        <f>IFERROR(VLOOKUP(F892,#REF!,3,0)," ")</f>
        <v xml:space="preserve"> </v>
      </c>
      <c r="I892" s="103"/>
      <c r="J892" s="103"/>
      <c r="K892" s="103"/>
      <c r="L892" s="104"/>
      <c r="M892" s="105"/>
      <c r="N892" s="106"/>
      <c r="O892" s="107"/>
      <c r="P892" s="122" t="str">
        <f t="shared" si="352"/>
        <v>00,00</v>
      </c>
      <c r="Q892" s="123" t="str">
        <f t="shared" si="353"/>
        <v>0,00</v>
      </c>
      <c r="R892" s="119">
        <v>0</v>
      </c>
      <c r="S892" s="119">
        <v>0</v>
      </c>
      <c r="T892" s="123">
        <f t="shared" si="340"/>
        <v>0</v>
      </c>
      <c r="U892" s="108"/>
      <c r="V892" s="109" t="str">
        <f t="shared" ref="V892:V955" si="359">UPPER(Y892)</f>
        <v/>
      </c>
      <c r="W892" s="37"/>
      <c r="X892" s="132"/>
      <c r="Y892" s="134"/>
      <c r="AA892" s="24"/>
      <c r="AB892" s="40"/>
      <c r="AC892" s="24" t="str">
        <f t="shared" si="342"/>
        <v>Pendente</v>
      </c>
      <c r="AE892" s="43"/>
      <c r="AF892" s="44"/>
      <c r="AG892" s="45"/>
      <c r="AH892" s="45"/>
      <c r="AI892" s="46"/>
      <c r="AJ892" s="44"/>
      <c r="AK892" s="157"/>
      <c r="AL892" s="161"/>
      <c r="AM892" s="44"/>
      <c r="AN892" s="46"/>
      <c r="AO892" s="127"/>
      <c r="AP892" s="45"/>
      <c r="AQ892" s="46"/>
      <c r="AR892" s="46"/>
      <c r="AS892" s="46"/>
      <c r="AT892" s="45"/>
      <c r="AU892" s="46"/>
      <c r="AV892" s="46"/>
      <c r="AW892" s="46"/>
      <c r="AX892" s="46"/>
      <c r="AY892" s="46"/>
      <c r="AZ892" s="49"/>
      <c r="BE892" s="52">
        <f t="shared" si="341"/>
        <v>0</v>
      </c>
      <c r="BF892" s="53" t="str">
        <f t="shared" si="343"/>
        <v>00</v>
      </c>
      <c r="BG892" s="54">
        <f t="shared" si="344"/>
        <v>0</v>
      </c>
      <c r="BH892" s="54">
        <v>6</v>
      </c>
      <c r="BI892" s="54" t="str">
        <f t="shared" si="345"/>
        <v>,00</v>
      </c>
      <c r="BJ892" s="55" t="str">
        <f t="shared" si="346"/>
        <v>00,00</v>
      </c>
      <c r="BL892" s="57" t="str">
        <f>IFERROR(VLOOKUP(H892,#REF!,2,0)," ")</f>
        <v xml:space="preserve"> </v>
      </c>
      <c r="BM892" s="57" t="str">
        <f>IFERROR(VLOOKUP(K892,#REF!,2,0)," ")</f>
        <v xml:space="preserve"> </v>
      </c>
      <c r="BN892" s="58" t="str">
        <f t="shared" si="354"/>
        <v xml:space="preserve">  </v>
      </c>
      <c r="BO892" s="59" t="str">
        <f>IFERROR(VLOOKUP(BN892,#REF!,5,0)," ")</f>
        <v xml:space="preserve"> </v>
      </c>
      <c r="BP892" s="59" t="str">
        <f t="shared" si="355"/>
        <v xml:space="preserve"> </v>
      </c>
      <c r="BQ892" s="56" t="str">
        <f t="shared" si="356"/>
        <v>0,00</v>
      </c>
      <c r="BR892" s="59" t="str">
        <f t="shared" si="357"/>
        <v>0,00</v>
      </c>
      <c r="BS892" s="59" t="str">
        <f t="shared" si="358"/>
        <v xml:space="preserve"> </v>
      </c>
      <c r="BT892" s="56" t="str">
        <f t="shared" si="347"/>
        <v>00</v>
      </c>
      <c r="BU892" s="56">
        <f t="shared" si="348"/>
        <v>0</v>
      </c>
      <c r="BV892" s="56" t="str">
        <f>IFERROR(BU892*#REF!,"0,00")</f>
        <v>0,00</v>
      </c>
      <c r="BW892" s="59" t="str">
        <f t="shared" si="349"/>
        <v>0,00</v>
      </c>
    </row>
    <row r="893" spans="1:75" ht="62.1" customHeight="1" thickTop="1" thickBot="1">
      <c r="A893" s="90" t="str">
        <f t="shared" si="337"/>
        <v>INSERIR DATA</v>
      </c>
      <c r="B893" s="91" t="str">
        <f t="shared" si="338"/>
        <v>INSERIR DATA</v>
      </c>
      <c r="C893" s="81" t="str">
        <f t="shared" si="339"/>
        <v>INSERIR DATA</v>
      </c>
      <c r="D893" s="79">
        <f t="shared" si="351"/>
        <v>890</v>
      </c>
      <c r="E893" s="125">
        <f t="shared" si="350"/>
        <v>0</v>
      </c>
      <c r="F893" s="101"/>
      <c r="G893" s="124" t="str">
        <f>IFERROR(VLOOKUP(F893,#REF!,2,0)," ")</f>
        <v xml:space="preserve"> </v>
      </c>
      <c r="H893" s="122" t="str">
        <f>IFERROR(VLOOKUP(F893,#REF!,3,0)," ")</f>
        <v xml:space="preserve"> </v>
      </c>
      <c r="I893" s="103"/>
      <c r="J893" s="103"/>
      <c r="K893" s="103"/>
      <c r="L893" s="104"/>
      <c r="M893" s="105"/>
      <c r="N893" s="106"/>
      <c r="O893" s="107"/>
      <c r="P893" s="122" t="str">
        <f t="shared" si="352"/>
        <v>00,00</v>
      </c>
      <c r="Q893" s="123" t="str">
        <f t="shared" si="353"/>
        <v>0,00</v>
      </c>
      <c r="R893" s="119">
        <v>0</v>
      </c>
      <c r="S893" s="119">
        <v>0</v>
      </c>
      <c r="T893" s="123">
        <f t="shared" si="340"/>
        <v>0</v>
      </c>
      <c r="U893" s="108"/>
      <c r="V893" s="109" t="str">
        <f t="shared" si="359"/>
        <v/>
      </c>
      <c r="W893" s="37"/>
      <c r="X893" s="132"/>
      <c r="Y893" s="134"/>
      <c r="AA893" s="24"/>
      <c r="AB893" s="40"/>
      <c r="AC893" s="24" t="str">
        <f t="shared" si="342"/>
        <v>Pendente</v>
      </c>
      <c r="AE893" s="43"/>
      <c r="AF893" s="44"/>
      <c r="AG893" s="45"/>
      <c r="AH893" s="45"/>
      <c r="AI893" s="46"/>
      <c r="AJ893" s="44"/>
      <c r="AK893" s="157"/>
      <c r="AL893" s="161"/>
      <c r="AM893" s="44"/>
      <c r="AN893" s="46"/>
      <c r="AO893" s="127"/>
      <c r="AP893" s="45"/>
      <c r="AQ893" s="46"/>
      <c r="AR893" s="46"/>
      <c r="AS893" s="46"/>
      <c r="AT893" s="45"/>
      <c r="AU893" s="46"/>
      <c r="AV893" s="46"/>
      <c r="AW893" s="46"/>
      <c r="AX893" s="46"/>
      <c r="AY893" s="46"/>
      <c r="AZ893" s="49"/>
      <c r="BE893" s="52">
        <f t="shared" si="341"/>
        <v>0</v>
      </c>
      <c r="BF893" s="53" t="str">
        <f t="shared" si="343"/>
        <v>00</v>
      </c>
      <c r="BG893" s="54">
        <f t="shared" si="344"/>
        <v>0</v>
      </c>
      <c r="BH893" s="54">
        <v>6</v>
      </c>
      <c r="BI893" s="54" t="str">
        <f t="shared" si="345"/>
        <v>,00</v>
      </c>
      <c r="BJ893" s="55" t="str">
        <f t="shared" si="346"/>
        <v>00,00</v>
      </c>
      <c r="BL893" s="57" t="str">
        <f>IFERROR(VLOOKUP(H893,#REF!,2,0)," ")</f>
        <v xml:space="preserve"> </v>
      </c>
      <c r="BM893" s="57" t="str">
        <f>IFERROR(VLOOKUP(K893,#REF!,2,0)," ")</f>
        <v xml:space="preserve"> </v>
      </c>
      <c r="BN893" s="58" t="str">
        <f t="shared" si="354"/>
        <v xml:space="preserve">  </v>
      </c>
      <c r="BO893" s="59" t="str">
        <f>IFERROR(VLOOKUP(BN893,#REF!,5,0)," ")</f>
        <v xml:space="preserve"> </v>
      </c>
      <c r="BP893" s="59" t="str">
        <f t="shared" si="355"/>
        <v xml:space="preserve"> </v>
      </c>
      <c r="BQ893" s="56" t="str">
        <f t="shared" si="356"/>
        <v>0,00</v>
      </c>
      <c r="BR893" s="59" t="str">
        <f t="shared" si="357"/>
        <v>0,00</v>
      </c>
      <c r="BS893" s="59" t="str">
        <f t="shared" si="358"/>
        <v xml:space="preserve"> </v>
      </c>
      <c r="BT893" s="56" t="str">
        <f t="shared" si="347"/>
        <v>00</v>
      </c>
      <c r="BU893" s="56">
        <f t="shared" si="348"/>
        <v>0</v>
      </c>
      <c r="BV893" s="56" t="str">
        <f>IFERROR(BU893*#REF!,"0,00")</f>
        <v>0,00</v>
      </c>
      <c r="BW893" s="59" t="str">
        <f t="shared" si="349"/>
        <v>0,00</v>
      </c>
    </row>
    <row r="894" spans="1:75" ht="62.1" customHeight="1" thickTop="1" thickBot="1">
      <c r="A894" s="90" t="str">
        <f t="shared" si="337"/>
        <v>INSERIR DATA</v>
      </c>
      <c r="B894" s="91" t="str">
        <f t="shared" si="338"/>
        <v>INSERIR DATA</v>
      </c>
      <c r="C894" s="81" t="str">
        <f t="shared" si="339"/>
        <v>INSERIR DATA</v>
      </c>
      <c r="D894" s="79">
        <f t="shared" si="351"/>
        <v>891</v>
      </c>
      <c r="E894" s="125">
        <f t="shared" si="350"/>
        <v>0</v>
      </c>
      <c r="F894" s="101"/>
      <c r="G894" s="124" t="str">
        <f>IFERROR(VLOOKUP(F894,#REF!,2,0)," ")</f>
        <v xml:space="preserve"> </v>
      </c>
      <c r="H894" s="122" t="str">
        <f>IFERROR(VLOOKUP(F894,#REF!,3,0)," ")</f>
        <v xml:space="preserve"> </v>
      </c>
      <c r="I894" s="103"/>
      <c r="J894" s="103"/>
      <c r="K894" s="103"/>
      <c r="L894" s="104"/>
      <c r="M894" s="105"/>
      <c r="N894" s="106"/>
      <c r="O894" s="107"/>
      <c r="P894" s="122" t="str">
        <f t="shared" si="352"/>
        <v>00,00</v>
      </c>
      <c r="Q894" s="123" t="str">
        <f t="shared" si="353"/>
        <v>0,00</v>
      </c>
      <c r="R894" s="119">
        <v>0</v>
      </c>
      <c r="S894" s="119">
        <v>0</v>
      </c>
      <c r="T894" s="123">
        <f t="shared" si="340"/>
        <v>0</v>
      </c>
      <c r="U894" s="108"/>
      <c r="V894" s="109" t="str">
        <f t="shared" si="359"/>
        <v/>
      </c>
      <c r="W894" s="37"/>
      <c r="X894" s="132"/>
      <c r="Y894" s="134"/>
      <c r="AA894" s="24"/>
      <c r="AB894" s="40"/>
      <c r="AC894" s="24" t="str">
        <f t="shared" si="342"/>
        <v>Pendente</v>
      </c>
      <c r="AE894" s="43"/>
      <c r="AF894" s="44"/>
      <c r="AG894" s="45"/>
      <c r="AH894" s="45"/>
      <c r="AI894" s="46"/>
      <c r="AJ894" s="44"/>
      <c r="AK894" s="157"/>
      <c r="AL894" s="161"/>
      <c r="AM894" s="44"/>
      <c r="AN894" s="46"/>
      <c r="AO894" s="127"/>
      <c r="AP894" s="45"/>
      <c r="AQ894" s="46"/>
      <c r="AR894" s="46"/>
      <c r="AS894" s="46"/>
      <c r="AT894" s="45"/>
      <c r="AU894" s="46"/>
      <c r="AV894" s="46"/>
      <c r="AW894" s="46"/>
      <c r="AX894" s="46"/>
      <c r="AY894" s="46"/>
      <c r="AZ894" s="49"/>
      <c r="BE894" s="52">
        <f t="shared" si="341"/>
        <v>0</v>
      </c>
      <c r="BF894" s="53" t="str">
        <f t="shared" si="343"/>
        <v>00</v>
      </c>
      <c r="BG894" s="54">
        <f t="shared" si="344"/>
        <v>0</v>
      </c>
      <c r="BH894" s="54">
        <v>6</v>
      </c>
      <c r="BI894" s="54" t="str">
        <f t="shared" si="345"/>
        <v>,00</v>
      </c>
      <c r="BJ894" s="55" t="str">
        <f t="shared" si="346"/>
        <v>00,00</v>
      </c>
      <c r="BL894" s="57" t="str">
        <f>IFERROR(VLOOKUP(H894,#REF!,2,0)," ")</f>
        <v xml:space="preserve"> </v>
      </c>
      <c r="BM894" s="57" t="str">
        <f>IFERROR(VLOOKUP(K894,#REF!,2,0)," ")</f>
        <v xml:space="preserve"> </v>
      </c>
      <c r="BN894" s="58" t="str">
        <f t="shared" si="354"/>
        <v xml:space="preserve">  </v>
      </c>
      <c r="BO894" s="59" t="str">
        <f>IFERROR(VLOOKUP(BN894,#REF!,5,0)," ")</f>
        <v xml:space="preserve"> </v>
      </c>
      <c r="BP894" s="59" t="str">
        <f t="shared" si="355"/>
        <v xml:space="preserve"> </v>
      </c>
      <c r="BQ894" s="56" t="str">
        <f t="shared" si="356"/>
        <v>0,00</v>
      </c>
      <c r="BR894" s="59" t="str">
        <f t="shared" si="357"/>
        <v>0,00</v>
      </c>
      <c r="BS894" s="59" t="str">
        <f t="shared" si="358"/>
        <v xml:space="preserve"> </v>
      </c>
      <c r="BT894" s="56" t="str">
        <f t="shared" si="347"/>
        <v>00</v>
      </c>
      <c r="BU894" s="56">
        <f t="shared" si="348"/>
        <v>0</v>
      </c>
      <c r="BV894" s="56" t="str">
        <f>IFERROR(BU894*#REF!,"0,00")</f>
        <v>0,00</v>
      </c>
      <c r="BW894" s="59" t="str">
        <f t="shared" si="349"/>
        <v>0,00</v>
      </c>
    </row>
    <row r="895" spans="1:75" ht="62.1" customHeight="1" thickTop="1" thickBot="1">
      <c r="A895" s="90" t="str">
        <f t="shared" si="337"/>
        <v>INSERIR DATA</v>
      </c>
      <c r="B895" s="91" t="str">
        <f t="shared" si="338"/>
        <v>INSERIR DATA</v>
      </c>
      <c r="C895" s="81" t="str">
        <f t="shared" si="339"/>
        <v>INSERIR DATA</v>
      </c>
      <c r="D895" s="79">
        <f t="shared" si="351"/>
        <v>892</v>
      </c>
      <c r="E895" s="125">
        <f t="shared" si="350"/>
        <v>0</v>
      </c>
      <c r="F895" s="101"/>
      <c r="G895" s="124" t="str">
        <f>IFERROR(VLOOKUP(F895,#REF!,2,0)," ")</f>
        <v xml:space="preserve"> </v>
      </c>
      <c r="H895" s="122" t="str">
        <f>IFERROR(VLOOKUP(F895,#REF!,3,0)," ")</f>
        <v xml:space="preserve"> </v>
      </c>
      <c r="I895" s="103"/>
      <c r="J895" s="103"/>
      <c r="K895" s="103"/>
      <c r="L895" s="104"/>
      <c r="M895" s="105"/>
      <c r="N895" s="106"/>
      <c r="O895" s="107"/>
      <c r="P895" s="122" t="str">
        <f t="shared" si="352"/>
        <v>00,00</v>
      </c>
      <c r="Q895" s="123" t="str">
        <f t="shared" si="353"/>
        <v>0,00</v>
      </c>
      <c r="R895" s="119">
        <v>0</v>
      </c>
      <c r="S895" s="119">
        <v>0</v>
      </c>
      <c r="T895" s="123">
        <f t="shared" si="340"/>
        <v>0</v>
      </c>
      <c r="U895" s="108"/>
      <c r="V895" s="109" t="str">
        <f t="shared" si="359"/>
        <v/>
      </c>
      <c r="W895" s="37"/>
      <c r="X895" s="132"/>
      <c r="Y895" s="134"/>
      <c r="AA895" s="24"/>
      <c r="AB895" s="40"/>
      <c r="AC895" s="24" t="str">
        <f t="shared" si="342"/>
        <v>Pendente</v>
      </c>
      <c r="AE895" s="43"/>
      <c r="AF895" s="44"/>
      <c r="AG895" s="45"/>
      <c r="AH895" s="45"/>
      <c r="AI895" s="46"/>
      <c r="AJ895" s="44"/>
      <c r="AK895" s="157"/>
      <c r="AL895" s="161"/>
      <c r="AM895" s="44"/>
      <c r="AN895" s="46"/>
      <c r="AO895" s="127"/>
      <c r="AP895" s="45"/>
      <c r="AQ895" s="46"/>
      <c r="AR895" s="46"/>
      <c r="AS895" s="46"/>
      <c r="AT895" s="45"/>
      <c r="AU895" s="46"/>
      <c r="AV895" s="46"/>
      <c r="AW895" s="46"/>
      <c r="AX895" s="46"/>
      <c r="AY895" s="46"/>
      <c r="AZ895" s="49"/>
      <c r="BE895" s="52">
        <f t="shared" si="341"/>
        <v>0</v>
      </c>
      <c r="BF895" s="53" t="str">
        <f t="shared" si="343"/>
        <v>00</v>
      </c>
      <c r="BG895" s="54">
        <f t="shared" si="344"/>
        <v>0</v>
      </c>
      <c r="BH895" s="54">
        <v>6</v>
      </c>
      <c r="BI895" s="54" t="str">
        <f t="shared" si="345"/>
        <v>,00</v>
      </c>
      <c r="BJ895" s="55" t="str">
        <f t="shared" si="346"/>
        <v>00,00</v>
      </c>
      <c r="BL895" s="57" t="str">
        <f>IFERROR(VLOOKUP(H895,#REF!,2,0)," ")</f>
        <v xml:space="preserve"> </v>
      </c>
      <c r="BM895" s="57" t="str">
        <f>IFERROR(VLOOKUP(K895,#REF!,2,0)," ")</f>
        <v xml:space="preserve"> </v>
      </c>
      <c r="BN895" s="58" t="str">
        <f t="shared" si="354"/>
        <v xml:space="preserve">  </v>
      </c>
      <c r="BO895" s="59" t="str">
        <f>IFERROR(VLOOKUP(BN895,#REF!,5,0)," ")</f>
        <v xml:space="preserve"> </v>
      </c>
      <c r="BP895" s="59" t="str">
        <f t="shared" si="355"/>
        <v xml:space="preserve"> </v>
      </c>
      <c r="BQ895" s="56" t="str">
        <f t="shared" si="356"/>
        <v>0,00</v>
      </c>
      <c r="BR895" s="59" t="str">
        <f t="shared" si="357"/>
        <v>0,00</v>
      </c>
      <c r="BS895" s="59" t="str">
        <f t="shared" si="358"/>
        <v xml:space="preserve"> </v>
      </c>
      <c r="BT895" s="56" t="str">
        <f t="shared" si="347"/>
        <v>00</v>
      </c>
      <c r="BU895" s="56">
        <f t="shared" si="348"/>
        <v>0</v>
      </c>
      <c r="BV895" s="56" t="str">
        <f>IFERROR(BU895*#REF!,"0,00")</f>
        <v>0,00</v>
      </c>
      <c r="BW895" s="59" t="str">
        <f t="shared" si="349"/>
        <v>0,00</v>
      </c>
    </row>
    <row r="896" spans="1:75" ht="62.1" customHeight="1" thickTop="1" thickBot="1">
      <c r="A896" s="90" t="str">
        <f t="shared" si="337"/>
        <v>INSERIR DATA</v>
      </c>
      <c r="B896" s="91" t="str">
        <f t="shared" si="338"/>
        <v>INSERIR DATA</v>
      </c>
      <c r="C896" s="81" t="str">
        <f t="shared" si="339"/>
        <v>INSERIR DATA</v>
      </c>
      <c r="D896" s="79">
        <f t="shared" si="351"/>
        <v>893</v>
      </c>
      <c r="E896" s="125">
        <f t="shared" si="350"/>
        <v>0</v>
      </c>
      <c r="F896" s="101"/>
      <c r="G896" s="124" t="str">
        <f>IFERROR(VLOOKUP(F896,#REF!,2,0)," ")</f>
        <v xml:space="preserve"> </v>
      </c>
      <c r="H896" s="122" t="str">
        <f>IFERROR(VLOOKUP(F896,#REF!,3,0)," ")</f>
        <v xml:space="preserve"> </v>
      </c>
      <c r="I896" s="103"/>
      <c r="J896" s="103"/>
      <c r="K896" s="103"/>
      <c r="L896" s="104"/>
      <c r="M896" s="105"/>
      <c r="N896" s="106"/>
      <c r="O896" s="107"/>
      <c r="P896" s="122" t="str">
        <f t="shared" si="352"/>
        <v>00,00</v>
      </c>
      <c r="Q896" s="123" t="str">
        <f t="shared" si="353"/>
        <v>0,00</v>
      </c>
      <c r="R896" s="119">
        <v>0</v>
      </c>
      <c r="S896" s="119">
        <v>0</v>
      </c>
      <c r="T896" s="123">
        <f t="shared" si="340"/>
        <v>0</v>
      </c>
      <c r="U896" s="108"/>
      <c r="V896" s="109" t="str">
        <f t="shared" si="359"/>
        <v/>
      </c>
      <c r="W896" s="37"/>
      <c r="X896" s="132"/>
      <c r="Y896" s="134"/>
      <c r="AA896" s="24"/>
      <c r="AB896" s="40"/>
      <c r="AC896" s="24" t="str">
        <f t="shared" si="342"/>
        <v>Pendente</v>
      </c>
      <c r="AE896" s="43"/>
      <c r="AF896" s="44"/>
      <c r="AG896" s="45"/>
      <c r="AH896" s="45"/>
      <c r="AI896" s="46"/>
      <c r="AJ896" s="44"/>
      <c r="AK896" s="157"/>
      <c r="AL896" s="161"/>
      <c r="AM896" s="44"/>
      <c r="AN896" s="46"/>
      <c r="AO896" s="127"/>
      <c r="AP896" s="45"/>
      <c r="AQ896" s="46"/>
      <c r="AR896" s="46"/>
      <c r="AS896" s="46"/>
      <c r="AT896" s="45"/>
      <c r="AU896" s="46"/>
      <c r="AV896" s="46"/>
      <c r="AW896" s="46"/>
      <c r="AX896" s="46"/>
      <c r="AY896" s="46"/>
      <c r="AZ896" s="49"/>
      <c r="BE896" s="52">
        <f t="shared" si="341"/>
        <v>0</v>
      </c>
      <c r="BF896" s="53" t="str">
        <f t="shared" si="343"/>
        <v>00</v>
      </c>
      <c r="BG896" s="54">
        <f t="shared" si="344"/>
        <v>0</v>
      </c>
      <c r="BH896" s="54">
        <v>6</v>
      </c>
      <c r="BI896" s="54" t="str">
        <f t="shared" si="345"/>
        <v>,00</v>
      </c>
      <c r="BJ896" s="55" t="str">
        <f t="shared" si="346"/>
        <v>00,00</v>
      </c>
      <c r="BL896" s="57" t="str">
        <f>IFERROR(VLOOKUP(H896,#REF!,2,0)," ")</f>
        <v xml:space="preserve"> </v>
      </c>
      <c r="BM896" s="57" t="str">
        <f>IFERROR(VLOOKUP(K896,#REF!,2,0)," ")</f>
        <v xml:space="preserve"> </v>
      </c>
      <c r="BN896" s="58" t="str">
        <f t="shared" si="354"/>
        <v xml:space="preserve">  </v>
      </c>
      <c r="BO896" s="59" t="str">
        <f>IFERROR(VLOOKUP(BN896,#REF!,5,0)," ")</f>
        <v xml:space="preserve"> </v>
      </c>
      <c r="BP896" s="59" t="str">
        <f t="shared" si="355"/>
        <v xml:space="preserve"> </v>
      </c>
      <c r="BQ896" s="56" t="str">
        <f t="shared" si="356"/>
        <v>0,00</v>
      </c>
      <c r="BR896" s="59" t="str">
        <f t="shared" si="357"/>
        <v>0,00</v>
      </c>
      <c r="BS896" s="59" t="str">
        <f t="shared" si="358"/>
        <v xml:space="preserve"> </v>
      </c>
      <c r="BT896" s="56" t="str">
        <f t="shared" si="347"/>
        <v>00</v>
      </c>
      <c r="BU896" s="56">
        <f t="shared" si="348"/>
        <v>0</v>
      </c>
      <c r="BV896" s="56" t="str">
        <f>IFERROR(BU896*#REF!,"0,00")</f>
        <v>0,00</v>
      </c>
      <c r="BW896" s="59" t="str">
        <f t="shared" si="349"/>
        <v>0,00</v>
      </c>
    </row>
    <row r="897" spans="1:75" ht="62.1" customHeight="1" thickTop="1" thickBot="1">
      <c r="A897" s="90" t="str">
        <f t="shared" si="337"/>
        <v>INSERIR DATA</v>
      </c>
      <c r="B897" s="91" t="str">
        <f t="shared" si="338"/>
        <v>INSERIR DATA</v>
      </c>
      <c r="C897" s="81" t="str">
        <f t="shared" si="339"/>
        <v>INSERIR DATA</v>
      </c>
      <c r="D897" s="79">
        <f t="shared" si="351"/>
        <v>894</v>
      </c>
      <c r="E897" s="125">
        <f t="shared" si="350"/>
        <v>0</v>
      </c>
      <c r="F897" s="101"/>
      <c r="G897" s="124" t="str">
        <f>IFERROR(VLOOKUP(F897,#REF!,2,0)," ")</f>
        <v xml:space="preserve"> </v>
      </c>
      <c r="H897" s="122" t="str">
        <f>IFERROR(VLOOKUP(F897,#REF!,3,0)," ")</f>
        <v xml:space="preserve"> </v>
      </c>
      <c r="I897" s="103"/>
      <c r="J897" s="103"/>
      <c r="K897" s="103"/>
      <c r="L897" s="104"/>
      <c r="M897" s="105"/>
      <c r="N897" s="106"/>
      <c r="O897" s="107"/>
      <c r="P897" s="122" t="str">
        <f t="shared" si="352"/>
        <v>00,00</v>
      </c>
      <c r="Q897" s="123" t="str">
        <f t="shared" si="353"/>
        <v>0,00</v>
      </c>
      <c r="R897" s="119">
        <v>0</v>
      </c>
      <c r="S897" s="119">
        <v>0</v>
      </c>
      <c r="T897" s="123">
        <f t="shared" si="340"/>
        <v>0</v>
      </c>
      <c r="U897" s="108"/>
      <c r="V897" s="109" t="str">
        <f t="shared" si="359"/>
        <v/>
      </c>
      <c r="W897" s="37"/>
      <c r="X897" s="132"/>
      <c r="Y897" s="134"/>
      <c r="AA897" s="24"/>
      <c r="AB897" s="40"/>
      <c r="AC897" s="24" t="str">
        <f t="shared" si="342"/>
        <v>Pendente</v>
      </c>
      <c r="AE897" s="43"/>
      <c r="AF897" s="44"/>
      <c r="AG897" s="45"/>
      <c r="AH897" s="45"/>
      <c r="AI897" s="46"/>
      <c r="AJ897" s="44"/>
      <c r="AK897" s="157"/>
      <c r="AL897" s="161"/>
      <c r="AM897" s="44"/>
      <c r="AN897" s="46"/>
      <c r="AO897" s="127"/>
      <c r="AP897" s="45"/>
      <c r="AQ897" s="46"/>
      <c r="AR897" s="157"/>
      <c r="AS897" s="157"/>
      <c r="AT897" s="45"/>
      <c r="AU897" s="157"/>
      <c r="AV897" s="157"/>
      <c r="AW897" s="157"/>
      <c r="AX897" s="157"/>
      <c r="AY897" s="157"/>
      <c r="AZ897" s="164"/>
      <c r="BE897" s="52">
        <f t="shared" si="341"/>
        <v>0</v>
      </c>
      <c r="BF897" s="53" t="str">
        <f t="shared" si="343"/>
        <v>00</v>
      </c>
      <c r="BG897" s="54">
        <f t="shared" si="344"/>
        <v>0</v>
      </c>
      <c r="BH897" s="54">
        <v>6</v>
      </c>
      <c r="BI897" s="54" t="str">
        <f t="shared" si="345"/>
        <v>,00</v>
      </c>
      <c r="BJ897" s="55" t="str">
        <f t="shared" si="346"/>
        <v>00,00</v>
      </c>
      <c r="BL897" s="57" t="str">
        <f>IFERROR(VLOOKUP(H897,#REF!,2,0)," ")</f>
        <v xml:space="preserve"> </v>
      </c>
      <c r="BM897" s="57" t="str">
        <f>IFERROR(VLOOKUP(K897,#REF!,2,0)," ")</f>
        <v xml:space="preserve"> </v>
      </c>
      <c r="BN897" s="58" t="str">
        <f t="shared" si="354"/>
        <v xml:space="preserve">  </v>
      </c>
      <c r="BO897" s="59" t="str">
        <f>IFERROR(VLOOKUP(BN897,#REF!,5,0)," ")</f>
        <v xml:space="preserve"> </v>
      </c>
      <c r="BP897" s="59" t="str">
        <f t="shared" si="355"/>
        <v xml:space="preserve"> </v>
      </c>
      <c r="BQ897" s="56" t="str">
        <f t="shared" si="356"/>
        <v>0,00</v>
      </c>
      <c r="BR897" s="59" t="str">
        <f t="shared" si="357"/>
        <v>0,00</v>
      </c>
      <c r="BS897" s="59" t="str">
        <f t="shared" si="358"/>
        <v xml:space="preserve"> </v>
      </c>
      <c r="BT897" s="56" t="str">
        <f t="shared" si="347"/>
        <v>00</v>
      </c>
      <c r="BU897" s="56">
        <f t="shared" si="348"/>
        <v>0</v>
      </c>
      <c r="BV897" s="56" t="str">
        <f>IFERROR(BU897*#REF!,"0,00")</f>
        <v>0,00</v>
      </c>
      <c r="BW897" s="59" t="str">
        <f t="shared" si="349"/>
        <v>0,00</v>
      </c>
    </row>
    <row r="898" spans="1:75" ht="62.1" customHeight="1" thickTop="1" thickBot="1">
      <c r="A898" s="90" t="str">
        <f t="shared" si="337"/>
        <v>INSERIR DATA</v>
      </c>
      <c r="B898" s="91" t="str">
        <f t="shared" si="338"/>
        <v>INSERIR DATA</v>
      </c>
      <c r="C898" s="81" t="str">
        <f t="shared" si="339"/>
        <v>INSERIR DATA</v>
      </c>
      <c r="D898" s="79">
        <f t="shared" si="351"/>
        <v>895</v>
      </c>
      <c r="E898" s="125">
        <f t="shared" si="350"/>
        <v>0</v>
      </c>
      <c r="F898" s="101"/>
      <c r="G898" s="124" t="str">
        <f>IFERROR(VLOOKUP(F898,#REF!,2,0)," ")</f>
        <v xml:space="preserve"> </v>
      </c>
      <c r="H898" s="122" t="str">
        <f>IFERROR(VLOOKUP(F898,#REF!,3,0)," ")</f>
        <v xml:space="preserve"> </v>
      </c>
      <c r="I898" s="103"/>
      <c r="J898" s="103"/>
      <c r="K898" s="103"/>
      <c r="L898" s="104"/>
      <c r="M898" s="105"/>
      <c r="N898" s="106"/>
      <c r="O898" s="107"/>
      <c r="P898" s="122" t="str">
        <f t="shared" si="352"/>
        <v>00,00</v>
      </c>
      <c r="Q898" s="123" t="str">
        <f t="shared" si="353"/>
        <v>0,00</v>
      </c>
      <c r="R898" s="119">
        <v>0</v>
      </c>
      <c r="S898" s="119">
        <v>0</v>
      </c>
      <c r="T898" s="123">
        <f t="shared" si="340"/>
        <v>0</v>
      </c>
      <c r="U898" s="108"/>
      <c r="V898" s="109" t="str">
        <f t="shared" si="359"/>
        <v/>
      </c>
      <c r="W898" s="37"/>
      <c r="X898" s="132"/>
      <c r="Y898" s="134"/>
      <c r="AA898" s="24"/>
      <c r="AB898" s="40"/>
      <c r="AC898" s="24" t="str">
        <f t="shared" si="342"/>
        <v>Pendente</v>
      </c>
      <c r="AE898" s="43"/>
      <c r="AF898" s="44"/>
      <c r="AG898" s="45"/>
      <c r="AH898" s="45"/>
      <c r="AI898" s="46"/>
      <c r="AJ898" s="44"/>
      <c r="AK898" s="157"/>
      <c r="AL898" s="161"/>
      <c r="AM898" s="44"/>
      <c r="AN898" s="46"/>
      <c r="AO898" s="127"/>
      <c r="AP898" s="45"/>
      <c r="AQ898" s="46"/>
      <c r="AR898" s="157"/>
      <c r="AS898" s="157"/>
      <c r="AT898" s="45"/>
      <c r="AU898" s="157"/>
      <c r="AV898" s="163"/>
      <c r="AW898" s="163"/>
      <c r="AX898" s="157"/>
      <c r="AY898" s="157"/>
      <c r="AZ898" s="49"/>
      <c r="BE898" s="52">
        <f t="shared" si="341"/>
        <v>0</v>
      </c>
      <c r="BF898" s="53" t="str">
        <f t="shared" si="343"/>
        <v>00</v>
      </c>
      <c r="BG898" s="54">
        <f t="shared" si="344"/>
        <v>0</v>
      </c>
      <c r="BH898" s="54">
        <v>6</v>
      </c>
      <c r="BI898" s="54" t="str">
        <f t="shared" si="345"/>
        <v>,00</v>
      </c>
      <c r="BJ898" s="55" t="str">
        <f t="shared" si="346"/>
        <v>00,00</v>
      </c>
      <c r="BL898" s="57" t="str">
        <f>IFERROR(VLOOKUP(H898,#REF!,2,0)," ")</f>
        <v xml:space="preserve"> </v>
      </c>
      <c r="BM898" s="57" t="str">
        <f>IFERROR(VLOOKUP(K898,#REF!,2,0)," ")</f>
        <v xml:space="preserve"> </v>
      </c>
      <c r="BN898" s="58" t="str">
        <f t="shared" si="354"/>
        <v xml:space="preserve">  </v>
      </c>
      <c r="BO898" s="59" t="str">
        <f>IFERROR(VLOOKUP(BN898,#REF!,5,0)," ")</f>
        <v xml:space="preserve"> </v>
      </c>
      <c r="BP898" s="59" t="str">
        <f t="shared" si="355"/>
        <v xml:space="preserve"> </v>
      </c>
      <c r="BQ898" s="56" t="str">
        <f t="shared" si="356"/>
        <v>0,00</v>
      </c>
      <c r="BR898" s="59" t="str">
        <f t="shared" si="357"/>
        <v>0,00</v>
      </c>
      <c r="BS898" s="59" t="str">
        <f t="shared" si="358"/>
        <v xml:space="preserve"> </v>
      </c>
      <c r="BT898" s="56" t="str">
        <f t="shared" si="347"/>
        <v>00</v>
      </c>
      <c r="BU898" s="56">
        <f t="shared" si="348"/>
        <v>0</v>
      </c>
      <c r="BV898" s="56" t="str">
        <f>IFERROR(BU898*#REF!,"0,00")</f>
        <v>0,00</v>
      </c>
      <c r="BW898" s="59" t="str">
        <f t="shared" si="349"/>
        <v>0,00</v>
      </c>
    </row>
    <row r="899" spans="1:75" ht="62.1" customHeight="1" thickTop="1" thickBot="1">
      <c r="A899" s="90" t="str">
        <f t="shared" ref="A899:A962" si="360">IF(AW899="", "INSERIR DATA",UPPER(TEXT(AW899,"MMMM")))</f>
        <v>INSERIR DATA</v>
      </c>
      <c r="B899" s="91" t="str">
        <f t="shared" ref="B899:B962" si="361">IF(AP899="", "INSERIR DATA",UPPER(TEXT(AP899,"MMMM")))</f>
        <v>INSERIR DATA</v>
      </c>
      <c r="C899" s="81" t="str">
        <f t="shared" ref="C899:C962" si="362">IF(AH899="", "INSERIR DATA",UPPER(TEXT(AH899,"MMMM")))</f>
        <v>INSERIR DATA</v>
      </c>
      <c r="D899" s="79">
        <f t="shared" si="351"/>
        <v>896</v>
      </c>
      <c r="E899" s="125">
        <f t="shared" si="350"/>
        <v>0</v>
      </c>
      <c r="F899" s="101"/>
      <c r="G899" s="124" t="str">
        <f>IFERROR(VLOOKUP(F899,#REF!,2,0)," ")</f>
        <v xml:space="preserve"> </v>
      </c>
      <c r="H899" s="122" t="str">
        <f>IFERROR(VLOOKUP(F899,#REF!,3,0)," ")</f>
        <v xml:space="preserve"> </v>
      </c>
      <c r="I899" s="103"/>
      <c r="J899" s="103"/>
      <c r="K899" s="103"/>
      <c r="L899" s="104"/>
      <c r="M899" s="105"/>
      <c r="N899" s="106"/>
      <c r="O899" s="107"/>
      <c r="P899" s="122" t="str">
        <f t="shared" si="352"/>
        <v>00,00</v>
      </c>
      <c r="Q899" s="123" t="str">
        <f t="shared" si="353"/>
        <v>0,00</v>
      </c>
      <c r="R899" s="119">
        <v>0</v>
      </c>
      <c r="S899" s="119">
        <v>0</v>
      </c>
      <c r="T899" s="123">
        <f t="shared" ref="T899:T962" si="363">IFERROR(Q899+R899-S899," ")</f>
        <v>0</v>
      </c>
      <c r="U899" s="108"/>
      <c r="V899" s="109" t="str">
        <f t="shared" si="359"/>
        <v/>
      </c>
      <c r="W899" s="37"/>
      <c r="X899" s="132"/>
      <c r="Y899" s="134"/>
      <c r="AA899" s="24"/>
      <c r="AB899" s="40"/>
      <c r="AC899" s="24" t="str">
        <f t="shared" si="342"/>
        <v>Pendente</v>
      </c>
      <c r="AE899" s="43"/>
      <c r="AF899" s="44"/>
      <c r="AG899" s="45"/>
      <c r="AH899" s="45"/>
      <c r="AI899" s="46"/>
      <c r="AJ899" s="44"/>
      <c r="AK899" s="157"/>
      <c r="AL899" s="161"/>
      <c r="AM899" s="44"/>
      <c r="AN899" s="46"/>
      <c r="AO899" s="127"/>
      <c r="AP899" s="45"/>
      <c r="AQ899" s="46"/>
      <c r="AR899" s="157"/>
      <c r="AS899" s="157"/>
      <c r="AT899" s="45"/>
      <c r="AU899" s="157"/>
      <c r="AV899" s="157"/>
      <c r="AW899" s="157"/>
      <c r="AX899" s="157"/>
      <c r="AY899" s="157"/>
      <c r="AZ899" s="49"/>
      <c r="BE899" s="52">
        <f t="shared" ref="BE899:BE962" si="364">(O899-M899)+(N899-L899)</f>
        <v>0</v>
      </c>
      <c r="BF899" s="53" t="str">
        <f t="shared" si="343"/>
        <v>00</v>
      </c>
      <c r="BG899" s="54">
        <f t="shared" si="344"/>
        <v>0</v>
      </c>
      <c r="BH899" s="54">
        <v>6</v>
      </c>
      <c r="BI899" s="54" t="str">
        <f t="shared" si="345"/>
        <v>,00</v>
      </c>
      <c r="BJ899" s="55" t="str">
        <f t="shared" si="346"/>
        <v>00,00</v>
      </c>
      <c r="BL899" s="57" t="str">
        <f>IFERROR(VLOOKUP(H899,#REF!,2,0)," ")</f>
        <v xml:space="preserve"> </v>
      </c>
      <c r="BM899" s="57" t="str">
        <f>IFERROR(VLOOKUP(K899,#REF!,2,0)," ")</f>
        <v xml:space="preserve"> </v>
      </c>
      <c r="BN899" s="58" t="str">
        <f t="shared" si="354"/>
        <v xml:space="preserve">  </v>
      </c>
      <c r="BO899" s="59" t="str">
        <f>IFERROR(VLOOKUP(BN899,#REF!,5,0)," ")</f>
        <v xml:space="preserve"> </v>
      </c>
      <c r="BP899" s="59" t="str">
        <f t="shared" si="355"/>
        <v xml:space="preserve"> </v>
      </c>
      <c r="BQ899" s="56" t="str">
        <f t="shared" si="356"/>
        <v>0,00</v>
      </c>
      <c r="BR899" s="59" t="str">
        <f t="shared" si="357"/>
        <v>0,00</v>
      </c>
      <c r="BS899" s="59" t="str">
        <f t="shared" si="358"/>
        <v xml:space="preserve"> </v>
      </c>
      <c r="BT899" s="56" t="str">
        <f t="shared" si="347"/>
        <v>00</v>
      </c>
      <c r="BU899" s="56">
        <f t="shared" si="348"/>
        <v>0</v>
      </c>
      <c r="BV899" s="56" t="str">
        <f>IFERROR(BU899*#REF!,"0,00")</f>
        <v>0,00</v>
      </c>
      <c r="BW899" s="59" t="str">
        <f t="shared" si="349"/>
        <v>0,00</v>
      </c>
    </row>
    <row r="900" spans="1:75" ht="62.1" customHeight="1" thickTop="1" thickBot="1">
      <c r="A900" s="90" t="str">
        <f t="shared" si="360"/>
        <v>INSERIR DATA</v>
      </c>
      <c r="B900" s="91" t="str">
        <f t="shared" si="361"/>
        <v>INSERIR DATA</v>
      </c>
      <c r="C900" s="81" t="str">
        <f t="shared" si="362"/>
        <v>INSERIR DATA</v>
      </c>
      <c r="D900" s="79">
        <f t="shared" si="351"/>
        <v>897</v>
      </c>
      <c r="E900" s="125">
        <f t="shared" si="350"/>
        <v>0</v>
      </c>
      <c r="F900" s="101"/>
      <c r="G900" s="124" t="str">
        <f>IFERROR(VLOOKUP(F900,#REF!,2,0)," ")</f>
        <v xml:space="preserve"> </v>
      </c>
      <c r="H900" s="122" t="str">
        <f>IFERROR(VLOOKUP(F900,#REF!,3,0)," ")</f>
        <v xml:space="preserve"> </v>
      </c>
      <c r="I900" s="103"/>
      <c r="J900" s="103"/>
      <c r="K900" s="103"/>
      <c r="L900" s="104"/>
      <c r="M900" s="105"/>
      <c r="N900" s="106"/>
      <c r="O900" s="107"/>
      <c r="P900" s="122" t="str">
        <f t="shared" si="352"/>
        <v>00,00</v>
      </c>
      <c r="Q900" s="123" t="str">
        <f t="shared" si="353"/>
        <v>0,00</v>
      </c>
      <c r="R900" s="119">
        <v>0</v>
      </c>
      <c r="S900" s="119">
        <v>0</v>
      </c>
      <c r="T900" s="123">
        <f t="shared" si="363"/>
        <v>0</v>
      </c>
      <c r="U900" s="108"/>
      <c r="V900" s="109" t="str">
        <f t="shared" si="359"/>
        <v/>
      </c>
      <c r="W900" s="37"/>
      <c r="X900" s="132"/>
      <c r="Y900" s="134"/>
      <c r="AA900" s="24"/>
      <c r="AB900" s="40"/>
      <c r="AC900" s="24" t="str">
        <f t="shared" ref="AC900:AC963" si="365">IF(COUNTIFS(AE900:AZ900,"&lt;&gt;"&amp;"")=22,"Publicar","Pendente")</f>
        <v>Pendente</v>
      </c>
      <c r="AE900" s="43"/>
      <c r="AF900" s="44"/>
      <c r="AG900" s="45"/>
      <c r="AH900" s="45"/>
      <c r="AI900" s="46"/>
      <c r="AJ900" s="44"/>
      <c r="AK900" s="157"/>
      <c r="AL900" s="161"/>
      <c r="AM900" s="44"/>
      <c r="AN900" s="46"/>
      <c r="AO900" s="127"/>
      <c r="AP900" s="45"/>
      <c r="AQ900" s="46"/>
      <c r="AR900" s="157"/>
      <c r="AS900" s="157"/>
      <c r="AT900" s="45"/>
      <c r="AU900" s="157"/>
      <c r="AV900" s="157"/>
      <c r="AW900" s="157"/>
      <c r="AX900" s="157"/>
      <c r="AY900" s="157"/>
      <c r="AZ900" s="49"/>
      <c r="BE900" s="52">
        <f t="shared" si="364"/>
        <v>0</v>
      </c>
      <c r="BF900" s="53" t="str">
        <f t="shared" ref="BF900:BF963" si="366">LEFT(TEXT(BE900,"00,#####"),2)</f>
        <v>00</v>
      </c>
      <c r="BG900" s="54">
        <f t="shared" ref="BG900:BG963" si="367">(BE900-BF900)*24</f>
        <v>0</v>
      </c>
      <c r="BH900" s="54">
        <v>6</v>
      </c>
      <c r="BI900" s="54" t="str">
        <f t="shared" ref="BI900:BI963" si="368">IF(BG900&lt;BH900,",00",",5")</f>
        <v>,00</v>
      </c>
      <c r="BJ900" s="55" t="str">
        <f t="shared" ref="BJ900:BJ963" si="369">BF900&amp;BI900</f>
        <v>00,00</v>
      </c>
      <c r="BL900" s="57" t="str">
        <f>IFERROR(VLOOKUP(H900,#REF!,2,0)," ")</f>
        <v xml:space="preserve"> </v>
      </c>
      <c r="BM900" s="57" t="str">
        <f>IFERROR(VLOOKUP(K900,#REF!,2,0)," ")</f>
        <v xml:space="preserve"> </v>
      </c>
      <c r="BN900" s="58" t="str">
        <f t="shared" si="354"/>
        <v xml:space="preserve">  </v>
      </c>
      <c r="BO900" s="59" t="str">
        <f>IFERROR(VLOOKUP(BN900,#REF!,5,0)," ")</f>
        <v xml:space="preserve"> </v>
      </c>
      <c r="BP900" s="59" t="str">
        <f t="shared" si="355"/>
        <v xml:space="preserve"> </v>
      </c>
      <c r="BQ900" s="56" t="str">
        <f t="shared" si="356"/>
        <v>0,00</v>
      </c>
      <c r="BR900" s="59" t="str">
        <f t="shared" si="357"/>
        <v>0,00</v>
      </c>
      <c r="BS900" s="59" t="str">
        <f t="shared" si="358"/>
        <v xml:space="preserve"> </v>
      </c>
      <c r="BT900" s="56" t="str">
        <f t="shared" ref="BT900:BT963" si="370">BF900</f>
        <v>00</v>
      </c>
      <c r="BU900" s="56">
        <f t="shared" ref="BU900:BU963" si="371">IFERROR(BT900+BQ900,"0,00")-AA900</f>
        <v>0</v>
      </c>
      <c r="BV900" s="56" t="str">
        <f>IFERROR(BU900*#REF!,"0,00")</f>
        <v>0,00</v>
      </c>
      <c r="BW900" s="59" t="str">
        <f t="shared" ref="BW900:BW963" si="372">IFERROR(BS900-BV900,"0,00")</f>
        <v>0,00</v>
      </c>
    </row>
    <row r="901" spans="1:75" ht="62.1" customHeight="1" thickTop="1" thickBot="1">
      <c r="A901" s="90" t="str">
        <f t="shared" si="360"/>
        <v>INSERIR DATA</v>
      </c>
      <c r="B901" s="91" t="str">
        <f t="shared" si="361"/>
        <v>INSERIR DATA</v>
      </c>
      <c r="C901" s="81" t="str">
        <f t="shared" si="362"/>
        <v>INSERIR DATA</v>
      </c>
      <c r="D901" s="79">
        <f t="shared" si="351"/>
        <v>898</v>
      </c>
      <c r="E901" s="125">
        <f t="shared" si="350"/>
        <v>0</v>
      </c>
      <c r="F901" s="101"/>
      <c r="G901" s="124" t="str">
        <f>IFERROR(VLOOKUP(F901,#REF!,2,0)," ")</f>
        <v xml:space="preserve"> </v>
      </c>
      <c r="H901" s="122" t="str">
        <f>IFERROR(VLOOKUP(F901,#REF!,3,0)," ")</f>
        <v xml:space="preserve"> </v>
      </c>
      <c r="I901" s="103"/>
      <c r="J901" s="103"/>
      <c r="K901" s="103"/>
      <c r="L901" s="104"/>
      <c r="M901" s="105"/>
      <c r="N901" s="106"/>
      <c r="O901" s="107"/>
      <c r="P901" s="122" t="str">
        <f t="shared" si="352"/>
        <v>00,00</v>
      </c>
      <c r="Q901" s="123" t="str">
        <f t="shared" si="353"/>
        <v>0,00</v>
      </c>
      <c r="R901" s="119">
        <v>0</v>
      </c>
      <c r="S901" s="119">
        <v>0</v>
      </c>
      <c r="T901" s="123">
        <f t="shared" si="363"/>
        <v>0</v>
      </c>
      <c r="U901" s="108"/>
      <c r="V901" s="109" t="str">
        <f t="shared" si="359"/>
        <v/>
      </c>
      <c r="W901" s="37"/>
      <c r="X901" s="132"/>
      <c r="Y901" s="134"/>
      <c r="AA901" s="24"/>
      <c r="AB901" s="40"/>
      <c r="AC901" s="24" t="str">
        <f t="shared" si="365"/>
        <v>Pendente</v>
      </c>
      <c r="AE901" s="43"/>
      <c r="AF901" s="44"/>
      <c r="AG901" s="45"/>
      <c r="AH901" s="45"/>
      <c r="AI901" s="46"/>
      <c r="AJ901" s="44"/>
      <c r="AK901" s="157"/>
      <c r="AL901" s="161"/>
      <c r="AM901" s="44"/>
      <c r="AN901" s="46"/>
      <c r="AO901" s="127"/>
      <c r="AP901" s="45"/>
      <c r="AQ901" s="46"/>
      <c r="AR901" s="157"/>
      <c r="AS901" s="157"/>
      <c r="AT901" s="45"/>
      <c r="AU901" s="157"/>
      <c r="AV901" s="157"/>
      <c r="AW901" s="163"/>
      <c r="AX901" s="157"/>
      <c r="AY901" s="157"/>
      <c r="AZ901" s="49"/>
      <c r="BE901" s="52">
        <f t="shared" si="364"/>
        <v>0</v>
      </c>
      <c r="BF901" s="53" t="str">
        <f t="shared" si="366"/>
        <v>00</v>
      </c>
      <c r="BG901" s="54">
        <f t="shared" si="367"/>
        <v>0</v>
      </c>
      <c r="BH901" s="54">
        <v>6</v>
      </c>
      <c r="BI901" s="54" t="str">
        <f t="shared" si="368"/>
        <v>,00</v>
      </c>
      <c r="BJ901" s="55" t="str">
        <f t="shared" si="369"/>
        <v>00,00</v>
      </c>
      <c r="BL901" s="57" t="str">
        <f>IFERROR(VLOOKUP(H901,#REF!,2,0)," ")</f>
        <v xml:space="preserve"> </v>
      </c>
      <c r="BM901" s="57" t="str">
        <f>IFERROR(VLOOKUP(K901,#REF!,2,0)," ")</f>
        <v xml:space="preserve"> </v>
      </c>
      <c r="BN901" s="58" t="str">
        <f t="shared" si="354"/>
        <v xml:space="preserve">  </v>
      </c>
      <c r="BO901" s="59" t="str">
        <f>IFERROR(VLOOKUP(BN901,#REF!,5,0)," ")</f>
        <v xml:space="preserve"> </v>
      </c>
      <c r="BP901" s="59" t="str">
        <f t="shared" si="355"/>
        <v xml:space="preserve"> </v>
      </c>
      <c r="BQ901" s="56" t="str">
        <f t="shared" si="356"/>
        <v>0,00</v>
      </c>
      <c r="BR901" s="59" t="str">
        <f t="shared" si="357"/>
        <v>0,00</v>
      </c>
      <c r="BS901" s="59" t="str">
        <f t="shared" si="358"/>
        <v xml:space="preserve"> </v>
      </c>
      <c r="BT901" s="56" t="str">
        <f t="shared" si="370"/>
        <v>00</v>
      </c>
      <c r="BU901" s="56">
        <f t="shared" si="371"/>
        <v>0</v>
      </c>
      <c r="BV901" s="56" t="str">
        <f>IFERROR(BU901*#REF!,"0,00")</f>
        <v>0,00</v>
      </c>
      <c r="BW901" s="59" t="str">
        <f t="shared" si="372"/>
        <v>0,00</v>
      </c>
    </row>
    <row r="902" spans="1:75" ht="62.1" customHeight="1" thickTop="1" thickBot="1">
      <c r="A902" s="90" t="str">
        <f t="shared" si="360"/>
        <v>INSERIR DATA</v>
      </c>
      <c r="B902" s="91" t="str">
        <f t="shared" si="361"/>
        <v>INSERIR DATA</v>
      </c>
      <c r="C902" s="81" t="str">
        <f t="shared" si="362"/>
        <v>INSERIR DATA</v>
      </c>
      <c r="D902" s="79">
        <f t="shared" si="351"/>
        <v>899</v>
      </c>
      <c r="E902" s="125">
        <f t="shared" si="350"/>
        <v>0</v>
      </c>
      <c r="F902" s="101"/>
      <c r="G902" s="124" t="str">
        <f>IFERROR(VLOOKUP(F902,#REF!,2,0)," ")</f>
        <v xml:space="preserve"> </v>
      </c>
      <c r="H902" s="122" t="str">
        <f>IFERROR(VLOOKUP(F902,#REF!,3,0)," ")</f>
        <v xml:space="preserve"> </v>
      </c>
      <c r="I902" s="103"/>
      <c r="J902" s="103"/>
      <c r="K902" s="103"/>
      <c r="L902" s="104"/>
      <c r="M902" s="105"/>
      <c r="N902" s="106"/>
      <c r="O902" s="107"/>
      <c r="P902" s="122" t="str">
        <f t="shared" si="352"/>
        <v>00,00</v>
      </c>
      <c r="Q902" s="123" t="str">
        <f t="shared" si="353"/>
        <v>0,00</v>
      </c>
      <c r="R902" s="119">
        <v>0</v>
      </c>
      <c r="S902" s="119">
        <v>0</v>
      </c>
      <c r="T902" s="123">
        <f t="shared" si="363"/>
        <v>0</v>
      </c>
      <c r="U902" s="108"/>
      <c r="V902" s="109" t="str">
        <f t="shared" si="359"/>
        <v/>
      </c>
      <c r="W902" s="37"/>
      <c r="X902" s="132"/>
      <c r="Y902" s="134"/>
      <c r="AA902" s="24"/>
      <c r="AB902" s="40"/>
      <c r="AC902" s="24" t="str">
        <f t="shared" si="365"/>
        <v>Pendente</v>
      </c>
      <c r="AE902" s="43"/>
      <c r="AF902" s="44"/>
      <c r="AG902" s="45"/>
      <c r="AH902" s="45"/>
      <c r="AI902" s="46"/>
      <c r="AJ902" s="44"/>
      <c r="AK902" s="157"/>
      <c r="AL902" s="161"/>
      <c r="AM902" s="44"/>
      <c r="AN902" s="46"/>
      <c r="AO902" s="127"/>
      <c r="AP902" s="45"/>
      <c r="AQ902" s="46"/>
      <c r="AR902" s="157"/>
      <c r="AS902" s="157"/>
      <c r="AT902" s="45"/>
      <c r="AU902" s="157"/>
      <c r="AV902" s="157"/>
      <c r="AW902" s="157"/>
      <c r="AX902" s="157"/>
      <c r="AY902" s="157"/>
      <c r="AZ902" s="164"/>
      <c r="BE902" s="52">
        <f t="shared" si="364"/>
        <v>0</v>
      </c>
      <c r="BF902" s="53" t="str">
        <f t="shared" si="366"/>
        <v>00</v>
      </c>
      <c r="BG902" s="54">
        <f t="shared" si="367"/>
        <v>0</v>
      </c>
      <c r="BH902" s="54">
        <v>6</v>
      </c>
      <c r="BI902" s="54" t="str">
        <f t="shared" si="368"/>
        <v>,00</v>
      </c>
      <c r="BJ902" s="55" t="str">
        <f t="shared" si="369"/>
        <v>00,00</v>
      </c>
      <c r="BL902" s="57" t="str">
        <f>IFERROR(VLOOKUP(H902,#REF!,2,0)," ")</f>
        <v xml:space="preserve"> </v>
      </c>
      <c r="BM902" s="57" t="str">
        <f>IFERROR(VLOOKUP(K902,#REF!,2,0)," ")</f>
        <v xml:space="preserve"> </v>
      </c>
      <c r="BN902" s="58" t="str">
        <f t="shared" si="354"/>
        <v xml:space="preserve">  </v>
      </c>
      <c r="BO902" s="59" t="str">
        <f>IFERROR(VLOOKUP(BN902,#REF!,5,0)," ")</f>
        <v xml:space="preserve"> </v>
      </c>
      <c r="BP902" s="59" t="str">
        <f t="shared" si="355"/>
        <v xml:space="preserve"> </v>
      </c>
      <c r="BQ902" s="56" t="str">
        <f t="shared" si="356"/>
        <v>0,00</v>
      </c>
      <c r="BR902" s="59" t="str">
        <f t="shared" si="357"/>
        <v>0,00</v>
      </c>
      <c r="BS902" s="59" t="str">
        <f t="shared" si="358"/>
        <v xml:space="preserve"> </v>
      </c>
      <c r="BT902" s="56" t="str">
        <f t="shared" si="370"/>
        <v>00</v>
      </c>
      <c r="BU902" s="56">
        <f t="shared" si="371"/>
        <v>0</v>
      </c>
      <c r="BV902" s="56" t="str">
        <f>IFERROR(BU902*#REF!,"0,00")</f>
        <v>0,00</v>
      </c>
      <c r="BW902" s="59" t="str">
        <f t="shared" si="372"/>
        <v>0,00</v>
      </c>
    </row>
    <row r="903" spans="1:75" ht="62.1" customHeight="1" thickTop="1" thickBot="1">
      <c r="A903" s="90" t="str">
        <f t="shared" si="360"/>
        <v>INSERIR DATA</v>
      </c>
      <c r="B903" s="91" t="str">
        <f t="shared" si="361"/>
        <v>INSERIR DATA</v>
      </c>
      <c r="C903" s="81" t="str">
        <f t="shared" si="362"/>
        <v>INSERIR DATA</v>
      </c>
      <c r="D903" s="79">
        <f t="shared" si="351"/>
        <v>900</v>
      </c>
      <c r="E903" s="125">
        <f t="shared" si="350"/>
        <v>0</v>
      </c>
      <c r="F903" s="101"/>
      <c r="G903" s="124" t="str">
        <f>IFERROR(VLOOKUP(F903,#REF!,2,0)," ")</f>
        <v xml:space="preserve"> </v>
      </c>
      <c r="H903" s="122" t="str">
        <f>IFERROR(VLOOKUP(F903,#REF!,3,0)," ")</f>
        <v xml:space="preserve"> </v>
      </c>
      <c r="I903" s="103"/>
      <c r="J903" s="103"/>
      <c r="K903" s="103"/>
      <c r="L903" s="104"/>
      <c r="M903" s="105"/>
      <c r="N903" s="106"/>
      <c r="O903" s="107"/>
      <c r="P903" s="122" t="str">
        <f t="shared" si="352"/>
        <v>00,00</v>
      </c>
      <c r="Q903" s="123" t="str">
        <f t="shared" si="353"/>
        <v>0,00</v>
      </c>
      <c r="R903" s="119">
        <v>0</v>
      </c>
      <c r="S903" s="119">
        <v>0</v>
      </c>
      <c r="T903" s="123">
        <f t="shared" si="363"/>
        <v>0</v>
      </c>
      <c r="U903" s="108"/>
      <c r="V903" s="109" t="str">
        <f t="shared" si="359"/>
        <v/>
      </c>
      <c r="W903" s="37"/>
      <c r="X903" s="132"/>
      <c r="Y903" s="134"/>
      <c r="AA903" s="24"/>
      <c r="AB903" s="40"/>
      <c r="AC903" s="24" t="str">
        <f t="shared" si="365"/>
        <v>Pendente</v>
      </c>
      <c r="AE903" s="43"/>
      <c r="AF903" s="44"/>
      <c r="AG903" s="45"/>
      <c r="AH903" s="45"/>
      <c r="AI903" s="46"/>
      <c r="AJ903" s="44"/>
      <c r="AK903" s="157"/>
      <c r="AL903" s="161"/>
      <c r="AM903" s="44"/>
      <c r="AN903" s="46"/>
      <c r="AO903" s="127"/>
      <c r="AP903" s="45"/>
      <c r="AQ903" s="46"/>
      <c r="AR903" s="157"/>
      <c r="AS903" s="46"/>
      <c r="AT903" s="45"/>
      <c r="AU903" s="157"/>
      <c r="AV903" s="157"/>
      <c r="AW903" s="157"/>
      <c r="AX903" s="157"/>
      <c r="AY903" s="157"/>
      <c r="AZ903" s="49"/>
      <c r="BE903" s="52">
        <f t="shared" si="364"/>
        <v>0</v>
      </c>
      <c r="BF903" s="53" t="str">
        <f t="shared" si="366"/>
        <v>00</v>
      </c>
      <c r="BG903" s="54">
        <f t="shared" si="367"/>
        <v>0</v>
      </c>
      <c r="BH903" s="54">
        <v>6</v>
      </c>
      <c r="BI903" s="54" t="str">
        <f t="shared" si="368"/>
        <v>,00</v>
      </c>
      <c r="BJ903" s="55" t="str">
        <f t="shared" si="369"/>
        <v>00,00</v>
      </c>
      <c r="BL903" s="57" t="str">
        <f>IFERROR(VLOOKUP(H903,#REF!,2,0)," ")</f>
        <v xml:space="preserve"> </v>
      </c>
      <c r="BM903" s="57" t="str">
        <f>IFERROR(VLOOKUP(K903,#REF!,2,0)," ")</f>
        <v xml:space="preserve"> </v>
      </c>
      <c r="BN903" s="58" t="str">
        <f t="shared" si="354"/>
        <v xml:space="preserve">  </v>
      </c>
      <c r="BO903" s="59" t="str">
        <f>IFERROR(VLOOKUP(BN903,#REF!,5,0)," ")</f>
        <v xml:space="preserve"> </v>
      </c>
      <c r="BP903" s="59" t="str">
        <f t="shared" si="355"/>
        <v xml:space="preserve"> </v>
      </c>
      <c r="BQ903" s="56" t="str">
        <f t="shared" si="356"/>
        <v>0,00</v>
      </c>
      <c r="BR903" s="59" t="str">
        <f t="shared" si="357"/>
        <v>0,00</v>
      </c>
      <c r="BS903" s="59" t="str">
        <f t="shared" si="358"/>
        <v xml:space="preserve"> </v>
      </c>
      <c r="BT903" s="56" t="str">
        <f t="shared" si="370"/>
        <v>00</v>
      </c>
      <c r="BU903" s="56">
        <f t="shared" si="371"/>
        <v>0</v>
      </c>
      <c r="BV903" s="56" t="str">
        <f>IFERROR(BU903*#REF!,"0,00")</f>
        <v>0,00</v>
      </c>
      <c r="BW903" s="59" t="str">
        <f t="shared" si="372"/>
        <v>0,00</v>
      </c>
    </row>
    <row r="904" spans="1:75" ht="62.1" customHeight="1" thickTop="1" thickBot="1">
      <c r="A904" s="90" t="str">
        <f t="shared" si="360"/>
        <v>INSERIR DATA</v>
      </c>
      <c r="B904" s="91" t="str">
        <f t="shared" si="361"/>
        <v>INSERIR DATA</v>
      </c>
      <c r="C904" s="81" t="str">
        <f t="shared" si="362"/>
        <v>INSERIR DATA</v>
      </c>
      <c r="D904" s="79">
        <f t="shared" si="351"/>
        <v>901</v>
      </c>
      <c r="E904" s="125">
        <f t="shared" si="350"/>
        <v>0</v>
      </c>
      <c r="F904" s="101"/>
      <c r="G904" s="124" t="str">
        <f>IFERROR(VLOOKUP(F904,#REF!,2,0)," ")</f>
        <v xml:space="preserve"> </v>
      </c>
      <c r="H904" s="122" t="str">
        <f>IFERROR(VLOOKUP(F904,#REF!,3,0)," ")</f>
        <v xml:space="preserve"> </v>
      </c>
      <c r="I904" s="103"/>
      <c r="J904" s="103"/>
      <c r="K904" s="103"/>
      <c r="L904" s="104"/>
      <c r="M904" s="105"/>
      <c r="N904" s="106"/>
      <c r="O904" s="107"/>
      <c r="P904" s="122" t="str">
        <f t="shared" si="352"/>
        <v>00,00</v>
      </c>
      <c r="Q904" s="123" t="str">
        <f t="shared" si="353"/>
        <v>0,00</v>
      </c>
      <c r="R904" s="119">
        <v>0</v>
      </c>
      <c r="S904" s="119">
        <v>0</v>
      </c>
      <c r="T904" s="123">
        <f t="shared" si="363"/>
        <v>0</v>
      </c>
      <c r="U904" s="108"/>
      <c r="V904" s="109" t="str">
        <f t="shared" si="359"/>
        <v/>
      </c>
      <c r="W904" s="37"/>
      <c r="X904" s="132"/>
      <c r="Y904" s="134"/>
      <c r="AA904" s="24"/>
      <c r="AB904" s="40"/>
      <c r="AC904" s="24" t="str">
        <f t="shared" si="365"/>
        <v>Pendente</v>
      </c>
      <c r="AE904" s="43"/>
      <c r="AF904" s="44"/>
      <c r="AG904" s="45"/>
      <c r="AH904" s="45"/>
      <c r="AI904" s="46"/>
      <c r="AJ904" s="44"/>
      <c r="AK904" s="157"/>
      <c r="AL904" s="161"/>
      <c r="AM904" s="44"/>
      <c r="AN904" s="46"/>
      <c r="AO904" s="127"/>
      <c r="AP904" s="45"/>
      <c r="AQ904" s="46"/>
      <c r="AR904" s="157"/>
      <c r="AS904" s="46"/>
      <c r="AT904" s="45"/>
      <c r="AU904" s="157"/>
      <c r="AV904" s="157"/>
      <c r="AW904" s="157"/>
      <c r="AX904" s="157"/>
      <c r="AY904" s="157"/>
      <c r="AZ904" s="49"/>
      <c r="BE904" s="52">
        <f t="shared" si="364"/>
        <v>0</v>
      </c>
      <c r="BF904" s="53" t="str">
        <f t="shared" si="366"/>
        <v>00</v>
      </c>
      <c r="BG904" s="54">
        <f t="shared" si="367"/>
        <v>0</v>
      </c>
      <c r="BH904" s="54">
        <v>6</v>
      </c>
      <c r="BI904" s="54" t="str">
        <f t="shared" si="368"/>
        <v>,00</v>
      </c>
      <c r="BJ904" s="55" t="str">
        <f t="shared" si="369"/>
        <v>00,00</v>
      </c>
      <c r="BL904" s="57" t="str">
        <f>IFERROR(VLOOKUP(H904,#REF!,2,0)," ")</f>
        <v xml:space="preserve"> </v>
      </c>
      <c r="BM904" s="57" t="str">
        <f>IFERROR(VLOOKUP(K904,#REF!,2,0)," ")</f>
        <v xml:space="preserve"> </v>
      </c>
      <c r="BN904" s="58" t="str">
        <f t="shared" si="354"/>
        <v xml:space="preserve">  </v>
      </c>
      <c r="BO904" s="59" t="str">
        <f>IFERROR(VLOOKUP(BN904,#REF!,5,0)," ")</f>
        <v xml:space="preserve"> </v>
      </c>
      <c r="BP904" s="59" t="str">
        <f t="shared" si="355"/>
        <v xml:space="preserve"> </v>
      </c>
      <c r="BQ904" s="56" t="str">
        <f t="shared" si="356"/>
        <v>0,00</v>
      </c>
      <c r="BR904" s="59" t="str">
        <f t="shared" si="357"/>
        <v>0,00</v>
      </c>
      <c r="BS904" s="59" t="str">
        <f t="shared" si="358"/>
        <v xml:space="preserve"> </v>
      </c>
      <c r="BT904" s="56" t="str">
        <f t="shared" si="370"/>
        <v>00</v>
      </c>
      <c r="BU904" s="56">
        <f t="shared" si="371"/>
        <v>0</v>
      </c>
      <c r="BV904" s="56" t="str">
        <f>IFERROR(BU904*#REF!,"0,00")</f>
        <v>0,00</v>
      </c>
      <c r="BW904" s="59" t="str">
        <f t="shared" si="372"/>
        <v>0,00</v>
      </c>
    </row>
    <row r="905" spans="1:75" ht="62.1" customHeight="1" thickTop="1" thickBot="1">
      <c r="A905" s="90" t="str">
        <f t="shared" si="360"/>
        <v>INSERIR DATA</v>
      </c>
      <c r="B905" s="91" t="str">
        <f t="shared" si="361"/>
        <v>INSERIR DATA</v>
      </c>
      <c r="C905" s="81" t="str">
        <f t="shared" si="362"/>
        <v>INSERIR DATA</v>
      </c>
      <c r="D905" s="79">
        <f t="shared" si="351"/>
        <v>902</v>
      </c>
      <c r="E905" s="125">
        <f t="shared" si="350"/>
        <v>0</v>
      </c>
      <c r="F905" s="101"/>
      <c r="G905" s="124" t="str">
        <f>IFERROR(VLOOKUP(F905,#REF!,2,0)," ")</f>
        <v xml:space="preserve"> </v>
      </c>
      <c r="H905" s="122" t="str">
        <f>IFERROR(VLOOKUP(F905,#REF!,3,0)," ")</f>
        <v xml:space="preserve"> </v>
      </c>
      <c r="I905" s="103"/>
      <c r="J905" s="103"/>
      <c r="K905" s="103"/>
      <c r="L905" s="104"/>
      <c r="M905" s="105"/>
      <c r="N905" s="106"/>
      <c r="O905" s="107"/>
      <c r="P905" s="122" t="str">
        <f t="shared" si="352"/>
        <v>00,00</v>
      </c>
      <c r="Q905" s="123" t="str">
        <f t="shared" si="353"/>
        <v>0,00</v>
      </c>
      <c r="R905" s="119">
        <v>0</v>
      </c>
      <c r="S905" s="119">
        <v>0</v>
      </c>
      <c r="T905" s="123">
        <f t="shared" si="363"/>
        <v>0</v>
      </c>
      <c r="U905" s="108"/>
      <c r="V905" s="109" t="str">
        <f t="shared" si="359"/>
        <v/>
      </c>
      <c r="W905" s="37"/>
      <c r="X905" s="132"/>
      <c r="Y905" s="134"/>
      <c r="AA905" s="24"/>
      <c r="AB905" s="40"/>
      <c r="AC905" s="24" t="str">
        <f t="shared" si="365"/>
        <v>Pendente</v>
      </c>
      <c r="AE905" s="43"/>
      <c r="AF905" s="44"/>
      <c r="AG905" s="45"/>
      <c r="AH905" s="45"/>
      <c r="AI905" s="46"/>
      <c r="AJ905" s="44"/>
      <c r="AK905" s="157"/>
      <c r="AL905" s="161"/>
      <c r="AM905" s="44"/>
      <c r="AN905" s="46"/>
      <c r="AO905" s="127"/>
      <c r="AP905" s="45"/>
      <c r="AQ905" s="46"/>
      <c r="AR905" s="157"/>
      <c r="AS905" s="46"/>
      <c r="AT905" s="45"/>
      <c r="AU905" s="157"/>
      <c r="AV905" s="157"/>
      <c r="AW905" s="157"/>
      <c r="AX905" s="157"/>
      <c r="AY905" s="157"/>
      <c r="AZ905" s="49"/>
      <c r="BE905" s="52">
        <f t="shared" si="364"/>
        <v>0</v>
      </c>
      <c r="BF905" s="53" t="str">
        <f t="shared" si="366"/>
        <v>00</v>
      </c>
      <c r="BG905" s="54">
        <f t="shared" si="367"/>
        <v>0</v>
      </c>
      <c r="BH905" s="54">
        <v>6</v>
      </c>
      <c r="BI905" s="54" t="str">
        <f t="shared" si="368"/>
        <v>,00</v>
      </c>
      <c r="BJ905" s="55" t="str">
        <f t="shared" si="369"/>
        <v>00,00</v>
      </c>
      <c r="BL905" s="57" t="str">
        <f>IFERROR(VLOOKUP(H905,#REF!,2,0)," ")</f>
        <v xml:space="preserve"> </v>
      </c>
      <c r="BM905" s="57" t="str">
        <f>IFERROR(VLOOKUP(K905,#REF!,2,0)," ")</f>
        <v xml:space="preserve"> </v>
      </c>
      <c r="BN905" s="58" t="str">
        <f t="shared" si="354"/>
        <v xml:space="preserve">  </v>
      </c>
      <c r="BO905" s="59" t="str">
        <f>IFERROR(VLOOKUP(BN905,#REF!,5,0)," ")</f>
        <v xml:space="preserve"> </v>
      </c>
      <c r="BP905" s="59" t="str">
        <f t="shared" si="355"/>
        <v xml:space="preserve"> </v>
      </c>
      <c r="BQ905" s="56" t="str">
        <f t="shared" si="356"/>
        <v>0,00</v>
      </c>
      <c r="BR905" s="59" t="str">
        <f t="shared" si="357"/>
        <v>0,00</v>
      </c>
      <c r="BS905" s="59" t="str">
        <f t="shared" si="358"/>
        <v xml:space="preserve"> </v>
      </c>
      <c r="BT905" s="56" t="str">
        <f t="shared" si="370"/>
        <v>00</v>
      </c>
      <c r="BU905" s="56">
        <f t="shared" si="371"/>
        <v>0</v>
      </c>
      <c r="BV905" s="56" t="str">
        <f>IFERROR(BU905*#REF!,"0,00")</f>
        <v>0,00</v>
      </c>
      <c r="BW905" s="59" t="str">
        <f t="shared" si="372"/>
        <v>0,00</v>
      </c>
    </row>
    <row r="906" spans="1:75" ht="62.1" customHeight="1" thickTop="1" thickBot="1">
      <c r="A906" s="90" t="str">
        <f t="shared" si="360"/>
        <v>INSERIR DATA</v>
      </c>
      <c r="B906" s="91" t="str">
        <f t="shared" si="361"/>
        <v>INSERIR DATA</v>
      </c>
      <c r="C906" s="81" t="str">
        <f t="shared" si="362"/>
        <v>INSERIR DATA</v>
      </c>
      <c r="D906" s="79">
        <f t="shared" si="351"/>
        <v>903</v>
      </c>
      <c r="E906" s="125">
        <f t="shared" si="350"/>
        <v>0</v>
      </c>
      <c r="F906" s="101"/>
      <c r="G906" s="124" t="str">
        <f>IFERROR(VLOOKUP(F906,#REF!,2,0)," ")</f>
        <v xml:space="preserve"> </v>
      </c>
      <c r="H906" s="122" t="str">
        <f>IFERROR(VLOOKUP(F906,#REF!,3,0)," ")</f>
        <v xml:space="preserve"> </v>
      </c>
      <c r="I906" s="103"/>
      <c r="J906" s="103"/>
      <c r="K906" s="103"/>
      <c r="L906" s="104"/>
      <c r="M906" s="105"/>
      <c r="N906" s="106"/>
      <c r="O906" s="107"/>
      <c r="P906" s="122" t="str">
        <f t="shared" si="352"/>
        <v>00,00</v>
      </c>
      <c r="Q906" s="123" t="str">
        <f t="shared" si="353"/>
        <v>0,00</v>
      </c>
      <c r="R906" s="119">
        <v>0</v>
      </c>
      <c r="S906" s="119">
        <v>0</v>
      </c>
      <c r="T906" s="123">
        <f t="shared" si="363"/>
        <v>0</v>
      </c>
      <c r="U906" s="108"/>
      <c r="V906" s="109" t="str">
        <f t="shared" si="359"/>
        <v/>
      </c>
      <c r="W906" s="37"/>
      <c r="X906" s="132"/>
      <c r="Y906" s="134"/>
      <c r="AA906" s="24"/>
      <c r="AB906" s="40"/>
      <c r="AC906" s="24" t="str">
        <f t="shared" si="365"/>
        <v>Pendente</v>
      </c>
      <c r="AE906" s="43"/>
      <c r="AF906" s="44"/>
      <c r="AG906" s="45"/>
      <c r="AH906" s="45"/>
      <c r="AI906" s="46"/>
      <c r="AJ906" s="44"/>
      <c r="AK906" s="157"/>
      <c r="AL906" s="161"/>
      <c r="AM906" s="44"/>
      <c r="AN906" s="46"/>
      <c r="AO906" s="127"/>
      <c r="AP906" s="45"/>
      <c r="AQ906" s="46"/>
      <c r="AR906" s="157"/>
      <c r="AS906" s="46"/>
      <c r="AT906" s="45"/>
      <c r="AU906" s="157"/>
      <c r="AV906" s="157"/>
      <c r="AW906" s="157"/>
      <c r="AX906" s="157"/>
      <c r="AY906" s="157"/>
      <c r="AZ906" s="49"/>
      <c r="BE906" s="52">
        <f t="shared" si="364"/>
        <v>0</v>
      </c>
      <c r="BF906" s="53" t="str">
        <f t="shared" si="366"/>
        <v>00</v>
      </c>
      <c r="BG906" s="54">
        <f t="shared" si="367"/>
        <v>0</v>
      </c>
      <c r="BH906" s="54">
        <v>6</v>
      </c>
      <c r="BI906" s="54" t="str">
        <f t="shared" si="368"/>
        <v>,00</v>
      </c>
      <c r="BJ906" s="55" t="str">
        <f t="shared" si="369"/>
        <v>00,00</v>
      </c>
      <c r="BL906" s="57" t="str">
        <f>IFERROR(VLOOKUP(H906,#REF!,2,0)," ")</f>
        <v xml:space="preserve"> </v>
      </c>
      <c r="BM906" s="57" t="str">
        <f>IFERROR(VLOOKUP(K906,#REF!,2,0)," ")</f>
        <v xml:space="preserve"> </v>
      </c>
      <c r="BN906" s="58" t="str">
        <f t="shared" si="354"/>
        <v xml:space="preserve">  </v>
      </c>
      <c r="BO906" s="59" t="str">
        <f>IFERROR(VLOOKUP(BN906,#REF!,5,0)," ")</f>
        <v xml:space="preserve"> </v>
      </c>
      <c r="BP906" s="59" t="str">
        <f t="shared" si="355"/>
        <v xml:space="preserve"> </v>
      </c>
      <c r="BQ906" s="56" t="str">
        <f t="shared" si="356"/>
        <v>0,00</v>
      </c>
      <c r="BR906" s="59" t="str">
        <f t="shared" si="357"/>
        <v>0,00</v>
      </c>
      <c r="BS906" s="59" t="str">
        <f t="shared" si="358"/>
        <v xml:space="preserve"> </v>
      </c>
      <c r="BT906" s="56" t="str">
        <f t="shared" si="370"/>
        <v>00</v>
      </c>
      <c r="BU906" s="56">
        <f t="shared" si="371"/>
        <v>0</v>
      </c>
      <c r="BV906" s="56" t="str">
        <f>IFERROR(BU906*#REF!,"0,00")</f>
        <v>0,00</v>
      </c>
      <c r="BW906" s="59" t="str">
        <f t="shared" si="372"/>
        <v>0,00</v>
      </c>
    </row>
    <row r="907" spans="1:75" ht="62.1" customHeight="1" thickTop="1" thickBot="1">
      <c r="A907" s="90" t="str">
        <f t="shared" si="360"/>
        <v>INSERIR DATA</v>
      </c>
      <c r="B907" s="91" t="str">
        <f t="shared" si="361"/>
        <v>INSERIR DATA</v>
      </c>
      <c r="C907" s="81" t="str">
        <f t="shared" si="362"/>
        <v>INSERIR DATA</v>
      </c>
      <c r="D907" s="79">
        <f t="shared" si="351"/>
        <v>904</v>
      </c>
      <c r="E907" s="125">
        <f t="shared" si="350"/>
        <v>0</v>
      </c>
      <c r="F907" s="101"/>
      <c r="G907" s="124" t="str">
        <f>IFERROR(VLOOKUP(F907,#REF!,2,0)," ")</f>
        <v xml:space="preserve"> </v>
      </c>
      <c r="H907" s="122" t="str">
        <f>IFERROR(VLOOKUP(F907,#REF!,3,0)," ")</f>
        <v xml:space="preserve"> </v>
      </c>
      <c r="I907" s="103"/>
      <c r="J907" s="103"/>
      <c r="K907" s="103"/>
      <c r="L907" s="104"/>
      <c r="M907" s="105"/>
      <c r="N907" s="106"/>
      <c r="O907" s="107"/>
      <c r="P907" s="122" t="str">
        <f t="shared" si="352"/>
        <v>00,00</v>
      </c>
      <c r="Q907" s="123" t="str">
        <f t="shared" si="353"/>
        <v>0,00</v>
      </c>
      <c r="R907" s="119">
        <v>0</v>
      </c>
      <c r="S907" s="119">
        <v>0</v>
      </c>
      <c r="T907" s="123">
        <f t="shared" si="363"/>
        <v>0</v>
      </c>
      <c r="U907" s="108"/>
      <c r="V907" s="109" t="str">
        <f t="shared" si="359"/>
        <v/>
      </c>
      <c r="W907" s="37"/>
      <c r="X907" s="132"/>
      <c r="Y907" s="134"/>
      <c r="AA907" s="24"/>
      <c r="AB907" s="40"/>
      <c r="AC907" s="24" t="str">
        <f t="shared" si="365"/>
        <v>Pendente</v>
      </c>
      <c r="AE907" s="43"/>
      <c r="AF907" s="44"/>
      <c r="AG907" s="45"/>
      <c r="AH907" s="45"/>
      <c r="AI907" s="46"/>
      <c r="AJ907" s="44"/>
      <c r="AK907" s="157"/>
      <c r="AL907" s="161"/>
      <c r="AM907" s="44"/>
      <c r="AN907" s="46"/>
      <c r="AO907" s="127"/>
      <c r="AP907" s="45"/>
      <c r="AQ907" s="46"/>
      <c r="AR907" s="157"/>
      <c r="AS907" s="46"/>
      <c r="AT907" s="45"/>
      <c r="AU907" s="157"/>
      <c r="AV907" s="157"/>
      <c r="AW907" s="157"/>
      <c r="AX907" s="157"/>
      <c r="AY907" s="157"/>
      <c r="AZ907" s="49"/>
      <c r="BE907" s="52">
        <f t="shared" si="364"/>
        <v>0</v>
      </c>
      <c r="BF907" s="53" t="str">
        <f t="shared" si="366"/>
        <v>00</v>
      </c>
      <c r="BG907" s="54">
        <f t="shared" si="367"/>
        <v>0</v>
      </c>
      <c r="BH907" s="54">
        <v>6</v>
      </c>
      <c r="BI907" s="54" t="str">
        <f t="shared" si="368"/>
        <v>,00</v>
      </c>
      <c r="BJ907" s="55" t="str">
        <f t="shared" si="369"/>
        <v>00,00</v>
      </c>
      <c r="BL907" s="57" t="str">
        <f>IFERROR(VLOOKUP(H907,#REF!,2,0)," ")</f>
        <v xml:space="preserve"> </v>
      </c>
      <c r="BM907" s="57" t="str">
        <f>IFERROR(VLOOKUP(K907,#REF!,2,0)," ")</f>
        <v xml:space="preserve"> </v>
      </c>
      <c r="BN907" s="58" t="str">
        <f t="shared" si="354"/>
        <v xml:space="preserve">  </v>
      </c>
      <c r="BO907" s="59" t="str">
        <f>IFERROR(VLOOKUP(BN907,#REF!,5,0)," ")</f>
        <v xml:space="preserve"> </v>
      </c>
      <c r="BP907" s="59" t="str">
        <f t="shared" si="355"/>
        <v xml:space="preserve"> </v>
      </c>
      <c r="BQ907" s="56" t="str">
        <f t="shared" si="356"/>
        <v>0,00</v>
      </c>
      <c r="BR907" s="59" t="str">
        <f t="shared" si="357"/>
        <v>0,00</v>
      </c>
      <c r="BS907" s="59" t="str">
        <f t="shared" si="358"/>
        <v xml:space="preserve"> </v>
      </c>
      <c r="BT907" s="56" t="str">
        <f t="shared" si="370"/>
        <v>00</v>
      </c>
      <c r="BU907" s="56">
        <f t="shared" si="371"/>
        <v>0</v>
      </c>
      <c r="BV907" s="56" t="str">
        <f>IFERROR(BU907*#REF!,"0,00")</f>
        <v>0,00</v>
      </c>
      <c r="BW907" s="59" t="str">
        <f t="shared" si="372"/>
        <v>0,00</v>
      </c>
    </row>
    <row r="908" spans="1:75" ht="62.1" customHeight="1" thickTop="1" thickBot="1">
      <c r="A908" s="90" t="str">
        <f t="shared" si="360"/>
        <v>INSERIR DATA</v>
      </c>
      <c r="B908" s="91" t="str">
        <f t="shared" si="361"/>
        <v>INSERIR DATA</v>
      </c>
      <c r="C908" s="81" t="str">
        <f t="shared" si="362"/>
        <v>INSERIR DATA</v>
      </c>
      <c r="D908" s="79">
        <f t="shared" si="351"/>
        <v>905</v>
      </c>
      <c r="E908" s="125">
        <f t="shared" si="350"/>
        <v>0</v>
      </c>
      <c r="F908" s="101"/>
      <c r="G908" s="124" t="str">
        <f>IFERROR(VLOOKUP(F908,#REF!,2,0)," ")</f>
        <v xml:space="preserve"> </v>
      </c>
      <c r="H908" s="122" t="str">
        <f>IFERROR(VLOOKUP(F908,#REF!,3,0)," ")</f>
        <v xml:space="preserve"> </v>
      </c>
      <c r="I908" s="103"/>
      <c r="J908" s="103"/>
      <c r="K908" s="103"/>
      <c r="L908" s="104"/>
      <c r="M908" s="105"/>
      <c r="N908" s="106"/>
      <c r="O908" s="107"/>
      <c r="P908" s="122" t="str">
        <f t="shared" si="352"/>
        <v>00,00</v>
      </c>
      <c r="Q908" s="123" t="str">
        <f t="shared" si="353"/>
        <v>0,00</v>
      </c>
      <c r="R908" s="119">
        <v>0</v>
      </c>
      <c r="S908" s="119">
        <v>0</v>
      </c>
      <c r="T908" s="123">
        <f t="shared" si="363"/>
        <v>0</v>
      </c>
      <c r="U908" s="108"/>
      <c r="V908" s="109" t="str">
        <f t="shared" si="359"/>
        <v/>
      </c>
      <c r="W908" s="37"/>
      <c r="X908" s="132"/>
      <c r="Y908" s="134"/>
      <c r="AA908" s="24"/>
      <c r="AB908" s="40"/>
      <c r="AC908" s="24" t="str">
        <f t="shared" si="365"/>
        <v>Pendente</v>
      </c>
      <c r="AE908" s="43"/>
      <c r="AF908" s="44"/>
      <c r="AG908" s="45"/>
      <c r="AH908" s="45"/>
      <c r="AI908" s="46"/>
      <c r="AJ908" s="44"/>
      <c r="AK908" s="157"/>
      <c r="AL908" s="161"/>
      <c r="AM908" s="44"/>
      <c r="AN908" s="157"/>
      <c r="AO908" s="161"/>
      <c r="AP908" s="45"/>
      <c r="AQ908" s="46"/>
      <c r="AR908" s="46"/>
      <c r="AS908" s="46"/>
      <c r="AT908" s="45"/>
      <c r="AU908" s="46"/>
      <c r="AV908" s="46"/>
      <c r="AW908" s="46"/>
      <c r="AX908" s="46"/>
      <c r="AY908" s="46"/>
      <c r="AZ908" s="49"/>
      <c r="BE908" s="52">
        <f t="shared" si="364"/>
        <v>0</v>
      </c>
      <c r="BF908" s="53" t="str">
        <f t="shared" si="366"/>
        <v>00</v>
      </c>
      <c r="BG908" s="54">
        <f t="shared" si="367"/>
        <v>0</v>
      </c>
      <c r="BH908" s="54">
        <v>6</v>
      </c>
      <c r="BI908" s="54" t="str">
        <f t="shared" si="368"/>
        <v>,00</v>
      </c>
      <c r="BJ908" s="55" t="str">
        <f t="shared" si="369"/>
        <v>00,00</v>
      </c>
      <c r="BL908" s="57" t="str">
        <f>IFERROR(VLOOKUP(H908,#REF!,2,0)," ")</f>
        <v xml:space="preserve"> </v>
      </c>
      <c r="BM908" s="57" t="str">
        <f>IFERROR(VLOOKUP(K908,#REF!,2,0)," ")</f>
        <v xml:space="preserve"> </v>
      </c>
      <c r="BN908" s="58" t="str">
        <f t="shared" si="354"/>
        <v xml:space="preserve">  </v>
      </c>
      <c r="BO908" s="59" t="str">
        <f>IFERROR(VLOOKUP(BN908,#REF!,5,0)," ")</f>
        <v xml:space="preserve"> </v>
      </c>
      <c r="BP908" s="59" t="str">
        <f t="shared" si="355"/>
        <v xml:space="preserve"> </v>
      </c>
      <c r="BQ908" s="56" t="str">
        <f t="shared" si="356"/>
        <v>0,00</v>
      </c>
      <c r="BR908" s="59" t="str">
        <f t="shared" si="357"/>
        <v>0,00</v>
      </c>
      <c r="BS908" s="59" t="str">
        <f t="shared" si="358"/>
        <v xml:space="preserve"> </v>
      </c>
      <c r="BT908" s="56" t="str">
        <f t="shared" si="370"/>
        <v>00</v>
      </c>
      <c r="BU908" s="56">
        <f t="shared" si="371"/>
        <v>0</v>
      </c>
      <c r="BV908" s="56" t="str">
        <f>IFERROR(BU908*#REF!,"0,00")</f>
        <v>0,00</v>
      </c>
      <c r="BW908" s="59" t="str">
        <f t="shared" si="372"/>
        <v>0,00</v>
      </c>
    </row>
    <row r="909" spans="1:75" ht="62.1" customHeight="1" thickTop="1" thickBot="1">
      <c r="A909" s="90" t="str">
        <f t="shared" si="360"/>
        <v>INSERIR DATA</v>
      </c>
      <c r="B909" s="91" t="str">
        <f t="shared" si="361"/>
        <v>INSERIR DATA</v>
      </c>
      <c r="C909" s="81" t="str">
        <f t="shared" si="362"/>
        <v>INSERIR DATA</v>
      </c>
      <c r="D909" s="79">
        <f t="shared" si="351"/>
        <v>906</v>
      </c>
      <c r="E909" s="125">
        <f t="shared" si="350"/>
        <v>0</v>
      </c>
      <c r="F909" s="101"/>
      <c r="G909" s="124" t="str">
        <f>IFERROR(VLOOKUP(F909,#REF!,2,0)," ")</f>
        <v xml:space="preserve"> </v>
      </c>
      <c r="H909" s="122" t="str">
        <f>IFERROR(VLOOKUP(F909,#REF!,3,0)," ")</f>
        <v xml:space="preserve"> </v>
      </c>
      <c r="I909" s="103"/>
      <c r="J909" s="103"/>
      <c r="K909" s="103"/>
      <c r="L909" s="104"/>
      <c r="M909" s="105"/>
      <c r="N909" s="106"/>
      <c r="O909" s="107"/>
      <c r="P909" s="122" t="str">
        <f t="shared" si="352"/>
        <v>00,00</v>
      </c>
      <c r="Q909" s="123" t="str">
        <f t="shared" si="353"/>
        <v>0,00</v>
      </c>
      <c r="R909" s="119">
        <v>0</v>
      </c>
      <c r="S909" s="119">
        <v>0</v>
      </c>
      <c r="T909" s="123">
        <f t="shared" si="363"/>
        <v>0</v>
      </c>
      <c r="U909" s="108"/>
      <c r="V909" s="109" t="str">
        <f t="shared" si="359"/>
        <v/>
      </c>
      <c r="W909" s="37"/>
      <c r="X909" s="132"/>
      <c r="Y909" s="134"/>
      <c r="AA909" s="24"/>
      <c r="AB909" s="40"/>
      <c r="AC909" s="24" t="str">
        <f t="shared" si="365"/>
        <v>Pendente</v>
      </c>
      <c r="AE909" s="43"/>
      <c r="AF909" s="44"/>
      <c r="AG909" s="45"/>
      <c r="AH909" s="45"/>
      <c r="AI909" s="46"/>
      <c r="AJ909" s="44"/>
      <c r="AK909" s="157"/>
      <c r="AL909" s="161"/>
      <c r="AM909" s="44"/>
      <c r="AN909" s="157"/>
      <c r="AO909" s="161"/>
      <c r="AP909" s="45"/>
      <c r="AQ909" s="46"/>
      <c r="AR909" s="46"/>
      <c r="AS909" s="46"/>
      <c r="AT909" s="45"/>
      <c r="AU909" s="46"/>
      <c r="AV909" s="46"/>
      <c r="AW909" s="46"/>
      <c r="AX909" s="46"/>
      <c r="AY909" s="46"/>
      <c r="AZ909" s="49"/>
      <c r="BE909" s="52">
        <f t="shared" si="364"/>
        <v>0</v>
      </c>
      <c r="BF909" s="53" t="str">
        <f t="shared" si="366"/>
        <v>00</v>
      </c>
      <c r="BG909" s="54">
        <f t="shared" si="367"/>
        <v>0</v>
      </c>
      <c r="BH909" s="54">
        <v>6</v>
      </c>
      <c r="BI909" s="54" t="str">
        <f t="shared" si="368"/>
        <v>,00</v>
      </c>
      <c r="BJ909" s="55" t="str">
        <f t="shared" si="369"/>
        <v>00,00</v>
      </c>
      <c r="BL909" s="57" t="str">
        <f>IFERROR(VLOOKUP(H909,#REF!,2,0)," ")</f>
        <v xml:space="preserve"> </v>
      </c>
      <c r="BM909" s="57" t="str">
        <f>IFERROR(VLOOKUP(K909,#REF!,2,0)," ")</f>
        <v xml:space="preserve"> </v>
      </c>
      <c r="BN909" s="58" t="str">
        <f t="shared" si="354"/>
        <v xml:space="preserve">  </v>
      </c>
      <c r="BO909" s="59" t="str">
        <f>IFERROR(VLOOKUP(BN909,#REF!,5,0)," ")</f>
        <v xml:space="preserve"> </v>
      </c>
      <c r="BP909" s="59" t="str">
        <f t="shared" si="355"/>
        <v xml:space="preserve"> </v>
      </c>
      <c r="BQ909" s="56" t="str">
        <f t="shared" si="356"/>
        <v>0,00</v>
      </c>
      <c r="BR909" s="59" t="str">
        <f t="shared" si="357"/>
        <v>0,00</v>
      </c>
      <c r="BS909" s="59" t="str">
        <f t="shared" si="358"/>
        <v xml:space="preserve"> </v>
      </c>
      <c r="BT909" s="56" t="str">
        <f t="shared" si="370"/>
        <v>00</v>
      </c>
      <c r="BU909" s="56">
        <f t="shared" si="371"/>
        <v>0</v>
      </c>
      <c r="BV909" s="56" t="str">
        <f>IFERROR(BU909*#REF!,"0,00")</f>
        <v>0,00</v>
      </c>
      <c r="BW909" s="59" t="str">
        <f t="shared" si="372"/>
        <v>0,00</v>
      </c>
    </row>
    <row r="910" spans="1:75" ht="62.1" customHeight="1" thickTop="1" thickBot="1">
      <c r="A910" s="90" t="str">
        <f t="shared" si="360"/>
        <v>INSERIR DATA</v>
      </c>
      <c r="B910" s="91" t="str">
        <f t="shared" si="361"/>
        <v>INSERIR DATA</v>
      </c>
      <c r="C910" s="81" t="str">
        <f t="shared" si="362"/>
        <v>INSERIR DATA</v>
      </c>
      <c r="D910" s="79">
        <f t="shared" si="351"/>
        <v>907</v>
      </c>
      <c r="E910" s="125">
        <f t="shared" si="350"/>
        <v>0</v>
      </c>
      <c r="F910" s="101"/>
      <c r="G910" s="124" t="str">
        <f>IFERROR(VLOOKUP(F910,#REF!,2,0)," ")</f>
        <v xml:space="preserve"> </v>
      </c>
      <c r="H910" s="122" t="str">
        <f>IFERROR(VLOOKUP(F910,#REF!,3,0)," ")</f>
        <v xml:space="preserve"> </v>
      </c>
      <c r="I910" s="103"/>
      <c r="J910" s="103"/>
      <c r="K910" s="103"/>
      <c r="L910" s="104"/>
      <c r="M910" s="105"/>
      <c r="N910" s="106"/>
      <c r="O910" s="107"/>
      <c r="P910" s="122" t="str">
        <f t="shared" si="352"/>
        <v>00,00</v>
      </c>
      <c r="Q910" s="123" t="str">
        <f t="shared" si="353"/>
        <v>0,00</v>
      </c>
      <c r="R910" s="119">
        <v>0</v>
      </c>
      <c r="S910" s="119">
        <v>0</v>
      </c>
      <c r="T910" s="123">
        <f t="shared" si="363"/>
        <v>0</v>
      </c>
      <c r="U910" s="108"/>
      <c r="V910" s="109" t="str">
        <f t="shared" si="359"/>
        <v/>
      </c>
      <c r="W910" s="37"/>
      <c r="X910" s="132"/>
      <c r="Y910" s="134"/>
      <c r="AA910" s="24"/>
      <c r="AB910" s="40"/>
      <c r="AC910" s="24" t="str">
        <f t="shared" si="365"/>
        <v>Pendente</v>
      </c>
      <c r="AE910" s="43"/>
      <c r="AF910" s="44"/>
      <c r="AG910" s="45"/>
      <c r="AH910" s="45"/>
      <c r="AI910" s="46"/>
      <c r="AJ910" s="44"/>
      <c r="AK910" s="157"/>
      <c r="AL910" s="161"/>
      <c r="AM910" s="44"/>
      <c r="AN910" s="157"/>
      <c r="AO910" s="161"/>
      <c r="AP910" s="45"/>
      <c r="AQ910" s="46"/>
      <c r="AR910" s="46"/>
      <c r="AS910" s="46"/>
      <c r="AT910" s="45"/>
      <c r="AU910" s="46"/>
      <c r="AV910" s="46"/>
      <c r="AW910" s="46"/>
      <c r="AX910" s="46"/>
      <c r="AY910" s="46"/>
      <c r="AZ910" s="49"/>
      <c r="BE910" s="52">
        <f t="shared" si="364"/>
        <v>0</v>
      </c>
      <c r="BF910" s="53" t="str">
        <f t="shared" si="366"/>
        <v>00</v>
      </c>
      <c r="BG910" s="54">
        <f t="shared" si="367"/>
        <v>0</v>
      </c>
      <c r="BH910" s="54">
        <v>6</v>
      </c>
      <c r="BI910" s="54" t="str">
        <f t="shared" si="368"/>
        <v>,00</v>
      </c>
      <c r="BJ910" s="55" t="str">
        <f t="shared" si="369"/>
        <v>00,00</v>
      </c>
      <c r="BL910" s="57" t="str">
        <f>IFERROR(VLOOKUP(H910,#REF!,2,0)," ")</f>
        <v xml:space="preserve"> </v>
      </c>
      <c r="BM910" s="57" t="str">
        <f>IFERROR(VLOOKUP(K910,#REF!,2,0)," ")</f>
        <v xml:space="preserve"> </v>
      </c>
      <c r="BN910" s="58" t="str">
        <f t="shared" si="354"/>
        <v xml:space="preserve">  </v>
      </c>
      <c r="BO910" s="59" t="str">
        <f>IFERROR(VLOOKUP(BN910,#REF!,5,0)," ")</f>
        <v xml:space="preserve"> </v>
      </c>
      <c r="BP910" s="59" t="str">
        <f t="shared" si="355"/>
        <v xml:space="preserve"> </v>
      </c>
      <c r="BQ910" s="56" t="str">
        <f t="shared" si="356"/>
        <v>0,00</v>
      </c>
      <c r="BR910" s="59" t="str">
        <f t="shared" si="357"/>
        <v>0,00</v>
      </c>
      <c r="BS910" s="59" t="str">
        <f t="shared" si="358"/>
        <v xml:space="preserve"> </v>
      </c>
      <c r="BT910" s="56" t="str">
        <f t="shared" si="370"/>
        <v>00</v>
      </c>
      <c r="BU910" s="56">
        <f t="shared" si="371"/>
        <v>0</v>
      </c>
      <c r="BV910" s="56" t="str">
        <f>IFERROR(BU910*#REF!,"0,00")</f>
        <v>0,00</v>
      </c>
      <c r="BW910" s="59" t="str">
        <f t="shared" si="372"/>
        <v>0,00</v>
      </c>
    </row>
    <row r="911" spans="1:75" ht="62.1" customHeight="1" thickTop="1" thickBot="1">
      <c r="A911" s="90" t="str">
        <f t="shared" si="360"/>
        <v>INSERIR DATA</v>
      </c>
      <c r="B911" s="91" t="str">
        <f t="shared" si="361"/>
        <v>INSERIR DATA</v>
      </c>
      <c r="C911" s="81" t="str">
        <f t="shared" si="362"/>
        <v>INSERIR DATA</v>
      </c>
      <c r="D911" s="79">
        <f t="shared" si="351"/>
        <v>908</v>
      </c>
      <c r="E911" s="125">
        <f t="shared" si="350"/>
        <v>0</v>
      </c>
      <c r="F911" s="101"/>
      <c r="G911" s="124" t="str">
        <f>IFERROR(VLOOKUP(F911,#REF!,2,0)," ")</f>
        <v xml:space="preserve"> </v>
      </c>
      <c r="H911" s="122" t="str">
        <f>IFERROR(VLOOKUP(F911,#REF!,3,0)," ")</f>
        <v xml:space="preserve"> </v>
      </c>
      <c r="I911" s="103"/>
      <c r="J911" s="103"/>
      <c r="K911" s="103"/>
      <c r="L911" s="104"/>
      <c r="M911" s="105"/>
      <c r="N911" s="106"/>
      <c r="O911" s="107"/>
      <c r="P911" s="122" t="str">
        <f t="shared" si="352"/>
        <v>00,00</v>
      </c>
      <c r="Q911" s="123" t="str">
        <f t="shared" si="353"/>
        <v>0,00</v>
      </c>
      <c r="R911" s="119">
        <v>0</v>
      </c>
      <c r="S911" s="119">
        <v>0</v>
      </c>
      <c r="T911" s="123">
        <f t="shared" si="363"/>
        <v>0</v>
      </c>
      <c r="U911" s="108"/>
      <c r="V911" s="109" t="str">
        <f t="shared" si="359"/>
        <v/>
      </c>
      <c r="W911" s="37"/>
      <c r="X911" s="132"/>
      <c r="Y911" s="134"/>
      <c r="AA911" s="24"/>
      <c r="AB911" s="40"/>
      <c r="AC911" s="24" t="str">
        <f t="shared" si="365"/>
        <v>Pendente</v>
      </c>
      <c r="AE911" s="43"/>
      <c r="AF911" s="44"/>
      <c r="AG911" s="45"/>
      <c r="AH911" s="45"/>
      <c r="AI911" s="46"/>
      <c r="AJ911" s="44"/>
      <c r="AK911" s="157"/>
      <c r="AL911" s="161"/>
      <c r="AM911" s="44"/>
      <c r="AN911" s="157"/>
      <c r="AO911" s="161"/>
      <c r="AP911" s="45"/>
      <c r="AQ911" s="46"/>
      <c r="AR911" s="46"/>
      <c r="AS911" s="46"/>
      <c r="AT911" s="45"/>
      <c r="AU911" s="46"/>
      <c r="AV911" s="46"/>
      <c r="AW911" s="46"/>
      <c r="AX911" s="46"/>
      <c r="AY911" s="46"/>
      <c r="AZ911" s="49"/>
      <c r="BE911" s="52">
        <f t="shared" si="364"/>
        <v>0</v>
      </c>
      <c r="BF911" s="53" t="str">
        <f t="shared" si="366"/>
        <v>00</v>
      </c>
      <c r="BG911" s="54">
        <f t="shared" si="367"/>
        <v>0</v>
      </c>
      <c r="BH911" s="54">
        <v>6</v>
      </c>
      <c r="BI911" s="54" t="str">
        <f t="shared" si="368"/>
        <v>,00</v>
      </c>
      <c r="BJ911" s="55" t="str">
        <f t="shared" si="369"/>
        <v>00,00</v>
      </c>
      <c r="BL911" s="57" t="str">
        <f>IFERROR(VLOOKUP(H911,#REF!,2,0)," ")</f>
        <v xml:space="preserve"> </v>
      </c>
      <c r="BM911" s="57" t="str">
        <f>IFERROR(VLOOKUP(K911,#REF!,2,0)," ")</f>
        <v xml:space="preserve"> </v>
      </c>
      <c r="BN911" s="58" t="str">
        <f t="shared" si="354"/>
        <v xml:space="preserve">  </v>
      </c>
      <c r="BO911" s="59" t="str">
        <f>IFERROR(VLOOKUP(BN911,#REF!,5,0)," ")</f>
        <v xml:space="preserve"> </v>
      </c>
      <c r="BP911" s="59" t="str">
        <f t="shared" si="355"/>
        <v xml:space="preserve"> </v>
      </c>
      <c r="BQ911" s="56" t="str">
        <f t="shared" si="356"/>
        <v>0,00</v>
      </c>
      <c r="BR911" s="59" t="str">
        <f t="shared" si="357"/>
        <v>0,00</v>
      </c>
      <c r="BS911" s="59" t="str">
        <f t="shared" si="358"/>
        <v xml:space="preserve"> </v>
      </c>
      <c r="BT911" s="56" t="str">
        <f t="shared" si="370"/>
        <v>00</v>
      </c>
      <c r="BU911" s="56">
        <f t="shared" si="371"/>
        <v>0</v>
      </c>
      <c r="BV911" s="56" t="str">
        <f>IFERROR(BU911*#REF!,"0,00")</f>
        <v>0,00</v>
      </c>
      <c r="BW911" s="59" t="str">
        <f t="shared" si="372"/>
        <v>0,00</v>
      </c>
    </row>
    <row r="912" spans="1:75" ht="62.1" customHeight="1" thickTop="1" thickBot="1">
      <c r="A912" s="90" t="str">
        <f t="shared" si="360"/>
        <v>INSERIR DATA</v>
      </c>
      <c r="B912" s="91" t="str">
        <f t="shared" si="361"/>
        <v>INSERIR DATA</v>
      </c>
      <c r="C912" s="81" t="str">
        <f t="shared" si="362"/>
        <v>INSERIR DATA</v>
      </c>
      <c r="D912" s="79">
        <f t="shared" si="351"/>
        <v>909</v>
      </c>
      <c r="E912" s="125">
        <f t="shared" si="350"/>
        <v>0</v>
      </c>
      <c r="F912" s="101"/>
      <c r="G912" s="124" t="str">
        <f>IFERROR(VLOOKUP(F912,#REF!,2,0)," ")</f>
        <v xml:space="preserve"> </v>
      </c>
      <c r="H912" s="122" t="str">
        <f>IFERROR(VLOOKUP(F912,#REF!,3,0)," ")</f>
        <v xml:space="preserve"> </v>
      </c>
      <c r="I912" s="103"/>
      <c r="J912" s="103"/>
      <c r="K912" s="103"/>
      <c r="L912" s="104"/>
      <c r="M912" s="105"/>
      <c r="N912" s="106"/>
      <c r="O912" s="107"/>
      <c r="P912" s="122" t="str">
        <f t="shared" si="352"/>
        <v>00,00</v>
      </c>
      <c r="Q912" s="123" t="str">
        <f t="shared" si="353"/>
        <v>0,00</v>
      </c>
      <c r="R912" s="119">
        <v>0</v>
      </c>
      <c r="S912" s="119">
        <v>0</v>
      </c>
      <c r="T912" s="123">
        <f t="shared" si="363"/>
        <v>0</v>
      </c>
      <c r="U912" s="108"/>
      <c r="V912" s="109" t="str">
        <f t="shared" si="359"/>
        <v/>
      </c>
      <c r="W912" s="37"/>
      <c r="X912" s="132"/>
      <c r="Y912" s="134"/>
      <c r="AA912" s="24"/>
      <c r="AB912" s="40"/>
      <c r="AC912" s="24" t="str">
        <f t="shared" si="365"/>
        <v>Pendente</v>
      </c>
      <c r="AE912" s="43"/>
      <c r="AF912" s="44"/>
      <c r="AG912" s="45"/>
      <c r="AH912" s="45"/>
      <c r="AI912" s="46"/>
      <c r="AJ912" s="44"/>
      <c r="AK912" s="46"/>
      <c r="AL912" s="127"/>
      <c r="AM912" s="44"/>
      <c r="AN912" s="46"/>
      <c r="AO912" s="127"/>
      <c r="AP912" s="45"/>
      <c r="AQ912" s="46"/>
      <c r="AR912" s="46"/>
      <c r="AS912" s="46"/>
      <c r="AT912" s="45"/>
      <c r="AU912" s="46"/>
      <c r="AV912" s="46"/>
      <c r="AW912" s="46"/>
      <c r="AX912" s="46"/>
      <c r="AY912" s="46"/>
      <c r="AZ912" s="49"/>
      <c r="BE912" s="52">
        <f t="shared" si="364"/>
        <v>0</v>
      </c>
      <c r="BF912" s="53" t="str">
        <f t="shared" si="366"/>
        <v>00</v>
      </c>
      <c r="BG912" s="54">
        <f t="shared" si="367"/>
        <v>0</v>
      </c>
      <c r="BH912" s="54">
        <v>6</v>
      </c>
      <c r="BI912" s="54" t="str">
        <f t="shared" si="368"/>
        <v>,00</v>
      </c>
      <c r="BJ912" s="55" t="str">
        <f t="shared" si="369"/>
        <v>00,00</v>
      </c>
      <c r="BL912" s="57" t="str">
        <f>IFERROR(VLOOKUP(H912,#REF!,2,0)," ")</f>
        <v xml:space="preserve"> </v>
      </c>
      <c r="BM912" s="57" t="str">
        <f>IFERROR(VLOOKUP(K912,#REF!,2,0)," ")</f>
        <v xml:space="preserve"> </v>
      </c>
      <c r="BN912" s="58" t="str">
        <f t="shared" si="354"/>
        <v xml:space="preserve">  </v>
      </c>
      <c r="BO912" s="59" t="str">
        <f>IFERROR(VLOOKUP(BN912,#REF!,5,0)," ")</f>
        <v xml:space="preserve"> </v>
      </c>
      <c r="BP912" s="59" t="str">
        <f t="shared" si="355"/>
        <v xml:space="preserve"> </v>
      </c>
      <c r="BQ912" s="56" t="str">
        <f t="shared" si="356"/>
        <v>0,00</v>
      </c>
      <c r="BR912" s="59" t="str">
        <f t="shared" si="357"/>
        <v>0,00</v>
      </c>
      <c r="BS912" s="59" t="str">
        <f t="shared" si="358"/>
        <v xml:space="preserve"> </v>
      </c>
      <c r="BT912" s="56" t="str">
        <f t="shared" si="370"/>
        <v>00</v>
      </c>
      <c r="BU912" s="56">
        <f t="shared" si="371"/>
        <v>0</v>
      </c>
      <c r="BV912" s="56" t="str">
        <f>IFERROR(BU912*#REF!,"0,00")</f>
        <v>0,00</v>
      </c>
      <c r="BW912" s="59" t="str">
        <f t="shared" si="372"/>
        <v>0,00</v>
      </c>
    </row>
    <row r="913" spans="1:75" ht="62.1" customHeight="1" thickTop="1" thickBot="1">
      <c r="A913" s="90" t="str">
        <f t="shared" si="360"/>
        <v>INSERIR DATA</v>
      </c>
      <c r="B913" s="91" t="str">
        <f t="shared" si="361"/>
        <v>INSERIR DATA</v>
      </c>
      <c r="C913" s="81" t="str">
        <f t="shared" si="362"/>
        <v>INSERIR DATA</v>
      </c>
      <c r="D913" s="79">
        <f t="shared" si="351"/>
        <v>910</v>
      </c>
      <c r="E913" s="125">
        <f t="shared" ref="E913:E976" si="373">AI913</f>
        <v>0</v>
      </c>
      <c r="F913" s="101"/>
      <c r="G913" s="124" t="str">
        <f>IFERROR(VLOOKUP(F913,#REF!,2,0)," ")</f>
        <v xml:space="preserve"> </v>
      </c>
      <c r="H913" s="122" t="str">
        <f>IFERROR(VLOOKUP(F913,#REF!,3,0)," ")</f>
        <v xml:space="preserve"> </v>
      </c>
      <c r="I913" s="103"/>
      <c r="J913" s="103"/>
      <c r="K913" s="103"/>
      <c r="L913" s="104"/>
      <c r="M913" s="105"/>
      <c r="N913" s="106"/>
      <c r="O913" s="107"/>
      <c r="P913" s="122" t="str">
        <f t="shared" si="352"/>
        <v>00,00</v>
      </c>
      <c r="Q913" s="123" t="str">
        <f t="shared" si="353"/>
        <v>0,00</v>
      </c>
      <c r="R913" s="119">
        <v>0</v>
      </c>
      <c r="S913" s="119">
        <v>0</v>
      </c>
      <c r="T913" s="123">
        <f t="shared" si="363"/>
        <v>0</v>
      </c>
      <c r="U913" s="108"/>
      <c r="V913" s="109" t="str">
        <f t="shared" si="359"/>
        <v/>
      </c>
      <c r="W913" s="37"/>
      <c r="X913" s="132"/>
      <c r="Y913" s="134"/>
      <c r="AA913" s="24"/>
      <c r="AB913" s="40"/>
      <c r="AC913" s="24" t="str">
        <f t="shared" si="365"/>
        <v>Pendente</v>
      </c>
      <c r="AE913" s="43"/>
      <c r="AF913" s="44"/>
      <c r="AG913" s="45"/>
      <c r="AH913" s="45"/>
      <c r="AI913" s="46"/>
      <c r="AJ913" s="44"/>
      <c r="AK913" s="46"/>
      <c r="AL913" s="127"/>
      <c r="AM913" s="44"/>
      <c r="AN913" s="46"/>
      <c r="AO913" s="127"/>
      <c r="AP913" s="45"/>
      <c r="AQ913" s="46"/>
      <c r="AR913" s="46"/>
      <c r="AS913" s="46"/>
      <c r="AT913" s="45"/>
      <c r="AU913" s="46"/>
      <c r="AV913" s="46"/>
      <c r="AW913" s="46"/>
      <c r="AX913" s="46"/>
      <c r="AY913" s="46"/>
      <c r="AZ913" s="49"/>
      <c r="BE913" s="52">
        <f t="shared" si="364"/>
        <v>0</v>
      </c>
      <c r="BF913" s="53" t="str">
        <f t="shared" si="366"/>
        <v>00</v>
      </c>
      <c r="BG913" s="54">
        <f t="shared" si="367"/>
        <v>0</v>
      </c>
      <c r="BH913" s="54">
        <v>6</v>
      </c>
      <c r="BI913" s="54" t="str">
        <f t="shared" si="368"/>
        <v>,00</v>
      </c>
      <c r="BJ913" s="55" t="str">
        <f t="shared" si="369"/>
        <v>00,00</v>
      </c>
      <c r="BL913" s="57" t="str">
        <f>IFERROR(VLOOKUP(H913,#REF!,2,0)," ")</f>
        <v xml:space="preserve"> </v>
      </c>
      <c r="BM913" s="57" t="str">
        <f>IFERROR(VLOOKUP(K913,#REF!,2,0)," ")</f>
        <v xml:space="preserve"> </v>
      </c>
      <c r="BN913" s="58" t="str">
        <f t="shared" si="354"/>
        <v xml:space="preserve">  </v>
      </c>
      <c r="BO913" s="59" t="str">
        <f>IFERROR(VLOOKUP(BN913,#REF!,5,0)," ")</f>
        <v xml:space="preserve"> </v>
      </c>
      <c r="BP913" s="59" t="str">
        <f t="shared" si="355"/>
        <v xml:space="preserve"> </v>
      </c>
      <c r="BQ913" s="56" t="str">
        <f t="shared" si="356"/>
        <v>0,00</v>
      </c>
      <c r="BR913" s="59" t="str">
        <f t="shared" si="357"/>
        <v>0,00</v>
      </c>
      <c r="BS913" s="59" t="str">
        <f t="shared" si="358"/>
        <v xml:space="preserve"> </v>
      </c>
      <c r="BT913" s="56" t="str">
        <f t="shared" si="370"/>
        <v>00</v>
      </c>
      <c r="BU913" s="56">
        <f t="shared" si="371"/>
        <v>0</v>
      </c>
      <c r="BV913" s="56" t="str">
        <f>IFERROR(BU913*#REF!,"0,00")</f>
        <v>0,00</v>
      </c>
      <c r="BW913" s="59" t="str">
        <f t="shared" si="372"/>
        <v>0,00</v>
      </c>
    </row>
    <row r="914" spans="1:75" ht="62.1" customHeight="1" thickTop="1" thickBot="1">
      <c r="A914" s="90" t="str">
        <f t="shared" si="360"/>
        <v>INSERIR DATA</v>
      </c>
      <c r="B914" s="91" t="str">
        <f t="shared" si="361"/>
        <v>INSERIR DATA</v>
      </c>
      <c r="C914" s="81" t="str">
        <f t="shared" si="362"/>
        <v>INSERIR DATA</v>
      </c>
      <c r="D914" s="79">
        <f t="shared" si="351"/>
        <v>911</v>
      </c>
      <c r="E914" s="125">
        <f t="shared" si="373"/>
        <v>0</v>
      </c>
      <c r="F914" s="101"/>
      <c r="G914" s="124" t="str">
        <f>IFERROR(VLOOKUP(F914,#REF!,2,0)," ")</f>
        <v xml:space="preserve"> </v>
      </c>
      <c r="H914" s="122" t="str">
        <f>IFERROR(VLOOKUP(F914,#REF!,3,0)," ")</f>
        <v xml:space="preserve"> </v>
      </c>
      <c r="I914" s="103"/>
      <c r="J914" s="103"/>
      <c r="K914" s="103"/>
      <c r="L914" s="104"/>
      <c r="M914" s="105"/>
      <c r="N914" s="106"/>
      <c r="O914" s="107"/>
      <c r="P914" s="122" t="str">
        <f t="shared" si="352"/>
        <v>00,00</v>
      </c>
      <c r="Q914" s="123" t="str">
        <f t="shared" si="353"/>
        <v>0,00</v>
      </c>
      <c r="R914" s="119">
        <v>0</v>
      </c>
      <c r="S914" s="119">
        <v>0</v>
      </c>
      <c r="T914" s="123">
        <f t="shared" si="363"/>
        <v>0</v>
      </c>
      <c r="U914" s="108"/>
      <c r="V914" s="109" t="str">
        <f t="shared" si="359"/>
        <v/>
      </c>
      <c r="W914" s="37"/>
      <c r="X914" s="132"/>
      <c r="Y914" s="134"/>
      <c r="AA914" s="24"/>
      <c r="AB914" s="40"/>
      <c r="AC914" s="24" t="str">
        <f t="shared" si="365"/>
        <v>Pendente</v>
      </c>
      <c r="AE914" s="43"/>
      <c r="AF914" s="44"/>
      <c r="AG914" s="45"/>
      <c r="AH914" s="45"/>
      <c r="AI914" s="46"/>
      <c r="AJ914" s="44"/>
      <c r="AK914" s="46"/>
      <c r="AL914" s="127"/>
      <c r="AM914" s="44"/>
      <c r="AN914" s="46"/>
      <c r="AO914" s="127"/>
      <c r="AP914" s="45"/>
      <c r="AQ914" s="46"/>
      <c r="AR914" s="46"/>
      <c r="AS914" s="46"/>
      <c r="AT914" s="45"/>
      <c r="AU914" s="46"/>
      <c r="AV914" s="45"/>
      <c r="AW914" s="45"/>
      <c r="AX914" s="46"/>
      <c r="AY914" s="46"/>
      <c r="AZ914" s="49"/>
      <c r="BE914" s="52">
        <f t="shared" si="364"/>
        <v>0</v>
      </c>
      <c r="BF914" s="53" t="str">
        <f t="shared" si="366"/>
        <v>00</v>
      </c>
      <c r="BG914" s="54">
        <f t="shared" si="367"/>
        <v>0</v>
      </c>
      <c r="BH914" s="54">
        <v>6</v>
      </c>
      <c r="BI914" s="54" t="str">
        <f t="shared" si="368"/>
        <v>,00</v>
      </c>
      <c r="BJ914" s="55" t="str">
        <f t="shared" si="369"/>
        <v>00,00</v>
      </c>
      <c r="BL914" s="57" t="str">
        <f>IFERROR(VLOOKUP(H914,#REF!,2,0)," ")</f>
        <v xml:space="preserve"> </v>
      </c>
      <c r="BM914" s="57" t="str">
        <f>IFERROR(VLOOKUP(K914,#REF!,2,0)," ")</f>
        <v xml:space="preserve"> </v>
      </c>
      <c r="BN914" s="58" t="str">
        <f t="shared" si="354"/>
        <v xml:space="preserve">  </v>
      </c>
      <c r="BO914" s="59" t="str">
        <f>IFERROR(VLOOKUP(BN914,#REF!,5,0)," ")</f>
        <v xml:space="preserve"> </v>
      </c>
      <c r="BP914" s="59" t="str">
        <f t="shared" si="355"/>
        <v xml:space="preserve"> </v>
      </c>
      <c r="BQ914" s="56" t="str">
        <f t="shared" si="356"/>
        <v>0,00</v>
      </c>
      <c r="BR914" s="59" t="str">
        <f t="shared" si="357"/>
        <v>0,00</v>
      </c>
      <c r="BS914" s="59" t="str">
        <f t="shared" si="358"/>
        <v xml:space="preserve"> </v>
      </c>
      <c r="BT914" s="56" t="str">
        <f t="shared" si="370"/>
        <v>00</v>
      </c>
      <c r="BU914" s="56">
        <f t="shared" si="371"/>
        <v>0</v>
      </c>
      <c r="BV914" s="56" t="str">
        <f>IFERROR(BU914*#REF!,"0,00")</f>
        <v>0,00</v>
      </c>
      <c r="BW914" s="59" t="str">
        <f t="shared" si="372"/>
        <v>0,00</v>
      </c>
    </row>
    <row r="915" spans="1:75" ht="62.1" customHeight="1" thickTop="1" thickBot="1">
      <c r="A915" s="90" t="str">
        <f t="shared" si="360"/>
        <v>INSERIR DATA</v>
      </c>
      <c r="B915" s="91" t="str">
        <f t="shared" si="361"/>
        <v>INSERIR DATA</v>
      </c>
      <c r="C915" s="81" t="str">
        <f t="shared" si="362"/>
        <v>INSERIR DATA</v>
      </c>
      <c r="D915" s="79">
        <f t="shared" si="351"/>
        <v>912</v>
      </c>
      <c r="E915" s="125">
        <f t="shared" si="373"/>
        <v>0</v>
      </c>
      <c r="F915" s="101"/>
      <c r="G915" s="124" t="str">
        <f>IFERROR(VLOOKUP(F915,#REF!,2,0)," ")</f>
        <v xml:space="preserve"> </v>
      </c>
      <c r="H915" s="122" t="str">
        <f>IFERROR(VLOOKUP(F915,#REF!,3,0)," ")</f>
        <v xml:space="preserve"> </v>
      </c>
      <c r="I915" s="103"/>
      <c r="J915" s="103"/>
      <c r="K915" s="103"/>
      <c r="L915" s="104"/>
      <c r="M915" s="105"/>
      <c r="N915" s="106"/>
      <c r="O915" s="107"/>
      <c r="P915" s="122" t="str">
        <f t="shared" si="352"/>
        <v>00,00</v>
      </c>
      <c r="Q915" s="123" t="str">
        <f t="shared" si="353"/>
        <v>0,00</v>
      </c>
      <c r="R915" s="119">
        <v>0</v>
      </c>
      <c r="S915" s="119">
        <v>0</v>
      </c>
      <c r="T915" s="123">
        <f t="shared" si="363"/>
        <v>0</v>
      </c>
      <c r="U915" s="108"/>
      <c r="V915" s="109" t="str">
        <f t="shared" si="359"/>
        <v/>
      </c>
      <c r="W915" s="37"/>
      <c r="X915" s="132"/>
      <c r="Y915" s="134"/>
      <c r="AA915" s="24"/>
      <c r="AB915" s="40"/>
      <c r="AC915" s="24" t="str">
        <f t="shared" si="365"/>
        <v>Pendente</v>
      </c>
      <c r="AE915" s="43"/>
      <c r="AF915" s="44"/>
      <c r="AG915" s="45"/>
      <c r="AH915" s="45"/>
      <c r="AI915" s="46"/>
      <c r="AJ915" s="44"/>
      <c r="AK915" s="46"/>
      <c r="AL915" s="127"/>
      <c r="AM915" s="44"/>
      <c r="AN915" s="46"/>
      <c r="AO915" s="127"/>
      <c r="AP915" s="45"/>
      <c r="AQ915" s="46"/>
      <c r="AR915" s="46"/>
      <c r="AS915" s="45"/>
      <c r="AT915" s="45"/>
      <c r="AU915" s="46"/>
      <c r="AV915" s="46"/>
      <c r="AW915" s="46"/>
      <c r="AX915" s="46"/>
      <c r="AY915" s="46"/>
      <c r="AZ915" s="49"/>
      <c r="BE915" s="52">
        <f t="shared" si="364"/>
        <v>0</v>
      </c>
      <c r="BF915" s="53" t="str">
        <f t="shared" si="366"/>
        <v>00</v>
      </c>
      <c r="BG915" s="54">
        <f t="shared" si="367"/>
        <v>0</v>
      </c>
      <c r="BH915" s="54">
        <v>6</v>
      </c>
      <c r="BI915" s="54" t="str">
        <f t="shared" si="368"/>
        <v>,00</v>
      </c>
      <c r="BJ915" s="55" t="str">
        <f t="shared" si="369"/>
        <v>00,00</v>
      </c>
      <c r="BL915" s="57" t="str">
        <f>IFERROR(VLOOKUP(H915,#REF!,2,0)," ")</f>
        <v xml:space="preserve"> </v>
      </c>
      <c r="BM915" s="57" t="str">
        <f>IFERROR(VLOOKUP(K915,#REF!,2,0)," ")</f>
        <v xml:space="preserve"> </v>
      </c>
      <c r="BN915" s="58" t="str">
        <f t="shared" si="354"/>
        <v xml:space="preserve">  </v>
      </c>
      <c r="BO915" s="59" t="str">
        <f>IFERROR(VLOOKUP(BN915,#REF!,5,0)," ")</f>
        <v xml:space="preserve"> </v>
      </c>
      <c r="BP915" s="59" t="str">
        <f t="shared" si="355"/>
        <v xml:space="preserve"> </v>
      </c>
      <c r="BQ915" s="56" t="str">
        <f t="shared" si="356"/>
        <v>0,00</v>
      </c>
      <c r="BR915" s="59" t="str">
        <f t="shared" si="357"/>
        <v>0,00</v>
      </c>
      <c r="BS915" s="59" t="str">
        <f t="shared" si="358"/>
        <v xml:space="preserve"> </v>
      </c>
      <c r="BT915" s="56" t="str">
        <f t="shared" si="370"/>
        <v>00</v>
      </c>
      <c r="BU915" s="56">
        <f t="shared" si="371"/>
        <v>0</v>
      </c>
      <c r="BV915" s="56" t="str">
        <f>IFERROR(BU915*#REF!,"0,00")</f>
        <v>0,00</v>
      </c>
      <c r="BW915" s="59" t="str">
        <f t="shared" si="372"/>
        <v>0,00</v>
      </c>
    </row>
    <row r="916" spans="1:75" ht="62.1" customHeight="1" thickTop="1" thickBot="1">
      <c r="A916" s="90" t="str">
        <f t="shared" si="360"/>
        <v>INSERIR DATA</v>
      </c>
      <c r="B916" s="91" t="str">
        <f t="shared" si="361"/>
        <v>INSERIR DATA</v>
      </c>
      <c r="C916" s="81" t="str">
        <f t="shared" si="362"/>
        <v>INSERIR DATA</v>
      </c>
      <c r="D916" s="79">
        <f t="shared" si="351"/>
        <v>913</v>
      </c>
      <c r="E916" s="125">
        <f t="shared" si="373"/>
        <v>0</v>
      </c>
      <c r="F916" s="101"/>
      <c r="G916" s="124" t="str">
        <f>IFERROR(VLOOKUP(F916,#REF!,2,0)," ")</f>
        <v xml:space="preserve"> </v>
      </c>
      <c r="H916" s="122" t="str">
        <f>IFERROR(VLOOKUP(F916,#REF!,3,0)," ")</f>
        <v xml:space="preserve"> </v>
      </c>
      <c r="I916" s="103"/>
      <c r="J916" s="103"/>
      <c r="K916" s="103"/>
      <c r="L916" s="104"/>
      <c r="M916" s="105"/>
      <c r="N916" s="106"/>
      <c r="O916" s="107"/>
      <c r="P916" s="122" t="str">
        <f t="shared" si="352"/>
        <v>00,00</v>
      </c>
      <c r="Q916" s="123" t="str">
        <f t="shared" si="353"/>
        <v>0,00</v>
      </c>
      <c r="R916" s="119">
        <v>0</v>
      </c>
      <c r="S916" s="119">
        <v>0</v>
      </c>
      <c r="T916" s="123">
        <f t="shared" si="363"/>
        <v>0</v>
      </c>
      <c r="U916" s="108"/>
      <c r="V916" s="109" t="str">
        <f t="shared" si="359"/>
        <v/>
      </c>
      <c r="W916" s="37"/>
      <c r="X916" s="132"/>
      <c r="Y916" s="134"/>
      <c r="AA916" s="24"/>
      <c r="AB916" s="40"/>
      <c r="AC916" s="24" t="str">
        <f t="shared" si="365"/>
        <v>Pendente</v>
      </c>
      <c r="AE916" s="43"/>
      <c r="AF916" s="44"/>
      <c r="AG916" s="45"/>
      <c r="AH916" s="45"/>
      <c r="AI916" s="46"/>
      <c r="AJ916" s="44"/>
      <c r="AK916" s="46"/>
      <c r="AL916" s="127"/>
      <c r="AM916" s="44"/>
      <c r="AN916" s="46"/>
      <c r="AO916" s="127"/>
      <c r="AP916" s="45"/>
      <c r="AQ916" s="46"/>
      <c r="AR916" s="46"/>
      <c r="AS916" s="45"/>
      <c r="AT916" s="45"/>
      <c r="AU916" s="46"/>
      <c r="AV916" s="46"/>
      <c r="AW916" s="46"/>
      <c r="AX916" s="46"/>
      <c r="AY916" s="46"/>
      <c r="AZ916" s="49"/>
      <c r="BE916" s="52">
        <f t="shared" si="364"/>
        <v>0</v>
      </c>
      <c r="BF916" s="53" t="str">
        <f t="shared" si="366"/>
        <v>00</v>
      </c>
      <c r="BG916" s="54">
        <f t="shared" si="367"/>
        <v>0</v>
      </c>
      <c r="BH916" s="54">
        <v>6</v>
      </c>
      <c r="BI916" s="54" t="str">
        <f t="shared" si="368"/>
        <v>,00</v>
      </c>
      <c r="BJ916" s="55" t="str">
        <f t="shared" si="369"/>
        <v>00,00</v>
      </c>
      <c r="BL916" s="57" t="str">
        <f>IFERROR(VLOOKUP(H916,#REF!,2,0)," ")</f>
        <v xml:space="preserve"> </v>
      </c>
      <c r="BM916" s="57" t="str">
        <f>IFERROR(VLOOKUP(K916,#REF!,2,0)," ")</f>
        <v xml:space="preserve"> </v>
      </c>
      <c r="BN916" s="58" t="str">
        <f t="shared" si="354"/>
        <v xml:space="preserve">  </v>
      </c>
      <c r="BO916" s="59" t="str">
        <f>IFERROR(VLOOKUP(BN916,#REF!,5,0)," ")</f>
        <v xml:space="preserve"> </v>
      </c>
      <c r="BP916" s="59" t="str">
        <f t="shared" si="355"/>
        <v xml:space="preserve"> </v>
      </c>
      <c r="BQ916" s="56" t="str">
        <f t="shared" si="356"/>
        <v>0,00</v>
      </c>
      <c r="BR916" s="59" t="str">
        <f t="shared" si="357"/>
        <v>0,00</v>
      </c>
      <c r="BS916" s="59" t="str">
        <f t="shared" si="358"/>
        <v xml:space="preserve"> </v>
      </c>
      <c r="BT916" s="56" t="str">
        <f t="shared" si="370"/>
        <v>00</v>
      </c>
      <c r="BU916" s="56">
        <f t="shared" si="371"/>
        <v>0</v>
      </c>
      <c r="BV916" s="56" t="str">
        <f>IFERROR(BU916*#REF!,"0,00")</f>
        <v>0,00</v>
      </c>
      <c r="BW916" s="59" t="str">
        <f t="shared" si="372"/>
        <v>0,00</v>
      </c>
    </row>
    <row r="917" spans="1:75" ht="62.1" customHeight="1" thickTop="1" thickBot="1">
      <c r="A917" s="90" t="str">
        <f t="shared" si="360"/>
        <v>INSERIR DATA</v>
      </c>
      <c r="B917" s="91" t="str">
        <f t="shared" si="361"/>
        <v>INSERIR DATA</v>
      </c>
      <c r="C917" s="81" t="str">
        <f t="shared" si="362"/>
        <v>INSERIR DATA</v>
      </c>
      <c r="D917" s="79">
        <f t="shared" si="351"/>
        <v>914</v>
      </c>
      <c r="E917" s="125">
        <f t="shared" si="373"/>
        <v>0</v>
      </c>
      <c r="F917" s="101"/>
      <c r="G917" s="124" t="str">
        <f>IFERROR(VLOOKUP(F917,#REF!,2,0)," ")</f>
        <v xml:space="preserve"> </v>
      </c>
      <c r="H917" s="122" t="str">
        <f>IFERROR(VLOOKUP(F917,#REF!,3,0)," ")</f>
        <v xml:space="preserve"> </v>
      </c>
      <c r="I917" s="103"/>
      <c r="J917" s="103"/>
      <c r="K917" s="103"/>
      <c r="L917" s="104"/>
      <c r="M917" s="105"/>
      <c r="N917" s="106"/>
      <c r="O917" s="107"/>
      <c r="P917" s="122" t="str">
        <f t="shared" si="352"/>
        <v>00,00</v>
      </c>
      <c r="Q917" s="123" t="str">
        <f t="shared" si="353"/>
        <v>0,00</v>
      </c>
      <c r="R917" s="119">
        <v>0</v>
      </c>
      <c r="S917" s="119">
        <v>0</v>
      </c>
      <c r="T917" s="123">
        <f t="shared" si="363"/>
        <v>0</v>
      </c>
      <c r="U917" s="108"/>
      <c r="V917" s="109" t="str">
        <f t="shared" si="359"/>
        <v/>
      </c>
      <c r="W917" s="37"/>
      <c r="X917" s="132"/>
      <c r="Y917" s="134"/>
      <c r="AA917" s="24"/>
      <c r="AB917" s="40"/>
      <c r="AC917" s="24" t="str">
        <f t="shared" si="365"/>
        <v>Pendente</v>
      </c>
      <c r="AE917" s="43"/>
      <c r="AF917" s="44"/>
      <c r="AG917" s="45"/>
      <c r="AH917" s="45"/>
      <c r="AI917" s="46"/>
      <c r="AJ917" s="44"/>
      <c r="AK917" s="46"/>
      <c r="AL917" s="127"/>
      <c r="AM917" s="44"/>
      <c r="AN917" s="46"/>
      <c r="AO917" s="127"/>
      <c r="AP917" s="45"/>
      <c r="AQ917" s="46"/>
      <c r="AR917" s="46"/>
      <c r="AS917" s="46"/>
      <c r="AT917" s="45"/>
      <c r="AU917" s="46"/>
      <c r="AV917" s="46"/>
      <c r="AW917" s="46"/>
      <c r="AX917" s="46"/>
      <c r="AY917" s="46"/>
      <c r="AZ917" s="49"/>
      <c r="BE917" s="52">
        <f t="shared" si="364"/>
        <v>0</v>
      </c>
      <c r="BF917" s="53" t="str">
        <f t="shared" si="366"/>
        <v>00</v>
      </c>
      <c r="BG917" s="54">
        <f t="shared" si="367"/>
        <v>0</v>
      </c>
      <c r="BH917" s="54">
        <v>6</v>
      </c>
      <c r="BI917" s="54" t="str">
        <f t="shared" si="368"/>
        <v>,00</v>
      </c>
      <c r="BJ917" s="55" t="str">
        <f t="shared" si="369"/>
        <v>00,00</v>
      </c>
      <c r="BL917" s="57" t="str">
        <f>IFERROR(VLOOKUP(H917,#REF!,2,0)," ")</f>
        <v xml:space="preserve"> </v>
      </c>
      <c r="BM917" s="57" t="str">
        <f>IFERROR(VLOOKUP(K917,#REF!,2,0)," ")</f>
        <v xml:space="preserve"> </v>
      </c>
      <c r="BN917" s="58" t="str">
        <f t="shared" si="354"/>
        <v xml:space="preserve">  </v>
      </c>
      <c r="BO917" s="59" t="str">
        <f>IFERROR(VLOOKUP(BN917,#REF!,5,0)," ")</f>
        <v xml:space="preserve"> </v>
      </c>
      <c r="BP917" s="59" t="str">
        <f t="shared" si="355"/>
        <v xml:space="preserve"> </v>
      </c>
      <c r="BQ917" s="56" t="str">
        <f t="shared" si="356"/>
        <v>0,00</v>
      </c>
      <c r="BR917" s="59" t="str">
        <f t="shared" si="357"/>
        <v>0,00</v>
      </c>
      <c r="BS917" s="59" t="str">
        <f t="shared" si="358"/>
        <v xml:space="preserve"> </v>
      </c>
      <c r="BT917" s="56" t="str">
        <f t="shared" si="370"/>
        <v>00</v>
      </c>
      <c r="BU917" s="56">
        <f t="shared" si="371"/>
        <v>0</v>
      </c>
      <c r="BV917" s="56" t="str">
        <f>IFERROR(BU917*#REF!,"0,00")</f>
        <v>0,00</v>
      </c>
      <c r="BW917" s="59" t="str">
        <f t="shared" si="372"/>
        <v>0,00</v>
      </c>
    </row>
    <row r="918" spans="1:75" ht="62.1" customHeight="1" thickTop="1" thickBot="1">
      <c r="A918" s="90" t="str">
        <f t="shared" si="360"/>
        <v>INSERIR DATA</v>
      </c>
      <c r="B918" s="91" t="str">
        <f t="shared" si="361"/>
        <v>INSERIR DATA</v>
      </c>
      <c r="C918" s="81" t="str">
        <f t="shared" si="362"/>
        <v>INSERIR DATA</v>
      </c>
      <c r="D918" s="79">
        <f t="shared" si="351"/>
        <v>915</v>
      </c>
      <c r="E918" s="125">
        <f t="shared" si="373"/>
        <v>0</v>
      </c>
      <c r="F918" s="101"/>
      <c r="G918" s="124" t="str">
        <f>IFERROR(VLOOKUP(F918,#REF!,2,0)," ")</f>
        <v xml:space="preserve"> </v>
      </c>
      <c r="H918" s="122" t="str">
        <f>IFERROR(VLOOKUP(F918,#REF!,3,0)," ")</f>
        <v xml:space="preserve"> </v>
      </c>
      <c r="I918" s="103"/>
      <c r="J918" s="103"/>
      <c r="K918" s="103"/>
      <c r="L918" s="104"/>
      <c r="M918" s="105"/>
      <c r="N918" s="106"/>
      <c r="O918" s="107"/>
      <c r="P918" s="122" t="str">
        <f t="shared" si="352"/>
        <v>00,00</v>
      </c>
      <c r="Q918" s="123" t="str">
        <f t="shared" si="353"/>
        <v>0,00</v>
      </c>
      <c r="R918" s="119">
        <v>0</v>
      </c>
      <c r="S918" s="119">
        <v>0</v>
      </c>
      <c r="T918" s="123">
        <f t="shared" si="363"/>
        <v>0</v>
      </c>
      <c r="U918" s="108"/>
      <c r="V918" s="109" t="str">
        <f t="shared" si="359"/>
        <v/>
      </c>
      <c r="W918" s="37"/>
      <c r="X918" s="132"/>
      <c r="Y918" s="134"/>
      <c r="AA918" s="24"/>
      <c r="AB918" s="40"/>
      <c r="AC918" s="24" t="str">
        <f t="shared" si="365"/>
        <v>Pendente</v>
      </c>
      <c r="AE918" s="43"/>
      <c r="AF918" s="44"/>
      <c r="AG918" s="45"/>
      <c r="AH918" s="45"/>
      <c r="AI918" s="46"/>
      <c r="AJ918" s="44"/>
      <c r="AK918" s="46"/>
      <c r="AL918" s="127"/>
      <c r="AM918" s="44"/>
      <c r="AN918" s="46"/>
      <c r="AO918" s="127"/>
      <c r="AP918" s="45"/>
      <c r="AQ918" s="46"/>
      <c r="AR918" s="46"/>
      <c r="AS918" s="46"/>
      <c r="AT918" s="45"/>
      <c r="AU918" s="46"/>
      <c r="AV918" s="46"/>
      <c r="AW918" s="46"/>
      <c r="AX918" s="46"/>
      <c r="AY918" s="46"/>
      <c r="AZ918" s="49"/>
      <c r="BE918" s="52">
        <f t="shared" si="364"/>
        <v>0</v>
      </c>
      <c r="BF918" s="53" t="str">
        <f t="shared" si="366"/>
        <v>00</v>
      </c>
      <c r="BG918" s="54">
        <f t="shared" si="367"/>
        <v>0</v>
      </c>
      <c r="BH918" s="54">
        <v>6</v>
      </c>
      <c r="BI918" s="54" t="str">
        <f t="shared" si="368"/>
        <v>,00</v>
      </c>
      <c r="BJ918" s="55" t="str">
        <f t="shared" si="369"/>
        <v>00,00</v>
      </c>
      <c r="BL918" s="57" t="str">
        <f>IFERROR(VLOOKUP(H918,#REF!,2,0)," ")</f>
        <v xml:space="preserve"> </v>
      </c>
      <c r="BM918" s="57" t="str">
        <f>IFERROR(VLOOKUP(K918,#REF!,2,0)," ")</f>
        <v xml:space="preserve"> </v>
      </c>
      <c r="BN918" s="58" t="str">
        <f t="shared" si="354"/>
        <v xml:space="preserve">  </v>
      </c>
      <c r="BO918" s="59" t="str">
        <f>IFERROR(VLOOKUP(BN918,#REF!,5,0)," ")</f>
        <v xml:space="preserve"> </v>
      </c>
      <c r="BP918" s="59" t="str">
        <f t="shared" si="355"/>
        <v xml:space="preserve"> </v>
      </c>
      <c r="BQ918" s="56" t="str">
        <f t="shared" si="356"/>
        <v>0,00</v>
      </c>
      <c r="BR918" s="59" t="str">
        <f t="shared" si="357"/>
        <v>0,00</v>
      </c>
      <c r="BS918" s="59" t="str">
        <f t="shared" si="358"/>
        <v xml:space="preserve"> </v>
      </c>
      <c r="BT918" s="56" t="str">
        <f t="shared" si="370"/>
        <v>00</v>
      </c>
      <c r="BU918" s="56">
        <f t="shared" si="371"/>
        <v>0</v>
      </c>
      <c r="BV918" s="56" t="str">
        <f>IFERROR(BU918*#REF!,"0,00")</f>
        <v>0,00</v>
      </c>
      <c r="BW918" s="59" t="str">
        <f t="shared" si="372"/>
        <v>0,00</v>
      </c>
    </row>
    <row r="919" spans="1:75" ht="62.1" customHeight="1" thickTop="1" thickBot="1">
      <c r="A919" s="90" t="str">
        <f t="shared" si="360"/>
        <v>INSERIR DATA</v>
      </c>
      <c r="B919" s="91" t="str">
        <f t="shared" si="361"/>
        <v>INSERIR DATA</v>
      </c>
      <c r="C919" s="81" t="str">
        <f t="shared" si="362"/>
        <v>INSERIR DATA</v>
      </c>
      <c r="D919" s="79">
        <f t="shared" si="351"/>
        <v>916</v>
      </c>
      <c r="E919" s="125">
        <f t="shared" si="373"/>
        <v>0</v>
      </c>
      <c r="F919" s="101"/>
      <c r="G919" s="124" t="str">
        <f>IFERROR(VLOOKUP(F919,#REF!,2,0)," ")</f>
        <v xml:space="preserve"> </v>
      </c>
      <c r="H919" s="122" t="str">
        <f>IFERROR(VLOOKUP(F919,#REF!,3,0)," ")</f>
        <v xml:space="preserve"> </v>
      </c>
      <c r="I919" s="103"/>
      <c r="J919" s="103"/>
      <c r="K919" s="103"/>
      <c r="L919" s="104"/>
      <c r="M919" s="105"/>
      <c r="N919" s="106"/>
      <c r="O919" s="107"/>
      <c r="P919" s="122" t="str">
        <f t="shared" si="352"/>
        <v>00,00</v>
      </c>
      <c r="Q919" s="123" t="str">
        <f t="shared" si="353"/>
        <v>0,00</v>
      </c>
      <c r="R919" s="119">
        <v>0</v>
      </c>
      <c r="S919" s="119">
        <v>0</v>
      </c>
      <c r="T919" s="123">
        <f t="shared" si="363"/>
        <v>0</v>
      </c>
      <c r="U919" s="108"/>
      <c r="V919" s="109" t="str">
        <f t="shared" si="359"/>
        <v/>
      </c>
      <c r="W919" s="37"/>
      <c r="X919" s="132"/>
      <c r="Y919" s="134"/>
      <c r="AA919" s="24"/>
      <c r="AB919" s="40"/>
      <c r="AC919" s="24" t="str">
        <f t="shared" si="365"/>
        <v>Pendente</v>
      </c>
      <c r="AE919" s="43"/>
      <c r="AF919" s="44"/>
      <c r="AG919" s="45"/>
      <c r="AH919" s="45"/>
      <c r="AI919" s="46"/>
      <c r="AJ919" s="44"/>
      <c r="AK919" s="46"/>
      <c r="AL919" s="127"/>
      <c r="AM919" s="44"/>
      <c r="AN919" s="46"/>
      <c r="AO919" s="127"/>
      <c r="AP919" s="45"/>
      <c r="AQ919" s="46"/>
      <c r="AR919" s="46"/>
      <c r="AS919" s="46"/>
      <c r="AT919" s="45"/>
      <c r="AU919" s="46"/>
      <c r="AV919" s="46"/>
      <c r="AW919" s="46"/>
      <c r="AX919" s="46"/>
      <c r="AY919" s="46"/>
      <c r="AZ919" s="49"/>
      <c r="BE919" s="52">
        <f t="shared" si="364"/>
        <v>0</v>
      </c>
      <c r="BF919" s="53" t="str">
        <f t="shared" si="366"/>
        <v>00</v>
      </c>
      <c r="BG919" s="54">
        <f t="shared" si="367"/>
        <v>0</v>
      </c>
      <c r="BH919" s="54">
        <v>6</v>
      </c>
      <c r="BI919" s="54" t="str">
        <f t="shared" si="368"/>
        <v>,00</v>
      </c>
      <c r="BJ919" s="55" t="str">
        <f t="shared" si="369"/>
        <v>00,00</v>
      </c>
      <c r="BL919" s="57" t="str">
        <f>IFERROR(VLOOKUP(H919,#REF!,2,0)," ")</f>
        <v xml:space="preserve"> </v>
      </c>
      <c r="BM919" s="57" t="str">
        <f>IFERROR(VLOOKUP(K919,#REF!,2,0)," ")</f>
        <v xml:space="preserve"> </v>
      </c>
      <c r="BN919" s="58" t="str">
        <f t="shared" si="354"/>
        <v xml:space="preserve">  </v>
      </c>
      <c r="BO919" s="59" t="str">
        <f>IFERROR(VLOOKUP(BN919,#REF!,5,0)," ")</f>
        <v xml:space="preserve"> </v>
      </c>
      <c r="BP919" s="59" t="str">
        <f t="shared" si="355"/>
        <v xml:space="preserve"> </v>
      </c>
      <c r="BQ919" s="56" t="str">
        <f t="shared" si="356"/>
        <v>0,00</v>
      </c>
      <c r="BR919" s="59" t="str">
        <f t="shared" si="357"/>
        <v>0,00</v>
      </c>
      <c r="BS919" s="59" t="str">
        <f t="shared" si="358"/>
        <v xml:space="preserve"> </v>
      </c>
      <c r="BT919" s="56" t="str">
        <f t="shared" si="370"/>
        <v>00</v>
      </c>
      <c r="BU919" s="56">
        <f t="shared" si="371"/>
        <v>0</v>
      </c>
      <c r="BV919" s="56" t="str">
        <f>IFERROR(BU919*#REF!,"0,00")</f>
        <v>0,00</v>
      </c>
      <c r="BW919" s="59" t="str">
        <f t="shared" si="372"/>
        <v>0,00</v>
      </c>
    </row>
    <row r="920" spans="1:75" ht="62.1" customHeight="1" thickTop="1" thickBot="1">
      <c r="A920" s="90" t="str">
        <f t="shared" si="360"/>
        <v>INSERIR DATA</v>
      </c>
      <c r="B920" s="91" t="str">
        <f t="shared" si="361"/>
        <v>INSERIR DATA</v>
      </c>
      <c r="C920" s="81" t="str">
        <f t="shared" si="362"/>
        <v>INSERIR DATA</v>
      </c>
      <c r="D920" s="79">
        <f t="shared" ref="D920:D983" si="374">D919+1</f>
        <v>917</v>
      </c>
      <c r="E920" s="125">
        <f t="shared" si="373"/>
        <v>0</v>
      </c>
      <c r="F920" s="101"/>
      <c r="G920" s="124" t="str">
        <f>IFERROR(VLOOKUP(F920,#REF!,2,0)," ")</f>
        <v xml:space="preserve"> </v>
      </c>
      <c r="H920" s="122" t="str">
        <f>IFERROR(VLOOKUP(F920,#REF!,3,0)," ")</f>
        <v xml:space="preserve"> </v>
      </c>
      <c r="I920" s="103"/>
      <c r="J920" s="103"/>
      <c r="K920" s="103"/>
      <c r="L920" s="104"/>
      <c r="M920" s="105"/>
      <c r="N920" s="106"/>
      <c r="O920" s="107"/>
      <c r="P920" s="122" t="str">
        <f t="shared" si="352"/>
        <v>00,00</v>
      </c>
      <c r="Q920" s="123" t="str">
        <f t="shared" si="353"/>
        <v>0,00</v>
      </c>
      <c r="R920" s="119">
        <v>0</v>
      </c>
      <c r="S920" s="119">
        <v>0</v>
      </c>
      <c r="T920" s="123">
        <f t="shared" si="363"/>
        <v>0</v>
      </c>
      <c r="U920" s="108"/>
      <c r="V920" s="109" t="str">
        <f t="shared" si="359"/>
        <v/>
      </c>
      <c r="W920" s="37"/>
      <c r="X920" s="132"/>
      <c r="Y920" s="134"/>
      <c r="AA920" s="24"/>
      <c r="AB920" s="40"/>
      <c r="AC920" s="24" t="str">
        <f t="shared" si="365"/>
        <v>Pendente</v>
      </c>
      <c r="AE920" s="43"/>
      <c r="AF920" s="44"/>
      <c r="AG920" s="45"/>
      <c r="AH920" s="45"/>
      <c r="AI920" s="46"/>
      <c r="AJ920" s="44"/>
      <c r="AK920" s="46"/>
      <c r="AL920" s="127"/>
      <c r="AM920" s="44"/>
      <c r="AN920" s="46"/>
      <c r="AO920" s="127"/>
      <c r="AP920" s="45"/>
      <c r="AQ920" s="46"/>
      <c r="AR920" s="46"/>
      <c r="AS920" s="46"/>
      <c r="AT920" s="45"/>
      <c r="AU920" s="46"/>
      <c r="AV920" s="46"/>
      <c r="AW920" s="46"/>
      <c r="AX920" s="46"/>
      <c r="AY920" s="46"/>
      <c r="AZ920" s="49"/>
      <c r="BE920" s="52">
        <f t="shared" si="364"/>
        <v>0</v>
      </c>
      <c r="BF920" s="53" t="str">
        <f t="shared" si="366"/>
        <v>00</v>
      </c>
      <c r="BG920" s="54">
        <f t="shared" si="367"/>
        <v>0</v>
      </c>
      <c r="BH920" s="54">
        <v>6</v>
      </c>
      <c r="BI920" s="54" t="str">
        <f t="shared" si="368"/>
        <v>,00</v>
      </c>
      <c r="BJ920" s="55" t="str">
        <f t="shared" si="369"/>
        <v>00,00</v>
      </c>
      <c r="BL920" s="57" t="str">
        <f>IFERROR(VLOOKUP(H920,#REF!,2,0)," ")</f>
        <v xml:space="preserve"> </v>
      </c>
      <c r="BM920" s="57" t="str">
        <f>IFERROR(VLOOKUP(K920,#REF!,2,0)," ")</f>
        <v xml:space="preserve"> </v>
      </c>
      <c r="BN920" s="58" t="str">
        <f t="shared" si="354"/>
        <v xml:space="preserve">  </v>
      </c>
      <c r="BO920" s="59" t="str">
        <f>IFERROR(VLOOKUP(BN920,#REF!,5,0)," ")</f>
        <v xml:space="preserve"> </v>
      </c>
      <c r="BP920" s="59" t="str">
        <f t="shared" si="355"/>
        <v xml:space="preserve"> </v>
      </c>
      <c r="BQ920" s="56" t="str">
        <f t="shared" si="356"/>
        <v>0,00</v>
      </c>
      <c r="BR920" s="59" t="str">
        <f t="shared" si="357"/>
        <v>0,00</v>
      </c>
      <c r="BS920" s="59" t="str">
        <f t="shared" si="358"/>
        <v xml:space="preserve"> </v>
      </c>
      <c r="BT920" s="56" t="str">
        <f t="shared" si="370"/>
        <v>00</v>
      </c>
      <c r="BU920" s="56">
        <f t="shared" si="371"/>
        <v>0</v>
      </c>
      <c r="BV920" s="56" t="str">
        <f>IFERROR(BU920*#REF!,"0,00")</f>
        <v>0,00</v>
      </c>
      <c r="BW920" s="59" t="str">
        <f t="shared" si="372"/>
        <v>0,00</v>
      </c>
    </row>
    <row r="921" spans="1:75" ht="62.1" customHeight="1" thickTop="1" thickBot="1">
      <c r="A921" s="90" t="str">
        <f t="shared" si="360"/>
        <v>INSERIR DATA</v>
      </c>
      <c r="B921" s="91" t="str">
        <f t="shared" si="361"/>
        <v>INSERIR DATA</v>
      </c>
      <c r="C921" s="81" t="str">
        <f t="shared" si="362"/>
        <v>INSERIR DATA</v>
      </c>
      <c r="D921" s="79">
        <f t="shared" si="374"/>
        <v>918</v>
      </c>
      <c r="E921" s="125">
        <f t="shared" si="373"/>
        <v>0</v>
      </c>
      <c r="F921" s="101"/>
      <c r="G921" s="124" t="str">
        <f>IFERROR(VLOOKUP(F921,#REF!,2,0)," ")</f>
        <v xml:space="preserve"> </v>
      </c>
      <c r="H921" s="122" t="str">
        <f>IFERROR(VLOOKUP(F921,#REF!,3,0)," ")</f>
        <v xml:space="preserve"> </v>
      </c>
      <c r="I921" s="103"/>
      <c r="J921" s="103"/>
      <c r="K921" s="103"/>
      <c r="L921" s="104"/>
      <c r="M921" s="105"/>
      <c r="N921" s="106"/>
      <c r="O921" s="107"/>
      <c r="P921" s="122" t="str">
        <f t="shared" si="352"/>
        <v>00,00</v>
      </c>
      <c r="Q921" s="123" t="str">
        <f t="shared" si="353"/>
        <v>0,00</v>
      </c>
      <c r="R921" s="119">
        <v>0</v>
      </c>
      <c r="S921" s="119">
        <v>0</v>
      </c>
      <c r="T921" s="123">
        <f t="shared" si="363"/>
        <v>0</v>
      </c>
      <c r="U921" s="108"/>
      <c r="V921" s="109" t="str">
        <f t="shared" si="359"/>
        <v/>
      </c>
      <c r="W921" s="37"/>
      <c r="X921" s="132"/>
      <c r="Y921" s="134"/>
      <c r="AA921" s="24"/>
      <c r="AB921" s="40"/>
      <c r="AC921" s="24" t="str">
        <f t="shared" si="365"/>
        <v>Pendente</v>
      </c>
      <c r="AE921" s="43"/>
      <c r="AF921" s="44"/>
      <c r="AG921" s="45"/>
      <c r="AH921" s="45"/>
      <c r="AI921" s="46"/>
      <c r="AJ921" s="44"/>
      <c r="AK921" s="157"/>
      <c r="AL921" s="161"/>
      <c r="AM921" s="44"/>
      <c r="AN921" s="157"/>
      <c r="AO921" s="161"/>
      <c r="AP921" s="45"/>
      <c r="AQ921" s="46"/>
      <c r="AR921" s="46"/>
      <c r="AS921" s="46"/>
      <c r="AT921" s="45"/>
      <c r="AU921" s="46"/>
      <c r="AV921" s="46"/>
      <c r="AW921" s="46"/>
      <c r="AX921" s="46"/>
      <c r="AY921" s="46"/>
      <c r="AZ921" s="49"/>
      <c r="BE921" s="52">
        <f t="shared" si="364"/>
        <v>0</v>
      </c>
      <c r="BF921" s="53" t="str">
        <f t="shared" si="366"/>
        <v>00</v>
      </c>
      <c r="BG921" s="54">
        <f t="shared" si="367"/>
        <v>0</v>
      </c>
      <c r="BH921" s="54">
        <v>6</v>
      </c>
      <c r="BI921" s="54" t="str">
        <f t="shared" si="368"/>
        <v>,00</v>
      </c>
      <c r="BJ921" s="55" t="str">
        <f t="shared" si="369"/>
        <v>00,00</v>
      </c>
      <c r="BL921" s="57" t="str">
        <f>IFERROR(VLOOKUP(H921,#REF!,2,0)," ")</f>
        <v xml:space="preserve"> </v>
      </c>
      <c r="BM921" s="57" t="str">
        <f>IFERROR(VLOOKUP(K921,#REF!,2,0)," ")</f>
        <v xml:space="preserve"> </v>
      </c>
      <c r="BN921" s="58" t="str">
        <f t="shared" si="354"/>
        <v xml:space="preserve">  </v>
      </c>
      <c r="BO921" s="59" t="str">
        <f>IFERROR(VLOOKUP(BN921,#REF!,5,0)," ")</f>
        <v xml:space="preserve"> </v>
      </c>
      <c r="BP921" s="59" t="str">
        <f t="shared" si="355"/>
        <v xml:space="preserve"> </v>
      </c>
      <c r="BQ921" s="56" t="str">
        <f t="shared" si="356"/>
        <v>0,00</v>
      </c>
      <c r="BR921" s="59" t="str">
        <f t="shared" si="357"/>
        <v>0,00</v>
      </c>
      <c r="BS921" s="59" t="str">
        <f t="shared" si="358"/>
        <v xml:space="preserve"> </v>
      </c>
      <c r="BT921" s="56" t="str">
        <f t="shared" si="370"/>
        <v>00</v>
      </c>
      <c r="BU921" s="56">
        <f t="shared" si="371"/>
        <v>0</v>
      </c>
      <c r="BV921" s="56" t="str">
        <f>IFERROR(BU921*#REF!,"0,00")</f>
        <v>0,00</v>
      </c>
      <c r="BW921" s="59" t="str">
        <f t="shared" si="372"/>
        <v>0,00</v>
      </c>
    </row>
    <row r="922" spans="1:75" ht="62.1" customHeight="1" thickTop="1" thickBot="1">
      <c r="A922" s="90" t="str">
        <f t="shared" si="360"/>
        <v>INSERIR DATA</v>
      </c>
      <c r="B922" s="91" t="str">
        <f t="shared" si="361"/>
        <v>INSERIR DATA</v>
      </c>
      <c r="C922" s="81" t="str">
        <f t="shared" si="362"/>
        <v>INSERIR DATA</v>
      </c>
      <c r="D922" s="79">
        <f t="shared" si="374"/>
        <v>919</v>
      </c>
      <c r="E922" s="125">
        <f t="shared" si="373"/>
        <v>0</v>
      </c>
      <c r="F922" s="101"/>
      <c r="G922" s="124" t="str">
        <f>IFERROR(VLOOKUP(F922,#REF!,2,0)," ")</f>
        <v xml:space="preserve"> </v>
      </c>
      <c r="H922" s="122" t="str">
        <f>IFERROR(VLOOKUP(F922,#REF!,3,0)," ")</f>
        <v xml:space="preserve"> </v>
      </c>
      <c r="I922" s="103"/>
      <c r="J922" s="103"/>
      <c r="K922" s="103"/>
      <c r="L922" s="104"/>
      <c r="M922" s="105"/>
      <c r="N922" s="106"/>
      <c r="O922" s="107"/>
      <c r="P922" s="122" t="str">
        <f t="shared" si="352"/>
        <v>00,00</v>
      </c>
      <c r="Q922" s="123" t="str">
        <f t="shared" si="353"/>
        <v>0,00</v>
      </c>
      <c r="R922" s="119">
        <v>0</v>
      </c>
      <c r="S922" s="119">
        <v>0</v>
      </c>
      <c r="T922" s="123">
        <f t="shared" si="363"/>
        <v>0</v>
      </c>
      <c r="U922" s="108"/>
      <c r="V922" s="109" t="str">
        <f t="shared" si="359"/>
        <v/>
      </c>
      <c r="W922" s="37"/>
      <c r="X922" s="132"/>
      <c r="Y922" s="134"/>
      <c r="AA922" s="24"/>
      <c r="AB922" s="40"/>
      <c r="AC922" s="24" t="str">
        <f t="shared" si="365"/>
        <v>Pendente</v>
      </c>
      <c r="AE922" s="43"/>
      <c r="AF922" s="44"/>
      <c r="AG922" s="45"/>
      <c r="AH922" s="45"/>
      <c r="AI922" s="46"/>
      <c r="AJ922" s="44"/>
      <c r="AK922" s="157"/>
      <c r="AL922" s="161"/>
      <c r="AM922" s="44"/>
      <c r="AN922" s="157"/>
      <c r="AO922" s="161"/>
      <c r="AP922" s="45"/>
      <c r="AQ922" s="46"/>
      <c r="AR922" s="46"/>
      <c r="AS922" s="46"/>
      <c r="AT922" s="45"/>
      <c r="AU922" s="46"/>
      <c r="AV922" s="46"/>
      <c r="AW922" s="46"/>
      <c r="AX922" s="46"/>
      <c r="AY922" s="46"/>
      <c r="AZ922" s="49"/>
      <c r="BE922" s="52">
        <f t="shared" si="364"/>
        <v>0</v>
      </c>
      <c r="BF922" s="53" t="str">
        <f t="shared" si="366"/>
        <v>00</v>
      </c>
      <c r="BG922" s="54">
        <f t="shared" si="367"/>
        <v>0</v>
      </c>
      <c r="BH922" s="54">
        <v>6</v>
      </c>
      <c r="BI922" s="54" t="str">
        <f t="shared" si="368"/>
        <v>,00</v>
      </c>
      <c r="BJ922" s="55" t="str">
        <f t="shared" si="369"/>
        <v>00,00</v>
      </c>
      <c r="BL922" s="57" t="str">
        <f>IFERROR(VLOOKUP(H922,#REF!,2,0)," ")</f>
        <v xml:space="preserve"> </v>
      </c>
      <c r="BM922" s="57" t="str">
        <f>IFERROR(VLOOKUP(K922,#REF!,2,0)," ")</f>
        <v xml:space="preserve"> </v>
      </c>
      <c r="BN922" s="58" t="str">
        <f t="shared" si="354"/>
        <v xml:space="preserve">  </v>
      </c>
      <c r="BO922" s="59" t="str">
        <f>IFERROR(VLOOKUP(BN922,#REF!,5,0)," ")</f>
        <v xml:space="preserve"> </v>
      </c>
      <c r="BP922" s="59" t="str">
        <f t="shared" si="355"/>
        <v xml:space="preserve"> </v>
      </c>
      <c r="BQ922" s="56" t="str">
        <f t="shared" si="356"/>
        <v>0,00</v>
      </c>
      <c r="BR922" s="59" t="str">
        <f t="shared" si="357"/>
        <v>0,00</v>
      </c>
      <c r="BS922" s="59" t="str">
        <f t="shared" si="358"/>
        <v xml:space="preserve"> </v>
      </c>
      <c r="BT922" s="56" t="str">
        <f t="shared" si="370"/>
        <v>00</v>
      </c>
      <c r="BU922" s="56">
        <f t="shared" si="371"/>
        <v>0</v>
      </c>
      <c r="BV922" s="56" t="str">
        <f>IFERROR(BU922*#REF!,"0,00")</f>
        <v>0,00</v>
      </c>
      <c r="BW922" s="59" t="str">
        <f t="shared" si="372"/>
        <v>0,00</v>
      </c>
    </row>
    <row r="923" spans="1:75" ht="62.1" customHeight="1" thickTop="1" thickBot="1">
      <c r="A923" s="90" t="str">
        <f t="shared" si="360"/>
        <v>INSERIR DATA</v>
      </c>
      <c r="B923" s="91" t="str">
        <f t="shared" si="361"/>
        <v>INSERIR DATA</v>
      </c>
      <c r="C923" s="81" t="str">
        <f t="shared" si="362"/>
        <v>INSERIR DATA</v>
      </c>
      <c r="D923" s="79">
        <f t="shared" si="374"/>
        <v>920</v>
      </c>
      <c r="E923" s="125">
        <f t="shared" si="373"/>
        <v>0</v>
      </c>
      <c r="F923" s="101"/>
      <c r="G923" s="124" t="str">
        <f>IFERROR(VLOOKUP(F923,#REF!,2,0)," ")</f>
        <v xml:space="preserve"> </v>
      </c>
      <c r="H923" s="122" t="str">
        <f>IFERROR(VLOOKUP(F923,#REF!,3,0)," ")</f>
        <v xml:space="preserve"> </v>
      </c>
      <c r="I923" s="103"/>
      <c r="J923" s="103"/>
      <c r="K923" s="103"/>
      <c r="L923" s="104"/>
      <c r="M923" s="105"/>
      <c r="N923" s="106"/>
      <c r="O923" s="107"/>
      <c r="P923" s="122" t="str">
        <f t="shared" si="352"/>
        <v>00,00</v>
      </c>
      <c r="Q923" s="123" t="str">
        <f t="shared" si="353"/>
        <v>0,00</v>
      </c>
      <c r="R923" s="119">
        <v>0</v>
      </c>
      <c r="S923" s="119">
        <v>0</v>
      </c>
      <c r="T923" s="123">
        <f t="shared" si="363"/>
        <v>0</v>
      </c>
      <c r="U923" s="108"/>
      <c r="V923" s="109" t="str">
        <f t="shared" si="359"/>
        <v/>
      </c>
      <c r="W923" s="37"/>
      <c r="X923" s="132"/>
      <c r="Y923" s="134"/>
      <c r="AA923" s="24"/>
      <c r="AB923" s="40"/>
      <c r="AC923" s="24" t="str">
        <f t="shared" si="365"/>
        <v>Pendente</v>
      </c>
      <c r="AE923" s="43"/>
      <c r="AF923" s="44"/>
      <c r="AG923" s="45"/>
      <c r="AH923" s="45"/>
      <c r="AI923" s="46"/>
      <c r="AJ923" s="44"/>
      <c r="AK923" s="157"/>
      <c r="AL923" s="161"/>
      <c r="AM923" s="44"/>
      <c r="AN923" s="157"/>
      <c r="AO923" s="161"/>
      <c r="AP923" s="45"/>
      <c r="AQ923" s="46"/>
      <c r="AR923" s="46"/>
      <c r="AS923" s="46"/>
      <c r="AT923" s="45"/>
      <c r="AU923" s="46"/>
      <c r="AV923" s="46"/>
      <c r="AW923" s="46"/>
      <c r="AX923" s="46"/>
      <c r="AY923" s="46"/>
      <c r="AZ923" s="49"/>
      <c r="BE923" s="52">
        <f t="shared" si="364"/>
        <v>0</v>
      </c>
      <c r="BF923" s="53" t="str">
        <f t="shared" si="366"/>
        <v>00</v>
      </c>
      <c r="BG923" s="54">
        <f t="shared" si="367"/>
        <v>0</v>
      </c>
      <c r="BH923" s="54">
        <v>6</v>
      </c>
      <c r="BI923" s="54" t="str">
        <f t="shared" si="368"/>
        <v>,00</v>
      </c>
      <c r="BJ923" s="55" t="str">
        <f t="shared" si="369"/>
        <v>00,00</v>
      </c>
      <c r="BL923" s="57" t="str">
        <f>IFERROR(VLOOKUP(H923,#REF!,2,0)," ")</f>
        <v xml:space="preserve"> </v>
      </c>
      <c r="BM923" s="57" t="str">
        <f>IFERROR(VLOOKUP(K923,#REF!,2,0)," ")</f>
        <v xml:space="preserve"> </v>
      </c>
      <c r="BN923" s="58" t="str">
        <f t="shared" si="354"/>
        <v xml:space="preserve">  </v>
      </c>
      <c r="BO923" s="59" t="str">
        <f>IFERROR(VLOOKUP(BN923,#REF!,5,0)," ")</f>
        <v xml:space="preserve"> </v>
      </c>
      <c r="BP923" s="59" t="str">
        <f t="shared" si="355"/>
        <v xml:space="preserve"> </v>
      </c>
      <c r="BQ923" s="56" t="str">
        <f t="shared" si="356"/>
        <v>0,00</v>
      </c>
      <c r="BR923" s="59" t="str">
        <f t="shared" si="357"/>
        <v>0,00</v>
      </c>
      <c r="BS923" s="59" t="str">
        <f t="shared" si="358"/>
        <v xml:space="preserve"> </v>
      </c>
      <c r="BT923" s="56" t="str">
        <f t="shared" si="370"/>
        <v>00</v>
      </c>
      <c r="BU923" s="56">
        <f t="shared" si="371"/>
        <v>0</v>
      </c>
      <c r="BV923" s="56" t="str">
        <f>IFERROR(BU923*#REF!,"0,00")</f>
        <v>0,00</v>
      </c>
      <c r="BW923" s="59" t="str">
        <f t="shared" si="372"/>
        <v>0,00</v>
      </c>
    </row>
    <row r="924" spans="1:75" ht="62.1" customHeight="1" thickTop="1" thickBot="1">
      <c r="A924" s="90" t="str">
        <f t="shared" si="360"/>
        <v>INSERIR DATA</v>
      </c>
      <c r="B924" s="91" t="str">
        <f t="shared" si="361"/>
        <v>INSERIR DATA</v>
      </c>
      <c r="C924" s="81" t="str">
        <f t="shared" si="362"/>
        <v>INSERIR DATA</v>
      </c>
      <c r="D924" s="79">
        <f t="shared" si="374"/>
        <v>921</v>
      </c>
      <c r="E924" s="125">
        <f t="shared" si="373"/>
        <v>0</v>
      </c>
      <c r="F924" s="101"/>
      <c r="G924" s="124" t="str">
        <f>IFERROR(VLOOKUP(F924,#REF!,2,0)," ")</f>
        <v xml:space="preserve"> </v>
      </c>
      <c r="H924" s="122" t="str">
        <f>IFERROR(VLOOKUP(F924,#REF!,3,0)," ")</f>
        <v xml:space="preserve"> </v>
      </c>
      <c r="I924" s="103"/>
      <c r="J924" s="103"/>
      <c r="K924" s="103"/>
      <c r="L924" s="104"/>
      <c r="M924" s="105"/>
      <c r="N924" s="106"/>
      <c r="O924" s="107"/>
      <c r="P924" s="122" t="str">
        <f t="shared" si="352"/>
        <v>00,00</v>
      </c>
      <c r="Q924" s="123" t="str">
        <f t="shared" si="353"/>
        <v>0,00</v>
      </c>
      <c r="R924" s="119">
        <v>0</v>
      </c>
      <c r="S924" s="119">
        <v>0</v>
      </c>
      <c r="T924" s="123">
        <f t="shared" si="363"/>
        <v>0</v>
      </c>
      <c r="U924" s="108"/>
      <c r="V924" s="109" t="str">
        <f t="shared" si="359"/>
        <v/>
      </c>
      <c r="W924" s="37"/>
      <c r="X924" s="132"/>
      <c r="Y924" s="134"/>
      <c r="AA924" s="24"/>
      <c r="AB924" s="40"/>
      <c r="AC924" s="24" t="str">
        <f t="shared" si="365"/>
        <v>Pendente</v>
      </c>
      <c r="AE924" s="43"/>
      <c r="AF924" s="44"/>
      <c r="AG924" s="45"/>
      <c r="AH924" s="45"/>
      <c r="AI924" s="46"/>
      <c r="AJ924" s="44"/>
      <c r="AK924" s="157"/>
      <c r="AL924" s="161"/>
      <c r="AM924" s="44"/>
      <c r="AN924" s="157"/>
      <c r="AO924" s="161"/>
      <c r="AP924" s="45"/>
      <c r="AQ924" s="46"/>
      <c r="AR924" s="46"/>
      <c r="AS924" s="46"/>
      <c r="AT924" s="45"/>
      <c r="AU924" s="46"/>
      <c r="AV924" s="46"/>
      <c r="AW924" s="46"/>
      <c r="AX924" s="46"/>
      <c r="AY924" s="46"/>
      <c r="AZ924" s="49"/>
      <c r="BE924" s="52">
        <f t="shared" si="364"/>
        <v>0</v>
      </c>
      <c r="BF924" s="53" t="str">
        <f t="shared" si="366"/>
        <v>00</v>
      </c>
      <c r="BG924" s="54">
        <f t="shared" si="367"/>
        <v>0</v>
      </c>
      <c r="BH924" s="54">
        <v>6</v>
      </c>
      <c r="BI924" s="54" t="str">
        <f t="shared" si="368"/>
        <v>,00</v>
      </c>
      <c r="BJ924" s="55" t="str">
        <f t="shared" si="369"/>
        <v>00,00</v>
      </c>
      <c r="BL924" s="57" t="str">
        <f>IFERROR(VLOOKUP(H924,#REF!,2,0)," ")</f>
        <v xml:space="preserve"> </v>
      </c>
      <c r="BM924" s="57" t="str">
        <f>IFERROR(VLOOKUP(K924,#REF!,2,0)," ")</f>
        <v xml:space="preserve"> </v>
      </c>
      <c r="BN924" s="58" t="str">
        <f t="shared" si="354"/>
        <v xml:space="preserve">  </v>
      </c>
      <c r="BO924" s="59" t="str">
        <f>IFERROR(VLOOKUP(BN924,#REF!,5,0)," ")</f>
        <v xml:space="preserve"> </v>
      </c>
      <c r="BP924" s="59" t="str">
        <f t="shared" si="355"/>
        <v xml:space="preserve"> </v>
      </c>
      <c r="BQ924" s="56" t="str">
        <f t="shared" si="356"/>
        <v>0,00</v>
      </c>
      <c r="BR924" s="59" t="str">
        <f t="shared" si="357"/>
        <v>0,00</v>
      </c>
      <c r="BS924" s="59" t="str">
        <f t="shared" si="358"/>
        <v xml:space="preserve"> </v>
      </c>
      <c r="BT924" s="56" t="str">
        <f t="shared" si="370"/>
        <v>00</v>
      </c>
      <c r="BU924" s="56">
        <f t="shared" si="371"/>
        <v>0</v>
      </c>
      <c r="BV924" s="56" t="str">
        <f>IFERROR(BU924*#REF!,"0,00")</f>
        <v>0,00</v>
      </c>
      <c r="BW924" s="59" t="str">
        <f t="shared" si="372"/>
        <v>0,00</v>
      </c>
    </row>
    <row r="925" spans="1:75" ht="62.1" customHeight="1" thickTop="1" thickBot="1">
      <c r="A925" s="90" t="str">
        <f t="shared" si="360"/>
        <v>INSERIR DATA</v>
      </c>
      <c r="B925" s="91" t="str">
        <f t="shared" si="361"/>
        <v>INSERIR DATA</v>
      </c>
      <c r="C925" s="81" t="str">
        <f t="shared" si="362"/>
        <v>INSERIR DATA</v>
      </c>
      <c r="D925" s="79">
        <f t="shared" si="374"/>
        <v>922</v>
      </c>
      <c r="E925" s="125">
        <f t="shared" si="373"/>
        <v>0</v>
      </c>
      <c r="F925" s="101"/>
      <c r="G925" s="124" t="str">
        <f>IFERROR(VLOOKUP(F925,#REF!,2,0)," ")</f>
        <v xml:space="preserve"> </v>
      </c>
      <c r="H925" s="122" t="str">
        <f>IFERROR(VLOOKUP(F925,#REF!,3,0)," ")</f>
        <v xml:space="preserve"> </v>
      </c>
      <c r="I925" s="103"/>
      <c r="J925" s="103"/>
      <c r="K925" s="103"/>
      <c r="L925" s="104"/>
      <c r="M925" s="105"/>
      <c r="N925" s="106"/>
      <c r="O925" s="107"/>
      <c r="P925" s="122" t="str">
        <f t="shared" si="352"/>
        <v>00,00</v>
      </c>
      <c r="Q925" s="123" t="str">
        <f t="shared" si="353"/>
        <v>0,00</v>
      </c>
      <c r="R925" s="119">
        <v>0</v>
      </c>
      <c r="S925" s="119">
        <v>0</v>
      </c>
      <c r="T925" s="123">
        <f t="shared" si="363"/>
        <v>0</v>
      </c>
      <c r="U925" s="108"/>
      <c r="V925" s="109" t="str">
        <f t="shared" si="359"/>
        <v/>
      </c>
      <c r="W925" s="37"/>
      <c r="X925" s="132"/>
      <c r="Y925" s="134"/>
      <c r="AA925" s="24"/>
      <c r="AB925" s="40"/>
      <c r="AC925" s="24" t="str">
        <f t="shared" si="365"/>
        <v>Pendente</v>
      </c>
      <c r="AE925" s="43"/>
      <c r="AF925" s="44"/>
      <c r="AG925" s="45"/>
      <c r="AH925" s="45"/>
      <c r="AI925" s="46"/>
      <c r="AJ925" s="44"/>
      <c r="AK925" s="157"/>
      <c r="AL925" s="161"/>
      <c r="AM925" s="44"/>
      <c r="AN925" s="157"/>
      <c r="AO925" s="161"/>
      <c r="AP925" s="45"/>
      <c r="AQ925" s="46"/>
      <c r="AR925" s="46"/>
      <c r="AS925" s="46"/>
      <c r="AT925" s="45"/>
      <c r="AU925" s="46"/>
      <c r="AV925" s="46"/>
      <c r="AW925" s="46"/>
      <c r="AX925" s="46"/>
      <c r="AY925" s="46"/>
      <c r="AZ925" s="49"/>
      <c r="BE925" s="52">
        <f t="shared" si="364"/>
        <v>0</v>
      </c>
      <c r="BF925" s="53" t="str">
        <f t="shared" si="366"/>
        <v>00</v>
      </c>
      <c r="BG925" s="54">
        <f t="shared" si="367"/>
        <v>0</v>
      </c>
      <c r="BH925" s="54">
        <v>6</v>
      </c>
      <c r="BI925" s="54" t="str">
        <f t="shared" si="368"/>
        <v>,00</v>
      </c>
      <c r="BJ925" s="55" t="str">
        <f t="shared" si="369"/>
        <v>00,00</v>
      </c>
      <c r="BL925" s="57" t="str">
        <f>IFERROR(VLOOKUP(H925,#REF!,2,0)," ")</f>
        <v xml:space="preserve"> </v>
      </c>
      <c r="BM925" s="57" t="str">
        <f>IFERROR(VLOOKUP(K925,#REF!,2,0)," ")</f>
        <v xml:space="preserve"> </v>
      </c>
      <c r="BN925" s="58" t="str">
        <f t="shared" si="354"/>
        <v xml:space="preserve">  </v>
      </c>
      <c r="BO925" s="59" t="str">
        <f>IFERROR(VLOOKUP(BN925,#REF!,5,0)," ")</f>
        <v xml:space="preserve"> </v>
      </c>
      <c r="BP925" s="59" t="str">
        <f t="shared" si="355"/>
        <v xml:space="preserve"> </v>
      </c>
      <c r="BQ925" s="56" t="str">
        <f t="shared" si="356"/>
        <v>0,00</v>
      </c>
      <c r="BR925" s="59" t="str">
        <f t="shared" si="357"/>
        <v>0,00</v>
      </c>
      <c r="BS925" s="59" t="str">
        <f t="shared" si="358"/>
        <v xml:space="preserve"> </v>
      </c>
      <c r="BT925" s="56" t="str">
        <f t="shared" si="370"/>
        <v>00</v>
      </c>
      <c r="BU925" s="56">
        <f t="shared" si="371"/>
        <v>0</v>
      </c>
      <c r="BV925" s="56" t="str">
        <f>IFERROR(BU925*#REF!,"0,00")</f>
        <v>0,00</v>
      </c>
      <c r="BW925" s="59" t="str">
        <f t="shared" si="372"/>
        <v>0,00</v>
      </c>
    </row>
    <row r="926" spans="1:75" ht="62.1" customHeight="1" thickTop="1" thickBot="1">
      <c r="A926" s="90" t="str">
        <f t="shared" si="360"/>
        <v>INSERIR DATA</v>
      </c>
      <c r="B926" s="91" t="str">
        <f t="shared" si="361"/>
        <v>INSERIR DATA</v>
      </c>
      <c r="C926" s="81" t="str">
        <f t="shared" si="362"/>
        <v>INSERIR DATA</v>
      </c>
      <c r="D926" s="79">
        <f t="shared" si="374"/>
        <v>923</v>
      </c>
      <c r="E926" s="125">
        <f t="shared" si="373"/>
        <v>0</v>
      </c>
      <c r="F926" s="101"/>
      <c r="G926" s="124" t="str">
        <f>IFERROR(VLOOKUP(F926,#REF!,2,0)," ")</f>
        <v xml:space="preserve"> </v>
      </c>
      <c r="H926" s="122" t="str">
        <f>IFERROR(VLOOKUP(F926,#REF!,3,0)," ")</f>
        <v xml:space="preserve"> </v>
      </c>
      <c r="I926" s="103"/>
      <c r="J926" s="103"/>
      <c r="K926" s="103"/>
      <c r="L926" s="104"/>
      <c r="M926" s="105"/>
      <c r="N926" s="106"/>
      <c r="O926" s="107"/>
      <c r="P926" s="122" t="str">
        <f t="shared" si="352"/>
        <v>00,00</v>
      </c>
      <c r="Q926" s="123" t="str">
        <f t="shared" si="353"/>
        <v>0,00</v>
      </c>
      <c r="R926" s="119">
        <v>0</v>
      </c>
      <c r="S926" s="119">
        <v>0</v>
      </c>
      <c r="T926" s="123">
        <f t="shared" si="363"/>
        <v>0</v>
      </c>
      <c r="U926" s="108"/>
      <c r="V926" s="109" t="str">
        <f t="shared" si="359"/>
        <v/>
      </c>
      <c r="W926" s="37"/>
      <c r="X926" s="132"/>
      <c r="Y926" s="134"/>
      <c r="AA926" s="24"/>
      <c r="AB926" s="40"/>
      <c r="AC926" s="24" t="str">
        <f t="shared" si="365"/>
        <v>Pendente</v>
      </c>
      <c r="AE926" s="43"/>
      <c r="AF926" s="44"/>
      <c r="AG926" s="45"/>
      <c r="AH926" s="45"/>
      <c r="AI926" s="46"/>
      <c r="AJ926" s="44"/>
      <c r="AK926" s="157"/>
      <c r="AL926" s="161"/>
      <c r="AM926" s="44"/>
      <c r="AN926" s="157"/>
      <c r="AO926" s="161"/>
      <c r="AP926" s="45"/>
      <c r="AQ926" s="46"/>
      <c r="AR926" s="46"/>
      <c r="AS926" s="46"/>
      <c r="AT926" s="45"/>
      <c r="AU926" s="46"/>
      <c r="AV926" s="46"/>
      <c r="AW926" s="46"/>
      <c r="AX926" s="46"/>
      <c r="AY926" s="46"/>
      <c r="AZ926" s="49"/>
      <c r="BE926" s="52">
        <f t="shared" si="364"/>
        <v>0</v>
      </c>
      <c r="BF926" s="53" t="str">
        <f t="shared" si="366"/>
        <v>00</v>
      </c>
      <c r="BG926" s="54">
        <f t="shared" si="367"/>
        <v>0</v>
      </c>
      <c r="BH926" s="54">
        <v>6</v>
      </c>
      <c r="BI926" s="54" t="str">
        <f t="shared" si="368"/>
        <v>,00</v>
      </c>
      <c r="BJ926" s="55" t="str">
        <f t="shared" si="369"/>
        <v>00,00</v>
      </c>
      <c r="BL926" s="57" t="str">
        <f>IFERROR(VLOOKUP(H926,#REF!,2,0)," ")</f>
        <v xml:space="preserve"> </v>
      </c>
      <c r="BM926" s="57" t="str">
        <f>IFERROR(VLOOKUP(K926,#REF!,2,0)," ")</f>
        <v xml:space="preserve"> </v>
      </c>
      <c r="BN926" s="58" t="str">
        <f t="shared" si="354"/>
        <v xml:space="preserve">  </v>
      </c>
      <c r="BO926" s="59" t="str">
        <f>IFERROR(VLOOKUP(BN926,#REF!,5,0)," ")</f>
        <v xml:space="preserve"> </v>
      </c>
      <c r="BP926" s="59" t="str">
        <f t="shared" si="355"/>
        <v xml:space="preserve"> </v>
      </c>
      <c r="BQ926" s="56" t="str">
        <f t="shared" si="356"/>
        <v>0,00</v>
      </c>
      <c r="BR926" s="59" t="str">
        <f t="shared" si="357"/>
        <v>0,00</v>
      </c>
      <c r="BS926" s="59" t="str">
        <f t="shared" si="358"/>
        <v xml:space="preserve"> </v>
      </c>
      <c r="BT926" s="56" t="str">
        <f t="shared" si="370"/>
        <v>00</v>
      </c>
      <c r="BU926" s="56">
        <f t="shared" si="371"/>
        <v>0</v>
      </c>
      <c r="BV926" s="56" t="str">
        <f>IFERROR(BU926*#REF!,"0,00")</f>
        <v>0,00</v>
      </c>
      <c r="BW926" s="59" t="str">
        <f t="shared" si="372"/>
        <v>0,00</v>
      </c>
    </row>
    <row r="927" spans="1:75" ht="62.1" customHeight="1" thickTop="1" thickBot="1">
      <c r="A927" s="90" t="str">
        <f t="shared" si="360"/>
        <v>INSERIR DATA</v>
      </c>
      <c r="B927" s="91" t="str">
        <f t="shared" si="361"/>
        <v>INSERIR DATA</v>
      </c>
      <c r="C927" s="81" t="str">
        <f t="shared" si="362"/>
        <v>INSERIR DATA</v>
      </c>
      <c r="D927" s="79">
        <f t="shared" si="374"/>
        <v>924</v>
      </c>
      <c r="E927" s="125">
        <f t="shared" si="373"/>
        <v>0</v>
      </c>
      <c r="F927" s="101"/>
      <c r="G927" s="124" t="str">
        <f>IFERROR(VLOOKUP(F927,#REF!,2,0)," ")</f>
        <v xml:space="preserve"> </v>
      </c>
      <c r="H927" s="122" t="str">
        <f>IFERROR(VLOOKUP(F927,#REF!,3,0)," ")</f>
        <v xml:space="preserve"> </v>
      </c>
      <c r="I927" s="103"/>
      <c r="J927" s="103"/>
      <c r="K927" s="103"/>
      <c r="L927" s="104"/>
      <c r="M927" s="105"/>
      <c r="N927" s="106"/>
      <c r="O927" s="107"/>
      <c r="P927" s="122" t="str">
        <f t="shared" si="352"/>
        <v>00,00</v>
      </c>
      <c r="Q927" s="123" t="str">
        <f t="shared" si="353"/>
        <v>0,00</v>
      </c>
      <c r="R927" s="119">
        <v>0</v>
      </c>
      <c r="S927" s="119">
        <v>0</v>
      </c>
      <c r="T927" s="123">
        <f t="shared" si="363"/>
        <v>0</v>
      </c>
      <c r="U927" s="108"/>
      <c r="V927" s="109" t="str">
        <f t="shared" si="359"/>
        <v/>
      </c>
      <c r="W927" s="37"/>
      <c r="X927" s="132"/>
      <c r="Y927" s="134"/>
      <c r="AA927" s="24"/>
      <c r="AB927" s="40"/>
      <c r="AC927" s="24" t="str">
        <f t="shared" si="365"/>
        <v>Pendente</v>
      </c>
      <c r="AE927" s="43"/>
      <c r="AF927" s="44"/>
      <c r="AG927" s="45"/>
      <c r="AH927" s="45"/>
      <c r="AI927" s="46"/>
      <c r="AJ927" s="44"/>
      <c r="AK927" s="157"/>
      <c r="AL927" s="161"/>
      <c r="AM927" s="44"/>
      <c r="AN927" s="157"/>
      <c r="AO927" s="161"/>
      <c r="AP927" s="45"/>
      <c r="AQ927" s="46"/>
      <c r="AR927" s="46"/>
      <c r="AS927" s="46"/>
      <c r="AT927" s="45"/>
      <c r="AU927" s="46"/>
      <c r="AV927" s="46"/>
      <c r="AW927" s="46"/>
      <c r="AX927" s="46"/>
      <c r="AY927" s="46"/>
      <c r="AZ927" s="49"/>
      <c r="BE927" s="52">
        <f t="shared" si="364"/>
        <v>0</v>
      </c>
      <c r="BF927" s="53" t="str">
        <f t="shared" si="366"/>
        <v>00</v>
      </c>
      <c r="BG927" s="54">
        <f t="shared" si="367"/>
        <v>0</v>
      </c>
      <c r="BH927" s="54">
        <v>6</v>
      </c>
      <c r="BI927" s="54" t="str">
        <f t="shared" si="368"/>
        <v>,00</v>
      </c>
      <c r="BJ927" s="55" t="str">
        <f t="shared" si="369"/>
        <v>00,00</v>
      </c>
      <c r="BL927" s="57" t="str">
        <f>IFERROR(VLOOKUP(H928,#REF!,2,0)," ")</f>
        <v xml:space="preserve"> </v>
      </c>
      <c r="BM927" s="57" t="str">
        <f>IFERROR(VLOOKUP(K928,#REF!,2,0)," ")</f>
        <v xml:space="preserve"> </v>
      </c>
      <c r="BN927" s="58" t="str">
        <f t="shared" si="354"/>
        <v xml:space="preserve">  </v>
      </c>
      <c r="BO927" s="59" t="str">
        <f>IFERROR(VLOOKUP(BN927,#REF!,5,0)," ")</f>
        <v xml:space="preserve"> </v>
      </c>
      <c r="BP927" s="59" t="str">
        <f t="shared" si="355"/>
        <v xml:space="preserve"> </v>
      </c>
      <c r="BQ927" s="56" t="str">
        <f t="shared" si="356"/>
        <v>0,00</v>
      </c>
      <c r="BR927" s="59" t="str">
        <f t="shared" si="357"/>
        <v>0,00</v>
      </c>
      <c r="BS927" s="59" t="str">
        <f t="shared" si="358"/>
        <v xml:space="preserve"> </v>
      </c>
      <c r="BT927" s="56" t="str">
        <f t="shared" si="370"/>
        <v>00</v>
      </c>
      <c r="BU927" s="56">
        <f t="shared" si="371"/>
        <v>0</v>
      </c>
      <c r="BV927" s="56" t="str">
        <f>IFERROR(BU927*#REF!,"0,00")</f>
        <v>0,00</v>
      </c>
      <c r="BW927" s="59" t="str">
        <f t="shared" si="372"/>
        <v>0,00</v>
      </c>
    </row>
    <row r="928" spans="1:75" ht="62.1" customHeight="1" thickTop="1" thickBot="1">
      <c r="A928" s="90" t="str">
        <f t="shared" si="360"/>
        <v>INSERIR DATA</v>
      </c>
      <c r="B928" s="91" t="str">
        <f t="shared" si="361"/>
        <v>INSERIR DATA</v>
      </c>
      <c r="C928" s="81" t="str">
        <f t="shared" si="362"/>
        <v>INSERIR DATA</v>
      </c>
      <c r="D928" s="79">
        <f t="shared" si="374"/>
        <v>925</v>
      </c>
      <c r="E928" s="125">
        <f t="shared" si="373"/>
        <v>0</v>
      </c>
      <c r="F928" s="101"/>
      <c r="G928" s="124" t="str">
        <f>IFERROR(VLOOKUP(F928,#REF!,2,0)," ")</f>
        <v xml:space="preserve"> </v>
      </c>
      <c r="H928" s="122" t="str">
        <f>IFERROR(VLOOKUP(F928,#REF!,3,0)," ")</f>
        <v xml:space="preserve"> </v>
      </c>
      <c r="I928" s="103"/>
      <c r="J928" s="103"/>
      <c r="K928" s="103"/>
      <c r="L928" s="104"/>
      <c r="M928" s="105"/>
      <c r="N928" s="106"/>
      <c r="O928" s="107"/>
      <c r="P928" s="122" t="str">
        <f t="shared" si="352"/>
        <v>00,00</v>
      </c>
      <c r="Q928" s="123" t="str">
        <f t="shared" si="353"/>
        <v>0,00</v>
      </c>
      <c r="R928" s="119">
        <v>0</v>
      </c>
      <c r="S928" s="119">
        <v>0</v>
      </c>
      <c r="T928" s="123">
        <f t="shared" si="363"/>
        <v>0</v>
      </c>
      <c r="U928" s="108"/>
      <c r="V928" s="109" t="str">
        <f t="shared" si="359"/>
        <v/>
      </c>
      <c r="W928" s="37"/>
      <c r="X928" s="132"/>
      <c r="Y928" s="134"/>
      <c r="AA928" s="24"/>
      <c r="AB928" s="40"/>
      <c r="AC928" s="24" t="str">
        <f t="shared" si="365"/>
        <v>Pendente</v>
      </c>
      <c r="AE928" s="43"/>
      <c r="AF928" s="44"/>
      <c r="AG928" s="45"/>
      <c r="AH928" s="45"/>
      <c r="AI928" s="46"/>
      <c r="AJ928" s="44"/>
      <c r="AK928" s="157"/>
      <c r="AL928" s="161"/>
      <c r="AM928" s="44"/>
      <c r="AN928" s="46"/>
      <c r="AO928" s="127"/>
      <c r="AP928" s="45"/>
      <c r="AQ928" s="46"/>
      <c r="AR928" s="46"/>
      <c r="AS928" s="46"/>
      <c r="AT928" s="45"/>
      <c r="AU928" s="46"/>
      <c r="AV928" s="45"/>
      <c r="AW928" s="45"/>
      <c r="AX928" s="46"/>
      <c r="AY928" s="46"/>
      <c r="AZ928" s="49"/>
      <c r="BE928" s="52">
        <f t="shared" si="364"/>
        <v>0</v>
      </c>
      <c r="BF928" s="53" t="str">
        <f t="shared" si="366"/>
        <v>00</v>
      </c>
      <c r="BG928" s="54">
        <f t="shared" si="367"/>
        <v>0</v>
      </c>
      <c r="BH928" s="54">
        <v>6</v>
      </c>
      <c r="BI928" s="54" t="str">
        <f t="shared" si="368"/>
        <v>,00</v>
      </c>
      <c r="BJ928" s="55" t="str">
        <f t="shared" si="369"/>
        <v>00,00</v>
      </c>
      <c r="BL928" s="57" t="str">
        <f>IFERROR(VLOOKUP(H929,#REF!,2,0)," ")</f>
        <v xml:space="preserve"> </v>
      </c>
      <c r="BM928" s="57" t="str">
        <f>IFERROR(VLOOKUP(K929,#REF!,2,0)," ")</f>
        <v xml:space="preserve"> </v>
      </c>
      <c r="BN928" s="58" t="str">
        <f t="shared" si="354"/>
        <v xml:space="preserve">  </v>
      </c>
      <c r="BO928" s="59" t="str">
        <f>IFERROR(VLOOKUP(BN928,#REF!,5,0)," ")</f>
        <v xml:space="preserve"> </v>
      </c>
      <c r="BP928" s="59" t="str">
        <f t="shared" si="355"/>
        <v xml:space="preserve"> </v>
      </c>
      <c r="BQ928" s="56" t="str">
        <f t="shared" si="356"/>
        <v>0,00</v>
      </c>
      <c r="BR928" s="59" t="str">
        <f t="shared" si="357"/>
        <v>0,00</v>
      </c>
      <c r="BS928" s="59" t="str">
        <f t="shared" si="358"/>
        <v xml:space="preserve"> </v>
      </c>
      <c r="BT928" s="56" t="str">
        <f t="shared" si="370"/>
        <v>00</v>
      </c>
      <c r="BU928" s="56">
        <f t="shared" si="371"/>
        <v>0</v>
      </c>
      <c r="BV928" s="56" t="str">
        <f>IFERROR(BU928*#REF!,"0,00")</f>
        <v>0,00</v>
      </c>
      <c r="BW928" s="59" t="str">
        <f t="shared" si="372"/>
        <v>0,00</v>
      </c>
    </row>
    <row r="929" spans="1:75" ht="62.1" customHeight="1" thickTop="1" thickBot="1">
      <c r="A929" s="90" t="str">
        <f t="shared" si="360"/>
        <v>INSERIR DATA</v>
      </c>
      <c r="B929" s="91" t="str">
        <f t="shared" si="361"/>
        <v>INSERIR DATA</v>
      </c>
      <c r="C929" s="81" t="str">
        <f t="shared" si="362"/>
        <v>INSERIR DATA</v>
      </c>
      <c r="D929" s="79">
        <f t="shared" si="374"/>
        <v>926</v>
      </c>
      <c r="E929" s="125">
        <f t="shared" si="373"/>
        <v>0</v>
      </c>
      <c r="F929" s="101"/>
      <c r="G929" s="124" t="str">
        <f>IFERROR(VLOOKUP(F929,#REF!,2,0)," ")</f>
        <v xml:space="preserve"> </v>
      </c>
      <c r="H929" s="122" t="str">
        <f>IFERROR(VLOOKUP(F929,#REF!,3,0)," ")</f>
        <v xml:space="preserve"> </v>
      </c>
      <c r="I929" s="103"/>
      <c r="J929" s="103"/>
      <c r="K929" s="103"/>
      <c r="L929" s="104"/>
      <c r="M929" s="105"/>
      <c r="N929" s="106"/>
      <c r="O929" s="107"/>
      <c r="P929" s="122" t="str">
        <f t="shared" si="352"/>
        <v>00,00</v>
      </c>
      <c r="Q929" s="123" t="str">
        <f t="shared" si="353"/>
        <v>0,00</v>
      </c>
      <c r="R929" s="119">
        <v>0</v>
      </c>
      <c r="S929" s="119">
        <v>0</v>
      </c>
      <c r="T929" s="123">
        <f t="shared" si="363"/>
        <v>0</v>
      </c>
      <c r="U929" s="108"/>
      <c r="V929" s="109" t="str">
        <f t="shared" si="359"/>
        <v/>
      </c>
      <c r="W929" s="37"/>
      <c r="X929" s="132"/>
      <c r="Y929" s="134"/>
      <c r="AA929" s="24"/>
      <c r="AB929" s="40"/>
      <c r="AC929" s="24" t="str">
        <f t="shared" si="365"/>
        <v>Pendente</v>
      </c>
      <c r="AE929" s="43"/>
      <c r="AF929" s="44"/>
      <c r="AG929" s="45"/>
      <c r="AH929" s="45"/>
      <c r="AI929" s="46"/>
      <c r="AJ929" s="44"/>
      <c r="AK929" s="157"/>
      <c r="AL929" s="161"/>
      <c r="AM929" s="44"/>
      <c r="AN929" s="46"/>
      <c r="AO929" s="127"/>
      <c r="AP929" s="45"/>
      <c r="AQ929" s="46"/>
      <c r="AR929" s="46"/>
      <c r="AS929" s="46"/>
      <c r="AT929" s="45"/>
      <c r="AU929" s="46"/>
      <c r="AV929" s="45"/>
      <c r="AW929" s="45"/>
      <c r="AX929" s="46"/>
      <c r="AY929" s="46"/>
      <c r="AZ929" s="49"/>
      <c r="BE929" s="52">
        <f t="shared" si="364"/>
        <v>0</v>
      </c>
      <c r="BF929" s="53" t="str">
        <f t="shared" si="366"/>
        <v>00</v>
      </c>
      <c r="BG929" s="54">
        <f t="shared" si="367"/>
        <v>0</v>
      </c>
      <c r="BH929" s="54">
        <v>6</v>
      </c>
      <c r="BI929" s="54" t="str">
        <f t="shared" si="368"/>
        <v>,00</v>
      </c>
      <c r="BJ929" s="55" t="str">
        <f t="shared" si="369"/>
        <v>00,00</v>
      </c>
      <c r="BL929" s="57" t="str">
        <f>IFERROR(VLOOKUP(H930,#REF!,2,0)," ")</f>
        <v xml:space="preserve"> </v>
      </c>
      <c r="BM929" s="57" t="str">
        <f>IFERROR(VLOOKUP(K930,#REF!,2,0)," ")</f>
        <v xml:space="preserve"> </v>
      </c>
      <c r="BN929" s="58" t="str">
        <f t="shared" si="354"/>
        <v xml:space="preserve">  </v>
      </c>
      <c r="BO929" s="59" t="str">
        <f>IFERROR(VLOOKUP(BN929,#REF!,5,0)," ")</f>
        <v xml:space="preserve"> </v>
      </c>
      <c r="BP929" s="59" t="str">
        <f t="shared" si="355"/>
        <v xml:space="preserve"> </v>
      </c>
      <c r="BQ929" s="56" t="str">
        <f t="shared" si="356"/>
        <v>0,00</v>
      </c>
      <c r="BR929" s="59" t="str">
        <f t="shared" si="357"/>
        <v>0,00</v>
      </c>
      <c r="BS929" s="59" t="str">
        <f t="shared" si="358"/>
        <v xml:space="preserve"> </v>
      </c>
      <c r="BT929" s="56" t="str">
        <f t="shared" si="370"/>
        <v>00</v>
      </c>
      <c r="BU929" s="56">
        <f t="shared" si="371"/>
        <v>0</v>
      </c>
      <c r="BV929" s="56" t="str">
        <f>IFERROR(BU929*#REF!,"0,00")</f>
        <v>0,00</v>
      </c>
      <c r="BW929" s="59" t="str">
        <f t="shared" si="372"/>
        <v>0,00</v>
      </c>
    </row>
    <row r="930" spans="1:75" ht="62.1" customHeight="1" thickTop="1" thickBot="1">
      <c r="A930" s="90" t="str">
        <f t="shared" si="360"/>
        <v>INSERIR DATA</v>
      </c>
      <c r="B930" s="91" t="str">
        <f t="shared" si="361"/>
        <v>INSERIR DATA</v>
      </c>
      <c r="C930" s="81" t="str">
        <f t="shared" si="362"/>
        <v>INSERIR DATA</v>
      </c>
      <c r="D930" s="79">
        <f t="shared" si="374"/>
        <v>927</v>
      </c>
      <c r="E930" s="125">
        <f t="shared" si="373"/>
        <v>0</v>
      </c>
      <c r="F930" s="101"/>
      <c r="G930" s="124" t="str">
        <f>IFERROR(VLOOKUP(F930,#REF!,2,0)," ")</f>
        <v xml:space="preserve"> </v>
      </c>
      <c r="H930" s="122" t="str">
        <f>IFERROR(VLOOKUP(F930,#REF!,3,0)," ")</f>
        <v xml:space="preserve"> </v>
      </c>
      <c r="I930" s="103"/>
      <c r="J930" s="103"/>
      <c r="K930" s="103"/>
      <c r="L930" s="104"/>
      <c r="M930" s="105"/>
      <c r="N930" s="106"/>
      <c r="O930" s="107"/>
      <c r="P930" s="122" t="str">
        <f t="shared" si="352"/>
        <v>00,00</v>
      </c>
      <c r="Q930" s="123" t="str">
        <f t="shared" si="353"/>
        <v>0,00</v>
      </c>
      <c r="R930" s="119">
        <v>0</v>
      </c>
      <c r="S930" s="119">
        <v>0</v>
      </c>
      <c r="T930" s="123">
        <f t="shared" si="363"/>
        <v>0</v>
      </c>
      <c r="U930" s="108"/>
      <c r="V930" s="109" t="str">
        <f t="shared" si="359"/>
        <v/>
      </c>
      <c r="W930" s="37"/>
      <c r="X930" s="132"/>
      <c r="Y930" s="134"/>
      <c r="AA930" s="24"/>
      <c r="AB930" s="40"/>
      <c r="AC930" s="24" t="str">
        <f t="shared" si="365"/>
        <v>Pendente</v>
      </c>
      <c r="AE930" s="162"/>
      <c r="AF930" s="44"/>
      <c r="AG930" s="45"/>
      <c r="AH930" s="45"/>
      <c r="AI930" s="46"/>
      <c r="AJ930" s="44"/>
      <c r="AK930" s="157"/>
      <c r="AL930" s="161"/>
      <c r="AM930" s="44"/>
      <c r="AN930" s="46"/>
      <c r="AO930" s="127"/>
      <c r="AP930" s="45"/>
      <c r="AQ930" s="46"/>
      <c r="AR930" s="46"/>
      <c r="AS930" s="46"/>
      <c r="AT930" s="45"/>
      <c r="AU930" s="46"/>
      <c r="AV930" s="45"/>
      <c r="AW930" s="45"/>
      <c r="AX930" s="46"/>
      <c r="AY930" s="46"/>
      <c r="AZ930" s="49"/>
      <c r="BE930" s="52">
        <f t="shared" si="364"/>
        <v>0</v>
      </c>
      <c r="BF930" s="53" t="str">
        <f t="shared" si="366"/>
        <v>00</v>
      </c>
      <c r="BG930" s="54">
        <f t="shared" si="367"/>
        <v>0</v>
      </c>
      <c r="BH930" s="54">
        <v>6</v>
      </c>
      <c r="BI930" s="54" t="str">
        <f t="shared" si="368"/>
        <v>,00</v>
      </c>
      <c r="BJ930" s="55" t="str">
        <f t="shared" si="369"/>
        <v>00,00</v>
      </c>
      <c r="BL930" s="57" t="str">
        <f>IFERROR(VLOOKUP(#REF!,#REF!,2,0)," ")</f>
        <v xml:space="preserve"> </v>
      </c>
      <c r="BM930" s="57" t="str">
        <f>IFERROR(VLOOKUP(#REF!,#REF!,2,0)," ")</f>
        <v xml:space="preserve"> </v>
      </c>
      <c r="BN930" s="58" t="str">
        <f t="shared" si="354"/>
        <v xml:space="preserve">  </v>
      </c>
      <c r="BO930" s="59" t="str">
        <f>IFERROR(VLOOKUP(BN930,#REF!,5,0)," ")</f>
        <v xml:space="preserve"> </v>
      </c>
      <c r="BP930" s="59" t="str">
        <f t="shared" si="355"/>
        <v xml:space="preserve"> </v>
      </c>
      <c r="BQ930" s="56" t="str">
        <f t="shared" si="356"/>
        <v>0,00</v>
      </c>
      <c r="BR930" s="59" t="str">
        <f t="shared" si="357"/>
        <v>0,00</v>
      </c>
      <c r="BS930" s="59" t="str">
        <f t="shared" si="358"/>
        <v xml:space="preserve"> </v>
      </c>
      <c r="BT930" s="56" t="str">
        <f t="shared" si="370"/>
        <v>00</v>
      </c>
      <c r="BU930" s="56">
        <f t="shared" si="371"/>
        <v>0</v>
      </c>
      <c r="BV930" s="56" t="str">
        <f>IFERROR(BU930*#REF!,"0,00")</f>
        <v>0,00</v>
      </c>
      <c r="BW930" s="59" t="str">
        <f t="shared" si="372"/>
        <v>0,00</v>
      </c>
    </row>
    <row r="931" spans="1:75" ht="62.1" customHeight="1" thickTop="1" thickBot="1">
      <c r="A931" s="90" t="str">
        <f t="shared" si="360"/>
        <v>INSERIR DATA</v>
      </c>
      <c r="B931" s="91" t="str">
        <f t="shared" si="361"/>
        <v>INSERIR DATA</v>
      </c>
      <c r="C931" s="81" t="str">
        <f t="shared" si="362"/>
        <v>INSERIR DATA</v>
      </c>
      <c r="D931" s="79">
        <f t="shared" si="374"/>
        <v>928</v>
      </c>
      <c r="E931" s="125">
        <f t="shared" si="373"/>
        <v>0</v>
      </c>
      <c r="F931" s="101"/>
      <c r="G931" s="124" t="str">
        <f>IFERROR(VLOOKUP(F931,#REF!,2,0)," ")</f>
        <v xml:space="preserve"> </v>
      </c>
      <c r="H931" s="122" t="str">
        <f>IFERROR(VLOOKUP(F931,#REF!,3,0)," ")</f>
        <v xml:space="preserve"> </v>
      </c>
      <c r="I931" s="103"/>
      <c r="J931" s="103"/>
      <c r="K931" s="103"/>
      <c r="L931" s="104"/>
      <c r="M931" s="105"/>
      <c r="N931" s="106"/>
      <c r="O931" s="107"/>
      <c r="P931" s="122" t="str">
        <f t="shared" si="352"/>
        <v>00,00</v>
      </c>
      <c r="Q931" s="123" t="str">
        <f t="shared" si="353"/>
        <v>0,00</v>
      </c>
      <c r="R931" s="119">
        <v>0</v>
      </c>
      <c r="S931" s="119">
        <v>0</v>
      </c>
      <c r="T931" s="123">
        <f t="shared" si="363"/>
        <v>0</v>
      </c>
      <c r="U931" s="108"/>
      <c r="V931" s="109" t="str">
        <f t="shared" si="359"/>
        <v/>
      </c>
      <c r="W931" s="37"/>
      <c r="X931" s="132"/>
      <c r="Y931" s="134"/>
      <c r="AA931" s="24"/>
      <c r="AB931" s="40"/>
      <c r="AC931" s="24" t="str">
        <f t="shared" si="365"/>
        <v>Pendente</v>
      </c>
      <c r="AE931" s="43"/>
      <c r="AF931" s="44"/>
      <c r="AG931" s="45"/>
      <c r="AH931" s="45"/>
      <c r="AI931" s="46"/>
      <c r="AJ931" s="44"/>
      <c r="AK931" s="157"/>
      <c r="AL931" s="161"/>
      <c r="AM931" s="44"/>
      <c r="AN931" s="46"/>
      <c r="AO931" s="127"/>
      <c r="AP931" s="45"/>
      <c r="AQ931" s="46"/>
      <c r="AR931" s="157"/>
      <c r="AS931" s="46"/>
      <c r="AT931" s="45"/>
      <c r="AU931" s="157"/>
      <c r="AV931" s="157"/>
      <c r="AW931" s="157"/>
      <c r="AX931" s="157"/>
      <c r="AY931" s="157"/>
      <c r="AZ931" s="49"/>
      <c r="BE931" s="52">
        <f t="shared" si="364"/>
        <v>0</v>
      </c>
      <c r="BF931" s="53" t="str">
        <f t="shared" si="366"/>
        <v>00</v>
      </c>
      <c r="BG931" s="54">
        <f t="shared" si="367"/>
        <v>0</v>
      </c>
      <c r="BH931" s="54">
        <v>6</v>
      </c>
      <c r="BI931" s="54" t="str">
        <f t="shared" si="368"/>
        <v>,00</v>
      </c>
      <c r="BJ931" s="55" t="str">
        <f t="shared" si="369"/>
        <v>00,00</v>
      </c>
      <c r="BL931" s="57" t="str">
        <f>IFERROR(VLOOKUP(H931,#REF!,2,0)," ")</f>
        <v xml:space="preserve"> </v>
      </c>
      <c r="BM931" s="57" t="str">
        <f>IFERROR(VLOOKUP(K931,#REF!,2,0)," ")</f>
        <v xml:space="preserve"> </v>
      </c>
      <c r="BN931" s="58" t="str">
        <f t="shared" si="354"/>
        <v xml:space="preserve">  </v>
      </c>
      <c r="BO931" s="59" t="str">
        <f>IFERROR(VLOOKUP(BN931,#REF!,5,0)," ")</f>
        <v xml:space="preserve"> </v>
      </c>
      <c r="BP931" s="59" t="str">
        <f t="shared" si="355"/>
        <v xml:space="preserve"> </v>
      </c>
      <c r="BQ931" s="56" t="str">
        <f t="shared" si="356"/>
        <v>0,00</v>
      </c>
      <c r="BR931" s="59" t="str">
        <f t="shared" si="357"/>
        <v>0,00</v>
      </c>
      <c r="BS931" s="59" t="str">
        <f t="shared" si="358"/>
        <v xml:space="preserve"> </v>
      </c>
      <c r="BT931" s="56" t="str">
        <f t="shared" si="370"/>
        <v>00</v>
      </c>
      <c r="BU931" s="56">
        <f t="shared" si="371"/>
        <v>0</v>
      </c>
      <c r="BV931" s="56" t="str">
        <f>IFERROR(BU931*#REF!,"0,00")</f>
        <v>0,00</v>
      </c>
      <c r="BW931" s="59" t="str">
        <f t="shared" si="372"/>
        <v>0,00</v>
      </c>
    </row>
    <row r="932" spans="1:75" ht="62.1" customHeight="1" thickTop="1" thickBot="1">
      <c r="A932" s="90" t="str">
        <f t="shared" si="360"/>
        <v>INSERIR DATA</v>
      </c>
      <c r="B932" s="91" t="str">
        <f t="shared" si="361"/>
        <v>INSERIR DATA</v>
      </c>
      <c r="C932" s="81" t="str">
        <f t="shared" si="362"/>
        <v>INSERIR DATA</v>
      </c>
      <c r="D932" s="79">
        <f t="shared" si="374"/>
        <v>929</v>
      </c>
      <c r="E932" s="125">
        <f t="shared" si="373"/>
        <v>0</v>
      </c>
      <c r="F932" s="101"/>
      <c r="G932" s="124" t="str">
        <f>IFERROR(VLOOKUP(F932,#REF!,2,0)," ")</f>
        <v xml:space="preserve"> </v>
      </c>
      <c r="H932" s="122" t="str">
        <f>IFERROR(VLOOKUP(F932,#REF!,3,0)," ")</f>
        <v xml:space="preserve"> </v>
      </c>
      <c r="I932" s="103"/>
      <c r="J932" s="103"/>
      <c r="K932" s="103"/>
      <c r="L932" s="104"/>
      <c r="M932" s="105"/>
      <c r="N932" s="106"/>
      <c r="O932" s="107"/>
      <c r="P932" s="122" t="str">
        <f t="shared" si="352"/>
        <v>00,00</v>
      </c>
      <c r="Q932" s="123" t="str">
        <f t="shared" si="353"/>
        <v>0,00</v>
      </c>
      <c r="R932" s="119">
        <v>0</v>
      </c>
      <c r="S932" s="119">
        <v>0</v>
      </c>
      <c r="T932" s="123">
        <f t="shared" si="363"/>
        <v>0</v>
      </c>
      <c r="U932" s="108"/>
      <c r="V932" s="109" t="str">
        <f t="shared" si="359"/>
        <v/>
      </c>
      <c r="W932" s="37"/>
      <c r="X932" s="132"/>
      <c r="Y932" s="134"/>
      <c r="AA932" s="24"/>
      <c r="AB932" s="40"/>
      <c r="AC932" s="24" t="str">
        <f t="shared" si="365"/>
        <v>Pendente</v>
      </c>
      <c r="AE932" s="43"/>
      <c r="AF932" s="44"/>
      <c r="AG932" s="45"/>
      <c r="AH932" s="45"/>
      <c r="AI932" s="46"/>
      <c r="AJ932" s="44"/>
      <c r="AK932" s="157"/>
      <c r="AL932" s="161"/>
      <c r="AM932" s="44"/>
      <c r="AN932" s="46"/>
      <c r="AO932" s="127"/>
      <c r="AP932" s="45"/>
      <c r="AQ932" s="46"/>
      <c r="AR932" s="157"/>
      <c r="AS932" s="46"/>
      <c r="AT932" s="45"/>
      <c r="AU932" s="157"/>
      <c r="AV932" s="157"/>
      <c r="AW932" s="157"/>
      <c r="AX932" s="157"/>
      <c r="AY932" s="157"/>
      <c r="AZ932" s="49"/>
      <c r="BE932" s="52">
        <f t="shared" si="364"/>
        <v>0</v>
      </c>
      <c r="BF932" s="53" t="str">
        <f t="shared" si="366"/>
        <v>00</v>
      </c>
      <c r="BG932" s="54">
        <f t="shared" si="367"/>
        <v>0</v>
      </c>
      <c r="BH932" s="54">
        <v>6</v>
      </c>
      <c r="BI932" s="54" t="str">
        <f t="shared" si="368"/>
        <v>,00</v>
      </c>
      <c r="BJ932" s="55" t="str">
        <f t="shared" si="369"/>
        <v>00,00</v>
      </c>
      <c r="BL932" s="57" t="str">
        <f>IFERROR(VLOOKUP(H932,#REF!,2,0)," ")</f>
        <v xml:space="preserve"> </v>
      </c>
      <c r="BM932" s="57" t="str">
        <f>IFERROR(VLOOKUP(K932,#REF!,2,0)," ")</f>
        <v xml:space="preserve"> </v>
      </c>
      <c r="BN932" s="58" t="str">
        <f t="shared" si="354"/>
        <v xml:space="preserve">  </v>
      </c>
      <c r="BO932" s="59" t="str">
        <f>IFERROR(VLOOKUP(BN932,#REF!,5,0)," ")</f>
        <v xml:space="preserve"> </v>
      </c>
      <c r="BP932" s="59" t="str">
        <f t="shared" si="355"/>
        <v xml:space="preserve"> </v>
      </c>
      <c r="BQ932" s="56" t="str">
        <f t="shared" si="356"/>
        <v>0,00</v>
      </c>
      <c r="BR932" s="59" t="str">
        <f t="shared" si="357"/>
        <v>0,00</v>
      </c>
      <c r="BS932" s="59" t="str">
        <f t="shared" si="358"/>
        <v xml:space="preserve"> </v>
      </c>
      <c r="BT932" s="56" t="str">
        <f t="shared" si="370"/>
        <v>00</v>
      </c>
      <c r="BU932" s="56">
        <f t="shared" si="371"/>
        <v>0</v>
      </c>
      <c r="BV932" s="56" t="str">
        <f>IFERROR(BU932*#REF!,"0,00")</f>
        <v>0,00</v>
      </c>
      <c r="BW932" s="59" t="str">
        <f t="shared" si="372"/>
        <v>0,00</v>
      </c>
    </row>
    <row r="933" spans="1:75" ht="62.1" customHeight="1" thickTop="1" thickBot="1">
      <c r="A933" s="90" t="str">
        <f t="shared" si="360"/>
        <v>INSERIR DATA</v>
      </c>
      <c r="B933" s="91" t="str">
        <f t="shared" si="361"/>
        <v>INSERIR DATA</v>
      </c>
      <c r="C933" s="81" t="str">
        <f t="shared" si="362"/>
        <v>INSERIR DATA</v>
      </c>
      <c r="D933" s="79">
        <f t="shared" si="374"/>
        <v>930</v>
      </c>
      <c r="E933" s="125">
        <f t="shared" si="373"/>
        <v>0</v>
      </c>
      <c r="F933" s="101"/>
      <c r="G933" s="124" t="str">
        <f>IFERROR(VLOOKUP(F933,#REF!,2,0)," ")</f>
        <v xml:space="preserve"> </v>
      </c>
      <c r="H933" s="122" t="str">
        <f>IFERROR(VLOOKUP(F933,#REF!,3,0)," ")</f>
        <v xml:space="preserve"> </v>
      </c>
      <c r="I933" s="103"/>
      <c r="J933" s="103"/>
      <c r="K933" s="103"/>
      <c r="L933" s="104"/>
      <c r="M933" s="105"/>
      <c r="N933" s="106"/>
      <c r="O933" s="107"/>
      <c r="P933" s="122" t="str">
        <f t="shared" si="352"/>
        <v>00,00</v>
      </c>
      <c r="Q933" s="123" t="str">
        <f t="shared" si="353"/>
        <v>0,00</v>
      </c>
      <c r="R933" s="119">
        <v>0</v>
      </c>
      <c r="S933" s="119">
        <v>0</v>
      </c>
      <c r="T933" s="123">
        <f t="shared" si="363"/>
        <v>0</v>
      </c>
      <c r="U933" s="108"/>
      <c r="V933" s="109" t="str">
        <f t="shared" si="359"/>
        <v/>
      </c>
      <c r="W933" s="37"/>
      <c r="X933" s="132"/>
      <c r="Y933" s="134"/>
      <c r="AA933" s="24"/>
      <c r="AB933" s="40"/>
      <c r="AC933" s="24" t="str">
        <f t="shared" si="365"/>
        <v>Pendente</v>
      </c>
      <c r="AE933" s="43"/>
      <c r="AF933" s="44"/>
      <c r="AG933" s="45"/>
      <c r="AH933" s="45"/>
      <c r="AI933" s="46"/>
      <c r="AJ933" s="44"/>
      <c r="AK933" s="157"/>
      <c r="AL933" s="161"/>
      <c r="AM933" s="44"/>
      <c r="AN933" s="46"/>
      <c r="AO933" s="127"/>
      <c r="AP933" s="45"/>
      <c r="AQ933" s="46"/>
      <c r="AR933" s="157"/>
      <c r="AS933" s="46"/>
      <c r="AT933" s="45"/>
      <c r="AU933" s="157"/>
      <c r="AV933" s="157"/>
      <c r="AW933" s="157"/>
      <c r="AX933" s="157"/>
      <c r="AY933" s="157"/>
      <c r="AZ933" s="49"/>
      <c r="BE933" s="52">
        <f t="shared" si="364"/>
        <v>0</v>
      </c>
      <c r="BF933" s="53" t="str">
        <f t="shared" si="366"/>
        <v>00</v>
      </c>
      <c r="BG933" s="54">
        <f t="shared" si="367"/>
        <v>0</v>
      </c>
      <c r="BH933" s="54">
        <v>6</v>
      </c>
      <c r="BI933" s="54" t="str">
        <f t="shared" si="368"/>
        <v>,00</v>
      </c>
      <c r="BJ933" s="55" t="str">
        <f t="shared" si="369"/>
        <v>00,00</v>
      </c>
      <c r="BL933" s="57" t="str">
        <f>IFERROR(VLOOKUP(H933,#REF!,2,0)," ")</f>
        <v xml:space="preserve"> </v>
      </c>
      <c r="BM933" s="57" t="str">
        <f>IFERROR(VLOOKUP(K933,#REF!,2,0)," ")</f>
        <v xml:space="preserve"> </v>
      </c>
      <c r="BN933" s="58" t="str">
        <f t="shared" si="354"/>
        <v xml:space="preserve">  </v>
      </c>
      <c r="BO933" s="59" t="str">
        <f>IFERROR(VLOOKUP(BN933,#REF!,5,0)," ")</f>
        <v xml:space="preserve"> </v>
      </c>
      <c r="BP933" s="59" t="str">
        <f t="shared" si="355"/>
        <v xml:space="preserve"> </v>
      </c>
      <c r="BQ933" s="56" t="str">
        <f t="shared" si="356"/>
        <v>0,00</v>
      </c>
      <c r="BR933" s="59" t="str">
        <f t="shared" si="357"/>
        <v>0,00</v>
      </c>
      <c r="BS933" s="59" t="str">
        <f t="shared" si="358"/>
        <v xml:space="preserve"> </v>
      </c>
      <c r="BT933" s="56" t="str">
        <f t="shared" si="370"/>
        <v>00</v>
      </c>
      <c r="BU933" s="56">
        <f t="shared" si="371"/>
        <v>0</v>
      </c>
      <c r="BV933" s="56" t="str">
        <f>IFERROR(BU933*#REF!,"0,00")</f>
        <v>0,00</v>
      </c>
      <c r="BW933" s="59" t="str">
        <f t="shared" si="372"/>
        <v>0,00</v>
      </c>
    </row>
    <row r="934" spans="1:75" ht="62.1" customHeight="1" thickTop="1" thickBot="1">
      <c r="A934" s="90" t="str">
        <f t="shared" si="360"/>
        <v>INSERIR DATA</v>
      </c>
      <c r="B934" s="91" t="str">
        <f t="shared" si="361"/>
        <v>INSERIR DATA</v>
      </c>
      <c r="C934" s="81" t="str">
        <f t="shared" si="362"/>
        <v>INSERIR DATA</v>
      </c>
      <c r="D934" s="79">
        <f t="shared" si="374"/>
        <v>931</v>
      </c>
      <c r="E934" s="125">
        <f t="shared" si="373"/>
        <v>0</v>
      </c>
      <c r="F934" s="101"/>
      <c r="G934" s="124" t="str">
        <f>IFERROR(VLOOKUP(F934,#REF!,2,0)," ")</f>
        <v xml:space="preserve"> </v>
      </c>
      <c r="H934" s="122" t="str">
        <f>IFERROR(VLOOKUP(F934,#REF!,3,0)," ")</f>
        <v xml:space="preserve"> </v>
      </c>
      <c r="I934" s="103"/>
      <c r="J934" s="103"/>
      <c r="K934" s="103"/>
      <c r="L934" s="104"/>
      <c r="M934" s="105"/>
      <c r="N934" s="106"/>
      <c r="O934" s="107"/>
      <c r="P934" s="122" t="str">
        <f t="shared" si="352"/>
        <v>00,00</v>
      </c>
      <c r="Q934" s="123" t="str">
        <f t="shared" si="353"/>
        <v>0,00</v>
      </c>
      <c r="R934" s="119">
        <v>0</v>
      </c>
      <c r="S934" s="119">
        <v>0</v>
      </c>
      <c r="T934" s="123">
        <f t="shared" si="363"/>
        <v>0</v>
      </c>
      <c r="U934" s="108"/>
      <c r="V934" s="109" t="str">
        <f t="shared" si="359"/>
        <v/>
      </c>
      <c r="W934" s="37"/>
      <c r="X934" s="132"/>
      <c r="Y934" s="134"/>
      <c r="AA934" s="24"/>
      <c r="AB934" s="40"/>
      <c r="AC934" s="24" t="str">
        <f t="shared" si="365"/>
        <v>Pendente</v>
      </c>
      <c r="AE934" s="43"/>
      <c r="AF934" s="44"/>
      <c r="AG934" s="45"/>
      <c r="AH934" s="45"/>
      <c r="AI934" s="46"/>
      <c r="AJ934" s="44"/>
      <c r="AK934" s="157"/>
      <c r="AL934" s="161"/>
      <c r="AM934" s="44"/>
      <c r="AN934" s="46"/>
      <c r="AO934" s="127"/>
      <c r="AP934" s="45"/>
      <c r="AQ934" s="46"/>
      <c r="AR934" s="157"/>
      <c r="AS934" s="46"/>
      <c r="AT934" s="45"/>
      <c r="AU934" s="157"/>
      <c r="AV934" s="157"/>
      <c r="AW934" s="157"/>
      <c r="AX934" s="157"/>
      <c r="AY934" s="157"/>
      <c r="AZ934" s="49"/>
      <c r="BE934" s="52">
        <f t="shared" si="364"/>
        <v>0</v>
      </c>
      <c r="BF934" s="53" t="str">
        <f t="shared" si="366"/>
        <v>00</v>
      </c>
      <c r="BG934" s="54">
        <f t="shared" si="367"/>
        <v>0</v>
      </c>
      <c r="BH934" s="54">
        <v>6</v>
      </c>
      <c r="BI934" s="54" t="str">
        <f t="shared" si="368"/>
        <v>,00</v>
      </c>
      <c r="BJ934" s="55" t="str">
        <f t="shared" si="369"/>
        <v>00,00</v>
      </c>
      <c r="BL934" s="57" t="str">
        <f>IFERROR(VLOOKUP(H934,#REF!,2,0)," ")</f>
        <v xml:space="preserve"> </v>
      </c>
      <c r="BM934" s="57" t="str">
        <f>IFERROR(VLOOKUP(K934,#REF!,2,0)," ")</f>
        <v xml:space="preserve"> </v>
      </c>
      <c r="BN934" s="58" t="str">
        <f t="shared" si="354"/>
        <v xml:space="preserve">  </v>
      </c>
      <c r="BO934" s="59" t="str">
        <f>IFERROR(VLOOKUP(BN934,#REF!,5,0)," ")</f>
        <v xml:space="preserve"> </v>
      </c>
      <c r="BP934" s="59" t="str">
        <f t="shared" si="355"/>
        <v xml:space="preserve"> </v>
      </c>
      <c r="BQ934" s="56" t="str">
        <f t="shared" si="356"/>
        <v>0,00</v>
      </c>
      <c r="BR934" s="59" t="str">
        <f t="shared" si="357"/>
        <v>0,00</v>
      </c>
      <c r="BS934" s="59" t="str">
        <f t="shared" si="358"/>
        <v xml:space="preserve"> </v>
      </c>
      <c r="BT934" s="56" t="str">
        <f t="shared" si="370"/>
        <v>00</v>
      </c>
      <c r="BU934" s="56">
        <f t="shared" si="371"/>
        <v>0</v>
      </c>
      <c r="BV934" s="56" t="str">
        <f>IFERROR(BU934*#REF!,"0,00")</f>
        <v>0,00</v>
      </c>
      <c r="BW934" s="59" t="str">
        <f t="shared" si="372"/>
        <v>0,00</v>
      </c>
    </row>
    <row r="935" spans="1:75" ht="62.1" customHeight="1" thickTop="1" thickBot="1">
      <c r="A935" s="90" t="str">
        <f t="shared" si="360"/>
        <v>INSERIR DATA</v>
      </c>
      <c r="B935" s="91" t="str">
        <f t="shared" si="361"/>
        <v>INSERIR DATA</v>
      </c>
      <c r="C935" s="81" t="str">
        <f t="shared" si="362"/>
        <v>INSERIR DATA</v>
      </c>
      <c r="D935" s="79">
        <f t="shared" si="374"/>
        <v>932</v>
      </c>
      <c r="E935" s="125">
        <f t="shared" si="373"/>
        <v>0</v>
      </c>
      <c r="F935" s="101"/>
      <c r="G935" s="124" t="str">
        <f>IFERROR(VLOOKUP(F935,#REF!,2,0)," ")</f>
        <v xml:space="preserve"> </v>
      </c>
      <c r="H935" s="122" t="str">
        <f>IFERROR(VLOOKUP(F935,#REF!,3,0)," ")</f>
        <v xml:space="preserve"> </v>
      </c>
      <c r="I935" s="103"/>
      <c r="J935" s="103"/>
      <c r="K935" s="103"/>
      <c r="L935" s="104"/>
      <c r="M935" s="105"/>
      <c r="N935" s="106"/>
      <c r="O935" s="107"/>
      <c r="P935" s="122" t="str">
        <f t="shared" si="352"/>
        <v>00,00</v>
      </c>
      <c r="Q935" s="123" t="str">
        <f t="shared" si="353"/>
        <v>0,00</v>
      </c>
      <c r="R935" s="119">
        <v>0</v>
      </c>
      <c r="S935" s="119">
        <v>0</v>
      </c>
      <c r="T935" s="123">
        <f t="shared" si="363"/>
        <v>0</v>
      </c>
      <c r="U935" s="108"/>
      <c r="V935" s="109" t="str">
        <f t="shared" si="359"/>
        <v/>
      </c>
      <c r="W935" s="37"/>
      <c r="X935" s="132"/>
      <c r="Y935" s="134"/>
      <c r="AA935" s="24"/>
      <c r="AB935" s="40"/>
      <c r="AC935" s="24" t="str">
        <f t="shared" si="365"/>
        <v>Pendente</v>
      </c>
      <c r="AE935" s="43"/>
      <c r="AF935" s="44"/>
      <c r="AG935" s="45"/>
      <c r="AH935" s="45"/>
      <c r="AI935" s="46"/>
      <c r="AJ935" s="44"/>
      <c r="AK935" s="157"/>
      <c r="AL935" s="161"/>
      <c r="AM935" s="44"/>
      <c r="AN935" s="46"/>
      <c r="AO935" s="127"/>
      <c r="AP935" s="45"/>
      <c r="AQ935" s="46"/>
      <c r="AR935" s="157"/>
      <c r="AS935" s="46"/>
      <c r="AT935" s="45"/>
      <c r="AU935" s="157"/>
      <c r="AV935" s="157"/>
      <c r="AW935" s="157"/>
      <c r="AX935" s="157"/>
      <c r="AY935" s="157"/>
      <c r="AZ935" s="49"/>
      <c r="BE935" s="52">
        <f t="shared" si="364"/>
        <v>0</v>
      </c>
      <c r="BF935" s="53" t="str">
        <f t="shared" si="366"/>
        <v>00</v>
      </c>
      <c r="BG935" s="54">
        <f t="shared" si="367"/>
        <v>0</v>
      </c>
      <c r="BH935" s="54">
        <v>6</v>
      </c>
      <c r="BI935" s="54" t="str">
        <f t="shared" si="368"/>
        <v>,00</v>
      </c>
      <c r="BJ935" s="55" t="str">
        <f t="shared" si="369"/>
        <v>00,00</v>
      </c>
      <c r="BL935" s="57" t="str">
        <f>IFERROR(VLOOKUP(H935,#REF!,2,0)," ")</f>
        <v xml:space="preserve"> </v>
      </c>
      <c r="BM935" s="57" t="str">
        <f>IFERROR(VLOOKUP(K935,#REF!,2,0)," ")</f>
        <v xml:space="preserve"> </v>
      </c>
      <c r="BN935" s="58" t="str">
        <f t="shared" si="354"/>
        <v xml:space="preserve">  </v>
      </c>
      <c r="BO935" s="59" t="str">
        <f>IFERROR(VLOOKUP(BN935,#REF!,5,0)," ")</f>
        <v xml:space="preserve"> </v>
      </c>
      <c r="BP935" s="59" t="str">
        <f t="shared" si="355"/>
        <v xml:space="preserve"> </v>
      </c>
      <c r="BQ935" s="56" t="str">
        <f t="shared" si="356"/>
        <v>0,00</v>
      </c>
      <c r="BR935" s="59" t="str">
        <f t="shared" si="357"/>
        <v>0,00</v>
      </c>
      <c r="BS935" s="59" t="str">
        <f t="shared" si="358"/>
        <v xml:space="preserve"> </v>
      </c>
      <c r="BT935" s="56" t="str">
        <f t="shared" si="370"/>
        <v>00</v>
      </c>
      <c r="BU935" s="56">
        <f t="shared" si="371"/>
        <v>0</v>
      </c>
      <c r="BV935" s="56" t="str">
        <f>IFERROR(BU935*#REF!,"0,00")</f>
        <v>0,00</v>
      </c>
      <c r="BW935" s="59" t="str">
        <f t="shared" si="372"/>
        <v>0,00</v>
      </c>
    </row>
    <row r="936" spans="1:75" ht="62.1" customHeight="1" thickTop="1" thickBot="1">
      <c r="A936" s="90" t="str">
        <f t="shared" si="360"/>
        <v>INSERIR DATA</v>
      </c>
      <c r="B936" s="91" t="str">
        <f t="shared" si="361"/>
        <v>INSERIR DATA</v>
      </c>
      <c r="C936" s="81" t="str">
        <f t="shared" si="362"/>
        <v>INSERIR DATA</v>
      </c>
      <c r="D936" s="79">
        <f t="shared" si="374"/>
        <v>933</v>
      </c>
      <c r="E936" s="125">
        <f t="shared" si="373"/>
        <v>0</v>
      </c>
      <c r="F936" s="101"/>
      <c r="G936" s="124" t="str">
        <f>IFERROR(VLOOKUP(F936,#REF!,2,0)," ")</f>
        <v xml:space="preserve"> </v>
      </c>
      <c r="H936" s="122" t="str">
        <f>IFERROR(VLOOKUP(F936,#REF!,3,0)," ")</f>
        <v xml:space="preserve"> </v>
      </c>
      <c r="I936" s="103"/>
      <c r="J936" s="103"/>
      <c r="K936" s="103"/>
      <c r="L936" s="104"/>
      <c r="M936" s="105"/>
      <c r="N936" s="106"/>
      <c r="O936" s="107"/>
      <c r="P936" s="122" t="str">
        <f t="shared" si="352"/>
        <v>00,00</v>
      </c>
      <c r="Q936" s="123" t="str">
        <f t="shared" si="353"/>
        <v>0,00</v>
      </c>
      <c r="R936" s="119">
        <v>0</v>
      </c>
      <c r="S936" s="119">
        <v>0</v>
      </c>
      <c r="T936" s="123">
        <f t="shared" si="363"/>
        <v>0</v>
      </c>
      <c r="U936" s="108"/>
      <c r="V936" s="109" t="str">
        <f t="shared" si="359"/>
        <v/>
      </c>
      <c r="W936" s="37"/>
      <c r="X936" s="132"/>
      <c r="Y936" s="134"/>
      <c r="AA936" s="24"/>
      <c r="AB936" s="40"/>
      <c r="AC936" s="24" t="str">
        <f t="shared" si="365"/>
        <v>Pendente</v>
      </c>
      <c r="AE936" s="43"/>
      <c r="AF936" s="44"/>
      <c r="AG936" s="45"/>
      <c r="AH936" s="45"/>
      <c r="AI936" s="46"/>
      <c r="AJ936" s="44"/>
      <c r="AK936" s="157"/>
      <c r="AL936" s="161"/>
      <c r="AM936" s="44"/>
      <c r="AN936" s="157"/>
      <c r="AO936" s="161"/>
      <c r="AP936" s="45"/>
      <c r="AQ936" s="46"/>
      <c r="AR936" s="157"/>
      <c r="AS936" s="157"/>
      <c r="AT936" s="45"/>
      <c r="AU936" s="157"/>
      <c r="AV936" s="157"/>
      <c r="AW936" s="157"/>
      <c r="AX936" s="157"/>
      <c r="AY936" s="157"/>
      <c r="AZ936" s="49"/>
      <c r="BE936" s="52">
        <f t="shared" si="364"/>
        <v>0</v>
      </c>
      <c r="BF936" s="53" t="str">
        <f t="shared" si="366"/>
        <v>00</v>
      </c>
      <c r="BG936" s="54">
        <f t="shared" si="367"/>
        <v>0</v>
      </c>
      <c r="BH936" s="54">
        <v>6</v>
      </c>
      <c r="BI936" s="54" t="str">
        <f t="shared" si="368"/>
        <v>,00</v>
      </c>
      <c r="BJ936" s="55" t="str">
        <f t="shared" si="369"/>
        <v>00,00</v>
      </c>
      <c r="BL936" s="57" t="str">
        <f>IFERROR(VLOOKUP(H936,#REF!,2,0)," ")</f>
        <v xml:space="preserve"> </v>
      </c>
      <c r="BM936" s="57" t="str">
        <f>IFERROR(VLOOKUP(K936,#REF!,2,0)," ")</f>
        <v xml:space="preserve"> </v>
      </c>
      <c r="BN936" s="58" t="str">
        <f t="shared" si="354"/>
        <v xml:space="preserve">  </v>
      </c>
      <c r="BO936" s="59" t="str">
        <f>IFERROR(VLOOKUP(BN936,#REF!,5,0)," ")</f>
        <v xml:space="preserve"> </v>
      </c>
      <c r="BP936" s="59" t="str">
        <f t="shared" si="355"/>
        <v xml:space="preserve"> </v>
      </c>
      <c r="BQ936" s="56" t="str">
        <f t="shared" si="356"/>
        <v>0,00</v>
      </c>
      <c r="BR936" s="59" t="str">
        <f t="shared" si="357"/>
        <v>0,00</v>
      </c>
      <c r="BS936" s="59" t="str">
        <f t="shared" si="358"/>
        <v xml:space="preserve"> </v>
      </c>
      <c r="BT936" s="56" t="str">
        <f t="shared" si="370"/>
        <v>00</v>
      </c>
      <c r="BU936" s="56">
        <f t="shared" si="371"/>
        <v>0</v>
      </c>
      <c r="BV936" s="56" t="str">
        <f>IFERROR(BU936*#REF!,"0,00")</f>
        <v>0,00</v>
      </c>
      <c r="BW936" s="59" t="str">
        <f t="shared" si="372"/>
        <v>0,00</v>
      </c>
    </row>
    <row r="937" spans="1:75" ht="62.1" customHeight="1" thickTop="1" thickBot="1">
      <c r="A937" s="90" t="str">
        <f t="shared" si="360"/>
        <v>INSERIR DATA</v>
      </c>
      <c r="B937" s="91" t="str">
        <f t="shared" si="361"/>
        <v>INSERIR DATA</v>
      </c>
      <c r="C937" s="81" t="str">
        <f t="shared" si="362"/>
        <v>INSERIR DATA</v>
      </c>
      <c r="D937" s="79">
        <f t="shared" si="374"/>
        <v>934</v>
      </c>
      <c r="E937" s="125">
        <f t="shared" si="373"/>
        <v>0</v>
      </c>
      <c r="F937" s="101"/>
      <c r="G937" s="124" t="str">
        <f>IFERROR(VLOOKUP(F937,#REF!,2,0)," ")</f>
        <v xml:space="preserve"> </v>
      </c>
      <c r="H937" s="122" t="str">
        <f>IFERROR(VLOOKUP(F937,#REF!,3,0)," ")</f>
        <v xml:space="preserve"> </v>
      </c>
      <c r="I937" s="103"/>
      <c r="J937" s="103"/>
      <c r="K937" s="103"/>
      <c r="L937" s="104"/>
      <c r="M937" s="105"/>
      <c r="N937" s="106"/>
      <c r="O937" s="107"/>
      <c r="P937" s="122" t="str">
        <f t="shared" si="352"/>
        <v>00,00</v>
      </c>
      <c r="Q937" s="123" t="str">
        <f t="shared" si="353"/>
        <v>0,00</v>
      </c>
      <c r="R937" s="119">
        <v>0</v>
      </c>
      <c r="S937" s="119">
        <v>0</v>
      </c>
      <c r="T937" s="123">
        <f t="shared" si="363"/>
        <v>0</v>
      </c>
      <c r="U937" s="108"/>
      <c r="V937" s="109" t="str">
        <f t="shared" si="359"/>
        <v/>
      </c>
      <c r="W937" s="37"/>
      <c r="X937" s="132"/>
      <c r="Y937" s="134"/>
      <c r="AA937" s="24"/>
      <c r="AB937" s="40"/>
      <c r="AC937" s="24" t="str">
        <f t="shared" si="365"/>
        <v>Pendente</v>
      </c>
      <c r="AE937" s="43"/>
      <c r="AF937" s="44"/>
      <c r="AG937" s="45"/>
      <c r="AH937" s="45"/>
      <c r="AI937" s="46"/>
      <c r="AJ937" s="44"/>
      <c r="AK937" s="157"/>
      <c r="AL937" s="161"/>
      <c r="AM937" s="44"/>
      <c r="AN937" s="46"/>
      <c r="AO937" s="127"/>
      <c r="AP937" s="45"/>
      <c r="AQ937" s="46"/>
      <c r="AR937" s="157"/>
      <c r="AS937" s="157"/>
      <c r="AT937" s="45"/>
      <c r="AU937" s="157"/>
      <c r="AV937" s="157"/>
      <c r="AW937" s="157"/>
      <c r="AX937" s="157"/>
      <c r="AY937" s="157"/>
      <c r="AZ937" s="49"/>
      <c r="BE937" s="52">
        <f t="shared" si="364"/>
        <v>0</v>
      </c>
      <c r="BF937" s="53" t="str">
        <f t="shared" si="366"/>
        <v>00</v>
      </c>
      <c r="BG937" s="54">
        <f t="shared" si="367"/>
        <v>0</v>
      </c>
      <c r="BH937" s="54">
        <v>6</v>
      </c>
      <c r="BI937" s="54" t="str">
        <f t="shared" si="368"/>
        <v>,00</v>
      </c>
      <c r="BJ937" s="55" t="str">
        <f t="shared" si="369"/>
        <v>00,00</v>
      </c>
      <c r="BL937" s="57" t="str">
        <f>IFERROR(VLOOKUP(H937,#REF!,2,0)," ")</f>
        <v xml:space="preserve"> </v>
      </c>
      <c r="BM937" s="57" t="str">
        <f>IFERROR(VLOOKUP(K937,#REF!,2,0)," ")</f>
        <v xml:space="preserve"> </v>
      </c>
      <c r="BN937" s="58" t="str">
        <f t="shared" si="354"/>
        <v xml:space="preserve">  </v>
      </c>
      <c r="BO937" s="59" t="str">
        <f>IFERROR(VLOOKUP(BN937,#REF!,5,0)," ")</f>
        <v xml:space="preserve"> </v>
      </c>
      <c r="BP937" s="59" t="str">
        <f t="shared" si="355"/>
        <v xml:space="preserve"> </v>
      </c>
      <c r="BQ937" s="56" t="str">
        <f t="shared" si="356"/>
        <v>0,00</v>
      </c>
      <c r="BR937" s="59" t="str">
        <f t="shared" si="357"/>
        <v>0,00</v>
      </c>
      <c r="BS937" s="59" t="str">
        <f t="shared" si="358"/>
        <v xml:space="preserve"> </v>
      </c>
      <c r="BT937" s="56" t="str">
        <f t="shared" si="370"/>
        <v>00</v>
      </c>
      <c r="BU937" s="56">
        <f t="shared" si="371"/>
        <v>0</v>
      </c>
      <c r="BV937" s="56" t="str">
        <f>IFERROR(BU937*#REF!,"0,00")</f>
        <v>0,00</v>
      </c>
      <c r="BW937" s="59" t="str">
        <f t="shared" si="372"/>
        <v>0,00</v>
      </c>
    </row>
    <row r="938" spans="1:75" ht="62.1" customHeight="1" thickTop="1" thickBot="1">
      <c r="A938" s="90" t="str">
        <f t="shared" si="360"/>
        <v>INSERIR DATA</v>
      </c>
      <c r="B938" s="91" t="str">
        <f t="shared" si="361"/>
        <v>INSERIR DATA</v>
      </c>
      <c r="C938" s="81" t="str">
        <f t="shared" si="362"/>
        <v>INSERIR DATA</v>
      </c>
      <c r="D938" s="79">
        <f t="shared" si="374"/>
        <v>935</v>
      </c>
      <c r="E938" s="125">
        <f t="shared" si="373"/>
        <v>0</v>
      </c>
      <c r="F938" s="101"/>
      <c r="G938" s="124" t="str">
        <f>IFERROR(VLOOKUP(F938,#REF!,2,0)," ")</f>
        <v xml:space="preserve"> </v>
      </c>
      <c r="H938" s="122" t="str">
        <f>IFERROR(VLOOKUP(F938,#REF!,3,0)," ")</f>
        <v xml:space="preserve"> </v>
      </c>
      <c r="I938" s="103"/>
      <c r="J938" s="103"/>
      <c r="K938" s="103"/>
      <c r="L938" s="104"/>
      <c r="M938" s="105"/>
      <c r="N938" s="106"/>
      <c r="O938" s="107"/>
      <c r="P938" s="122" t="str">
        <f t="shared" si="352"/>
        <v>00,00</v>
      </c>
      <c r="Q938" s="123" t="str">
        <f t="shared" si="353"/>
        <v>0,00</v>
      </c>
      <c r="R938" s="119">
        <v>0</v>
      </c>
      <c r="S938" s="119">
        <v>0</v>
      </c>
      <c r="T938" s="123">
        <f t="shared" si="363"/>
        <v>0</v>
      </c>
      <c r="U938" s="108"/>
      <c r="V938" s="109" t="str">
        <f t="shared" si="359"/>
        <v/>
      </c>
      <c r="W938" s="37"/>
      <c r="X938" s="132"/>
      <c r="Y938" s="134"/>
      <c r="AA938" s="24"/>
      <c r="AB938" s="40"/>
      <c r="AC938" s="24" t="str">
        <f t="shared" si="365"/>
        <v>Pendente</v>
      </c>
      <c r="AE938" s="43"/>
      <c r="AF938" s="44"/>
      <c r="AG938" s="45"/>
      <c r="AH938" s="45"/>
      <c r="AI938" s="46"/>
      <c r="AJ938" s="44"/>
      <c r="AK938" s="46"/>
      <c r="AL938" s="127"/>
      <c r="AM938" s="44"/>
      <c r="AN938" s="157"/>
      <c r="AO938" s="161"/>
      <c r="AP938" s="45"/>
      <c r="AQ938" s="46"/>
      <c r="AR938" s="157"/>
      <c r="AS938" s="157"/>
      <c r="AT938" s="45"/>
      <c r="AU938" s="157"/>
      <c r="AV938" s="157"/>
      <c r="AW938" s="157"/>
      <c r="AX938" s="157"/>
      <c r="AY938" s="157"/>
      <c r="AZ938" s="49"/>
      <c r="BE938" s="52">
        <f t="shared" si="364"/>
        <v>0</v>
      </c>
      <c r="BF938" s="53" t="str">
        <f t="shared" si="366"/>
        <v>00</v>
      </c>
      <c r="BG938" s="54">
        <f t="shared" si="367"/>
        <v>0</v>
      </c>
      <c r="BH938" s="54">
        <v>6</v>
      </c>
      <c r="BI938" s="54" t="str">
        <f t="shared" si="368"/>
        <v>,00</v>
      </c>
      <c r="BJ938" s="55" t="str">
        <f t="shared" si="369"/>
        <v>00,00</v>
      </c>
      <c r="BL938" s="57" t="str">
        <f>IFERROR(VLOOKUP(H938,#REF!,2,0)," ")</f>
        <v xml:space="preserve"> </v>
      </c>
      <c r="BM938" s="57" t="str">
        <f>IFERROR(VLOOKUP(K938,#REF!,2,0)," ")</f>
        <v xml:space="preserve"> </v>
      </c>
      <c r="BN938" s="58" t="str">
        <f t="shared" si="354"/>
        <v xml:space="preserve">  </v>
      </c>
      <c r="BO938" s="59" t="str">
        <f>IFERROR(VLOOKUP(BN938,#REF!,5,0)," ")</f>
        <v xml:space="preserve"> </v>
      </c>
      <c r="BP938" s="59" t="str">
        <f t="shared" si="355"/>
        <v xml:space="preserve"> </v>
      </c>
      <c r="BQ938" s="56" t="str">
        <f t="shared" si="356"/>
        <v>0,00</v>
      </c>
      <c r="BR938" s="59" t="str">
        <f t="shared" si="357"/>
        <v>0,00</v>
      </c>
      <c r="BS938" s="59" t="str">
        <f t="shared" si="358"/>
        <v xml:space="preserve"> </v>
      </c>
      <c r="BT938" s="56" t="str">
        <f t="shared" si="370"/>
        <v>00</v>
      </c>
      <c r="BU938" s="56">
        <f t="shared" si="371"/>
        <v>0</v>
      </c>
      <c r="BV938" s="56" t="str">
        <f>IFERROR(BU938*#REF!,"0,00")</f>
        <v>0,00</v>
      </c>
      <c r="BW938" s="59" t="str">
        <f t="shared" si="372"/>
        <v>0,00</v>
      </c>
    </row>
    <row r="939" spans="1:75" ht="62.1" customHeight="1" thickTop="1" thickBot="1">
      <c r="A939" s="90" t="str">
        <f t="shared" si="360"/>
        <v>INSERIR DATA</v>
      </c>
      <c r="B939" s="91" t="str">
        <f t="shared" si="361"/>
        <v>INSERIR DATA</v>
      </c>
      <c r="C939" s="81" t="str">
        <f t="shared" si="362"/>
        <v>INSERIR DATA</v>
      </c>
      <c r="D939" s="79">
        <f t="shared" si="374"/>
        <v>936</v>
      </c>
      <c r="E939" s="125">
        <f t="shared" si="373"/>
        <v>0</v>
      </c>
      <c r="F939" s="101"/>
      <c r="G939" s="124" t="str">
        <f>IFERROR(VLOOKUP(F939,#REF!,2,0)," ")</f>
        <v xml:space="preserve"> </v>
      </c>
      <c r="H939" s="122" t="str">
        <f>IFERROR(VLOOKUP(F939,#REF!,3,0)," ")</f>
        <v xml:space="preserve"> </v>
      </c>
      <c r="I939" s="103"/>
      <c r="J939" s="103"/>
      <c r="K939" s="103"/>
      <c r="L939" s="104"/>
      <c r="M939" s="105"/>
      <c r="N939" s="106"/>
      <c r="O939" s="107"/>
      <c r="P939" s="122" t="str">
        <f t="shared" si="352"/>
        <v>00,00</v>
      </c>
      <c r="Q939" s="123" t="str">
        <f t="shared" si="353"/>
        <v>0,00</v>
      </c>
      <c r="R939" s="119">
        <v>0</v>
      </c>
      <c r="S939" s="119">
        <v>0</v>
      </c>
      <c r="T939" s="123">
        <f t="shared" si="363"/>
        <v>0</v>
      </c>
      <c r="U939" s="108"/>
      <c r="V939" s="109" t="str">
        <f t="shared" si="359"/>
        <v/>
      </c>
      <c r="W939" s="37"/>
      <c r="X939" s="132"/>
      <c r="Y939" s="134"/>
      <c r="AA939" s="24"/>
      <c r="AB939" s="40"/>
      <c r="AC939" s="24" t="str">
        <f t="shared" si="365"/>
        <v>Pendente</v>
      </c>
      <c r="AE939" s="43"/>
      <c r="AF939" s="44"/>
      <c r="AG939" s="45"/>
      <c r="AH939" s="45"/>
      <c r="AI939" s="46"/>
      <c r="AJ939" s="44"/>
      <c r="AK939" s="157"/>
      <c r="AL939" s="161"/>
      <c r="AM939" s="44"/>
      <c r="AN939" s="157"/>
      <c r="AO939" s="161"/>
      <c r="AP939" s="45"/>
      <c r="AQ939" s="46"/>
      <c r="AR939" s="157"/>
      <c r="AS939" s="157"/>
      <c r="AT939" s="45"/>
      <c r="AU939" s="157"/>
      <c r="AV939" s="157"/>
      <c r="AW939" s="157"/>
      <c r="AX939" s="157"/>
      <c r="AY939" s="157"/>
      <c r="AZ939" s="49"/>
      <c r="BE939" s="52">
        <f t="shared" si="364"/>
        <v>0</v>
      </c>
      <c r="BF939" s="53" t="str">
        <f t="shared" si="366"/>
        <v>00</v>
      </c>
      <c r="BG939" s="54">
        <f t="shared" si="367"/>
        <v>0</v>
      </c>
      <c r="BH939" s="54">
        <v>6</v>
      </c>
      <c r="BI939" s="54" t="str">
        <f t="shared" si="368"/>
        <v>,00</v>
      </c>
      <c r="BJ939" s="55" t="str">
        <f t="shared" si="369"/>
        <v>00,00</v>
      </c>
      <c r="BL939" s="57" t="str">
        <f>IFERROR(VLOOKUP(H939,#REF!,2,0)," ")</f>
        <v xml:space="preserve"> </v>
      </c>
      <c r="BM939" s="57" t="str">
        <f>IFERROR(VLOOKUP(K939,#REF!,2,0)," ")</f>
        <v xml:space="preserve"> </v>
      </c>
      <c r="BN939" s="58" t="str">
        <f t="shared" si="354"/>
        <v xml:space="preserve">  </v>
      </c>
      <c r="BO939" s="59" t="str">
        <f>IFERROR(VLOOKUP(BN939,#REF!,5,0)," ")</f>
        <v xml:space="preserve"> </v>
      </c>
      <c r="BP939" s="59" t="str">
        <f t="shared" si="355"/>
        <v xml:space="preserve"> </v>
      </c>
      <c r="BQ939" s="56" t="str">
        <f t="shared" si="356"/>
        <v>0,00</v>
      </c>
      <c r="BR939" s="59" t="str">
        <f t="shared" si="357"/>
        <v>0,00</v>
      </c>
      <c r="BS939" s="59" t="str">
        <f t="shared" si="358"/>
        <v xml:space="preserve"> </v>
      </c>
      <c r="BT939" s="56" t="str">
        <f t="shared" si="370"/>
        <v>00</v>
      </c>
      <c r="BU939" s="56">
        <f t="shared" si="371"/>
        <v>0</v>
      </c>
      <c r="BV939" s="56" t="str">
        <f>IFERROR(BU939*#REF!,"0,00")</f>
        <v>0,00</v>
      </c>
      <c r="BW939" s="59" t="str">
        <f t="shared" si="372"/>
        <v>0,00</v>
      </c>
    </row>
    <row r="940" spans="1:75" ht="62.1" customHeight="1" thickTop="1" thickBot="1">
      <c r="A940" s="90" t="str">
        <f t="shared" si="360"/>
        <v>INSERIR DATA</v>
      </c>
      <c r="B940" s="91" t="str">
        <f t="shared" si="361"/>
        <v>INSERIR DATA</v>
      </c>
      <c r="C940" s="81" t="str">
        <f t="shared" si="362"/>
        <v>INSERIR DATA</v>
      </c>
      <c r="D940" s="79">
        <f t="shared" si="374"/>
        <v>937</v>
      </c>
      <c r="E940" s="125">
        <f t="shared" si="373"/>
        <v>0</v>
      </c>
      <c r="F940" s="101"/>
      <c r="G940" s="124" t="str">
        <f>IFERROR(VLOOKUP(F940,#REF!,2,0)," ")</f>
        <v xml:space="preserve"> </v>
      </c>
      <c r="H940" s="122" t="str">
        <f>IFERROR(VLOOKUP(F940,#REF!,3,0)," ")</f>
        <v xml:space="preserve"> </v>
      </c>
      <c r="I940" s="103"/>
      <c r="J940" s="103"/>
      <c r="K940" s="103"/>
      <c r="L940" s="104"/>
      <c r="M940" s="105"/>
      <c r="N940" s="106"/>
      <c r="O940" s="107"/>
      <c r="P940" s="122" t="str">
        <f t="shared" si="352"/>
        <v>00,00</v>
      </c>
      <c r="Q940" s="123" t="str">
        <f t="shared" si="353"/>
        <v>0,00</v>
      </c>
      <c r="R940" s="119">
        <v>0</v>
      </c>
      <c r="S940" s="119">
        <v>0</v>
      </c>
      <c r="T940" s="123">
        <f t="shared" si="363"/>
        <v>0</v>
      </c>
      <c r="U940" s="108"/>
      <c r="V940" s="109" t="str">
        <f t="shared" si="359"/>
        <v/>
      </c>
      <c r="W940" s="37"/>
      <c r="X940" s="132"/>
      <c r="Y940" s="134"/>
      <c r="AA940" s="24"/>
      <c r="AB940" s="40"/>
      <c r="AC940" s="24" t="str">
        <f t="shared" si="365"/>
        <v>Pendente</v>
      </c>
      <c r="AE940" s="43"/>
      <c r="AF940" s="44"/>
      <c r="AG940" s="45"/>
      <c r="AH940" s="45"/>
      <c r="AI940" s="46"/>
      <c r="AJ940" s="44"/>
      <c r="AK940" s="157"/>
      <c r="AL940" s="161"/>
      <c r="AM940" s="44"/>
      <c r="AN940" s="157"/>
      <c r="AO940" s="161"/>
      <c r="AP940" s="45"/>
      <c r="AQ940" s="46"/>
      <c r="AR940" s="46"/>
      <c r="AS940" s="46"/>
      <c r="AT940" s="45"/>
      <c r="AU940" s="46"/>
      <c r="AV940" s="46"/>
      <c r="AW940" s="46"/>
      <c r="AX940" s="46"/>
      <c r="AY940" s="46"/>
      <c r="AZ940" s="49"/>
      <c r="BE940" s="52">
        <f t="shared" si="364"/>
        <v>0</v>
      </c>
      <c r="BF940" s="53" t="str">
        <f t="shared" si="366"/>
        <v>00</v>
      </c>
      <c r="BG940" s="54">
        <f t="shared" si="367"/>
        <v>0</v>
      </c>
      <c r="BH940" s="54">
        <v>6</v>
      </c>
      <c r="BI940" s="54" t="str">
        <f t="shared" si="368"/>
        <v>,00</v>
      </c>
      <c r="BJ940" s="55" t="str">
        <f t="shared" si="369"/>
        <v>00,00</v>
      </c>
      <c r="BL940" s="57" t="str">
        <f>IFERROR(VLOOKUP(H940,#REF!,2,0)," ")</f>
        <v xml:space="preserve"> </v>
      </c>
      <c r="BM940" s="57" t="str">
        <f>IFERROR(VLOOKUP(K940,#REF!,2,0)," ")</f>
        <v xml:space="preserve"> </v>
      </c>
      <c r="BN940" s="58" t="str">
        <f t="shared" si="354"/>
        <v xml:space="preserve">  </v>
      </c>
      <c r="BO940" s="59" t="str">
        <f>IFERROR(VLOOKUP(BN940,#REF!,5,0)," ")</f>
        <v xml:space="preserve"> </v>
      </c>
      <c r="BP940" s="59" t="str">
        <f t="shared" si="355"/>
        <v xml:space="preserve"> </v>
      </c>
      <c r="BQ940" s="56" t="str">
        <f t="shared" si="356"/>
        <v>0,00</v>
      </c>
      <c r="BR940" s="59" t="str">
        <f t="shared" si="357"/>
        <v>0,00</v>
      </c>
      <c r="BS940" s="59" t="str">
        <f t="shared" si="358"/>
        <v xml:space="preserve"> </v>
      </c>
      <c r="BT940" s="56" t="str">
        <f t="shared" si="370"/>
        <v>00</v>
      </c>
      <c r="BU940" s="56">
        <f t="shared" si="371"/>
        <v>0</v>
      </c>
      <c r="BV940" s="56" t="str">
        <f>IFERROR(BU940*#REF!,"0,00")</f>
        <v>0,00</v>
      </c>
      <c r="BW940" s="59" t="str">
        <f t="shared" si="372"/>
        <v>0,00</v>
      </c>
    </row>
    <row r="941" spans="1:75" ht="62.1" customHeight="1" thickTop="1" thickBot="1">
      <c r="A941" s="90" t="str">
        <f t="shared" si="360"/>
        <v>INSERIR DATA</v>
      </c>
      <c r="B941" s="91" t="str">
        <f t="shared" si="361"/>
        <v>INSERIR DATA</v>
      </c>
      <c r="C941" s="81" t="str">
        <f t="shared" si="362"/>
        <v>INSERIR DATA</v>
      </c>
      <c r="D941" s="79">
        <f t="shared" si="374"/>
        <v>938</v>
      </c>
      <c r="E941" s="125">
        <f t="shared" si="373"/>
        <v>0</v>
      </c>
      <c r="F941" s="101"/>
      <c r="G941" s="124" t="str">
        <f>IFERROR(VLOOKUP(F941,#REF!,2,0)," ")</f>
        <v xml:space="preserve"> </v>
      </c>
      <c r="H941" s="122" t="str">
        <f>IFERROR(VLOOKUP(F941,#REF!,3,0)," ")</f>
        <v xml:space="preserve"> </v>
      </c>
      <c r="I941" s="103"/>
      <c r="J941" s="103"/>
      <c r="K941" s="103"/>
      <c r="L941" s="104"/>
      <c r="M941" s="105"/>
      <c r="N941" s="106"/>
      <c r="O941" s="107"/>
      <c r="P941" s="122" t="str">
        <f t="shared" si="352"/>
        <v>00,00</v>
      </c>
      <c r="Q941" s="123" t="str">
        <f t="shared" si="353"/>
        <v>0,00</v>
      </c>
      <c r="R941" s="119">
        <v>0</v>
      </c>
      <c r="S941" s="119">
        <v>0</v>
      </c>
      <c r="T941" s="123">
        <f t="shared" si="363"/>
        <v>0</v>
      </c>
      <c r="U941" s="108"/>
      <c r="V941" s="109" t="str">
        <f t="shared" si="359"/>
        <v/>
      </c>
      <c r="W941" s="37"/>
      <c r="X941" s="132"/>
      <c r="Y941" s="134"/>
      <c r="AA941" s="24"/>
      <c r="AB941" s="40"/>
      <c r="AC941" s="24" t="str">
        <f t="shared" si="365"/>
        <v>Pendente</v>
      </c>
      <c r="AE941" s="43"/>
      <c r="AF941" s="44"/>
      <c r="AG941" s="45"/>
      <c r="AH941" s="45"/>
      <c r="AI941" s="46"/>
      <c r="AJ941" s="44"/>
      <c r="AK941" s="157"/>
      <c r="AL941" s="161"/>
      <c r="AM941" s="44"/>
      <c r="AN941" s="46"/>
      <c r="AO941" s="127"/>
      <c r="AP941" s="45"/>
      <c r="AQ941" s="46"/>
      <c r="AR941" s="46"/>
      <c r="AS941" s="46"/>
      <c r="AT941" s="45"/>
      <c r="AU941" s="46"/>
      <c r="AV941" s="46"/>
      <c r="AW941" s="46"/>
      <c r="AX941" s="46"/>
      <c r="AY941" s="46"/>
      <c r="AZ941" s="49"/>
      <c r="BE941" s="52">
        <f t="shared" si="364"/>
        <v>0</v>
      </c>
      <c r="BF941" s="53" t="str">
        <f t="shared" si="366"/>
        <v>00</v>
      </c>
      <c r="BG941" s="54">
        <f t="shared" si="367"/>
        <v>0</v>
      </c>
      <c r="BH941" s="54">
        <v>6</v>
      </c>
      <c r="BI941" s="54" t="str">
        <f t="shared" si="368"/>
        <v>,00</v>
      </c>
      <c r="BJ941" s="55" t="str">
        <f t="shared" si="369"/>
        <v>00,00</v>
      </c>
      <c r="BL941" s="57" t="str">
        <f>IFERROR(VLOOKUP(H941,#REF!,2,0)," ")</f>
        <v xml:space="preserve"> </v>
      </c>
      <c r="BM941" s="57" t="str">
        <f>IFERROR(VLOOKUP(K941,#REF!,2,0)," ")</f>
        <v xml:space="preserve"> </v>
      </c>
      <c r="BN941" s="58" t="str">
        <f t="shared" si="354"/>
        <v xml:space="preserve">  </v>
      </c>
      <c r="BO941" s="59" t="str">
        <f>IFERROR(VLOOKUP(BN941,#REF!,5,0)," ")</f>
        <v xml:space="preserve"> </v>
      </c>
      <c r="BP941" s="59" t="str">
        <f t="shared" si="355"/>
        <v xml:space="preserve"> </v>
      </c>
      <c r="BQ941" s="56" t="str">
        <f t="shared" si="356"/>
        <v>0,00</v>
      </c>
      <c r="BR941" s="59" t="str">
        <f t="shared" si="357"/>
        <v>0,00</v>
      </c>
      <c r="BS941" s="59" t="str">
        <f t="shared" si="358"/>
        <v xml:space="preserve"> </v>
      </c>
      <c r="BT941" s="56" t="str">
        <f t="shared" si="370"/>
        <v>00</v>
      </c>
      <c r="BU941" s="56">
        <f t="shared" si="371"/>
        <v>0</v>
      </c>
      <c r="BV941" s="56" t="str">
        <f>IFERROR(BU941*#REF!,"0,00")</f>
        <v>0,00</v>
      </c>
      <c r="BW941" s="59" t="str">
        <f t="shared" si="372"/>
        <v>0,00</v>
      </c>
    </row>
    <row r="942" spans="1:75" ht="62.1" customHeight="1" thickTop="1" thickBot="1">
      <c r="A942" s="90" t="str">
        <f t="shared" si="360"/>
        <v>INSERIR DATA</v>
      </c>
      <c r="B942" s="91" t="str">
        <f t="shared" si="361"/>
        <v>INSERIR DATA</v>
      </c>
      <c r="C942" s="81" t="str">
        <f t="shared" si="362"/>
        <v>INSERIR DATA</v>
      </c>
      <c r="D942" s="79">
        <f t="shared" si="374"/>
        <v>939</v>
      </c>
      <c r="E942" s="125">
        <f t="shared" si="373"/>
        <v>0</v>
      </c>
      <c r="F942" s="101"/>
      <c r="G942" s="124" t="str">
        <f>IFERROR(VLOOKUP(F942,#REF!,2,0)," ")</f>
        <v xml:space="preserve"> </v>
      </c>
      <c r="H942" s="122" t="str">
        <f>IFERROR(VLOOKUP(F942,#REF!,3,0)," ")</f>
        <v xml:space="preserve"> </v>
      </c>
      <c r="I942" s="103"/>
      <c r="J942" s="103"/>
      <c r="K942" s="103"/>
      <c r="L942" s="104"/>
      <c r="M942" s="105"/>
      <c r="N942" s="106"/>
      <c r="O942" s="107"/>
      <c r="P942" s="122" t="str">
        <f t="shared" si="352"/>
        <v>00,00</v>
      </c>
      <c r="Q942" s="123" t="str">
        <f t="shared" si="353"/>
        <v>0,00</v>
      </c>
      <c r="R942" s="119">
        <v>0</v>
      </c>
      <c r="S942" s="119">
        <v>0</v>
      </c>
      <c r="T942" s="123">
        <f t="shared" si="363"/>
        <v>0</v>
      </c>
      <c r="U942" s="108"/>
      <c r="V942" s="109" t="str">
        <f t="shared" si="359"/>
        <v/>
      </c>
      <c r="W942" s="37"/>
      <c r="X942" s="132"/>
      <c r="Y942" s="134"/>
      <c r="AA942" s="24"/>
      <c r="AB942" s="40"/>
      <c r="AC942" s="24" t="str">
        <f t="shared" si="365"/>
        <v>Pendente</v>
      </c>
      <c r="AE942" s="43"/>
      <c r="AF942" s="44"/>
      <c r="AG942" s="45"/>
      <c r="AH942" s="45"/>
      <c r="AI942" s="46"/>
      <c r="AJ942" s="44"/>
      <c r="AK942" s="157"/>
      <c r="AL942" s="161"/>
      <c r="AM942" s="44"/>
      <c r="AN942" s="46"/>
      <c r="AO942" s="127"/>
      <c r="AP942" s="45"/>
      <c r="AQ942" s="46"/>
      <c r="AR942" s="46"/>
      <c r="AS942" s="46"/>
      <c r="AT942" s="45"/>
      <c r="AU942" s="46"/>
      <c r="AV942" s="46"/>
      <c r="AW942" s="46"/>
      <c r="AX942" s="46"/>
      <c r="AY942" s="46"/>
      <c r="AZ942" s="49"/>
      <c r="BE942" s="52">
        <f t="shared" si="364"/>
        <v>0</v>
      </c>
      <c r="BF942" s="53" t="str">
        <f t="shared" si="366"/>
        <v>00</v>
      </c>
      <c r="BG942" s="54">
        <f t="shared" si="367"/>
        <v>0</v>
      </c>
      <c r="BH942" s="54">
        <v>6</v>
      </c>
      <c r="BI942" s="54" t="str">
        <f t="shared" si="368"/>
        <v>,00</v>
      </c>
      <c r="BJ942" s="55" t="str">
        <f t="shared" si="369"/>
        <v>00,00</v>
      </c>
      <c r="BL942" s="57" t="str">
        <f>IFERROR(VLOOKUP(H942,#REF!,2,0)," ")</f>
        <v xml:space="preserve"> </v>
      </c>
      <c r="BM942" s="57" t="str">
        <f>IFERROR(VLOOKUP(K942,#REF!,2,0)," ")</f>
        <v xml:space="preserve"> </v>
      </c>
      <c r="BN942" s="58" t="str">
        <f t="shared" si="354"/>
        <v xml:space="preserve">  </v>
      </c>
      <c r="BO942" s="59" t="str">
        <f>IFERROR(VLOOKUP(BN942,#REF!,5,0)," ")</f>
        <v xml:space="preserve"> </v>
      </c>
      <c r="BP942" s="59" t="str">
        <f t="shared" si="355"/>
        <v xml:space="preserve"> </v>
      </c>
      <c r="BQ942" s="56" t="str">
        <f t="shared" si="356"/>
        <v>0,00</v>
      </c>
      <c r="BR942" s="59" t="str">
        <f t="shared" si="357"/>
        <v>0,00</v>
      </c>
      <c r="BS942" s="59" t="str">
        <f t="shared" si="358"/>
        <v xml:space="preserve"> </v>
      </c>
      <c r="BT942" s="56" t="str">
        <f t="shared" si="370"/>
        <v>00</v>
      </c>
      <c r="BU942" s="56">
        <f t="shared" si="371"/>
        <v>0</v>
      </c>
      <c r="BV942" s="56" t="str">
        <f>IFERROR(BU942*#REF!,"0,00")</f>
        <v>0,00</v>
      </c>
      <c r="BW942" s="59" t="str">
        <f t="shared" si="372"/>
        <v>0,00</v>
      </c>
    </row>
    <row r="943" spans="1:75" ht="62.1" customHeight="1" thickTop="1" thickBot="1">
      <c r="A943" s="90" t="str">
        <f t="shared" si="360"/>
        <v>INSERIR DATA</v>
      </c>
      <c r="B943" s="91" t="str">
        <f t="shared" si="361"/>
        <v>INSERIR DATA</v>
      </c>
      <c r="C943" s="81" t="str">
        <f t="shared" si="362"/>
        <v>INSERIR DATA</v>
      </c>
      <c r="D943" s="79">
        <f t="shared" si="374"/>
        <v>940</v>
      </c>
      <c r="E943" s="125">
        <f t="shared" si="373"/>
        <v>0</v>
      </c>
      <c r="F943" s="101"/>
      <c r="G943" s="124" t="str">
        <f>IFERROR(VLOOKUP(F943,#REF!,2,0)," ")</f>
        <v xml:space="preserve"> </v>
      </c>
      <c r="H943" s="122" t="str">
        <f>IFERROR(VLOOKUP(F943,#REF!,3,0)," ")</f>
        <v xml:space="preserve"> </v>
      </c>
      <c r="I943" s="103"/>
      <c r="J943" s="103"/>
      <c r="K943" s="103"/>
      <c r="L943" s="104"/>
      <c r="M943" s="105"/>
      <c r="N943" s="106"/>
      <c r="O943" s="107"/>
      <c r="P943" s="122" t="str">
        <f t="shared" si="352"/>
        <v>00,00</v>
      </c>
      <c r="Q943" s="123" t="str">
        <f t="shared" si="353"/>
        <v>0,00</v>
      </c>
      <c r="R943" s="119">
        <v>0</v>
      </c>
      <c r="S943" s="119">
        <v>0</v>
      </c>
      <c r="T943" s="123">
        <f t="shared" si="363"/>
        <v>0</v>
      </c>
      <c r="U943" s="108"/>
      <c r="V943" s="109" t="str">
        <f t="shared" si="359"/>
        <v/>
      </c>
      <c r="W943" s="37"/>
      <c r="X943" s="132"/>
      <c r="Y943" s="134"/>
      <c r="AA943" s="24"/>
      <c r="AB943" s="40"/>
      <c r="AC943" s="24" t="str">
        <f t="shared" si="365"/>
        <v>Pendente</v>
      </c>
      <c r="AE943" s="43"/>
      <c r="AF943" s="44"/>
      <c r="AG943" s="45"/>
      <c r="AH943" s="45"/>
      <c r="AI943" s="46"/>
      <c r="AJ943" s="44"/>
      <c r="AK943" s="157"/>
      <c r="AL943" s="161"/>
      <c r="AM943" s="44"/>
      <c r="AN943" s="46"/>
      <c r="AO943" s="127"/>
      <c r="AP943" s="45"/>
      <c r="AQ943" s="46"/>
      <c r="AR943" s="46"/>
      <c r="AS943" s="46"/>
      <c r="AT943" s="45"/>
      <c r="AU943" s="46"/>
      <c r="AV943" s="46"/>
      <c r="AW943" s="46"/>
      <c r="AX943" s="46"/>
      <c r="AY943" s="46"/>
      <c r="AZ943" s="49"/>
      <c r="BE943" s="52">
        <f t="shared" si="364"/>
        <v>0</v>
      </c>
      <c r="BF943" s="53" t="str">
        <f t="shared" si="366"/>
        <v>00</v>
      </c>
      <c r="BG943" s="54">
        <f t="shared" si="367"/>
        <v>0</v>
      </c>
      <c r="BH943" s="54">
        <v>6</v>
      </c>
      <c r="BI943" s="54" t="str">
        <f t="shared" si="368"/>
        <v>,00</v>
      </c>
      <c r="BJ943" s="55" t="str">
        <f t="shared" si="369"/>
        <v>00,00</v>
      </c>
      <c r="BL943" s="57" t="str">
        <f>IFERROR(VLOOKUP(H943,#REF!,2,0)," ")</f>
        <v xml:space="preserve"> </v>
      </c>
      <c r="BM943" s="57" t="str">
        <f>IFERROR(VLOOKUP(K943,#REF!,2,0)," ")</f>
        <v xml:space="preserve"> </v>
      </c>
      <c r="BN943" s="58" t="str">
        <f t="shared" ref="BN943:BN987" si="375">IFERROR(BL943&amp;BM943," ")</f>
        <v xml:space="preserve">  </v>
      </c>
      <c r="BO943" s="59" t="str">
        <f>IFERROR(VLOOKUP(BN943,#REF!,5,0)," ")</f>
        <v xml:space="preserve"> </v>
      </c>
      <c r="BP943" s="59" t="str">
        <f t="shared" ref="BP943:BP987" si="376">IFERROR(BF943*BO943," ")</f>
        <v xml:space="preserve"> </v>
      </c>
      <c r="BQ943" s="56" t="str">
        <f t="shared" ref="BQ943:BQ987" si="377">IF(BI943=$BQ$3,1,"0,00")</f>
        <v>0,00</v>
      </c>
      <c r="BR943" s="59" t="str">
        <f t="shared" ref="BR943:BR987" si="378">IFERROR(IF(BQ943=1,BO943/2,"0,00")," ")</f>
        <v>0,00</v>
      </c>
      <c r="BS943" s="59" t="str">
        <f t="shared" ref="BS943:BS987" si="379">IFERROR(BR943+BP943," ")</f>
        <v xml:space="preserve"> </v>
      </c>
      <c r="BT943" s="56" t="str">
        <f t="shared" si="370"/>
        <v>00</v>
      </c>
      <c r="BU943" s="56">
        <f t="shared" si="371"/>
        <v>0</v>
      </c>
      <c r="BV943" s="56" t="str">
        <f>IFERROR(BU943*#REF!,"0,00")</f>
        <v>0,00</v>
      </c>
      <c r="BW943" s="59" t="str">
        <f t="shared" si="372"/>
        <v>0,00</v>
      </c>
    </row>
    <row r="944" spans="1:75" ht="62.1" customHeight="1" thickTop="1" thickBot="1">
      <c r="A944" s="90" t="str">
        <f t="shared" si="360"/>
        <v>INSERIR DATA</v>
      </c>
      <c r="B944" s="91" t="str">
        <f t="shared" si="361"/>
        <v>INSERIR DATA</v>
      </c>
      <c r="C944" s="81" t="str">
        <f t="shared" si="362"/>
        <v>INSERIR DATA</v>
      </c>
      <c r="D944" s="79">
        <f t="shared" si="374"/>
        <v>941</v>
      </c>
      <c r="E944" s="125">
        <f t="shared" si="373"/>
        <v>0</v>
      </c>
      <c r="F944" s="101"/>
      <c r="G944" s="124" t="str">
        <f>IFERROR(VLOOKUP(F944,#REF!,2,0)," ")</f>
        <v xml:space="preserve"> </v>
      </c>
      <c r="H944" s="122" t="str">
        <f>IFERROR(VLOOKUP(F944,#REF!,3,0)," ")</f>
        <v xml:space="preserve"> </v>
      </c>
      <c r="I944" s="103"/>
      <c r="J944" s="103"/>
      <c r="K944" s="103"/>
      <c r="L944" s="104"/>
      <c r="M944" s="105"/>
      <c r="N944" s="106"/>
      <c r="O944" s="107"/>
      <c r="P944" s="122" t="str">
        <f t="shared" ref="P944:P1007" si="380">IFERROR(BJ944," ")</f>
        <v>00,00</v>
      </c>
      <c r="Q944" s="123" t="str">
        <f t="shared" ref="Q944:Q1007" si="381">BW944</f>
        <v>0,00</v>
      </c>
      <c r="R944" s="119">
        <v>0</v>
      </c>
      <c r="S944" s="119">
        <v>0</v>
      </c>
      <c r="T944" s="123">
        <f t="shared" si="363"/>
        <v>0</v>
      </c>
      <c r="U944" s="108"/>
      <c r="V944" s="109" t="str">
        <f t="shared" si="359"/>
        <v/>
      </c>
      <c r="W944" s="37"/>
      <c r="X944" s="132"/>
      <c r="Y944" s="134"/>
      <c r="AA944" s="24"/>
      <c r="AB944" s="40"/>
      <c r="AC944" s="24" t="str">
        <f t="shared" si="365"/>
        <v>Pendente</v>
      </c>
      <c r="AE944" s="43"/>
      <c r="AF944" s="44"/>
      <c r="AG944" s="45"/>
      <c r="AH944" s="45"/>
      <c r="AI944" s="46"/>
      <c r="AJ944" s="44"/>
      <c r="AK944" s="157"/>
      <c r="AL944" s="161"/>
      <c r="AM944" s="44"/>
      <c r="AN944" s="46"/>
      <c r="AO944" s="127"/>
      <c r="AP944" s="45"/>
      <c r="AQ944" s="46"/>
      <c r="AR944" s="46"/>
      <c r="AS944" s="46"/>
      <c r="AT944" s="45"/>
      <c r="AU944" s="46"/>
      <c r="AV944" s="46"/>
      <c r="AW944" s="46"/>
      <c r="AX944" s="46"/>
      <c r="AY944" s="46"/>
      <c r="AZ944" s="49"/>
      <c r="BE944" s="52">
        <f t="shared" si="364"/>
        <v>0</v>
      </c>
      <c r="BF944" s="53" t="str">
        <f t="shared" si="366"/>
        <v>00</v>
      </c>
      <c r="BG944" s="54">
        <f t="shared" si="367"/>
        <v>0</v>
      </c>
      <c r="BH944" s="54">
        <v>6</v>
      </c>
      <c r="BI944" s="54" t="str">
        <f t="shared" si="368"/>
        <v>,00</v>
      </c>
      <c r="BJ944" s="55" t="str">
        <f t="shared" si="369"/>
        <v>00,00</v>
      </c>
      <c r="BL944" s="57" t="str">
        <f>IFERROR(VLOOKUP(H944,#REF!,2,0)," ")</f>
        <v xml:space="preserve"> </v>
      </c>
      <c r="BM944" s="57" t="str">
        <f>IFERROR(VLOOKUP(K944,#REF!,2,0)," ")</f>
        <v xml:space="preserve"> </v>
      </c>
      <c r="BN944" s="58" t="str">
        <f t="shared" si="375"/>
        <v xml:space="preserve">  </v>
      </c>
      <c r="BO944" s="59" t="str">
        <f>IFERROR(VLOOKUP(BN944,#REF!,5,0)," ")</f>
        <v xml:space="preserve"> </v>
      </c>
      <c r="BP944" s="59" t="str">
        <f t="shared" si="376"/>
        <v xml:space="preserve"> </v>
      </c>
      <c r="BQ944" s="56" t="str">
        <f t="shared" si="377"/>
        <v>0,00</v>
      </c>
      <c r="BR944" s="59" t="str">
        <f t="shared" si="378"/>
        <v>0,00</v>
      </c>
      <c r="BS944" s="59" t="str">
        <f t="shared" si="379"/>
        <v xml:space="preserve"> </v>
      </c>
      <c r="BT944" s="56" t="str">
        <f t="shared" si="370"/>
        <v>00</v>
      </c>
      <c r="BU944" s="56">
        <f t="shared" si="371"/>
        <v>0</v>
      </c>
      <c r="BV944" s="56" t="str">
        <f>IFERROR(BU944*#REF!,"0,00")</f>
        <v>0,00</v>
      </c>
      <c r="BW944" s="59" t="str">
        <f t="shared" si="372"/>
        <v>0,00</v>
      </c>
    </row>
    <row r="945" spans="1:75" ht="62.1" customHeight="1" thickTop="1" thickBot="1">
      <c r="A945" s="90" t="str">
        <f t="shared" si="360"/>
        <v>INSERIR DATA</v>
      </c>
      <c r="B945" s="91" t="str">
        <f t="shared" si="361"/>
        <v>INSERIR DATA</v>
      </c>
      <c r="C945" s="81" t="str">
        <f t="shared" si="362"/>
        <v>INSERIR DATA</v>
      </c>
      <c r="D945" s="79">
        <f t="shared" si="374"/>
        <v>942</v>
      </c>
      <c r="E945" s="125">
        <f t="shared" si="373"/>
        <v>0</v>
      </c>
      <c r="F945" s="101"/>
      <c r="G945" s="124" t="str">
        <f>IFERROR(VLOOKUP(F945,#REF!,2,0)," ")</f>
        <v xml:space="preserve"> </v>
      </c>
      <c r="H945" s="122" t="str">
        <f>IFERROR(VLOOKUP(F945,#REF!,3,0)," ")</f>
        <v xml:space="preserve"> </v>
      </c>
      <c r="I945" s="103"/>
      <c r="J945" s="103"/>
      <c r="K945" s="103"/>
      <c r="L945" s="104"/>
      <c r="M945" s="105"/>
      <c r="N945" s="106"/>
      <c r="O945" s="107"/>
      <c r="P945" s="122" t="str">
        <f t="shared" si="380"/>
        <v>00,00</v>
      </c>
      <c r="Q945" s="123" t="str">
        <f t="shared" si="381"/>
        <v>0,00</v>
      </c>
      <c r="R945" s="119">
        <v>0</v>
      </c>
      <c r="S945" s="119">
        <v>0</v>
      </c>
      <c r="T945" s="123">
        <f t="shared" si="363"/>
        <v>0</v>
      </c>
      <c r="U945" s="108"/>
      <c r="V945" s="109" t="str">
        <f t="shared" si="359"/>
        <v/>
      </c>
      <c r="W945" s="37"/>
      <c r="X945" s="132"/>
      <c r="Y945" s="134"/>
      <c r="AA945" s="24"/>
      <c r="AB945" s="40"/>
      <c r="AC945" s="24" t="str">
        <f t="shared" si="365"/>
        <v>Pendente</v>
      </c>
      <c r="AE945" s="43"/>
      <c r="AF945" s="44"/>
      <c r="AG945" s="45"/>
      <c r="AH945" s="45"/>
      <c r="AI945" s="46"/>
      <c r="AJ945" s="44"/>
      <c r="AK945" s="157"/>
      <c r="AL945" s="161"/>
      <c r="AM945" s="44"/>
      <c r="AN945" s="46"/>
      <c r="AO945" s="127"/>
      <c r="AP945" s="45"/>
      <c r="AQ945" s="46"/>
      <c r="AR945" s="46"/>
      <c r="AS945" s="46"/>
      <c r="AT945" s="45"/>
      <c r="AU945" s="46"/>
      <c r="AV945" s="46"/>
      <c r="AW945" s="46"/>
      <c r="AX945" s="46"/>
      <c r="AY945" s="46"/>
      <c r="AZ945" s="49"/>
      <c r="BE945" s="52">
        <f t="shared" si="364"/>
        <v>0</v>
      </c>
      <c r="BF945" s="53" t="str">
        <f t="shared" si="366"/>
        <v>00</v>
      </c>
      <c r="BG945" s="54">
        <f t="shared" si="367"/>
        <v>0</v>
      </c>
      <c r="BH945" s="54">
        <v>6</v>
      </c>
      <c r="BI945" s="54" t="str">
        <f t="shared" si="368"/>
        <v>,00</v>
      </c>
      <c r="BJ945" s="55" t="str">
        <f t="shared" si="369"/>
        <v>00,00</v>
      </c>
      <c r="BL945" s="57" t="str">
        <f>IFERROR(VLOOKUP(H945,#REF!,2,0)," ")</f>
        <v xml:space="preserve"> </v>
      </c>
      <c r="BM945" s="57" t="str">
        <f>IFERROR(VLOOKUP(K945,#REF!,2,0)," ")</f>
        <v xml:space="preserve"> </v>
      </c>
      <c r="BN945" s="58" t="str">
        <f t="shared" si="375"/>
        <v xml:space="preserve">  </v>
      </c>
      <c r="BO945" s="59" t="str">
        <f>IFERROR(VLOOKUP(BN945,#REF!,5,0)," ")</f>
        <v xml:space="preserve"> </v>
      </c>
      <c r="BP945" s="59" t="str">
        <f t="shared" si="376"/>
        <v xml:space="preserve"> </v>
      </c>
      <c r="BQ945" s="56" t="str">
        <f t="shared" si="377"/>
        <v>0,00</v>
      </c>
      <c r="BR945" s="59" t="str">
        <f t="shared" si="378"/>
        <v>0,00</v>
      </c>
      <c r="BS945" s="59" t="str">
        <f t="shared" si="379"/>
        <v xml:space="preserve"> </v>
      </c>
      <c r="BT945" s="56" t="str">
        <f t="shared" si="370"/>
        <v>00</v>
      </c>
      <c r="BU945" s="56">
        <f t="shared" si="371"/>
        <v>0</v>
      </c>
      <c r="BV945" s="56" t="str">
        <f>IFERROR(BU945*#REF!,"0,00")</f>
        <v>0,00</v>
      </c>
      <c r="BW945" s="59" t="str">
        <f t="shared" si="372"/>
        <v>0,00</v>
      </c>
    </row>
    <row r="946" spans="1:75" ht="62.1" customHeight="1" thickTop="1" thickBot="1">
      <c r="A946" s="90" t="str">
        <f t="shared" si="360"/>
        <v>INSERIR DATA</v>
      </c>
      <c r="B946" s="91" t="str">
        <f t="shared" si="361"/>
        <v>INSERIR DATA</v>
      </c>
      <c r="C946" s="81" t="str">
        <f t="shared" si="362"/>
        <v>INSERIR DATA</v>
      </c>
      <c r="D946" s="79">
        <f t="shared" si="374"/>
        <v>943</v>
      </c>
      <c r="E946" s="125">
        <f t="shared" si="373"/>
        <v>0</v>
      </c>
      <c r="F946" s="101"/>
      <c r="G946" s="124" t="str">
        <f>IFERROR(VLOOKUP(F946,#REF!,2,0)," ")</f>
        <v xml:space="preserve"> </v>
      </c>
      <c r="H946" s="122" t="str">
        <f>IFERROR(VLOOKUP(F946,#REF!,3,0)," ")</f>
        <v xml:space="preserve"> </v>
      </c>
      <c r="I946" s="103"/>
      <c r="J946" s="103"/>
      <c r="K946" s="103"/>
      <c r="L946" s="104"/>
      <c r="M946" s="105"/>
      <c r="N946" s="106"/>
      <c r="O946" s="107"/>
      <c r="P946" s="122" t="str">
        <f t="shared" si="380"/>
        <v>00,00</v>
      </c>
      <c r="Q946" s="123" t="str">
        <f t="shared" si="381"/>
        <v>0,00</v>
      </c>
      <c r="R946" s="119">
        <v>0</v>
      </c>
      <c r="S946" s="119">
        <v>0</v>
      </c>
      <c r="T946" s="123">
        <f t="shared" si="363"/>
        <v>0</v>
      </c>
      <c r="U946" s="108"/>
      <c r="V946" s="109" t="str">
        <f t="shared" si="359"/>
        <v/>
      </c>
      <c r="W946" s="37"/>
      <c r="X946" s="132"/>
      <c r="Y946" s="134"/>
      <c r="AA946" s="24"/>
      <c r="AB946" s="40"/>
      <c r="AC946" s="24" t="str">
        <f t="shared" si="365"/>
        <v>Pendente</v>
      </c>
      <c r="AE946" s="43"/>
      <c r="AF946" s="44"/>
      <c r="AG946" s="45"/>
      <c r="AH946" s="45"/>
      <c r="AI946" s="46"/>
      <c r="AJ946" s="44"/>
      <c r="AK946" s="157"/>
      <c r="AL946" s="161"/>
      <c r="AM946" s="44"/>
      <c r="AN946" s="157"/>
      <c r="AO946" s="161"/>
      <c r="AP946" s="45"/>
      <c r="AQ946" s="46"/>
      <c r="AR946" s="46"/>
      <c r="AS946" s="46"/>
      <c r="AT946" s="45"/>
      <c r="AU946" s="46"/>
      <c r="AV946" s="46"/>
      <c r="AW946" s="46"/>
      <c r="AX946" s="46"/>
      <c r="AY946" s="46"/>
      <c r="AZ946" s="49"/>
      <c r="BE946" s="52">
        <f t="shared" si="364"/>
        <v>0</v>
      </c>
      <c r="BF946" s="53" t="str">
        <f t="shared" si="366"/>
        <v>00</v>
      </c>
      <c r="BG946" s="54">
        <f t="shared" si="367"/>
        <v>0</v>
      </c>
      <c r="BH946" s="54">
        <v>6</v>
      </c>
      <c r="BI946" s="54" t="str">
        <f t="shared" si="368"/>
        <v>,00</v>
      </c>
      <c r="BJ946" s="55" t="str">
        <f t="shared" si="369"/>
        <v>00,00</v>
      </c>
      <c r="BL946" s="57" t="str">
        <f>IFERROR(VLOOKUP(H946,#REF!,2,0)," ")</f>
        <v xml:space="preserve"> </v>
      </c>
      <c r="BM946" s="57" t="str">
        <f>IFERROR(VLOOKUP(K946,#REF!,2,0)," ")</f>
        <v xml:space="preserve"> </v>
      </c>
      <c r="BN946" s="58" t="str">
        <f t="shared" si="375"/>
        <v xml:space="preserve">  </v>
      </c>
      <c r="BO946" s="59" t="str">
        <f>IFERROR(VLOOKUP(BN946,#REF!,5,0)," ")</f>
        <v xml:space="preserve"> </v>
      </c>
      <c r="BP946" s="59" t="str">
        <f t="shared" si="376"/>
        <v xml:space="preserve"> </v>
      </c>
      <c r="BQ946" s="56" t="str">
        <f t="shared" si="377"/>
        <v>0,00</v>
      </c>
      <c r="BR946" s="59" t="str">
        <f t="shared" si="378"/>
        <v>0,00</v>
      </c>
      <c r="BS946" s="59" t="str">
        <f t="shared" si="379"/>
        <v xml:space="preserve"> </v>
      </c>
      <c r="BT946" s="56" t="str">
        <f t="shared" si="370"/>
        <v>00</v>
      </c>
      <c r="BU946" s="56">
        <f t="shared" si="371"/>
        <v>0</v>
      </c>
      <c r="BV946" s="56" t="str">
        <f>IFERROR(BU946*#REF!,"0,00")</f>
        <v>0,00</v>
      </c>
      <c r="BW946" s="59" t="str">
        <f t="shared" si="372"/>
        <v>0,00</v>
      </c>
    </row>
    <row r="947" spans="1:75" ht="62.1" customHeight="1" thickTop="1" thickBot="1">
      <c r="A947" s="90" t="str">
        <f t="shared" si="360"/>
        <v>INSERIR DATA</v>
      </c>
      <c r="B947" s="91" t="str">
        <f t="shared" si="361"/>
        <v>INSERIR DATA</v>
      </c>
      <c r="C947" s="81" t="str">
        <f t="shared" si="362"/>
        <v>INSERIR DATA</v>
      </c>
      <c r="D947" s="79">
        <f t="shared" si="374"/>
        <v>944</v>
      </c>
      <c r="E947" s="125">
        <f t="shared" si="373"/>
        <v>0</v>
      </c>
      <c r="F947" s="101"/>
      <c r="G947" s="124" t="str">
        <f>IFERROR(VLOOKUP(F947,#REF!,2,0)," ")</f>
        <v xml:space="preserve"> </v>
      </c>
      <c r="H947" s="122" t="str">
        <f>IFERROR(VLOOKUP(F947,#REF!,3,0)," ")</f>
        <v xml:space="preserve"> </v>
      </c>
      <c r="I947" s="103"/>
      <c r="J947" s="103"/>
      <c r="K947" s="103"/>
      <c r="L947" s="104"/>
      <c r="M947" s="105"/>
      <c r="N947" s="106"/>
      <c r="O947" s="107"/>
      <c r="P947" s="122" t="str">
        <f t="shared" si="380"/>
        <v>00,00</v>
      </c>
      <c r="Q947" s="123" t="str">
        <f t="shared" si="381"/>
        <v>0,00</v>
      </c>
      <c r="R947" s="119">
        <v>0</v>
      </c>
      <c r="S947" s="119">
        <v>0</v>
      </c>
      <c r="T947" s="123">
        <f t="shared" si="363"/>
        <v>0</v>
      </c>
      <c r="U947" s="108"/>
      <c r="V947" s="109" t="str">
        <f t="shared" si="359"/>
        <v/>
      </c>
      <c r="W947" s="37"/>
      <c r="X947" s="132"/>
      <c r="Y947" s="134"/>
      <c r="AA947" s="24"/>
      <c r="AB947" s="40"/>
      <c r="AC947" s="24" t="str">
        <f t="shared" si="365"/>
        <v>Pendente</v>
      </c>
      <c r="AE947" s="43"/>
      <c r="AF947" s="44"/>
      <c r="AG947" s="45"/>
      <c r="AH947" s="45"/>
      <c r="AI947" s="46"/>
      <c r="AJ947" s="44"/>
      <c r="AK947" s="157"/>
      <c r="AL947" s="161"/>
      <c r="AM947" s="44"/>
      <c r="AN947" s="157"/>
      <c r="AO947" s="161"/>
      <c r="AP947" s="45"/>
      <c r="AQ947" s="46"/>
      <c r="AR947" s="46"/>
      <c r="AS947" s="46"/>
      <c r="AT947" s="45"/>
      <c r="AU947" s="46"/>
      <c r="AV947" s="46"/>
      <c r="AW947" s="46"/>
      <c r="AX947" s="46"/>
      <c r="AY947" s="46"/>
      <c r="AZ947" s="49"/>
      <c r="BE947" s="52">
        <f t="shared" si="364"/>
        <v>0</v>
      </c>
      <c r="BF947" s="53" t="str">
        <f t="shared" si="366"/>
        <v>00</v>
      </c>
      <c r="BG947" s="54">
        <f t="shared" si="367"/>
        <v>0</v>
      </c>
      <c r="BH947" s="54">
        <v>6</v>
      </c>
      <c r="BI947" s="54" t="str">
        <f t="shared" si="368"/>
        <v>,00</v>
      </c>
      <c r="BJ947" s="55" t="str">
        <f t="shared" si="369"/>
        <v>00,00</v>
      </c>
      <c r="BL947" s="57" t="str">
        <f>IFERROR(VLOOKUP(H947,#REF!,2,0)," ")</f>
        <v xml:space="preserve"> </v>
      </c>
      <c r="BM947" s="57" t="str">
        <f>IFERROR(VLOOKUP(K947,#REF!,2,0)," ")</f>
        <v xml:space="preserve"> </v>
      </c>
      <c r="BN947" s="58" t="str">
        <f t="shared" si="375"/>
        <v xml:space="preserve">  </v>
      </c>
      <c r="BO947" s="59" t="str">
        <f>IFERROR(VLOOKUP(BN947,#REF!,5,0)," ")</f>
        <v xml:space="preserve"> </v>
      </c>
      <c r="BP947" s="59" t="str">
        <f t="shared" si="376"/>
        <v xml:space="preserve"> </v>
      </c>
      <c r="BQ947" s="56" t="str">
        <f t="shared" si="377"/>
        <v>0,00</v>
      </c>
      <c r="BR947" s="59" t="str">
        <f t="shared" si="378"/>
        <v>0,00</v>
      </c>
      <c r="BS947" s="59" t="str">
        <f t="shared" si="379"/>
        <v xml:space="preserve"> </v>
      </c>
      <c r="BT947" s="56" t="str">
        <f t="shared" si="370"/>
        <v>00</v>
      </c>
      <c r="BU947" s="56">
        <f t="shared" si="371"/>
        <v>0</v>
      </c>
      <c r="BV947" s="56" t="str">
        <f>IFERROR(BU947*#REF!,"0,00")</f>
        <v>0,00</v>
      </c>
      <c r="BW947" s="59" t="str">
        <f t="shared" si="372"/>
        <v>0,00</v>
      </c>
    </row>
    <row r="948" spans="1:75" ht="62.1" customHeight="1" thickTop="1" thickBot="1">
      <c r="A948" s="90" t="str">
        <f t="shared" si="360"/>
        <v>INSERIR DATA</v>
      </c>
      <c r="B948" s="91" t="str">
        <f t="shared" si="361"/>
        <v>INSERIR DATA</v>
      </c>
      <c r="C948" s="81" t="str">
        <f t="shared" si="362"/>
        <v>INSERIR DATA</v>
      </c>
      <c r="D948" s="79">
        <f t="shared" si="374"/>
        <v>945</v>
      </c>
      <c r="E948" s="125">
        <f t="shared" si="373"/>
        <v>0</v>
      </c>
      <c r="F948" s="101"/>
      <c r="G948" s="124" t="str">
        <f>IFERROR(VLOOKUP(F948,#REF!,2,0)," ")</f>
        <v xml:space="preserve"> </v>
      </c>
      <c r="H948" s="122" t="str">
        <f>IFERROR(VLOOKUP(F948,#REF!,3,0)," ")</f>
        <v xml:space="preserve"> </v>
      </c>
      <c r="I948" s="103"/>
      <c r="J948" s="103"/>
      <c r="K948" s="103"/>
      <c r="L948" s="104"/>
      <c r="M948" s="105"/>
      <c r="N948" s="106"/>
      <c r="O948" s="107"/>
      <c r="P948" s="122" t="str">
        <f t="shared" si="380"/>
        <v>00,00</v>
      </c>
      <c r="Q948" s="123" t="str">
        <f t="shared" si="381"/>
        <v>0,00</v>
      </c>
      <c r="R948" s="119">
        <v>0</v>
      </c>
      <c r="S948" s="119">
        <v>0</v>
      </c>
      <c r="T948" s="123">
        <f t="shared" si="363"/>
        <v>0</v>
      </c>
      <c r="U948" s="108"/>
      <c r="V948" s="109" t="str">
        <f t="shared" si="359"/>
        <v/>
      </c>
      <c r="W948" s="37"/>
      <c r="X948" s="132"/>
      <c r="Y948" s="134"/>
      <c r="AA948" s="24"/>
      <c r="AB948" s="40"/>
      <c r="AC948" s="24" t="str">
        <f t="shared" si="365"/>
        <v>Pendente</v>
      </c>
      <c r="AE948" s="43"/>
      <c r="AF948" s="44"/>
      <c r="AG948" s="45"/>
      <c r="AH948" s="45"/>
      <c r="AI948" s="46"/>
      <c r="AJ948" s="44"/>
      <c r="AK948" s="157"/>
      <c r="AL948" s="161"/>
      <c r="AM948" s="44"/>
      <c r="AN948" s="157"/>
      <c r="AO948" s="161"/>
      <c r="AP948" s="45"/>
      <c r="AQ948" s="46"/>
      <c r="AR948" s="46"/>
      <c r="AS948" s="46"/>
      <c r="AT948" s="45"/>
      <c r="AU948" s="46"/>
      <c r="AV948" s="46"/>
      <c r="AW948" s="46"/>
      <c r="AX948" s="46"/>
      <c r="AY948" s="46"/>
      <c r="AZ948" s="49"/>
      <c r="BE948" s="52">
        <f t="shared" si="364"/>
        <v>0</v>
      </c>
      <c r="BF948" s="53" t="str">
        <f t="shared" si="366"/>
        <v>00</v>
      </c>
      <c r="BG948" s="54">
        <f t="shared" si="367"/>
        <v>0</v>
      </c>
      <c r="BH948" s="54">
        <v>6</v>
      </c>
      <c r="BI948" s="54" t="str">
        <f t="shared" si="368"/>
        <v>,00</v>
      </c>
      <c r="BJ948" s="55" t="str">
        <f t="shared" si="369"/>
        <v>00,00</v>
      </c>
      <c r="BL948" s="57" t="str">
        <f>IFERROR(VLOOKUP(H948,#REF!,2,0)," ")</f>
        <v xml:space="preserve"> </v>
      </c>
      <c r="BM948" s="57" t="str">
        <f>IFERROR(VLOOKUP(K948,#REF!,2,0)," ")</f>
        <v xml:space="preserve"> </v>
      </c>
      <c r="BN948" s="58" t="str">
        <f t="shared" si="375"/>
        <v xml:space="preserve">  </v>
      </c>
      <c r="BO948" s="59" t="str">
        <f>IFERROR(VLOOKUP(BN948,#REF!,5,0)," ")</f>
        <v xml:space="preserve"> </v>
      </c>
      <c r="BP948" s="59" t="str">
        <f t="shared" si="376"/>
        <v xml:space="preserve"> </v>
      </c>
      <c r="BQ948" s="56" t="str">
        <f t="shared" si="377"/>
        <v>0,00</v>
      </c>
      <c r="BR948" s="59" t="str">
        <f t="shared" si="378"/>
        <v>0,00</v>
      </c>
      <c r="BS948" s="59" t="str">
        <f t="shared" si="379"/>
        <v xml:space="preserve"> </v>
      </c>
      <c r="BT948" s="56" t="str">
        <f t="shared" si="370"/>
        <v>00</v>
      </c>
      <c r="BU948" s="56">
        <f t="shared" si="371"/>
        <v>0</v>
      </c>
      <c r="BV948" s="56" t="str">
        <f>IFERROR(BU948*#REF!,"0,00")</f>
        <v>0,00</v>
      </c>
      <c r="BW948" s="59" t="str">
        <f t="shared" si="372"/>
        <v>0,00</v>
      </c>
    </row>
    <row r="949" spans="1:75" ht="62.1" customHeight="1" thickTop="1" thickBot="1">
      <c r="A949" s="90" t="str">
        <f t="shared" si="360"/>
        <v>INSERIR DATA</v>
      </c>
      <c r="B949" s="91" t="str">
        <f t="shared" si="361"/>
        <v>INSERIR DATA</v>
      </c>
      <c r="C949" s="81" t="str">
        <f t="shared" si="362"/>
        <v>INSERIR DATA</v>
      </c>
      <c r="D949" s="79">
        <f t="shared" si="374"/>
        <v>946</v>
      </c>
      <c r="E949" s="125">
        <f t="shared" si="373"/>
        <v>0</v>
      </c>
      <c r="F949" s="101"/>
      <c r="G949" s="124" t="str">
        <f>IFERROR(VLOOKUP(F949,#REF!,2,0)," ")</f>
        <v xml:space="preserve"> </v>
      </c>
      <c r="H949" s="122" t="str">
        <f>IFERROR(VLOOKUP(F949,#REF!,3,0)," ")</f>
        <v xml:space="preserve"> </v>
      </c>
      <c r="I949" s="103"/>
      <c r="J949" s="103"/>
      <c r="K949" s="103"/>
      <c r="L949" s="104"/>
      <c r="M949" s="105"/>
      <c r="N949" s="106"/>
      <c r="O949" s="107"/>
      <c r="P949" s="122" t="str">
        <f t="shared" si="380"/>
        <v>00,00</v>
      </c>
      <c r="Q949" s="123" t="str">
        <f t="shared" si="381"/>
        <v>0,00</v>
      </c>
      <c r="R949" s="119">
        <v>0</v>
      </c>
      <c r="S949" s="119">
        <v>0</v>
      </c>
      <c r="T949" s="123">
        <f t="shared" si="363"/>
        <v>0</v>
      </c>
      <c r="U949" s="108"/>
      <c r="V949" s="109" t="str">
        <f t="shared" si="359"/>
        <v/>
      </c>
      <c r="W949" s="37"/>
      <c r="X949" s="132"/>
      <c r="Y949" s="134"/>
      <c r="AA949" s="24"/>
      <c r="AB949" s="40"/>
      <c r="AC949" s="24" t="str">
        <f t="shared" si="365"/>
        <v>Pendente</v>
      </c>
      <c r="AE949" s="43"/>
      <c r="AF949" s="44"/>
      <c r="AG949" s="45"/>
      <c r="AH949" s="45"/>
      <c r="AI949" s="46"/>
      <c r="AJ949" s="44"/>
      <c r="AK949" s="157"/>
      <c r="AL949" s="161"/>
      <c r="AM949" s="44"/>
      <c r="AN949" s="157"/>
      <c r="AO949" s="161"/>
      <c r="AP949" s="45"/>
      <c r="AQ949" s="46"/>
      <c r="AR949" s="46"/>
      <c r="AS949" s="46"/>
      <c r="AT949" s="45"/>
      <c r="AU949" s="46"/>
      <c r="AV949" s="46"/>
      <c r="AW949" s="46"/>
      <c r="AX949" s="46"/>
      <c r="AY949" s="46"/>
      <c r="AZ949" s="49"/>
      <c r="BE949" s="52">
        <f t="shared" si="364"/>
        <v>0</v>
      </c>
      <c r="BF949" s="53" t="str">
        <f t="shared" si="366"/>
        <v>00</v>
      </c>
      <c r="BG949" s="54">
        <f t="shared" si="367"/>
        <v>0</v>
      </c>
      <c r="BH949" s="54">
        <v>6</v>
      </c>
      <c r="BI949" s="54" t="str">
        <f t="shared" si="368"/>
        <v>,00</v>
      </c>
      <c r="BJ949" s="55" t="str">
        <f t="shared" si="369"/>
        <v>00,00</v>
      </c>
      <c r="BL949" s="57" t="str">
        <f>IFERROR(VLOOKUP(H949,#REF!,2,0)," ")</f>
        <v xml:space="preserve"> </v>
      </c>
      <c r="BM949" s="57" t="str">
        <f>IFERROR(VLOOKUP(K949,#REF!,2,0)," ")</f>
        <v xml:space="preserve"> </v>
      </c>
      <c r="BN949" s="58" t="str">
        <f t="shared" si="375"/>
        <v xml:space="preserve">  </v>
      </c>
      <c r="BO949" s="59" t="str">
        <f>IFERROR(VLOOKUP(BN949,#REF!,5,0)," ")</f>
        <v xml:space="preserve"> </v>
      </c>
      <c r="BP949" s="59" t="str">
        <f t="shared" si="376"/>
        <v xml:space="preserve"> </v>
      </c>
      <c r="BQ949" s="56" t="str">
        <f t="shared" si="377"/>
        <v>0,00</v>
      </c>
      <c r="BR949" s="59" t="str">
        <f t="shared" si="378"/>
        <v>0,00</v>
      </c>
      <c r="BS949" s="59" t="str">
        <f t="shared" si="379"/>
        <v xml:space="preserve"> </v>
      </c>
      <c r="BT949" s="56" t="str">
        <f t="shared" si="370"/>
        <v>00</v>
      </c>
      <c r="BU949" s="56">
        <f t="shared" si="371"/>
        <v>0</v>
      </c>
      <c r="BV949" s="56" t="str">
        <f>IFERROR(BU949*#REF!,"0,00")</f>
        <v>0,00</v>
      </c>
      <c r="BW949" s="59" t="str">
        <f t="shared" si="372"/>
        <v>0,00</v>
      </c>
    </row>
    <row r="950" spans="1:75" ht="62.1" customHeight="1" thickTop="1" thickBot="1">
      <c r="A950" s="90" t="str">
        <f t="shared" si="360"/>
        <v>INSERIR DATA</v>
      </c>
      <c r="B950" s="91" t="str">
        <f t="shared" si="361"/>
        <v>INSERIR DATA</v>
      </c>
      <c r="C950" s="81" t="str">
        <f t="shared" si="362"/>
        <v>INSERIR DATA</v>
      </c>
      <c r="D950" s="79">
        <f t="shared" si="374"/>
        <v>947</v>
      </c>
      <c r="E950" s="125">
        <f t="shared" si="373"/>
        <v>0</v>
      </c>
      <c r="F950" s="101"/>
      <c r="G950" s="124" t="str">
        <f>IFERROR(VLOOKUP(F950,#REF!,2,0)," ")</f>
        <v xml:space="preserve"> </v>
      </c>
      <c r="H950" s="122" t="str">
        <f>IFERROR(VLOOKUP(F950,#REF!,3,0)," ")</f>
        <v xml:space="preserve"> </v>
      </c>
      <c r="I950" s="103"/>
      <c r="J950" s="103"/>
      <c r="K950" s="103"/>
      <c r="L950" s="104"/>
      <c r="M950" s="105"/>
      <c r="N950" s="106"/>
      <c r="O950" s="107"/>
      <c r="P950" s="122" t="str">
        <f t="shared" si="380"/>
        <v>00,00</v>
      </c>
      <c r="Q950" s="123" t="str">
        <f t="shared" si="381"/>
        <v>0,00</v>
      </c>
      <c r="R950" s="119">
        <v>0</v>
      </c>
      <c r="S950" s="119">
        <v>0</v>
      </c>
      <c r="T950" s="123">
        <f t="shared" si="363"/>
        <v>0</v>
      </c>
      <c r="U950" s="108"/>
      <c r="V950" s="109" t="str">
        <f t="shared" si="359"/>
        <v/>
      </c>
      <c r="W950" s="37"/>
      <c r="X950" s="132"/>
      <c r="Y950" s="134"/>
      <c r="AA950" s="24"/>
      <c r="AB950" s="40"/>
      <c r="AC950" s="24" t="str">
        <f t="shared" si="365"/>
        <v>Pendente</v>
      </c>
      <c r="AE950" s="162"/>
      <c r="AF950" s="44"/>
      <c r="AG950" s="45"/>
      <c r="AH950" s="45"/>
      <c r="AI950" s="46"/>
      <c r="AJ950" s="44"/>
      <c r="AK950" s="157"/>
      <c r="AL950" s="161"/>
      <c r="AM950" s="44"/>
      <c r="AN950" s="157"/>
      <c r="AO950" s="161"/>
      <c r="AP950" s="45"/>
      <c r="AQ950" s="46"/>
      <c r="AR950" s="46"/>
      <c r="AS950" s="46"/>
      <c r="AT950" s="45"/>
      <c r="AU950" s="46"/>
      <c r="AV950" s="45"/>
      <c r="AW950" s="45"/>
      <c r="AX950" s="46"/>
      <c r="AY950" s="46"/>
      <c r="AZ950" s="49"/>
      <c r="BE950" s="52">
        <f t="shared" si="364"/>
        <v>0</v>
      </c>
      <c r="BF950" s="53" t="str">
        <f t="shared" si="366"/>
        <v>00</v>
      </c>
      <c r="BG950" s="54">
        <f t="shared" si="367"/>
        <v>0</v>
      </c>
      <c r="BH950" s="54">
        <v>6</v>
      </c>
      <c r="BI950" s="54" t="str">
        <f t="shared" si="368"/>
        <v>,00</v>
      </c>
      <c r="BJ950" s="55" t="str">
        <f t="shared" si="369"/>
        <v>00,00</v>
      </c>
      <c r="BL950" s="57" t="str">
        <f>IFERROR(VLOOKUP(H950,#REF!,2,0)," ")</f>
        <v xml:space="preserve"> </v>
      </c>
      <c r="BM950" s="57" t="str">
        <f>IFERROR(VLOOKUP(K950,#REF!,2,0)," ")</f>
        <v xml:space="preserve"> </v>
      </c>
      <c r="BN950" s="58" t="str">
        <f t="shared" si="375"/>
        <v xml:space="preserve">  </v>
      </c>
      <c r="BO950" s="59" t="str">
        <f>IFERROR(VLOOKUP(BN950,#REF!,5,0)," ")</f>
        <v xml:space="preserve"> </v>
      </c>
      <c r="BP950" s="59" t="str">
        <f t="shared" si="376"/>
        <v xml:space="preserve"> </v>
      </c>
      <c r="BQ950" s="56" t="str">
        <f t="shared" si="377"/>
        <v>0,00</v>
      </c>
      <c r="BR950" s="59" t="str">
        <f t="shared" si="378"/>
        <v>0,00</v>
      </c>
      <c r="BS950" s="59" t="str">
        <f t="shared" si="379"/>
        <v xml:space="preserve"> </v>
      </c>
      <c r="BT950" s="56" t="str">
        <f t="shared" si="370"/>
        <v>00</v>
      </c>
      <c r="BU950" s="56">
        <f t="shared" si="371"/>
        <v>0</v>
      </c>
      <c r="BV950" s="56" t="str">
        <f>IFERROR(BU950*#REF!,"0,00")</f>
        <v>0,00</v>
      </c>
      <c r="BW950" s="59" t="str">
        <f t="shared" si="372"/>
        <v>0,00</v>
      </c>
    </row>
    <row r="951" spans="1:75" ht="62.1" customHeight="1" thickTop="1" thickBot="1">
      <c r="A951" s="90" t="str">
        <f t="shared" si="360"/>
        <v>INSERIR DATA</v>
      </c>
      <c r="B951" s="91" t="str">
        <f t="shared" si="361"/>
        <v>INSERIR DATA</v>
      </c>
      <c r="C951" s="81" t="str">
        <f t="shared" si="362"/>
        <v>INSERIR DATA</v>
      </c>
      <c r="D951" s="79">
        <f t="shared" si="374"/>
        <v>948</v>
      </c>
      <c r="E951" s="125">
        <f t="shared" si="373"/>
        <v>0</v>
      </c>
      <c r="F951" s="101"/>
      <c r="G951" s="124" t="str">
        <f>IFERROR(VLOOKUP(F951,#REF!,2,0)," ")</f>
        <v xml:space="preserve"> </v>
      </c>
      <c r="H951" s="122" t="str">
        <f>IFERROR(VLOOKUP(F951,#REF!,3,0)," ")</f>
        <v xml:space="preserve"> </v>
      </c>
      <c r="I951" s="103"/>
      <c r="J951" s="103"/>
      <c r="K951" s="103"/>
      <c r="L951" s="104"/>
      <c r="M951" s="105"/>
      <c r="N951" s="106"/>
      <c r="O951" s="107"/>
      <c r="P951" s="122" t="str">
        <f t="shared" si="380"/>
        <v>00,00</v>
      </c>
      <c r="Q951" s="123" t="str">
        <f t="shared" si="381"/>
        <v>0,00</v>
      </c>
      <c r="R951" s="119">
        <v>0</v>
      </c>
      <c r="S951" s="119">
        <v>0</v>
      </c>
      <c r="T951" s="123">
        <f t="shared" si="363"/>
        <v>0</v>
      </c>
      <c r="U951" s="108"/>
      <c r="V951" s="109" t="str">
        <f t="shared" si="359"/>
        <v/>
      </c>
      <c r="W951" s="37"/>
      <c r="X951" s="132"/>
      <c r="Y951" s="134"/>
      <c r="AA951" s="24"/>
      <c r="AB951" s="40"/>
      <c r="AC951" s="24" t="str">
        <f t="shared" si="365"/>
        <v>Pendente</v>
      </c>
      <c r="AE951" s="43"/>
      <c r="AF951" s="44"/>
      <c r="AG951" s="45"/>
      <c r="AH951" s="45"/>
      <c r="AI951" s="46"/>
      <c r="AJ951" s="44"/>
      <c r="AK951" s="157"/>
      <c r="AL951" s="161"/>
      <c r="AM951" s="44"/>
      <c r="AN951" s="46"/>
      <c r="AO951" s="127"/>
      <c r="AP951" s="45"/>
      <c r="AQ951" s="46"/>
      <c r="AR951" s="46"/>
      <c r="AS951" s="46"/>
      <c r="AT951" s="45"/>
      <c r="AU951" s="46"/>
      <c r="AV951" s="45"/>
      <c r="AW951" s="45"/>
      <c r="AX951" s="46"/>
      <c r="AY951" s="46"/>
      <c r="AZ951" s="49"/>
      <c r="BE951" s="52">
        <f t="shared" si="364"/>
        <v>0</v>
      </c>
      <c r="BF951" s="53" t="str">
        <f t="shared" si="366"/>
        <v>00</v>
      </c>
      <c r="BG951" s="54">
        <f t="shared" si="367"/>
        <v>0</v>
      </c>
      <c r="BH951" s="54">
        <v>6</v>
      </c>
      <c r="BI951" s="54" t="str">
        <f t="shared" si="368"/>
        <v>,00</v>
      </c>
      <c r="BJ951" s="55" t="str">
        <f t="shared" si="369"/>
        <v>00,00</v>
      </c>
      <c r="BL951" s="57" t="str">
        <f>IFERROR(VLOOKUP(H951,#REF!,2,0)," ")</f>
        <v xml:space="preserve"> </v>
      </c>
      <c r="BM951" s="57" t="str">
        <f>IFERROR(VLOOKUP(K951,#REF!,2,0)," ")</f>
        <v xml:space="preserve"> </v>
      </c>
      <c r="BN951" s="58" t="str">
        <f t="shared" si="375"/>
        <v xml:space="preserve">  </v>
      </c>
      <c r="BO951" s="59" t="str">
        <f>IFERROR(VLOOKUP(BN951,#REF!,5,0)," ")</f>
        <v xml:space="preserve"> </v>
      </c>
      <c r="BP951" s="59" t="str">
        <f t="shared" si="376"/>
        <v xml:space="preserve"> </v>
      </c>
      <c r="BQ951" s="56" t="str">
        <f t="shared" si="377"/>
        <v>0,00</v>
      </c>
      <c r="BR951" s="59" t="str">
        <f t="shared" si="378"/>
        <v>0,00</v>
      </c>
      <c r="BS951" s="59" t="str">
        <f t="shared" si="379"/>
        <v xml:space="preserve"> </v>
      </c>
      <c r="BT951" s="56" t="str">
        <f t="shared" si="370"/>
        <v>00</v>
      </c>
      <c r="BU951" s="56">
        <f t="shared" si="371"/>
        <v>0</v>
      </c>
      <c r="BV951" s="56" t="str">
        <f>IFERROR(BU951*#REF!,"0,00")</f>
        <v>0,00</v>
      </c>
      <c r="BW951" s="59" t="str">
        <f t="shared" si="372"/>
        <v>0,00</v>
      </c>
    </row>
    <row r="952" spans="1:75" ht="62.1" customHeight="1" thickTop="1" thickBot="1">
      <c r="A952" s="90" t="str">
        <f t="shared" si="360"/>
        <v>INSERIR DATA</v>
      </c>
      <c r="B952" s="91" t="str">
        <f t="shared" si="361"/>
        <v>INSERIR DATA</v>
      </c>
      <c r="C952" s="81" t="str">
        <f t="shared" si="362"/>
        <v>INSERIR DATA</v>
      </c>
      <c r="D952" s="79">
        <f t="shared" si="374"/>
        <v>949</v>
      </c>
      <c r="E952" s="125">
        <f t="shared" si="373"/>
        <v>0</v>
      </c>
      <c r="F952" s="101"/>
      <c r="G952" s="124" t="str">
        <f>IFERROR(VLOOKUP(F952,#REF!,2,0)," ")</f>
        <v xml:space="preserve"> </v>
      </c>
      <c r="H952" s="122" t="str">
        <f>IFERROR(VLOOKUP(F952,#REF!,3,0)," ")</f>
        <v xml:space="preserve"> </v>
      </c>
      <c r="I952" s="103"/>
      <c r="J952" s="103"/>
      <c r="K952" s="103"/>
      <c r="L952" s="104"/>
      <c r="M952" s="105"/>
      <c r="N952" s="106"/>
      <c r="O952" s="107"/>
      <c r="P952" s="122" t="str">
        <f t="shared" si="380"/>
        <v>00,00</v>
      </c>
      <c r="Q952" s="123" t="str">
        <f t="shared" si="381"/>
        <v>0,00</v>
      </c>
      <c r="R952" s="119">
        <v>0</v>
      </c>
      <c r="S952" s="119">
        <v>0</v>
      </c>
      <c r="T952" s="123">
        <f t="shared" si="363"/>
        <v>0</v>
      </c>
      <c r="U952" s="108"/>
      <c r="V952" s="109" t="str">
        <f t="shared" si="359"/>
        <v/>
      </c>
      <c r="W952" s="37"/>
      <c r="X952" s="132"/>
      <c r="Y952" s="134"/>
      <c r="AA952" s="24"/>
      <c r="AB952" s="40"/>
      <c r="AC952" s="24" t="str">
        <f t="shared" si="365"/>
        <v>Pendente</v>
      </c>
      <c r="AE952" s="43"/>
      <c r="AF952" s="44"/>
      <c r="AG952" s="45"/>
      <c r="AH952" s="45"/>
      <c r="AI952" s="46"/>
      <c r="AJ952" s="44"/>
      <c r="AK952" s="157"/>
      <c r="AL952" s="161"/>
      <c r="AM952" s="44"/>
      <c r="AN952" s="46"/>
      <c r="AO952" s="127"/>
      <c r="AP952" s="45"/>
      <c r="AQ952" s="46"/>
      <c r="AR952" s="46"/>
      <c r="AS952" s="46"/>
      <c r="AT952" s="45"/>
      <c r="AU952" s="46"/>
      <c r="AV952" s="46"/>
      <c r="AW952" s="46"/>
      <c r="AX952" s="46"/>
      <c r="AY952" s="46"/>
      <c r="AZ952" s="49"/>
      <c r="BE952" s="52">
        <f t="shared" si="364"/>
        <v>0</v>
      </c>
      <c r="BF952" s="53" t="str">
        <f t="shared" si="366"/>
        <v>00</v>
      </c>
      <c r="BG952" s="54">
        <f t="shared" si="367"/>
        <v>0</v>
      </c>
      <c r="BH952" s="54">
        <v>6</v>
      </c>
      <c r="BI952" s="54" t="str">
        <f t="shared" si="368"/>
        <v>,00</v>
      </c>
      <c r="BJ952" s="55" t="str">
        <f t="shared" si="369"/>
        <v>00,00</v>
      </c>
      <c r="BL952" s="57" t="str">
        <f>IFERROR(VLOOKUP(H952,#REF!,2,0)," ")</f>
        <v xml:space="preserve"> </v>
      </c>
      <c r="BM952" s="57" t="str">
        <f>IFERROR(VLOOKUP(K952,#REF!,2,0)," ")</f>
        <v xml:space="preserve"> </v>
      </c>
      <c r="BN952" s="58" t="str">
        <f t="shared" si="375"/>
        <v xml:space="preserve">  </v>
      </c>
      <c r="BO952" s="59" t="str">
        <f>IFERROR(VLOOKUP(BN952,#REF!,5,0)," ")</f>
        <v xml:space="preserve"> </v>
      </c>
      <c r="BP952" s="59" t="str">
        <f t="shared" si="376"/>
        <v xml:space="preserve"> </v>
      </c>
      <c r="BQ952" s="56" t="str">
        <f t="shared" si="377"/>
        <v>0,00</v>
      </c>
      <c r="BR952" s="59" t="str">
        <f t="shared" si="378"/>
        <v>0,00</v>
      </c>
      <c r="BS952" s="59" t="str">
        <f t="shared" si="379"/>
        <v xml:space="preserve"> </v>
      </c>
      <c r="BT952" s="56" t="str">
        <f t="shared" si="370"/>
        <v>00</v>
      </c>
      <c r="BU952" s="56">
        <f t="shared" si="371"/>
        <v>0</v>
      </c>
      <c r="BV952" s="56" t="str">
        <f>IFERROR(BU952*#REF!,"0,00")</f>
        <v>0,00</v>
      </c>
      <c r="BW952" s="59" t="str">
        <f t="shared" si="372"/>
        <v>0,00</v>
      </c>
    </row>
    <row r="953" spans="1:75" ht="62.1" customHeight="1" thickTop="1" thickBot="1">
      <c r="A953" s="90" t="str">
        <f t="shared" si="360"/>
        <v>INSERIR DATA</v>
      </c>
      <c r="B953" s="91" t="str">
        <f t="shared" si="361"/>
        <v>INSERIR DATA</v>
      </c>
      <c r="C953" s="81" t="str">
        <f t="shared" si="362"/>
        <v>INSERIR DATA</v>
      </c>
      <c r="D953" s="79">
        <f t="shared" si="374"/>
        <v>950</v>
      </c>
      <c r="E953" s="125">
        <f t="shared" si="373"/>
        <v>0</v>
      </c>
      <c r="F953" s="101"/>
      <c r="G953" s="124" t="str">
        <f>IFERROR(VLOOKUP(F953,#REF!,2,0)," ")</f>
        <v xml:space="preserve"> </v>
      </c>
      <c r="H953" s="122" t="str">
        <f>IFERROR(VLOOKUP(F953,#REF!,3,0)," ")</f>
        <v xml:space="preserve"> </v>
      </c>
      <c r="I953" s="103"/>
      <c r="J953" s="103"/>
      <c r="K953" s="103"/>
      <c r="L953" s="104"/>
      <c r="M953" s="105"/>
      <c r="N953" s="106"/>
      <c r="O953" s="107"/>
      <c r="P953" s="122" t="str">
        <f t="shared" si="380"/>
        <v>00,00</v>
      </c>
      <c r="Q953" s="123" t="str">
        <f t="shared" si="381"/>
        <v>0,00</v>
      </c>
      <c r="R953" s="119">
        <v>0</v>
      </c>
      <c r="S953" s="119">
        <v>0</v>
      </c>
      <c r="T953" s="123">
        <f t="shared" si="363"/>
        <v>0</v>
      </c>
      <c r="U953" s="108"/>
      <c r="V953" s="109" t="str">
        <f t="shared" si="359"/>
        <v/>
      </c>
      <c r="W953" s="37"/>
      <c r="X953" s="132"/>
      <c r="Y953" s="134"/>
      <c r="AA953" s="24"/>
      <c r="AB953" s="40"/>
      <c r="AC953" s="24" t="str">
        <f t="shared" si="365"/>
        <v>Pendente</v>
      </c>
      <c r="AE953" s="43"/>
      <c r="AF953" s="44"/>
      <c r="AG953" s="45"/>
      <c r="AH953" s="45"/>
      <c r="AI953" s="46"/>
      <c r="AJ953" s="44"/>
      <c r="AK953" s="157"/>
      <c r="AL953" s="161"/>
      <c r="AM953" s="44"/>
      <c r="AN953" s="46"/>
      <c r="AO953" s="127"/>
      <c r="AP953" s="45"/>
      <c r="AQ953" s="46"/>
      <c r="AR953" s="157"/>
      <c r="AS953" s="46"/>
      <c r="AT953" s="45"/>
      <c r="AU953" s="157"/>
      <c r="AV953" s="157"/>
      <c r="AW953" s="157"/>
      <c r="AX953" s="157"/>
      <c r="AY953" s="157"/>
      <c r="AZ953" s="157"/>
      <c r="BE953" s="52">
        <f t="shared" si="364"/>
        <v>0</v>
      </c>
      <c r="BF953" s="53" t="str">
        <f t="shared" si="366"/>
        <v>00</v>
      </c>
      <c r="BG953" s="54">
        <f t="shared" si="367"/>
        <v>0</v>
      </c>
      <c r="BH953" s="54">
        <v>6</v>
      </c>
      <c r="BI953" s="54" t="str">
        <f t="shared" si="368"/>
        <v>,00</v>
      </c>
      <c r="BJ953" s="55" t="str">
        <f t="shared" si="369"/>
        <v>00,00</v>
      </c>
      <c r="BL953" s="57" t="str">
        <f>IFERROR(VLOOKUP(H953,#REF!,2,0)," ")</f>
        <v xml:space="preserve"> </v>
      </c>
      <c r="BM953" s="57" t="str">
        <f>IFERROR(VLOOKUP(K953,#REF!,2,0)," ")</f>
        <v xml:space="preserve"> </v>
      </c>
      <c r="BN953" s="58" t="str">
        <f t="shared" si="375"/>
        <v xml:space="preserve">  </v>
      </c>
      <c r="BO953" s="59" t="str">
        <f>IFERROR(VLOOKUP(BN953,#REF!,5,0)," ")</f>
        <v xml:space="preserve"> </v>
      </c>
      <c r="BP953" s="59" t="str">
        <f t="shared" si="376"/>
        <v xml:space="preserve"> </v>
      </c>
      <c r="BQ953" s="56" t="str">
        <f t="shared" si="377"/>
        <v>0,00</v>
      </c>
      <c r="BR953" s="59" t="str">
        <f t="shared" si="378"/>
        <v>0,00</v>
      </c>
      <c r="BS953" s="59" t="str">
        <f t="shared" si="379"/>
        <v xml:space="preserve"> </v>
      </c>
      <c r="BT953" s="56" t="str">
        <f t="shared" si="370"/>
        <v>00</v>
      </c>
      <c r="BU953" s="56">
        <f t="shared" si="371"/>
        <v>0</v>
      </c>
      <c r="BV953" s="56" t="str">
        <f>IFERROR(BU953*#REF!,"0,00")</f>
        <v>0,00</v>
      </c>
      <c r="BW953" s="59" t="str">
        <f t="shared" si="372"/>
        <v>0,00</v>
      </c>
    </row>
    <row r="954" spans="1:75" ht="62.1" customHeight="1" thickTop="1" thickBot="1">
      <c r="A954" s="90" t="str">
        <f t="shared" si="360"/>
        <v>INSERIR DATA</v>
      </c>
      <c r="B954" s="91" t="str">
        <f t="shared" si="361"/>
        <v>INSERIR DATA</v>
      </c>
      <c r="C954" s="81" t="str">
        <f t="shared" si="362"/>
        <v>INSERIR DATA</v>
      </c>
      <c r="D954" s="79">
        <f t="shared" si="374"/>
        <v>951</v>
      </c>
      <c r="E954" s="125">
        <f t="shared" si="373"/>
        <v>0</v>
      </c>
      <c r="F954" s="101"/>
      <c r="G954" s="124" t="str">
        <f>IFERROR(VLOOKUP(F954,#REF!,2,0)," ")</f>
        <v xml:space="preserve"> </v>
      </c>
      <c r="H954" s="122" t="str">
        <f>IFERROR(VLOOKUP(F954,#REF!,3,0)," ")</f>
        <v xml:space="preserve"> </v>
      </c>
      <c r="I954" s="103"/>
      <c r="J954" s="103"/>
      <c r="K954" s="103"/>
      <c r="L954" s="104"/>
      <c r="M954" s="105"/>
      <c r="N954" s="106"/>
      <c r="O954" s="107"/>
      <c r="P954" s="122" t="str">
        <f t="shared" si="380"/>
        <v>00,00</v>
      </c>
      <c r="Q954" s="123" t="str">
        <f t="shared" si="381"/>
        <v>0,00</v>
      </c>
      <c r="R954" s="119">
        <v>0</v>
      </c>
      <c r="S954" s="119">
        <v>0</v>
      </c>
      <c r="T954" s="123">
        <f t="shared" si="363"/>
        <v>0</v>
      </c>
      <c r="U954" s="108"/>
      <c r="V954" s="109" t="str">
        <f t="shared" si="359"/>
        <v/>
      </c>
      <c r="W954" s="37"/>
      <c r="X954" s="132"/>
      <c r="Y954" s="134"/>
      <c r="AA954" s="24"/>
      <c r="AB954" s="40"/>
      <c r="AC954" s="24" t="str">
        <f t="shared" si="365"/>
        <v>Pendente</v>
      </c>
      <c r="AE954" s="43"/>
      <c r="AF954" s="44"/>
      <c r="AG954" s="45"/>
      <c r="AH954" s="45"/>
      <c r="AI954" s="46"/>
      <c r="AJ954" s="44"/>
      <c r="AK954" s="157"/>
      <c r="AL954" s="161"/>
      <c r="AM954" s="44"/>
      <c r="AN954" s="46"/>
      <c r="AO954" s="127"/>
      <c r="AP954" s="45"/>
      <c r="AQ954" s="46"/>
      <c r="AR954" s="157"/>
      <c r="AS954" s="46"/>
      <c r="AT954" s="45"/>
      <c r="AU954" s="157"/>
      <c r="AV954" s="157"/>
      <c r="AW954" s="157"/>
      <c r="AX954" s="157"/>
      <c r="AY954" s="157"/>
      <c r="AZ954" s="157"/>
      <c r="BE954" s="52">
        <f t="shared" si="364"/>
        <v>0</v>
      </c>
      <c r="BF954" s="53" t="str">
        <f t="shared" si="366"/>
        <v>00</v>
      </c>
      <c r="BG954" s="54">
        <f t="shared" si="367"/>
        <v>0</v>
      </c>
      <c r="BH954" s="54">
        <v>6</v>
      </c>
      <c r="BI954" s="54" t="str">
        <f t="shared" si="368"/>
        <v>,00</v>
      </c>
      <c r="BJ954" s="55" t="str">
        <f t="shared" si="369"/>
        <v>00,00</v>
      </c>
      <c r="BL954" s="57" t="str">
        <f>IFERROR(VLOOKUP(H954,#REF!,2,0)," ")</f>
        <v xml:space="preserve"> </v>
      </c>
      <c r="BM954" s="57" t="str">
        <f>IFERROR(VLOOKUP(K954,#REF!,2,0)," ")</f>
        <v xml:space="preserve"> </v>
      </c>
      <c r="BN954" s="58" t="str">
        <f t="shared" si="375"/>
        <v xml:space="preserve">  </v>
      </c>
      <c r="BO954" s="59" t="str">
        <f>IFERROR(VLOOKUP(BN954,#REF!,5,0)," ")</f>
        <v xml:space="preserve"> </v>
      </c>
      <c r="BP954" s="59" t="str">
        <f t="shared" si="376"/>
        <v xml:space="preserve"> </v>
      </c>
      <c r="BQ954" s="56" t="str">
        <f t="shared" si="377"/>
        <v>0,00</v>
      </c>
      <c r="BR954" s="59" t="str">
        <f t="shared" si="378"/>
        <v>0,00</v>
      </c>
      <c r="BS954" s="59" t="str">
        <f t="shared" si="379"/>
        <v xml:space="preserve"> </v>
      </c>
      <c r="BT954" s="56" t="str">
        <f t="shared" si="370"/>
        <v>00</v>
      </c>
      <c r="BU954" s="56">
        <f t="shared" si="371"/>
        <v>0</v>
      </c>
      <c r="BV954" s="56" t="str">
        <f>IFERROR(BU954*#REF!,"0,00")</f>
        <v>0,00</v>
      </c>
      <c r="BW954" s="59" t="str">
        <f t="shared" si="372"/>
        <v>0,00</v>
      </c>
    </row>
    <row r="955" spans="1:75" ht="62.1" customHeight="1" thickTop="1" thickBot="1">
      <c r="A955" s="90" t="str">
        <f t="shared" si="360"/>
        <v>INSERIR DATA</v>
      </c>
      <c r="B955" s="91" t="str">
        <f t="shared" si="361"/>
        <v>INSERIR DATA</v>
      </c>
      <c r="C955" s="81" t="str">
        <f t="shared" si="362"/>
        <v>INSERIR DATA</v>
      </c>
      <c r="D955" s="79">
        <f t="shared" si="374"/>
        <v>952</v>
      </c>
      <c r="E955" s="125">
        <f t="shared" si="373"/>
        <v>0</v>
      </c>
      <c r="F955" s="101"/>
      <c r="G955" s="124" t="str">
        <f>IFERROR(VLOOKUP(F955,#REF!,2,0)," ")</f>
        <v xml:space="preserve"> </v>
      </c>
      <c r="H955" s="122" t="str">
        <f>IFERROR(VLOOKUP(F955,#REF!,3,0)," ")</f>
        <v xml:space="preserve"> </v>
      </c>
      <c r="I955" s="103"/>
      <c r="J955" s="103"/>
      <c r="K955" s="103"/>
      <c r="L955" s="104"/>
      <c r="M955" s="105"/>
      <c r="N955" s="106"/>
      <c r="O955" s="107"/>
      <c r="P955" s="122" t="str">
        <f t="shared" si="380"/>
        <v>00,00</v>
      </c>
      <c r="Q955" s="123" t="str">
        <f t="shared" si="381"/>
        <v>0,00</v>
      </c>
      <c r="R955" s="119">
        <v>0</v>
      </c>
      <c r="S955" s="119">
        <v>0</v>
      </c>
      <c r="T955" s="123">
        <f t="shared" si="363"/>
        <v>0</v>
      </c>
      <c r="U955" s="108"/>
      <c r="V955" s="109" t="str">
        <f t="shared" si="359"/>
        <v/>
      </c>
      <c r="W955" s="37"/>
      <c r="X955" s="132"/>
      <c r="Y955" s="134"/>
      <c r="AA955" s="24"/>
      <c r="AB955" s="40"/>
      <c r="AC955" s="24" t="str">
        <f t="shared" si="365"/>
        <v>Pendente</v>
      </c>
      <c r="AE955" s="43"/>
      <c r="AF955" s="44"/>
      <c r="AG955" s="45"/>
      <c r="AH955" s="45"/>
      <c r="AI955" s="46"/>
      <c r="AJ955" s="44"/>
      <c r="AK955" s="157"/>
      <c r="AL955" s="161"/>
      <c r="AM955" s="44"/>
      <c r="AN955" s="46"/>
      <c r="AO955" s="127"/>
      <c r="AP955" s="45"/>
      <c r="AQ955" s="46"/>
      <c r="AR955" s="157"/>
      <c r="AS955" s="46"/>
      <c r="AT955" s="45"/>
      <c r="AU955" s="157"/>
      <c r="AV955" s="157"/>
      <c r="AW955" s="157"/>
      <c r="AX955" s="157"/>
      <c r="AY955" s="157"/>
      <c r="AZ955" s="157"/>
      <c r="BE955" s="52">
        <f t="shared" si="364"/>
        <v>0</v>
      </c>
      <c r="BF955" s="53" t="str">
        <f t="shared" si="366"/>
        <v>00</v>
      </c>
      <c r="BG955" s="54">
        <f t="shared" si="367"/>
        <v>0</v>
      </c>
      <c r="BH955" s="54">
        <v>6</v>
      </c>
      <c r="BI955" s="54" t="str">
        <f t="shared" si="368"/>
        <v>,00</v>
      </c>
      <c r="BJ955" s="55" t="str">
        <f t="shared" si="369"/>
        <v>00,00</v>
      </c>
      <c r="BL955" s="57" t="str">
        <f>IFERROR(VLOOKUP(H955,#REF!,2,0)," ")</f>
        <v xml:space="preserve"> </v>
      </c>
      <c r="BM955" s="57" t="str">
        <f>IFERROR(VLOOKUP(K955,#REF!,2,0)," ")</f>
        <v xml:space="preserve"> </v>
      </c>
      <c r="BN955" s="58" t="str">
        <f t="shared" si="375"/>
        <v xml:space="preserve">  </v>
      </c>
      <c r="BO955" s="59" t="str">
        <f>IFERROR(VLOOKUP(BN955,#REF!,5,0)," ")</f>
        <v xml:space="preserve"> </v>
      </c>
      <c r="BP955" s="59" t="str">
        <f t="shared" si="376"/>
        <v xml:space="preserve"> </v>
      </c>
      <c r="BQ955" s="56" t="str">
        <f t="shared" si="377"/>
        <v>0,00</v>
      </c>
      <c r="BR955" s="59" t="str">
        <f t="shared" si="378"/>
        <v>0,00</v>
      </c>
      <c r="BS955" s="59" t="str">
        <f t="shared" si="379"/>
        <v xml:space="preserve"> </v>
      </c>
      <c r="BT955" s="56" t="str">
        <f t="shared" si="370"/>
        <v>00</v>
      </c>
      <c r="BU955" s="56">
        <f t="shared" si="371"/>
        <v>0</v>
      </c>
      <c r="BV955" s="56" t="str">
        <f>IFERROR(BU955*#REF!,"0,00")</f>
        <v>0,00</v>
      </c>
      <c r="BW955" s="59" t="str">
        <f t="shared" si="372"/>
        <v>0,00</v>
      </c>
    </row>
    <row r="956" spans="1:75" ht="62.1" customHeight="1" thickTop="1" thickBot="1">
      <c r="A956" s="90" t="str">
        <f t="shared" si="360"/>
        <v>INSERIR DATA</v>
      </c>
      <c r="B956" s="91" t="str">
        <f t="shared" si="361"/>
        <v>INSERIR DATA</v>
      </c>
      <c r="C956" s="81" t="str">
        <f t="shared" si="362"/>
        <v>INSERIR DATA</v>
      </c>
      <c r="D956" s="79">
        <f t="shared" si="374"/>
        <v>953</v>
      </c>
      <c r="E956" s="125">
        <f t="shared" si="373"/>
        <v>0</v>
      </c>
      <c r="F956" s="101"/>
      <c r="G956" s="124" t="str">
        <f>IFERROR(VLOOKUP(F956,#REF!,2,0)," ")</f>
        <v xml:space="preserve"> </v>
      </c>
      <c r="H956" s="122" t="str">
        <f>IFERROR(VLOOKUP(F956,#REF!,3,0)," ")</f>
        <v xml:space="preserve"> </v>
      </c>
      <c r="I956" s="103"/>
      <c r="J956" s="103"/>
      <c r="K956" s="103"/>
      <c r="L956" s="104"/>
      <c r="M956" s="105"/>
      <c r="N956" s="106"/>
      <c r="O956" s="107"/>
      <c r="P956" s="122" t="str">
        <f t="shared" si="380"/>
        <v>00,00</v>
      </c>
      <c r="Q956" s="123" t="str">
        <f t="shared" si="381"/>
        <v>0,00</v>
      </c>
      <c r="R956" s="119">
        <v>0</v>
      </c>
      <c r="S956" s="119">
        <v>0</v>
      </c>
      <c r="T956" s="123">
        <f t="shared" si="363"/>
        <v>0</v>
      </c>
      <c r="U956" s="108"/>
      <c r="V956" s="109" t="str">
        <f t="shared" ref="V956:V1019" si="382">UPPER(Y956)</f>
        <v/>
      </c>
      <c r="W956" s="37"/>
      <c r="X956" s="132"/>
      <c r="Y956" s="134"/>
      <c r="AA956" s="24"/>
      <c r="AB956" s="40"/>
      <c r="AC956" s="24" t="str">
        <f t="shared" si="365"/>
        <v>Pendente</v>
      </c>
      <c r="AE956" s="43"/>
      <c r="AF956" s="44"/>
      <c r="AG956" s="45"/>
      <c r="AH956" s="45"/>
      <c r="AI956" s="46"/>
      <c r="AJ956" s="44"/>
      <c r="AK956" s="157"/>
      <c r="AL956" s="161"/>
      <c r="AM956" s="44"/>
      <c r="AN956" s="46"/>
      <c r="AO956" s="127"/>
      <c r="AP956" s="45"/>
      <c r="AQ956" s="46"/>
      <c r="AR956" s="157"/>
      <c r="AS956" s="46"/>
      <c r="AT956" s="45"/>
      <c r="AU956" s="157"/>
      <c r="AV956" s="157"/>
      <c r="AW956" s="157"/>
      <c r="AX956" s="157"/>
      <c r="AY956" s="157"/>
      <c r="AZ956" s="157"/>
      <c r="BE956" s="52">
        <f t="shared" si="364"/>
        <v>0</v>
      </c>
      <c r="BF956" s="53" t="str">
        <f t="shared" si="366"/>
        <v>00</v>
      </c>
      <c r="BG956" s="54">
        <f t="shared" si="367"/>
        <v>0</v>
      </c>
      <c r="BH956" s="54">
        <v>6</v>
      </c>
      <c r="BI956" s="54" t="str">
        <f t="shared" si="368"/>
        <v>,00</v>
      </c>
      <c r="BJ956" s="55" t="str">
        <f t="shared" si="369"/>
        <v>00,00</v>
      </c>
      <c r="BL956" s="57" t="str">
        <f>IFERROR(VLOOKUP(H956,#REF!,2,0)," ")</f>
        <v xml:space="preserve"> </v>
      </c>
      <c r="BM956" s="57" t="str">
        <f>IFERROR(VLOOKUP(K956,#REF!,2,0)," ")</f>
        <v xml:space="preserve"> </v>
      </c>
      <c r="BN956" s="58" t="str">
        <f t="shared" si="375"/>
        <v xml:space="preserve">  </v>
      </c>
      <c r="BO956" s="59" t="str">
        <f>IFERROR(VLOOKUP(BN956,#REF!,5,0)," ")</f>
        <v xml:space="preserve"> </v>
      </c>
      <c r="BP956" s="59" t="str">
        <f t="shared" si="376"/>
        <v xml:space="preserve"> </v>
      </c>
      <c r="BQ956" s="56" t="str">
        <f t="shared" si="377"/>
        <v>0,00</v>
      </c>
      <c r="BR956" s="59" t="str">
        <f t="shared" si="378"/>
        <v>0,00</v>
      </c>
      <c r="BS956" s="59" t="str">
        <f t="shared" si="379"/>
        <v xml:space="preserve"> </v>
      </c>
      <c r="BT956" s="56" t="str">
        <f t="shared" si="370"/>
        <v>00</v>
      </c>
      <c r="BU956" s="56">
        <f t="shared" si="371"/>
        <v>0</v>
      </c>
      <c r="BV956" s="56" t="str">
        <f>IFERROR(BU956*#REF!,"0,00")</f>
        <v>0,00</v>
      </c>
      <c r="BW956" s="59" t="str">
        <f t="shared" si="372"/>
        <v>0,00</v>
      </c>
    </row>
    <row r="957" spans="1:75" ht="62.1" customHeight="1" thickTop="1" thickBot="1">
      <c r="A957" s="90" t="str">
        <f t="shared" si="360"/>
        <v>INSERIR DATA</v>
      </c>
      <c r="B957" s="91" t="str">
        <f t="shared" si="361"/>
        <v>INSERIR DATA</v>
      </c>
      <c r="C957" s="81" t="str">
        <f t="shared" si="362"/>
        <v>INSERIR DATA</v>
      </c>
      <c r="D957" s="79">
        <f t="shared" si="374"/>
        <v>954</v>
      </c>
      <c r="E957" s="125">
        <f t="shared" si="373"/>
        <v>0</v>
      </c>
      <c r="F957" s="101"/>
      <c r="G957" s="124" t="str">
        <f>IFERROR(VLOOKUP(F957,#REF!,2,0)," ")</f>
        <v xml:space="preserve"> </v>
      </c>
      <c r="H957" s="122" t="str">
        <f>IFERROR(VLOOKUP(F957,#REF!,3,0)," ")</f>
        <v xml:space="preserve"> </v>
      </c>
      <c r="I957" s="103"/>
      <c r="J957" s="103"/>
      <c r="K957" s="103"/>
      <c r="L957" s="104"/>
      <c r="M957" s="105"/>
      <c r="N957" s="106"/>
      <c r="O957" s="107"/>
      <c r="P957" s="122" t="str">
        <f t="shared" si="380"/>
        <v>00,00</v>
      </c>
      <c r="Q957" s="123" t="str">
        <f t="shared" si="381"/>
        <v>0,00</v>
      </c>
      <c r="R957" s="119">
        <v>0</v>
      </c>
      <c r="S957" s="119">
        <v>0</v>
      </c>
      <c r="T957" s="123">
        <f t="shared" si="363"/>
        <v>0</v>
      </c>
      <c r="U957" s="108"/>
      <c r="V957" s="109" t="str">
        <f t="shared" si="382"/>
        <v/>
      </c>
      <c r="W957" s="37"/>
      <c r="X957" s="132"/>
      <c r="Y957" s="134"/>
      <c r="AA957" s="24"/>
      <c r="AB957" s="40"/>
      <c r="AC957" s="24" t="str">
        <f t="shared" si="365"/>
        <v>Pendente</v>
      </c>
      <c r="AE957" s="43"/>
      <c r="AF957" s="44"/>
      <c r="AG957" s="45"/>
      <c r="AH957" s="45"/>
      <c r="AI957" s="46"/>
      <c r="AJ957" s="44"/>
      <c r="AK957" s="46"/>
      <c r="AL957" s="127"/>
      <c r="AM957" s="44"/>
      <c r="AN957" s="46"/>
      <c r="AO957" s="127"/>
      <c r="AP957" s="45"/>
      <c r="AQ957" s="46"/>
      <c r="AR957" s="46"/>
      <c r="AS957" s="157"/>
      <c r="AT957" s="163"/>
      <c r="AU957" s="157"/>
      <c r="AV957" s="46"/>
      <c r="AW957" s="46"/>
      <c r="AX957" s="46"/>
      <c r="AY957" s="46"/>
      <c r="AZ957" s="164"/>
      <c r="BE957" s="52">
        <f t="shared" si="364"/>
        <v>0</v>
      </c>
      <c r="BF957" s="53" t="str">
        <f t="shared" si="366"/>
        <v>00</v>
      </c>
      <c r="BG957" s="54">
        <f t="shared" si="367"/>
        <v>0</v>
      </c>
      <c r="BH957" s="54">
        <v>6</v>
      </c>
      <c r="BI957" s="54" t="str">
        <f t="shared" si="368"/>
        <v>,00</v>
      </c>
      <c r="BJ957" s="55" t="str">
        <f t="shared" si="369"/>
        <v>00,00</v>
      </c>
      <c r="BL957" s="57" t="str">
        <f>IFERROR(VLOOKUP(H957,#REF!,2,0)," ")</f>
        <v xml:space="preserve"> </v>
      </c>
      <c r="BM957" s="57" t="str">
        <f>IFERROR(VLOOKUP(K957,#REF!,2,0)," ")</f>
        <v xml:space="preserve"> </v>
      </c>
      <c r="BN957" s="58" t="str">
        <f t="shared" si="375"/>
        <v xml:space="preserve">  </v>
      </c>
      <c r="BO957" s="59" t="str">
        <f>IFERROR(VLOOKUP(BN957,#REF!,5,0)," ")</f>
        <v xml:space="preserve"> </v>
      </c>
      <c r="BP957" s="59" t="str">
        <f t="shared" si="376"/>
        <v xml:space="preserve"> </v>
      </c>
      <c r="BQ957" s="56" t="str">
        <f t="shared" si="377"/>
        <v>0,00</v>
      </c>
      <c r="BR957" s="59" t="str">
        <f t="shared" si="378"/>
        <v>0,00</v>
      </c>
      <c r="BS957" s="59" t="str">
        <f t="shared" si="379"/>
        <v xml:space="preserve"> </v>
      </c>
      <c r="BT957" s="56" t="str">
        <f t="shared" si="370"/>
        <v>00</v>
      </c>
      <c r="BU957" s="56">
        <f t="shared" si="371"/>
        <v>0</v>
      </c>
      <c r="BV957" s="56" t="str">
        <f>IFERROR(BU957*#REF!,"0,00")</f>
        <v>0,00</v>
      </c>
      <c r="BW957" s="59" t="str">
        <f t="shared" si="372"/>
        <v>0,00</v>
      </c>
    </row>
    <row r="958" spans="1:75" ht="62.1" customHeight="1" thickTop="1" thickBot="1">
      <c r="A958" s="90" t="str">
        <f t="shared" si="360"/>
        <v>INSERIR DATA</v>
      </c>
      <c r="B958" s="91" t="str">
        <f t="shared" si="361"/>
        <v>INSERIR DATA</v>
      </c>
      <c r="C958" s="81" t="str">
        <f t="shared" si="362"/>
        <v>INSERIR DATA</v>
      </c>
      <c r="D958" s="79">
        <f t="shared" si="374"/>
        <v>955</v>
      </c>
      <c r="E958" s="125">
        <f t="shared" si="373"/>
        <v>0</v>
      </c>
      <c r="F958" s="101"/>
      <c r="G958" s="124" t="str">
        <f>IFERROR(VLOOKUP(F958,#REF!,2,0)," ")</f>
        <v xml:space="preserve"> </v>
      </c>
      <c r="H958" s="122" t="str">
        <f>IFERROR(VLOOKUP(F958,#REF!,3,0)," ")</f>
        <v xml:space="preserve"> </v>
      </c>
      <c r="I958" s="103"/>
      <c r="J958" s="103"/>
      <c r="K958" s="103"/>
      <c r="L958" s="104"/>
      <c r="M958" s="105"/>
      <c r="N958" s="106"/>
      <c r="O958" s="107"/>
      <c r="P958" s="122" t="str">
        <f t="shared" si="380"/>
        <v>00,00</v>
      </c>
      <c r="Q958" s="123" t="str">
        <f t="shared" si="381"/>
        <v>0,00</v>
      </c>
      <c r="R958" s="119">
        <v>0</v>
      </c>
      <c r="S958" s="119">
        <v>0</v>
      </c>
      <c r="T958" s="123">
        <f t="shared" si="363"/>
        <v>0</v>
      </c>
      <c r="U958" s="108"/>
      <c r="V958" s="109" t="str">
        <f t="shared" si="382"/>
        <v/>
      </c>
      <c r="W958" s="37"/>
      <c r="X958" s="132"/>
      <c r="Y958" s="134"/>
      <c r="AA958" s="24"/>
      <c r="AB958" s="40"/>
      <c r="AC958" s="24" t="str">
        <f t="shared" si="365"/>
        <v>Pendente</v>
      </c>
      <c r="AE958" s="43"/>
      <c r="AF958" s="44"/>
      <c r="AG958" s="45"/>
      <c r="AH958" s="45"/>
      <c r="AI958" s="46"/>
      <c r="AJ958" s="44"/>
      <c r="AK958" s="157"/>
      <c r="AL958" s="161"/>
      <c r="AM958" s="44"/>
      <c r="AN958" s="46"/>
      <c r="AO958" s="127"/>
      <c r="AP958" s="45"/>
      <c r="AQ958" s="46"/>
      <c r="AR958" s="46"/>
      <c r="AS958" s="46"/>
      <c r="AT958" s="45"/>
      <c r="AU958" s="46"/>
      <c r="AV958" s="46"/>
      <c r="AW958" s="46"/>
      <c r="AX958" s="46"/>
      <c r="AY958" s="46"/>
      <c r="AZ958" s="49"/>
      <c r="BE958" s="52">
        <f t="shared" si="364"/>
        <v>0</v>
      </c>
      <c r="BF958" s="53" t="str">
        <f t="shared" si="366"/>
        <v>00</v>
      </c>
      <c r="BG958" s="54">
        <f t="shared" si="367"/>
        <v>0</v>
      </c>
      <c r="BH958" s="54">
        <v>6</v>
      </c>
      <c r="BI958" s="54" t="str">
        <f t="shared" si="368"/>
        <v>,00</v>
      </c>
      <c r="BJ958" s="55" t="str">
        <f t="shared" si="369"/>
        <v>00,00</v>
      </c>
      <c r="BL958" s="57" t="str">
        <f>IFERROR(VLOOKUP(H958,#REF!,2,0)," ")</f>
        <v xml:space="preserve"> </v>
      </c>
      <c r="BM958" s="57" t="str">
        <f>IFERROR(VLOOKUP(K958,#REF!,2,0)," ")</f>
        <v xml:space="preserve"> </v>
      </c>
      <c r="BN958" s="58" t="str">
        <f t="shared" si="375"/>
        <v xml:space="preserve">  </v>
      </c>
      <c r="BO958" s="59" t="str">
        <f>IFERROR(VLOOKUP(BN958,#REF!,5,0)," ")</f>
        <v xml:space="preserve"> </v>
      </c>
      <c r="BP958" s="59" t="str">
        <f t="shared" si="376"/>
        <v xml:space="preserve"> </v>
      </c>
      <c r="BQ958" s="56" t="str">
        <f t="shared" si="377"/>
        <v>0,00</v>
      </c>
      <c r="BR958" s="59" t="str">
        <f t="shared" si="378"/>
        <v>0,00</v>
      </c>
      <c r="BS958" s="59" t="str">
        <f t="shared" si="379"/>
        <v xml:space="preserve"> </v>
      </c>
      <c r="BT958" s="56" t="str">
        <f t="shared" si="370"/>
        <v>00</v>
      </c>
      <c r="BU958" s="56">
        <f t="shared" si="371"/>
        <v>0</v>
      </c>
      <c r="BV958" s="56" t="str">
        <f>IFERROR(BU958*#REF!,"0,00")</f>
        <v>0,00</v>
      </c>
      <c r="BW958" s="59" t="str">
        <f t="shared" si="372"/>
        <v>0,00</v>
      </c>
    </row>
    <row r="959" spans="1:75" ht="62.1" customHeight="1" thickTop="1" thickBot="1">
      <c r="A959" s="90" t="str">
        <f t="shared" si="360"/>
        <v>INSERIR DATA</v>
      </c>
      <c r="B959" s="91" t="str">
        <f t="shared" si="361"/>
        <v>INSERIR DATA</v>
      </c>
      <c r="C959" s="81" t="str">
        <f t="shared" si="362"/>
        <v>INSERIR DATA</v>
      </c>
      <c r="D959" s="79">
        <f t="shared" si="374"/>
        <v>956</v>
      </c>
      <c r="E959" s="125">
        <f t="shared" si="373"/>
        <v>0</v>
      </c>
      <c r="F959" s="101"/>
      <c r="G959" s="124" t="str">
        <f>IFERROR(VLOOKUP(F959,#REF!,2,0)," ")</f>
        <v xml:space="preserve"> </v>
      </c>
      <c r="H959" s="122" t="str">
        <f>IFERROR(VLOOKUP(F959,#REF!,3,0)," ")</f>
        <v xml:space="preserve"> </v>
      </c>
      <c r="I959" s="103"/>
      <c r="J959" s="103"/>
      <c r="K959" s="103"/>
      <c r="L959" s="104"/>
      <c r="M959" s="105"/>
      <c r="N959" s="106"/>
      <c r="O959" s="107"/>
      <c r="P959" s="122" t="str">
        <f t="shared" si="380"/>
        <v>00,00</v>
      </c>
      <c r="Q959" s="123" t="str">
        <f t="shared" si="381"/>
        <v>0,00</v>
      </c>
      <c r="R959" s="119">
        <v>0</v>
      </c>
      <c r="S959" s="119">
        <v>0</v>
      </c>
      <c r="T959" s="123">
        <f t="shared" si="363"/>
        <v>0</v>
      </c>
      <c r="U959" s="108"/>
      <c r="V959" s="109" t="str">
        <f t="shared" si="382"/>
        <v/>
      </c>
      <c r="W959" s="37"/>
      <c r="X959" s="132"/>
      <c r="Y959" s="134"/>
      <c r="AA959" s="24"/>
      <c r="AB959" s="40"/>
      <c r="AC959" s="24" t="str">
        <f t="shared" si="365"/>
        <v>Pendente</v>
      </c>
      <c r="AE959" s="43"/>
      <c r="AF959" s="44"/>
      <c r="AG959" s="45"/>
      <c r="AH959" s="45"/>
      <c r="AI959" s="46"/>
      <c r="AJ959" s="44"/>
      <c r="AK959" s="157"/>
      <c r="AL959" s="161"/>
      <c r="AM959" s="44"/>
      <c r="AN959" s="46"/>
      <c r="AO959" s="127"/>
      <c r="AP959" s="45"/>
      <c r="AQ959" s="46"/>
      <c r="AR959" s="46"/>
      <c r="AS959" s="46"/>
      <c r="AT959" s="45"/>
      <c r="AU959" s="46"/>
      <c r="AV959" s="46"/>
      <c r="AW959" s="46"/>
      <c r="AX959" s="46"/>
      <c r="AY959" s="46"/>
      <c r="AZ959" s="49"/>
      <c r="BE959" s="52">
        <f t="shared" si="364"/>
        <v>0</v>
      </c>
      <c r="BF959" s="53" t="str">
        <f t="shared" si="366"/>
        <v>00</v>
      </c>
      <c r="BG959" s="54">
        <f t="shared" si="367"/>
        <v>0</v>
      </c>
      <c r="BH959" s="54">
        <v>6</v>
      </c>
      <c r="BI959" s="54" t="str">
        <f t="shared" si="368"/>
        <v>,00</v>
      </c>
      <c r="BJ959" s="55" t="str">
        <f t="shared" si="369"/>
        <v>00,00</v>
      </c>
      <c r="BL959" s="57" t="str">
        <f>IFERROR(VLOOKUP(H959,#REF!,2,0)," ")</f>
        <v xml:space="preserve"> </v>
      </c>
      <c r="BM959" s="57" t="str">
        <f>IFERROR(VLOOKUP(K959,#REF!,2,0)," ")</f>
        <v xml:space="preserve"> </v>
      </c>
      <c r="BN959" s="58" t="str">
        <f t="shared" si="375"/>
        <v xml:space="preserve">  </v>
      </c>
      <c r="BO959" s="59" t="str">
        <f>IFERROR(VLOOKUP(BN959,#REF!,5,0)," ")</f>
        <v xml:space="preserve"> </v>
      </c>
      <c r="BP959" s="59" t="str">
        <f t="shared" si="376"/>
        <v xml:space="preserve"> </v>
      </c>
      <c r="BQ959" s="56" t="str">
        <f t="shared" si="377"/>
        <v>0,00</v>
      </c>
      <c r="BR959" s="59" t="str">
        <f t="shared" si="378"/>
        <v>0,00</v>
      </c>
      <c r="BS959" s="59" t="str">
        <f t="shared" si="379"/>
        <v xml:space="preserve"> </v>
      </c>
      <c r="BT959" s="56" t="str">
        <f t="shared" si="370"/>
        <v>00</v>
      </c>
      <c r="BU959" s="56">
        <f t="shared" si="371"/>
        <v>0</v>
      </c>
      <c r="BV959" s="56" t="str">
        <f>IFERROR(BU959*#REF!,"0,00")</f>
        <v>0,00</v>
      </c>
      <c r="BW959" s="59" t="str">
        <f t="shared" si="372"/>
        <v>0,00</v>
      </c>
    </row>
    <row r="960" spans="1:75" ht="62.1" customHeight="1" thickTop="1" thickBot="1">
      <c r="A960" s="90" t="str">
        <f t="shared" si="360"/>
        <v>INSERIR DATA</v>
      </c>
      <c r="B960" s="91" t="str">
        <f t="shared" si="361"/>
        <v>INSERIR DATA</v>
      </c>
      <c r="C960" s="81" t="str">
        <f t="shared" si="362"/>
        <v>INSERIR DATA</v>
      </c>
      <c r="D960" s="79">
        <f t="shared" si="374"/>
        <v>957</v>
      </c>
      <c r="E960" s="125">
        <f t="shared" si="373"/>
        <v>0</v>
      </c>
      <c r="F960" s="101"/>
      <c r="G960" s="124" t="str">
        <f>IFERROR(VLOOKUP(F960,#REF!,2,0)," ")</f>
        <v xml:space="preserve"> </v>
      </c>
      <c r="H960" s="122" t="str">
        <f>IFERROR(VLOOKUP(F960,#REF!,3,0)," ")</f>
        <v xml:space="preserve"> </v>
      </c>
      <c r="I960" s="103"/>
      <c r="J960" s="103"/>
      <c r="K960" s="103"/>
      <c r="L960" s="104"/>
      <c r="M960" s="105"/>
      <c r="N960" s="106"/>
      <c r="O960" s="107"/>
      <c r="P960" s="122" t="str">
        <f t="shared" si="380"/>
        <v>00,00</v>
      </c>
      <c r="Q960" s="123" t="str">
        <f t="shared" si="381"/>
        <v>0,00</v>
      </c>
      <c r="R960" s="119">
        <v>0</v>
      </c>
      <c r="S960" s="119">
        <v>0</v>
      </c>
      <c r="T960" s="123">
        <f t="shared" si="363"/>
        <v>0</v>
      </c>
      <c r="U960" s="108"/>
      <c r="V960" s="109" t="str">
        <f t="shared" si="382"/>
        <v/>
      </c>
      <c r="W960" s="37"/>
      <c r="X960" s="132"/>
      <c r="Y960" s="134"/>
      <c r="AA960" s="24"/>
      <c r="AB960" s="40"/>
      <c r="AC960" s="24" t="str">
        <f t="shared" si="365"/>
        <v>Pendente</v>
      </c>
      <c r="AE960" s="43"/>
      <c r="AF960" s="44"/>
      <c r="AG960" s="45"/>
      <c r="AH960" s="45"/>
      <c r="AI960" s="46"/>
      <c r="AJ960" s="44"/>
      <c r="AK960" s="157"/>
      <c r="AL960" s="161"/>
      <c r="AM960" s="44"/>
      <c r="AN960" s="46"/>
      <c r="AO960" s="127"/>
      <c r="AP960" s="45"/>
      <c r="AQ960" s="46"/>
      <c r="AR960" s="46"/>
      <c r="AS960" s="46"/>
      <c r="AT960" s="45"/>
      <c r="AU960" s="46"/>
      <c r="AV960" s="46"/>
      <c r="AW960" s="46"/>
      <c r="AX960" s="46"/>
      <c r="AY960" s="46"/>
      <c r="AZ960" s="49"/>
      <c r="BE960" s="52">
        <f t="shared" si="364"/>
        <v>0</v>
      </c>
      <c r="BF960" s="53" t="str">
        <f t="shared" si="366"/>
        <v>00</v>
      </c>
      <c r="BG960" s="54">
        <f t="shared" si="367"/>
        <v>0</v>
      </c>
      <c r="BH960" s="54">
        <v>6</v>
      </c>
      <c r="BI960" s="54" t="str">
        <f t="shared" si="368"/>
        <v>,00</v>
      </c>
      <c r="BJ960" s="55" t="str">
        <f t="shared" si="369"/>
        <v>00,00</v>
      </c>
      <c r="BL960" s="57" t="str">
        <f>IFERROR(VLOOKUP(H960,#REF!,2,0)," ")</f>
        <v xml:space="preserve"> </v>
      </c>
      <c r="BM960" s="57" t="str">
        <f>IFERROR(VLOOKUP(K960,#REF!,2,0)," ")</f>
        <v xml:space="preserve"> </v>
      </c>
      <c r="BN960" s="58" t="str">
        <f t="shared" si="375"/>
        <v xml:space="preserve">  </v>
      </c>
      <c r="BO960" s="59" t="str">
        <f>IFERROR(VLOOKUP(BN960,#REF!,5,0)," ")</f>
        <v xml:space="preserve"> </v>
      </c>
      <c r="BP960" s="59" t="str">
        <f t="shared" si="376"/>
        <v xml:space="preserve"> </v>
      </c>
      <c r="BQ960" s="56" t="str">
        <f t="shared" si="377"/>
        <v>0,00</v>
      </c>
      <c r="BR960" s="59" t="str">
        <f t="shared" si="378"/>
        <v>0,00</v>
      </c>
      <c r="BS960" s="59" t="str">
        <f t="shared" si="379"/>
        <v xml:space="preserve"> </v>
      </c>
      <c r="BT960" s="56" t="str">
        <f t="shared" si="370"/>
        <v>00</v>
      </c>
      <c r="BU960" s="56">
        <f t="shared" si="371"/>
        <v>0</v>
      </c>
      <c r="BV960" s="56" t="str">
        <f>IFERROR(BU960*#REF!,"0,00")</f>
        <v>0,00</v>
      </c>
      <c r="BW960" s="59" t="str">
        <f t="shared" si="372"/>
        <v>0,00</v>
      </c>
    </row>
    <row r="961" spans="1:75" ht="62.1" customHeight="1" thickTop="1" thickBot="1">
      <c r="A961" s="90" t="str">
        <f t="shared" si="360"/>
        <v>INSERIR DATA</v>
      </c>
      <c r="B961" s="91" t="str">
        <f t="shared" si="361"/>
        <v>INSERIR DATA</v>
      </c>
      <c r="C961" s="81" t="str">
        <f t="shared" si="362"/>
        <v>INSERIR DATA</v>
      </c>
      <c r="D961" s="79">
        <f t="shared" si="374"/>
        <v>958</v>
      </c>
      <c r="E961" s="125">
        <f t="shared" si="373"/>
        <v>0</v>
      </c>
      <c r="F961" s="101"/>
      <c r="G961" s="124" t="str">
        <f>IFERROR(VLOOKUP(F961,#REF!,2,0)," ")</f>
        <v xml:space="preserve"> </v>
      </c>
      <c r="H961" s="122" t="str">
        <f>IFERROR(VLOOKUP(F961,#REF!,3,0)," ")</f>
        <v xml:space="preserve"> </v>
      </c>
      <c r="I961" s="103"/>
      <c r="J961" s="103"/>
      <c r="K961" s="103"/>
      <c r="L961" s="104"/>
      <c r="M961" s="105"/>
      <c r="N961" s="106"/>
      <c r="O961" s="107"/>
      <c r="P961" s="122" t="str">
        <f t="shared" si="380"/>
        <v>00,00</v>
      </c>
      <c r="Q961" s="123" t="str">
        <f t="shared" si="381"/>
        <v>0,00</v>
      </c>
      <c r="R961" s="119">
        <v>0</v>
      </c>
      <c r="S961" s="119">
        <v>0</v>
      </c>
      <c r="T961" s="123">
        <f t="shared" si="363"/>
        <v>0</v>
      </c>
      <c r="U961" s="108"/>
      <c r="V961" s="109" t="str">
        <f t="shared" si="382"/>
        <v/>
      </c>
      <c r="W961" s="37"/>
      <c r="X961" s="132"/>
      <c r="Y961" s="134"/>
      <c r="AA961" s="24"/>
      <c r="AB961" s="40"/>
      <c r="AC961" s="24" t="str">
        <f t="shared" si="365"/>
        <v>Pendente</v>
      </c>
      <c r="AE961" s="43"/>
      <c r="AF961" s="44"/>
      <c r="AG961" s="45"/>
      <c r="AH961" s="45"/>
      <c r="AI961" s="46"/>
      <c r="AJ961" s="44"/>
      <c r="AK961" s="157"/>
      <c r="AL961" s="161"/>
      <c r="AM961" s="44"/>
      <c r="AN961" s="46"/>
      <c r="AO961" s="127"/>
      <c r="AP961" s="45"/>
      <c r="AQ961" s="46"/>
      <c r="AR961" s="46"/>
      <c r="AS961" s="46"/>
      <c r="AT961" s="45"/>
      <c r="AU961" s="46"/>
      <c r="AV961" s="46"/>
      <c r="AW961" s="46"/>
      <c r="AX961" s="46"/>
      <c r="AY961" s="46"/>
      <c r="AZ961" s="49"/>
      <c r="BE961" s="52">
        <f t="shared" si="364"/>
        <v>0</v>
      </c>
      <c r="BF961" s="53" t="str">
        <f t="shared" si="366"/>
        <v>00</v>
      </c>
      <c r="BG961" s="54">
        <f t="shared" si="367"/>
        <v>0</v>
      </c>
      <c r="BH961" s="54">
        <v>6</v>
      </c>
      <c r="BI961" s="54" t="str">
        <f t="shared" si="368"/>
        <v>,00</v>
      </c>
      <c r="BJ961" s="55" t="str">
        <f t="shared" si="369"/>
        <v>00,00</v>
      </c>
      <c r="BL961" s="57" t="str">
        <f>IFERROR(VLOOKUP(H961,#REF!,2,0)," ")</f>
        <v xml:space="preserve"> </v>
      </c>
      <c r="BM961" s="57" t="str">
        <f>IFERROR(VLOOKUP(K961,#REF!,2,0)," ")</f>
        <v xml:space="preserve"> </v>
      </c>
      <c r="BN961" s="58" t="str">
        <f t="shared" si="375"/>
        <v xml:space="preserve">  </v>
      </c>
      <c r="BO961" s="59" t="str">
        <f>IFERROR(VLOOKUP(BN961,#REF!,5,0)," ")</f>
        <v xml:space="preserve"> </v>
      </c>
      <c r="BP961" s="59" t="str">
        <f t="shared" si="376"/>
        <v xml:space="preserve"> </v>
      </c>
      <c r="BQ961" s="56" t="str">
        <f t="shared" si="377"/>
        <v>0,00</v>
      </c>
      <c r="BR961" s="59" t="str">
        <f t="shared" si="378"/>
        <v>0,00</v>
      </c>
      <c r="BS961" s="59" t="str">
        <f t="shared" si="379"/>
        <v xml:space="preserve"> </v>
      </c>
      <c r="BT961" s="56" t="str">
        <f t="shared" si="370"/>
        <v>00</v>
      </c>
      <c r="BU961" s="56">
        <f t="shared" si="371"/>
        <v>0</v>
      </c>
      <c r="BV961" s="56" t="str">
        <f>IFERROR(BU961*#REF!,"0,00")</f>
        <v>0,00</v>
      </c>
      <c r="BW961" s="59" t="str">
        <f t="shared" si="372"/>
        <v>0,00</v>
      </c>
    </row>
    <row r="962" spans="1:75" ht="62.1" customHeight="1" thickTop="1" thickBot="1">
      <c r="A962" s="90" t="str">
        <f t="shared" si="360"/>
        <v>INSERIR DATA</v>
      </c>
      <c r="B962" s="91" t="str">
        <f t="shared" si="361"/>
        <v>INSERIR DATA</v>
      </c>
      <c r="C962" s="81" t="str">
        <f t="shared" si="362"/>
        <v>INSERIR DATA</v>
      </c>
      <c r="D962" s="79">
        <f t="shared" si="374"/>
        <v>959</v>
      </c>
      <c r="E962" s="125">
        <f t="shared" si="373"/>
        <v>0</v>
      </c>
      <c r="F962" s="101"/>
      <c r="G962" s="124" t="str">
        <f>IFERROR(VLOOKUP(F962,#REF!,2,0)," ")</f>
        <v xml:space="preserve"> </v>
      </c>
      <c r="H962" s="122" t="str">
        <f>IFERROR(VLOOKUP(F962,#REF!,3,0)," ")</f>
        <v xml:space="preserve"> </v>
      </c>
      <c r="I962" s="103"/>
      <c r="J962" s="103"/>
      <c r="K962" s="103"/>
      <c r="L962" s="104"/>
      <c r="M962" s="105"/>
      <c r="N962" s="106"/>
      <c r="O962" s="107"/>
      <c r="P962" s="122" t="str">
        <f t="shared" si="380"/>
        <v>00,00</v>
      </c>
      <c r="Q962" s="123" t="str">
        <f t="shared" si="381"/>
        <v>0,00</v>
      </c>
      <c r="R962" s="119">
        <v>0</v>
      </c>
      <c r="S962" s="119">
        <v>0</v>
      </c>
      <c r="T962" s="123">
        <f t="shared" si="363"/>
        <v>0</v>
      </c>
      <c r="U962" s="108"/>
      <c r="V962" s="109" t="str">
        <f t="shared" si="382"/>
        <v/>
      </c>
      <c r="W962" s="37"/>
      <c r="X962" s="132"/>
      <c r="Y962" s="134"/>
      <c r="AA962" s="24"/>
      <c r="AB962" s="40"/>
      <c r="AC962" s="24" t="str">
        <f t="shared" si="365"/>
        <v>Pendente</v>
      </c>
      <c r="AE962" s="43"/>
      <c r="AF962" s="44"/>
      <c r="AG962" s="45"/>
      <c r="AH962" s="45"/>
      <c r="AI962" s="46"/>
      <c r="AJ962" s="44"/>
      <c r="AK962" s="157"/>
      <c r="AL962" s="161"/>
      <c r="AM962" s="44"/>
      <c r="AN962" s="157"/>
      <c r="AO962" s="161"/>
      <c r="AP962" s="45"/>
      <c r="AQ962" s="46"/>
      <c r="AR962" s="46"/>
      <c r="AS962" s="46"/>
      <c r="AT962" s="45"/>
      <c r="AU962" s="46"/>
      <c r="AV962" s="46"/>
      <c r="AW962" s="46"/>
      <c r="AX962" s="46"/>
      <c r="AY962" s="46"/>
      <c r="AZ962" s="49"/>
      <c r="BE962" s="52">
        <f t="shared" si="364"/>
        <v>0</v>
      </c>
      <c r="BF962" s="53" t="str">
        <f t="shared" si="366"/>
        <v>00</v>
      </c>
      <c r="BG962" s="54">
        <f t="shared" si="367"/>
        <v>0</v>
      </c>
      <c r="BH962" s="54">
        <v>6</v>
      </c>
      <c r="BI962" s="54" t="str">
        <f t="shared" si="368"/>
        <v>,00</v>
      </c>
      <c r="BJ962" s="55" t="str">
        <f t="shared" si="369"/>
        <v>00,00</v>
      </c>
      <c r="BL962" s="57" t="str">
        <f>IFERROR(VLOOKUP(H962,#REF!,2,0)," ")</f>
        <v xml:space="preserve"> </v>
      </c>
      <c r="BM962" s="57" t="str">
        <f>IFERROR(VLOOKUP(K962,#REF!,2,0)," ")</f>
        <v xml:space="preserve"> </v>
      </c>
      <c r="BN962" s="58" t="str">
        <f t="shared" si="375"/>
        <v xml:space="preserve">  </v>
      </c>
      <c r="BO962" s="59" t="str">
        <f>IFERROR(VLOOKUP(BN962,#REF!,5,0)," ")</f>
        <v xml:space="preserve"> </v>
      </c>
      <c r="BP962" s="59" t="str">
        <f t="shared" si="376"/>
        <v xml:space="preserve"> </v>
      </c>
      <c r="BQ962" s="56" t="str">
        <f t="shared" si="377"/>
        <v>0,00</v>
      </c>
      <c r="BR962" s="59" t="str">
        <f t="shared" si="378"/>
        <v>0,00</v>
      </c>
      <c r="BS962" s="59" t="str">
        <f t="shared" si="379"/>
        <v xml:space="preserve"> </v>
      </c>
      <c r="BT962" s="56" t="str">
        <f t="shared" si="370"/>
        <v>00</v>
      </c>
      <c r="BU962" s="56">
        <f t="shared" si="371"/>
        <v>0</v>
      </c>
      <c r="BV962" s="56" t="str">
        <f>IFERROR(BU962*#REF!,"0,00")</f>
        <v>0,00</v>
      </c>
      <c r="BW962" s="59" t="str">
        <f t="shared" si="372"/>
        <v>0,00</v>
      </c>
    </row>
    <row r="963" spans="1:75" ht="62.1" customHeight="1" thickTop="1" thickBot="1">
      <c r="A963" s="90" t="str">
        <f t="shared" ref="A963:A1026" si="383">IF(AW963="", "INSERIR DATA",UPPER(TEXT(AW963,"MMMM")))</f>
        <v>INSERIR DATA</v>
      </c>
      <c r="B963" s="91" t="str">
        <f t="shared" ref="B963:B1026" si="384">IF(AP963="", "INSERIR DATA",UPPER(TEXT(AP963,"MMMM")))</f>
        <v>INSERIR DATA</v>
      </c>
      <c r="C963" s="81" t="str">
        <f t="shared" ref="C963:C1026" si="385">IF(AH963="", "INSERIR DATA",UPPER(TEXT(AH963,"MMMM")))</f>
        <v>INSERIR DATA</v>
      </c>
      <c r="D963" s="79">
        <f t="shared" si="374"/>
        <v>960</v>
      </c>
      <c r="E963" s="125">
        <f t="shared" si="373"/>
        <v>0</v>
      </c>
      <c r="F963" s="101"/>
      <c r="G963" s="124" t="str">
        <f>IFERROR(VLOOKUP(F963,#REF!,2,0)," ")</f>
        <v xml:space="preserve"> </v>
      </c>
      <c r="H963" s="122" t="str">
        <f>IFERROR(VLOOKUP(F963,#REF!,3,0)," ")</f>
        <v xml:space="preserve"> </v>
      </c>
      <c r="I963" s="103"/>
      <c r="J963" s="103"/>
      <c r="K963" s="103"/>
      <c r="L963" s="104"/>
      <c r="M963" s="105"/>
      <c r="N963" s="106"/>
      <c r="O963" s="107"/>
      <c r="P963" s="122" t="str">
        <f t="shared" si="380"/>
        <v>00,00</v>
      </c>
      <c r="Q963" s="123" t="str">
        <f t="shared" si="381"/>
        <v>0,00</v>
      </c>
      <c r="R963" s="119">
        <v>0</v>
      </c>
      <c r="S963" s="119">
        <v>0</v>
      </c>
      <c r="T963" s="123">
        <f t="shared" ref="T963:T1026" si="386">IFERROR(Q963+R963-S963," ")</f>
        <v>0</v>
      </c>
      <c r="U963" s="108"/>
      <c r="V963" s="109" t="str">
        <f t="shared" si="382"/>
        <v/>
      </c>
      <c r="W963" s="37"/>
      <c r="X963" s="132"/>
      <c r="Y963" s="134"/>
      <c r="AA963" s="24"/>
      <c r="AB963" s="40"/>
      <c r="AC963" s="24" t="str">
        <f t="shared" si="365"/>
        <v>Pendente</v>
      </c>
      <c r="AE963" s="43"/>
      <c r="AF963" s="44"/>
      <c r="AG963" s="45"/>
      <c r="AH963" s="45"/>
      <c r="AI963" s="46"/>
      <c r="AJ963" s="44"/>
      <c r="AK963" s="157"/>
      <c r="AL963" s="161"/>
      <c r="AM963" s="44"/>
      <c r="AN963" s="157"/>
      <c r="AO963" s="161"/>
      <c r="AP963" s="45"/>
      <c r="AQ963" s="46"/>
      <c r="AR963" s="157"/>
      <c r="AS963" s="157"/>
      <c r="AT963" s="45"/>
      <c r="AU963" s="157"/>
      <c r="AV963" s="157"/>
      <c r="AW963" s="157"/>
      <c r="AX963" s="157"/>
      <c r="AY963" s="157"/>
      <c r="AZ963" s="164"/>
      <c r="BE963" s="52">
        <f t="shared" ref="BE963:BE1026" si="387">(O963-M963)+(N963-L963)</f>
        <v>0</v>
      </c>
      <c r="BF963" s="53" t="str">
        <f t="shared" si="366"/>
        <v>00</v>
      </c>
      <c r="BG963" s="54">
        <f t="shared" si="367"/>
        <v>0</v>
      </c>
      <c r="BH963" s="54">
        <v>6</v>
      </c>
      <c r="BI963" s="54" t="str">
        <f t="shared" si="368"/>
        <v>,00</v>
      </c>
      <c r="BJ963" s="55" t="str">
        <f t="shared" si="369"/>
        <v>00,00</v>
      </c>
      <c r="BL963" s="57" t="str">
        <f>IFERROR(VLOOKUP(H963,#REF!,2,0)," ")</f>
        <v xml:space="preserve"> </v>
      </c>
      <c r="BM963" s="57" t="str">
        <f>IFERROR(VLOOKUP(K963,#REF!,2,0)," ")</f>
        <v xml:space="preserve"> </v>
      </c>
      <c r="BN963" s="58" t="str">
        <f t="shared" si="375"/>
        <v xml:space="preserve">  </v>
      </c>
      <c r="BO963" s="59" t="str">
        <f>IFERROR(VLOOKUP(BN963,#REF!,5,0)," ")</f>
        <v xml:space="preserve"> </v>
      </c>
      <c r="BP963" s="59" t="str">
        <f t="shared" si="376"/>
        <v xml:space="preserve"> </v>
      </c>
      <c r="BQ963" s="56" t="str">
        <f t="shared" si="377"/>
        <v>0,00</v>
      </c>
      <c r="BR963" s="59" t="str">
        <f t="shared" si="378"/>
        <v>0,00</v>
      </c>
      <c r="BS963" s="59" t="str">
        <f t="shared" si="379"/>
        <v xml:space="preserve"> </v>
      </c>
      <c r="BT963" s="56" t="str">
        <f t="shared" si="370"/>
        <v>00</v>
      </c>
      <c r="BU963" s="56">
        <f t="shared" si="371"/>
        <v>0</v>
      </c>
      <c r="BV963" s="56" t="str">
        <f>IFERROR(BU963*#REF!,"0,00")</f>
        <v>0,00</v>
      </c>
      <c r="BW963" s="59" t="str">
        <f t="shared" si="372"/>
        <v>0,00</v>
      </c>
    </row>
    <row r="964" spans="1:75" ht="62.1" customHeight="1" thickTop="1" thickBot="1">
      <c r="A964" s="90" t="str">
        <f t="shared" si="383"/>
        <v>INSERIR DATA</v>
      </c>
      <c r="B964" s="91" t="str">
        <f t="shared" si="384"/>
        <v>INSERIR DATA</v>
      </c>
      <c r="C964" s="81" t="str">
        <f t="shared" si="385"/>
        <v>INSERIR DATA</v>
      </c>
      <c r="D964" s="79">
        <f t="shared" si="374"/>
        <v>961</v>
      </c>
      <c r="E964" s="125">
        <f t="shared" si="373"/>
        <v>0</v>
      </c>
      <c r="F964" s="101"/>
      <c r="G964" s="124" t="str">
        <f>IFERROR(VLOOKUP(F964,#REF!,2,0)," ")</f>
        <v xml:space="preserve"> </v>
      </c>
      <c r="H964" s="122" t="str">
        <f>IFERROR(VLOOKUP(F964,#REF!,3,0)," ")</f>
        <v xml:space="preserve"> </v>
      </c>
      <c r="I964" s="103"/>
      <c r="J964" s="103"/>
      <c r="K964" s="103"/>
      <c r="L964" s="104"/>
      <c r="M964" s="105"/>
      <c r="N964" s="106"/>
      <c r="O964" s="107"/>
      <c r="P964" s="122" t="str">
        <f t="shared" si="380"/>
        <v>00,00</v>
      </c>
      <c r="Q964" s="123" t="str">
        <f t="shared" si="381"/>
        <v>0,00</v>
      </c>
      <c r="R964" s="119">
        <v>0</v>
      </c>
      <c r="S964" s="119">
        <v>0</v>
      </c>
      <c r="T964" s="123">
        <f t="shared" si="386"/>
        <v>0</v>
      </c>
      <c r="U964" s="108"/>
      <c r="V964" s="109" t="str">
        <f t="shared" si="382"/>
        <v/>
      </c>
      <c r="W964" s="37"/>
      <c r="X964" s="132"/>
      <c r="Y964" s="134"/>
      <c r="AA964" s="24"/>
      <c r="AB964" s="40"/>
      <c r="AC964" s="24" t="str">
        <f t="shared" ref="AC964:AC1027" si="388">IF(COUNTIFS(AE964:AZ964,"&lt;&gt;"&amp;"")=22,"Publicar","Pendente")</f>
        <v>Pendente</v>
      </c>
      <c r="AE964" s="43"/>
      <c r="AF964" s="44"/>
      <c r="AG964" s="45"/>
      <c r="AH964" s="45"/>
      <c r="AI964" s="46"/>
      <c r="AJ964" s="44"/>
      <c r="AK964" s="157"/>
      <c r="AL964" s="161"/>
      <c r="AM964" s="44"/>
      <c r="AN964" s="46"/>
      <c r="AO964" s="127"/>
      <c r="AP964" s="45"/>
      <c r="AQ964" s="46"/>
      <c r="AR964" s="157"/>
      <c r="AS964" s="46"/>
      <c r="AT964" s="45"/>
      <c r="AU964" s="157"/>
      <c r="AV964" s="157"/>
      <c r="AW964" s="157"/>
      <c r="AX964" s="157"/>
      <c r="AY964" s="157"/>
      <c r="AZ964" s="164"/>
      <c r="BE964" s="52">
        <f t="shared" si="387"/>
        <v>0</v>
      </c>
      <c r="BF964" s="53" t="str">
        <f t="shared" ref="BF964:BF1027" si="389">LEFT(TEXT(BE964,"00,#####"),2)</f>
        <v>00</v>
      </c>
      <c r="BG964" s="54">
        <f t="shared" ref="BG964:BG1027" si="390">(BE964-BF964)*24</f>
        <v>0</v>
      </c>
      <c r="BH964" s="54">
        <v>6</v>
      </c>
      <c r="BI964" s="54" t="str">
        <f t="shared" ref="BI964:BI1027" si="391">IF(BG964&lt;BH964,",00",",5")</f>
        <v>,00</v>
      </c>
      <c r="BJ964" s="55" t="str">
        <f t="shared" ref="BJ964:BJ1027" si="392">BF964&amp;BI964</f>
        <v>00,00</v>
      </c>
      <c r="BL964" s="57" t="str">
        <f>IFERROR(VLOOKUP(H964,#REF!,2,0)," ")</f>
        <v xml:space="preserve"> </v>
      </c>
      <c r="BM964" s="57" t="str">
        <f>IFERROR(VLOOKUP(K964,#REF!,2,0)," ")</f>
        <v xml:space="preserve"> </v>
      </c>
      <c r="BN964" s="58" t="str">
        <f t="shared" si="375"/>
        <v xml:space="preserve">  </v>
      </c>
      <c r="BO964" s="59" t="str">
        <f>IFERROR(VLOOKUP(BN964,#REF!,5,0)," ")</f>
        <v xml:space="preserve"> </v>
      </c>
      <c r="BP964" s="59" t="str">
        <f t="shared" si="376"/>
        <v xml:space="preserve"> </v>
      </c>
      <c r="BQ964" s="56" t="str">
        <f t="shared" si="377"/>
        <v>0,00</v>
      </c>
      <c r="BR964" s="59" t="str">
        <f t="shared" si="378"/>
        <v>0,00</v>
      </c>
      <c r="BS964" s="59" t="str">
        <f t="shared" si="379"/>
        <v xml:space="preserve"> </v>
      </c>
      <c r="BT964" s="56" t="str">
        <f t="shared" ref="BT964:BT1027" si="393">BF964</f>
        <v>00</v>
      </c>
      <c r="BU964" s="56">
        <f t="shared" ref="BU964:BU1027" si="394">IFERROR(BT964+BQ964,"0,00")-AA964</f>
        <v>0</v>
      </c>
      <c r="BV964" s="56" t="str">
        <f>IFERROR(BU964*#REF!,"0,00")</f>
        <v>0,00</v>
      </c>
      <c r="BW964" s="59" t="str">
        <f t="shared" ref="BW964:BW1027" si="395">IFERROR(BS964-BV964,"0,00")</f>
        <v>0,00</v>
      </c>
    </row>
    <row r="965" spans="1:75" ht="62.1" customHeight="1" thickTop="1" thickBot="1">
      <c r="A965" s="90" t="str">
        <f t="shared" si="383"/>
        <v>INSERIR DATA</v>
      </c>
      <c r="B965" s="91" t="str">
        <f t="shared" si="384"/>
        <v>INSERIR DATA</v>
      </c>
      <c r="C965" s="81" t="str">
        <f t="shared" si="385"/>
        <v>INSERIR DATA</v>
      </c>
      <c r="D965" s="79">
        <f t="shared" si="374"/>
        <v>962</v>
      </c>
      <c r="E965" s="125">
        <f t="shared" si="373"/>
        <v>0</v>
      </c>
      <c r="F965" s="101"/>
      <c r="G965" s="124" t="str">
        <f>IFERROR(VLOOKUP(F965,#REF!,2,0)," ")</f>
        <v xml:space="preserve"> </v>
      </c>
      <c r="H965" s="122" t="str">
        <f>IFERROR(VLOOKUP(F965,#REF!,3,0)," ")</f>
        <v xml:space="preserve"> </v>
      </c>
      <c r="I965" s="103"/>
      <c r="J965" s="103"/>
      <c r="K965" s="103"/>
      <c r="L965" s="104"/>
      <c r="M965" s="105"/>
      <c r="N965" s="106"/>
      <c r="O965" s="107"/>
      <c r="P965" s="122" t="str">
        <f t="shared" si="380"/>
        <v>00,00</v>
      </c>
      <c r="Q965" s="123" t="str">
        <f t="shared" si="381"/>
        <v>0,00</v>
      </c>
      <c r="R965" s="119">
        <v>0</v>
      </c>
      <c r="S965" s="119">
        <v>0</v>
      </c>
      <c r="T965" s="123">
        <f t="shared" si="386"/>
        <v>0</v>
      </c>
      <c r="U965" s="108"/>
      <c r="V965" s="109" t="str">
        <f t="shared" si="382"/>
        <v/>
      </c>
      <c r="W965" s="37"/>
      <c r="X965" s="132"/>
      <c r="Y965" s="134"/>
      <c r="AA965" s="24"/>
      <c r="AB965" s="40"/>
      <c r="AC965" s="24" t="str">
        <f t="shared" si="388"/>
        <v>Pendente</v>
      </c>
      <c r="AE965" s="43"/>
      <c r="AF965" s="44"/>
      <c r="AG965" s="45"/>
      <c r="AH965" s="45"/>
      <c r="AI965" s="46"/>
      <c r="AJ965" s="44"/>
      <c r="AK965" s="157"/>
      <c r="AL965" s="161"/>
      <c r="AM965" s="44"/>
      <c r="AN965" s="46"/>
      <c r="AO965" s="127"/>
      <c r="AP965" s="45"/>
      <c r="AQ965" s="46"/>
      <c r="AR965" s="157"/>
      <c r="AS965" s="46"/>
      <c r="AT965" s="45"/>
      <c r="AU965" s="157"/>
      <c r="AV965" s="157"/>
      <c r="AW965" s="157"/>
      <c r="AX965" s="157"/>
      <c r="AY965" s="157"/>
      <c r="AZ965" s="164"/>
      <c r="BE965" s="52">
        <f t="shared" si="387"/>
        <v>0</v>
      </c>
      <c r="BF965" s="53" t="str">
        <f t="shared" si="389"/>
        <v>00</v>
      </c>
      <c r="BG965" s="54">
        <f t="shared" si="390"/>
        <v>0</v>
      </c>
      <c r="BH965" s="54">
        <v>6</v>
      </c>
      <c r="BI965" s="54" t="str">
        <f t="shared" si="391"/>
        <v>,00</v>
      </c>
      <c r="BJ965" s="55" t="str">
        <f t="shared" si="392"/>
        <v>00,00</v>
      </c>
      <c r="BL965" s="57" t="str">
        <f>IFERROR(VLOOKUP(H965,#REF!,2,0)," ")</f>
        <v xml:space="preserve"> </v>
      </c>
      <c r="BM965" s="57" t="str">
        <f>IFERROR(VLOOKUP(K965,#REF!,2,0)," ")</f>
        <v xml:space="preserve"> </v>
      </c>
      <c r="BN965" s="58" t="str">
        <f t="shared" si="375"/>
        <v xml:space="preserve">  </v>
      </c>
      <c r="BO965" s="59" t="str">
        <f>IFERROR(VLOOKUP(BN965,#REF!,5,0)," ")</f>
        <v xml:space="preserve"> </v>
      </c>
      <c r="BP965" s="59" t="str">
        <f t="shared" si="376"/>
        <v xml:space="preserve"> </v>
      </c>
      <c r="BQ965" s="56" t="str">
        <f t="shared" si="377"/>
        <v>0,00</v>
      </c>
      <c r="BR965" s="59" t="str">
        <f t="shared" si="378"/>
        <v>0,00</v>
      </c>
      <c r="BS965" s="59" t="str">
        <f t="shared" si="379"/>
        <v xml:space="preserve"> </v>
      </c>
      <c r="BT965" s="56" t="str">
        <f t="shared" si="393"/>
        <v>00</v>
      </c>
      <c r="BU965" s="56">
        <f t="shared" si="394"/>
        <v>0</v>
      </c>
      <c r="BV965" s="56" t="str">
        <f>IFERROR(BU965*#REF!,"0,00")</f>
        <v>0,00</v>
      </c>
      <c r="BW965" s="59" t="str">
        <f t="shared" si="395"/>
        <v>0,00</v>
      </c>
    </row>
    <row r="966" spans="1:75" ht="62.1" customHeight="1" thickTop="1" thickBot="1">
      <c r="A966" s="90" t="str">
        <f t="shared" si="383"/>
        <v>INSERIR DATA</v>
      </c>
      <c r="B966" s="91" t="str">
        <f t="shared" si="384"/>
        <v>INSERIR DATA</v>
      </c>
      <c r="C966" s="81" t="str">
        <f t="shared" si="385"/>
        <v>INSERIR DATA</v>
      </c>
      <c r="D966" s="79">
        <f t="shared" si="374"/>
        <v>963</v>
      </c>
      <c r="E966" s="125">
        <f t="shared" si="373"/>
        <v>0</v>
      </c>
      <c r="F966" s="101"/>
      <c r="G966" s="124" t="str">
        <f>IFERROR(VLOOKUP(F966,#REF!,2,0)," ")</f>
        <v xml:space="preserve"> </v>
      </c>
      <c r="H966" s="122" t="str">
        <f>IFERROR(VLOOKUP(F966,#REF!,3,0)," ")</f>
        <v xml:space="preserve"> </v>
      </c>
      <c r="I966" s="103"/>
      <c r="J966" s="103"/>
      <c r="K966" s="103"/>
      <c r="L966" s="104"/>
      <c r="M966" s="105"/>
      <c r="N966" s="106"/>
      <c r="O966" s="107"/>
      <c r="P966" s="122" t="str">
        <f t="shared" si="380"/>
        <v>00,00</v>
      </c>
      <c r="Q966" s="123" t="str">
        <f t="shared" si="381"/>
        <v>0,00</v>
      </c>
      <c r="R966" s="119">
        <v>0</v>
      </c>
      <c r="S966" s="119">
        <v>0</v>
      </c>
      <c r="T966" s="123">
        <f t="shared" si="386"/>
        <v>0</v>
      </c>
      <c r="U966" s="108"/>
      <c r="V966" s="109" t="str">
        <f t="shared" si="382"/>
        <v/>
      </c>
      <c r="W966" s="37"/>
      <c r="X966" s="132"/>
      <c r="Y966" s="134"/>
      <c r="AA966" s="24"/>
      <c r="AB966" s="40"/>
      <c r="AC966" s="24" t="str">
        <f t="shared" si="388"/>
        <v>Pendente</v>
      </c>
      <c r="AE966" s="43"/>
      <c r="AF966" s="44"/>
      <c r="AG966" s="45"/>
      <c r="AH966" s="45"/>
      <c r="AI966" s="46"/>
      <c r="AJ966" s="44"/>
      <c r="AK966" s="157"/>
      <c r="AL966" s="161"/>
      <c r="AM966" s="44"/>
      <c r="AN966" s="157"/>
      <c r="AO966" s="161"/>
      <c r="AP966" s="45"/>
      <c r="AQ966" s="46"/>
      <c r="AR966" s="46"/>
      <c r="AS966" s="46"/>
      <c r="AT966" s="45"/>
      <c r="AU966" s="46"/>
      <c r="AV966" s="46"/>
      <c r="AW966" s="46"/>
      <c r="AX966" s="46"/>
      <c r="AY966" s="46"/>
      <c r="AZ966" s="164"/>
      <c r="BE966" s="52">
        <f t="shared" si="387"/>
        <v>0</v>
      </c>
      <c r="BF966" s="53" t="str">
        <f t="shared" si="389"/>
        <v>00</v>
      </c>
      <c r="BG966" s="54">
        <f t="shared" si="390"/>
        <v>0</v>
      </c>
      <c r="BH966" s="54">
        <v>6</v>
      </c>
      <c r="BI966" s="54" t="str">
        <f t="shared" si="391"/>
        <v>,00</v>
      </c>
      <c r="BJ966" s="55" t="str">
        <f t="shared" si="392"/>
        <v>00,00</v>
      </c>
      <c r="BL966" s="57" t="str">
        <f>IFERROR(VLOOKUP(H966,#REF!,2,0)," ")</f>
        <v xml:space="preserve"> </v>
      </c>
      <c r="BM966" s="57" t="str">
        <f>IFERROR(VLOOKUP(K966,#REF!,2,0)," ")</f>
        <v xml:space="preserve"> </v>
      </c>
      <c r="BN966" s="58" t="str">
        <f t="shared" si="375"/>
        <v xml:space="preserve">  </v>
      </c>
      <c r="BO966" s="59" t="str">
        <f>IFERROR(VLOOKUP(BN966,#REF!,5,0)," ")</f>
        <v xml:space="preserve"> </v>
      </c>
      <c r="BP966" s="59" t="str">
        <f t="shared" si="376"/>
        <v xml:space="preserve"> </v>
      </c>
      <c r="BQ966" s="56" t="str">
        <f t="shared" si="377"/>
        <v>0,00</v>
      </c>
      <c r="BR966" s="59" t="str">
        <f t="shared" si="378"/>
        <v>0,00</v>
      </c>
      <c r="BS966" s="59" t="str">
        <f t="shared" si="379"/>
        <v xml:space="preserve"> </v>
      </c>
      <c r="BT966" s="56" t="str">
        <f t="shared" si="393"/>
        <v>00</v>
      </c>
      <c r="BU966" s="56">
        <f t="shared" si="394"/>
        <v>0</v>
      </c>
      <c r="BV966" s="56" t="str">
        <f>IFERROR(BU966*#REF!,"0,00")</f>
        <v>0,00</v>
      </c>
      <c r="BW966" s="59" t="str">
        <f t="shared" si="395"/>
        <v>0,00</v>
      </c>
    </row>
    <row r="967" spans="1:75" ht="62.1" customHeight="1" thickTop="1" thickBot="1">
      <c r="A967" s="90" t="str">
        <f t="shared" si="383"/>
        <v>INSERIR DATA</v>
      </c>
      <c r="B967" s="91" t="str">
        <f t="shared" si="384"/>
        <v>INSERIR DATA</v>
      </c>
      <c r="C967" s="81" t="str">
        <f t="shared" si="385"/>
        <v>INSERIR DATA</v>
      </c>
      <c r="D967" s="79">
        <f t="shared" si="374"/>
        <v>964</v>
      </c>
      <c r="E967" s="125">
        <f t="shared" si="373"/>
        <v>0</v>
      </c>
      <c r="F967" s="101"/>
      <c r="G967" s="124" t="str">
        <f>IFERROR(VLOOKUP(F967,#REF!,2,0)," ")</f>
        <v xml:space="preserve"> </v>
      </c>
      <c r="H967" s="122" t="str">
        <f>IFERROR(VLOOKUP(F967,#REF!,3,0)," ")</f>
        <v xml:space="preserve"> </v>
      </c>
      <c r="I967" s="103"/>
      <c r="J967" s="103"/>
      <c r="K967" s="103"/>
      <c r="L967" s="104"/>
      <c r="M967" s="105"/>
      <c r="N967" s="106"/>
      <c r="O967" s="107"/>
      <c r="P967" s="122" t="str">
        <f t="shared" si="380"/>
        <v>00,00</v>
      </c>
      <c r="Q967" s="123" t="str">
        <f t="shared" si="381"/>
        <v>0,00</v>
      </c>
      <c r="R967" s="119">
        <v>0</v>
      </c>
      <c r="S967" s="119">
        <v>0</v>
      </c>
      <c r="T967" s="123">
        <f t="shared" si="386"/>
        <v>0</v>
      </c>
      <c r="U967" s="108"/>
      <c r="V967" s="109" t="str">
        <f t="shared" si="382"/>
        <v/>
      </c>
      <c r="W967" s="37"/>
      <c r="X967" s="132"/>
      <c r="Y967" s="134"/>
      <c r="AA967" s="24"/>
      <c r="AB967" s="40"/>
      <c r="AC967" s="24" t="str">
        <f t="shared" si="388"/>
        <v>Pendente</v>
      </c>
      <c r="AE967" s="43"/>
      <c r="AF967" s="44"/>
      <c r="AG967" s="45"/>
      <c r="AH967" s="163"/>
      <c r="AI967" s="46"/>
      <c r="AJ967" s="44"/>
      <c r="AK967" s="157"/>
      <c r="AL967" s="161"/>
      <c r="AM967" s="44"/>
      <c r="AN967" s="157"/>
      <c r="AO967" s="161"/>
      <c r="AP967" s="45"/>
      <c r="AQ967" s="46"/>
      <c r="AR967" s="157"/>
      <c r="AS967" s="157"/>
      <c r="AT967" s="45"/>
      <c r="AU967" s="157"/>
      <c r="AV967" s="157"/>
      <c r="AW967" s="157"/>
      <c r="AX967" s="157"/>
      <c r="AY967" s="157"/>
      <c r="AZ967" s="49"/>
      <c r="BE967" s="52">
        <f t="shared" si="387"/>
        <v>0</v>
      </c>
      <c r="BF967" s="53" t="str">
        <f t="shared" si="389"/>
        <v>00</v>
      </c>
      <c r="BG967" s="54">
        <f t="shared" si="390"/>
        <v>0</v>
      </c>
      <c r="BH967" s="54">
        <v>6</v>
      </c>
      <c r="BI967" s="54" t="str">
        <f t="shared" si="391"/>
        <v>,00</v>
      </c>
      <c r="BJ967" s="55" t="str">
        <f t="shared" si="392"/>
        <v>00,00</v>
      </c>
      <c r="BL967" s="57" t="str">
        <f>IFERROR(VLOOKUP(H967,#REF!,2,0)," ")</f>
        <v xml:space="preserve"> </v>
      </c>
      <c r="BM967" s="57" t="str">
        <f>IFERROR(VLOOKUP(K967,#REF!,2,0)," ")</f>
        <v xml:space="preserve"> </v>
      </c>
      <c r="BN967" s="58" t="str">
        <f t="shared" si="375"/>
        <v xml:space="preserve">  </v>
      </c>
      <c r="BO967" s="59" t="str">
        <f>IFERROR(VLOOKUP(BN967,#REF!,5,0)," ")</f>
        <v xml:space="preserve"> </v>
      </c>
      <c r="BP967" s="59" t="str">
        <f t="shared" si="376"/>
        <v xml:space="preserve"> </v>
      </c>
      <c r="BQ967" s="56" t="str">
        <f t="shared" si="377"/>
        <v>0,00</v>
      </c>
      <c r="BR967" s="59" t="str">
        <f t="shared" si="378"/>
        <v>0,00</v>
      </c>
      <c r="BS967" s="59" t="str">
        <f t="shared" si="379"/>
        <v xml:space="preserve"> </v>
      </c>
      <c r="BT967" s="56" t="str">
        <f t="shared" si="393"/>
        <v>00</v>
      </c>
      <c r="BU967" s="56">
        <f t="shared" si="394"/>
        <v>0</v>
      </c>
      <c r="BV967" s="56" t="str">
        <f>IFERROR(BU967*#REF!,"0,00")</f>
        <v>0,00</v>
      </c>
      <c r="BW967" s="59" t="str">
        <f t="shared" si="395"/>
        <v>0,00</v>
      </c>
    </row>
    <row r="968" spans="1:75" ht="62.1" customHeight="1" thickTop="1" thickBot="1">
      <c r="A968" s="90" t="str">
        <f t="shared" si="383"/>
        <v>INSERIR DATA</v>
      </c>
      <c r="B968" s="91" t="str">
        <f t="shared" si="384"/>
        <v>INSERIR DATA</v>
      </c>
      <c r="C968" s="81" t="str">
        <f t="shared" si="385"/>
        <v>INSERIR DATA</v>
      </c>
      <c r="D968" s="79">
        <f t="shared" si="374"/>
        <v>965</v>
      </c>
      <c r="E968" s="125">
        <f t="shared" si="373"/>
        <v>0</v>
      </c>
      <c r="F968" s="101"/>
      <c r="G968" s="124" t="str">
        <f>IFERROR(VLOOKUP(F968,#REF!,2,0)," ")</f>
        <v xml:space="preserve"> </v>
      </c>
      <c r="H968" s="122" t="str">
        <f>IFERROR(VLOOKUP(F968,#REF!,3,0)," ")</f>
        <v xml:space="preserve"> </v>
      </c>
      <c r="I968" s="103"/>
      <c r="J968" s="103"/>
      <c r="K968" s="103"/>
      <c r="L968" s="104"/>
      <c r="M968" s="105"/>
      <c r="N968" s="106"/>
      <c r="O968" s="107"/>
      <c r="P968" s="122" t="str">
        <f t="shared" si="380"/>
        <v>00,00</v>
      </c>
      <c r="Q968" s="123" t="str">
        <f t="shared" si="381"/>
        <v>0,00</v>
      </c>
      <c r="R968" s="119">
        <v>0</v>
      </c>
      <c r="S968" s="119">
        <v>0</v>
      </c>
      <c r="T968" s="123">
        <f t="shared" si="386"/>
        <v>0</v>
      </c>
      <c r="U968" s="108"/>
      <c r="V968" s="109" t="str">
        <f t="shared" si="382"/>
        <v/>
      </c>
      <c r="W968" s="37"/>
      <c r="X968" s="132"/>
      <c r="Y968" s="134"/>
      <c r="AA968" s="24"/>
      <c r="AB968" s="40"/>
      <c r="AC968" s="24" t="str">
        <f t="shared" si="388"/>
        <v>Pendente</v>
      </c>
      <c r="AE968" s="43"/>
      <c r="AF968" s="44"/>
      <c r="AG968" s="45"/>
      <c r="AH968" s="163"/>
      <c r="AI968" s="46"/>
      <c r="AJ968" s="44"/>
      <c r="AK968" s="157"/>
      <c r="AL968" s="161"/>
      <c r="AM968" s="44"/>
      <c r="AN968" s="157"/>
      <c r="AO968" s="161"/>
      <c r="AP968" s="45"/>
      <c r="AQ968" s="46"/>
      <c r="AR968" s="157"/>
      <c r="AS968" s="157"/>
      <c r="AT968" s="45"/>
      <c r="AU968" s="157"/>
      <c r="AV968" s="157"/>
      <c r="AW968" s="157"/>
      <c r="AX968" s="157"/>
      <c r="AY968" s="157"/>
      <c r="AZ968" s="49"/>
      <c r="BE968" s="52">
        <f t="shared" si="387"/>
        <v>0</v>
      </c>
      <c r="BF968" s="53" t="str">
        <f t="shared" si="389"/>
        <v>00</v>
      </c>
      <c r="BG968" s="54">
        <f t="shared" si="390"/>
        <v>0</v>
      </c>
      <c r="BH968" s="54">
        <v>6</v>
      </c>
      <c r="BI968" s="54" t="str">
        <f t="shared" si="391"/>
        <v>,00</v>
      </c>
      <c r="BJ968" s="55" t="str">
        <f t="shared" si="392"/>
        <v>00,00</v>
      </c>
      <c r="BL968" s="57" t="str">
        <f>IFERROR(VLOOKUP(H968,#REF!,2,0)," ")</f>
        <v xml:space="preserve"> </v>
      </c>
      <c r="BM968" s="57" t="str">
        <f>IFERROR(VLOOKUP(K968,#REF!,2,0)," ")</f>
        <v xml:space="preserve"> </v>
      </c>
      <c r="BN968" s="58" t="str">
        <f t="shared" si="375"/>
        <v xml:space="preserve">  </v>
      </c>
      <c r="BO968" s="59" t="str">
        <f>IFERROR(VLOOKUP(BN968,#REF!,5,0)," ")</f>
        <v xml:space="preserve"> </v>
      </c>
      <c r="BP968" s="59" t="str">
        <f t="shared" si="376"/>
        <v xml:space="preserve"> </v>
      </c>
      <c r="BQ968" s="56" t="str">
        <f t="shared" si="377"/>
        <v>0,00</v>
      </c>
      <c r="BR968" s="59" t="str">
        <f t="shared" si="378"/>
        <v>0,00</v>
      </c>
      <c r="BS968" s="59" t="str">
        <f t="shared" si="379"/>
        <v xml:space="preserve"> </v>
      </c>
      <c r="BT968" s="56" t="str">
        <f t="shared" si="393"/>
        <v>00</v>
      </c>
      <c r="BU968" s="56">
        <f t="shared" si="394"/>
        <v>0</v>
      </c>
      <c r="BV968" s="56" t="str">
        <f>IFERROR(BU968*#REF!,"0,00")</f>
        <v>0,00</v>
      </c>
      <c r="BW968" s="59" t="str">
        <f t="shared" si="395"/>
        <v>0,00</v>
      </c>
    </row>
    <row r="969" spans="1:75" ht="62.1" customHeight="1" thickTop="1" thickBot="1">
      <c r="A969" s="90" t="str">
        <f t="shared" si="383"/>
        <v>INSERIR DATA</v>
      </c>
      <c r="B969" s="91" t="str">
        <f t="shared" si="384"/>
        <v>INSERIR DATA</v>
      </c>
      <c r="C969" s="81" t="str">
        <f t="shared" si="385"/>
        <v>INSERIR DATA</v>
      </c>
      <c r="D969" s="79">
        <f t="shared" si="374"/>
        <v>966</v>
      </c>
      <c r="E969" s="125">
        <f t="shared" si="373"/>
        <v>0</v>
      </c>
      <c r="F969" s="101"/>
      <c r="G969" s="124" t="str">
        <f>IFERROR(VLOOKUP(F969,#REF!,2,0)," ")</f>
        <v xml:space="preserve"> </v>
      </c>
      <c r="H969" s="122" t="str">
        <f>IFERROR(VLOOKUP(F969,#REF!,3,0)," ")</f>
        <v xml:space="preserve"> </v>
      </c>
      <c r="I969" s="103"/>
      <c r="J969" s="103"/>
      <c r="K969" s="103"/>
      <c r="L969" s="104"/>
      <c r="M969" s="105"/>
      <c r="N969" s="106"/>
      <c r="O969" s="107"/>
      <c r="P969" s="122" t="str">
        <f t="shared" si="380"/>
        <v>00,00</v>
      </c>
      <c r="Q969" s="123" t="str">
        <f t="shared" si="381"/>
        <v>0,00</v>
      </c>
      <c r="R969" s="119">
        <v>0</v>
      </c>
      <c r="S969" s="119">
        <v>0</v>
      </c>
      <c r="T969" s="123">
        <f t="shared" si="386"/>
        <v>0</v>
      </c>
      <c r="U969" s="108"/>
      <c r="V969" s="109" t="str">
        <f t="shared" si="382"/>
        <v/>
      </c>
      <c r="W969" s="37"/>
      <c r="X969" s="132"/>
      <c r="Y969" s="134"/>
      <c r="AA969" s="24"/>
      <c r="AB969" s="40"/>
      <c r="AC969" s="24" t="str">
        <f t="shared" si="388"/>
        <v>Pendente</v>
      </c>
      <c r="AE969" s="43"/>
      <c r="AF969" s="44"/>
      <c r="AG969" s="45"/>
      <c r="AH969" s="163"/>
      <c r="AI969" s="46"/>
      <c r="AJ969" s="44"/>
      <c r="AK969" s="157"/>
      <c r="AL969" s="161"/>
      <c r="AM969" s="44"/>
      <c r="AN969" s="157"/>
      <c r="AO969" s="161"/>
      <c r="AP969" s="45"/>
      <c r="AQ969" s="46"/>
      <c r="AR969" s="157"/>
      <c r="AS969" s="157"/>
      <c r="AT969" s="45"/>
      <c r="AU969" s="157"/>
      <c r="AV969" s="157"/>
      <c r="AW969" s="157"/>
      <c r="AX969" s="157"/>
      <c r="AY969" s="157"/>
      <c r="AZ969" s="49"/>
      <c r="BE969" s="52">
        <f t="shared" si="387"/>
        <v>0</v>
      </c>
      <c r="BF969" s="53" t="str">
        <f t="shared" si="389"/>
        <v>00</v>
      </c>
      <c r="BG969" s="54">
        <f t="shared" si="390"/>
        <v>0</v>
      </c>
      <c r="BH969" s="54">
        <v>6</v>
      </c>
      <c r="BI969" s="54" t="str">
        <f t="shared" si="391"/>
        <v>,00</v>
      </c>
      <c r="BJ969" s="55" t="str">
        <f t="shared" si="392"/>
        <v>00,00</v>
      </c>
      <c r="BL969" s="57" t="str">
        <f>IFERROR(VLOOKUP(H969,#REF!,2,0)," ")</f>
        <v xml:space="preserve"> </v>
      </c>
      <c r="BM969" s="57" t="str">
        <f>IFERROR(VLOOKUP(K969,#REF!,2,0)," ")</f>
        <v xml:space="preserve"> </v>
      </c>
      <c r="BN969" s="58" t="str">
        <f t="shared" si="375"/>
        <v xml:space="preserve">  </v>
      </c>
      <c r="BO969" s="59" t="str">
        <f>IFERROR(VLOOKUP(BN969,#REF!,5,0)," ")</f>
        <v xml:space="preserve"> </v>
      </c>
      <c r="BP969" s="59" t="str">
        <f t="shared" si="376"/>
        <v xml:space="preserve"> </v>
      </c>
      <c r="BQ969" s="56" t="str">
        <f t="shared" si="377"/>
        <v>0,00</v>
      </c>
      <c r="BR969" s="59" t="str">
        <f t="shared" si="378"/>
        <v>0,00</v>
      </c>
      <c r="BS969" s="59" t="str">
        <f t="shared" si="379"/>
        <v xml:space="preserve"> </v>
      </c>
      <c r="BT969" s="56" t="str">
        <f t="shared" si="393"/>
        <v>00</v>
      </c>
      <c r="BU969" s="56">
        <f t="shared" si="394"/>
        <v>0</v>
      </c>
      <c r="BV969" s="56" t="str">
        <f>IFERROR(BU969*#REF!,"0,00")</f>
        <v>0,00</v>
      </c>
      <c r="BW969" s="59" t="str">
        <f t="shared" si="395"/>
        <v>0,00</v>
      </c>
    </row>
    <row r="970" spans="1:75" ht="62.1" customHeight="1" thickTop="1" thickBot="1">
      <c r="A970" s="90" t="str">
        <f t="shared" si="383"/>
        <v>INSERIR DATA</v>
      </c>
      <c r="B970" s="91" t="str">
        <f t="shared" si="384"/>
        <v>INSERIR DATA</v>
      </c>
      <c r="C970" s="81" t="str">
        <f t="shared" si="385"/>
        <v>INSERIR DATA</v>
      </c>
      <c r="D970" s="79">
        <f t="shared" si="374"/>
        <v>967</v>
      </c>
      <c r="E970" s="125">
        <f t="shared" si="373"/>
        <v>0</v>
      </c>
      <c r="F970" s="101"/>
      <c r="G970" s="124" t="str">
        <f>IFERROR(VLOOKUP(F970,#REF!,2,0)," ")</f>
        <v xml:space="preserve"> </v>
      </c>
      <c r="H970" s="122" t="str">
        <f>IFERROR(VLOOKUP(F970,#REF!,3,0)," ")</f>
        <v xml:space="preserve"> </v>
      </c>
      <c r="I970" s="103"/>
      <c r="J970" s="103"/>
      <c r="K970" s="103"/>
      <c r="L970" s="104"/>
      <c r="M970" s="105"/>
      <c r="N970" s="106"/>
      <c r="O970" s="107"/>
      <c r="P970" s="122" t="str">
        <f t="shared" si="380"/>
        <v>00,00</v>
      </c>
      <c r="Q970" s="123" t="str">
        <f t="shared" si="381"/>
        <v>0,00</v>
      </c>
      <c r="R970" s="119">
        <v>0</v>
      </c>
      <c r="S970" s="119">
        <v>0</v>
      </c>
      <c r="T970" s="123">
        <f t="shared" si="386"/>
        <v>0</v>
      </c>
      <c r="U970" s="108"/>
      <c r="V970" s="109" t="str">
        <f t="shared" si="382"/>
        <v/>
      </c>
      <c r="W970" s="37"/>
      <c r="X970" s="132"/>
      <c r="Y970" s="134"/>
      <c r="AA970" s="24"/>
      <c r="AB970" s="40"/>
      <c r="AC970" s="24" t="str">
        <f t="shared" si="388"/>
        <v>Pendente</v>
      </c>
      <c r="AE970" s="43"/>
      <c r="AF970" s="44"/>
      <c r="AG970" s="45"/>
      <c r="AH970" s="45"/>
      <c r="AI970" s="46"/>
      <c r="AJ970" s="44"/>
      <c r="AK970" s="157"/>
      <c r="AL970" s="161"/>
      <c r="AM970" s="44"/>
      <c r="AN970" s="157"/>
      <c r="AO970" s="161"/>
      <c r="AP970" s="45"/>
      <c r="AQ970" s="46"/>
      <c r="AR970" s="46"/>
      <c r="AS970" s="46"/>
      <c r="AT970" s="45"/>
      <c r="AU970" s="46"/>
      <c r="AV970" s="46"/>
      <c r="AW970" s="46"/>
      <c r="AX970" s="46"/>
      <c r="AY970" s="46"/>
      <c r="AZ970" s="49"/>
      <c r="BE970" s="52">
        <f t="shared" si="387"/>
        <v>0</v>
      </c>
      <c r="BF970" s="53" t="str">
        <f t="shared" si="389"/>
        <v>00</v>
      </c>
      <c r="BG970" s="54">
        <f t="shared" si="390"/>
        <v>0</v>
      </c>
      <c r="BH970" s="54">
        <v>6</v>
      </c>
      <c r="BI970" s="54" t="str">
        <f t="shared" si="391"/>
        <v>,00</v>
      </c>
      <c r="BJ970" s="55" t="str">
        <f t="shared" si="392"/>
        <v>00,00</v>
      </c>
      <c r="BL970" s="57" t="str">
        <f>IFERROR(VLOOKUP(H970,#REF!,2,0)," ")</f>
        <v xml:space="preserve"> </v>
      </c>
      <c r="BM970" s="57" t="str">
        <f>IFERROR(VLOOKUP(K970,#REF!,2,0)," ")</f>
        <v xml:space="preserve"> </v>
      </c>
      <c r="BN970" s="58" t="str">
        <f t="shared" si="375"/>
        <v xml:space="preserve">  </v>
      </c>
      <c r="BO970" s="59" t="str">
        <f>IFERROR(VLOOKUP(BN970,#REF!,5,0)," ")</f>
        <v xml:space="preserve"> </v>
      </c>
      <c r="BP970" s="59" t="str">
        <f t="shared" si="376"/>
        <v xml:space="preserve"> </v>
      </c>
      <c r="BQ970" s="56" t="str">
        <f t="shared" si="377"/>
        <v>0,00</v>
      </c>
      <c r="BR970" s="59" t="str">
        <f t="shared" si="378"/>
        <v>0,00</v>
      </c>
      <c r="BS970" s="59" t="str">
        <f t="shared" si="379"/>
        <v xml:space="preserve"> </v>
      </c>
      <c r="BT970" s="56" t="str">
        <f t="shared" si="393"/>
        <v>00</v>
      </c>
      <c r="BU970" s="56">
        <f t="shared" si="394"/>
        <v>0</v>
      </c>
      <c r="BV970" s="56" t="str">
        <f>IFERROR(BU970*#REF!,"0,00")</f>
        <v>0,00</v>
      </c>
      <c r="BW970" s="59" t="str">
        <f t="shared" si="395"/>
        <v>0,00</v>
      </c>
    </row>
    <row r="971" spans="1:75" ht="62.1" customHeight="1" thickTop="1" thickBot="1">
      <c r="A971" s="90" t="str">
        <f t="shared" si="383"/>
        <v>INSERIR DATA</v>
      </c>
      <c r="B971" s="91" t="str">
        <f t="shared" si="384"/>
        <v>INSERIR DATA</v>
      </c>
      <c r="C971" s="81" t="str">
        <f t="shared" si="385"/>
        <v>INSERIR DATA</v>
      </c>
      <c r="D971" s="79">
        <f t="shared" si="374"/>
        <v>968</v>
      </c>
      <c r="E971" s="125">
        <f t="shared" si="373"/>
        <v>0</v>
      </c>
      <c r="F971" s="101"/>
      <c r="G971" s="124" t="str">
        <f>IFERROR(VLOOKUP(F971,#REF!,2,0)," ")</f>
        <v xml:space="preserve"> </v>
      </c>
      <c r="H971" s="122" t="str">
        <f>IFERROR(VLOOKUP(F971,#REF!,3,0)," ")</f>
        <v xml:space="preserve"> </v>
      </c>
      <c r="I971" s="103"/>
      <c r="J971" s="103"/>
      <c r="K971" s="103"/>
      <c r="L971" s="104"/>
      <c r="M971" s="105"/>
      <c r="N971" s="106"/>
      <c r="O971" s="107"/>
      <c r="P971" s="122" t="str">
        <f t="shared" si="380"/>
        <v>00,00</v>
      </c>
      <c r="Q971" s="123" t="str">
        <f t="shared" si="381"/>
        <v>0,00</v>
      </c>
      <c r="R971" s="119">
        <v>0</v>
      </c>
      <c r="S971" s="119">
        <v>0</v>
      </c>
      <c r="T971" s="123">
        <f t="shared" si="386"/>
        <v>0</v>
      </c>
      <c r="U971" s="108"/>
      <c r="V971" s="109" t="str">
        <f t="shared" si="382"/>
        <v/>
      </c>
      <c r="W971" s="37"/>
      <c r="X971" s="132"/>
      <c r="Y971" s="134"/>
      <c r="AA971" s="24"/>
      <c r="AB971" s="40"/>
      <c r="AC971" s="24" t="str">
        <f t="shared" si="388"/>
        <v>Pendente</v>
      </c>
      <c r="AE971" s="43"/>
      <c r="AF971" s="44"/>
      <c r="AG971" s="45"/>
      <c r="AH971" s="45"/>
      <c r="AI971" s="46"/>
      <c r="AJ971" s="44"/>
      <c r="AK971" s="157"/>
      <c r="AL971" s="161"/>
      <c r="AM971" s="44"/>
      <c r="AN971" s="157"/>
      <c r="AO971" s="161"/>
      <c r="AP971" s="45"/>
      <c r="AQ971" s="46"/>
      <c r="AR971" s="157"/>
      <c r="AS971" s="157"/>
      <c r="AT971" s="45"/>
      <c r="AU971" s="46"/>
      <c r="AV971" s="46"/>
      <c r="AW971" s="46"/>
      <c r="AX971" s="46"/>
      <c r="AY971" s="46"/>
      <c r="AZ971" s="49"/>
      <c r="BE971" s="52">
        <f t="shared" si="387"/>
        <v>0</v>
      </c>
      <c r="BF971" s="53" t="str">
        <f t="shared" si="389"/>
        <v>00</v>
      </c>
      <c r="BG971" s="54">
        <f t="shared" si="390"/>
        <v>0</v>
      </c>
      <c r="BH971" s="54">
        <v>6</v>
      </c>
      <c r="BI971" s="54" t="str">
        <f t="shared" si="391"/>
        <v>,00</v>
      </c>
      <c r="BJ971" s="55" t="str">
        <f t="shared" si="392"/>
        <v>00,00</v>
      </c>
      <c r="BL971" s="57" t="str">
        <f>IFERROR(VLOOKUP(H971,#REF!,2,0)," ")</f>
        <v xml:space="preserve"> </v>
      </c>
      <c r="BM971" s="57" t="str">
        <f>IFERROR(VLOOKUP(K971,#REF!,2,0)," ")</f>
        <v xml:space="preserve"> </v>
      </c>
      <c r="BN971" s="58" t="str">
        <f t="shared" si="375"/>
        <v xml:space="preserve">  </v>
      </c>
      <c r="BO971" s="59" t="str">
        <f>IFERROR(VLOOKUP(BN971,#REF!,5,0)," ")</f>
        <v xml:space="preserve"> </v>
      </c>
      <c r="BP971" s="59" t="str">
        <f t="shared" si="376"/>
        <v xml:space="preserve"> </v>
      </c>
      <c r="BQ971" s="56" t="str">
        <f t="shared" si="377"/>
        <v>0,00</v>
      </c>
      <c r="BR971" s="59" t="str">
        <f t="shared" si="378"/>
        <v>0,00</v>
      </c>
      <c r="BS971" s="59" t="str">
        <f t="shared" si="379"/>
        <v xml:space="preserve"> </v>
      </c>
      <c r="BT971" s="56" t="str">
        <f t="shared" si="393"/>
        <v>00</v>
      </c>
      <c r="BU971" s="56">
        <f t="shared" si="394"/>
        <v>0</v>
      </c>
      <c r="BV971" s="56" t="str">
        <f>IFERROR(BU971*#REF!,"0,00")</f>
        <v>0,00</v>
      </c>
      <c r="BW971" s="59" t="str">
        <f t="shared" si="395"/>
        <v>0,00</v>
      </c>
    </row>
    <row r="972" spans="1:75" ht="62.1" customHeight="1" thickTop="1" thickBot="1">
      <c r="A972" s="90" t="str">
        <f t="shared" si="383"/>
        <v>INSERIR DATA</v>
      </c>
      <c r="B972" s="91" t="str">
        <f t="shared" si="384"/>
        <v>INSERIR DATA</v>
      </c>
      <c r="C972" s="81" t="str">
        <f t="shared" si="385"/>
        <v>INSERIR DATA</v>
      </c>
      <c r="D972" s="79">
        <f t="shared" si="374"/>
        <v>969</v>
      </c>
      <c r="E972" s="125">
        <f t="shared" si="373"/>
        <v>0</v>
      </c>
      <c r="F972" s="101"/>
      <c r="G972" s="124" t="str">
        <f>IFERROR(VLOOKUP(F972,#REF!,2,0)," ")</f>
        <v xml:space="preserve"> </v>
      </c>
      <c r="H972" s="122" t="str">
        <f>IFERROR(VLOOKUP(F972,#REF!,3,0)," ")</f>
        <v xml:space="preserve"> </v>
      </c>
      <c r="I972" s="103"/>
      <c r="J972" s="103"/>
      <c r="K972" s="103"/>
      <c r="L972" s="104"/>
      <c r="M972" s="105"/>
      <c r="N972" s="106"/>
      <c r="O972" s="107"/>
      <c r="P972" s="122" t="str">
        <f t="shared" si="380"/>
        <v>00,00</v>
      </c>
      <c r="Q972" s="123" t="str">
        <f t="shared" si="381"/>
        <v>0,00</v>
      </c>
      <c r="R972" s="119">
        <v>0</v>
      </c>
      <c r="S972" s="119">
        <v>0</v>
      </c>
      <c r="T972" s="123">
        <f t="shared" si="386"/>
        <v>0</v>
      </c>
      <c r="U972" s="108"/>
      <c r="V972" s="109" t="str">
        <f t="shared" si="382"/>
        <v/>
      </c>
      <c r="W972" s="37"/>
      <c r="X972" s="132"/>
      <c r="Y972" s="134"/>
      <c r="AA972" s="24"/>
      <c r="AB972" s="40"/>
      <c r="AC972" s="24" t="str">
        <f t="shared" si="388"/>
        <v>Pendente</v>
      </c>
      <c r="AE972" s="43"/>
      <c r="AF972" s="44"/>
      <c r="AG972" s="45"/>
      <c r="AH972" s="45"/>
      <c r="AI972" s="46"/>
      <c r="AJ972" s="44"/>
      <c r="AK972" s="157"/>
      <c r="AL972" s="161"/>
      <c r="AM972" s="44"/>
      <c r="AN972" s="157"/>
      <c r="AO972" s="161"/>
      <c r="AP972" s="45"/>
      <c r="AQ972" s="46"/>
      <c r="AR972" s="46"/>
      <c r="AS972" s="46"/>
      <c r="AT972" s="45"/>
      <c r="AU972" s="46"/>
      <c r="AV972" s="45"/>
      <c r="AW972" s="45"/>
      <c r="AX972" s="46"/>
      <c r="AY972" s="46"/>
      <c r="AZ972" s="49"/>
      <c r="BE972" s="52">
        <f t="shared" si="387"/>
        <v>0</v>
      </c>
      <c r="BF972" s="53" t="str">
        <f t="shared" si="389"/>
        <v>00</v>
      </c>
      <c r="BG972" s="54">
        <f t="shared" si="390"/>
        <v>0</v>
      </c>
      <c r="BH972" s="54">
        <v>6</v>
      </c>
      <c r="BI972" s="54" t="str">
        <f t="shared" si="391"/>
        <v>,00</v>
      </c>
      <c r="BJ972" s="55" t="str">
        <f t="shared" si="392"/>
        <v>00,00</v>
      </c>
      <c r="BL972" s="57" t="str">
        <f>IFERROR(VLOOKUP(H972,#REF!,2,0)," ")</f>
        <v xml:space="preserve"> </v>
      </c>
      <c r="BM972" s="57" t="str">
        <f>IFERROR(VLOOKUP(K972,#REF!,2,0)," ")</f>
        <v xml:space="preserve"> </v>
      </c>
      <c r="BN972" s="58" t="str">
        <f t="shared" si="375"/>
        <v xml:space="preserve">  </v>
      </c>
      <c r="BO972" s="59" t="str">
        <f>IFERROR(VLOOKUP(BN972,#REF!,5,0)," ")</f>
        <v xml:space="preserve"> </v>
      </c>
      <c r="BP972" s="59" t="str">
        <f t="shared" si="376"/>
        <v xml:space="preserve"> </v>
      </c>
      <c r="BQ972" s="56" t="str">
        <f t="shared" si="377"/>
        <v>0,00</v>
      </c>
      <c r="BR972" s="59" t="str">
        <f t="shared" si="378"/>
        <v>0,00</v>
      </c>
      <c r="BS972" s="59" t="str">
        <f t="shared" si="379"/>
        <v xml:space="preserve"> </v>
      </c>
      <c r="BT972" s="56" t="str">
        <f t="shared" si="393"/>
        <v>00</v>
      </c>
      <c r="BU972" s="56">
        <f t="shared" si="394"/>
        <v>0</v>
      </c>
      <c r="BV972" s="56" t="str">
        <f>IFERROR(BU972*#REF!,"0,00")</f>
        <v>0,00</v>
      </c>
      <c r="BW972" s="59" t="str">
        <f t="shared" si="395"/>
        <v>0,00</v>
      </c>
    </row>
    <row r="973" spans="1:75" ht="62.1" customHeight="1" thickTop="1" thickBot="1">
      <c r="A973" s="90" t="str">
        <f t="shared" si="383"/>
        <v>INSERIR DATA</v>
      </c>
      <c r="B973" s="91" t="str">
        <f t="shared" si="384"/>
        <v>INSERIR DATA</v>
      </c>
      <c r="C973" s="81" t="str">
        <f t="shared" si="385"/>
        <v>INSERIR DATA</v>
      </c>
      <c r="D973" s="79">
        <f t="shared" si="374"/>
        <v>970</v>
      </c>
      <c r="E973" s="125">
        <f t="shared" si="373"/>
        <v>0</v>
      </c>
      <c r="F973" s="101"/>
      <c r="G973" s="124" t="str">
        <f>IFERROR(VLOOKUP(F973,#REF!,2,0)," ")</f>
        <v xml:space="preserve"> </v>
      </c>
      <c r="H973" s="122" t="str">
        <f>IFERROR(VLOOKUP(F973,#REF!,3,0)," ")</f>
        <v xml:space="preserve"> </v>
      </c>
      <c r="I973" s="103"/>
      <c r="J973" s="103"/>
      <c r="K973" s="103"/>
      <c r="L973" s="104"/>
      <c r="M973" s="105"/>
      <c r="N973" s="106"/>
      <c r="O973" s="107"/>
      <c r="P973" s="122" t="str">
        <f t="shared" si="380"/>
        <v>00,00</v>
      </c>
      <c r="Q973" s="123" t="str">
        <f t="shared" si="381"/>
        <v>0,00</v>
      </c>
      <c r="R973" s="119">
        <v>0</v>
      </c>
      <c r="S973" s="119">
        <v>0</v>
      </c>
      <c r="T973" s="123">
        <f t="shared" si="386"/>
        <v>0</v>
      </c>
      <c r="U973" s="108"/>
      <c r="V973" s="109" t="str">
        <f t="shared" si="382"/>
        <v/>
      </c>
      <c r="W973" s="37"/>
      <c r="X973" s="132"/>
      <c r="Y973" s="134"/>
      <c r="AA973" s="24"/>
      <c r="AB973" s="40"/>
      <c r="AC973" s="24" t="str">
        <f t="shared" si="388"/>
        <v>Pendente</v>
      </c>
      <c r="AE973" s="43"/>
      <c r="AF973" s="44"/>
      <c r="AG973" s="45"/>
      <c r="AH973" s="45"/>
      <c r="AI973" s="46"/>
      <c r="AJ973" s="44"/>
      <c r="AK973" s="157"/>
      <c r="AL973" s="161"/>
      <c r="AM973" s="44"/>
      <c r="AN973" s="157"/>
      <c r="AO973" s="161"/>
      <c r="AP973" s="45"/>
      <c r="AQ973" s="46"/>
      <c r="AR973" s="46"/>
      <c r="AS973" s="46"/>
      <c r="AT973" s="45"/>
      <c r="AU973" s="46"/>
      <c r="AV973" s="45"/>
      <c r="AW973" s="45"/>
      <c r="AX973" s="46"/>
      <c r="AY973" s="46"/>
      <c r="AZ973" s="49"/>
      <c r="BE973" s="52">
        <f t="shared" si="387"/>
        <v>0</v>
      </c>
      <c r="BF973" s="53" t="str">
        <f t="shared" si="389"/>
        <v>00</v>
      </c>
      <c r="BG973" s="54">
        <f t="shared" si="390"/>
        <v>0</v>
      </c>
      <c r="BH973" s="54">
        <v>6</v>
      </c>
      <c r="BI973" s="54" t="str">
        <f t="shared" si="391"/>
        <v>,00</v>
      </c>
      <c r="BJ973" s="55" t="str">
        <f t="shared" si="392"/>
        <v>00,00</v>
      </c>
      <c r="BL973" s="57" t="str">
        <f>IFERROR(VLOOKUP(H973,#REF!,2,0)," ")</f>
        <v xml:space="preserve"> </v>
      </c>
      <c r="BM973" s="57" t="str">
        <f>IFERROR(VLOOKUP(K973,#REF!,2,0)," ")</f>
        <v xml:space="preserve"> </v>
      </c>
      <c r="BN973" s="58" t="str">
        <f t="shared" si="375"/>
        <v xml:space="preserve">  </v>
      </c>
      <c r="BO973" s="59" t="str">
        <f>IFERROR(VLOOKUP(BN973,#REF!,5,0)," ")</f>
        <v xml:space="preserve"> </v>
      </c>
      <c r="BP973" s="59" t="str">
        <f t="shared" si="376"/>
        <v xml:space="preserve"> </v>
      </c>
      <c r="BQ973" s="56" t="str">
        <f t="shared" si="377"/>
        <v>0,00</v>
      </c>
      <c r="BR973" s="59" t="str">
        <f t="shared" si="378"/>
        <v>0,00</v>
      </c>
      <c r="BS973" s="59" t="str">
        <f t="shared" si="379"/>
        <v xml:space="preserve"> </v>
      </c>
      <c r="BT973" s="56" t="str">
        <f t="shared" si="393"/>
        <v>00</v>
      </c>
      <c r="BU973" s="56">
        <f t="shared" si="394"/>
        <v>0</v>
      </c>
      <c r="BV973" s="56" t="str">
        <f>IFERROR(BU973*#REF!,"0,00")</f>
        <v>0,00</v>
      </c>
      <c r="BW973" s="59" t="str">
        <f t="shared" si="395"/>
        <v>0,00</v>
      </c>
    </row>
    <row r="974" spans="1:75" ht="62.1" customHeight="1" thickTop="1" thickBot="1">
      <c r="A974" s="90" t="str">
        <f t="shared" si="383"/>
        <v>INSERIR DATA</v>
      </c>
      <c r="B974" s="91" t="str">
        <f t="shared" si="384"/>
        <v>INSERIR DATA</v>
      </c>
      <c r="C974" s="81" t="str">
        <f t="shared" si="385"/>
        <v>INSERIR DATA</v>
      </c>
      <c r="D974" s="79">
        <f t="shared" si="374"/>
        <v>971</v>
      </c>
      <c r="E974" s="125">
        <f t="shared" si="373"/>
        <v>0</v>
      </c>
      <c r="F974" s="101"/>
      <c r="G974" s="124" t="str">
        <f>IFERROR(VLOOKUP(F974,#REF!,2,0)," ")</f>
        <v xml:space="preserve"> </v>
      </c>
      <c r="H974" s="122" t="str">
        <f>IFERROR(VLOOKUP(F974,#REF!,3,0)," ")</f>
        <v xml:space="preserve"> </v>
      </c>
      <c r="I974" s="103"/>
      <c r="J974" s="103"/>
      <c r="K974" s="103"/>
      <c r="L974" s="104"/>
      <c r="M974" s="105"/>
      <c r="N974" s="106"/>
      <c r="O974" s="107"/>
      <c r="P974" s="122" t="str">
        <f t="shared" si="380"/>
        <v>00,00</v>
      </c>
      <c r="Q974" s="123" t="str">
        <f t="shared" si="381"/>
        <v>0,00</v>
      </c>
      <c r="R974" s="119">
        <v>0</v>
      </c>
      <c r="S974" s="119">
        <v>0</v>
      </c>
      <c r="T974" s="123">
        <f t="shared" si="386"/>
        <v>0</v>
      </c>
      <c r="U974" s="108"/>
      <c r="V974" s="109" t="str">
        <f t="shared" si="382"/>
        <v/>
      </c>
      <c r="W974" s="37"/>
      <c r="X974" s="132"/>
      <c r="Y974" s="134"/>
      <c r="AA974" s="24"/>
      <c r="AB974" s="40"/>
      <c r="AC974" s="24" t="str">
        <f t="shared" si="388"/>
        <v>Pendente</v>
      </c>
      <c r="AE974" s="43"/>
      <c r="AF974" s="44"/>
      <c r="AG974" s="45"/>
      <c r="AH974" s="45"/>
      <c r="AI974" s="46"/>
      <c r="AJ974" s="44"/>
      <c r="AK974" s="157"/>
      <c r="AL974" s="161"/>
      <c r="AM974" s="44"/>
      <c r="AN974" s="46"/>
      <c r="AO974" s="127"/>
      <c r="AP974" s="45"/>
      <c r="AQ974" s="46"/>
      <c r="AR974" s="46"/>
      <c r="AS974" s="46"/>
      <c r="AT974" s="45"/>
      <c r="AU974" s="46"/>
      <c r="AV974" s="46"/>
      <c r="AW974" s="46"/>
      <c r="AX974" s="46"/>
      <c r="AY974" s="46"/>
      <c r="AZ974" s="49"/>
      <c r="BE974" s="52">
        <f t="shared" si="387"/>
        <v>0</v>
      </c>
      <c r="BF974" s="53" t="str">
        <f t="shared" si="389"/>
        <v>00</v>
      </c>
      <c r="BG974" s="54">
        <f t="shared" si="390"/>
        <v>0</v>
      </c>
      <c r="BH974" s="54">
        <v>6</v>
      </c>
      <c r="BI974" s="54" t="str">
        <f t="shared" si="391"/>
        <v>,00</v>
      </c>
      <c r="BJ974" s="55" t="str">
        <f t="shared" si="392"/>
        <v>00,00</v>
      </c>
      <c r="BL974" s="57" t="str">
        <f>IFERROR(VLOOKUP(H974,#REF!,2,0)," ")</f>
        <v xml:space="preserve"> </v>
      </c>
      <c r="BM974" s="57" t="str">
        <f>IFERROR(VLOOKUP(K974,#REF!,2,0)," ")</f>
        <v xml:space="preserve"> </v>
      </c>
      <c r="BN974" s="58" t="str">
        <f t="shared" si="375"/>
        <v xml:space="preserve">  </v>
      </c>
      <c r="BO974" s="59" t="str">
        <f>IFERROR(VLOOKUP(BN974,#REF!,5,0)," ")</f>
        <v xml:space="preserve"> </v>
      </c>
      <c r="BP974" s="59" t="str">
        <f t="shared" si="376"/>
        <v xml:space="preserve"> </v>
      </c>
      <c r="BQ974" s="56" t="str">
        <f t="shared" si="377"/>
        <v>0,00</v>
      </c>
      <c r="BR974" s="59" t="str">
        <f t="shared" si="378"/>
        <v>0,00</v>
      </c>
      <c r="BS974" s="59" t="str">
        <f t="shared" si="379"/>
        <v xml:space="preserve"> </v>
      </c>
      <c r="BT974" s="56" t="str">
        <f t="shared" si="393"/>
        <v>00</v>
      </c>
      <c r="BU974" s="56">
        <f t="shared" si="394"/>
        <v>0</v>
      </c>
      <c r="BV974" s="56" t="str">
        <f>IFERROR(BU974*#REF!,"0,00")</f>
        <v>0,00</v>
      </c>
      <c r="BW974" s="59" t="str">
        <f t="shared" si="395"/>
        <v>0,00</v>
      </c>
    </row>
    <row r="975" spans="1:75" ht="62.1" customHeight="1" thickTop="1" thickBot="1">
      <c r="A975" s="90" t="str">
        <f t="shared" si="383"/>
        <v>INSERIR DATA</v>
      </c>
      <c r="B975" s="91" t="str">
        <f t="shared" si="384"/>
        <v>INSERIR DATA</v>
      </c>
      <c r="C975" s="81" t="str">
        <f t="shared" si="385"/>
        <v>INSERIR DATA</v>
      </c>
      <c r="D975" s="79">
        <f t="shared" si="374"/>
        <v>972</v>
      </c>
      <c r="E975" s="125">
        <f t="shared" si="373"/>
        <v>0</v>
      </c>
      <c r="F975" s="101"/>
      <c r="G975" s="124" t="str">
        <f>IFERROR(VLOOKUP(F975,#REF!,2,0)," ")</f>
        <v xml:space="preserve"> </v>
      </c>
      <c r="H975" s="122" t="str">
        <f>IFERROR(VLOOKUP(F975,#REF!,3,0)," ")</f>
        <v xml:space="preserve"> </v>
      </c>
      <c r="I975" s="103"/>
      <c r="J975" s="103"/>
      <c r="K975" s="103"/>
      <c r="L975" s="104"/>
      <c r="M975" s="105"/>
      <c r="N975" s="106"/>
      <c r="O975" s="107"/>
      <c r="P975" s="122" t="str">
        <f t="shared" si="380"/>
        <v>00,00</v>
      </c>
      <c r="Q975" s="123" t="str">
        <f t="shared" si="381"/>
        <v>0,00</v>
      </c>
      <c r="R975" s="119">
        <v>0</v>
      </c>
      <c r="S975" s="119">
        <v>0</v>
      </c>
      <c r="T975" s="123">
        <f t="shared" si="386"/>
        <v>0</v>
      </c>
      <c r="U975" s="108"/>
      <c r="V975" s="109" t="str">
        <f t="shared" si="382"/>
        <v/>
      </c>
      <c r="W975" s="37"/>
      <c r="X975" s="132"/>
      <c r="Y975" s="134"/>
      <c r="AA975" s="24"/>
      <c r="AB975" s="40"/>
      <c r="AC975" s="24" t="str">
        <f t="shared" si="388"/>
        <v>Pendente</v>
      </c>
      <c r="AE975" s="43"/>
      <c r="AF975" s="44"/>
      <c r="AG975" s="45"/>
      <c r="AH975" s="45"/>
      <c r="AI975" s="46"/>
      <c r="AJ975" s="44"/>
      <c r="AK975" s="157"/>
      <c r="AL975" s="161"/>
      <c r="AM975" s="44"/>
      <c r="AN975" s="157"/>
      <c r="AO975" s="161"/>
      <c r="AP975" s="45"/>
      <c r="AQ975" s="46"/>
      <c r="AR975" s="46"/>
      <c r="AS975" s="46"/>
      <c r="AT975" s="45"/>
      <c r="AU975" s="46"/>
      <c r="AV975" s="46"/>
      <c r="AW975" s="46"/>
      <c r="AX975" s="46"/>
      <c r="AY975" s="46"/>
      <c r="AZ975" s="49"/>
      <c r="BE975" s="52">
        <f t="shared" si="387"/>
        <v>0</v>
      </c>
      <c r="BF975" s="53" t="str">
        <f t="shared" si="389"/>
        <v>00</v>
      </c>
      <c r="BG975" s="54">
        <f t="shared" si="390"/>
        <v>0</v>
      </c>
      <c r="BH975" s="54">
        <v>6</v>
      </c>
      <c r="BI975" s="54" t="str">
        <f t="shared" si="391"/>
        <v>,00</v>
      </c>
      <c r="BJ975" s="55" t="str">
        <f t="shared" si="392"/>
        <v>00,00</v>
      </c>
      <c r="BL975" s="57" t="str">
        <f>IFERROR(VLOOKUP(H975,#REF!,2,0)," ")</f>
        <v xml:space="preserve"> </v>
      </c>
      <c r="BM975" s="57" t="str">
        <f>IFERROR(VLOOKUP(K975,#REF!,2,0)," ")</f>
        <v xml:space="preserve"> </v>
      </c>
      <c r="BN975" s="58" t="str">
        <f t="shared" si="375"/>
        <v xml:space="preserve">  </v>
      </c>
      <c r="BO975" s="59" t="str">
        <f>IFERROR(VLOOKUP(BN975,#REF!,5,0)," ")</f>
        <v xml:space="preserve"> </v>
      </c>
      <c r="BP975" s="59" t="str">
        <f t="shared" si="376"/>
        <v xml:space="preserve"> </v>
      </c>
      <c r="BQ975" s="56" t="str">
        <f t="shared" si="377"/>
        <v>0,00</v>
      </c>
      <c r="BR975" s="59" t="str">
        <f t="shared" si="378"/>
        <v>0,00</v>
      </c>
      <c r="BS975" s="59" t="str">
        <f t="shared" si="379"/>
        <v xml:space="preserve"> </v>
      </c>
      <c r="BT975" s="56" t="str">
        <f t="shared" si="393"/>
        <v>00</v>
      </c>
      <c r="BU975" s="56">
        <f t="shared" si="394"/>
        <v>0</v>
      </c>
      <c r="BV975" s="56" t="str">
        <f>IFERROR(BU975*#REF!,"0,00")</f>
        <v>0,00</v>
      </c>
      <c r="BW975" s="59" t="str">
        <f t="shared" si="395"/>
        <v>0,00</v>
      </c>
    </row>
    <row r="976" spans="1:75" ht="62.1" customHeight="1" thickTop="1" thickBot="1">
      <c r="A976" s="90" t="str">
        <f t="shared" si="383"/>
        <v>INSERIR DATA</v>
      </c>
      <c r="B976" s="91" t="str">
        <f t="shared" si="384"/>
        <v>INSERIR DATA</v>
      </c>
      <c r="C976" s="81" t="str">
        <f t="shared" si="385"/>
        <v>INSERIR DATA</v>
      </c>
      <c r="D976" s="79">
        <f t="shared" si="374"/>
        <v>973</v>
      </c>
      <c r="E976" s="125">
        <f t="shared" si="373"/>
        <v>0</v>
      </c>
      <c r="F976" s="101"/>
      <c r="G976" s="124" t="str">
        <f>IFERROR(VLOOKUP(F976,#REF!,2,0)," ")</f>
        <v xml:space="preserve"> </v>
      </c>
      <c r="H976" s="122" t="str">
        <f>IFERROR(VLOOKUP(F976,#REF!,3,0)," ")</f>
        <v xml:space="preserve"> </v>
      </c>
      <c r="I976" s="103"/>
      <c r="J976" s="103"/>
      <c r="K976" s="103"/>
      <c r="L976" s="104"/>
      <c r="M976" s="105"/>
      <c r="N976" s="106"/>
      <c r="O976" s="107"/>
      <c r="P976" s="122" t="str">
        <f t="shared" si="380"/>
        <v>00,00</v>
      </c>
      <c r="Q976" s="123" t="str">
        <f t="shared" si="381"/>
        <v>0,00</v>
      </c>
      <c r="R976" s="119">
        <v>0</v>
      </c>
      <c r="S976" s="119">
        <v>0</v>
      </c>
      <c r="T976" s="123">
        <f t="shared" si="386"/>
        <v>0</v>
      </c>
      <c r="U976" s="108"/>
      <c r="V976" s="109" t="str">
        <f t="shared" si="382"/>
        <v/>
      </c>
      <c r="W976" s="37"/>
      <c r="X976" s="132"/>
      <c r="Y976" s="134"/>
      <c r="AA976" s="24"/>
      <c r="AB976" s="40"/>
      <c r="AC976" s="24" t="str">
        <f t="shared" si="388"/>
        <v>Pendente</v>
      </c>
      <c r="AE976" s="43"/>
      <c r="AF976" s="44"/>
      <c r="AG976" s="45"/>
      <c r="AH976" s="45"/>
      <c r="AI976" s="46"/>
      <c r="AJ976" s="44"/>
      <c r="AK976" s="157"/>
      <c r="AL976" s="161"/>
      <c r="AM976" s="44"/>
      <c r="AN976" s="46"/>
      <c r="AO976" s="127"/>
      <c r="AP976" s="45"/>
      <c r="AQ976" s="46"/>
      <c r="AR976" s="46"/>
      <c r="AS976" s="46"/>
      <c r="AT976" s="45"/>
      <c r="AU976" s="46"/>
      <c r="AV976" s="46"/>
      <c r="AW976" s="46"/>
      <c r="AX976" s="46"/>
      <c r="AY976" s="46"/>
      <c r="AZ976" s="49"/>
      <c r="BE976" s="52">
        <f t="shared" si="387"/>
        <v>0</v>
      </c>
      <c r="BF976" s="53" t="str">
        <f t="shared" si="389"/>
        <v>00</v>
      </c>
      <c r="BG976" s="54">
        <f t="shared" si="390"/>
        <v>0</v>
      </c>
      <c r="BH976" s="54">
        <v>6</v>
      </c>
      <c r="BI976" s="54" t="str">
        <f t="shared" si="391"/>
        <v>,00</v>
      </c>
      <c r="BJ976" s="55" t="str">
        <f t="shared" si="392"/>
        <v>00,00</v>
      </c>
      <c r="BL976" s="57" t="str">
        <f>IFERROR(VLOOKUP(H976,#REF!,2,0)," ")</f>
        <v xml:space="preserve"> </v>
      </c>
      <c r="BM976" s="57" t="str">
        <f>IFERROR(VLOOKUP(K976,#REF!,2,0)," ")</f>
        <v xml:space="preserve"> </v>
      </c>
      <c r="BN976" s="58" t="str">
        <f t="shared" si="375"/>
        <v xml:space="preserve">  </v>
      </c>
      <c r="BO976" s="59" t="str">
        <f>IFERROR(VLOOKUP(BN976,#REF!,5,0)," ")</f>
        <v xml:space="preserve"> </v>
      </c>
      <c r="BP976" s="59" t="str">
        <f t="shared" si="376"/>
        <v xml:space="preserve"> </v>
      </c>
      <c r="BQ976" s="56" t="str">
        <f t="shared" si="377"/>
        <v>0,00</v>
      </c>
      <c r="BR976" s="59" t="str">
        <f t="shared" si="378"/>
        <v>0,00</v>
      </c>
      <c r="BS976" s="59" t="str">
        <f t="shared" si="379"/>
        <v xml:space="preserve"> </v>
      </c>
      <c r="BT976" s="56" t="str">
        <f t="shared" si="393"/>
        <v>00</v>
      </c>
      <c r="BU976" s="56">
        <f t="shared" si="394"/>
        <v>0</v>
      </c>
      <c r="BV976" s="56" t="str">
        <f>IFERROR(BU976*#REF!,"0,00")</f>
        <v>0,00</v>
      </c>
      <c r="BW976" s="59" t="str">
        <f t="shared" si="395"/>
        <v>0,00</v>
      </c>
    </row>
    <row r="977" spans="1:75" ht="62.1" customHeight="1" thickTop="1" thickBot="1">
      <c r="A977" s="90" t="str">
        <f t="shared" si="383"/>
        <v>INSERIR DATA</v>
      </c>
      <c r="B977" s="91" t="str">
        <f t="shared" si="384"/>
        <v>INSERIR DATA</v>
      </c>
      <c r="C977" s="81" t="str">
        <f t="shared" si="385"/>
        <v>INSERIR DATA</v>
      </c>
      <c r="D977" s="79">
        <f t="shared" si="374"/>
        <v>974</v>
      </c>
      <c r="E977" s="125">
        <f t="shared" ref="E977:E1040" si="396">AI977</f>
        <v>0</v>
      </c>
      <c r="F977" s="101"/>
      <c r="G977" s="124" t="str">
        <f>IFERROR(VLOOKUP(F977,#REF!,2,0)," ")</f>
        <v xml:space="preserve"> </v>
      </c>
      <c r="H977" s="122" t="str">
        <f>IFERROR(VLOOKUP(F977,#REF!,3,0)," ")</f>
        <v xml:space="preserve"> </v>
      </c>
      <c r="I977" s="103"/>
      <c r="J977" s="103"/>
      <c r="K977" s="103"/>
      <c r="L977" s="104"/>
      <c r="M977" s="105"/>
      <c r="N977" s="106"/>
      <c r="O977" s="107"/>
      <c r="P977" s="122" t="str">
        <f t="shared" si="380"/>
        <v>00,00</v>
      </c>
      <c r="Q977" s="123" t="str">
        <f t="shared" si="381"/>
        <v>0,00</v>
      </c>
      <c r="R977" s="119">
        <v>0</v>
      </c>
      <c r="S977" s="119">
        <v>0</v>
      </c>
      <c r="T977" s="123">
        <f t="shared" si="386"/>
        <v>0</v>
      </c>
      <c r="U977" s="108"/>
      <c r="V977" s="109" t="str">
        <f t="shared" si="382"/>
        <v/>
      </c>
      <c r="W977" s="37"/>
      <c r="X977" s="132"/>
      <c r="Y977" s="134"/>
      <c r="AA977" s="24"/>
      <c r="AB977" s="40"/>
      <c r="AC977" s="24" t="str">
        <f t="shared" si="388"/>
        <v>Pendente</v>
      </c>
      <c r="AE977" s="43"/>
      <c r="AF977" s="44"/>
      <c r="AG977" s="45"/>
      <c r="AH977" s="45"/>
      <c r="AI977" s="46"/>
      <c r="AJ977" s="44"/>
      <c r="AK977" s="157"/>
      <c r="AL977" s="161"/>
      <c r="AM977" s="44"/>
      <c r="AN977" s="46"/>
      <c r="AO977" s="127"/>
      <c r="AP977" s="45"/>
      <c r="AQ977" s="46"/>
      <c r="AR977" s="46"/>
      <c r="AS977" s="46"/>
      <c r="AT977" s="45"/>
      <c r="AU977" s="46"/>
      <c r="AV977" s="46"/>
      <c r="AW977" s="46"/>
      <c r="AX977" s="46"/>
      <c r="AY977" s="46"/>
      <c r="AZ977" s="49"/>
      <c r="BE977" s="52">
        <f t="shared" si="387"/>
        <v>0</v>
      </c>
      <c r="BF977" s="53" t="str">
        <f t="shared" si="389"/>
        <v>00</v>
      </c>
      <c r="BG977" s="54">
        <f t="shared" si="390"/>
        <v>0</v>
      </c>
      <c r="BH977" s="54">
        <v>6</v>
      </c>
      <c r="BI977" s="54" t="str">
        <f t="shared" si="391"/>
        <v>,00</v>
      </c>
      <c r="BJ977" s="55" t="str">
        <f t="shared" si="392"/>
        <v>00,00</v>
      </c>
      <c r="BL977" s="57" t="str">
        <f>IFERROR(VLOOKUP(H977,#REF!,2,0)," ")</f>
        <v xml:space="preserve"> </v>
      </c>
      <c r="BM977" s="57" t="str">
        <f>IFERROR(VLOOKUP(K977,#REF!,2,0)," ")</f>
        <v xml:space="preserve"> </v>
      </c>
      <c r="BN977" s="58" t="str">
        <f t="shared" si="375"/>
        <v xml:space="preserve">  </v>
      </c>
      <c r="BO977" s="59" t="str">
        <f>IFERROR(VLOOKUP(BN977,#REF!,5,0)," ")</f>
        <v xml:space="preserve"> </v>
      </c>
      <c r="BP977" s="59" t="str">
        <f t="shared" si="376"/>
        <v xml:space="preserve"> </v>
      </c>
      <c r="BQ977" s="56" t="str">
        <f t="shared" si="377"/>
        <v>0,00</v>
      </c>
      <c r="BR977" s="59" t="str">
        <f t="shared" si="378"/>
        <v>0,00</v>
      </c>
      <c r="BS977" s="59" t="str">
        <f t="shared" si="379"/>
        <v xml:space="preserve"> </v>
      </c>
      <c r="BT977" s="56" t="str">
        <f t="shared" si="393"/>
        <v>00</v>
      </c>
      <c r="BU977" s="56">
        <f t="shared" si="394"/>
        <v>0</v>
      </c>
      <c r="BV977" s="56" t="str">
        <f>IFERROR(BU977*#REF!,"0,00")</f>
        <v>0,00</v>
      </c>
      <c r="BW977" s="59" t="str">
        <f t="shared" si="395"/>
        <v>0,00</v>
      </c>
    </row>
    <row r="978" spans="1:75" ht="62.1" customHeight="1" thickTop="1" thickBot="1">
      <c r="A978" s="90" t="str">
        <f t="shared" si="383"/>
        <v>INSERIR DATA</v>
      </c>
      <c r="B978" s="91" t="str">
        <f t="shared" si="384"/>
        <v>INSERIR DATA</v>
      </c>
      <c r="C978" s="81" t="str">
        <f t="shared" si="385"/>
        <v>INSERIR DATA</v>
      </c>
      <c r="D978" s="79">
        <f t="shared" si="374"/>
        <v>975</v>
      </c>
      <c r="E978" s="125">
        <f t="shared" si="396"/>
        <v>0</v>
      </c>
      <c r="F978" s="101"/>
      <c r="G978" s="124" t="str">
        <f>IFERROR(VLOOKUP(F978,#REF!,2,0)," ")</f>
        <v xml:space="preserve"> </v>
      </c>
      <c r="H978" s="122" t="str">
        <f>IFERROR(VLOOKUP(F978,#REF!,3,0)," ")</f>
        <v xml:space="preserve"> </v>
      </c>
      <c r="I978" s="103"/>
      <c r="J978" s="103"/>
      <c r="K978" s="103"/>
      <c r="L978" s="104"/>
      <c r="M978" s="105"/>
      <c r="N978" s="106"/>
      <c r="O978" s="107"/>
      <c r="P978" s="122" t="str">
        <f t="shared" si="380"/>
        <v>00,00</v>
      </c>
      <c r="Q978" s="123" t="str">
        <f t="shared" si="381"/>
        <v>0,00</v>
      </c>
      <c r="R978" s="119">
        <v>0</v>
      </c>
      <c r="S978" s="119">
        <v>0</v>
      </c>
      <c r="T978" s="123">
        <f t="shared" si="386"/>
        <v>0</v>
      </c>
      <c r="U978" s="108"/>
      <c r="V978" s="109" t="str">
        <f t="shared" si="382"/>
        <v/>
      </c>
      <c r="W978" s="37"/>
      <c r="X978" s="132"/>
      <c r="Y978" s="134"/>
      <c r="AA978" s="24"/>
      <c r="AB978" s="40"/>
      <c r="AC978" s="24" t="str">
        <f t="shared" si="388"/>
        <v>Pendente</v>
      </c>
      <c r="AE978" s="43"/>
      <c r="AF978" s="44"/>
      <c r="AG978" s="45"/>
      <c r="AH978" s="45"/>
      <c r="AI978" s="46"/>
      <c r="AJ978" s="44"/>
      <c r="AK978" s="157"/>
      <c r="AL978" s="161"/>
      <c r="AM978" s="44"/>
      <c r="AN978" s="46"/>
      <c r="AO978" s="127"/>
      <c r="AP978" s="45"/>
      <c r="AQ978" s="46"/>
      <c r="AR978" s="46"/>
      <c r="AS978" s="46"/>
      <c r="AT978" s="45"/>
      <c r="AU978" s="46"/>
      <c r="AV978" s="46"/>
      <c r="AW978" s="46"/>
      <c r="AX978" s="46"/>
      <c r="AY978" s="46"/>
      <c r="AZ978" s="49"/>
      <c r="BE978" s="52">
        <f t="shared" si="387"/>
        <v>0</v>
      </c>
      <c r="BF978" s="53" t="str">
        <f t="shared" si="389"/>
        <v>00</v>
      </c>
      <c r="BG978" s="54">
        <f t="shared" si="390"/>
        <v>0</v>
      </c>
      <c r="BH978" s="54">
        <v>6</v>
      </c>
      <c r="BI978" s="54" t="str">
        <f t="shared" si="391"/>
        <v>,00</v>
      </c>
      <c r="BJ978" s="55" t="str">
        <f t="shared" si="392"/>
        <v>00,00</v>
      </c>
      <c r="BL978" s="57" t="str">
        <f>IFERROR(VLOOKUP(H978,#REF!,2,0)," ")</f>
        <v xml:space="preserve"> </v>
      </c>
      <c r="BM978" s="57" t="str">
        <f>IFERROR(VLOOKUP(K978,#REF!,2,0)," ")</f>
        <v xml:space="preserve"> </v>
      </c>
      <c r="BN978" s="58" t="str">
        <f t="shared" si="375"/>
        <v xml:space="preserve">  </v>
      </c>
      <c r="BO978" s="59" t="str">
        <f>IFERROR(VLOOKUP(BN978,#REF!,5,0)," ")</f>
        <v xml:space="preserve"> </v>
      </c>
      <c r="BP978" s="59" t="str">
        <f t="shared" si="376"/>
        <v xml:space="preserve"> </v>
      </c>
      <c r="BQ978" s="56" t="str">
        <f t="shared" si="377"/>
        <v>0,00</v>
      </c>
      <c r="BR978" s="59" t="str">
        <f t="shared" si="378"/>
        <v>0,00</v>
      </c>
      <c r="BS978" s="59" t="str">
        <f t="shared" si="379"/>
        <v xml:space="preserve"> </v>
      </c>
      <c r="BT978" s="56" t="str">
        <f t="shared" si="393"/>
        <v>00</v>
      </c>
      <c r="BU978" s="56">
        <f t="shared" si="394"/>
        <v>0</v>
      </c>
      <c r="BV978" s="56" t="str">
        <f>IFERROR(BU978*#REF!,"0,00")</f>
        <v>0,00</v>
      </c>
      <c r="BW978" s="59" t="str">
        <f t="shared" si="395"/>
        <v>0,00</v>
      </c>
    </row>
    <row r="979" spans="1:75" ht="62.1" customHeight="1" thickTop="1" thickBot="1">
      <c r="A979" s="90" t="str">
        <f t="shared" si="383"/>
        <v>INSERIR DATA</v>
      </c>
      <c r="B979" s="91" t="str">
        <f t="shared" si="384"/>
        <v>INSERIR DATA</v>
      </c>
      <c r="C979" s="81" t="str">
        <f t="shared" si="385"/>
        <v>INSERIR DATA</v>
      </c>
      <c r="D979" s="79">
        <f t="shared" si="374"/>
        <v>976</v>
      </c>
      <c r="E979" s="125">
        <f t="shared" si="396"/>
        <v>0</v>
      </c>
      <c r="F979" s="101"/>
      <c r="G979" s="124" t="str">
        <f>IFERROR(VLOOKUP(F979,#REF!,2,0)," ")</f>
        <v xml:space="preserve"> </v>
      </c>
      <c r="H979" s="122" t="str">
        <f>IFERROR(VLOOKUP(F979,#REF!,3,0)," ")</f>
        <v xml:space="preserve"> </v>
      </c>
      <c r="I979" s="103"/>
      <c r="J979" s="103"/>
      <c r="K979" s="103"/>
      <c r="L979" s="104"/>
      <c r="M979" s="105"/>
      <c r="N979" s="106"/>
      <c r="O979" s="107"/>
      <c r="P979" s="122" t="str">
        <f t="shared" si="380"/>
        <v>00,00</v>
      </c>
      <c r="Q979" s="123" t="str">
        <f t="shared" si="381"/>
        <v>0,00</v>
      </c>
      <c r="R979" s="119">
        <v>0</v>
      </c>
      <c r="S979" s="119">
        <v>0</v>
      </c>
      <c r="T979" s="123">
        <f t="shared" si="386"/>
        <v>0</v>
      </c>
      <c r="U979" s="108"/>
      <c r="V979" s="109" t="str">
        <f t="shared" si="382"/>
        <v/>
      </c>
      <c r="W979" s="37"/>
      <c r="X979" s="132"/>
      <c r="Y979" s="134"/>
      <c r="AA979" s="24"/>
      <c r="AB979" s="40"/>
      <c r="AC979" s="24" t="str">
        <f t="shared" si="388"/>
        <v>Pendente</v>
      </c>
      <c r="AE979" s="43"/>
      <c r="AF979" s="44"/>
      <c r="AG979" s="45"/>
      <c r="AH979" s="45"/>
      <c r="AI979" s="46"/>
      <c r="AJ979" s="44"/>
      <c r="AK979" s="157"/>
      <c r="AL979" s="161"/>
      <c r="AM979" s="44"/>
      <c r="AN979" s="157"/>
      <c r="AO979" s="161"/>
      <c r="AP979" s="45"/>
      <c r="AQ979" s="46"/>
      <c r="AR979" s="46"/>
      <c r="AS979" s="46"/>
      <c r="AT979" s="45"/>
      <c r="AU979" s="46"/>
      <c r="AV979" s="45"/>
      <c r="AW979" s="45"/>
      <c r="AX979" s="46"/>
      <c r="AY979" s="46"/>
      <c r="AZ979" s="49"/>
      <c r="BE979" s="52">
        <f t="shared" si="387"/>
        <v>0</v>
      </c>
      <c r="BF979" s="53" t="str">
        <f t="shared" si="389"/>
        <v>00</v>
      </c>
      <c r="BG979" s="54">
        <f t="shared" si="390"/>
        <v>0</v>
      </c>
      <c r="BH979" s="54">
        <v>6</v>
      </c>
      <c r="BI979" s="54" t="str">
        <f t="shared" si="391"/>
        <v>,00</v>
      </c>
      <c r="BJ979" s="55" t="str">
        <f t="shared" si="392"/>
        <v>00,00</v>
      </c>
      <c r="BL979" s="57" t="str">
        <f>IFERROR(VLOOKUP(H979,#REF!,2,0)," ")</f>
        <v xml:space="preserve"> </v>
      </c>
      <c r="BM979" s="57" t="str">
        <f>IFERROR(VLOOKUP(K979,#REF!,2,0)," ")</f>
        <v xml:space="preserve"> </v>
      </c>
      <c r="BN979" s="58" t="str">
        <f t="shared" si="375"/>
        <v xml:space="preserve">  </v>
      </c>
      <c r="BO979" s="59" t="str">
        <f>IFERROR(VLOOKUP(BN979,#REF!,5,0)," ")</f>
        <v xml:space="preserve"> </v>
      </c>
      <c r="BP979" s="59" t="str">
        <f t="shared" si="376"/>
        <v xml:space="preserve"> </v>
      </c>
      <c r="BQ979" s="56" t="str">
        <f t="shared" si="377"/>
        <v>0,00</v>
      </c>
      <c r="BR979" s="59" t="str">
        <f t="shared" si="378"/>
        <v>0,00</v>
      </c>
      <c r="BS979" s="59" t="str">
        <f t="shared" si="379"/>
        <v xml:space="preserve"> </v>
      </c>
      <c r="BT979" s="56" t="str">
        <f t="shared" si="393"/>
        <v>00</v>
      </c>
      <c r="BU979" s="56">
        <f t="shared" si="394"/>
        <v>0</v>
      </c>
      <c r="BV979" s="56" t="str">
        <f>IFERROR(BU979*#REF!,"0,00")</f>
        <v>0,00</v>
      </c>
      <c r="BW979" s="59" t="str">
        <f t="shared" si="395"/>
        <v>0,00</v>
      </c>
    </row>
    <row r="980" spans="1:75" ht="62.1" customHeight="1" thickTop="1" thickBot="1">
      <c r="A980" s="90" t="str">
        <f t="shared" si="383"/>
        <v>INSERIR DATA</v>
      </c>
      <c r="B980" s="91" t="str">
        <f t="shared" si="384"/>
        <v>INSERIR DATA</v>
      </c>
      <c r="C980" s="81" t="str">
        <f t="shared" si="385"/>
        <v>INSERIR DATA</v>
      </c>
      <c r="D980" s="79">
        <f t="shared" si="374"/>
        <v>977</v>
      </c>
      <c r="E980" s="125">
        <f t="shared" si="396"/>
        <v>0</v>
      </c>
      <c r="F980" s="101"/>
      <c r="G980" s="124" t="str">
        <f>IFERROR(VLOOKUP(F980,#REF!,2,0)," ")</f>
        <v xml:space="preserve"> </v>
      </c>
      <c r="H980" s="122" t="str">
        <f>IFERROR(VLOOKUP(F980,#REF!,3,0)," ")</f>
        <v xml:space="preserve"> </v>
      </c>
      <c r="I980" s="103"/>
      <c r="J980" s="103"/>
      <c r="K980" s="103"/>
      <c r="L980" s="104"/>
      <c r="M980" s="105"/>
      <c r="N980" s="106"/>
      <c r="O980" s="107"/>
      <c r="P980" s="122" t="str">
        <f t="shared" si="380"/>
        <v>00,00</v>
      </c>
      <c r="Q980" s="123" t="str">
        <f t="shared" si="381"/>
        <v>0,00</v>
      </c>
      <c r="R980" s="119">
        <v>0</v>
      </c>
      <c r="S980" s="119">
        <v>0</v>
      </c>
      <c r="T980" s="123">
        <f t="shared" si="386"/>
        <v>0</v>
      </c>
      <c r="U980" s="108"/>
      <c r="V980" s="109" t="str">
        <f t="shared" si="382"/>
        <v/>
      </c>
      <c r="W980" s="37"/>
      <c r="X980" s="132"/>
      <c r="Y980" s="134"/>
      <c r="AA980" s="24"/>
      <c r="AB980" s="40"/>
      <c r="AC980" s="24" t="str">
        <f t="shared" si="388"/>
        <v>Pendente</v>
      </c>
      <c r="AE980" s="43"/>
      <c r="AF980" s="44"/>
      <c r="AG980" s="45"/>
      <c r="AH980" s="45"/>
      <c r="AI980" s="46"/>
      <c r="AJ980" s="44"/>
      <c r="AK980" s="157"/>
      <c r="AL980" s="161"/>
      <c r="AM980" s="44"/>
      <c r="AN980" s="157"/>
      <c r="AO980" s="161"/>
      <c r="AP980" s="45"/>
      <c r="AQ980" s="46"/>
      <c r="AR980" s="46"/>
      <c r="AS980" s="46"/>
      <c r="AT980" s="45"/>
      <c r="AU980" s="46"/>
      <c r="AV980" s="46"/>
      <c r="AW980" s="46"/>
      <c r="AX980" s="46"/>
      <c r="AY980" s="46"/>
      <c r="AZ980" s="49"/>
      <c r="BE980" s="52">
        <f t="shared" si="387"/>
        <v>0</v>
      </c>
      <c r="BF980" s="53" t="str">
        <f t="shared" si="389"/>
        <v>00</v>
      </c>
      <c r="BG980" s="54">
        <f t="shared" si="390"/>
        <v>0</v>
      </c>
      <c r="BH980" s="54">
        <v>6</v>
      </c>
      <c r="BI980" s="54" t="str">
        <f t="shared" si="391"/>
        <v>,00</v>
      </c>
      <c r="BJ980" s="55" t="str">
        <f t="shared" si="392"/>
        <v>00,00</v>
      </c>
      <c r="BL980" s="57" t="str">
        <f>IFERROR(VLOOKUP(H980,#REF!,2,0)," ")</f>
        <v xml:space="preserve"> </v>
      </c>
      <c r="BM980" s="57" t="str">
        <f>IFERROR(VLOOKUP(K980,#REF!,2,0)," ")</f>
        <v xml:space="preserve"> </v>
      </c>
      <c r="BN980" s="58" t="str">
        <f t="shared" si="375"/>
        <v xml:space="preserve">  </v>
      </c>
      <c r="BO980" s="59" t="str">
        <f>IFERROR(VLOOKUP(BN980,#REF!,5,0)," ")</f>
        <v xml:space="preserve"> </v>
      </c>
      <c r="BP980" s="59" t="str">
        <f t="shared" si="376"/>
        <v xml:space="preserve"> </v>
      </c>
      <c r="BQ980" s="56" t="str">
        <f t="shared" si="377"/>
        <v>0,00</v>
      </c>
      <c r="BR980" s="59" t="str">
        <f t="shared" si="378"/>
        <v>0,00</v>
      </c>
      <c r="BS980" s="59" t="str">
        <f t="shared" si="379"/>
        <v xml:space="preserve"> </v>
      </c>
      <c r="BT980" s="56" t="str">
        <f t="shared" si="393"/>
        <v>00</v>
      </c>
      <c r="BU980" s="56">
        <f t="shared" si="394"/>
        <v>0</v>
      </c>
      <c r="BV980" s="56" t="str">
        <f>IFERROR(BU980*#REF!,"0,00")</f>
        <v>0,00</v>
      </c>
      <c r="BW980" s="59" t="str">
        <f t="shared" si="395"/>
        <v>0,00</v>
      </c>
    </row>
    <row r="981" spans="1:75" ht="62.1" customHeight="1" thickTop="1" thickBot="1">
      <c r="A981" s="90" t="str">
        <f t="shared" si="383"/>
        <v>INSERIR DATA</v>
      </c>
      <c r="B981" s="91" t="str">
        <f t="shared" si="384"/>
        <v>INSERIR DATA</v>
      </c>
      <c r="C981" s="81" t="str">
        <f t="shared" si="385"/>
        <v>INSERIR DATA</v>
      </c>
      <c r="D981" s="79">
        <f t="shared" si="374"/>
        <v>978</v>
      </c>
      <c r="E981" s="125">
        <f t="shared" si="396"/>
        <v>0</v>
      </c>
      <c r="F981" s="101"/>
      <c r="G981" s="124" t="str">
        <f>IFERROR(VLOOKUP(F981,#REF!,2,0)," ")</f>
        <v xml:space="preserve"> </v>
      </c>
      <c r="H981" s="122" t="str">
        <f>IFERROR(VLOOKUP(F981,#REF!,3,0)," ")</f>
        <v xml:space="preserve"> </v>
      </c>
      <c r="I981" s="103"/>
      <c r="J981" s="103"/>
      <c r="K981" s="103"/>
      <c r="L981" s="104"/>
      <c r="M981" s="105"/>
      <c r="N981" s="106"/>
      <c r="O981" s="107"/>
      <c r="P981" s="122" t="str">
        <f t="shared" si="380"/>
        <v>00,00</v>
      </c>
      <c r="Q981" s="123" t="str">
        <f t="shared" si="381"/>
        <v>0,00</v>
      </c>
      <c r="R981" s="119">
        <v>0</v>
      </c>
      <c r="S981" s="119">
        <v>0</v>
      </c>
      <c r="T981" s="123">
        <f t="shared" si="386"/>
        <v>0</v>
      </c>
      <c r="U981" s="108"/>
      <c r="V981" s="109" t="str">
        <f t="shared" si="382"/>
        <v/>
      </c>
      <c r="W981" s="37"/>
      <c r="X981" s="132"/>
      <c r="Y981" s="134"/>
      <c r="AA981" s="24"/>
      <c r="AB981" s="40"/>
      <c r="AC981" s="24" t="str">
        <f t="shared" si="388"/>
        <v>Pendente</v>
      </c>
      <c r="AE981" s="43"/>
      <c r="AF981" s="44"/>
      <c r="AG981" s="45"/>
      <c r="AH981" s="45"/>
      <c r="AI981" s="46"/>
      <c r="AJ981" s="44"/>
      <c r="AK981" s="157"/>
      <c r="AL981" s="161"/>
      <c r="AM981" s="44"/>
      <c r="AN981" s="157"/>
      <c r="AO981" s="161"/>
      <c r="AP981" s="45"/>
      <c r="AQ981" s="46"/>
      <c r="AR981" s="46"/>
      <c r="AS981" s="46"/>
      <c r="AT981" s="45"/>
      <c r="AU981" s="46"/>
      <c r="AV981" s="46"/>
      <c r="AW981" s="46"/>
      <c r="AX981" s="46"/>
      <c r="AY981" s="46"/>
      <c r="AZ981" s="49"/>
      <c r="BE981" s="52">
        <f t="shared" si="387"/>
        <v>0</v>
      </c>
      <c r="BF981" s="53" t="str">
        <f t="shared" si="389"/>
        <v>00</v>
      </c>
      <c r="BG981" s="54">
        <f t="shared" si="390"/>
        <v>0</v>
      </c>
      <c r="BH981" s="54">
        <v>6</v>
      </c>
      <c r="BI981" s="54" t="str">
        <f t="shared" si="391"/>
        <v>,00</v>
      </c>
      <c r="BJ981" s="55" t="str">
        <f t="shared" si="392"/>
        <v>00,00</v>
      </c>
      <c r="BL981" s="57" t="str">
        <f>IFERROR(VLOOKUP(H981,#REF!,2,0)," ")</f>
        <v xml:space="preserve"> </v>
      </c>
      <c r="BM981" s="57" t="str">
        <f>IFERROR(VLOOKUP(K981,#REF!,2,0)," ")</f>
        <v xml:space="preserve"> </v>
      </c>
      <c r="BN981" s="58" t="str">
        <f t="shared" si="375"/>
        <v xml:space="preserve">  </v>
      </c>
      <c r="BO981" s="59" t="str">
        <f>IFERROR(VLOOKUP(BN981,#REF!,5,0)," ")</f>
        <v xml:space="preserve"> </v>
      </c>
      <c r="BP981" s="59" t="str">
        <f t="shared" si="376"/>
        <v xml:space="preserve"> </v>
      </c>
      <c r="BQ981" s="56" t="str">
        <f t="shared" si="377"/>
        <v>0,00</v>
      </c>
      <c r="BR981" s="59" t="str">
        <f t="shared" si="378"/>
        <v>0,00</v>
      </c>
      <c r="BS981" s="59" t="str">
        <f t="shared" si="379"/>
        <v xml:space="preserve"> </v>
      </c>
      <c r="BT981" s="56" t="str">
        <f t="shared" si="393"/>
        <v>00</v>
      </c>
      <c r="BU981" s="56">
        <f t="shared" si="394"/>
        <v>0</v>
      </c>
      <c r="BV981" s="56" t="str">
        <f>IFERROR(BU981*#REF!,"0,00")</f>
        <v>0,00</v>
      </c>
      <c r="BW981" s="59" t="str">
        <f t="shared" si="395"/>
        <v>0,00</v>
      </c>
    </row>
    <row r="982" spans="1:75" ht="62.1" customHeight="1" thickTop="1" thickBot="1">
      <c r="A982" s="90" t="str">
        <f t="shared" si="383"/>
        <v>INSERIR DATA</v>
      </c>
      <c r="B982" s="91" t="str">
        <f t="shared" si="384"/>
        <v>INSERIR DATA</v>
      </c>
      <c r="C982" s="81" t="str">
        <f t="shared" si="385"/>
        <v>INSERIR DATA</v>
      </c>
      <c r="D982" s="79">
        <f t="shared" si="374"/>
        <v>979</v>
      </c>
      <c r="E982" s="125">
        <f t="shared" si="396"/>
        <v>0</v>
      </c>
      <c r="F982" s="101"/>
      <c r="G982" s="124" t="str">
        <f>IFERROR(VLOOKUP(F982,#REF!,2,0)," ")</f>
        <v xml:space="preserve"> </v>
      </c>
      <c r="H982" s="122" t="str">
        <f>IFERROR(VLOOKUP(F982,#REF!,3,0)," ")</f>
        <v xml:space="preserve"> </v>
      </c>
      <c r="I982" s="103"/>
      <c r="J982" s="103"/>
      <c r="K982" s="103"/>
      <c r="L982" s="104"/>
      <c r="M982" s="105"/>
      <c r="N982" s="106"/>
      <c r="O982" s="107"/>
      <c r="P982" s="122" t="str">
        <f t="shared" si="380"/>
        <v>00,00</v>
      </c>
      <c r="Q982" s="123" t="str">
        <f t="shared" si="381"/>
        <v>0,00</v>
      </c>
      <c r="R982" s="119">
        <v>0</v>
      </c>
      <c r="S982" s="119">
        <v>0</v>
      </c>
      <c r="T982" s="123">
        <f t="shared" si="386"/>
        <v>0</v>
      </c>
      <c r="U982" s="108"/>
      <c r="V982" s="109" t="str">
        <f t="shared" si="382"/>
        <v/>
      </c>
      <c r="W982" s="37"/>
      <c r="X982" s="132"/>
      <c r="Y982" s="134"/>
      <c r="AA982" s="24"/>
      <c r="AB982" s="40"/>
      <c r="AC982" s="24" t="str">
        <f t="shared" si="388"/>
        <v>Pendente</v>
      </c>
      <c r="AE982" s="43"/>
      <c r="AF982" s="44"/>
      <c r="AG982" s="45"/>
      <c r="AH982" s="45"/>
      <c r="AI982" s="46"/>
      <c r="AJ982" s="44"/>
      <c r="AK982" s="157"/>
      <c r="AL982" s="161"/>
      <c r="AM982" s="44"/>
      <c r="AN982" s="157"/>
      <c r="AO982" s="161"/>
      <c r="AP982" s="45"/>
      <c r="AQ982" s="46"/>
      <c r="AR982" s="46"/>
      <c r="AS982" s="46"/>
      <c r="AT982" s="45"/>
      <c r="AU982" s="46"/>
      <c r="AV982" s="46"/>
      <c r="AW982" s="46"/>
      <c r="AX982" s="46"/>
      <c r="AY982" s="46"/>
      <c r="AZ982" s="49"/>
      <c r="BE982" s="52">
        <f t="shared" si="387"/>
        <v>0</v>
      </c>
      <c r="BF982" s="53" t="str">
        <f t="shared" si="389"/>
        <v>00</v>
      </c>
      <c r="BG982" s="54">
        <f t="shared" si="390"/>
        <v>0</v>
      </c>
      <c r="BH982" s="54">
        <v>6</v>
      </c>
      <c r="BI982" s="54" t="str">
        <f t="shared" si="391"/>
        <v>,00</v>
      </c>
      <c r="BJ982" s="55" t="str">
        <f t="shared" si="392"/>
        <v>00,00</v>
      </c>
      <c r="BL982" s="57" t="str">
        <f>IFERROR(VLOOKUP(H982,#REF!,2,0)," ")</f>
        <v xml:space="preserve"> </v>
      </c>
      <c r="BM982" s="57" t="str">
        <f>IFERROR(VLOOKUP(K982,#REF!,2,0)," ")</f>
        <v xml:space="preserve"> </v>
      </c>
      <c r="BN982" s="58" t="str">
        <f t="shared" si="375"/>
        <v xml:space="preserve">  </v>
      </c>
      <c r="BO982" s="59" t="str">
        <f>IFERROR(VLOOKUP(BN982,#REF!,5,0)," ")</f>
        <v xml:space="preserve"> </v>
      </c>
      <c r="BP982" s="59" t="str">
        <f t="shared" si="376"/>
        <v xml:space="preserve"> </v>
      </c>
      <c r="BQ982" s="56" t="str">
        <f t="shared" si="377"/>
        <v>0,00</v>
      </c>
      <c r="BR982" s="59" t="str">
        <f t="shared" si="378"/>
        <v>0,00</v>
      </c>
      <c r="BS982" s="59" t="str">
        <f t="shared" si="379"/>
        <v xml:space="preserve"> </v>
      </c>
      <c r="BT982" s="56" t="str">
        <f t="shared" si="393"/>
        <v>00</v>
      </c>
      <c r="BU982" s="56">
        <f t="shared" si="394"/>
        <v>0</v>
      </c>
      <c r="BV982" s="56" t="str">
        <f>IFERROR(BU982*#REF!,"0,00")</f>
        <v>0,00</v>
      </c>
      <c r="BW982" s="59" t="str">
        <f t="shared" si="395"/>
        <v>0,00</v>
      </c>
    </row>
    <row r="983" spans="1:75" ht="62.1" customHeight="1" thickTop="1" thickBot="1">
      <c r="A983" s="90" t="str">
        <f t="shared" si="383"/>
        <v>INSERIR DATA</v>
      </c>
      <c r="B983" s="91" t="str">
        <f t="shared" si="384"/>
        <v>INSERIR DATA</v>
      </c>
      <c r="C983" s="81" t="str">
        <f t="shared" si="385"/>
        <v>INSERIR DATA</v>
      </c>
      <c r="D983" s="79">
        <f t="shared" si="374"/>
        <v>980</v>
      </c>
      <c r="E983" s="125">
        <f t="shared" si="396"/>
        <v>0</v>
      </c>
      <c r="F983" s="101"/>
      <c r="G983" s="124" t="str">
        <f>IFERROR(VLOOKUP(F983,#REF!,2,0)," ")</f>
        <v xml:space="preserve"> </v>
      </c>
      <c r="H983" s="122" t="str">
        <f>IFERROR(VLOOKUP(F983,#REF!,3,0)," ")</f>
        <v xml:space="preserve"> </v>
      </c>
      <c r="I983" s="103"/>
      <c r="J983" s="103"/>
      <c r="K983" s="103"/>
      <c r="L983" s="104"/>
      <c r="M983" s="105"/>
      <c r="N983" s="106"/>
      <c r="O983" s="107"/>
      <c r="P983" s="122" t="str">
        <f t="shared" si="380"/>
        <v>00,00</v>
      </c>
      <c r="Q983" s="123" t="str">
        <f t="shared" si="381"/>
        <v>0,00</v>
      </c>
      <c r="R983" s="119">
        <v>0</v>
      </c>
      <c r="S983" s="119">
        <v>0</v>
      </c>
      <c r="T983" s="123">
        <f t="shared" si="386"/>
        <v>0</v>
      </c>
      <c r="U983" s="108"/>
      <c r="V983" s="109" t="str">
        <f t="shared" si="382"/>
        <v/>
      </c>
      <c r="W983" s="37"/>
      <c r="X983" s="132"/>
      <c r="Y983" s="134"/>
      <c r="AA983" s="24"/>
      <c r="AB983" s="40"/>
      <c r="AC983" s="24" t="str">
        <f t="shared" si="388"/>
        <v>Pendente</v>
      </c>
      <c r="AE983" s="43"/>
      <c r="AF983" s="44"/>
      <c r="AG983" s="45"/>
      <c r="AH983" s="45"/>
      <c r="AI983" s="46"/>
      <c r="AJ983" s="44"/>
      <c r="AK983" s="157"/>
      <c r="AL983" s="161"/>
      <c r="AM983" s="44"/>
      <c r="AN983" s="157"/>
      <c r="AO983" s="161"/>
      <c r="AP983" s="45"/>
      <c r="AQ983" s="46"/>
      <c r="AR983" s="46"/>
      <c r="AS983" s="46"/>
      <c r="AT983" s="45"/>
      <c r="AU983" s="46"/>
      <c r="AV983" s="46"/>
      <c r="AW983" s="46"/>
      <c r="AX983" s="46"/>
      <c r="AY983" s="46"/>
      <c r="AZ983" s="49"/>
      <c r="BE983" s="52">
        <f t="shared" si="387"/>
        <v>0</v>
      </c>
      <c r="BF983" s="53" t="str">
        <f t="shared" si="389"/>
        <v>00</v>
      </c>
      <c r="BG983" s="54">
        <f t="shared" si="390"/>
        <v>0</v>
      </c>
      <c r="BH983" s="54">
        <v>6</v>
      </c>
      <c r="BI983" s="54" t="str">
        <f t="shared" si="391"/>
        <v>,00</v>
      </c>
      <c r="BJ983" s="55" t="str">
        <f t="shared" si="392"/>
        <v>00,00</v>
      </c>
      <c r="BL983" s="57" t="str">
        <f>IFERROR(VLOOKUP(H983,#REF!,2,0)," ")</f>
        <v xml:space="preserve"> </v>
      </c>
      <c r="BM983" s="57" t="str">
        <f>IFERROR(VLOOKUP(K983,#REF!,2,0)," ")</f>
        <v xml:space="preserve"> </v>
      </c>
      <c r="BN983" s="58" t="str">
        <f t="shared" si="375"/>
        <v xml:space="preserve">  </v>
      </c>
      <c r="BO983" s="59" t="str">
        <f>IFERROR(VLOOKUP(BN983,#REF!,5,0)," ")</f>
        <v xml:space="preserve"> </v>
      </c>
      <c r="BP983" s="59" t="str">
        <f t="shared" si="376"/>
        <v xml:space="preserve"> </v>
      </c>
      <c r="BQ983" s="56" t="str">
        <f t="shared" si="377"/>
        <v>0,00</v>
      </c>
      <c r="BR983" s="59" t="str">
        <f t="shared" si="378"/>
        <v>0,00</v>
      </c>
      <c r="BS983" s="59" t="str">
        <f t="shared" si="379"/>
        <v xml:space="preserve"> </v>
      </c>
      <c r="BT983" s="56" t="str">
        <f t="shared" si="393"/>
        <v>00</v>
      </c>
      <c r="BU983" s="56">
        <f t="shared" si="394"/>
        <v>0</v>
      </c>
      <c r="BV983" s="56" t="str">
        <f>IFERROR(BU983*#REF!,"0,00")</f>
        <v>0,00</v>
      </c>
      <c r="BW983" s="59" t="str">
        <f t="shared" si="395"/>
        <v>0,00</v>
      </c>
    </row>
    <row r="984" spans="1:75" ht="62.1" customHeight="1" thickTop="1" thickBot="1">
      <c r="A984" s="90" t="str">
        <f t="shared" si="383"/>
        <v>INSERIR DATA</v>
      </c>
      <c r="B984" s="91" t="str">
        <f t="shared" si="384"/>
        <v>INSERIR DATA</v>
      </c>
      <c r="C984" s="81" t="str">
        <f t="shared" si="385"/>
        <v>INSERIR DATA</v>
      </c>
      <c r="D984" s="79">
        <f t="shared" ref="D984:D1047" si="397">D983+1</f>
        <v>981</v>
      </c>
      <c r="E984" s="125">
        <f t="shared" si="396"/>
        <v>0</v>
      </c>
      <c r="F984" s="101"/>
      <c r="G984" s="124" t="str">
        <f>IFERROR(VLOOKUP(F984,#REF!,2,0)," ")</f>
        <v xml:space="preserve"> </v>
      </c>
      <c r="H984" s="122" t="str">
        <f>IFERROR(VLOOKUP(F984,#REF!,3,0)," ")</f>
        <v xml:space="preserve"> </v>
      </c>
      <c r="I984" s="103"/>
      <c r="J984" s="103"/>
      <c r="K984" s="103"/>
      <c r="L984" s="104"/>
      <c r="M984" s="105"/>
      <c r="N984" s="106"/>
      <c r="O984" s="107"/>
      <c r="P984" s="122" t="str">
        <f t="shared" si="380"/>
        <v>00,00</v>
      </c>
      <c r="Q984" s="123" t="str">
        <f t="shared" si="381"/>
        <v>0,00</v>
      </c>
      <c r="R984" s="119">
        <v>0</v>
      </c>
      <c r="S984" s="119">
        <v>0</v>
      </c>
      <c r="T984" s="123">
        <f t="shared" si="386"/>
        <v>0</v>
      </c>
      <c r="U984" s="108"/>
      <c r="V984" s="109" t="str">
        <f t="shared" si="382"/>
        <v/>
      </c>
      <c r="W984" s="37"/>
      <c r="X984" s="132"/>
      <c r="Y984" s="134"/>
      <c r="AA984" s="24"/>
      <c r="AB984" s="40"/>
      <c r="AC984" s="24" t="str">
        <f t="shared" si="388"/>
        <v>Pendente</v>
      </c>
      <c r="AE984" s="43"/>
      <c r="AF984" s="44"/>
      <c r="AG984" s="45"/>
      <c r="AH984" s="45"/>
      <c r="AI984" s="46"/>
      <c r="AJ984" s="44"/>
      <c r="AK984" s="157"/>
      <c r="AL984" s="161"/>
      <c r="AM984" s="44"/>
      <c r="AN984" s="157"/>
      <c r="AO984" s="161"/>
      <c r="AP984" s="45"/>
      <c r="AQ984" s="46"/>
      <c r="AR984" s="46"/>
      <c r="AS984" s="46"/>
      <c r="AT984" s="45"/>
      <c r="AU984" s="46"/>
      <c r="AV984" s="46"/>
      <c r="AW984" s="46"/>
      <c r="AX984" s="46"/>
      <c r="AY984" s="46"/>
      <c r="AZ984" s="49"/>
      <c r="BE984" s="52">
        <f t="shared" si="387"/>
        <v>0</v>
      </c>
      <c r="BF984" s="53" t="str">
        <f t="shared" si="389"/>
        <v>00</v>
      </c>
      <c r="BG984" s="54">
        <f t="shared" si="390"/>
        <v>0</v>
      </c>
      <c r="BH984" s="54">
        <v>6</v>
      </c>
      <c r="BI984" s="54" t="str">
        <f t="shared" si="391"/>
        <v>,00</v>
      </c>
      <c r="BJ984" s="55" t="str">
        <f t="shared" si="392"/>
        <v>00,00</v>
      </c>
      <c r="BL984" s="57" t="str">
        <f>IFERROR(VLOOKUP(H984,#REF!,2,0)," ")</f>
        <v xml:space="preserve"> </v>
      </c>
      <c r="BM984" s="57" t="str">
        <f>IFERROR(VLOOKUP(K984,#REF!,2,0)," ")</f>
        <v xml:space="preserve"> </v>
      </c>
      <c r="BN984" s="58" t="str">
        <f t="shared" si="375"/>
        <v xml:space="preserve">  </v>
      </c>
      <c r="BO984" s="59" t="str">
        <f>IFERROR(VLOOKUP(BN984,#REF!,5,0)," ")</f>
        <v xml:space="preserve"> </v>
      </c>
      <c r="BP984" s="59" t="str">
        <f t="shared" si="376"/>
        <v xml:space="preserve"> </v>
      </c>
      <c r="BQ984" s="56" t="str">
        <f t="shared" si="377"/>
        <v>0,00</v>
      </c>
      <c r="BR984" s="59" t="str">
        <f t="shared" si="378"/>
        <v>0,00</v>
      </c>
      <c r="BS984" s="59" t="str">
        <f t="shared" si="379"/>
        <v xml:space="preserve"> </v>
      </c>
      <c r="BT984" s="56" t="str">
        <f t="shared" si="393"/>
        <v>00</v>
      </c>
      <c r="BU984" s="56">
        <f t="shared" si="394"/>
        <v>0</v>
      </c>
      <c r="BV984" s="56" t="str">
        <f>IFERROR(BU984*#REF!,"0,00")</f>
        <v>0,00</v>
      </c>
      <c r="BW984" s="59" t="str">
        <f t="shared" si="395"/>
        <v>0,00</v>
      </c>
    </row>
    <row r="985" spans="1:75" ht="62.1" customHeight="1" thickTop="1" thickBot="1">
      <c r="A985" s="90" t="str">
        <f t="shared" si="383"/>
        <v>INSERIR DATA</v>
      </c>
      <c r="B985" s="91" t="str">
        <f t="shared" si="384"/>
        <v>INSERIR DATA</v>
      </c>
      <c r="C985" s="81" t="str">
        <f t="shared" si="385"/>
        <v>INSERIR DATA</v>
      </c>
      <c r="D985" s="79">
        <f t="shared" si="397"/>
        <v>982</v>
      </c>
      <c r="E985" s="125">
        <f t="shared" si="396"/>
        <v>0</v>
      </c>
      <c r="F985" s="101"/>
      <c r="G985" s="124" t="str">
        <f>IFERROR(VLOOKUP(F985,#REF!,2,0)," ")</f>
        <v xml:space="preserve"> </v>
      </c>
      <c r="H985" s="122" t="str">
        <f>IFERROR(VLOOKUP(F985,#REF!,3,0)," ")</f>
        <v xml:space="preserve"> </v>
      </c>
      <c r="I985" s="103"/>
      <c r="J985" s="103"/>
      <c r="K985" s="103"/>
      <c r="L985" s="104"/>
      <c r="M985" s="105"/>
      <c r="N985" s="106"/>
      <c r="O985" s="107"/>
      <c r="P985" s="122" t="str">
        <f t="shared" si="380"/>
        <v>00,00</v>
      </c>
      <c r="Q985" s="123" t="str">
        <f t="shared" si="381"/>
        <v>0,00</v>
      </c>
      <c r="R985" s="119">
        <v>0</v>
      </c>
      <c r="S985" s="119">
        <v>0</v>
      </c>
      <c r="T985" s="123">
        <f t="shared" si="386"/>
        <v>0</v>
      </c>
      <c r="U985" s="108"/>
      <c r="V985" s="109" t="str">
        <f t="shared" si="382"/>
        <v/>
      </c>
      <c r="W985" s="37"/>
      <c r="X985" s="132"/>
      <c r="Y985" s="134"/>
      <c r="AA985" s="24"/>
      <c r="AB985" s="40"/>
      <c r="AC985" s="24" t="str">
        <f t="shared" si="388"/>
        <v>Pendente</v>
      </c>
      <c r="AE985" s="43"/>
      <c r="AF985" s="44"/>
      <c r="AG985" s="45"/>
      <c r="AH985" s="45"/>
      <c r="AI985" s="46"/>
      <c r="AJ985" s="44"/>
      <c r="AK985" s="157"/>
      <c r="AL985" s="161"/>
      <c r="AM985" s="44"/>
      <c r="AN985" s="157"/>
      <c r="AO985" s="161"/>
      <c r="AP985" s="45"/>
      <c r="AQ985" s="46"/>
      <c r="AR985" s="46"/>
      <c r="AS985" s="46"/>
      <c r="AT985" s="45"/>
      <c r="AU985" s="46"/>
      <c r="AV985" s="46"/>
      <c r="AW985" s="46"/>
      <c r="AX985" s="46"/>
      <c r="AY985" s="46"/>
      <c r="AZ985" s="49"/>
      <c r="BE985" s="52">
        <f t="shared" si="387"/>
        <v>0</v>
      </c>
      <c r="BF985" s="53" t="str">
        <f t="shared" si="389"/>
        <v>00</v>
      </c>
      <c r="BG985" s="54">
        <f t="shared" si="390"/>
        <v>0</v>
      </c>
      <c r="BH985" s="54">
        <v>6</v>
      </c>
      <c r="BI985" s="54" t="str">
        <f t="shared" si="391"/>
        <v>,00</v>
      </c>
      <c r="BJ985" s="55" t="str">
        <f t="shared" si="392"/>
        <v>00,00</v>
      </c>
      <c r="BL985" s="57" t="str">
        <f>IFERROR(VLOOKUP(H985,#REF!,2,0)," ")</f>
        <v xml:space="preserve"> </v>
      </c>
      <c r="BM985" s="57" t="str">
        <f>IFERROR(VLOOKUP(K985,#REF!,2,0)," ")</f>
        <v xml:space="preserve"> </v>
      </c>
      <c r="BN985" s="58" t="str">
        <f t="shared" si="375"/>
        <v xml:space="preserve">  </v>
      </c>
      <c r="BO985" s="59" t="str">
        <f>IFERROR(VLOOKUP(BN985,#REF!,5,0)," ")</f>
        <v xml:space="preserve"> </v>
      </c>
      <c r="BP985" s="59" t="str">
        <f t="shared" si="376"/>
        <v xml:space="preserve"> </v>
      </c>
      <c r="BQ985" s="56" t="str">
        <f t="shared" si="377"/>
        <v>0,00</v>
      </c>
      <c r="BR985" s="59" t="str">
        <f t="shared" si="378"/>
        <v>0,00</v>
      </c>
      <c r="BS985" s="59" t="str">
        <f t="shared" si="379"/>
        <v xml:space="preserve"> </v>
      </c>
      <c r="BT985" s="56" t="str">
        <f t="shared" si="393"/>
        <v>00</v>
      </c>
      <c r="BU985" s="56">
        <f t="shared" si="394"/>
        <v>0</v>
      </c>
      <c r="BV985" s="56" t="str">
        <f>IFERROR(BU985*#REF!,"0,00")</f>
        <v>0,00</v>
      </c>
      <c r="BW985" s="59" t="str">
        <f t="shared" si="395"/>
        <v>0,00</v>
      </c>
    </row>
    <row r="986" spans="1:75" ht="62.1" customHeight="1" thickTop="1" thickBot="1">
      <c r="A986" s="90" t="str">
        <f t="shared" si="383"/>
        <v>INSERIR DATA</v>
      </c>
      <c r="B986" s="91" t="str">
        <f t="shared" si="384"/>
        <v>INSERIR DATA</v>
      </c>
      <c r="C986" s="81" t="str">
        <f t="shared" si="385"/>
        <v>INSERIR DATA</v>
      </c>
      <c r="D986" s="79">
        <f t="shared" si="397"/>
        <v>983</v>
      </c>
      <c r="E986" s="125">
        <f t="shared" si="396"/>
        <v>0</v>
      </c>
      <c r="F986" s="101"/>
      <c r="G986" s="124" t="str">
        <f>IFERROR(VLOOKUP(F986,#REF!,2,0)," ")</f>
        <v xml:space="preserve"> </v>
      </c>
      <c r="H986" s="122" t="str">
        <f>IFERROR(VLOOKUP(F986,#REF!,3,0)," ")</f>
        <v xml:space="preserve"> </v>
      </c>
      <c r="I986" s="103"/>
      <c r="J986" s="103"/>
      <c r="K986" s="103"/>
      <c r="L986" s="104"/>
      <c r="M986" s="105"/>
      <c r="N986" s="106"/>
      <c r="O986" s="107"/>
      <c r="P986" s="122" t="str">
        <f t="shared" si="380"/>
        <v>00,00</v>
      </c>
      <c r="Q986" s="123" t="str">
        <f t="shared" si="381"/>
        <v>0,00</v>
      </c>
      <c r="R986" s="119">
        <v>0</v>
      </c>
      <c r="S986" s="119">
        <v>0</v>
      </c>
      <c r="T986" s="123">
        <f t="shared" si="386"/>
        <v>0</v>
      </c>
      <c r="U986" s="108"/>
      <c r="V986" s="109" t="str">
        <f t="shared" si="382"/>
        <v/>
      </c>
      <c r="W986" s="37"/>
      <c r="X986" s="132"/>
      <c r="Y986" s="134"/>
      <c r="AA986" s="24"/>
      <c r="AB986" s="40"/>
      <c r="AC986" s="24" t="str">
        <f t="shared" si="388"/>
        <v>Pendente</v>
      </c>
      <c r="AE986" s="43"/>
      <c r="AF986" s="44"/>
      <c r="AG986" s="45"/>
      <c r="AH986" s="45"/>
      <c r="AI986" s="46"/>
      <c r="AJ986" s="44"/>
      <c r="AK986" s="157"/>
      <c r="AL986" s="161"/>
      <c r="AM986" s="44"/>
      <c r="AN986" s="157"/>
      <c r="AO986" s="161"/>
      <c r="AP986" s="45"/>
      <c r="AQ986" s="46"/>
      <c r="AR986" s="46"/>
      <c r="AS986" s="46"/>
      <c r="AT986" s="45"/>
      <c r="AU986" s="46"/>
      <c r="AV986" s="46"/>
      <c r="AW986" s="46"/>
      <c r="AX986" s="46"/>
      <c r="AY986" s="46"/>
      <c r="AZ986" s="49"/>
      <c r="BE986" s="52">
        <f t="shared" si="387"/>
        <v>0</v>
      </c>
      <c r="BF986" s="53" t="str">
        <f t="shared" si="389"/>
        <v>00</v>
      </c>
      <c r="BG986" s="54">
        <f t="shared" si="390"/>
        <v>0</v>
      </c>
      <c r="BH986" s="54">
        <v>6</v>
      </c>
      <c r="BI986" s="54" t="str">
        <f t="shared" si="391"/>
        <v>,00</v>
      </c>
      <c r="BJ986" s="55" t="str">
        <f t="shared" si="392"/>
        <v>00,00</v>
      </c>
      <c r="BL986" s="57" t="str">
        <f>IFERROR(VLOOKUP(H986,#REF!,2,0)," ")</f>
        <v xml:space="preserve"> </v>
      </c>
      <c r="BM986" s="57" t="str">
        <f>IFERROR(VLOOKUP(K986,#REF!,2,0)," ")</f>
        <v xml:space="preserve"> </v>
      </c>
      <c r="BN986" s="58" t="str">
        <f t="shared" si="375"/>
        <v xml:space="preserve">  </v>
      </c>
      <c r="BO986" s="59" t="str">
        <f>IFERROR(VLOOKUP(BN986,#REF!,5,0)," ")</f>
        <v xml:space="preserve"> </v>
      </c>
      <c r="BP986" s="59" t="str">
        <f t="shared" si="376"/>
        <v xml:space="preserve"> </v>
      </c>
      <c r="BQ986" s="56" t="str">
        <f t="shared" si="377"/>
        <v>0,00</v>
      </c>
      <c r="BR986" s="59" t="str">
        <f t="shared" si="378"/>
        <v>0,00</v>
      </c>
      <c r="BS986" s="59" t="str">
        <f t="shared" si="379"/>
        <v xml:space="preserve"> </v>
      </c>
      <c r="BT986" s="56" t="str">
        <f t="shared" si="393"/>
        <v>00</v>
      </c>
      <c r="BU986" s="56">
        <f t="shared" si="394"/>
        <v>0</v>
      </c>
      <c r="BV986" s="56" t="str">
        <f>IFERROR(BU986*#REF!,"0,00")</f>
        <v>0,00</v>
      </c>
      <c r="BW986" s="59" t="str">
        <f t="shared" si="395"/>
        <v>0,00</v>
      </c>
    </row>
    <row r="987" spans="1:75" ht="62.1" customHeight="1" thickTop="1" thickBot="1">
      <c r="A987" s="90" t="str">
        <f t="shared" si="383"/>
        <v>INSERIR DATA</v>
      </c>
      <c r="B987" s="91" t="str">
        <f t="shared" si="384"/>
        <v>INSERIR DATA</v>
      </c>
      <c r="C987" s="81" t="str">
        <f t="shared" si="385"/>
        <v>INSERIR DATA</v>
      </c>
      <c r="D987" s="79">
        <f t="shared" si="397"/>
        <v>984</v>
      </c>
      <c r="E987" s="125">
        <f t="shared" si="396"/>
        <v>0</v>
      </c>
      <c r="F987" s="101"/>
      <c r="G987" s="124" t="str">
        <f>IFERROR(VLOOKUP(F987,#REF!,2,0)," ")</f>
        <v xml:space="preserve"> </v>
      </c>
      <c r="H987" s="122" t="str">
        <f>IFERROR(VLOOKUP(F987,#REF!,3,0)," ")</f>
        <v xml:space="preserve"> </v>
      </c>
      <c r="I987" s="103"/>
      <c r="J987" s="103"/>
      <c r="K987" s="103"/>
      <c r="L987" s="104"/>
      <c r="M987" s="105"/>
      <c r="N987" s="106"/>
      <c r="O987" s="107"/>
      <c r="P987" s="122" t="str">
        <f t="shared" si="380"/>
        <v>00,00</v>
      </c>
      <c r="Q987" s="123" t="str">
        <f t="shared" si="381"/>
        <v>0,00</v>
      </c>
      <c r="R987" s="119">
        <v>0</v>
      </c>
      <c r="S987" s="119">
        <v>0</v>
      </c>
      <c r="T987" s="123">
        <f t="shared" si="386"/>
        <v>0</v>
      </c>
      <c r="U987" s="108"/>
      <c r="V987" s="109" t="str">
        <f t="shared" si="382"/>
        <v/>
      </c>
      <c r="W987" s="37"/>
      <c r="X987" s="132"/>
      <c r="Y987" s="134"/>
      <c r="AA987" s="24"/>
      <c r="AB987" s="40"/>
      <c r="AC987" s="24" t="str">
        <f t="shared" si="388"/>
        <v>Pendente</v>
      </c>
      <c r="AE987" s="43"/>
      <c r="AF987" s="44"/>
      <c r="AG987" s="45"/>
      <c r="AH987" s="45"/>
      <c r="AI987" s="46"/>
      <c r="AJ987" s="44"/>
      <c r="AK987" s="157"/>
      <c r="AL987" s="161"/>
      <c r="AM987" s="44"/>
      <c r="AN987" s="157"/>
      <c r="AO987" s="161"/>
      <c r="AP987" s="45"/>
      <c r="AQ987" s="46"/>
      <c r="AR987" s="46"/>
      <c r="AS987" s="46"/>
      <c r="AT987" s="45"/>
      <c r="AU987" s="46"/>
      <c r="AV987" s="46"/>
      <c r="AW987" s="46"/>
      <c r="AX987" s="46"/>
      <c r="AY987" s="46"/>
      <c r="AZ987" s="49"/>
      <c r="BE987" s="52">
        <f t="shared" si="387"/>
        <v>0</v>
      </c>
      <c r="BF987" s="53" t="str">
        <f t="shared" si="389"/>
        <v>00</v>
      </c>
      <c r="BG987" s="54">
        <f t="shared" si="390"/>
        <v>0</v>
      </c>
      <c r="BH987" s="54">
        <v>6</v>
      </c>
      <c r="BI987" s="54" t="str">
        <f t="shared" si="391"/>
        <v>,00</v>
      </c>
      <c r="BJ987" s="55" t="str">
        <f t="shared" si="392"/>
        <v>00,00</v>
      </c>
      <c r="BL987" s="57" t="str">
        <f>IFERROR(VLOOKUP(H987,#REF!,2,0)," ")</f>
        <v xml:space="preserve"> </v>
      </c>
      <c r="BM987" s="57" t="str">
        <f>IFERROR(VLOOKUP(K987,#REF!,2,0)," ")</f>
        <v xml:space="preserve"> </v>
      </c>
      <c r="BN987" s="58" t="str">
        <f t="shared" si="375"/>
        <v xml:space="preserve">  </v>
      </c>
      <c r="BO987" s="59" t="str">
        <f>IFERROR(VLOOKUP(BN987,#REF!,5,0)," ")</f>
        <v xml:space="preserve"> </v>
      </c>
      <c r="BP987" s="59" t="str">
        <f t="shared" si="376"/>
        <v xml:space="preserve"> </v>
      </c>
      <c r="BQ987" s="56" t="str">
        <f t="shared" si="377"/>
        <v>0,00</v>
      </c>
      <c r="BR987" s="59" t="str">
        <f t="shared" si="378"/>
        <v>0,00</v>
      </c>
      <c r="BS987" s="59" t="str">
        <f t="shared" si="379"/>
        <v xml:space="preserve"> </v>
      </c>
      <c r="BT987" s="56" t="str">
        <f t="shared" si="393"/>
        <v>00</v>
      </c>
      <c r="BU987" s="56">
        <f t="shared" si="394"/>
        <v>0</v>
      </c>
      <c r="BV987" s="56" t="str">
        <f>IFERROR(BU987*#REF!,"0,00")</f>
        <v>0,00</v>
      </c>
      <c r="BW987" s="59" t="str">
        <f t="shared" si="395"/>
        <v>0,00</v>
      </c>
    </row>
    <row r="988" spans="1:75" ht="61.5" customHeight="1" thickTop="1" thickBot="1">
      <c r="A988" s="90" t="str">
        <f t="shared" si="383"/>
        <v>INSERIR DATA</v>
      </c>
      <c r="B988" s="91" t="str">
        <f t="shared" si="384"/>
        <v>INSERIR DATA</v>
      </c>
      <c r="C988" s="81" t="str">
        <f t="shared" si="385"/>
        <v>INSERIR DATA</v>
      </c>
      <c r="D988" s="79">
        <f t="shared" si="397"/>
        <v>985</v>
      </c>
      <c r="E988" s="125">
        <f t="shared" si="396"/>
        <v>0</v>
      </c>
      <c r="F988" s="101"/>
      <c r="G988" s="124" t="str">
        <f>IFERROR(VLOOKUP(F988,#REF!,2,0)," ")</f>
        <v xml:space="preserve"> </v>
      </c>
      <c r="H988" s="122" t="str">
        <f>IFERROR(VLOOKUP(F988,#REF!,3,0)," ")</f>
        <v xml:space="preserve"> </v>
      </c>
      <c r="I988" s="103"/>
      <c r="J988" s="103"/>
      <c r="K988" s="103"/>
      <c r="L988" s="104"/>
      <c r="M988" s="105"/>
      <c r="N988" s="106"/>
      <c r="O988" s="107"/>
      <c r="P988" s="122" t="str">
        <f t="shared" si="380"/>
        <v>00,00</v>
      </c>
      <c r="Q988" s="123" t="str">
        <f t="shared" si="381"/>
        <v>0,00</v>
      </c>
      <c r="R988" s="119">
        <v>0</v>
      </c>
      <c r="S988" s="119">
        <v>0</v>
      </c>
      <c r="T988" s="123">
        <f t="shared" si="386"/>
        <v>0</v>
      </c>
      <c r="U988" s="108"/>
      <c r="V988" s="109" t="str">
        <f t="shared" si="382"/>
        <v/>
      </c>
      <c r="W988" s="37"/>
      <c r="X988" s="132"/>
      <c r="Y988" s="134"/>
      <c r="AA988" s="24"/>
      <c r="AB988" s="40"/>
      <c r="AC988" s="24" t="str">
        <f t="shared" si="388"/>
        <v>Pendente</v>
      </c>
      <c r="AE988" s="43"/>
      <c r="AF988" s="44"/>
      <c r="AG988" s="45"/>
      <c r="AH988" s="45"/>
      <c r="AI988" s="46"/>
      <c r="AJ988" s="44"/>
      <c r="AK988" s="157"/>
      <c r="AL988" s="161"/>
      <c r="AM988" s="44"/>
      <c r="AN988" s="157"/>
      <c r="AO988" s="161"/>
      <c r="AP988" s="45"/>
      <c r="AQ988" s="46"/>
      <c r="AR988" s="46"/>
      <c r="AS988" s="46"/>
      <c r="AT988" s="45"/>
      <c r="AU988" s="46"/>
      <c r="AV988" s="46"/>
      <c r="AW988" s="46"/>
      <c r="AX988" s="46"/>
      <c r="AY988" s="46"/>
      <c r="AZ988" s="49"/>
      <c r="BE988" s="52">
        <f t="shared" si="387"/>
        <v>0</v>
      </c>
      <c r="BF988" s="53" t="str">
        <f t="shared" si="389"/>
        <v>00</v>
      </c>
      <c r="BG988" s="54">
        <f t="shared" si="390"/>
        <v>0</v>
      </c>
      <c r="BH988" s="54">
        <v>6</v>
      </c>
      <c r="BI988" s="54" t="str">
        <f t="shared" si="391"/>
        <v>,00</v>
      </c>
      <c r="BJ988" s="55" t="str">
        <f t="shared" si="392"/>
        <v>00,00</v>
      </c>
      <c r="BL988" s="57" t="str">
        <f>IFERROR(VLOOKUP(H988,#REF!,2,0)," ")</f>
        <v xml:space="preserve"> </v>
      </c>
      <c r="BM988" s="57" t="str">
        <f>IFERROR(VLOOKUP(K988,#REF!,2,0)," ")</f>
        <v xml:space="preserve"> </v>
      </c>
      <c r="BN988" s="58" t="str">
        <f t="shared" ref="BN988:BN1000" si="398">IFERROR(BL988&amp;BM988," ")</f>
        <v xml:space="preserve">  </v>
      </c>
      <c r="BO988" s="59" t="str">
        <f>IFERROR(VLOOKUP(BN988,#REF!,5,0)," ")</f>
        <v xml:space="preserve"> </v>
      </c>
      <c r="BP988" s="59" t="str">
        <f t="shared" ref="BP988:BP1000" si="399">IFERROR(BF988*BO988," ")</f>
        <v xml:space="preserve"> </v>
      </c>
      <c r="BQ988" s="56" t="str">
        <f t="shared" ref="BQ988:BQ1000" si="400">IF(BI988=$BQ$3,1,"0,00")</f>
        <v>0,00</v>
      </c>
      <c r="BR988" s="59" t="str">
        <f t="shared" ref="BR988:BR1000" si="401">IFERROR(IF(BQ988=1,BO988/2,"0,00")," ")</f>
        <v>0,00</v>
      </c>
      <c r="BS988" s="59" t="str">
        <f t="shared" ref="BS988:BS1000" si="402">IFERROR(BR988+BP988," ")</f>
        <v xml:space="preserve"> </v>
      </c>
      <c r="BT988" s="56" t="str">
        <f t="shared" si="393"/>
        <v>00</v>
      </c>
      <c r="BU988" s="56">
        <f t="shared" si="394"/>
        <v>0</v>
      </c>
      <c r="BV988" s="56" t="str">
        <f>IFERROR(BU988*#REF!,"0,00")</f>
        <v>0,00</v>
      </c>
      <c r="BW988" s="59" t="str">
        <f t="shared" si="395"/>
        <v>0,00</v>
      </c>
    </row>
    <row r="989" spans="1:75" ht="61.5" customHeight="1" thickTop="1" thickBot="1">
      <c r="A989" s="90" t="str">
        <f t="shared" si="383"/>
        <v>INSERIR DATA</v>
      </c>
      <c r="B989" s="91" t="str">
        <f t="shared" si="384"/>
        <v>INSERIR DATA</v>
      </c>
      <c r="C989" s="81" t="str">
        <f t="shared" si="385"/>
        <v>INSERIR DATA</v>
      </c>
      <c r="D989" s="79">
        <f t="shared" si="397"/>
        <v>986</v>
      </c>
      <c r="E989" s="125">
        <f t="shared" si="396"/>
        <v>0</v>
      </c>
      <c r="F989" s="101"/>
      <c r="G989" s="124" t="str">
        <f>IFERROR(VLOOKUP(F989,#REF!,2,0)," ")</f>
        <v xml:space="preserve"> </v>
      </c>
      <c r="H989" s="122" t="str">
        <f>IFERROR(VLOOKUP(F989,#REF!,3,0)," ")</f>
        <v xml:space="preserve"> </v>
      </c>
      <c r="I989" s="103"/>
      <c r="J989" s="103"/>
      <c r="K989" s="103"/>
      <c r="L989" s="104"/>
      <c r="M989" s="105"/>
      <c r="N989" s="106"/>
      <c r="O989" s="107"/>
      <c r="P989" s="122" t="str">
        <f t="shared" si="380"/>
        <v>00,00</v>
      </c>
      <c r="Q989" s="123" t="str">
        <f t="shared" si="381"/>
        <v>0,00</v>
      </c>
      <c r="R989" s="119">
        <v>0</v>
      </c>
      <c r="S989" s="119">
        <v>0</v>
      </c>
      <c r="T989" s="123">
        <f t="shared" si="386"/>
        <v>0</v>
      </c>
      <c r="U989" s="108"/>
      <c r="V989" s="109" t="str">
        <f t="shared" si="382"/>
        <v/>
      </c>
      <c r="W989" s="37"/>
      <c r="X989" s="132"/>
      <c r="Y989" s="134"/>
      <c r="AA989" s="24"/>
      <c r="AB989" s="40"/>
      <c r="AC989" s="24" t="str">
        <f t="shared" si="388"/>
        <v>Pendente</v>
      </c>
      <c r="AE989" s="43"/>
      <c r="AF989" s="44"/>
      <c r="AG989" s="45"/>
      <c r="AH989" s="45"/>
      <c r="AI989" s="46"/>
      <c r="AJ989" s="44"/>
      <c r="AK989" s="157"/>
      <c r="AL989" s="161"/>
      <c r="AM989" s="44"/>
      <c r="AN989" s="157"/>
      <c r="AO989" s="161"/>
      <c r="AP989" s="45"/>
      <c r="AQ989" s="46"/>
      <c r="AR989" s="46"/>
      <c r="AS989" s="46"/>
      <c r="AT989" s="45"/>
      <c r="AU989" s="46"/>
      <c r="AV989" s="45"/>
      <c r="AW989" s="45"/>
      <c r="AX989" s="46"/>
      <c r="AY989" s="46"/>
      <c r="AZ989" s="49"/>
      <c r="BE989" s="52">
        <f t="shared" si="387"/>
        <v>0</v>
      </c>
      <c r="BF989" s="53" t="str">
        <f t="shared" si="389"/>
        <v>00</v>
      </c>
      <c r="BG989" s="54">
        <f t="shared" si="390"/>
        <v>0</v>
      </c>
      <c r="BH989" s="54">
        <v>6</v>
      </c>
      <c r="BI989" s="54" t="str">
        <f t="shared" si="391"/>
        <v>,00</v>
      </c>
      <c r="BJ989" s="55" t="str">
        <f t="shared" si="392"/>
        <v>00,00</v>
      </c>
      <c r="BL989" s="57" t="str">
        <f>IFERROR(VLOOKUP(H989,#REF!,2,0)," ")</f>
        <v xml:space="preserve"> </v>
      </c>
      <c r="BM989" s="57" t="str">
        <f>IFERROR(VLOOKUP(K989,#REF!,2,0)," ")</f>
        <v xml:space="preserve"> </v>
      </c>
      <c r="BN989" s="58" t="str">
        <f t="shared" si="398"/>
        <v xml:space="preserve">  </v>
      </c>
      <c r="BO989" s="59" t="str">
        <f>IFERROR(VLOOKUP(BN989,#REF!,5,0)," ")</f>
        <v xml:space="preserve"> </v>
      </c>
      <c r="BP989" s="59" t="str">
        <f t="shared" si="399"/>
        <v xml:space="preserve"> </v>
      </c>
      <c r="BQ989" s="56" t="str">
        <f t="shared" si="400"/>
        <v>0,00</v>
      </c>
      <c r="BR989" s="59" t="str">
        <f t="shared" si="401"/>
        <v>0,00</v>
      </c>
      <c r="BS989" s="59" t="str">
        <f t="shared" si="402"/>
        <v xml:space="preserve"> </v>
      </c>
      <c r="BT989" s="56" t="str">
        <f t="shared" si="393"/>
        <v>00</v>
      </c>
      <c r="BU989" s="56">
        <f t="shared" si="394"/>
        <v>0</v>
      </c>
      <c r="BV989" s="56" t="str">
        <f>IFERROR(BU989*#REF!,"0,00")</f>
        <v>0,00</v>
      </c>
      <c r="BW989" s="59" t="str">
        <f t="shared" si="395"/>
        <v>0,00</v>
      </c>
    </row>
    <row r="990" spans="1:75" ht="61.5" customHeight="1" thickTop="1" thickBot="1">
      <c r="A990" s="90" t="str">
        <f t="shared" si="383"/>
        <v>INSERIR DATA</v>
      </c>
      <c r="B990" s="91" t="str">
        <f t="shared" si="384"/>
        <v>INSERIR DATA</v>
      </c>
      <c r="C990" s="81" t="str">
        <f t="shared" si="385"/>
        <v>INSERIR DATA</v>
      </c>
      <c r="D990" s="79">
        <f t="shared" si="397"/>
        <v>987</v>
      </c>
      <c r="E990" s="125">
        <f t="shared" si="396"/>
        <v>0</v>
      </c>
      <c r="F990" s="101"/>
      <c r="G990" s="124" t="str">
        <f>IFERROR(VLOOKUP(F990,#REF!,2,0)," ")</f>
        <v xml:space="preserve"> </v>
      </c>
      <c r="H990" s="122" t="str">
        <f>IFERROR(VLOOKUP(F990,#REF!,3,0)," ")</f>
        <v xml:space="preserve"> </v>
      </c>
      <c r="I990" s="103"/>
      <c r="J990" s="103"/>
      <c r="K990" s="103"/>
      <c r="L990" s="104"/>
      <c r="M990" s="105"/>
      <c r="N990" s="106"/>
      <c r="O990" s="107"/>
      <c r="P990" s="122" t="str">
        <f t="shared" si="380"/>
        <v>00,00</v>
      </c>
      <c r="Q990" s="123" t="str">
        <f t="shared" si="381"/>
        <v>0,00</v>
      </c>
      <c r="R990" s="119">
        <v>0</v>
      </c>
      <c r="S990" s="119">
        <v>0</v>
      </c>
      <c r="T990" s="123">
        <f t="shared" si="386"/>
        <v>0</v>
      </c>
      <c r="U990" s="108"/>
      <c r="V990" s="109" t="str">
        <f t="shared" si="382"/>
        <v/>
      </c>
      <c r="W990" s="37"/>
      <c r="X990" s="132"/>
      <c r="Y990" s="134"/>
      <c r="AA990" s="24"/>
      <c r="AB990" s="40"/>
      <c r="AC990" s="24" t="str">
        <f t="shared" si="388"/>
        <v>Pendente</v>
      </c>
      <c r="AE990" s="43"/>
      <c r="AF990" s="44"/>
      <c r="AG990" s="45"/>
      <c r="AH990" s="45"/>
      <c r="AI990" s="46"/>
      <c r="AJ990" s="44"/>
      <c r="AK990" s="157"/>
      <c r="AL990" s="161"/>
      <c r="AM990" s="44"/>
      <c r="AN990" s="46"/>
      <c r="AO990" s="127"/>
      <c r="AP990" s="45"/>
      <c r="AQ990" s="46"/>
      <c r="AR990" s="46"/>
      <c r="AS990" s="46"/>
      <c r="AT990" s="45"/>
      <c r="AU990" s="46"/>
      <c r="AV990" s="46"/>
      <c r="AW990" s="46"/>
      <c r="AX990" s="46"/>
      <c r="AY990" s="46"/>
      <c r="AZ990" s="49"/>
      <c r="BE990" s="52">
        <f t="shared" si="387"/>
        <v>0</v>
      </c>
      <c r="BF990" s="53" t="str">
        <f t="shared" si="389"/>
        <v>00</v>
      </c>
      <c r="BG990" s="54">
        <f t="shared" si="390"/>
        <v>0</v>
      </c>
      <c r="BH990" s="54">
        <v>6</v>
      </c>
      <c r="BI990" s="54" t="str">
        <f t="shared" si="391"/>
        <v>,00</v>
      </c>
      <c r="BJ990" s="55" t="str">
        <f t="shared" si="392"/>
        <v>00,00</v>
      </c>
      <c r="BL990" s="57" t="str">
        <f>IFERROR(VLOOKUP(H990,#REF!,2,0)," ")</f>
        <v xml:space="preserve"> </v>
      </c>
      <c r="BM990" s="57" t="str">
        <f>IFERROR(VLOOKUP(K990,#REF!,2,0)," ")</f>
        <v xml:space="preserve"> </v>
      </c>
      <c r="BN990" s="58" t="str">
        <f t="shared" si="398"/>
        <v xml:space="preserve">  </v>
      </c>
      <c r="BO990" s="59" t="str">
        <f>IFERROR(VLOOKUP(BN990,#REF!,5,0)," ")</f>
        <v xml:space="preserve"> </v>
      </c>
      <c r="BP990" s="59" t="str">
        <f t="shared" si="399"/>
        <v xml:space="preserve"> </v>
      </c>
      <c r="BQ990" s="56" t="str">
        <f t="shared" si="400"/>
        <v>0,00</v>
      </c>
      <c r="BR990" s="59" t="str">
        <f t="shared" si="401"/>
        <v>0,00</v>
      </c>
      <c r="BS990" s="59" t="str">
        <f t="shared" si="402"/>
        <v xml:space="preserve"> </v>
      </c>
      <c r="BT990" s="56" t="str">
        <f t="shared" si="393"/>
        <v>00</v>
      </c>
      <c r="BU990" s="56">
        <f t="shared" si="394"/>
        <v>0</v>
      </c>
      <c r="BV990" s="56" t="str">
        <f>IFERROR(BU990*#REF!,"0,00")</f>
        <v>0,00</v>
      </c>
      <c r="BW990" s="59" t="str">
        <f t="shared" si="395"/>
        <v>0,00</v>
      </c>
    </row>
    <row r="991" spans="1:75" ht="61.5" customHeight="1" thickTop="1" thickBot="1">
      <c r="A991" s="90" t="str">
        <f t="shared" si="383"/>
        <v>INSERIR DATA</v>
      </c>
      <c r="B991" s="91" t="str">
        <f t="shared" si="384"/>
        <v>INSERIR DATA</v>
      </c>
      <c r="C991" s="81" t="str">
        <f t="shared" si="385"/>
        <v>INSERIR DATA</v>
      </c>
      <c r="D991" s="79">
        <f t="shared" si="397"/>
        <v>988</v>
      </c>
      <c r="E991" s="125">
        <f t="shared" si="396"/>
        <v>0</v>
      </c>
      <c r="F991" s="101"/>
      <c r="G991" s="124" t="str">
        <f>IFERROR(VLOOKUP(F991,#REF!,2,0)," ")</f>
        <v xml:space="preserve"> </v>
      </c>
      <c r="H991" s="122" t="str">
        <f>IFERROR(VLOOKUP(F991,#REF!,3,0)," ")</f>
        <v xml:space="preserve"> </v>
      </c>
      <c r="I991" s="103"/>
      <c r="J991" s="103"/>
      <c r="K991" s="103"/>
      <c r="L991" s="104"/>
      <c r="M991" s="105"/>
      <c r="N991" s="106"/>
      <c r="O991" s="107"/>
      <c r="P991" s="122" t="str">
        <f t="shared" si="380"/>
        <v>00,00</v>
      </c>
      <c r="Q991" s="123" t="str">
        <f t="shared" si="381"/>
        <v>0,00</v>
      </c>
      <c r="R991" s="119">
        <v>0</v>
      </c>
      <c r="S991" s="119">
        <v>0</v>
      </c>
      <c r="T991" s="123">
        <f t="shared" si="386"/>
        <v>0</v>
      </c>
      <c r="U991" s="108"/>
      <c r="V991" s="109" t="str">
        <f t="shared" si="382"/>
        <v/>
      </c>
      <c r="W991" s="37"/>
      <c r="X991" s="132"/>
      <c r="Y991" s="134"/>
      <c r="AA991" s="24"/>
      <c r="AB991" s="40"/>
      <c r="AC991" s="24" t="str">
        <f t="shared" si="388"/>
        <v>Pendente</v>
      </c>
      <c r="AE991" s="43"/>
      <c r="AF991" s="44"/>
      <c r="AG991" s="45"/>
      <c r="AH991" s="45"/>
      <c r="AI991" s="46"/>
      <c r="AJ991" s="44"/>
      <c r="AK991" s="157"/>
      <c r="AL991" s="161"/>
      <c r="AM991" s="44"/>
      <c r="AN991" s="157"/>
      <c r="AO991" s="161"/>
      <c r="AP991" s="45"/>
      <c r="AQ991" s="46"/>
      <c r="AR991" s="46"/>
      <c r="AS991" s="46"/>
      <c r="AT991" s="45"/>
      <c r="AU991" s="46"/>
      <c r="AV991" s="46"/>
      <c r="AW991" s="46"/>
      <c r="AX991" s="46"/>
      <c r="AY991" s="46"/>
      <c r="AZ991" s="49"/>
      <c r="BE991" s="52">
        <f t="shared" si="387"/>
        <v>0</v>
      </c>
      <c r="BF991" s="53" t="str">
        <f t="shared" si="389"/>
        <v>00</v>
      </c>
      <c r="BG991" s="54">
        <f t="shared" si="390"/>
        <v>0</v>
      </c>
      <c r="BH991" s="54">
        <v>6</v>
      </c>
      <c r="BI991" s="54" t="str">
        <f t="shared" si="391"/>
        <v>,00</v>
      </c>
      <c r="BJ991" s="55" t="str">
        <f t="shared" si="392"/>
        <v>00,00</v>
      </c>
      <c r="BL991" s="57" t="str">
        <f>IFERROR(VLOOKUP(H991,#REF!,2,0)," ")</f>
        <v xml:space="preserve"> </v>
      </c>
      <c r="BM991" s="57" t="str">
        <f>IFERROR(VLOOKUP(K991,#REF!,2,0)," ")</f>
        <v xml:space="preserve"> </v>
      </c>
      <c r="BN991" s="58" t="str">
        <f t="shared" si="398"/>
        <v xml:space="preserve">  </v>
      </c>
      <c r="BO991" s="59" t="str">
        <f>IFERROR(VLOOKUP(BN991,#REF!,5,0)," ")</f>
        <v xml:space="preserve"> </v>
      </c>
      <c r="BP991" s="59" t="str">
        <f t="shared" si="399"/>
        <v xml:space="preserve"> </v>
      </c>
      <c r="BQ991" s="56" t="str">
        <f t="shared" si="400"/>
        <v>0,00</v>
      </c>
      <c r="BR991" s="59" t="str">
        <f t="shared" si="401"/>
        <v>0,00</v>
      </c>
      <c r="BS991" s="59" t="str">
        <f t="shared" si="402"/>
        <v xml:space="preserve"> </v>
      </c>
      <c r="BT991" s="56" t="str">
        <f t="shared" si="393"/>
        <v>00</v>
      </c>
      <c r="BU991" s="56">
        <f t="shared" si="394"/>
        <v>0</v>
      </c>
      <c r="BV991" s="56" t="str">
        <f>IFERROR(BU991*#REF!,"0,00")</f>
        <v>0,00</v>
      </c>
      <c r="BW991" s="59" t="str">
        <f t="shared" si="395"/>
        <v>0,00</v>
      </c>
    </row>
    <row r="992" spans="1:75" ht="61.5" customHeight="1" thickTop="1" thickBot="1">
      <c r="A992" s="90" t="str">
        <f t="shared" si="383"/>
        <v>INSERIR DATA</v>
      </c>
      <c r="B992" s="91" t="str">
        <f t="shared" si="384"/>
        <v>INSERIR DATA</v>
      </c>
      <c r="C992" s="81" t="str">
        <f t="shared" si="385"/>
        <v>INSERIR DATA</v>
      </c>
      <c r="D992" s="79">
        <f t="shared" si="397"/>
        <v>989</v>
      </c>
      <c r="E992" s="125">
        <f t="shared" si="396"/>
        <v>0</v>
      </c>
      <c r="F992" s="101"/>
      <c r="G992" s="124" t="str">
        <f>IFERROR(VLOOKUP(F992,#REF!,2,0)," ")</f>
        <v xml:space="preserve"> </v>
      </c>
      <c r="H992" s="122" t="str">
        <f>IFERROR(VLOOKUP(F992,#REF!,3,0)," ")</f>
        <v xml:space="preserve"> </v>
      </c>
      <c r="I992" s="103"/>
      <c r="J992" s="103"/>
      <c r="K992" s="103"/>
      <c r="L992" s="104"/>
      <c r="M992" s="105"/>
      <c r="N992" s="106"/>
      <c r="O992" s="107"/>
      <c r="P992" s="122" t="str">
        <f t="shared" si="380"/>
        <v>00,00</v>
      </c>
      <c r="Q992" s="123" t="str">
        <f t="shared" si="381"/>
        <v>0,00</v>
      </c>
      <c r="R992" s="119">
        <v>0</v>
      </c>
      <c r="S992" s="119">
        <v>0</v>
      </c>
      <c r="T992" s="123">
        <f t="shared" si="386"/>
        <v>0</v>
      </c>
      <c r="U992" s="108"/>
      <c r="V992" s="109" t="str">
        <f t="shared" si="382"/>
        <v/>
      </c>
      <c r="W992" s="37"/>
      <c r="X992" s="132"/>
      <c r="Y992" s="134"/>
      <c r="AA992" s="24"/>
      <c r="AB992" s="40"/>
      <c r="AC992" s="24" t="str">
        <f t="shared" si="388"/>
        <v>Pendente</v>
      </c>
      <c r="AE992" s="43"/>
      <c r="AF992" s="44"/>
      <c r="AG992" s="45"/>
      <c r="AH992" s="45"/>
      <c r="AI992" s="46"/>
      <c r="AJ992" s="44"/>
      <c r="AK992" s="157"/>
      <c r="AL992" s="161"/>
      <c r="AM992" s="44"/>
      <c r="AN992" s="46"/>
      <c r="AO992" s="127"/>
      <c r="AP992" s="45"/>
      <c r="AQ992" s="46"/>
      <c r="AR992" s="157"/>
      <c r="AS992" s="46"/>
      <c r="AT992" s="45"/>
      <c r="AU992" s="46"/>
      <c r="AV992" s="46"/>
      <c r="AW992" s="46"/>
      <c r="AX992" s="46"/>
      <c r="AY992" s="46"/>
      <c r="AZ992" s="49"/>
      <c r="BE992" s="52">
        <f t="shared" si="387"/>
        <v>0</v>
      </c>
      <c r="BF992" s="53" t="str">
        <f t="shared" si="389"/>
        <v>00</v>
      </c>
      <c r="BG992" s="54">
        <f t="shared" si="390"/>
        <v>0</v>
      </c>
      <c r="BH992" s="54">
        <v>6</v>
      </c>
      <c r="BI992" s="54" t="str">
        <f t="shared" si="391"/>
        <v>,00</v>
      </c>
      <c r="BJ992" s="55" t="str">
        <f t="shared" si="392"/>
        <v>00,00</v>
      </c>
      <c r="BL992" s="57" t="str">
        <f>IFERROR(VLOOKUP(H992,#REF!,2,0)," ")</f>
        <v xml:space="preserve"> </v>
      </c>
      <c r="BM992" s="57" t="str">
        <f>IFERROR(VLOOKUP(K992,#REF!,2,0)," ")</f>
        <v xml:space="preserve"> </v>
      </c>
      <c r="BN992" s="58" t="str">
        <f t="shared" si="398"/>
        <v xml:space="preserve">  </v>
      </c>
      <c r="BO992" s="59" t="str">
        <f>IFERROR(VLOOKUP(BN992,#REF!,5,0)," ")</f>
        <v xml:space="preserve"> </v>
      </c>
      <c r="BP992" s="59" t="str">
        <f t="shared" si="399"/>
        <v xml:space="preserve"> </v>
      </c>
      <c r="BQ992" s="56" t="str">
        <f t="shared" si="400"/>
        <v>0,00</v>
      </c>
      <c r="BR992" s="59" t="str">
        <f t="shared" si="401"/>
        <v>0,00</v>
      </c>
      <c r="BS992" s="59" t="str">
        <f t="shared" si="402"/>
        <v xml:space="preserve"> </v>
      </c>
      <c r="BT992" s="56" t="str">
        <f t="shared" si="393"/>
        <v>00</v>
      </c>
      <c r="BU992" s="56">
        <f t="shared" si="394"/>
        <v>0</v>
      </c>
      <c r="BV992" s="56" t="str">
        <f>IFERROR(BU992*#REF!,"0,00")</f>
        <v>0,00</v>
      </c>
      <c r="BW992" s="59" t="str">
        <f t="shared" si="395"/>
        <v>0,00</v>
      </c>
    </row>
    <row r="993" spans="1:75" ht="61.5" customHeight="1" thickTop="1" thickBot="1">
      <c r="A993" s="90" t="str">
        <f t="shared" si="383"/>
        <v>INSERIR DATA</v>
      </c>
      <c r="B993" s="91" t="str">
        <f t="shared" si="384"/>
        <v>INSERIR DATA</v>
      </c>
      <c r="C993" s="81" t="str">
        <f t="shared" si="385"/>
        <v>INSERIR DATA</v>
      </c>
      <c r="D993" s="79">
        <f t="shared" si="397"/>
        <v>990</v>
      </c>
      <c r="E993" s="125">
        <f t="shared" si="396"/>
        <v>0</v>
      </c>
      <c r="F993" s="101"/>
      <c r="G993" s="124" t="str">
        <f>IFERROR(VLOOKUP(F993,#REF!,2,0)," ")</f>
        <v xml:space="preserve"> </v>
      </c>
      <c r="H993" s="122" t="str">
        <f>IFERROR(VLOOKUP(F993,#REF!,3,0)," ")</f>
        <v xml:space="preserve"> </v>
      </c>
      <c r="I993" s="103"/>
      <c r="J993" s="103"/>
      <c r="K993" s="103"/>
      <c r="L993" s="104"/>
      <c r="M993" s="105"/>
      <c r="N993" s="106"/>
      <c r="O993" s="107"/>
      <c r="P993" s="122" t="str">
        <f t="shared" si="380"/>
        <v>00,00</v>
      </c>
      <c r="Q993" s="123" t="str">
        <f t="shared" si="381"/>
        <v>0,00</v>
      </c>
      <c r="R993" s="119">
        <v>0</v>
      </c>
      <c r="S993" s="119">
        <v>0</v>
      </c>
      <c r="T993" s="123">
        <f t="shared" si="386"/>
        <v>0</v>
      </c>
      <c r="U993" s="108"/>
      <c r="V993" s="109" t="str">
        <f t="shared" si="382"/>
        <v/>
      </c>
      <c r="W993" s="37"/>
      <c r="X993" s="132"/>
      <c r="Y993" s="134"/>
      <c r="AA993" s="24"/>
      <c r="AB993" s="40"/>
      <c r="AC993" s="24" t="str">
        <f t="shared" si="388"/>
        <v>Pendente</v>
      </c>
      <c r="AE993" s="43"/>
      <c r="AF993" s="44"/>
      <c r="AG993" s="45"/>
      <c r="AH993" s="45"/>
      <c r="AI993" s="46"/>
      <c r="AJ993" s="44"/>
      <c r="AK993" s="157"/>
      <c r="AL993" s="161"/>
      <c r="AM993" s="44"/>
      <c r="AN993" s="157"/>
      <c r="AO993" s="161"/>
      <c r="AP993" s="45"/>
      <c r="AQ993" s="46"/>
      <c r="AR993" s="46"/>
      <c r="AS993" s="46"/>
      <c r="AT993" s="45"/>
      <c r="AU993" s="46"/>
      <c r="AV993" s="46"/>
      <c r="AW993" s="46"/>
      <c r="AX993" s="46"/>
      <c r="AY993" s="46"/>
      <c r="AZ993" s="49"/>
      <c r="BE993" s="52">
        <f t="shared" si="387"/>
        <v>0</v>
      </c>
      <c r="BF993" s="53" t="str">
        <f t="shared" si="389"/>
        <v>00</v>
      </c>
      <c r="BG993" s="54">
        <f t="shared" si="390"/>
        <v>0</v>
      </c>
      <c r="BH993" s="54">
        <v>6</v>
      </c>
      <c r="BI993" s="54" t="str">
        <f t="shared" si="391"/>
        <v>,00</v>
      </c>
      <c r="BJ993" s="55" t="str">
        <f t="shared" si="392"/>
        <v>00,00</v>
      </c>
      <c r="BL993" s="57" t="str">
        <f>IFERROR(VLOOKUP(H993,#REF!,2,0)," ")</f>
        <v xml:space="preserve"> </v>
      </c>
      <c r="BM993" s="57" t="str">
        <f>IFERROR(VLOOKUP(K993,#REF!,2,0)," ")</f>
        <v xml:space="preserve"> </v>
      </c>
      <c r="BN993" s="58" t="str">
        <f t="shared" si="398"/>
        <v xml:space="preserve">  </v>
      </c>
      <c r="BO993" s="59" t="str">
        <f>IFERROR(VLOOKUP(BN993,#REF!,5,0)," ")</f>
        <v xml:space="preserve"> </v>
      </c>
      <c r="BP993" s="59" t="str">
        <f t="shared" si="399"/>
        <v xml:space="preserve"> </v>
      </c>
      <c r="BQ993" s="56" t="str">
        <f t="shared" si="400"/>
        <v>0,00</v>
      </c>
      <c r="BR993" s="59" t="str">
        <f t="shared" si="401"/>
        <v>0,00</v>
      </c>
      <c r="BS993" s="59" t="str">
        <f t="shared" si="402"/>
        <v xml:space="preserve"> </v>
      </c>
      <c r="BT993" s="56" t="str">
        <f t="shared" si="393"/>
        <v>00</v>
      </c>
      <c r="BU993" s="56">
        <f t="shared" si="394"/>
        <v>0</v>
      </c>
      <c r="BV993" s="56" t="str">
        <f>IFERROR(BU993*#REF!,"0,00")</f>
        <v>0,00</v>
      </c>
      <c r="BW993" s="59" t="str">
        <f t="shared" si="395"/>
        <v>0,00</v>
      </c>
    </row>
    <row r="994" spans="1:75" ht="61.5" customHeight="1" thickTop="1" thickBot="1">
      <c r="A994" s="90" t="str">
        <f t="shared" si="383"/>
        <v>INSERIR DATA</v>
      </c>
      <c r="B994" s="91" t="str">
        <f t="shared" si="384"/>
        <v>INSERIR DATA</v>
      </c>
      <c r="C994" s="81" t="str">
        <f t="shared" si="385"/>
        <v>INSERIR DATA</v>
      </c>
      <c r="D994" s="79">
        <f t="shared" si="397"/>
        <v>991</v>
      </c>
      <c r="E994" s="125">
        <f t="shared" si="396"/>
        <v>0</v>
      </c>
      <c r="F994" s="101"/>
      <c r="G994" s="124" t="str">
        <f>IFERROR(VLOOKUP(F994,#REF!,2,0)," ")</f>
        <v xml:space="preserve"> </v>
      </c>
      <c r="H994" s="122" t="str">
        <f>IFERROR(VLOOKUP(F994,#REF!,3,0)," ")</f>
        <v xml:space="preserve"> </v>
      </c>
      <c r="I994" s="103"/>
      <c r="J994" s="103"/>
      <c r="K994" s="103"/>
      <c r="L994" s="104"/>
      <c r="M994" s="105"/>
      <c r="N994" s="106"/>
      <c r="O994" s="107"/>
      <c r="P994" s="122" t="str">
        <f t="shared" si="380"/>
        <v>00,00</v>
      </c>
      <c r="Q994" s="123" t="str">
        <f t="shared" si="381"/>
        <v>0,00</v>
      </c>
      <c r="R994" s="119">
        <v>0</v>
      </c>
      <c r="S994" s="119">
        <v>0</v>
      </c>
      <c r="T994" s="123">
        <f t="shared" si="386"/>
        <v>0</v>
      </c>
      <c r="U994" s="108"/>
      <c r="V994" s="109" t="str">
        <f t="shared" si="382"/>
        <v/>
      </c>
      <c r="W994" s="37"/>
      <c r="X994" s="132"/>
      <c r="Y994" s="134"/>
      <c r="AA994" s="24"/>
      <c r="AB994" s="40"/>
      <c r="AC994" s="24" t="str">
        <f t="shared" si="388"/>
        <v>Pendente</v>
      </c>
      <c r="AE994" s="162"/>
      <c r="AF994" s="44"/>
      <c r="AG994" s="45"/>
      <c r="AH994" s="45"/>
      <c r="AI994" s="46"/>
      <c r="AJ994" s="44"/>
      <c r="AK994" s="157"/>
      <c r="AL994" s="161"/>
      <c r="AM994" s="44"/>
      <c r="AN994" s="157"/>
      <c r="AO994" s="161"/>
      <c r="AP994" s="45"/>
      <c r="AQ994" s="46"/>
      <c r="AR994" s="46"/>
      <c r="AS994" s="46"/>
      <c r="AT994" s="45"/>
      <c r="AU994" s="46"/>
      <c r="AV994" s="46"/>
      <c r="AW994" s="46"/>
      <c r="AX994" s="46"/>
      <c r="AY994" s="46"/>
      <c r="AZ994" s="49"/>
      <c r="BE994" s="52">
        <f t="shared" si="387"/>
        <v>0</v>
      </c>
      <c r="BF994" s="53" t="str">
        <f t="shared" si="389"/>
        <v>00</v>
      </c>
      <c r="BG994" s="54">
        <f t="shared" si="390"/>
        <v>0</v>
      </c>
      <c r="BH994" s="54">
        <v>6</v>
      </c>
      <c r="BI994" s="54" t="str">
        <f t="shared" si="391"/>
        <v>,00</v>
      </c>
      <c r="BJ994" s="55" t="str">
        <f t="shared" si="392"/>
        <v>00,00</v>
      </c>
      <c r="BL994" s="57" t="str">
        <f>IFERROR(VLOOKUP(H994,#REF!,2,0)," ")</f>
        <v xml:space="preserve"> </v>
      </c>
      <c r="BM994" s="57" t="str">
        <f>IFERROR(VLOOKUP(K994,#REF!,2,0)," ")</f>
        <v xml:space="preserve"> </v>
      </c>
      <c r="BN994" s="58" t="str">
        <f t="shared" si="398"/>
        <v xml:space="preserve">  </v>
      </c>
      <c r="BO994" s="59" t="str">
        <f>IFERROR(VLOOKUP(BN994,#REF!,5,0)," ")</f>
        <v xml:space="preserve"> </v>
      </c>
      <c r="BP994" s="59" t="str">
        <f t="shared" si="399"/>
        <v xml:space="preserve"> </v>
      </c>
      <c r="BQ994" s="56" t="str">
        <f t="shared" si="400"/>
        <v>0,00</v>
      </c>
      <c r="BR994" s="59" t="str">
        <f t="shared" si="401"/>
        <v>0,00</v>
      </c>
      <c r="BS994" s="59" t="str">
        <f t="shared" si="402"/>
        <v xml:space="preserve"> </v>
      </c>
      <c r="BT994" s="56" t="str">
        <f t="shared" si="393"/>
        <v>00</v>
      </c>
      <c r="BU994" s="56">
        <f t="shared" si="394"/>
        <v>0</v>
      </c>
      <c r="BV994" s="56" t="str">
        <f>IFERROR(BU994*#REF!,"0,00")</f>
        <v>0,00</v>
      </c>
      <c r="BW994" s="59" t="str">
        <f t="shared" si="395"/>
        <v>0,00</v>
      </c>
    </row>
    <row r="995" spans="1:75" ht="61.5" customHeight="1" thickTop="1" thickBot="1">
      <c r="A995" s="90" t="str">
        <f t="shared" si="383"/>
        <v>INSERIR DATA</v>
      </c>
      <c r="B995" s="91" t="str">
        <f t="shared" si="384"/>
        <v>INSERIR DATA</v>
      </c>
      <c r="C995" s="81" t="str">
        <f t="shared" si="385"/>
        <v>INSERIR DATA</v>
      </c>
      <c r="D995" s="79">
        <f t="shared" si="397"/>
        <v>992</v>
      </c>
      <c r="E995" s="125">
        <f t="shared" si="396"/>
        <v>0</v>
      </c>
      <c r="F995" s="101"/>
      <c r="G995" s="124" t="str">
        <f>IFERROR(VLOOKUP(F995,#REF!,2,0)," ")</f>
        <v xml:space="preserve"> </v>
      </c>
      <c r="H995" s="122" t="str">
        <f>IFERROR(VLOOKUP(F995,#REF!,3,0)," ")</f>
        <v xml:space="preserve"> </v>
      </c>
      <c r="I995" s="103"/>
      <c r="J995" s="103"/>
      <c r="K995" s="103"/>
      <c r="L995" s="104"/>
      <c r="M995" s="105"/>
      <c r="N995" s="106"/>
      <c r="O995" s="107"/>
      <c r="P995" s="122" t="str">
        <f t="shared" si="380"/>
        <v>00,00</v>
      </c>
      <c r="Q995" s="123" t="str">
        <f t="shared" si="381"/>
        <v>0,00</v>
      </c>
      <c r="R995" s="119">
        <v>0</v>
      </c>
      <c r="S995" s="119">
        <v>0</v>
      </c>
      <c r="T995" s="123">
        <f t="shared" si="386"/>
        <v>0</v>
      </c>
      <c r="U995" s="108"/>
      <c r="V995" s="109" t="str">
        <f t="shared" si="382"/>
        <v/>
      </c>
      <c r="W995" s="37"/>
      <c r="X995" s="132"/>
      <c r="Y995" s="134"/>
      <c r="AA995" s="24"/>
      <c r="AB995" s="40"/>
      <c r="AC995" s="24" t="str">
        <f t="shared" si="388"/>
        <v>Pendente</v>
      </c>
      <c r="AE995" s="162"/>
      <c r="AF995" s="44"/>
      <c r="AG995" s="45"/>
      <c r="AH995" s="45"/>
      <c r="AI995" s="46"/>
      <c r="AJ995" s="44"/>
      <c r="AK995" s="157"/>
      <c r="AL995" s="161"/>
      <c r="AM995" s="44"/>
      <c r="AN995" s="157"/>
      <c r="AO995" s="161"/>
      <c r="AP995" s="45"/>
      <c r="AQ995" s="46"/>
      <c r="AR995" s="46"/>
      <c r="AS995" s="46"/>
      <c r="AT995" s="45"/>
      <c r="AU995" s="46"/>
      <c r="AV995" s="46"/>
      <c r="AW995" s="46"/>
      <c r="AX995" s="46"/>
      <c r="AY995" s="46"/>
      <c r="AZ995" s="49"/>
      <c r="BE995" s="52">
        <f t="shared" si="387"/>
        <v>0</v>
      </c>
      <c r="BF995" s="53" t="str">
        <f t="shared" si="389"/>
        <v>00</v>
      </c>
      <c r="BG995" s="54">
        <f t="shared" si="390"/>
        <v>0</v>
      </c>
      <c r="BH995" s="54">
        <v>6</v>
      </c>
      <c r="BI995" s="54" t="str">
        <f t="shared" si="391"/>
        <v>,00</v>
      </c>
      <c r="BJ995" s="55" t="str">
        <f t="shared" si="392"/>
        <v>00,00</v>
      </c>
      <c r="BL995" s="57" t="str">
        <f>IFERROR(VLOOKUP(H995,#REF!,2,0)," ")</f>
        <v xml:space="preserve"> </v>
      </c>
      <c r="BM995" s="57" t="str">
        <f>IFERROR(VLOOKUP(K995,#REF!,2,0)," ")</f>
        <v xml:space="preserve"> </v>
      </c>
      <c r="BN995" s="58" t="str">
        <f t="shared" si="398"/>
        <v xml:space="preserve">  </v>
      </c>
      <c r="BO995" s="59" t="str">
        <f>IFERROR(VLOOKUP(BN995,#REF!,5,0)," ")</f>
        <v xml:space="preserve"> </v>
      </c>
      <c r="BP995" s="59" t="str">
        <f t="shared" si="399"/>
        <v xml:space="preserve"> </v>
      </c>
      <c r="BQ995" s="56" t="str">
        <f t="shared" si="400"/>
        <v>0,00</v>
      </c>
      <c r="BR995" s="59" t="str">
        <f t="shared" si="401"/>
        <v>0,00</v>
      </c>
      <c r="BS995" s="59" t="str">
        <f t="shared" si="402"/>
        <v xml:space="preserve"> </v>
      </c>
      <c r="BT995" s="56" t="str">
        <f t="shared" si="393"/>
        <v>00</v>
      </c>
      <c r="BU995" s="56">
        <f t="shared" si="394"/>
        <v>0</v>
      </c>
      <c r="BV995" s="56" t="str">
        <f>IFERROR(BU995*#REF!,"0,00")</f>
        <v>0,00</v>
      </c>
      <c r="BW995" s="59" t="str">
        <f t="shared" si="395"/>
        <v>0,00</v>
      </c>
    </row>
    <row r="996" spans="1:75" ht="61.5" customHeight="1" thickTop="1" thickBot="1">
      <c r="A996" s="90" t="str">
        <f t="shared" si="383"/>
        <v>INSERIR DATA</v>
      </c>
      <c r="B996" s="91" t="str">
        <f t="shared" si="384"/>
        <v>INSERIR DATA</v>
      </c>
      <c r="C996" s="81" t="str">
        <f t="shared" si="385"/>
        <v>INSERIR DATA</v>
      </c>
      <c r="D996" s="79">
        <f t="shared" si="397"/>
        <v>993</v>
      </c>
      <c r="E996" s="125">
        <f t="shared" si="396"/>
        <v>0</v>
      </c>
      <c r="F996" s="101"/>
      <c r="G996" s="124" t="str">
        <f>IFERROR(VLOOKUP(F996,#REF!,2,0)," ")</f>
        <v xml:space="preserve"> </v>
      </c>
      <c r="H996" s="122" t="str">
        <f>IFERROR(VLOOKUP(F996,#REF!,3,0)," ")</f>
        <v xml:space="preserve"> </v>
      </c>
      <c r="I996" s="103"/>
      <c r="J996" s="103"/>
      <c r="K996" s="103"/>
      <c r="L996" s="104"/>
      <c r="M996" s="105"/>
      <c r="N996" s="106"/>
      <c r="O996" s="107"/>
      <c r="P996" s="122" t="str">
        <f t="shared" si="380"/>
        <v>00,00</v>
      </c>
      <c r="Q996" s="123" t="str">
        <f t="shared" si="381"/>
        <v>0,00</v>
      </c>
      <c r="R996" s="119">
        <v>0</v>
      </c>
      <c r="S996" s="119">
        <v>0</v>
      </c>
      <c r="T996" s="123">
        <f t="shared" si="386"/>
        <v>0</v>
      </c>
      <c r="U996" s="108"/>
      <c r="V996" s="109" t="str">
        <f t="shared" si="382"/>
        <v/>
      </c>
      <c r="W996" s="37"/>
      <c r="X996" s="132"/>
      <c r="Y996" s="134"/>
      <c r="AA996" s="24"/>
      <c r="AB996" s="40"/>
      <c r="AC996" s="24" t="str">
        <f t="shared" si="388"/>
        <v>Pendente</v>
      </c>
      <c r="AE996" s="43"/>
      <c r="AF996" s="44"/>
      <c r="AG996" s="45"/>
      <c r="AH996" s="45"/>
      <c r="AI996" s="46"/>
      <c r="AJ996" s="44"/>
      <c r="AK996" s="157"/>
      <c r="AL996" s="161"/>
      <c r="AM996" s="44"/>
      <c r="AN996" s="157"/>
      <c r="AO996" s="161"/>
      <c r="AP996" s="45"/>
      <c r="AQ996" s="46"/>
      <c r="AR996" s="46"/>
      <c r="AS996" s="46"/>
      <c r="AT996" s="45"/>
      <c r="AU996" s="46"/>
      <c r="AV996" s="46"/>
      <c r="AW996" s="46"/>
      <c r="AX996" s="46"/>
      <c r="AY996" s="46"/>
      <c r="AZ996" s="49"/>
      <c r="BE996" s="52">
        <f t="shared" si="387"/>
        <v>0</v>
      </c>
      <c r="BF996" s="53" t="str">
        <f t="shared" si="389"/>
        <v>00</v>
      </c>
      <c r="BG996" s="54">
        <f t="shared" si="390"/>
        <v>0</v>
      </c>
      <c r="BH996" s="54">
        <v>6</v>
      </c>
      <c r="BI996" s="54" t="str">
        <f t="shared" si="391"/>
        <v>,00</v>
      </c>
      <c r="BJ996" s="55" t="str">
        <f t="shared" si="392"/>
        <v>00,00</v>
      </c>
      <c r="BL996" s="57" t="str">
        <f>IFERROR(VLOOKUP(H996,#REF!,2,0)," ")</f>
        <v xml:space="preserve"> </v>
      </c>
      <c r="BM996" s="57" t="str">
        <f>IFERROR(VLOOKUP(K996,#REF!,2,0)," ")</f>
        <v xml:space="preserve"> </v>
      </c>
      <c r="BN996" s="58" t="str">
        <f t="shared" si="398"/>
        <v xml:space="preserve">  </v>
      </c>
      <c r="BO996" s="59" t="str">
        <f>IFERROR(VLOOKUP(BN996,#REF!,5,0)," ")</f>
        <v xml:space="preserve"> </v>
      </c>
      <c r="BP996" s="59" t="str">
        <f t="shared" si="399"/>
        <v xml:space="preserve"> </v>
      </c>
      <c r="BQ996" s="56" t="str">
        <f t="shared" si="400"/>
        <v>0,00</v>
      </c>
      <c r="BR996" s="59" t="str">
        <f t="shared" si="401"/>
        <v>0,00</v>
      </c>
      <c r="BS996" s="59" t="str">
        <f t="shared" si="402"/>
        <v xml:space="preserve"> </v>
      </c>
      <c r="BT996" s="56" t="str">
        <f t="shared" si="393"/>
        <v>00</v>
      </c>
      <c r="BU996" s="56">
        <f t="shared" si="394"/>
        <v>0</v>
      </c>
      <c r="BV996" s="56" t="str">
        <f>IFERROR(BU996*#REF!,"0,00")</f>
        <v>0,00</v>
      </c>
      <c r="BW996" s="59" t="str">
        <f t="shared" si="395"/>
        <v>0,00</v>
      </c>
    </row>
    <row r="997" spans="1:75" ht="61.5" customHeight="1" thickTop="1" thickBot="1">
      <c r="A997" s="90" t="str">
        <f t="shared" si="383"/>
        <v>INSERIR DATA</v>
      </c>
      <c r="B997" s="91" t="str">
        <f t="shared" si="384"/>
        <v>INSERIR DATA</v>
      </c>
      <c r="C997" s="81" t="str">
        <f t="shared" si="385"/>
        <v>INSERIR DATA</v>
      </c>
      <c r="D997" s="79">
        <f t="shared" si="397"/>
        <v>994</v>
      </c>
      <c r="E997" s="125">
        <f t="shared" si="396"/>
        <v>0</v>
      </c>
      <c r="F997" s="101"/>
      <c r="G997" s="124" t="str">
        <f>IFERROR(VLOOKUP(F997,#REF!,2,0)," ")</f>
        <v xml:space="preserve"> </v>
      </c>
      <c r="H997" s="122" t="str">
        <f>IFERROR(VLOOKUP(F997,#REF!,3,0)," ")</f>
        <v xml:space="preserve"> </v>
      </c>
      <c r="I997" s="103"/>
      <c r="J997" s="103"/>
      <c r="K997" s="103"/>
      <c r="L997" s="104"/>
      <c r="M997" s="105"/>
      <c r="N997" s="106"/>
      <c r="O997" s="107"/>
      <c r="P997" s="122" t="str">
        <f t="shared" si="380"/>
        <v>00,00</v>
      </c>
      <c r="Q997" s="123" t="str">
        <f t="shared" si="381"/>
        <v>0,00</v>
      </c>
      <c r="R997" s="119">
        <v>0</v>
      </c>
      <c r="S997" s="119">
        <v>0</v>
      </c>
      <c r="T997" s="123">
        <f t="shared" si="386"/>
        <v>0</v>
      </c>
      <c r="U997" s="108"/>
      <c r="V997" s="109" t="str">
        <f t="shared" si="382"/>
        <v/>
      </c>
      <c r="W997" s="37"/>
      <c r="X997" s="132"/>
      <c r="Y997" s="134"/>
      <c r="AA997" s="24"/>
      <c r="AB997" s="40"/>
      <c r="AC997" s="24" t="str">
        <f t="shared" si="388"/>
        <v>Pendente</v>
      </c>
      <c r="AE997" s="43"/>
      <c r="AF997" s="44"/>
      <c r="AG997" s="45"/>
      <c r="AH997" s="45"/>
      <c r="AI997" s="46"/>
      <c r="AJ997" s="44"/>
      <c r="AK997" s="157"/>
      <c r="AL997" s="161"/>
      <c r="AM997" s="44"/>
      <c r="AN997" s="46"/>
      <c r="AO997" s="127"/>
      <c r="AP997" s="45"/>
      <c r="AQ997" s="46"/>
      <c r="AR997" s="46"/>
      <c r="AS997" s="46"/>
      <c r="AT997" s="45"/>
      <c r="AU997" s="46"/>
      <c r="AV997" s="46"/>
      <c r="AW997" s="46"/>
      <c r="AX997" s="46"/>
      <c r="AY997" s="46"/>
      <c r="AZ997" s="49"/>
      <c r="BE997" s="52">
        <f t="shared" si="387"/>
        <v>0</v>
      </c>
      <c r="BF997" s="53" t="str">
        <f t="shared" si="389"/>
        <v>00</v>
      </c>
      <c r="BG997" s="54">
        <f t="shared" si="390"/>
        <v>0</v>
      </c>
      <c r="BH997" s="54">
        <v>6</v>
      </c>
      <c r="BI997" s="54" t="str">
        <f t="shared" si="391"/>
        <v>,00</v>
      </c>
      <c r="BJ997" s="55" t="str">
        <f t="shared" si="392"/>
        <v>00,00</v>
      </c>
      <c r="BL997" s="57" t="str">
        <f>IFERROR(VLOOKUP(H997,#REF!,2,0)," ")</f>
        <v xml:space="preserve"> </v>
      </c>
      <c r="BM997" s="57" t="str">
        <f>IFERROR(VLOOKUP(K997,#REF!,2,0)," ")</f>
        <v xml:space="preserve"> </v>
      </c>
      <c r="BN997" s="58" t="str">
        <f t="shared" si="398"/>
        <v xml:space="preserve">  </v>
      </c>
      <c r="BO997" s="59" t="str">
        <f>IFERROR(VLOOKUP(BN997,#REF!,5,0)," ")</f>
        <v xml:space="preserve"> </v>
      </c>
      <c r="BP997" s="59" t="str">
        <f t="shared" si="399"/>
        <v xml:space="preserve"> </v>
      </c>
      <c r="BQ997" s="56" t="str">
        <f t="shared" si="400"/>
        <v>0,00</v>
      </c>
      <c r="BR997" s="59" t="str">
        <f t="shared" si="401"/>
        <v>0,00</v>
      </c>
      <c r="BS997" s="59" t="str">
        <f t="shared" si="402"/>
        <v xml:space="preserve"> </v>
      </c>
      <c r="BT997" s="56" t="str">
        <f t="shared" si="393"/>
        <v>00</v>
      </c>
      <c r="BU997" s="56">
        <f t="shared" si="394"/>
        <v>0</v>
      </c>
      <c r="BV997" s="56" t="str">
        <f>IFERROR(BU997*#REF!,"0,00")</f>
        <v>0,00</v>
      </c>
      <c r="BW997" s="59" t="str">
        <f t="shared" si="395"/>
        <v>0,00</v>
      </c>
    </row>
    <row r="998" spans="1:75" ht="61.5" customHeight="1" thickTop="1" thickBot="1">
      <c r="A998" s="90" t="str">
        <f t="shared" si="383"/>
        <v>INSERIR DATA</v>
      </c>
      <c r="B998" s="91" t="str">
        <f t="shared" si="384"/>
        <v>INSERIR DATA</v>
      </c>
      <c r="C998" s="81" t="str">
        <f t="shared" si="385"/>
        <v>INSERIR DATA</v>
      </c>
      <c r="D998" s="79">
        <f t="shared" si="397"/>
        <v>995</v>
      </c>
      <c r="E998" s="125">
        <f t="shared" si="396"/>
        <v>0</v>
      </c>
      <c r="F998" s="101"/>
      <c r="G998" s="124" t="str">
        <f>IFERROR(VLOOKUP(F998,#REF!,2,0)," ")</f>
        <v xml:space="preserve"> </v>
      </c>
      <c r="H998" s="122" t="str">
        <f>IFERROR(VLOOKUP(F998,#REF!,3,0)," ")</f>
        <v xml:space="preserve"> </v>
      </c>
      <c r="I998" s="103"/>
      <c r="J998" s="103"/>
      <c r="K998" s="103"/>
      <c r="L998" s="104"/>
      <c r="M998" s="105"/>
      <c r="N998" s="106"/>
      <c r="O998" s="107"/>
      <c r="P998" s="122" t="str">
        <f t="shared" si="380"/>
        <v>00,00</v>
      </c>
      <c r="Q998" s="123" t="str">
        <f t="shared" si="381"/>
        <v>0,00</v>
      </c>
      <c r="R998" s="119">
        <v>0</v>
      </c>
      <c r="S998" s="119">
        <v>0</v>
      </c>
      <c r="T998" s="123">
        <f t="shared" si="386"/>
        <v>0</v>
      </c>
      <c r="U998" s="108"/>
      <c r="V998" s="109" t="str">
        <f t="shared" si="382"/>
        <v/>
      </c>
      <c r="W998" s="37"/>
      <c r="X998" s="132"/>
      <c r="Y998" s="134"/>
      <c r="AA998" s="24"/>
      <c r="AB998" s="40"/>
      <c r="AC998" s="24" t="str">
        <f t="shared" si="388"/>
        <v>Pendente</v>
      </c>
      <c r="AE998" s="162"/>
      <c r="AF998" s="44"/>
      <c r="AG998" s="45"/>
      <c r="AH998" s="45"/>
      <c r="AI998" s="46"/>
      <c r="AJ998" s="44"/>
      <c r="AK998" s="157"/>
      <c r="AL998" s="161"/>
      <c r="AM998" s="44"/>
      <c r="AN998" s="157"/>
      <c r="AO998" s="161"/>
      <c r="AP998" s="45"/>
      <c r="AQ998" s="46"/>
      <c r="AR998" s="157"/>
      <c r="AS998" s="157"/>
      <c r="AT998" s="45"/>
      <c r="AU998" s="157"/>
      <c r="AV998" s="157"/>
      <c r="AW998" s="157"/>
      <c r="AX998" s="157"/>
      <c r="AY998" s="157"/>
      <c r="AZ998" s="49"/>
      <c r="BE998" s="52">
        <f t="shared" si="387"/>
        <v>0</v>
      </c>
      <c r="BF998" s="53" t="str">
        <f t="shared" si="389"/>
        <v>00</v>
      </c>
      <c r="BG998" s="54">
        <f t="shared" si="390"/>
        <v>0</v>
      </c>
      <c r="BH998" s="54">
        <v>6</v>
      </c>
      <c r="BI998" s="54" t="str">
        <f t="shared" si="391"/>
        <v>,00</v>
      </c>
      <c r="BJ998" s="55" t="str">
        <f t="shared" si="392"/>
        <v>00,00</v>
      </c>
      <c r="BL998" s="57" t="str">
        <f>IFERROR(VLOOKUP(#REF!,#REF!,2,0)," ")</f>
        <v xml:space="preserve"> </v>
      </c>
      <c r="BM998" s="57" t="str">
        <f>IFERROR(VLOOKUP(#REF!,#REF!,2,0)," ")</f>
        <v xml:space="preserve"> </v>
      </c>
      <c r="BN998" s="58" t="str">
        <f t="shared" si="398"/>
        <v xml:space="preserve">  </v>
      </c>
      <c r="BO998" s="59" t="str">
        <f>IFERROR(VLOOKUP(BN998,#REF!,5,0)," ")</f>
        <v xml:space="preserve"> </v>
      </c>
      <c r="BP998" s="59" t="str">
        <f t="shared" si="399"/>
        <v xml:space="preserve"> </v>
      </c>
      <c r="BQ998" s="56" t="str">
        <f t="shared" si="400"/>
        <v>0,00</v>
      </c>
      <c r="BR998" s="59" t="str">
        <f t="shared" si="401"/>
        <v>0,00</v>
      </c>
      <c r="BS998" s="59" t="str">
        <f t="shared" si="402"/>
        <v xml:space="preserve"> </v>
      </c>
      <c r="BT998" s="56" t="str">
        <f t="shared" si="393"/>
        <v>00</v>
      </c>
      <c r="BU998" s="56">
        <f t="shared" si="394"/>
        <v>0</v>
      </c>
      <c r="BV998" s="56" t="str">
        <f>IFERROR(BU998*#REF!,"0,00")</f>
        <v>0,00</v>
      </c>
      <c r="BW998" s="59" t="str">
        <f t="shared" si="395"/>
        <v>0,00</v>
      </c>
    </row>
    <row r="999" spans="1:75" ht="61.5" customHeight="1" thickTop="1" thickBot="1">
      <c r="A999" s="90" t="str">
        <f t="shared" si="383"/>
        <v>INSERIR DATA</v>
      </c>
      <c r="B999" s="91" t="str">
        <f t="shared" si="384"/>
        <v>INSERIR DATA</v>
      </c>
      <c r="C999" s="81" t="str">
        <f t="shared" si="385"/>
        <v>INSERIR DATA</v>
      </c>
      <c r="D999" s="79">
        <f t="shared" si="397"/>
        <v>996</v>
      </c>
      <c r="E999" s="125">
        <f t="shared" si="396"/>
        <v>0</v>
      </c>
      <c r="F999" s="101"/>
      <c r="G999" s="124" t="str">
        <f>IFERROR(VLOOKUP(F999,#REF!,2,0)," ")</f>
        <v xml:space="preserve"> </v>
      </c>
      <c r="H999" s="122" t="str">
        <f>IFERROR(VLOOKUP(F999,#REF!,3,0)," ")</f>
        <v xml:space="preserve"> </v>
      </c>
      <c r="I999" s="103"/>
      <c r="J999" s="103"/>
      <c r="K999" s="103"/>
      <c r="L999" s="104"/>
      <c r="M999" s="105"/>
      <c r="N999" s="106"/>
      <c r="O999" s="107"/>
      <c r="P999" s="122" t="str">
        <f t="shared" si="380"/>
        <v>00,00</v>
      </c>
      <c r="Q999" s="123" t="str">
        <f t="shared" si="381"/>
        <v>0,00</v>
      </c>
      <c r="R999" s="119">
        <v>0</v>
      </c>
      <c r="S999" s="119">
        <v>0</v>
      </c>
      <c r="T999" s="123">
        <f t="shared" si="386"/>
        <v>0</v>
      </c>
      <c r="U999" s="108"/>
      <c r="V999" s="109" t="str">
        <f t="shared" si="382"/>
        <v/>
      </c>
      <c r="W999" s="37"/>
      <c r="X999" s="132"/>
      <c r="Y999" s="134"/>
      <c r="AA999" s="24"/>
      <c r="AB999" s="40"/>
      <c r="AC999" s="24" t="str">
        <f t="shared" si="388"/>
        <v>Pendente</v>
      </c>
      <c r="AE999" s="162"/>
      <c r="AF999" s="44"/>
      <c r="AG999" s="45"/>
      <c r="AH999" s="45"/>
      <c r="AI999" s="46"/>
      <c r="AJ999" s="44"/>
      <c r="AK999" s="157"/>
      <c r="AL999" s="161"/>
      <c r="AM999" s="44"/>
      <c r="AN999" s="157"/>
      <c r="AO999" s="161"/>
      <c r="AP999" s="45"/>
      <c r="AQ999" s="46"/>
      <c r="AR999" s="157"/>
      <c r="AS999" s="157"/>
      <c r="AT999" s="45"/>
      <c r="AU999" s="157"/>
      <c r="AV999" s="157"/>
      <c r="AW999" s="157"/>
      <c r="AX999" s="157"/>
      <c r="AY999" s="157"/>
      <c r="AZ999" s="49"/>
      <c r="BE999" s="52">
        <f t="shared" si="387"/>
        <v>0</v>
      </c>
      <c r="BF999" s="53" t="str">
        <f t="shared" si="389"/>
        <v>00</v>
      </c>
      <c r="BG999" s="54">
        <f t="shared" si="390"/>
        <v>0</v>
      </c>
      <c r="BH999" s="54">
        <v>6</v>
      </c>
      <c r="BI999" s="54" t="str">
        <f t="shared" si="391"/>
        <v>,00</v>
      </c>
      <c r="BJ999" s="55" t="str">
        <f t="shared" si="392"/>
        <v>00,00</v>
      </c>
      <c r="BL999" s="57" t="str">
        <f>IFERROR(VLOOKUP(H999,#REF!,2,0)," ")</f>
        <v xml:space="preserve"> </v>
      </c>
      <c r="BM999" s="57" t="str">
        <f>IFERROR(VLOOKUP(K999,#REF!,2,0)," ")</f>
        <v xml:space="preserve"> </v>
      </c>
      <c r="BN999" s="58" t="str">
        <f t="shared" si="398"/>
        <v xml:space="preserve">  </v>
      </c>
      <c r="BO999" s="59" t="str">
        <f>IFERROR(VLOOKUP(BN999,#REF!,5,0)," ")</f>
        <v xml:space="preserve"> </v>
      </c>
      <c r="BP999" s="59" t="str">
        <f t="shared" si="399"/>
        <v xml:space="preserve"> </v>
      </c>
      <c r="BQ999" s="56" t="str">
        <f t="shared" si="400"/>
        <v>0,00</v>
      </c>
      <c r="BR999" s="59" t="str">
        <f t="shared" si="401"/>
        <v>0,00</v>
      </c>
      <c r="BS999" s="59" t="str">
        <f t="shared" si="402"/>
        <v xml:space="preserve"> </v>
      </c>
      <c r="BT999" s="56" t="str">
        <f t="shared" si="393"/>
        <v>00</v>
      </c>
      <c r="BU999" s="56">
        <f t="shared" si="394"/>
        <v>0</v>
      </c>
      <c r="BV999" s="56" t="str">
        <f>IFERROR(BU999*#REF!,"0,00")</f>
        <v>0,00</v>
      </c>
      <c r="BW999" s="59" t="str">
        <f t="shared" si="395"/>
        <v>0,00</v>
      </c>
    </row>
    <row r="1000" spans="1:75" ht="61.5" customHeight="1" thickTop="1" thickBot="1">
      <c r="A1000" s="90" t="str">
        <f t="shared" si="383"/>
        <v>INSERIR DATA</v>
      </c>
      <c r="B1000" s="91" t="str">
        <f t="shared" si="384"/>
        <v>INSERIR DATA</v>
      </c>
      <c r="C1000" s="81" t="str">
        <f t="shared" si="385"/>
        <v>INSERIR DATA</v>
      </c>
      <c r="D1000" s="79">
        <f t="shared" si="397"/>
        <v>997</v>
      </c>
      <c r="E1000" s="125">
        <f t="shared" si="396"/>
        <v>0</v>
      </c>
      <c r="F1000" s="101"/>
      <c r="G1000" s="124" t="str">
        <f>IFERROR(VLOOKUP(F1000,#REF!,2,0)," ")</f>
        <v xml:space="preserve"> </v>
      </c>
      <c r="H1000" s="122" t="str">
        <f>IFERROR(VLOOKUP(F1000,#REF!,3,0)," ")</f>
        <v xml:space="preserve"> </v>
      </c>
      <c r="I1000" s="103"/>
      <c r="J1000" s="103"/>
      <c r="K1000" s="103"/>
      <c r="L1000" s="104"/>
      <c r="M1000" s="105"/>
      <c r="N1000" s="106"/>
      <c r="O1000" s="107"/>
      <c r="P1000" s="122" t="str">
        <f t="shared" si="380"/>
        <v>00,00</v>
      </c>
      <c r="Q1000" s="123" t="str">
        <f t="shared" si="381"/>
        <v>0,00</v>
      </c>
      <c r="R1000" s="119">
        <v>0</v>
      </c>
      <c r="S1000" s="119">
        <v>0</v>
      </c>
      <c r="T1000" s="123">
        <f t="shared" si="386"/>
        <v>0</v>
      </c>
      <c r="U1000" s="108"/>
      <c r="V1000" s="109" t="str">
        <f t="shared" si="382"/>
        <v/>
      </c>
      <c r="W1000" s="37"/>
      <c r="X1000" s="132"/>
      <c r="Y1000" s="134"/>
      <c r="AA1000" s="24"/>
      <c r="AB1000" s="40"/>
      <c r="AC1000" s="24" t="str">
        <f t="shared" si="388"/>
        <v>Pendente</v>
      </c>
      <c r="AE1000" s="43"/>
      <c r="AF1000" s="44"/>
      <c r="AG1000" s="45"/>
      <c r="AH1000" s="45"/>
      <c r="AI1000" s="46"/>
      <c r="AJ1000" s="44"/>
      <c r="AK1000" s="157"/>
      <c r="AL1000" s="161"/>
      <c r="AM1000" s="44"/>
      <c r="AN1000" s="157"/>
      <c r="AO1000" s="161"/>
      <c r="AP1000" s="45"/>
      <c r="AQ1000" s="46"/>
      <c r="AR1000" s="46"/>
      <c r="AS1000" s="46"/>
      <c r="AT1000" s="45"/>
      <c r="AU1000" s="46"/>
      <c r="AV1000" s="46"/>
      <c r="AW1000" s="46"/>
      <c r="AX1000" s="46"/>
      <c r="AY1000" s="46"/>
      <c r="AZ1000" s="49"/>
      <c r="BE1000" s="52">
        <f t="shared" si="387"/>
        <v>0</v>
      </c>
      <c r="BF1000" s="53" t="str">
        <f t="shared" si="389"/>
        <v>00</v>
      </c>
      <c r="BG1000" s="54">
        <f t="shared" si="390"/>
        <v>0</v>
      </c>
      <c r="BH1000" s="54">
        <v>6</v>
      </c>
      <c r="BI1000" s="54" t="str">
        <f t="shared" si="391"/>
        <v>,00</v>
      </c>
      <c r="BJ1000" s="55" t="str">
        <f t="shared" si="392"/>
        <v>00,00</v>
      </c>
      <c r="BL1000" s="57" t="str">
        <f>IFERROR(VLOOKUP(H1000,#REF!,2,0)," ")</f>
        <v xml:space="preserve"> </v>
      </c>
      <c r="BM1000" s="57" t="str">
        <f>IFERROR(VLOOKUP(K1000,#REF!,2,0)," ")</f>
        <v xml:space="preserve"> </v>
      </c>
      <c r="BN1000" s="58" t="str">
        <f t="shared" si="398"/>
        <v xml:space="preserve">  </v>
      </c>
      <c r="BO1000" s="59" t="str">
        <f>IFERROR(VLOOKUP(BN1000,#REF!,5,0)," ")</f>
        <v xml:space="preserve"> </v>
      </c>
      <c r="BP1000" s="59" t="str">
        <f t="shared" si="399"/>
        <v xml:space="preserve"> </v>
      </c>
      <c r="BQ1000" s="56" t="str">
        <f t="shared" si="400"/>
        <v>0,00</v>
      </c>
      <c r="BR1000" s="59" t="str">
        <f t="shared" si="401"/>
        <v>0,00</v>
      </c>
      <c r="BS1000" s="59" t="str">
        <f t="shared" si="402"/>
        <v xml:space="preserve"> </v>
      </c>
      <c r="BT1000" s="56" t="str">
        <f t="shared" si="393"/>
        <v>00</v>
      </c>
      <c r="BU1000" s="56">
        <f t="shared" si="394"/>
        <v>0</v>
      </c>
      <c r="BV1000" s="56" t="str">
        <f>IFERROR(BU1000*#REF!,"0,00")</f>
        <v>0,00</v>
      </c>
      <c r="BW1000" s="59" t="str">
        <f t="shared" si="395"/>
        <v>0,00</v>
      </c>
    </row>
    <row r="1001" spans="1:75" ht="61.5" customHeight="1" thickTop="1" thickBot="1">
      <c r="A1001" s="90" t="str">
        <f t="shared" si="383"/>
        <v>INSERIR DATA</v>
      </c>
      <c r="B1001" s="91" t="str">
        <f t="shared" si="384"/>
        <v>INSERIR DATA</v>
      </c>
      <c r="C1001" s="81" t="str">
        <f t="shared" si="385"/>
        <v>INSERIR DATA</v>
      </c>
      <c r="D1001" s="79">
        <f t="shared" si="397"/>
        <v>998</v>
      </c>
      <c r="E1001" s="125">
        <f t="shared" si="396"/>
        <v>0</v>
      </c>
      <c r="F1001" s="101"/>
      <c r="G1001" s="124" t="str">
        <f>IFERROR(VLOOKUP(F1001,#REF!,2,0)," ")</f>
        <v xml:space="preserve"> </v>
      </c>
      <c r="H1001" s="122" t="str">
        <f>IFERROR(VLOOKUP(F1001,#REF!,3,0)," ")</f>
        <v xml:space="preserve"> </v>
      </c>
      <c r="I1001" s="103"/>
      <c r="J1001" s="103"/>
      <c r="K1001" s="103"/>
      <c r="L1001" s="104"/>
      <c r="M1001" s="105"/>
      <c r="N1001" s="106"/>
      <c r="O1001" s="107"/>
      <c r="P1001" s="122" t="str">
        <f t="shared" si="380"/>
        <v>00,00</v>
      </c>
      <c r="Q1001" s="123" t="str">
        <f t="shared" si="381"/>
        <v>0,00</v>
      </c>
      <c r="R1001" s="119">
        <v>0</v>
      </c>
      <c r="S1001" s="119">
        <v>0</v>
      </c>
      <c r="T1001" s="123">
        <f t="shared" si="386"/>
        <v>0</v>
      </c>
      <c r="U1001" s="108"/>
      <c r="V1001" s="109" t="str">
        <f t="shared" si="382"/>
        <v/>
      </c>
      <c r="W1001" s="37"/>
      <c r="X1001" s="132"/>
      <c r="Y1001" s="134"/>
      <c r="AA1001" s="24"/>
      <c r="AB1001" s="40"/>
      <c r="AC1001" s="24" t="str">
        <f t="shared" si="388"/>
        <v>Pendente</v>
      </c>
      <c r="AE1001" s="43"/>
      <c r="AF1001" s="44"/>
      <c r="AG1001" s="45"/>
      <c r="AH1001" s="45"/>
      <c r="AI1001" s="46"/>
      <c r="AJ1001" s="44"/>
      <c r="AK1001" s="157"/>
      <c r="AL1001" s="161"/>
      <c r="AM1001" s="44"/>
      <c r="AN1001" s="157"/>
      <c r="AO1001" s="161"/>
      <c r="AP1001" s="45"/>
      <c r="AQ1001" s="46"/>
      <c r="AR1001" s="46"/>
      <c r="AS1001" s="46"/>
      <c r="AT1001" s="45"/>
      <c r="AU1001" s="46"/>
      <c r="AV1001" s="46"/>
      <c r="AW1001" s="46"/>
      <c r="AX1001" s="46"/>
      <c r="AY1001" s="46"/>
      <c r="AZ1001" s="49"/>
      <c r="BE1001" s="52">
        <f t="shared" si="387"/>
        <v>0</v>
      </c>
      <c r="BF1001" s="53" t="str">
        <f t="shared" si="389"/>
        <v>00</v>
      </c>
      <c r="BG1001" s="54">
        <f t="shared" si="390"/>
        <v>0</v>
      </c>
      <c r="BH1001" s="54">
        <v>6</v>
      </c>
      <c r="BI1001" s="54" t="str">
        <f t="shared" si="391"/>
        <v>,00</v>
      </c>
      <c r="BJ1001" s="55" t="str">
        <f t="shared" si="392"/>
        <v>00,00</v>
      </c>
      <c r="BL1001" s="57" t="str">
        <f>IFERROR(VLOOKUP(H1001,#REF!,2,0)," ")</f>
        <v xml:space="preserve"> </v>
      </c>
      <c r="BM1001" s="57" t="str">
        <f>IFERROR(VLOOKUP(K1001,#REF!,2,0)," ")</f>
        <v xml:space="preserve"> </v>
      </c>
      <c r="BN1001" s="58" t="str">
        <f t="shared" ref="BN1001:BN1063" si="403">IFERROR(BL1001&amp;BM1001," ")</f>
        <v xml:space="preserve">  </v>
      </c>
      <c r="BO1001" s="59" t="str">
        <f>IFERROR(VLOOKUP(BN1001,#REF!,5,0)," ")</f>
        <v xml:space="preserve"> </v>
      </c>
      <c r="BP1001" s="59" t="str">
        <f t="shared" ref="BP1001:BP1063" si="404">IFERROR(BF1001*BO1001," ")</f>
        <v xml:space="preserve"> </v>
      </c>
      <c r="BQ1001" s="56" t="str">
        <f t="shared" ref="BQ1001:BQ1063" si="405">IF(BI1001=$BQ$3,1,"0,00")</f>
        <v>0,00</v>
      </c>
      <c r="BR1001" s="59" t="str">
        <f t="shared" ref="BR1001:BR1063" si="406">IFERROR(IF(BQ1001=1,BO1001/2,"0,00")," ")</f>
        <v>0,00</v>
      </c>
      <c r="BS1001" s="59" t="str">
        <f t="shared" ref="BS1001:BS1063" si="407">IFERROR(BR1001+BP1001," ")</f>
        <v xml:space="preserve"> </v>
      </c>
      <c r="BT1001" s="56" t="str">
        <f t="shared" si="393"/>
        <v>00</v>
      </c>
      <c r="BU1001" s="56">
        <f t="shared" si="394"/>
        <v>0</v>
      </c>
      <c r="BV1001" s="56" t="str">
        <f>IFERROR(BU1001*#REF!,"0,00")</f>
        <v>0,00</v>
      </c>
      <c r="BW1001" s="59" t="str">
        <f t="shared" si="395"/>
        <v>0,00</v>
      </c>
    </row>
    <row r="1002" spans="1:75" ht="61.5" customHeight="1" thickTop="1" thickBot="1">
      <c r="A1002" s="90" t="str">
        <f t="shared" si="383"/>
        <v>INSERIR DATA</v>
      </c>
      <c r="B1002" s="91" t="str">
        <f t="shared" si="384"/>
        <v>INSERIR DATA</v>
      </c>
      <c r="C1002" s="81" t="str">
        <f t="shared" si="385"/>
        <v>INSERIR DATA</v>
      </c>
      <c r="D1002" s="79">
        <f t="shared" si="397"/>
        <v>999</v>
      </c>
      <c r="E1002" s="125">
        <f t="shared" si="396"/>
        <v>0</v>
      </c>
      <c r="F1002" s="101"/>
      <c r="G1002" s="124" t="str">
        <f>IFERROR(VLOOKUP(F1002,#REF!,2,0)," ")</f>
        <v xml:space="preserve"> </v>
      </c>
      <c r="H1002" s="122" t="str">
        <f>IFERROR(VLOOKUP(F1002,#REF!,3,0)," ")</f>
        <v xml:space="preserve"> </v>
      </c>
      <c r="I1002" s="103"/>
      <c r="J1002" s="103"/>
      <c r="K1002" s="103"/>
      <c r="L1002" s="104"/>
      <c r="M1002" s="105"/>
      <c r="N1002" s="106"/>
      <c r="O1002" s="107"/>
      <c r="P1002" s="122" t="str">
        <f t="shared" si="380"/>
        <v>00,00</v>
      </c>
      <c r="Q1002" s="123" t="str">
        <f t="shared" si="381"/>
        <v>0,00</v>
      </c>
      <c r="R1002" s="119">
        <v>0</v>
      </c>
      <c r="S1002" s="119">
        <v>0</v>
      </c>
      <c r="T1002" s="123">
        <f t="shared" si="386"/>
        <v>0</v>
      </c>
      <c r="U1002" s="108"/>
      <c r="V1002" s="109" t="str">
        <f t="shared" si="382"/>
        <v/>
      </c>
      <c r="W1002" s="37"/>
      <c r="X1002" s="132"/>
      <c r="Y1002" s="134"/>
      <c r="AA1002" s="24"/>
      <c r="AB1002" s="40"/>
      <c r="AC1002" s="24" t="str">
        <f t="shared" si="388"/>
        <v>Pendente</v>
      </c>
      <c r="AE1002" s="43"/>
      <c r="AF1002" s="44"/>
      <c r="AG1002" s="45"/>
      <c r="AH1002" s="45"/>
      <c r="AI1002" s="46"/>
      <c r="AJ1002" s="44"/>
      <c r="AK1002" s="46"/>
      <c r="AL1002" s="127"/>
      <c r="AM1002" s="44"/>
      <c r="AN1002" s="46"/>
      <c r="AO1002" s="127"/>
      <c r="AP1002" s="45"/>
      <c r="AQ1002" s="46"/>
      <c r="AR1002" s="46"/>
      <c r="AS1002" s="46"/>
      <c r="AT1002" s="45"/>
      <c r="AU1002" s="46"/>
      <c r="AV1002" s="46"/>
      <c r="AW1002" s="46"/>
      <c r="AX1002" s="46"/>
      <c r="AY1002" s="46"/>
      <c r="AZ1002" s="49"/>
      <c r="BE1002" s="52">
        <f t="shared" si="387"/>
        <v>0</v>
      </c>
      <c r="BF1002" s="53" t="str">
        <f t="shared" si="389"/>
        <v>00</v>
      </c>
      <c r="BG1002" s="54">
        <f t="shared" si="390"/>
        <v>0</v>
      </c>
      <c r="BH1002" s="54">
        <v>6</v>
      </c>
      <c r="BI1002" s="54" t="str">
        <f t="shared" si="391"/>
        <v>,00</v>
      </c>
      <c r="BJ1002" s="55" t="str">
        <f t="shared" si="392"/>
        <v>00,00</v>
      </c>
      <c r="BL1002" s="57" t="str">
        <f>IFERROR(VLOOKUP(H1002,#REF!,2,0)," ")</f>
        <v xml:space="preserve"> </v>
      </c>
      <c r="BM1002" s="57" t="str">
        <f>IFERROR(VLOOKUP(K1002,#REF!,2,0)," ")</f>
        <v xml:space="preserve"> </v>
      </c>
      <c r="BN1002" s="58" t="str">
        <f t="shared" si="403"/>
        <v xml:space="preserve">  </v>
      </c>
      <c r="BO1002" s="59" t="str">
        <f>IFERROR(VLOOKUP(BN1002,#REF!,5,0)," ")</f>
        <v xml:space="preserve"> </v>
      </c>
      <c r="BP1002" s="59" t="str">
        <f t="shared" si="404"/>
        <v xml:space="preserve"> </v>
      </c>
      <c r="BQ1002" s="56" t="str">
        <f t="shared" si="405"/>
        <v>0,00</v>
      </c>
      <c r="BR1002" s="59" t="str">
        <f t="shared" si="406"/>
        <v>0,00</v>
      </c>
      <c r="BS1002" s="59" t="str">
        <f t="shared" si="407"/>
        <v xml:space="preserve"> </v>
      </c>
      <c r="BT1002" s="56" t="str">
        <f t="shared" si="393"/>
        <v>00</v>
      </c>
      <c r="BU1002" s="56">
        <f t="shared" si="394"/>
        <v>0</v>
      </c>
      <c r="BV1002" s="56" t="str">
        <f>IFERROR(BU1002*#REF!,"0,00")</f>
        <v>0,00</v>
      </c>
      <c r="BW1002" s="59" t="str">
        <f t="shared" si="395"/>
        <v>0,00</v>
      </c>
    </row>
    <row r="1003" spans="1:75" ht="61.5" customHeight="1" thickTop="1" thickBot="1">
      <c r="A1003" s="90" t="str">
        <f t="shared" si="383"/>
        <v>INSERIR DATA</v>
      </c>
      <c r="B1003" s="91" t="str">
        <f t="shared" si="384"/>
        <v>INSERIR DATA</v>
      </c>
      <c r="C1003" s="81" t="str">
        <f t="shared" si="385"/>
        <v>INSERIR DATA</v>
      </c>
      <c r="D1003" s="79">
        <f t="shared" si="397"/>
        <v>1000</v>
      </c>
      <c r="E1003" s="125">
        <f t="shared" si="396"/>
        <v>0</v>
      </c>
      <c r="F1003" s="101"/>
      <c r="G1003" s="124" t="str">
        <f>IFERROR(VLOOKUP(F1003,#REF!,2,0)," ")</f>
        <v xml:space="preserve"> </v>
      </c>
      <c r="H1003" s="122" t="str">
        <f>IFERROR(VLOOKUP(F1003,#REF!,3,0)," ")</f>
        <v xml:space="preserve"> </v>
      </c>
      <c r="I1003" s="103"/>
      <c r="J1003" s="103"/>
      <c r="K1003" s="103"/>
      <c r="L1003" s="104"/>
      <c r="M1003" s="105"/>
      <c r="N1003" s="106"/>
      <c r="O1003" s="107"/>
      <c r="P1003" s="122" t="str">
        <f t="shared" si="380"/>
        <v>00,00</v>
      </c>
      <c r="Q1003" s="123" t="str">
        <f t="shared" si="381"/>
        <v>0,00</v>
      </c>
      <c r="R1003" s="119">
        <v>0</v>
      </c>
      <c r="S1003" s="119">
        <v>0</v>
      </c>
      <c r="T1003" s="123">
        <f t="shared" si="386"/>
        <v>0</v>
      </c>
      <c r="U1003" s="108"/>
      <c r="V1003" s="109" t="str">
        <f t="shared" si="382"/>
        <v/>
      </c>
      <c r="W1003" s="37"/>
      <c r="X1003" s="132"/>
      <c r="Y1003" s="134"/>
      <c r="AA1003" s="24"/>
      <c r="AB1003" s="40"/>
      <c r="AC1003" s="24" t="str">
        <f t="shared" si="388"/>
        <v>Pendente</v>
      </c>
      <c r="AE1003" s="43"/>
      <c r="AF1003" s="44"/>
      <c r="AG1003" s="45"/>
      <c r="AH1003" s="45"/>
      <c r="AI1003" s="46"/>
      <c r="AJ1003" s="44"/>
      <c r="AK1003" s="46"/>
      <c r="AL1003" s="127"/>
      <c r="AM1003" s="44"/>
      <c r="AN1003" s="46"/>
      <c r="AO1003" s="127"/>
      <c r="AP1003" s="45"/>
      <c r="AQ1003" s="46"/>
      <c r="AR1003" s="46"/>
      <c r="AS1003" s="46"/>
      <c r="AT1003" s="45"/>
      <c r="AU1003" s="46"/>
      <c r="AV1003" s="46"/>
      <c r="AW1003" s="46"/>
      <c r="AX1003" s="46"/>
      <c r="AY1003" s="46"/>
      <c r="AZ1003" s="49"/>
      <c r="BE1003" s="52">
        <f t="shared" si="387"/>
        <v>0</v>
      </c>
      <c r="BF1003" s="53" t="str">
        <f t="shared" si="389"/>
        <v>00</v>
      </c>
      <c r="BG1003" s="54">
        <f t="shared" si="390"/>
        <v>0</v>
      </c>
      <c r="BH1003" s="54">
        <v>6</v>
      </c>
      <c r="BI1003" s="54" t="str">
        <f t="shared" si="391"/>
        <v>,00</v>
      </c>
      <c r="BJ1003" s="55" t="str">
        <f t="shared" si="392"/>
        <v>00,00</v>
      </c>
      <c r="BL1003" s="57" t="str">
        <f>IFERROR(VLOOKUP(H1003,#REF!,2,0)," ")</f>
        <v xml:space="preserve"> </v>
      </c>
      <c r="BM1003" s="57" t="str">
        <f>IFERROR(VLOOKUP(K1003,#REF!,2,0)," ")</f>
        <v xml:space="preserve"> </v>
      </c>
      <c r="BN1003" s="58" t="str">
        <f t="shared" si="403"/>
        <v xml:space="preserve">  </v>
      </c>
      <c r="BO1003" s="59" t="str">
        <f>IFERROR(VLOOKUP(BN1003,#REF!,5,0)," ")</f>
        <v xml:space="preserve"> </v>
      </c>
      <c r="BP1003" s="59" t="str">
        <f t="shared" si="404"/>
        <v xml:space="preserve"> </v>
      </c>
      <c r="BQ1003" s="56" t="str">
        <f t="shared" si="405"/>
        <v>0,00</v>
      </c>
      <c r="BR1003" s="59" t="str">
        <f t="shared" si="406"/>
        <v>0,00</v>
      </c>
      <c r="BS1003" s="59" t="str">
        <f t="shared" si="407"/>
        <v xml:space="preserve"> </v>
      </c>
      <c r="BT1003" s="56" t="str">
        <f t="shared" si="393"/>
        <v>00</v>
      </c>
      <c r="BU1003" s="56">
        <f t="shared" si="394"/>
        <v>0</v>
      </c>
      <c r="BV1003" s="56" t="str">
        <f>IFERROR(BU1003*#REF!,"0,00")</f>
        <v>0,00</v>
      </c>
      <c r="BW1003" s="59" t="str">
        <f t="shared" si="395"/>
        <v>0,00</v>
      </c>
    </row>
    <row r="1004" spans="1:75" ht="61.5" customHeight="1" thickTop="1" thickBot="1">
      <c r="A1004" s="90" t="str">
        <f t="shared" si="383"/>
        <v>INSERIR DATA</v>
      </c>
      <c r="B1004" s="91" t="str">
        <f t="shared" si="384"/>
        <v>INSERIR DATA</v>
      </c>
      <c r="C1004" s="81" t="str">
        <f t="shared" si="385"/>
        <v>INSERIR DATA</v>
      </c>
      <c r="D1004" s="79">
        <f t="shared" si="397"/>
        <v>1001</v>
      </c>
      <c r="E1004" s="125">
        <f t="shared" si="396"/>
        <v>0</v>
      </c>
      <c r="F1004" s="101"/>
      <c r="G1004" s="124" t="str">
        <f>IFERROR(VLOOKUP(F1004,#REF!,2,0)," ")</f>
        <v xml:space="preserve"> </v>
      </c>
      <c r="H1004" s="122" t="str">
        <f>IFERROR(VLOOKUP(F1004,#REF!,3,0)," ")</f>
        <v xml:space="preserve"> </v>
      </c>
      <c r="I1004" s="103"/>
      <c r="J1004" s="103"/>
      <c r="K1004" s="103"/>
      <c r="L1004" s="104"/>
      <c r="M1004" s="105"/>
      <c r="N1004" s="106"/>
      <c r="O1004" s="107"/>
      <c r="P1004" s="122" t="str">
        <f t="shared" si="380"/>
        <v>00,00</v>
      </c>
      <c r="Q1004" s="123" t="str">
        <f t="shared" si="381"/>
        <v>0,00</v>
      </c>
      <c r="R1004" s="119">
        <v>0</v>
      </c>
      <c r="S1004" s="119">
        <v>0</v>
      </c>
      <c r="T1004" s="123">
        <f t="shared" si="386"/>
        <v>0</v>
      </c>
      <c r="U1004" s="108"/>
      <c r="V1004" s="109" t="str">
        <f t="shared" si="382"/>
        <v/>
      </c>
      <c r="W1004" s="37"/>
      <c r="X1004" s="132"/>
      <c r="Y1004" s="134"/>
      <c r="AA1004" s="24"/>
      <c r="AB1004" s="40"/>
      <c r="AC1004" s="24" t="str">
        <f t="shared" si="388"/>
        <v>Pendente</v>
      </c>
      <c r="AE1004" s="43"/>
      <c r="AF1004" s="44"/>
      <c r="AG1004" s="45"/>
      <c r="AH1004" s="45"/>
      <c r="AI1004" s="46"/>
      <c r="AJ1004" s="44"/>
      <c r="AK1004" s="46"/>
      <c r="AL1004" s="127"/>
      <c r="AM1004" s="44"/>
      <c r="AN1004" s="46"/>
      <c r="AO1004" s="127"/>
      <c r="AP1004" s="45"/>
      <c r="AQ1004" s="46"/>
      <c r="AR1004" s="46"/>
      <c r="AS1004" s="46"/>
      <c r="AT1004" s="45"/>
      <c r="AU1004" s="46"/>
      <c r="AV1004" s="46"/>
      <c r="AW1004" s="46"/>
      <c r="AX1004" s="46"/>
      <c r="AY1004" s="46"/>
      <c r="AZ1004" s="46"/>
      <c r="BE1004" s="52">
        <f t="shared" si="387"/>
        <v>0</v>
      </c>
      <c r="BF1004" s="53" t="str">
        <f t="shared" si="389"/>
        <v>00</v>
      </c>
      <c r="BG1004" s="54">
        <f t="shared" si="390"/>
        <v>0</v>
      </c>
      <c r="BH1004" s="54">
        <v>6</v>
      </c>
      <c r="BI1004" s="54" t="str">
        <f t="shared" si="391"/>
        <v>,00</v>
      </c>
      <c r="BJ1004" s="55" t="str">
        <f t="shared" si="392"/>
        <v>00,00</v>
      </c>
      <c r="BL1004" s="57" t="str">
        <f>IFERROR(VLOOKUP(H1004,#REF!,2,0)," ")</f>
        <v xml:space="preserve"> </v>
      </c>
      <c r="BM1004" s="57" t="str">
        <f>IFERROR(VLOOKUP(K1004,#REF!,2,0)," ")</f>
        <v xml:space="preserve"> </v>
      </c>
      <c r="BN1004" s="58" t="str">
        <f t="shared" si="403"/>
        <v xml:space="preserve">  </v>
      </c>
      <c r="BO1004" s="59" t="str">
        <f>IFERROR(VLOOKUP(BN1004,#REF!,5,0)," ")</f>
        <v xml:space="preserve"> </v>
      </c>
      <c r="BP1004" s="59" t="str">
        <f t="shared" si="404"/>
        <v xml:space="preserve"> </v>
      </c>
      <c r="BQ1004" s="56" t="str">
        <f t="shared" si="405"/>
        <v>0,00</v>
      </c>
      <c r="BR1004" s="59" t="str">
        <f t="shared" si="406"/>
        <v>0,00</v>
      </c>
      <c r="BS1004" s="59" t="str">
        <f t="shared" si="407"/>
        <v xml:space="preserve"> </v>
      </c>
      <c r="BT1004" s="56" t="str">
        <f t="shared" si="393"/>
        <v>00</v>
      </c>
      <c r="BU1004" s="56">
        <f t="shared" si="394"/>
        <v>0</v>
      </c>
      <c r="BV1004" s="56" t="str">
        <f>IFERROR(BU1004*#REF!,"0,00")</f>
        <v>0,00</v>
      </c>
      <c r="BW1004" s="59" t="str">
        <f t="shared" si="395"/>
        <v>0,00</v>
      </c>
    </row>
    <row r="1005" spans="1:75" ht="61.5" customHeight="1" thickTop="1" thickBot="1">
      <c r="A1005" s="90" t="str">
        <f t="shared" si="383"/>
        <v>INSERIR DATA</v>
      </c>
      <c r="B1005" s="91" t="str">
        <f t="shared" si="384"/>
        <v>INSERIR DATA</v>
      </c>
      <c r="C1005" s="81" t="str">
        <f t="shared" si="385"/>
        <v>INSERIR DATA</v>
      </c>
      <c r="D1005" s="79">
        <f t="shared" si="397"/>
        <v>1002</v>
      </c>
      <c r="E1005" s="125">
        <f t="shared" si="396"/>
        <v>0</v>
      </c>
      <c r="F1005" s="101"/>
      <c r="G1005" s="124" t="str">
        <f>IFERROR(VLOOKUP(F1005,#REF!,2,0)," ")</f>
        <v xml:space="preserve"> </v>
      </c>
      <c r="H1005" s="122" t="str">
        <f>IFERROR(VLOOKUP(F1005,#REF!,3,0)," ")</f>
        <v xml:space="preserve"> </v>
      </c>
      <c r="I1005" s="103"/>
      <c r="J1005" s="103"/>
      <c r="K1005" s="103"/>
      <c r="L1005" s="104"/>
      <c r="M1005" s="105"/>
      <c r="N1005" s="106"/>
      <c r="O1005" s="107"/>
      <c r="P1005" s="122" t="str">
        <f t="shared" si="380"/>
        <v>00,00</v>
      </c>
      <c r="Q1005" s="123" t="str">
        <f t="shared" si="381"/>
        <v>0,00</v>
      </c>
      <c r="R1005" s="119">
        <v>0</v>
      </c>
      <c r="S1005" s="119">
        <v>0</v>
      </c>
      <c r="T1005" s="123">
        <f t="shared" si="386"/>
        <v>0</v>
      </c>
      <c r="U1005" s="108"/>
      <c r="V1005" s="109" t="str">
        <f t="shared" si="382"/>
        <v/>
      </c>
      <c r="W1005" s="37"/>
      <c r="X1005" s="132"/>
      <c r="Y1005" s="134"/>
      <c r="AA1005" s="24"/>
      <c r="AB1005" s="40"/>
      <c r="AC1005" s="24" t="str">
        <f t="shared" si="388"/>
        <v>Pendente</v>
      </c>
      <c r="AE1005" s="43"/>
      <c r="AF1005" s="44"/>
      <c r="AG1005" s="45"/>
      <c r="AH1005" s="45"/>
      <c r="AI1005" s="46"/>
      <c r="AJ1005" s="44"/>
      <c r="AK1005" s="46"/>
      <c r="AL1005" s="127"/>
      <c r="AM1005" s="44"/>
      <c r="AN1005" s="46"/>
      <c r="AO1005" s="127"/>
      <c r="AP1005" s="45"/>
      <c r="AQ1005" s="46"/>
      <c r="AR1005" s="157"/>
      <c r="AS1005" s="157"/>
      <c r="AT1005" s="45"/>
      <c r="AU1005" s="157"/>
      <c r="AV1005" s="157"/>
      <c r="AW1005" s="157"/>
      <c r="AX1005" s="157"/>
      <c r="AY1005" s="157"/>
      <c r="AZ1005" s="49"/>
      <c r="BE1005" s="52">
        <f t="shared" si="387"/>
        <v>0</v>
      </c>
      <c r="BF1005" s="53" t="str">
        <f t="shared" si="389"/>
        <v>00</v>
      </c>
      <c r="BG1005" s="54">
        <f t="shared" si="390"/>
        <v>0</v>
      </c>
      <c r="BH1005" s="54">
        <v>6</v>
      </c>
      <c r="BI1005" s="54" t="str">
        <f t="shared" si="391"/>
        <v>,00</v>
      </c>
      <c r="BJ1005" s="55" t="str">
        <f t="shared" si="392"/>
        <v>00,00</v>
      </c>
      <c r="BL1005" s="57" t="str">
        <f>IFERROR(VLOOKUP(H1005,#REF!,2,0)," ")</f>
        <v xml:space="preserve"> </v>
      </c>
      <c r="BM1005" s="57" t="str">
        <f>IFERROR(VLOOKUP(K1005,#REF!,2,0)," ")</f>
        <v xml:space="preserve"> </v>
      </c>
      <c r="BN1005" s="58" t="str">
        <f t="shared" si="403"/>
        <v xml:space="preserve">  </v>
      </c>
      <c r="BO1005" s="59" t="str">
        <f>IFERROR(VLOOKUP(BN1005,#REF!,5,0)," ")</f>
        <v xml:space="preserve"> </v>
      </c>
      <c r="BP1005" s="59" t="str">
        <f t="shared" si="404"/>
        <v xml:space="preserve"> </v>
      </c>
      <c r="BQ1005" s="56" t="str">
        <f t="shared" si="405"/>
        <v>0,00</v>
      </c>
      <c r="BR1005" s="59" t="str">
        <f t="shared" si="406"/>
        <v>0,00</v>
      </c>
      <c r="BS1005" s="59" t="str">
        <f t="shared" si="407"/>
        <v xml:space="preserve"> </v>
      </c>
      <c r="BT1005" s="56" t="str">
        <f t="shared" si="393"/>
        <v>00</v>
      </c>
      <c r="BU1005" s="56">
        <f t="shared" si="394"/>
        <v>0</v>
      </c>
      <c r="BV1005" s="56" t="str">
        <f>IFERROR(BU1005*#REF!,"0,00")</f>
        <v>0,00</v>
      </c>
      <c r="BW1005" s="59" t="str">
        <f t="shared" si="395"/>
        <v>0,00</v>
      </c>
    </row>
    <row r="1006" spans="1:75" ht="61.5" customHeight="1" thickTop="1" thickBot="1">
      <c r="A1006" s="90" t="str">
        <f t="shared" si="383"/>
        <v>INSERIR DATA</v>
      </c>
      <c r="B1006" s="91" t="str">
        <f t="shared" si="384"/>
        <v>INSERIR DATA</v>
      </c>
      <c r="C1006" s="81" t="str">
        <f t="shared" si="385"/>
        <v>INSERIR DATA</v>
      </c>
      <c r="D1006" s="79">
        <f t="shared" si="397"/>
        <v>1003</v>
      </c>
      <c r="E1006" s="125">
        <f t="shared" si="396"/>
        <v>0</v>
      </c>
      <c r="F1006" s="101"/>
      <c r="G1006" s="124" t="str">
        <f>IFERROR(VLOOKUP(F1006,#REF!,2,0)," ")</f>
        <v xml:space="preserve"> </v>
      </c>
      <c r="H1006" s="122" t="str">
        <f>IFERROR(VLOOKUP(F1006,#REF!,3,0)," ")</f>
        <v xml:space="preserve"> </v>
      </c>
      <c r="I1006" s="103"/>
      <c r="J1006" s="103"/>
      <c r="K1006" s="103"/>
      <c r="L1006" s="104"/>
      <c r="M1006" s="105"/>
      <c r="N1006" s="106"/>
      <c r="O1006" s="107"/>
      <c r="P1006" s="122" t="str">
        <f t="shared" si="380"/>
        <v>00,00</v>
      </c>
      <c r="Q1006" s="123" t="str">
        <f t="shared" si="381"/>
        <v>0,00</v>
      </c>
      <c r="R1006" s="119">
        <v>0</v>
      </c>
      <c r="S1006" s="119">
        <v>0</v>
      </c>
      <c r="T1006" s="123">
        <f t="shared" si="386"/>
        <v>0</v>
      </c>
      <c r="U1006" s="108"/>
      <c r="V1006" s="109" t="str">
        <f t="shared" si="382"/>
        <v/>
      </c>
      <c r="W1006" s="37"/>
      <c r="X1006" s="132"/>
      <c r="Y1006" s="134"/>
      <c r="AA1006" s="24"/>
      <c r="AB1006" s="40"/>
      <c r="AC1006" s="24" t="str">
        <f t="shared" si="388"/>
        <v>Pendente</v>
      </c>
      <c r="AE1006" s="43"/>
      <c r="AF1006" s="44"/>
      <c r="AG1006" s="45"/>
      <c r="AH1006" s="45"/>
      <c r="AI1006" s="46"/>
      <c r="AJ1006" s="44"/>
      <c r="AK1006" s="46"/>
      <c r="AL1006" s="127"/>
      <c r="AM1006" s="44"/>
      <c r="AN1006" s="46"/>
      <c r="AO1006" s="127"/>
      <c r="AP1006" s="45"/>
      <c r="AQ1006" s="46"/>
      <c r="AR1006" s="46"/>
      <c r="AS1006" s="46"/>
      <c r="AT1006" s="45"/>
      <c r="AU1006" s="46"/>
      <c r="AV1006" s="46"/>
      <c r="AW1006" s="46"/>
      <c r="AX1006" s="46"/>
      <c r="AY1006" s="46"/>
      <c r="AZ1006" s="49"/>
      <c r="BE1006" s="52">
        <f t="shared" si="387"/>
        <v>0</v>
      </c>
      <c r="BF1006" s="53" t="str">
        <f t="shared" si="389"/>
        <v>00</v>
      </c>
      <c r="BG1006" s="54">
        <f t="shared" si="390"/>
        <v>0</v>
      </c>
      <c r="BH1006" s="54">
        <v>6</v>
      </c>
      <c r="BI1006" s="54" t="str">
        <f t="shared" si="391"/>
        <v>,00</v>
      </c>
      <c r="BJ1006" s="55" t="str">
        <f t="shared" si="392"/>
        <v>00,00</v>
      </c>
      <c r="BL1006" s="57" t="str">
        <f>IFERROR(VLOOKUP(H1006,#REF!,2,0)," ")</f>
        <v xml:space="preserve"> </v>
      </c>
      <c r="BM1006" s="57" t="str">
        <f>IFERROR(VLOOKUP(K1006,#REF!,2,0)," ")</f>
        <v xml:space="preserve"> </v>
      </c>
      <c r="BN1006" s="58" t="str">
        <f t="shared" si="403"/>
        <v xml:space="preserve">  </v>
      </c>
      <c r="BO1006" s="59" t="str">
        <f>IFERROR(VLOOKUP(BN1006,#REF!,5,0)," ")</f>
        <v xml:space="preserve"> </v>
      </c>
      <c r="BP1006" s="59" t="str">
        <f t="shared" si="404"/>
        <v xml:space="preserve"> </v>
      </c>
      <c r="BQ1006" s="56" t="str">
        <f t="shared" si="405"/>
        <v>0,00</v>
      </c>
      <c r="BR1006" s="59" t="str">
        <f t="shared" si="406"/>
        <v>0,00</v>
      </c>
      <c r="BS1006" s="59" t="str">
        <f t="shared" si="407"/>
        <v xml:space="preserve"> </v>
      </c>
      <c r="BT1006" s="56" t="str">
        <f t="shared" si="393"/>
        <v>00</v>
      </c>
      <c r="BU1006" s="56">
        <f t="shared" si="394"/>
        <v>0</v>
      </c>
      <c r="BV1006" s="56" t="str">
        <f>IFERROR(BU1006*#REF!,"0,00")</f>
        <v>0,00</v>
      </c>
      <c r="BW1006" s="59" t="str">
        <f t="shared" si="395"/>
        <v>0,00</v>
      </c>
    </row>
    <row r="1007" spans="1:75" ht="61.5" customHeight="1" thickTop="1" thickBot="1">
      <c r="A1007" s="90" t="str">
        <f t="shared" si="383"/>
        <v>INSERIR DATA</v>
      </c>
      <c r="B1007" s="91" t="str">
        <f t="shared" si="384"/>
        <v>INSERIR DATA</v>
      </c>
      <c r="C1007" s="81" t="str">
        <f t="shared" si="385"/>
        <v>INSERIR DATA</v>
      </c>
      <c r="D1007" s="79">
        <f t="shared" si="397"/>
        <v>1004</v>
      </c>
      <c r="E1007" s="125">
        <f t="shared" si="396"/>
        <v>0</v>
      </c>
      <c r="F1007" s="101"/>
      <c r="G1007" s="124" t="str">
        <f>IFERROR(VLOOKUP(F1007,#REF!,2,0)," ")</f>
        <v xml:space="preserve"> </v>
      </c>
      <c r="H1007" s="122" t="str">
        <f>IFERROR(VLOOKUP(F1007,#REF!,3,0)," ")</f>
        <v xml:space="preserve"> </v>
      </c>
      <c r="I1007" s="103"/>
      <c r="J1007" s="103"/>
      <c r="K1007" s="103"/>
      <c r="L1007" s="104"/>
      <c r="M1007" s="105"/>
      <c r="N1007" s="106"/>
      <c r="O1007" s="107"/>
      <c r="P1007" s="122" t="str">
        <f t="shared" si="380"/>
        <v>00,00</v>
      </c>
      <c r="Q1007" s="123" t="str">
        <f t="shared" si="381"/>
        <v>0,00</v>
      </c>
      <c r="R1007" s="119">
        <v>0</v>
      </c>
      <c r="S1007" s="119">
        <v>0</v>
      </c>
      <c r="T1007" s="123">
        <f t="shared" si="386"/>
        <v>0</v>
      </c>
      <c r="U1007" s="108"/>
      <c r="V1007" s="109" t="str">
        <f t="shared" si="382"/>
        <v/>
      </c>
      <c r="W1007" s="37"/>
      <c r="X1007" s="132"/>
      <c r="Y1007" s="134"/>
      <c r="AA1007" s="24"/>
      <c r="AB1007" s="40"/>
      <c r="AC1007" s="24" t="str">
        <f t="shared" si="388"/>
        <v>Pendente</v>
      </c>
      <c r="AE1007" s="43"/>
      <c r="AF1007" s="44"/>
      <c r="AG1007" s="45"/>
      <c r="AH1007" s="45"/>
      <c r="AI1007" s="46"/>
      <c r="AJ1007" s="44"/>
      <c r="AK1007" s="46"/>
      <c r="AL1007" s="127"/>
      <c r="AM1007" s="44"/>
      <c r="AN1007" s="46"/>
      <c r="AO1007" s="127"/>
      <c r="AP1007" s="45"/>
      <c r="AQ1007" s="46"/>
      <c r="AR1007" s="46"/>
      <c r="AS1007" s="46"/>
      <c r="AT1007" s="45"/>
      <c r="AU1007" s="46"/>
      <c r="AV1007" s="46"/>
      <c r="AW1007" s="46"/>
      <c r="AX1007" s="46"/>
      <c r="AY1007" s="46"/>
      <c r="AZ1007" s="49"/>
      <c r="BE1007" s="52">
        <f t="shared" si="387"/>
        <v>0</v>
      </c>
      <c r="BF1007" s="53" t="str">
        <f t="shared" si="389"/>
        <v>00</v>
      </c>
      <c r="BG1007" s="54">
        <f t="shared" si="390"/>
        <v>0</v>
      </c>
      <c r="BH1007" s="54">
        <v>6</v>
      </c>
      <c r="BI1007" s="54" t="str">
        <f t="shared" si="391"/>
        <v>,00</v>
      </c>
      <c r="BJ1007" s="55" t="str">
        <f t="shared" si="392"/>
        <v>00,00</v>
      </c>
      <c r="BL1007" s="57" t="str">
        <f>IFERROR(VLOOKUP(H1007,#REF!,2,0)," ")</f>
        <v xml:space="preserve"> </v>
      </c>
      <c r="BM1007" s="57" t="str">
        <f>IFERROR(VLOOKUP(K1007,#REF!,2,0)," ")</f>
        <v xml:space="preserve"> </v>
      </c>
      <c r="BN1007" s="58" t="str">
        <f t="shared" si="403"/>
        <v xml:space="preserve">  </v>
      </c>
      <c r="BO1007" s="59" t="str">
        <f>IFERROR(VLOOKUP(BN1007,#REF!,5,0)," ")</f>
        <v xml:space="preserve"> </v>
      </c>
      <c r="BP1007" s="59" t="str">
        <f t="shared" si="404"/>
        <v xml:space="preserve"> </v>
      </c>
      <c r="BQ1007" s="56" t="str">
        <f t="shared" si="405"/>
        <v>0,00</v>
      </c>
      <c r="BR1007" s="59" t="str">
        <f t="shared" si="406"/>
        <v>0,00</v>
      </c>
      <c r="BS1007" s="59" t="str">
        <f t="shared" si="407"/>
        <v xml:space="preserve"> </v>
      </c>
      <c r="BT1007" s="56" t="str">
        <f t="shared" si="393"/>
        <v>00</v>
      </c>
      <c r="BU1007" s="56">
        <f t="shared" si="394"/>
        <v>0</v>
      </c>
      <c r="BV1007" s="56" t="str">
        <f>IFERROR(BU1007*#REF!,"0,00")</f>
        <v>0,00</v>
      </c>
      <c r="BW1007" s="59" t="str">
        <f t="shared" si="395"/>
        <v>0,00</v>
      </c>
    </row>
    <row r="1008" spans="1:75" ht="61.5" customHeight="1" thickTop="1" thickBot="1">
      <c r="A1008" s="90" t="str">
        <f t="shared" si="383"/>
        <v>INSERIR DATA</v>
      </c>
      <c r="B1008" s="91" t="str">
        <f t="shared" si="384"/>
        <v>INSERIR DATA</v>
      </c>
      <c r="C1008" s="81" t="str">
        <f t="shared" si="385"/>
        <v>INSERIR DATA</v>
      </c>
      <c r="D1008" s="79">
        <f t="shared" si="397"/>
        <v>1005</v>
      </c>
      <c r="E1008" s="125">
        <f t="shared" si="396"/>
        <v>0</v>
      </c>
      <c r="F1008" s="101"/>
      <c r="G1008" s="124" t="str">
        <f>IFERROR(VLOOKUP(F1008,#REF!,2,0)," ")</f>
        <v xml:space="preserve"> </v>
      </c>
      <c r="H1008" s="122" t="str">
        <f>IFERROR(VLOOKUP(F1008,#REF!,3,0)," ")</f>
        <v xml:space="preserve"> </v>
      </c>
      <c r="I1008" s="103"/>
      <c r="J1008" s="103"/>
      <c r="K1008" s="103"/>
      <c r="L1008" s="104"/>
      <c r="M1008" s="105"/>
      <c r="N1008" s="106"/>
      <c r="O1008" s="107"/>
      <c r="P1008" s="122" t="str">
        <f t="shared" ref="P1008:P1071" si="408">IFERROR(BJ1008," ")</f>
        <v>00,00</v>
      </c>
      <c r="Q1008" s="123" t="str">
        <f t="shared" ref="Q1008:Q1071" si="409">BW1008</f>
        <v>0,00</v>
      </c>
      <c r="R1008" s="119">
        <v>0</v>
      </c>
      <c r="S1008" s="119">
        <v>0</v>
      </c>
      <c r="T1008" s="123">
        <f t="shared" si="386"/>
        <v>0</v>
      </c>
      <c r="U1008" s="108"/>
      <c r="V1008" s="109" t="str">
        <f t="shared" si="382"/>
        <v/>
      </c>
      <c r="W1008" s="37"/>
      <c r="X1008" s="132"/>
      <c r="Y1008" s="134"/>
      <c r="AA1008" s="24"/>
      <c r="AB1008" s="40"/>
      <c r="AC1008" s="24" t="str">
        <f t="shared" si="388"/>
        <v>Pendente</v>
      </c>
      <c r="AE1008" s="43"/>
      <c r="AF1008" s="44"/>
      <c r="AG1008" s="45"/>
      <c r="AH1008" s="45"/>
      <c r="AI1008" s="46"/>
      <c r="AJ1008" s="44"/>
      <c r="AK1008" s="46"/>
      <c r="AL1008" s="127"/>
      <c r="AM1008" s="44"/>
      <c r="AN1008" s="46"/>
      <c r="AO1008" s="127"/>
      <c r="AP1008" s="45"/>
      <c r="AQ1008" s="46"/>
      <c r="AR1008" s="46"/>
      <c r="AS1008" s="46"/>
      <c r="AT1008" s="45"/>
      <c r="AU1008" s="46"/>
      <c r="AV1008" s="46"/>
      <c r="AW1008" s="46"/>
      <c r="AX1008" s="46"/>
      <c r="AY1008" s="46"/>
      <c r="AZ1008" s="49"/>
      <c r="BE1008" s="52">
        <f t="shared" si="387"/>
        <v>0</v>
      </c>
      <c r="BF1008" s="53" t="str">
        <f t="shared" si="389"/>
        <v>00</v>
      </c>
      <c r="BG1008" s="54">
        <f t="shared" si="390"/>
        <v>0</v>
      </c>
      <c r="BH1008" s="54">
        <v>6</v>
      </c>
      <c r="BI1008" s="54" t="str">
        <f t="shared" si="391"/>
        <v>,00</v>
      </c>
      <c r="BJ1008" s="55" t="str">
        <f t="shared" si="392"/>
        <v>00,00</v>
      </c>
      <c r="BL1008" s="57" t="str">
        <f>IFERROR(VLOOKUP(H1008,#REF!,2,0)," ")</f>
        <v xml:space="preserve"> </v>
      </c>
      <c r="BM1008" s="57" t="str">
        <f>IFERROR(VLOOKUP(K1008,#REF!,2,0)," ")</f>
        <v xml:space="preserve"> </v>
      </c>
      <c r="BN1008" s="58" t="str">
        <f t="shared" si="403"/>
        <v xml:space="preserve">  </v>
      </c>
      <c r="BO1008" s="59" t="str">
        <f>IFERROR(VLOOKUP(BN1008,#REF!,5,0)," ")</f>
        <v xml:space="preserve"> </v>
      </c>
      <c r="BP1008" s="59" t="str">
        <f t="shared" si="404"/>
        <v xml:space="preserve"> </v>
      </c>
      <c r="BQ1008" s="56" t="str">
        <f t="shared" si="405"/>
        <v>0,00</v>
      </c>
      <c r="BR1008" s="59" t="str">
        <f t="shared" si="406"/>
        <v>0,00</v>
      </c>
      <c r="BS1008" s="59" t="str">
        <f t="shared" si="407"/>
        <v xml:space="preserve"> </v>
      </c>
      <c r="BT1008" s="56" t="str">
        <f t="shared" si="393"/>
        <v>00</v>
      </c>
      <c r="BU1008" s="56">
        <f t="shared" si="394"/>
        <v>0</v>
      </c>
      <c r="BV1008" s="56" t="str">
        <f>IFERROR(BU1008*#REF!,"0,00")</f>
        <v>0,00</v>
      </c>
      <c r="BW1008" s="59" t="str">
        <f t="shared" si="395"/>
        <v>0,00</v>
      </c>
    </row>
    <row r="1009" spans="1:75" ht="61.5" customHeight="1" thickTop="1" thickBot="1">
      <c r="A1009" s="90" t="str">
        <f t="shared" si="383"/>
        <v>INSERIR DATA</v>
      </c>
      <c r="B1009" s="91" t="str">
        <f t="shared" si="384"/>
        <v>INSERIR DATA</v>
      </c>
      <c r="C1009" s="81" t="str">
        <f t="shared" si="385"/>
        <v>INSERIR DATA</v>
      </c>
      <c r="D1009" s="79">
        <f t="shared" si="397"/>
        <v>1006</v>
      </c>
      <c r="E1009" s="125">
        <f t="shared" si="396"/>
        <v>0</v>
      </c>
      <c r="F1009" s="101"/>
      <c r="G1009" s="124" t="str">
        <f>IFERROR(VLOOKUP(F1009,#REF!,2,0)," ")</f>
        <v xml:space="preserve"> </v>
      </c>
      <c r="H1009" s="122" t="str">
        <f>IFERROR(VLOOKUP(F1009,#REF!,3,0)," ")</f>
        <v xml:space="preserve"> </v>
      </c>
      <c r="I1009" s="103"/>
      <c r="J1009" s="103"/>
      <c r="K1009" s="103"/>
      <c r="L1009" s="104"/>
      <c r="M1009" s="105"/>
      <c r="N1009" s="106"/>
      <c r="O1009" s="107"/>
      <c r="P1009" s="122" t="str">
        <f t="shared" si="408"/>
        <v>00,00</v>
      </c>
      <c r="Q1009" s="123" t="str">
        <f t="shared" si="409"/>
        <v>0,00</v>
      </c>
      <c r="R1009" s="119">
        <v>0</v>
      </c>
      <c r="S1009" s="119">
        <v>0</v>
      </c>
      <c r="T1009" s="123">
        <f t="shared" si="386"/>
        <v>0</v>
      </c>
      <c r="U1009" s="108"/>
      <c r="V1009" s="109" t="str">
        <f t="shared" si="382"/>
        <v/>
      </c>
      <c r="W1009" s="37"/>
      <c r="X1009" s="132"/>
      <c r="Y1009" s="134"/>
      <c r="AA1009" s="24"/>
      <c r="AB1009" s="40"/>
      <c r="AC1009" s="24" t="str">
        <f t="shared" si="388"/>
        <v>Pendente</v>
      </c>
      <c r="AE1009" s="43"/>
      <c r="AF1009" s="44"/>
      <c r="AG1009" s="45"/>
      <c r="AH1009" s="45"/>
      <c r="AI1009" s="46"/>
      <c r="AJ1009" s="44"/>
      <c r="AK1009" s="46"/>
      <c r="AL1009" s="127"/>
      <c r="AM1009" s="44"/>
      <c r="AN1009" s="46"/>
      <c r="AO1009" s="127"/>
      <c r="AP1009" s="45"/>
      <c r="AQ1009" s="46"/>
      <c r="AR1009" s="46"/>
      <c r="AS1009" s="46"/>
      <c r="AT1009" s="45"/>
      <c r="AU1009" s="46"/>
      <c r="AV1009" s="45"/>
      <c r="AW1009" s="45"/>
      <c r="AX1009" s="46"/>
      <c r="AY1009" s="46"/>
      <c r="AZ1009" s="49"/>
      <c r="BE1009" s="52">
        <f t="shared" si="387"/>
        <v>0</v>
      </c>
      <c r="BF1009" s="53" t="str">
        <f t="shared" si="389"/>
        <v>00</v>
      </c>
      <c r="BG1009" s="54">
        <f t="shared" si="390"/>
        <v>0</v>
      </c>
      <c r="BH1009" s="54">
        <v>6</v>
      </c>
      <c r="BI1009" s="54" t="str">
        <f t="shared" si="391"/>
        <v>,00</v>
      </c>
      <c r="BJ1009" s="55" t="str">
        <f t="shared" si="392"/>
        <v>00,00</v>
      </c>
      <c r="BL1009" s="57" t="str">
        <f>IFERROR(VLOOKUP(H1009,#REF!,2,0)," ")</f>
        <v xml:space="preserve"> </v>
      </c>
      <c r="BM1009" s="57" t="str">
        <f>IFERROR(VLOOKUP(K1009,#REF!,2,0)," ")</f>
        <v xml:space="preserve"> </v>
      </c>
      <c r="BN1009" s="58" t="str">
        <f t="shared" si="403"/>
        <v xml:space="preserve">  </v>
      </c>
      <c r="BO1009" s="59" t="str">
        <f>IFERROR(VLOOKUP(BN1009,#REF!,5,0)," ")</f>
        <v xml:space="preserve"> </v>
      </c>
      <c r="BP1009" s="59" t="str">
        <f t="shared" si="404"/>
        <v xml:space="preserve"> </v>
      </c>
      <c r="BQ1009" s="56" t="str">
        <f t="shared" si="405"/>
        <v>0,00</v>
      </c>
      <c r="BR1009" s="59" t="str">
        <f t="shared" si="406"/>
        <v>0,00</v>
      </c>
      <c r="BS1009" s="59" t="str">
        <f t="shared" si="407"/>
        <v xml:space="preserve"> </v>
      </c>
      <c r="BT1009" s="56" t="str">
        <f t="shared" si="393"/>
        <v>00</v>
      </c>
      <c r="BU1009" s="56">
        <f t="shared" si="394"/>
        <v>0</v>
      </c>
      <c r="BV1009" s="56" t="str">
        <f>IFERROR(BU1009*#REF!,"0,00")</f>
        <v>0,00</v>
      </c>
      <c r="BW1009" s="59" t="str">
        <f t="shared" si="395"/>
        <v>0,00</v>
      </c>
    </row>
    <row r="1010" spans="1:75" ht="61.5" customHeight="1" thickTop="1" thickBot="1">
      <c r="A1010" s="90" t="str">
        <f t="shared" si="383"/>
        <v>INSERIR DATA</v>
      </c>
      <c r="B1010" s="91" t="str">
        <f t="shared" si="384"/>
        <v>INSERIR DATA</v>
      </c>
      <c r="C1010" s="81" t="str">
        <f t="shared" si="385"/>
        <v>INSERIR DATA</v>
      </c>
      <c r="D1010" s="79">
        <f t="shared" si="397"/>
        <v>1007</v>
      </c>
      <c r="E1010" s="125">
        <f t="shared" si="396"/>
        <v>0</v>
      </c>
      <c r="F1010" s="101"/>
      <c r="G1010" s="124" t="str">
        <f>IFERROR(VLOOKUP(F1010,#REF!,2,0)," ")</f>
        <v xml:space="preserve"> </v>
      </c>
      <c r="H1010" s="122" t="str">
        <f>IFERROR(VLOOKUP(F1010,#REF!,3,0)," ")</f>
        <v xml:space="preserve"> </v>
      </c>
      <c r="I1010" s="103"/>
      <c r="J1010" s="103"/>
      <c r="K1010" s="103"/>
      <c r="L1010" s="104"/>
      <c r="M1010" s="105"/>
      <c r="N1010" s="106"/>
      <c r="O1010" s="107"/>
      <c r="P1010" s="122" t="str">
        <f t="shared" si="408"/>
        <v>00,00</v>
      </c>
      <c r="Q1010" s="123" t="str">
        <f t="shared" si="409"/>
        <v>0,00</v>
      </c>
      <c r="R1010" s="119">
        <v>0</v>
      </c>
      <c r="S1010" s="119">
        <v>0</v>
      </c>
      <c r="T1010" s="123">
        <f t="shared" si="386"/>
        <v>0</v>
      </c>
      <c r="U1010" s="108"/>
      <c r="V1010" s="109" t="str">
        <f t="shared" si="382"/>
        <v/>
      </c>
      <c r="W1010" s="37"/>
      <c r="X1010" s="132"/>
      <c r="Y1010" s="134"/>
      <c r="AA1010" s="24"/>
      <c r="AB1010" s="40"/>
      <c r="AC1010" s="24" t="str">
        <f t="shared" si="388"/>
        <v>Pendente</v>
      </c>
      <c r="AE1010" s="43"/>
      <c r="AF1010" s="44"/>
      <c r="AG1010" s="45"/>
      <c r="AH1010" s="45"/>
      <c r="AI1010" s="46"/>
      <c r="AJ1010" s="44"/>
      <c r="AK1010" s="157"/>
      <c r="AL1010" s="161"/>
      <c r="AM1010" s="44"/>
      <c r="AN1010" s="157"/>
      <c r="AO1010" s="161"/>
      <c r="AP1010" s="45"/>
      <c r="AQ1010" s="46"/>
      <c r="AR1010" s="46"/>
      <c r="AS1010" s="46"/>
      <c r="AT1010" s="45"/>
      <c r="AU1010" s="46"/>
      <c r="AV1010" s="46"/>
      <c r="AW1010" s="46"/>
      <c r="AX1010" s="46"/>
      <c r="AY1010" s="46"/>
      <c r="AZ1010" s="49"/>
      <c r="BE1010" s="52">
        <f t="shared" si="387"/>
        <v>0</v>
      </c>
      <c r="BF1010" s="53" t="str">
        <f t="shared" si="389"/>
        <v>00</v>
      </c>
      <c r="BG1010" s="54">
        <f t="shared" si="390"/>
        <v>0</v>
      </c>
      <c r="BH1010" s="54">
        <v>6</v>
      </c>
      <c r="BI1010" s="54" t="str">
        <f t="shared" si="391"/>
        <v>,00</v>
      </c>
      <c r="BJ1010" s="55" t="str">
        <f t="shared" si="392"/>
        <v>00,00</v>
      </c>
      <c r="BL1010" s="57" t="str">
        <f>IFERROR(VLOOKUP(H1010,#REF!,2,0)," ")</f>
        <v xml:space="preserve"> </v>
      </c>
      <c r="BM1010" s="57" t="str">
        <f>IFERROR(VLOOKUP(K1010,#REF!,2,0)," ")</f>
        <v xml:space="preserve"> </v>
      </c>
      <c r="BN1010" s="58" t="str">
        <f t="shared" si="403"/>
        <v xml:space="preserve">  </v>
      </c>
      <c r="BO1010" s="59" t="str">
        <f>IFERROR(VLOOKUP(BN1010,#REF!,5,0)," ")</f>
        <v xml:space="preserve"> </v>
      </c>
      <c r="BP1010" s="59" t="str">
        <f t="shared" si="404"/>
        <v xml:space="preserve"> </v>
      </c>
      <c r="BQ1010" s="56" t="str">
        <f t="shared" si="405"/>
        <v>0,00</v>
      </c>
      <c r="BR1010" s="59" t="str">
        <f t="shared" si="406"/>
        <v>0,00</v>
      </c>
      <c r="BS1010" s="59" t="str">
        <f t="shared" si="407"/>
        <v xml:space="preserve"> </v>
      </c>
      <c r="BT1010" s="56" t="str">
        <f t="shared" si="393"/>
        <v>00</v>
      </c>
      <c r="BU1010" s="56">
        <f t="shared" si="394"/>
        <v>0</v>
      </c>
      <c r="BV1010" s="56" t="str">
        <f>IFERROR(BU1010*#REF!,"0,00")</f>
        <v>0,00</v>
      </c>
      <c r="BW1010" s="59" t="str">
        <f t="shared" si="395"/>
        <v>0,00</v>
      </c>
    </row>
    <row r="1011" spans="1:75" ht="61.5" customHeight="1" thickTop="1" thickBot="1">
      <c r="A1011" s="90" t="str">
        <f t="shared" si="383"/>
        <v>INSERIR DATA</v>
      </c>
      <c r="B1011" s="91" t="str">
        <f t="shared" si="384"/>
        <v>INSERIR DATA</v>
      </c>
      <c r="C1011" s="81" t="str">
        <f t="shared" si="385"/>
        <v>INSERIR DATA</v>
      </c>
      <c r="D1011" s="79">
        <f t="shared" si="397"/>
        <v>1008</v>
      </c>
      <c r="E1011" s="125">
        <f t="shared" si="396"/>
        <v>0</v>
      </c>
      <c r="F1011" s="101"/>
      <c r="G1011" s="124" t="str">
        <f>IFERROR(VLOOKUP(F1011,#REF!,2,0)," ")</f>
        <v xml:space="preserve"> </v>
      </c>
      <c r="H1011" s="122" t="str">
        <f>IFERROR(VLOOKUP(F1011,#REF!,3,0)," ")</f>
        <v xml:space="preserve"> </v>
      </c>
      <c r="I1011" s="103"/>
      <c r="J1011" s="103"/>
      <c r="K1011" s="103"/>
      <c r="L1011" s="104"/>
      <c r="M1011" s="105"/>
      <c r="N1011" s="106"/>
      <c r="O1011" s="107"/>
      <c r="P1011" s="122" t="str">
        <f t="shared" si="408"/>
        <v>00,00</v>
      </c>
      <c r="Q1011" s="123" t="str">
        <f t="shared" si="409"/>
        <v>0,00</v>
      </c>
      <c r="R1011" s="119">
        <v>0</v>
      </c>
      <c r="S1011" s="119">
        <v>0</v>
      </c>
      <c r="T1011" s="123">
        <f t="shared" si="386"/>
        <v>0</v>
      </c>
      <c r="U1011" s="108"/>
      <c r="V1011" s="109" t="str">
        <f t="shared" si="382"/>
        <v/>
      </c>
      <c r="W1011" s="37"/>
      <c r="X1011" s="132"/>
      <c r="Y1011" s="134"/>
      <c r="AA1011" s="24"/>
      <c r="AB1011" s="40"/>
      <c r="AC1011" s="24" t="str">
        <f t="shared" si="388"/>
        <v>Pendente</v>
      </c>
      <c r="AE1011" s="43"/>
      <c r="AF1011" s="44"/>
      <c r="AG1011" s="45"/>
      <c r="AH1011" s="45"/>
      <c r="AI1011" s="46"/>
      <c r="AJ1011" s="44"/>
      <c r="AK1011" s="46"/>
      <c r="AL1011" s="127"/>
      <c r="AM1011" s="44"/>
      <c r="AN1011" s="46"/>
      <c r="AO1011" s="127"/>
      <c r="AP1011" s="45"/>
      <c r="AQ1011" s="46"/>
      <c r="AR1011" s="46"/>
      <c r="AS1011" s="46"/>
      <c r="AT1011" s="45"/>
      <c r="AU1011" s="46"/>
      <c r="AV1011" s="46"/>
      <c r="AW1011" s="46"/>
      <c r="AX1011" s="46"/>
      <c r="AY1011" s="46"/>
      <c r="AZ1011" s="49"/>
      <c r="BE1011" s="52">
        <f t="shared" si="387"/>
        <v>0</v>
      </c>
      <c r="BF1011" s="53" t="str">
        <f t="shared" si="389"/>
        <v>00</v>
      </c>
      <c r="BG1011" s="54">
        <f t="shared" si="390"/>
        <v>0</v>
      </c>
      <c r="BH1011" s="54">
        <v>6</v>
      </c>
      <c r="BI1011" s="54" t="str">
        <f t="shared" si="391"/>
        <v>,00</v>
      </c>
      <c r="BJ1011" s="55" t="str">
        <f t="shared" si="392"/>
        <v>00,00</v>
      </c>
      <c r="BL1011" s="57" t="str">
        <f>IFERROR(VLOOKUP(H1011,#REF!,2,0)," ")</f>
        <v xml:space="preserve"> </v>
      </c>
      <c r="BM1011" s="57" t="str">
        <f>IFERROR(VLOOKUP(K1011,#REF!,2,0)," ")</f>
        <v xml:space="preserve"> </v>
      </c>
      <c r="BN1011" s="58" t="str">
        <f t="shared" si="403"/>
        <v xml:space="preserve">  </v>
      </c>
      <c r="BO1011" s="59" t="str">
        <f>IFERROR(VLOOKUP(BN1011,#REF!,5,0)," ")</f>
        <v xml:space="preserve"> </v>
      </c>
      <c r="BP1011" s="59" t="str">
        <f t="shared" si="404"/>
        <v xml:space="preserve"> </v>
      </c>
      <c r="BQ1011" s="56" t="str">
        <f t="shared" si="405"/>
        <v>0,00</v>
      </c>
      <c r="BR1011" s="59" t="str">
        <f t="shared" si="406"/>
        <v>0,00</v>
      </c>
      <c r="BS1011" s="59" t="str">
        <f t="shared" si="407"/>
        <v xml:space="preserve"> </v>
      </c>
      <c r="BT1011" s="56" t="str">
        <f t="shared" si="393"/>
        <v>00</v>
      </c>
      <c r="BU1011" s="56">
        <f t="shared" si="394"/>
        <v>0</v>
      </c>
      <c r="BV1011" s="56" t="str">
        <f>IFERROR(BU1011*#REF!,"0,00")</f>
        <v>0,00</v>
      </c>
      <c r="BW1011" s="59" t="str">
        <f t="shared" si="395"/>
        <v>0,00</v>
      </c>
    </row>
    <row r="1012" spans="1:75" ht="61.5" customHeight="1" thickTop="1" thickBot="1">
      <c r="A1012" s="90" t="str">
        <f t="shared" si="383"/>
        <v>INSERIR DATA</v>
      </c>
      <c r="B1012" s="91" t="str">
        <f t="shared" si="384"/>
        <v>INSERIR DATA</v>
      </c>
      <c r="C1012" s="81" t="str">
        <f t="shared" si="385"/>
        <v>INSERIR DATA</v>
      </c>
      <c r="D1012" s="79">
        <f t="shared" si="397"/>
        <v>1009</v>
      </c>
      <c r="E1012" s="125">
        <f t="shared" si="396"/>
        <v>0</v>
      </c>
      <c r="F1012" s="101"/>
      <c r="G1012" s="124" t="str">
        <f>IFERROR(VLOOKUP(F1012,#REF!,2,0)," ")</f>
        <v xml:space="preserve"> </v>
      </c>
      <c r="H1012" s="122" t="str">
        <f>IFERROR(VLOOKUP(F1012,#REF!,3,0)," ")</f>
        <v xml:space="preserve"> </v>
      </c>
      <c r="I1012" s="103"/>
      <c r="J1012" s="103"/>
      <c r="K1012" s="103"/>
      <c r="L1012" s="104"/>
      <c r="M1012" s="105"/>
      <c r="N1012" s="106"/>
      <c r="O1012" s="107"/>
      <c r="P1012" s="122" t="str">
        <f t="shared" si="408"/>
        <v>00,00</v>
      </c>
      <c r="Q1012" s="123" t="str">
        <f t="shared" si="409"/>
        <v>0,00</v>
      </c>
      <c r="R1012" s="119">
        <v>0</v>
      </c>
      <c r="S1012" s="119">
        <v>0</v>
      </c>
      <c r="T1012" s="123">
        <f t="shared" si="386"/>
        <v>0</v>
      </c>
      <c r="U1012" s="108"/>
      <c r="V1012" s="109" t="str">
        <f t="shared" si="382"/>
        <v/>
      </c>
      <c r="W1012" s="37"/>
      <c r="X1012" s="132"/>
      <c r="Y1012" s="134"/>
      <c r="AA1012" s="24"/>
      <c r="AB1012" s="40"/>
      <c r="AC1012" s="24" t="str">
        <f t="shared" si="388"/>
        <v>Pendente</v>
      </c>
      <c r="AE1012" s="43"/>
      <c r="AF1012" s="44"/>
      <c r="AG1012" s="45"/>
      <c r="AH1012" s="45"/>
      <c r="AI1012" s="46"/>
      <c r="AJ1012" s="44"/>
      <c r="AK1012" s="46"/>
      <c r="AL1012" s="127"/>
      <c r="AM1012" s="44"/>
      <c r="AN1012" s="46"/>
      <c r="AO1012" s="127"/>
      <c r="AP1012" s="45"/>
      <c r="AQ1012" s="46"/>
      <c r="AR1012" s="46"/>
      <c r="AS1012" s="46"/>
      <c r="AT1012" s="45"/>
      <c r="AU1012" s="46"/>
      <c r="AV1012" s="46"/>
      <c r="AW1012" s="46"/>
      <c r="AX1012" s="46"/>
      <c r="AY1012" s="46"/>
      <c r="AZ1012" s="49"/>
      <c r="BE1012" s="52">
        <f t="shared" si="387"/>
        <v>0</v>
      </c>
      <c r="BF1012" s="53" t="str">
        <f t="shared" si="389"/>
        <v>00</v>
      </c>
      <c r="BG1012" s="54">
        <f t="shared" si="390"/>
        <v>0</v>
      </c>
      <c r="BH1012" s="54">
        <v>6</v>
      </c>
      <c r="BI1012" s="54" t="str">
        <f t="shared" si="391"/>
        <v>,00</v>
      </c>
      <c r="BJ1012" s="55" t="str">
        <f t="shared" si="392"/>
        <v>00,00</v>
      </c>
      <c r="BL1012" s="57" t="str">
        <f>IFERROR(VLOOKUP(H1012,#REF!,2,0)," ")</f>
        <v xml:space="preserve"> </v>
      </c>
      <c r="BM1012" s="57" t="str">
        <f>IFERROR(VLOOKUP(K1012,#REF!,2,0)," ")</f>
        <v xml:space="preserve"> </v>
      </c>
      <c r="BN1012" s="58" t="str">
        <f t="shared" si="403"/>
        <v xml:space="preserve">  </v>
      </c>
      <c r="BO1012" s="59" t="str">
        <f>IFERROR(VLOOKUP(BN1012,#REF!,5,0)," ")</f>
        <v xml:space="preserve"> </v>
      </c>
      <c r="BP1012" s="59" t="str">
        <f t="shared" si="404"/>
        <v xml:space="preserve"> </v>
      </c>
      <c r="BQ1012" s="56" t="str">
        <f t="shared" si="405"/>
        <v>0,00</v>
      </c>
      <c r="BR1012" s="59" t="str">
        <f t="shared" si="406"/>
        <v>0,00</v>
      </c>
      <c r="BS1012" s="59" t="str">
        <f t="shared" si="407"/>
        <v xml:space="preserve"> </v>
      </c>
      <c r="BT1012" s="56" t="str">
        <f t="shared" si="393"/>
        <v>00</v>
      </c>
      <c r="BU1012" s="56">
        <f t="shared" si="394"/>
        <v>0</v>
      </c>
      <c r="BV1012" s="56" t="str">
        <f>IFERROR(BU1012*#REF!,"0,00")</f>
        <v>0,00</v>
      </c>
      <c r="BW1012" s="59" t="str">
        <f t="shared" si="395"/>
        <v>0,00</v>
      </c>
    </row>
    <row r="1013" spans="1:75" ht="61.5" customHeight="1" thickTop="1" thickBot="1">
      <c r="A1013" s="90" t="str">
        <f t="shared" si="383"/>
        <v>INSERIR DATA</v>
      </c>
      <c r="B1013" s="91" t="str">
        <f t="shared" si="384"/>
        <v>INSERIR DATA</v>
      </c>
      <c r="C1013" s="81" t="str">
        <f t="shared" si="385"/>
        <v>INSERIR DATA</v>
      </c>
      <c r="D1013" s="79">
        <f t="shared" si="397"/>
        <v>1010</v>
      </c>
      <c r="E1013" s="125">
        <f t="shared" si="396"/>
        <v>0</v>
      </c>
      <c r="F1013" s="101"/>
      <c r="G1013" s="124" t="str">
        <f>IFERROR(VLOOKUP(F1013,#REF!,2,0)," ")</f>
        <v xml:space="preserve"> </v>
      </c>
      <c r="H1013" s="122" t="str">
        <f>IFERROR(VLOOKUP(F1013,#REF!,3,0)," ")</f>
        <v xml:space="preserve"> </v>
      </c>
      <c r="I1013" s="103"/>
      <c r="J1013" s="103"/>
      <c r="K1013" s="103"/>
      <c r="L1013" s="104"/>
      <c r="M1013" s="105"/>
      <c r="N1013" s="106"/>
      <c r="O1013" s="107"/>
      <c r="P1013" s="122" t="str">
        <f t="shared" si="408"/>
        <v>00,00</v>
      </c>
      <c r="Q1013" s="123" t="str">
        <f t="shared" si="409"/>
        <v>0,00</v>
      </c>
      <c r="R1013" s="119">
        <v>0</v>
      </c>
      <c r="S1013" s="119">
        <v>0</v>
      </c>
      <c r="T1013" s="123">
        <f t="shared" si="386"/>
        <v>0</v>
      </c>
      <c r="U1013" s="108"/>
      <c r="V1013" s="109" t="str">
        <f t="shared" si="382"/>
        <v/>
      </c>
      <c r="W1013" s="37"/>
      <c r="X1013" s="132"/>
      <c r="Y1013" s="134"/>
      <c r="AA1013" s="24"/>
      <c r="AB1013" s="40"/>
      <c r="AC1013" s="24" t="str">
        <f t="shared" si="388"/>
        <v>Pendente</v>
      </c>
      <c r="AE1013" s="43"/>
      <c r="AF1013" s="44"/>
      <c r="AG1013" s="45"/>
      <c r="AH1013" s="45"/>
      <c r="AI1013" s="46"/>
      <c r="AJ1013" s="44"/>
      <c r="AK1013" s="46"/>
      <c r="AL1013" s="127"/>
      <c r="AM1013" s="44"/>
      <c r="AN1013" s="46"/>
      <c r="AO1013" s="127"/>
      <c r="AP1013" s="45"/>
      <c r="AQ1013" s="46"/>
      <c r="AR1013" s="46"/>
      <c r="AS1013" s="46"/>
      <c r="AT1013" s="45"/>
      <c r="AU1013" s="46"/>
      <c r="AV1013" s="46"/>
      <c r="AW1013" s="46"/>
      <c r="AX1013" s="46"/>
      <c r="AY1013" s="46"/>
      <c r="AZ1013" s="49"/>
      <c r="BE1013" s="52">
        <f t="shared" si="387"/>
        <v>0</v>
      </c>
      <c r="BF1013" s="53" t="str">
        <f t="shared" si="389"/>
        <v>00</v>
      </c>
      <c r="BG1013" s="54">
        <f t="shared" si="390"/>
        <v>0</v>
      </c>
      <c r="BH1013" s="54">
        <v>6</v>
      </c>
      <c r="BI1013" s="54" t="str">
        <f t="shared" si="391"/>
        <v>,00</v>
      </c>
      <c r="BJ1013" s="55" t="str">
        <f t="shared" si="392"/>
        <v>00,00</v>
      </c>
      <c r="BL1013" s="57" t="str">
        <f>IFERROR(VLOOKUP(H1013,#REF!,2,0)," ")</f>
        <v xml:space="preserve"> </v>
      </c>
      <c r="BM1013" s="57" t="str">
        <f>IFERROR(VLOOKUP(K1013,#REF!,2,0)," ")</f>
        <v xml:space="preserve"> </v>
      </c>
      <c r="BN1013" s="58" t="str">
        <f t="shared" si="403"/>
        <v xml:space="preserve">  </v>
      </c>
      <c r="BO1013" s="59" t="str">
        <f>IFERROR(VLOOKUP(BN1013,#REF!,5,0)," ")</f>
        <v xml:space="preserve"> </v>
      </c>
      <c r="BP1013" s="59" t="str">
        <f t="shared" si="404"/>
        <v xml:space="preserve"> </v>
      </c>
      <c r="BQ1013" s="56" t="str">
        <f t="shared" si="405"/>
        <v>0,00</v>
      </c>
      <c r="BR1013" s="59" t="str">
        <f t="shared" si="406"/>
        <v>0,00</v>
      </c>
      <c r="BS1013" s="59" t="str">
        <f t="shared" si="407"/>
        <v xml:space="preserve"> </v>
      </c>
      <c r="BT1013" s="56" t="str">
        <f t="shared" si="393"/>
        <v>00</v>
      </c>
      <c r="BU1013" s="56">
        <f t="shared" si="394"/>
        <v>0</v>
      </c>
      <c r="BV1013" s="56" t="str">
        <f>IFERROR(BU1013*#REF!,"0,00")</f>
        <v>0,00</v>
      </c>
      <c r="BW1013" s="59" t="str">
        <f t="shared" si="395"/>
        <v>0,00</v>
      </c>
    </row>
    <row r="1014" spans="1:75" ht="61.5" customHeight="1" thickTop="1" thickBot="1">
      <c r="A1014" s="90" t="str">
        <f t="shared" si="383"/>
        <v>INSERIR DATA</v>
      </c>
      <c r="B1014" s="91" t="str">
        <f t="shared" si="384"/>
        <v>INSERIR DATA</v>
      </c>
      <c r="C1014" s="81" t="str">
        <f t="shared" si="385"/>
        <v>INSERIR DATA</v>
      </c>
      <c r="D1014" s="79">
        <f t="shared" si="397"/>
        <v>1011</v>
      </c>
      <c r="E1014" s="125">
        <f t="shared" si="396"/>
        <v>0</v>
      </c>
      <c r="F1014" s="101"/>
      <c r="G1014" s="124" t="str">
        <f>IFERROR(VLOOKUP(F1014,#REF!,2,0)," ")</f>
        <v xml:space="preserve"> </v>
      </c>
      <c r="H1014" s="122" t="str">
        <f>IFERROR(VLOOKUP(F1014,#REF!,3,0)," ")</f>
        <v xml:space="preserve"> </v>
      </c>
      <c r="I1014" s="103"/>
      <c r="J1014" s="103"/>
      <c r="K1014" s="103"/>
      <c r="L1014" s="104"/>
      <c r="M1014" s="105"/>
      <c r="N1014" s="106"/>
      <c r="O1014" s="107"/>
      <c r="P1014" s="122" t="str">
        <f t="shared" si="408"/>
        <v>00,00</v>
      </c>
      <c r="Q1014" s="123" t="str">
        <f t="shared" si="409"/>
        <v>0,00</v>
      </c>
      <c r="R1014" s="119">
        <v>0</v>
      </c>
      <c r="S1014" s="119">
        <v>0</v>
      </c>
      <c r="T1014" s="123">
        <f t="shared" si="386"/>
        <v>0</v>
      </c>
      <c r="U1014" s="108"/>
      <c r="V1014" s="109" t="str">
        <f t="shared" si="382"/>
        <v/>
      </c>
      <c r="W1014" s="37"/>
      <c r="X1014" s="132"/>
      <c r="Y1014" s="134"/>
      <c r="AA1014" s="24"/>
      <c r="AB1014" s="40"/>
      <c r="AC1014" s="24" t="str">
        <f t="shared" si="388"/>
        <v>Pendente</v>
      </c>
      <c r="AE1014" s="43"/>
      <c r="AF1014" s="44"/>
      <c r="AG1014" s="45"/>
      <c r="AH1014" s="45"/>
      <c r="AI1014" s="46"/>
      <c r="AJ1014" s="44"/>
      <c r="AK1014" s="46"/>
      <c r="AL1014" s="127"/>
      <c r="AM1014" s="44"/>
      <c r="AN1014" s="46"/>
      <c r="AO1014" s="127"/>
      <c r="AP1014" s="45"/>
      <c r="AQ1014" s="46"/>
      <c r="AR1014" s="46"/>
      <c r="AS1014" s="46"/>
      <c r="AT1014" s="45"/>
      <c r="AU1014" s="46"/>
      <c r="AV1014" s="46"/>
      <c r="AW1014" s="46"/>
      <c r="AX1014" s="46"/>
      <c r="AY1014" s="46"/>
      <c r="AZ1014" s="49"/>
      <c r="BE1014" s="52">
        <f t="shared" si="387"/>
        <v>0</v>
      </c>
      <c r="BF1014" s="53" t="str">
        <f t="shared" si="389"/>
        <v>00</v>
      </c>
      <c r="BG1014" s="54">
        <f t="shared" si="390"/>
        <v>0</v>
      </c>
      <c r="BH1014" s="54">
        <v>6</v>
      </c>
      <c r="BI1014" s="54" t="str">
        <f t="shared" si="391"/>
        <v>,00</v>
      </c>
      <c r="BJ1014" s="55" t="str">
        <f t="shared" si="392"/>
        <v>00,00</v>
      </c>
      <c r="BL1014" s="57" t="str">
        <f>IFERROR(VLOOKUP(H1014,#REF!,2,0)," ")</f>
        <v xml:space="preserve"> </v>
      </c>
      <c r="BM1014" s="57" t="str">
        <f>IFERROR(VLOOKUP(K1014,#REF!,2,0)," ")</f>
        <v xml:space="preserve"> </v>
      </c>
      <c r="BN1014" s="58" t="str">
        <f t="shared" si="403"/>
        <v xml:space="preserve">  </v>
      </c>
      <c r="BO1014" s="59" t="str">
        <f>IFERROR(VLOOKUP(BN1014,#REF!,5,0)," ")</f>
        <v xml:space="preserve"> </v>
      </c>
      <c r="BP1014" s="59" t="str">
        <f t="shared" si="404"/>
        <v xml:space="preserve"> </v>
      </c>
      <c r="BQ1014" s="56" t="str">
        <f t="shared" si="405"/>
        <v>0,00</v>
      </c>
      <c r="BR1014" s="59" t="str">
        <f t="shared" si="406"/>
        <v>0,00</v>
      </c>
      <c r="BS1014" s="59" t="str">
        <f t="shared" si="407"/>
        <v xml:space="preserve"> </v>
      </c>
      <c r="BT1014" s="56" t="str">
        <f t="shared" si="393"/>
        <v>00</v>
      </c>
      <c r="BU1014" s="56">
        <f t="shared" si="394"/>
        <v>0</v>
      </c>
      <c r="BV1014" s="56" t="str">
        <f>IFERROR(BU1014*#REF!,"0,00")</f>
        <v>0,00</v>
      </c>
      <c r="BW1014" s="59" t="str">
        <f t="shared" si="395"/>
        <v>0,00</v>
      </c>
    </row>
    <row r="1015" spans="1:75" ht="61.5" customHeight="1" thickTop="1" thickBot="1">
      <c r="A1015" s="90" t="str">
        <f t="shared" si="383"/>
        <v>INSERIR DATA</v>
      </c>
      <c r="B1015" s="91" t="str">
        <f t="shared" si="384"/>
        <v>INSERIR DATA</v>
      </c>
      <c r="C1015" s="81" t="str">
        <f t="shared" si="385"/>
        <v>INSERIR DATA</v>
      </c>
      <c r="D1015" s="79">
        <f t="shared" si="397"/>
        <v>1012</v>
      </c>
      <c r="E1015" s="125">
        <f t="shared" si="396"/>
        <v>0</v>
      </c>
      <c r="F1015" s="101"/>
      <c r="G1015" s="124" t="str">
        <f>IFERROR(VLOOKUP(F1015,#REF!,2,0)," ")</f>
        <v xml:space="preserve"> </v>
      </c>
      <c r="H1015" s="122" t="str">
        <f>IFERROR(VLOOKUP(F1015,#REF!,3,0)," ")</f>
        <v xml:space="preserve"> </v>
      </c>
      <c r="I1015" s="103"/>
      <c r="J1015" s="103"/>
      <c r="K1015" s="103"/>
      <c r="L1015" s="104"/>
      <c r="M1015" s="105"/>
      <c r="N1015" s="106"/>
      <c r="O1015" s="107"/>
      <c r="P1015" s="122" t="str">
        <f t="shared" si="408"/>
        <v>00,00</v>
      </c>
      <c r="Q1015" s="123" t="str">
        <f t="shared" si="409"/>
        <v>0,00</v>
      </c>
      <c r="R1015" s="119">
        <v>0</v>
      </c>
      <c r="S1015" s="119">
        <v>0</v>
      </c>
      <c r="T1015" s="123">
        <f t="shared" si="386"/>
        <v>0</v>
      </c>
      <c r="U1015" s="108"/>
      <c r="V1015" s="109" t="str">
        <f t="shared" si="382"/>
        <v/>
      </c>
      <c r="W1015" s="37"/>
      <c r="X1015" s="132"/>
      <c r="Y1015" s="134"/>
      <c r="AA1015" s="24"/>
      <c r="AB1015" s="40"/>
      <c r="AC1015" s="24" t="str">
        <f t="shared" si="388"/>
        <v>Pendente</v>
      </c>
      <c r="AE1015" s="43"/>
      <c r="AF1015" s="44"/>
      <c r="AG1015" s="45"/>
      <c r="AH1015" s="45"/>
      <c r="AI1015" s="46"/>
      <c r="AJ1015" s="44"/>
      <c r="AK1015" s="46"/>
      <c r="AL1015" s="127"/>
      <c r="AM1015" s="44"/>
      <c r="AN1015" s="46"/>
      <c r="AO1015" s="127"/>
      <c r="AP1015" s="45"/>
      <c r="AQ1015" s="46"/>
      <c r="AR1015" s="46"/>
      <c r="AS1015" s="46"/>
      <c r="AT1015" s="45"/>
      <c r="AU1015" s="46"/>
      <c r="AV1015" s="46"/>
      <c r="AW1015" s="46"/>
      <c r="AX1015" s="46"/>
      <c r="AY1015" s="46"/>
      <c r="AZ1015" s="49"/>
      <c r="BE1015" s="52">
        <f t="shared" si="387"/>
        <v>0</v>
      </c>
      <c r="BF1015" s="53" t="str">
        <f t="shared" si="389"/>
        <v>00</v>
      </c>
      <c r="BG1015" s="54">
        <f t="shared" si="390"/>
        <v>0</v>
      </c>
      <c r="BH1015" s="54">
        <v>6</v>
      </c>
      <c r="BI1015" s="54" t="str">
        <f t="shared" si="391"/>
        <v>,00</v>
      </c>
      <c r="BJ1015" s="55" t="str">
        <f t="shared" si="392"/>
        <v>00,00</v>
      </c>
      <c r="BL1015" s="57" t="str">
        <f>IFERROR(VLOOKUP(H1015,#REF!,2,0)," ")</f>
        <v xml:space="preserve"> </v>
      </c>
      <c r="BM1015" s="57" t="str">
        <f>IFERROR(VLOOKUP(K1015,#REF!,2,0)," ")</f>
        <v xml:space="preserve"> </v>
      </c>
      <c r="BN1015" s="58" t="str">
        <f t="shared" si="403"/>
        <v xml:space="preserve">  </v>
      </c>
      <c r="BO1015" s="59" t="str">
        <f>IFERROR(VLOOKUP(BN1015,#REF!,5,0)," ")</f>
        <v xml:space="preserve"> </v>
      </c>
      <c r="BP1015" s="59" t="str">
        <f t="shared" si="404"/>
        <v xml:space="preserve"> </v>
      </c>
      <c r="BQ1015" s="56" t="str">
        <f t="shared" si="405"/>
        <v>0,00</v>
      </c>
      <c r="BR1015" s="59" t="str">
        <f t="shared" si="406"/>
        <v>0,00</v>
      </c>
      <c r="BS1015" s="59" t="str">
        <f t="shared" si="407"/>
        <v xml:space="preserve"> </v>
      </c>
      <c r="BT1015" s="56" t="str">
        <f t="shared" si="393"/>
        <v>00</v>
      </c>
      <c r="BU1015" s="56">
        <f t="shared" si="394"/>
        <v>0</v>
      </c>
      <c r="BV1015" s="56" t="str">
        <f>IFERROR(BU1015*#REF!,"0,00")</f>
        <v>0,00</v>
      </c>
      <c r="BW1015" s="59" t="str">
        <f t="shared" si="395"/>
        <v>0,00</v>
      </c>
    </row>
    <row r="1016" spans="1:75" ht="61.5" customHeight="1" thickTop="1" thickBot="1">
      <c r="A1016" s="90" t="str">
        <f t="shared" si="383"/>
        <v>INSERIR DATA</v>
      </c>
      <c r="B1016" s="91" t="str">
        <f t="shared" si="384"/>
        <v>INSERIR DATA</v>
      </c>
      <c r="C1016" s="81" t="str">
        <f t="shared" si="385"/>
        <v>INSERIR DATA</v>
      </c>
      <c r="D1016" s="79">
        <f t="shared" si="397"/>
        <v>1013</v>
      </c>
      <c r="E1016" s="125">
        <f t="shared" si="396"/>
        <v>0</v>
      </c>
      <c r="F1016" s="101"/>
      <c r="G1016" s="124" t="str">
        <f>IFERROR(VLOOKUP(F1016,#REF!,2,0)," ")</f>
        <v xml:space="preserve"> </v>
      </c>
      <c r="H1016" s="122" t="str">
        <f>IFERROR(VLOOKUP(F1016,#REF!,3,0)," ")</f>
        <v xml:space="preserve"> </v>
      </c>
      <c r="I1016" s="103"/>
      <c r="J1016" s="103"/>
      <c r="K1016" s="103"/>
      <c r="L1016" s="104"/>
      <c r="M1016" s="105"/>
      <c r="N1016" s="106"/>
      <c r="O1016" s="107"/>
      <c r="P1016" s="122" t="str">
        <f t="shared" si="408"/>
        <v>00,00</v>
      </c>
      <c r="Q1016" s="123" t="str">
        <f t="shared" si="409"/>
        <v>0,00</v>
      </c>
      <c r="R1016" s="119">
        <v>0</v>
      </c>
      <c r="S1016" s="119">
        <v>0</v>
      </c>
      <c r="T1016" s="123">
        <f t="shared" si="386"/>
        <v>0</v>
      </c>
      <c r="U1016" s="108"/>
      <c r="V1016" s="109" t="str">
        <f t="shared" si="382"/>
        <v/>
      </c>
      <c r="W1016" s="37"/>
      <c r="X1016" s="132"/>
      <c r="Y1016" s="134"/>
      <c r="AA1016" s="24"/>
      <c r="AB1016" s="40"/>
      <c r="AC1016" s="24" t="str">
        <f t="shared" si="388"/>
        <v>Pendente</v>
      </c>
      <c r="AE1016" s="43"/>
      <c r="AF1016" s="44"/>
      <c r="AG1016" s="45"/>
      <c r="AH1016" s="45"/>
      <c r="AI1016" s="46"/>
      <c r="AJ1016" s="44"/>
      <c r="AK1016" s="46"/>
      <c r="AL1016" s="127"/>
      <c r="AM1016" s="44"/>
      <c r="AN1016" s="46"/>
      <c r="AO1016" s="127"/>
      <c r="AP1016" s="45"/>
      <c r="AQ1016" s="46"/>
      <c r="AR1016" s="46"/>
      <c r="AS1016" s="46"/>
      <c r="AT1016" s="45"/>
      <c r="AU1016" s="46"/>
      <c r="AV1016" s="46"/>
      <c r="AW1016" s="46"/>
      <c r="AX1016" s="46"/>
      <c r="AY1016" s="46"/>
      <c r="AZ1016" s="49"/>
      <c r="BE1016" s="52">
        <f t="shared" si="387"/>
        <v>0</v>
      </c>
      <c r="BF1016" s="53" t="str">
        <f t="shared" si="389"/>
        <v>00</v>
      </c>
      <c r="BG1016" s="54">
        <f t="shared" si="390"/>
        <v>0</v>
      </c>
      <c r="BH1016" s="54">
        <v>6</v>
      </c>
      <c r="BI1016" s="54" t="str">
        <f t="shared" si="391"/>
        <v>,00</v>
      </c>
      <c r="BJ1016" s="55" t="str">
        <f t="shared" si="392"/>
        <v>00,00</v>
      </c>
      <c r="BL1016" s="57" t="str">
        <f>IFERROR(VLOOKUP(H1016,#REF!,2,0)," ")</f>
        <v xml:space="preserve"> </v>
      </c>
      <c r="BM1016" s="57" t="str">
        <f>IFERROR(VLOOKUP(K1016,#REF!,2,0)," ")</f>
        <v xml:space="preserve"> </v>
      </c>
      <c r="BN1016" s="58" t="str">
        <f t="shared" si="403"/>
        <v xml:space="preserve">  </v>
      </c>
      <c r="BO1016" s="59" t="str">
        <f>IFERROR(VLOOKUP(BN1016,#REF!,5,0)," ")</f>
        <v xml:space="preserve"> </v>
      </c>
      <c r="BP1016" s="59" t="str">
        <f t="shared" si="404"/>
        <v xml:space="preserve"> </v>
      </c>
      <c r="BQ1016" s="56" t="str">
        <f t="shared" si="405"/>
        <v>0,00</v>
      </c>
      <c r="BR1016" s="59" t="str">
        <f t="shared" si="406"/>
        <v>0,00</v>
      </c>
      <c r="BS1016" s="59" t="str">
        <f t="shared" si="407"/>
        <v xml:space="preserve"> </v>
      </c>
      <c r="BT1016" s="56" t="str">
        <f t="shared" si="393"/>
        <v>00</v>
      </c>
      <c r="BU1016" s="56">
        <f t="shared" si="394"/>
        <v>0</v>
      </c>
      <c r="BV1016" s="56" t="str">
        <f>IFERROR(BU1016*#REF!,"0,00")</f>
        <v>0,00</v>
      </c>
      <c r="BW1016" s="59" t="str">
        <f t="shared" si="395"/>
        <v>0,00</v>
      </c>
    </row>
    <row r="1017" spans="1:75" ht="61.5" customHeight="1" thickTop="1" thickBot="1">
      <c r="A1017" s="90" t="str">
        <f t="shared" si="383"/>
        <v>INSERIR DATA</v>
      </c>
      <c r="B1017" s="91" t="str">
        <f t="shared" si="384"/>
        <v>INSERIR DATA</v>
      </c>
      <c r="C1017" s="81" t="str">
        <f t="shared" si="385"/>
        <v>INSERIR DATA</v>
      </c>
      <c r="D1017" s="79">
        <f t="shared" si="397"/>
        <v>1014</v>
      </c>
      <c r="E1017" s="125">
        <f t="shared" si="396"/>
        <v>0</v>
      </c>
      <c r="F1017" s="101"/>
      <c r="G1017" s="124" t="str">
        <f>IFERROR(VLOOKUP(F1017,#REF!,2,0)," ")</f>
        <v xml:space="preserve"> </v>
      </c>
      <c r="H1017" s="122" t="str">
        <f>IFERROR(VLOOKUP(F1017,#REF!,3,0)," ")</f>
        <v xml:space="preserve"> </v>
      </c>
      <c r="I1017" s="103"/>
      <c r="J1017" s="103"/>
      <c r="K1017" s="103"/>
      <c r="L1017" s="104"/>
      <c r="M1017" s="105"/>
      <c r="N1017" s="106"/>
      <c r="O1017" s="107"/>
      <c r="P1017" s="122" t="str">
        <f t="shared" si="408"/>
        <v>00,00</v>
      </c>
      <c r="Q1017" s="123" t="str">
        <f t="shared" si="409"/>
        <v>0,00</v>
      </c>
      <c r="R1017" s="119">
        <v>0</v>
      </c>
      <c r="S1017" s="119">
        <v>0</v>
      </c>
      <c r="T1017" s="123">
        <f t="shared" si="386"/>
        <v>0</v>
      </c>
      <c r="U1017" s="108"/>
      <c r="V1017" s="109" t="str">
        <f t="shared" si="382"/>
        <v/>
      </c>
      <c r="W1017" s="37"/>
      <c r="X1017" s="132"/>
      <c r="Y1017" s="134"/>
      <c r="AA1017" s="24"/>
      <c r="AB1017" s="40"/>
      <c r="AC1017" s="24" t="str">
        <f t="shared" si="388"/>
        <v>Pendente</v>
      </c>
      <c r="AE1017" s="43"/>
      <c r="AF1017" s="44"/>
      <c r="AG1017" s="45"/>
      <c r="AH1017" s="45"/>
      <c r="AI1017" s="46"/>
      <c r="AJ1017" s="44"/>
      <c r="AK1017" s="46"/>
      <c r="AL1017" s="127"/>
      <c r="AM1017" s="44"/>
      <c r="AN1017" s="46"/>
      <c r="AO1017" s="127"/>
      <c r="AP1017" s="45"/>
      <c r="AQ1017" s="46"/>
      <c r="AR1017" s="46"/>
      <c r="AS1017" s="46"/>
      <c r="AT1017" s="45"/>
      <c r="AU1017" s="46"/>
      <c r="AV1017" s="46"/>
      <c r="AW1017" s="46"/>
      <c r="AX1017" s="46"/>
      <c r="AY1017" s="46"/>
      <c r="AZ1017" s="49"/>
      <c r="BE1017" s="52">
        <f t="shared" si="387"/>
        <v>0</v>
      </c>
      <c r="BF1017" s="53" t="str">
        <f t="shared" si="389"/>
        <v>00</v>
      </c>
      <c r="BG1017" s="54">
        <f t="shared" si="390"/>
        <v>0</v>
      </c>
      <c r="BH1017" s="54">
        <v>6</v>
      </c>
      <c r="BI1017" s="54" t="str">
        <f t="shared" si="391"/>
        <v>,00</v>
      </c>
      <c r="BJ1017" s="55" t="str">
        <f t="shared" si="392"/>
        <v>00,00</v>
      </c>
      <c r="BL1017" s="57" t="str">
        <f>IFERROR(VLOOKUP(H1017,#REF!,2,0)," ")</f>
        <v xml:space="preserve"> </v>
      </c>
      <c r="BM1017" s="57" t="str">
        <f>IFERROR(VLOOKUP(K1017,#REF!,2,0)," ")</f>
        <v xml:space="preserve"> </v>
      </c>
      <c r="BN1017" s="58" t="str">
        <f t="shared" si="403"/>
        <v xml:space="preserve">  </v>
      </c>
      <c r="BO1017" s="59" t="str">
        <f>IFERROR(VLOOKUP(BN1017,#REF!,5,0)," ")</f>
        <v xml:space="preserve"> </v>
      </c>
      <c r="BP1017" s="59" t="str">
        <f t="shared" si="404"/>
        <v xml:space="preserve"> </v>
      </c>
      <c r="BQ1017" s="56" t="str">
        <f t="shared" si="405"/>
        <v>0,00</v>
      </c>
      <c r="BR1017" s="59" t="str">
        <f t="shared" si="406"/>
        <v>0,00</v>
      </c>
      <c r="BS1017" s="59" t="str">
        <f t="shared" si="407"/>
        <v xml:space="preserve"> </v>
      </c>
      <c r="BT1017" s="56" t="str">
        <f t="shared" si="393"/>
        <v>00</v>
      </c>
      <c r="BU1017" s="56">
        <f t="shared" si="394"/>
        <v>0</v>
      </c>
      <c r="BV1017" s="56" t="str">
        <f>IFERROR(BU1017*#REF!,"0,00")</f>
        <v>0,00</v>
      </c>
      <c r="BW1017" s="59" t="str">
        <f t="shared" si="395"/>
        <v>0,00</v>
      </c>
    </row>
    <row r="1018" spans="1:75" ht="61.5" customHeight="1" thickTop="1" thickBot="1">
      <c r="A1018" s="90" t="str">
        <f t="shared" si="383"/>
        <v>INSERIR DATA</v>
      </c>
      <c r="B1018" s="91" t="str">
        <f t="shared" si="384"/>
        <v>INSERIR DATA</v>
      </c>
      <c r="C1018" s="81" t="str">
        <f t="shared" si="385"/>
        <v>INSERIR DATA</v>
      </c>
      <c r="D1018" s="79">
        <f t="shared" si="397"/>
        <v>1015</v>
      </c>
      <c r="E1018" s="125">
        <f t="shared" si="396"/>
        <v>0</v>
      </c>
      <c r="F1018" s="101"/>
      <c r="G1018" s="124" t="str">
        <f>IFERROR(VLOOKUP(F1018,#REF!,2,0)," ")</f>
        <v xml:space="preserve"> </v>
      </c>
      <c r="H1018" s="122" t="str">
        <f>IFERROR(VLOOKUP(F1018,#REF!,3,0)," ")</f>
        <v xml:space="preserve"> </v>
      </c>
      <c r="I1018" s="103"/>
      <c r="J1018" s="103"/>
      <c r="K1018" s="103"/>
      <c r="L1018" s="104"/>
      <c r="M1018" s="105"/>
      <c r="N1018" s="106"/>
      <c r="O1018" s="107"/>
      <c r="P1018" s="122" t="str">
        <f t="shared" si="408"/>
        <v>00,00</v>
      </c>
      <c r="Q1018" s="123" t="str">
        <f t="shared" si="409"/>
        <v>0,00</v>
      </c>
      <c r="R1018" s="119">
        <v>0</v>
      </c>
      <c r="S1018" s="119">
        <v>0</v>
      </c>
      <c r="T1018" s="123">
        <f t="shared" si="386"/>
        <v>0</v>
      </c>
      <c r="U1018" s="108"/>
      <c r="V1018" s="109" t="str">
        <f t="shared" si="382"/>
        <v/>
      </c>
      <c r="W1018" s="37"/>
      <c r="X1018" s="132"/>
      <c r="Y1018" s="134"/>
      <c r="AA1018" s="24"/>
      <c r="AB1018" s="40"/>
      <c r="AC1018" s="24" t="str">
        <f t="shared" si="388"/>
        <v>Pendente</v>
      </c>
      <c r="AE1018" s="43"/>
      <c r="AF1018" s="44"/>
      <c r="AG1018" s="45"/>
      <c r="AH1018" s="45"/>
      <c r="AI1018" s="46"/>
      <c r="AJ1018" s="44"/>
      <c r="AK1018" s="46"/>
      <c r="AL1018" s="127"/>
      <c r="AM1018" s="44"/>
      <c r="AN1018" s="46"/>
      <c r="AO1018" s="127"/>
      <c r="AP1018" s="45"/>
      <c r="AQ1018" s="46"/>
      <c r="AR1018" s="46"/>
      <c r="AS1018" s="46"/>
      <c r="AT1018" s="45"/>
      <c r="AU1018" s="46"/>
      <c r="AV1018" s="46"/>
      <c r="AW1018" s="46"/>
      <c r="AX1018" s="46"/>
      <c r="AY1018" s="46"/>
      <c r="AZ1018" s="49"/>
      <c r="BE1018" s="52">
        <f t="shared" si="387"/>
        <v>0</v>
      </c>
      <c r="BF1018" s="53" t="str">
        <f t="shared" si="389"/>
        <v>00</v>
      </c>
      <c r="BG1018" s="54">
        <f t="shared" si="390"/>
        <v>0</v>
      </c>
      <c r="BH1018" s="54">
        <v>6</v>
      </c>
      <c r="BI1018" s="54" t="str">
        <f t="shared" si="391"/>
        <v>,00</v>
      </c>
      <c r="BJ1018" s="55" t="str">
        <f t="shared" si="392"/>
        <v>00,00</v>
      </c>
      <c r="BL1018" s="57" t="str">
        <f>IFERROR(VLOOKUP(H1018,#REF!,2,0)," ")</f>
        <v xml:space="preserve"> </v>
      </c>
      <c r="BM1018" s="57" t="str">
        <f>IFERROR(VLOOKUP(K1018,#REF!,2,0)," ")</f>
        <v xml:space="preserve"> </v>
      </c>
      <c r="BN1018" s="58" t="str">
        <f t="shared" si="403"/>
        <v xml:space="preserve">  </v>
      </c>
      <c r="BO1018" s="59" t="str">
        <f>IFERROR(VLOOKUP(BN1018,#REF!,5,0)," ")</f>
        <v xml:space="preserve"> </v>
      </c>
      <c r="BP1018" s="59" t="str">
        <f t="shared" si="404"/>
        <v xml:space="preserve"> </v>
      </c>
      <c r="BQ1018" s="56" t="str">
        <f t="shared" si="405"/>
        <v>0,00</v>
      </c>
      <c r="BR1018" s="59" t="str">
        <f t="shared" si="406"/>
        <v>0,00</v>
      </c>
      <c r="BS1018" s="59" t="str">
        <f t="shared" si="407"/>
        <v xml:space="preserve"> </v>
      </c>
      <c r="BT1018" s="56" t="str">
        <f t="shared" si="393"/>
        <v>00</v>
      </c>
      <c r="BU1018" s="56">
        <f t="shared" si="394"/>
        <v>0</v>
      </c>
      <c r="BV1018" s="56" t="str">
        <f>IFERROR(BU1018*#REF!,"0,00")</f>
        <v>0,00</v>
      </c>
      <c r="BW1018" s="59" t="str">
        <f t="shared" si="395"/>
        <v>0,00</v>
      </c>
    </row>
    <row r="1019" spans="1:75" ht="61.5" customHeight="1" thickTop="1" thickBot="1">
      <c r="A1019" s="90" t="str">
        <f t="shared" si="383"/>
        <v>INSERIR DATA</v>
      </c>
      <c r="B1019" s="91" t="str">
        <f t="shared" si="384"/>
        <v>INSERIR DATA</v>
      </c>
      <c r="C1019" s="81" t="str">
        <f t="shared" si="385"/>
        <v>INSERIR DATA</v>
      </c>
      <c r="D1019" s="79">
        <f t="shared" si="397"/>
        <v>1016</v>
      </c>
      <c r="E1019" s="125">
        <f t="shared" si="396"/>
        <v>0</v>
      </c>
      <c r="F1019" s="101"/>
      <c r="G1019" s="124" t="str">
        <f>IFERROR(VLOOKUP(F1019,#REF!,2,0)," ")</f>
        <v xml:space="preserve"> </v>
      </c>
      <c r="H1019" s="122" t="str">
        <f>IFERROR(VLOOKUP(F1019,#REF!,3,0)," ")</f>
        <v xml:space="preserve"> </v>
      </c>
      <c r="I1019" s="103"/>
      <c r="J1019" s="103"/>
      <c r="K1019" s="103"/>
      <c r="L1019" s="104"/>
      <c r="M1019" s="105"/>
      <c r="N1019" s="106"/>
      <c r="O1019" s="107"/>
      <c r="P1019" s="122" t="str">
        <f t="shared" si="408"/>
        <v>00,00</v>
      </c>
      <c r="Q1019" s="123" t="str">
        <f t="shared" si="409"/>
        <v>0,00</v>
      </c>
      <c r="R1019" s="119">
        <v>0</v>
      </c>
      <c r="S1019" s="119">
        <v>0</v>
      </c>
      <c r="T1019" s="123">
        <f t="shared" si="386"/>
        <v>0</v>
      </c>
      <c r="U1019" s="108"/>
      <c r="V1019" s="109" t="str">
        <f t="shared" si="382"/>
        <v/>
      </c>
      <c r="W1019" s="37"/>
      <c r="X1019" s="132"/>
      <c r="Y1019" s="134"/>
      <c r="AA1019" s="24"/>
      <c r="AB1019" s="40"/>
      <c r="AC1019" s="24" t="str">
        <f t="shared" si="388"/>
        <v>Pendente</v>
      </c>
      <c r="AE1019" s="43"/>
      <c r="AF1019" s="44"/>
      <c r="AG1019" s="45"/>
      <c r="AH1019" s="45"/>
      <c r="AI1019" s="46"/>
      <c r="AJ1019" s="44"/>
      <c r="AK1019" s="157"/>
      <c r="AL1019" s="161"/>
      <c r="AM1019" s="44"/>
      <c r="AN1019" s="157"/>
      <c r="AO1019" s="161"/>
      <c r="AP1019" s="45"/>
      <c r="AQ1019" s="46"/>
      <c r="AR1019" s="46"/>
      <c r="AS1019" s="46"/>
      <c r="AT1019" s="45"/>
      <c r="AU1019" s="46"/>
      <c r="AV1019" s="46"/>
      <c r="AW1019" s="46"/>
      <c r="AX1019" s="46"/>
      <c r="AY1019" s="46"/>
      <c r="AZ1019" s="49"/>
      <c r="BE1019" s="52">
        <f t="shared" si="387"/>
        <v>0</v>
      </c>
      <c r="BF1019" s="53" t="str">
        <f t="shared" si="389"/>
        <v>00</v>
      </c>
      <c r="BG1019" s="54">
        <f t="shared" si="390"/>
        <v>0</v>
      </c>
      <c r="BH1019" s="54">
        <v>6</v>
      </c>
      <c r="BI1019" s="54" t="str">
        <f t="shared" si="391"/>
        <v>,00</v>
      </c>
      <c r="BJ1019" s="55" t="str">
        <f t="shared" si="392"/>
        <v>00,00</v>
      </c>
      <c r="BL1019" s="57" t="str">
        <f>IFERROR(VLOOKUP(H1019,#REF!,2,0)," ")</f>
        <v xml:space="preserve"> </v>
      </c>
      <c r="BM1019" s="57" t="str">
        <f>IFERROR(VLOOKUP(K1019,#REF!,2,0)," ")</f>
        <v xml:space="preserve"> </v>
      </c>
      <c r="BN1019" s="58" t="str">
        <f t="shared" si="403"/>
        <v xml:space="preserve">  </v>
      </c>
      <c r="BO1019" s="59" t="str">
        <f>IFERROR(VLOOKUP(BN1019,#REF!,5,0)," ")</f>
        <v xml:space="preserve"> </v>
      </c>
      <c r="BP1019" s="59" t="str">
        <f t="shared" si="404"/>
        <v xml:space="preserve"> </v>
      </c>
      <c r="BQ1019" s="56" t="str">
        <f t="shared" si="405"/>
        <v>0,00</v>
      </c>
      <c r="BR1019" s="59" t="str">
        <f t="shared" si="406"/>
        <v>0,00</v>
      </c>
      <c r="BS1019" s="59" t="str">
        <f t="shared" si="407"/>
        <v xml:space="preserve"> </v>
      </c>
      <c r="BT1019" s="56" t="str">
        <f t="shared" si="393"/>
        <v>00</v>
      </c>
      <c r="BU1019" s="56">
        <f t="shared" si="394"/>
        <v>0</v>
      </c>
      <c r="BV1019" s="56" t="str">
        <f>IFERROR(BU1019*#REF!,"0,00")</f>
        <v>0,00</v>
      </c>
      <c r="BW1019" s="59" t="str">
        <f t="shared" si="395"/>
        <v>0,00</v>
      </c>
    </row>
    <row r="1020" spans="1:75" ht="61.5" customHeight="1" thickTop="1" thickBot="1">
      <c r="A1020" s="90" t="str">
        <f t="shared" si="383"/>
        <v>INSERIR DATA</v>
      </c>
      <c r="B1020" s="91" t="str">
        <f t="shared" si="384"/>
        <v>INSERIR DATA</v>
      </c>
      <c r="C1020" s="81" t="str">
        <f t="shared" si="385"/>
        <v>INSERIR DATA</v>
      </c>
      <c r="D1020" s="79">
        <f t="shared" si="397"/>
        <v>1017</v>
      </c>
      <c r="E1020" s="125">
        <f t="shared" si="396"/>
        <v>0</v>
      </c>
      <c r="F1020" s="101"/>
      <c r="G1020" s="124" t="str">
        <f>IFERROR(VLOOKUP(F1020,#REF!,2,0)," ")</f>
        <v xml:space="preserve"> </v>
      </c>
      <c r="H1020" s="122" t="str">
        <f>IFERROR(VLOOKUP(F1020,#REF!,3,0)," ")</f>
        <v xml:space="preserve"> </v>
      </c>
      <c r="I1020" s="103"/>
      <c r="J1020" s="103"/>
      <c r="K1020" s="103"/>
      <c r="L1020" s="104"/>
      <c r="M1020" s="105"/>
      <c r="N1020" s="106"/>
      <c r="O1020" s="107"/>
      <c r="P1020" s="122" t="str">
        <f t="shared" si="408"/>
        <v>00,00</v>
      </c>
      <c r="Q1020" s="123" t="str">
        <f t="shared" si="409"/>
        <v>0,00</v>
      </c>
      <c r="R1020" s="119">
        <v>0</v>
      </c>
      <c r="S1020" s="119">
        <v>0</v>
      </c>
      <c r="T1020" s="123">
        <f t="shared" si="386"/>
        <v>0</v>
      </c>
      <c r="U1020" s="108"/>
      <c r="V1020" s="109" t="str">
        <f t="shared" ref="V1020:V1083" si="410">UPPER(Y1020)</f>
        <v/>
      </c>
      <c r="W1020" s="37"/>
      <c r="X1020" s="132"/>
      <c r="Y1020" s="134"/>
      <c r="AA1020" s="24"/>
      <c r="AB1020" s="40"/>
      <c r="AC1020" s="24" t="str">
        <f t="shared" si="388"/>
        <v>Pendente</v>
      </c>
      <c r="AE1020" s="43"/>
      <c r="AF1020" s="44"/>
      <c r="AG1020" s="45"/>
      <c r="AH1020" s="45"/>
      <c r="AI1020" s="46"/>
      <c r="AJ1020" s="44"/>
      <c r="AK1020" s="46"/>
      <c r="AL1020" s="127"/>
      <c r="AM1020" s="44"/>
      <c r="AN1020" s="46"/>
      <c r="AO1020" s="127"/>
      <c r="AP1020" s="45"/>
      <c r="AQ1020" s="46"/>
      <c r="AR1020" s="46"/>
      <c r="AS1020" s="46"/>
      <c r="AT1020" s="45"/>
      <c r="AU1020" s="46"/>
      <c r="AV1020" s="46"/>
      <c r="AW1020" s="46"/>
      <c r="AX1020" s="46"/>
      <c r="AY1020" s="46"/>
      <c r="AZ1020" s="49"/>
      <c r="BE1020" s="52">
        <f t="shared" si="387"/>
        <v>0</v>
      </c>
      <c r="BF1020" s="53" t="str">
        <f t="shared" si="389"/>
        <v>00</v>
      </c>
      <c r="BG1020" s="54">
        <f t="shared" si="390"/>
        <v>0</v>
      </c>
      <c r="BH1020" s="54">
        <v>6</v>
      </c>
      <c r="BI1020" s="54" t="str">
        <f t="shared" si="391"/>
        <v>,00</v>
      </c>
      <c r="BJ1020" s="55" t="str">
        <f t="shared" si="392"/>
        <v>00,00</v>
      </c>
      <c r="BL1020" s="57" t="str">
        <f>IFERROR(VLOOKUP(H1020,#REF!,2,0)," ")</f>
        <v xml:space="preserve"> </v>
      </c>
      <c r="BM1020" s="57" t="str">
        <f>IFERROR(VLOOKUP(K1020,#REF!,2,0)," ")</f>
        <v xml:space="preserve"> </v>
      </c>
      <c r="BN1020" s="58" t="str">
        <f t="shared" si="403"/>
        <v xml:space="preserve">  </v>
      </c>
      <c r="BO1020" s="59" t="str">
        <f>IFERROR(VLOOKUP(BN1020,#REF!,5,0)," ")</f>
        <v xml:space="preserve"> </v>
      </c>
      <c r="BP1020" s="59" t="str">
        <f t="shared" si="404"/>
        <v xml:space="preserve"> </v>
      </c>
      <c r="BQ1020" s="56" t="str">
        <f t="shared" si="405"/>
        <v>0,00</v>
      </c>
      <c r="BR1020" s="59" t="str">
        <f t="shared" si="406"/>
        <v>0,00</v>
      </c>
      <c r="BS1020" s="59" t="str">
        <f t="shared" si="407"/>
        <v xml:space="preserve"> </v>
      </c>
      <c r="BT1020" s="56" t="str">
        <f t="shared" si="393"/>
        <v>00</v>
      </c>
      <c r="BU1020" s="56">
        <f t="shared" si="394"/>
        <v>0</v>
      </c>
      <c r="BV1020" s="56" t="str">
        <f>IFERROR(BU1020*#REF!,"0,00")</f>
        <v>0,00</v>
      </c>
      <c r="BW1020" s="59" t="str">
        <f t="shared" si="395"/>
        <v>0,00</v>
      </c>
    </row>
    <row r="1021" spans="1:75" ht="61.5" customHeight="1" thickTop="1" thickBot="1">
      <c r="A1021" s="90" t="str">
        <f t="shared" si="383"/>
        <v>INSERIR DATA</v>
      </c>
      <c r="B1021" s="91" t="str">
        <f t="shared" si="384"/>
        <v>INSERIR DATA</v>
      </c>
      <c r="C1021" s="81" t="str">
        <f t="shared" si="385"/>
        <v>INSERIR DATA</v>
      </c>
      <c r="D1021" s="79">
        <f t="shared" si="397"/>
        <v>1018</v>
      </c>
      <c r="E1021" s="125">
        <f t="shared" si="396"/>
        <v>0</v>
      </c>
      <c r="F1021" s="101"/>
      <c r="G1021" s="124" t="str">
        <f>IFERROR(VLOOKUP(F1021,#REF!,2,0)," ")</f>
        <v xml:space="preserve"> </v>
      </c>
      <c r="H1021" s="122" t="str">
        <f>IFERROR(VLOOKUP(F1021,#REF!,3,0)," ")</f>
        <v xml:space="preserve"> </v>
      </c>
      <c r="I1021" s="103"/>
      <c r="J1021" s="103"/>
      <c r="K1021" s="103"/>
      <c r="L1021" s="104"/>
      <c r="M1021" s="105"/>
      <c r="N1021" s="106"/>
      <c r="O1021" s="107"/>
      <c r="P1021" s="122" t="str">
        <f t="shared" si="408"/>
        <v>00,00</v>
      </c>
      <c r="Q1021" s="123" t="str">
        <f t="shared" si="409"/>
        <v>0,00</v>
      </c>
      <c r="R1021" s="119">
        <v>0</v>
      </c>
      <c r="S1021" s="119">
        <v>0</v>
      </c>
      <c r="T1021" s="123">
        <f t="shared" si="386"/>
        <v>0</v>
      </c>
      <c r="U1021" s="108"/>
      <c r="V1021" s="109" t="str">
        <f t="shared" si="410"/>
        <v/>
      </c>
      <c r="W1021" s="37"/>
      <c r="X1021" s="132"/>
      <c r="Y1021" s="134"/>
      <c r="AA1021" s="24"/>
      <c r="AB1021" s="40"/>
      <c r="AC1021" s="24" t="str">
        <f t="shared" si="388"/>
        <v>Pendente</v>
      </c>
      <c r="AE1021" s="43"/>
      <c r="AF1021" s="44"/>
      <c r="AG1021" s="45"/>
      <c r="AH1021" s="45"/>
      <c r="AI1021" s="46"/>
      <c r="AJ1021" s="44"/>
      <c r="AK1021" s="157"/>
      <c r="AL1021" s="161"/>
      <c r="AM1021" s="44"/>
      <c r="AN1021" s="157"/>
      <c r="AO1021" s="161"/>
      <c r="AP1021" s="45"/>
      <c r="AQ1021" s="46"/>
      <c r="AR1021" s="46"/>
      <c r="AS1021" s="46"/>
      <c r="AT1021" s="45"/>
      <c r="AU1021" s="46"/>
      <c r="AV1021" s="46"/>
      <c r="AW1021" s="46"/>
      <c r="AX1021" s="46"/>
      <c r="AY1021" s="46"/>
      <c r="AZ1021" s="49"/>
      <c r="BE1021" s="52">
        <f t="shared" si="387"/>
        <v>0</v>
      </c>
      <c r="BF1021" s="53" t="str">
        <f t="shared" si="389"/>
        <v>00</v>
      </c>
      <c r="BG1021" s="54">
        <f t="shared" si="390"/>
        <v>0</v>
      </c>
      <c r="BH1021" s="54">
        <v>6</v>
      </c>
      <c r="BI1021" s="54" t="str">
        <f t="shared" si="391"/>
        <v>,00</v>
      </c>
      <c r="BJ1021" s="55" t="str">
        <f t="shared" si="392"/>
        <v>00,00</v>
      </c>
      <c r="BL1021" s="57" t="str">
        <f>IFERROR(VLOOKUP(H1021,#REF!,2,0)," ")</f>
        <v xml:space="preserve"> </v>
      </c>
      <c r="BM1021" s="57" t="str">
        <f>IFERROR(VLOOKUP(K1021,#REF!,2,0)," ")</f>
        <v xml:space="preserve"> </v>
      </c>
      <c r="BN1021" s="58" t="str">
        <f t="shared" si="403"/>
        <v xml:space="preserve">  </v>
      </c>
      <c r="BO1021" s="59" t="str">
        <f>IFERROR(VLOOKUP(BN1021,#REF!,5,0)," ")</f>
        <v xml:space="preserve"> </v>
      </c>
      <c r="BP1021" s="59" t="str">
        <f t="shared" si="404"/>
        <v xml:space="preserve"> </v>
      </c>
      <c r="BQ1021" s="56" t="str">
        <f t="shared" si="405"/>
        <v>0,00</v>
      </c>
      <c r="BR1021" s="59" t="str">
        <f t="shared" si="406"/>
        <v>0,00</v>
      </c>
      <c r="BS1021" s="59" t="str">
        <f t="shared" si="407"/>
        <v xml:space="preserve"> </v>
      </c>
      <c r="BT1021" s="56" t="str">
        <f t="shared" si="393"/>
        <v>00</v>
      </c>
      <c r="BU1021" s="56">
        <f t="shared" si="394"/>
        <v>0</v>
      </c>
      <c r="BV1021" s="56" t="str">
        <f>IFERROR(BU1021*#REF!,"0,00")</f>
        <v>0,00</v>
      </c>
      <c r="BW1021" s="59" t="str">
        <f t="shared" si="395"/>
        <v>0,00</v>
      </c>
    </row>
    <row r="1022" spans="1:75" ht="61.5" customHeight="1" thickTop="1" thickBot="1">
      <c r="A1022" s="90" t="str">
        <f t="shared" si="383"/>
        <v>INSERIR DATA</v>
      </c>
      <c r="B1022" s="91" t="str">
        <f t="shared" si="384"/>
        <v>INSERIR DATA</v>
      </c>
      <c r="C1022" s="81" t="str">
        <f t="shared" si="385"/>
        <v>INSERIR DATA</v>
      </c>
      <c r="D1022" s="79">
        <f t="shared" si="397"/>
        <v>1019</v>
      </c>
      <c r="E1022" s="125">
        <f t="shared" si="396"/>
        <v>0</v>
      </c>
      <c r="F1022" s="101"/>
      <c r="G1022" s="124" t="str">
        <f>IFERROR(VLOOKUP(F1022,#REF!,2,0)," ")</f>
        <v xml:space="preserve"> </v>
      </c>
      <c r="H1022" s="122" t="str">
        <f>IFERROR(VLOOKUP(F1022,#REF!,3,0)," ")</f>
        <v xml:space="preserve"> </v>
      </c>
      <c r="I1022" s="103"/>
      <c r="J1022" s="103"/>
      <c r="K1022" s="103"/>
      <c r="L1022" s="104"/>
      <c r="M1022" s="105"/>
      <c r="N1022" s="106"/>
      <c r="O1022" s="107"/>
      <c r="P1022" s="122" t="str">
        <f t="shared" si="408"/>
        <v>00,00</v>
      </c>
      <c r="Q1022" s="123" t="str">
        <f t="shared" si="409"/>
        <v>0,00</v>
      </c>
      <c r="R1022" s="119">
        <v>0</v>
      </c>
      <c r="S1022" s="119">
        <v>0</v>
      </c>
      <c r="T1022" s="123">
        <f t="shared" si="386"/>
        <v>0</v>
      </c>
      <c r="U1022" s="108"/>
      <c r="V1022" s="109" t="str">
        <f t="shared" si="410"/>
        <v/>
      </c>
      <c r="W1022" s="37"/>
      <c r="X1022" s="132"/>
      <c r="Y1022" s="134"/>
      <c r="AA1022" s="24"/>
      <c r="AB1022" s="40"/>
      <c r="AC1022" s="24" t="str">
        <f t="shared" si="388"/>
        <v>Pendente</v>
      </c>
      <c r="AE1022" s="43"/>
      <c r="AF1022" s="44"/>
      <c r="AG1022" s="45"/>
      <c r="AH1022" s="45"/>
      <c r="AI1022" s="46"/>
      <c r="AJ1022" s="44"/>
      <c r="AK1022" s="157"/>
      <c r="AL1022" s="161"/>
      <c r="AM1022" s="44"/>
      <c r="AN1022" s="157"/>
      <c r="AO1022" s="161"/>
      <c r="AP1022" s="45"/>
      <c r="AQ1022" s="46"/>
      <c r="AR1022" s="46"/>
      <c r="AS1022" s="46"/>
      <c r="AT1022" s="45"/>
      <c r="AU1022" s="46"/>
      <c r="AV1022" s="46"/>
      <c r="AW1022" s="46"/>
      <c r="AX1022" s="46"/>
      <c r="AY1022" s="46"/>
      <c r="AZ1022" s="49"/>
      <c r="BE1022" s="52">
        <f t="shared" si="387"/>
        <v>0</v>
      </c>
      <c r="BF1022" s="53" t="str">
        <f t="shared" si="389"/>
        <v>00</v>
      </c>
      <c r="BG1022" s="54">
        <f t="shared" si="390"/>
        <v>0</v>
      </c>
      <c r="BH1022" s="54">
        <v>6</v>
      </c>
      <c r="BI1022" s="54" t="str">
        <f t="shared" si="391"/>
        <v>,00</v>
      </c>
      <c r="BJ1022" s="55" t="str">
        <f t="shared" si="392"/>
        <v>00,00</v>
      </c>
      <c r="BL1022" s="57" t="str">
        <f>IFERROR(VLOOKUP(H1022,#REF!,2,0)," ")</f>
        <v xml:space="preserve"> </v>
      </c>
      <c r="BM1022" s="57" t="str">
        <f>IFERROR(VLOOKUP(K1022,#REF!,2,0)," ")</f>
        <v xml:space="preserve"> </v>
      </c>
      <c r="BN1022" s="58" t="str">
        <f t="shared" si="403"/>
        <v xml:space="preserve">  </v>
      </c>
      <c r="BO1022" s="59" t="str">
        <f>IFERROR(VLOOKUP(BN1022,#REF!,5,0)," ")</f>
        <v xml:space="preserve"> </v>
      </c>
      <c r="BP1022" s="59" t="str">
        <f t="shared" si="404"/>
        <v xml:space="preserve"> </v>
      </c>
      <c r="BQ1022" s="56" t="str">
        <f t="shared" si="405"/>
        <v>0,00</v>
      </c>
      <c r="BR1022" s="59" t="str">
        <f t="shared" si="406"/>
        <v>0,00</v>
      </c>
      <c r="BS1022" s="59" t="str">
        <f t="shared" si="407"/>
        <v xml:space="preserve"> </v>
      </c>
      <c r="BT1022" s="56" t="str">
        <f t="shared" si="393"/>
        <v>00</v>
      </c>
      <c r="BU1022" s="56">
        <f t="shared" si="394"/>
        <v>0</v>
      </c>
      <c r="BV1022" s="56" t="str">
        <f>IFERROR(BU1022*#REF!,"0,00")</f>
        <v>0,00</v>
      </c>
      <c r="BW1022" s="59" t="str">
        <f t="shared" si="395"/>
        <v>0,00</v>
      </c>
    </row>
    <row r="1023" spans="1:75" ht="61.5" customHeight="1" thickTop="1" thickBot="1">
      <c r="A1023" s="90" t="str">
        <f t="shared" si="383"/>
        <v>INSERIR DATA</v>
      </c>
      <c r="B1023" s="91" t="str">
        <f t="shared" si="384"/>
        <v>INSERIR DATA</v>
      </c>
      <c r="C1023" s="81" t="str">
        <f t="shared" si="385"/>
        <v>INSERIR DATA</v>
      </c>
      <c r="D1023" s="79">
        <f t="shared" si="397"/>
        <v>1020</v>
      </c>
      <c r="E1023" s="125">
        <f t="shared" si="396"/>
        <v>0</v>
      </c>
      <c r="F1023" s="101"/>
      <c r="G1023" s="124" t="str">
        <f>IFERROR(VLOOKUP(F1023,#REF!,2,0)," ")</f>
        <v xml:space="preserve"> </v>
      </c>
      <c r="H1023" s="122" t="str">
        <f>IFERROR(VLOOKUP(F1023,#REF!,3,0)," ")</f>
        <v xml:space="preserve"> </v>
      </c>
      <c r="I1023" s="103"/>
      <c r="J1023" s="103"/>
      <c r="K1023" s="103"/>
      <c r="L1023" s="104"/>
      <c r="M1023" s="105"/>
      <c r="N1023" s="106"/>
      <c r="O1023" s="107"/>
      <c r="P1023" s="122" t="str">
        <f t="shared" si="408"/>
        <v>00,00</v>
      </c>
      <c r="Q1023" s="123" t="str">
        <f t="shared" si="409"/>
        <v>0,00</v>
      </c>
      <c r="R1023" s="119">
        <v>0</v>
      </c>
      <c r="S1023" s="119">
        <v>0</v>
      </c>
      <c r="T1023" s="123">
        <f t="shared" si="386"/>
        <v>0</v>
      </c>
      <c r="U1023" s="108"/>
      <c r="V1023" s="109" t="str">
        <f t="shared" si="410"/>
        <v/>
      </c>
      <c r="W1023" s="37"/>
      <c r="X1023" s="132"/>
      <c r="Y1023" s="134"/>
      <c r="AA1023" s="24"/>
      <c r="AB1023" s="40"/>
      <c r="AC1023" s="24" t="str">
        <f t="shared" si="388"/>
        <v>Pendente</v>
      </c>
      <c r="AE1023" s="43"/>
      <c r="AF1023" s="44"/>
      <c r="AG1023" s="45"/>
      <c r="AH1023" s="45"/>
      <c r="AI1023" s="46"/>
      <c r="AJ1023" s="44"/>
      <c r="AK1023" s="46"/>
      <c r="AL1023" s="127"/>
      <c r="AM1023" s="44"/>
      <c r="AN1023" s="46"/>
      <c r="AO1023" s="127"/>
      <c r="AP1023" s="45"/>
      <c r="AQ1023" s="46"/>
      <c r="AR1023" s="46"/>
      <c r="AS1023" s="46"/>
      <c r="AT1023" s="45"/>
      <c r="AU1023" s="46"/>
      <c r="AV1023" s="46"/>
      <c r="AW1023" s="46"/>
      <c r="AX1023" s="46"/>
      <c r="AY1023" s="46"/>
      <c r="AZ1023" s="49"/>
      <c r="BE1023" s="52">
        <f t="shared" si="387"/>
        <v>0</v>
      </c>
      <c r="BF1023" s="53" t="str">
        <f t="shared" si="389"/>
        <v>00</v>
      </c>
      <c r="BG1023" s="54">
        <f t="shared" si="390"/>
        <v>0</v>
      </c>
      <c r="BH1023" s="54">
        <v>6</v>
      </c>
      <c r="BI1023" s="54" t="str">
        <f t="shared" si="391"/>
        <v>,00</v>
      </c>
      <c r="BJ1023" s="55" t="str">
        <f t="shared" si="392"/>
        <v>00,00</v>
      </c>
      <c r="BL1023" s="57" t="str">
        <f>IFERROR(VLOOKUP(H1023,#REF!,2,0)," ")</f>
        <v xml:space="preserve"> </v>
      </c>
      <c r="BM1023" s="57" t="str">
        <f>IFERROR(VLOOKUP(K1023,#REF!,2,0)," ")</f>
        <v xml:space="preserve"> </v>
      </c>
      <c r="BN1023" s="58" t="str">
        <f t="shared" si="403"/>
        <v xml:space="preserve">  </v>
      </c>
      <c r="BO1023" s="59" t="str">
        <f>IFERROR(VLOOKUP(BN1023,#REF!,5,0)," ")</f>
        <v xml:space="preserve"> </v>
      </c>
      <c r="BP1023" s="59" t="str">
        <f t="shared" si="404"/>
        <v xml:space="preserve"> </v>
      </c>
      <c r="BQ1023" s="56" t="str">
        <f t="shared" si="405"/>
        <v>0,00</v>
      </c>
      <c r="BR1023" s="59" t="str">
        <f t="shared" si="406"/>
        <v>0,00</v>
      </c>
      <c r="BS1023" s="59" t="str">
        <f t="shared" si="407"/>
        <v xml:space="preserve"> </v>
      </c>
      <c r="BT1023" s="56" t="str">
        <f t="shared" si="393"/>
        <v>00</v>
      </c>
      <c r="BU1023" s="56">
        <f t="shared" si="394"/>
        <v>0</v>
      </c>
      <c r="BV1023" s="56" t="str">
        <f>IFERROR(BU1023*#REF!,"0,00")</f>
        <v>0,00</v>
      </c>
      <c r="BW1023" s="59" t="str">
        <f t="shared" si="395"/>
        <v>0,00</v>
      </c>
    </row>
    <row r="1024" spans="1:75" ht="61.5" customHeight="1" thickTop="1" thickBot="1">
      <c r="A1024" s="90" t="str">
        <f t="shared" si="383"/>
        <v>INSERIR DATA</v>
      </c>
      <c r="B1024" s="91" t="str">
        <f t="shared" si="384"/>
        <v>INSERIR DATA</v>
      </c>
      <c r="C1024" s="81" t="str">
        <f t="shared" si="385"/>
        <v>INSERIR DATA</v>
      </c>
      <c r="D1024" s="79">
        <f t="shared" si="397"/>
        <v>1021</v>
      </c>
      <c r="E1024" s="125">
        <f t="shared" si="396"/>
        <v>0</v>
      </c>
      <c r="F1024" s="101"/>
      <c r="G1024" s="124" t="str">
        <f>IFERROR(VLOOKUP(F1024,#REF!,2,0)," ")</f>
        <v xml:space="preserve"> </v>
      </c>
      <c r="H1024" s="122" t="str">
        <f>IFERROR(VLOOKUP(F1024,#REF!,3,0)," ")</f>
        <v xml:space="preserve"> </v>
      </c>
      <c r="I1024" s="103"/>
      <c r="J1024" s="103"/>
      <c r="K1024" s="103"/>
      <c r="L1024" s="104"/>
      <c r="M1024" s="105"/>
      <c r="N1024" s="106"/>
      <c r="O1024" s="107"/>
      <c r="P1024" s="122" t="str">
        <f t="shared" si="408"/>
        <v>00,00</v>
      </c>
      <c r="Q1024" s="123" t="str">
        <f t="shared" si="409"/>
        <v>0,00</v>
      </c>
      <c r="R1024" s="119">
        <v>0</v>
      </c>
      <c r="S1024" s="119">
        <v>0</v>
      </c>
      <c r="T1024" s="123">
        <f t="shared" si="386"/>
        <v>0</v>
      </c>
      <c r="U1024" s="108"/>
      <c r="V1024" s="109" t="str">
        <f t="shared" si="410"/>
        <v/>
      </c>
      <c r="W1024" s="37"/>
      <c r="X1024" s="132"/>
      <c r="Y1024" s="134"/>
      <c r="AA1024" s="24"/>
      <c r="AB1024" s="40"/>
      <c r="AC1024" s="24" t="str">
        <f t="shared" si="388"/>
        <v>Pendente</v>
      </c>
      <c r="AE1024" s="162"/>
      <c r="AF1024" s="44"/>
      <c r="AG1024" s="45"/>
      <c r="AH1024" s="45"/>
      <c r="AI1024" s="46"/>
      <c r="AJ1024" s="44"/>
      <c r="AK1024" s="157"/>
      <c r="AL1024" s="161"/>
      <c r="AM1024" s="44"/>
      <c r="AN1024" s="157"/>
      <c r="AO1024" s="161"/>
      <c r="AP1024" s="45"/>
      <c r="AQ1024" s="46"/>
      <c r="AR1024" s="46"/>
      <c r="AS1024" s="46"/>
      <c r="AT1024" s="45"/>
      <c r="AU1024" s="46"/>
      <c r="AV1024" s="46"/>
      <c r="AW1024" s="46"/>
      <c r="AX1024" s="46"/>
      <c r="AY1024" s="46"/>
      <c r="AZ1024" s="49"/>
      <c r="BE1024" s="52">
        <f t="shared" si="387"/>
        <v>0</v>
      </c>
      <c r="BF1024" s="53" t="str">
        <f t="shared" si="389"/>
        <v>00</v>
      </c>
      <c r="BG1024" s="54">
        <f t="shared" si="390"/>
        <v>0</v>
      </c>
      <c r="BH1024" s="54">
        <v>6</v>
      </c>
      <c r="BI1024" s="54" t="str">
        <f t="shared" si="391"/>
        <v>,00</v>
      </c>
      <c r="BJ1024" s="55" t="str">
        <f t="shared" si="392"/>
        <v>00,00</v>
      </c>
      <c r="BL1024" s="57" t="str">
        <f>IFERROR(VLOOKUP(H1024,#REF!,2,0)," ")</f>
        <v xml:space="preserve"> </v>
      </c>
      <c r="BM1024" s="57" t="str">
        <f>IFERROR(VLOOKUP(K1024,#REF!,2,0)," ")</f>
        <v xml:space="preserve"> </v>
      </c>
      <c r="BN1024" s="58" t="str">
        <f t="shared" si="403"/>
        <v xml:space="preserve">  </v>
      </c>
      <c r="BO1024" s="59" t="str">
        <f>IFERROR(VLOOKUP(BN1024,#REF!,5,0)," ")</f>
        <v xml:space="preserve"> </v>
      </c>
      <c r="BP1024" s="59" t="str">
        <f t="shared" si="404"/>
        <v xml:space="preserve"> </v>
      </c>
      <c r="BQ1024" s="56" t="str">
        <f t="shared" si="405"/>
        <v>0,00</v>
      </c>
      <c r="BR1024" s="59" t="str">
        <f t="shared" si="406"/>
        <v>0,00</v>
      </c>
      <c r="BS1024" s="59" t="str">
        <f t="shared" si="407"/>
        <v xml:space="preserve"> </v>
      </c>
      <c r="BT1024" s="56" t="str">
        <f t="shared" si="393"/>
        <v>00</v>
      </c>
      <c r="BU1024" s="56">
        <f t="shared" si="394"/>
        <v>0</v>
      </c>
      <c r="BV1024" s="56" t="str">
        <f>IFERROR(BU1024*#REF!,"0,00")</f>
        <v>0,00</v>
      </c>
      <c r="BW1024" s="59" t="str">
        <f t="shared" si="395"/>
        <v>0,00</v>
      </c>
    </row>
    <row r="1025" spans="1:75" ht="61.5" customHeight="1" thickTop="1" thickBot="1">
      <c r="A1025" s="90" t="str">
        <f t="shared" si="383"/>
        <v>INSERIR DATA</v>
      </c>
      <c r="B1025" s="91" t="str">
        <f t="shared" si="384"/>
        <v>INSERIR DATA</v>
      </c>
      <c r="C1025" s="81" t="str">
        <f t="shared" si="385"/>
        <v>INSERIR DATA</v>
      </c>
      <c r="D1025" s="79">
        <f t="shared" si="397"/>
        <v>1022</v>
      </c>
      <c r="E1025" s="125">
        <f t="shared" si="396"/>
        <v>0</v>
      </c>
      <c r="F1025" s="101"/>
      <c r="G1025" s="124" t="str">
        <f>IFERROR(VLOOKUP(F1025,#REF!,2,0)," ")</f>
        <v xml:space="preserve"> </v>
      </c>
      <c r="H1025" s="122" t="str">
        <f>IFERROR(VLOOKUP(F1025,#REF!,3,0)," ")</f>
        <v xml:space="preserve"> </v>
      </c>
      <c r="I1025" s="103"/>
      <c r="J1025" s="103"/>
      <c r="K1025" s="103"/>
      <c r="L1025" s="104"/>
      <c r="M1025" s="105"/>
      <c r="N1025" s="106"/>
      <c r="O1025" s="107"/>
      <c r="P1025" s="122" t="str">
        <f t="shared" si="408"/>
        <v>00,00</v>
      </c>
      <c r="Q1025" s="123" t="str">
        <f t="shared" si="409"/>
        <v>0,00</v>
      </c>
      <c r="R1025" s="119">
        <v>0</v>
      </c>
      <c r="S1025" s="119">
        <v>0</v>
      </c>
      <c r="T1025" s="123">
        <f t="shared" si="386"/>
        <v>0</v>
      </c>
      <c r="U1025" s="108"/>
      <c r="V1025" s="109" t="str">
        <f t="shared" si="410"/>
        <v/>
      </c>
      <c r="W1025" s="37"/>
      <c r="X1025" s="132"/>
      <c r="Y1025" s="134"/>
      <c r="AA1025" s="24"/>
      <c r="AB1025" s="40"/>
      <c r="AC1025" s="24" t="str">
        <f t="shared" si="388"/>
        <v>Pendente</v>
      </c>
      <c r="AE1025" s="43"/>
      <c r="AF1025" s="44"/>
      <c r="AG1025" s="45"/>
      <c r="AH1025" s="45"/>
      <c r="AI1025" s="46"/>
      <c r="AJ1025" s="44"/>
      <c r="AK1025" s="46"/>
      <c r="AL1025" s="127"/>
      <c r="AM1025" s="44"/>
      <c r="AN1025" s="46"/>
      <c r="AO1025" s="127"/>
      <c r="AP1025" s="45"/>
      <c r="AQ1025" s="46"/>
      <c r="AR1025" s="46"/>
      <c r="AS1025" s="46"/>
      <c r="AT1025" s="45"/>
      <c r="AU1025" s="46"/>
      <c r="AV1025" s="46"/>
      <c r="AW1025" s="46"/>
      <c r="AX1025" s="46"/>
      <c r="AY1025" s="46"/>
      <c r="AZ1025" s="49"/>
      <c r="BE1025" s="52">
        <f t="shared" si="387"/>
        <v>0</v>
      </c>
      <c r="BF1025" s="53" t="str">
        <f t="shared" si="389"/>
        <v>00</v>
      </c>
      <c r="BG1025" s="54">
        <f t="shared" si="390"/>
        <v>0</v>
      </c>
      <c r="BH1025" s="54">
        <v>6</v>
      </c>
      <c r="BI1025" s="54" t="str">
        <f t="shared" si="391"/>
        <v>,00</v>
      </c>
      <c r="BJ1025" s="55" t="str">
        <f t="shared" si="392"/>
        <v>00,00</v>
      </c>
      <c r="BL1025" s="57" t="str">
        <f>IFERROR(VLOOKUP(H1025,#REF!,2,0)," ")</f>
        <v xml:space="preserve"> </v>
      </c>
      <c r="BM1025" s="57" t="str">
        <f>IFERROR(VLOOKUP(K1025,#REF!,2,0)," ")</f>
        <v xml:space="preserve"> </v>
      </c>
      <c r="BN1025" s="58" t="str">
        <f t="shared" si="403"/>
        <v xml:space="preserve">  </v>
      </c>
      <c r="BO1025" s="59" t="str">
        <f>IFERROR(VLOOKUP(BN1025,#REF!,5,0)," ")</f>
        <v xml:space="preserve"> </v>
      </c>
      <c r="BP1025" s="59" t="str">
        <f t="shared" si="404"/>
        <v xml:space="preserve"> </v>
      </c>
      <c r="BQ1025" s="56" t="str">
        <f t="shared" si="405"/>
        <v>0,00</v>
      </c>
      <c r="BR1025" s="59" t="str">
        <f t="shared" si="406"/>
        <v>0,00</v>
      </c>
      <c r="BS1025" s="59" t="str">
        <f t="shared" si="407"/>
        <v xml:space="preserve"> </v>
      </c>
      <c r="BT1025" s="56" t="str">
        <f t="shared" si="393"/>
        <v>00</v>
      </c>
      <c r="BU1025" s="56">
        <f t="shared" si="394"/>
        <v>0</v>
      </c>
      <c r="BV1025" s="56" t="str">
        <f>IFERROR(BU1025*#REF!,"0,00")</f>
        <v>0,00</v>
      </c>
      <c r="BW1025" s="59" t="str">
        <f t="shared" si="395"/>
        <v>0,00</v>
      </c>
    </row>
    <row r="1026" spans="1:75" ht="61.5" customHeight="1" thickTop="1" thickBot="1">
      <c r="A1026" s="90" t="str">
        <f t="shared" si="383"/>
        <v>INSERIR DATA</v>
      </c>
      <c r="B1026" s="91" t="str">
        <f t="shared" si="384"/>
        <v>INSERIR DATA</v>
      </c>
      <c r="C1026" s="81" t="str">
        <f t="shared" si="385"/>
        <v>INSERIR DATA</v>
      </c>
      <c r="D1026" s="79">
        <f t="shared" si="397"/>
        <v>1023</v>
      </c>
      <c r="E1026" s="125">
        <f t="shared" si="396"/>
        <v>0</v>
      </c>
      <c r="F1026" s="101"/>
      <c r="G1026" s="124" t="str">
        <f>IFERROR(VLOOKUP(F1026,#REF!,2,0)," ")</f>
        <v xml:space="preserve"> </v>
      </c>
      <c r="H1026" s="122" t="str">
        <f>IFERROR(VLOOKUP(F1026,#REF!,3,0)," ")</f>
        <v xml:space="preserve"> </v>
      </c>
      <c r="I1026" s="103"/>
      <c r="J1026" s="103"/>
      <c r="K1026" s="103"/>
      <c r="L1026" s="104"/>
      <c r="M1026" s="105"/>
      <c r="N1026" s="106"/>
      <c r="O1026" s="107"/>
      <c r="P1026" s="122" t="str">
        <f t="shared" si="408"/>
        <v>00,00</v>
      </c>
      <c r="Q1026" s="123" t="str">
        <f t="shared" si="409"/>
        <v>0,00</v>
      </c>
      <c r="R1026" s="119">
        <v>0</v>
      </c>
      <c r="S1026" s="119">
        <v>0</v>
      </c>
      <c r="T1026" s="123">
        <f t="shared" si="386"/>
        <v>0</v>
      </c>
      <c r="U1026" s="108"/>
      <c r="V1026" s="109" t="str">
        <f t="shared" si="410"/>
        <v/>
      </c>
      <c r="W1026" s="37"/>
      <c r="X1026" s="132"/>
      <c r="Y1026" s="134"/>
      <c r="AA1026" s="24"/>
      <c r="AB1026" s="40"/>
      <c r="AC1026" s="24" t="str">
        <f t="shared" si="388"/>
        <v>Pendente</v>
      </c>
      <c r="AE1026" s="43"/>
      <c r="AF1026" s="44"/>
      <c r="AG1026" s="45"/>
      <c r="AH1026" s="45"/>
      <c r="AI1026" s="46"/>
      <c r="AJ1026" s="44"/>
      <c r="AK1026" s="157"/>
      <c r="AL1026" s="161"/>
      <c r="AM1026" s="44"/>
      <c r="AN1026" s="157"/>
      <c r="AO1026" s="161"/>
      <c r="AP1026" s="45"/>
      <c r="AQ1026" s="46"/>
      <c r="AR1026" s="46"/>
      <c r="AS1026" s="46"/>
      <c r="AT1026" s="45"/>
      <c r="AU1026" s="46"/>
      <c r="AV1026" s="46"/>
      <c r="AW1026" s="46"/>
      <c r="AX1026" s="46"/>
      <c r="AY1026" s="46"/>
      <c r="AZ1026" s="49"/>
      <c r="BE1026" s="52">
        <f t="shared" si="387"/>
        <v>0</v>
      </c>
      <c r="BF1026" s="53" t="str">
        <f t="shared" si="389"/>
        <v>00</v>
      </c>
      <c r="BG1026" s="54">
        <f t="shared" si="390"/>
        <v>0</v>
      </c>
      <c r="BH1026" s="54">
        <v>6</v>
      </c>
      <c r="BI1026" s="54" t="str">
        <f t="shared" si="391"/>
        <v>,00</v>
      </c>
      <c r="BJ1026" s="55" t="str">
        <f t="shared" si="392"/>
        <v>00,00</v>
      </c>
      <c r="BL1026" s="57" t="str">
        <f>IFERROR(VLOOKUP(H1026,#REF!,2,0)," ")</f>
        <v xml:space="preserve"> </v>
      </c>
      <c r="BM1026" s="57" t="str">
        <f>IFERROR(VLOOKUP(K1026,#REF!,2,0)," ")</f>
        <v xml:space="preserve"> </v>
      </c>
      <c r="BN1026" s="58" t="str">
        <f t="shared" si="403"/>
        <v xml:space="preserve">  </v>
      </c>
      <c r="BO1026" s="59" t="str">
        <f>IFERROR(VLOOKUP(BN1026,#REF!,5,0)," ")</f>
        <v xml:space="preserve"> </v>
      </c>
      <c r="BP1026" s="59" t="str">
        <f t="shared" si="404"/>
        <v xml:space="preserve"> </v>
      </c>
      <c r="BQ1026" s="56" t="str">
        <f t="shared" si="405"/>
        <v>0,00</v>
      </c>
      <c r="BR1026" s="59" t="str">
        <f t="shared" si="406"/>
        <v>0,00</v>
      </c>
      <c r="BS1026" s="59" t="str">
        <f t="shared" si="407"/>
        <v xml:space="preserve"> </v>
      </c>
      <c r="BT1026" s="56" t="str">
        <f t="shared" si="393"/>
        <v>00</v>
      </c>
      <c r="BU1026" s="56">
        <f t="shared" si="394"/>
        <v>0</v>
      </c>
      <c r="BV1026" s="56" t="str">
        <f>IFERROR(BU1026*#REF!,"0,00")</f>
        <v>0,00</v>
      </c>
      <c r="BW1026" s="59" t="str">
        <f t="shared" si="395"/>
        <v>0,00</v>
      </c>
    </row>
    <row r="1027" spans="1:75" ht="61.5" customHeight="1" thickTop="1" thickBot="1">
      <c r="A1027" s="90" t="str">
        <f t="shared" ref="A1027:A1090" si="411">IF(AW1027="", "INSERIR DATA",UPPER(TEXT(AW1027,"MMMM")))</f>
        <v>INSERIR DATA</v>
      </c>
      <c r="B1027" s="91" t="str">
        <f t="shared" ref="B1027:B1090" si="412">IF(AP1027="", "INSERIR DATA",UPPER(TEXT(AP1027,"MMMM")))</f>
        <v>INSERIR DATA</v>
      </c>
      <c r="C1027" s="81" t="str">
        <f t="shared" ref="C1027:C1090" si="413">IF(AH1027="", "INSERIR DATA",UPPER(TEXT(AH1027,"MMMM")))</f>
        <v>INSERIR DATA</v>
      </c>
      <c r="D1027" s="79">
        <f t="shared" si="397"/>
        <v>1024</v>
      </c>
      <c r="E1027" s="125">
        <f t="shared" si="396"/>
        <v>0</v>
      </c>
      <c r="F1027" s="101"/>
      <c r="G1027" s="124" t="str">
        <f>IFERROR(VLOOKUP(F1027,#REF!,2,0)," ")</f>
        <v xml:space="preserve"> </v>
      </c>
      <c r="H1027" s="122" t="str">
        <f>IFERROR(VLOOKUP(F1027,#REF!,3,0)," ")</f>
        <v xml:space="preserve"> </v>
      </c>
      <c r="I1027" s="103"/>
      <c r="J1027" s="103"/>
      <c r="K1027" s="103"/>
      <c r="L1027" s="104"/>
      <c r="M1027" s="105"/>
      <c r="N1027" s="106"/>
      <c r="O1027" s="107"/>
      <c r="P1027" s="122" t="str">
        <f t="shared" si="408"/>
        <v>00,00</v>
      </c>
      <c r="Q1027" s="123" t="str">
        <f t="shared" si="409"/>
        <v>0,00</v>
      </c>
      <c r="R1027" s="119">
        <v>0</v>
      </c>
      <c r="S1027" s="119">
        <v>0</v>
      </c>
      <c r="T1027" s="123">
        <f t="shared" ref="T1027:T1090" si="414">IFERROR(Q1027+R1027-S1027," ")</f>
        <v>0</v>
      </c>
      <c r="U1027" s="108"/>
      <c r="V1027" s="109" t="str">
        <f t="shared" si="410"/>
        <v/>
      </c>
      <c r="W1027" s="37"/>
      <c r="X1027" s="132"/>
      <c r="Y1027" s="134"/>
      <c r="AA1027" s="24"/>
      <c r="AB1027" s="40"/>
      <c r="AC1027" s="24" t="str">
        <f t="shared" si="388"/>
        <v>Pendente</v>
      </c>
      <c r="AE1027" s="43"/>
      <c r="AF1027" s="44"/>
      <c r="AG1027" s="45"/>
      <c r="AH1027" s="45"/>
      <c r="AI1027" s="46"/>
      <c r="AJ1027" s="44"/>
      <c r="AK1027" s="46"/>
      <c r="AL1027" s="127"/>
      <c r="AM1027" s="44"/>
      <c r="AN1027" s="46"/>
      <c r="AO1027" s="127"/>
      <c r="AP1027" s="45"/>
      <c r="AQ1027" s="46"/>
      <c r="AR1027" s="46"/>
      <c r="AS1027" s="46"/>
      <c r="AT1027" s="45"/>
      <c r="AU1027" s="46"/>
      <c r="AV1027" s="45"/>
      <c r="AW1027" s="45"/>
      <c r="AX1027" s="46"/>
      <c r="AY1027" s="46"/>
      <c r="AZ1027" s="49"/>
      <c r="BE1027" s="52">
        <f t="shared" ref="BE1027:BE1090" si="415">(O1027-M1027)+(N1027-L1027)</f>
        <v>0</v>
      </c>
      <c r="BF1027" s="53" t="str">
        <f t="shared" si="389"/>
        <v>00</v>
      </c>
      <c r="BG1027" s="54">
        <f t="shared" si="390"/>
        <v>0</v>
      </c>
      <c r="BH1027" s="54">
        <v>6</v>
      </c>
      <c r="BI1027" s="54" t="str">
        <f t="shared" si="391"/>
        <v>,00</v>
      </c>
      <c r="BJ1027" s="55" t="str">
        <f t="shared" si="392"/>
        <v>00,00</v>
      </c>
      <c r="BL1027" s="57" t="str">
        <f>IFERROR(VLOOKUP(H1027,#REF!,2,0)," ")</f>
        <v xml:space="preserve"> </v>
      </c>
      <c r="BM1027" s="57" t="str">
        <f>IFERROR(VLOOKUP(K1027,#REF!,2,0)," ")</f>
        <v xml:space="preserve"> </v>
      </c>
      <c r="BN1027" s="58" t="str">
        <f t="shared" si="403"/>
        <v xml:space="preserve">  </v>
      </c>
      <c r="BO1027" s="59" t="str">
        <f>IFERROR(VLOOKUP(BN1027,#REF!,5,0)," ")</f>
        <v xml:space="preserve"> </v>
      </c>
      <c r="BP1027" s="59" t="str">
        <f t="shared" si="404"/>
        <v xml:space="preserve"> </v>
      </c>
      <c r="BQ1027" s="56" t="str">
        <f t="shared" si="405"/>
        <v>0,00</v>
      </c>
      <c r="BR1027" s="59" t="str">
        <f t="shared" si="406"/>
        <v>0,00</v>
      </c>
      <c r="BS1027" s="59" t="str">
        <f t="shared" si="407"/>
        <v xml:space="preserve"> </v>
      </c>
      <c r="BT1027" s="56" t="str">
        <f t="shared" si="393"/>
        <v>00</v>
      </c>
      <c r="BU1027" s="56">
        <f t="shared" si="394"/>
        <v>0</v>
      </c>
      <c r="BV1027" s="56" t="str">
        <f>IFERROR(BU1027*#REF!,"0,00")</f>
        <v>0,00</v>
      </c>
      <c r="BW1027" s="59" t="str">
        <f t="shared" si="395"/>
        <v>0,00</v>
      </c>
    </row>
    <row r="1028" spans="1:75" ht="61.5" customHeight="1" thickTop="1" thickBot="1">
      <c r="A1028" s="90" t="str">
        <f t="shared" si="411"/>
        <v>INSERIR DATA</v>
      </c>
      <c r="B1028" s="91" t="str">
        <f t="shared" si="412"/>
        <v>INSERIR DATA</v>
      </c>
      <c r="C1028" s="81" t="str">
        <f t="shared" si="413"/>
        <v>INSERIR DATA</v>
      </c>
      <c r="D1028" s="79">
        <f t="shared" si="397"/>
        <v>1025</v>
      </c>
      <c r="E1028" s="125">
        <f t="shared" si="396"/>
        <v>0</v>
      </c>
      <c r="F1028" s="101"/>
      <c r="G1028" s="124" t="str">
        <f>IFERROR(VLOOKUP(F1028,#REF!,2,0)," ")</f>
        <v xml:space="preserve"> </v>
      </c>
      <c r="H1028" s="122" t="str">
        <f>IFERROR(VLOOKUP(F1028,#REF!,3,0)," ")</f>
        <v xml:space="preserve"> </v>
      </c>
      <c r="I1028" s="103"/>
      <c r="J1028" s="103"/>
      <c r="K1028" s="103"/>
      <c r="L1028" s="104"/>
      <c r="M1028" s="105"/>
      <c r="N1028" s="106"/>
      <c r="O1028" s="107"/>
      <c r="P1028" s="122" t="str">
        <f t="shared" si="408"/>
        <v>00,00</v>
      </c>
      <c r="Q1028" s="123" t="str">
        <f t="shared" si="409"/>
        <v>0,00</v>
      </c>
      <c r="R1028" s="119">
        <v>0</v>
      </c>
      <c r="S1028" s="119">
        <v>0</v>
      </c>
      <c r="T1028" s="123">
        <f t="shared" si="414"/>
        <v>0</v>
      </c>
      <c r="U1028" s="108"/>
      <c r="V1028" s="109" t="str">
        <f t="shared" si="410"/>
        <v/>
      </c>
      <c r="W1028" s="37"/>
      <c r="X1028" s="132"/>
      <c r="Y1028" s="134"/>
      <c r="AA1028" s="24"/>
      <c r="AB1028" s="40"/>
      <c r="AC1028" s="24" t="str">
        <f t="shared" ref="AC1028:AC1091" si="416">IF(COUNTIFS(AE1028:AZ1028,"&lt;&gt;"&amp;"")=22,"Publicar","Pendente")</f>
        <v>Pendente</v>
      </c>
      <c r="AE1028" s="43"/>
      <c r="AF1028" s="44"/>
      <c r="AG1028" s="45"/>
      <c r="AH1028" s="45"/>
      <c r="AI1028" s="46"/>
      <c r="AJ1028" s="44"/>
      <c r="AK1028" s="46"/>
      <c r="AL1028" s="127"/>
      <c r="AM1028" s="44"/>
      <c r="AN1028" s="157"/>
      <c r="AO1028" s="161"/>
      <c r="AP1028" s="45"/>
      <c r="AQ1028" s="46"/>
      <c r="AR1028" s="46"/>
      <c r="AS1028" s="46"/>
      <c r="AT1028" s="45"/>
      <c r="AU1028" s="46"/>
      <c r="AV1028" s="46"/>
      <c r="AW1028" s="46"/>
      <c r="AX1028" s="46"/>
      <c r="AY1028" s="46"/>
      <c r="AZ1028" s="49"/>
      <c r="BE1028" s="52">
        <f t="shared" si="415"/>
        <v>0</v>
      </c>
      <c r="BF1028" s="53" t="str">
        <f t="shared" ref="BF1028:BF1091" si="417">LEFT(TEXT(BE1028,"00,#####"),2)</f>
        <v>00</v>
      </c>
      <c r="BG1028" s="54">
        <f t="shared" ref="BG1028:BG1091" si="418">(BE1028-BF1028)*24</f>
        <v>0</v>
      </c>
      <c r="BH1028" s="54">
        <v>6</v>
      </c>
      <c r="BI1028" s="54" t="str">
        <f t="shared" ref="BI1028:BI1091" si="419">IF(BG1028&lt;BH1028,",00",",5")</f>
        <v>,00</v>
      </c>
      <c r="BJ1028" s="55" t="str">
        <f t="shared" ref="BJ1028:BJ1091" si="420">BF1028&amp;BI1028</f>
        <v>00,00</v>
      </c>
      <c r="BL1028" s="57" t="str">
        <f>IFERROR(VLOOKUP(H1028,#REF!,2,0)," ")</f>
        <v xml:space="preserve"> </v>
      </c>
      <c r="BM1028" s="57" t="str">
        <f>IFERROR(VLOOKUP(K1028,#REF!,2,0)," ")</f>
        <v xml:space="preserve"> </v>
      </c>
      <c r="BN1028" s="58" t="str">
        <f t="shared" si="403"/>
        <v xml:space="preserve">  </v>
      </c>
      <c r="BO1028" s="59" t="str">
        <f>IFERROR(VLOOKUP(BN1028,#REF!,5,0)," ")</f>
        <v xml:space="preserve"> </v>
      </c>
      <c r="BP1028" s="59" t="str">
        <f t="shared" si="404"/>
        <v xml:space="preserve"> </v>
      </c>
      <c r="BQ1028" s="56" t="str">
        <f t="shared" si="405"/>
        <v>0,00</v>
      </c>
      <c r="BR1028" s="59" t="str">
        <f t="shared" si="406"/>
        <v>0,00</v>
      </c>
      <c r="BS1028" s="59" t="str">
        <f t="shared" si="407"/>
        <v xml:space="preserve"> </v>
      </c>
      <c r="BT1028" s="56" t="str">
        <f t="shared" ref="BT1028:BT1091" si="421">BF1028</f>
        <v>00</v>
      </c>
      <c r="BU1028" s="56">
        <f t="shared" ref="BU1028:BU1091" si="422">IFERROR(BT1028+BQ1028,"0,00")-AA1028</f>
        <v>0</v>
      </c>
      <c r="BV1028" s="56" t="str">
        <f>IFERROR(BU1028*#REF!,"0,00")</f>
        <v>0,00</v>
      </c>
      <c r="BW1028" s="59" t="str">
        <f t="shared" ref="BW1028:BW1091" si="423">IFERROR(BS1028-BV1028,"0,00")</f>
        <v>0,00</v>
      </c>
    </row>
    <row r="1029" spans="1:75" ht="61.5" customHeight="1" thickTop="1" thickBot="1">
      <c r="A1029" s="90" t="str">
        <f t="shared" si="411"/>
        <v>INSERIR DATA</v>
      </c>
      <c r="B1029" s="91" t="str">
        <f t="shared" si="412"/>
        <v>INSERIR DATA</v>
      </c>
      <c r="C1029" s="81" t="str">
        <f t="shared" si="413"/>
        <v>INSERIR DATA</v>
      </c>
      <c r="D1029" s="79">
        <f t="shared" si="397"/>
        <v>1026</v>
      </c>
      <c r="E1029" s="125">
        <f t="shared" si="396"/>
        <v>0</v>
      </c>
      <c r="F1029" s="101"/>
      <c r="G1029" s="124" t="str">
        <f>IFERROR(VLOOKUP(F1029,#REF!,2,0)," ")</f>
        <v xml:space="preserve"> </v>
      </c>
      <c r="H1029" s="122" t="str">
        <f>IFERROR(VLOOKUP(F1029,#REF!,3,0)," ")</f>
        <v xml:space="preserve"> </v>
      </c>
      <c r="I1029" s="103"/>
      <c r="J1029" s="103"/>
      <c r="K1029" s="103"/>
      <c r="L1029" s="104"/>
      <c r="M1029" s="105"/>
      <c r="N1029" s="106"/>
      <c r="O1029" s="107"/>
      <c r="P1029" s="122" t="str">
        <f t="shared" si="408"/>
        <v>00,00</v>
      </c>
      <c r="Q1029" s="123" t="str">
        <f t="shared" si="409"/>
        <v>0,00</v>
      </c>
      <c r="R1029" s="119">
        <v>0</v>
      </c>
      <c r="S1029" s="119">
        <v>0</v>
      </c>
      <c r="T1029" s="123">
        <f t="shared" si="414"/>
        <v>0</v>
      </c>
      <c r="U1029" s="108"/>
      <c r="V1029" s="109" t="str">
        <f t="shared" si="410"/>
        <v/>
      </c>
      <c r="W1029" s="37"/>
      <c r="X1029" s="132"/>
      <c r="Y1029" s="134"/>
      <c r="AA1029" s="24"/>
      <c r="AB1029" s="40"/>
      <c r="AC1029" s="24" t="str">
        <f t="shared" si="416"/>
        <v>Pendente</v>
      </c>
      <c r="AE1029" s="43"/>
      <c r="AF1029" s="44"/>
      <c r="AG1029" s="45"/>
      <c r="AH1029" s="45"/>
      <c r="AI1029" s="46"/>
      <c r="AJ1029" s="44"/>
      <c r="AK1029" s="46"/>
      <c r="AL1029" s="127"/>
      <c r="AM1029" s="44"/>
      <c r="AN1029" s="157"/>
      <c r="AO1029" s="161"/>
      <c r="AP1029" s="45"/>
      <c r="AQ1029" s="46"/>
      <c r="AR1029" s="46"/>
      <c r="AS1029" s="46"/>
      <c r="AT1029" s="45"/>
      <c r="AU1029" s="46"/>
      <c r="AV1029" s="46"/>
      <c r="AW1029" s="46"/>
      <c r="AX1029" s="46"/>
      <c r="AY1029" s="46"/>
      <c r="AZ1029" s="49"/>
      <c r="BE1029" s="52">
        <f t="shared" si="415"/>
        <v>0</v>
      </c>
      <c r="BF1029" s="53" t="str">
        <f t="shared" si="417"/>
        <v>00</v>
      </c>
      <c r="BG1029" s="54">
        <f t="shared" si="418"/>
        <v>0</v>
      </c>
      <c r="BH1029" s="54">
        <v>6</v>
      </c>
      <c r="BI1029" s="54" t="str">
        <f t="shared" si="419"/>
        <v>,00</v>
      </c>
      <c r="BJ1029" s="55" t="str">
        <f t="shared" si="420"/>
        <v>00,00</v>
      </c>
      <c r="BL1029" s="57" t="str">
        <f>IFERROR(VLOOKUP(H1029,#REF!,2,0)," ")</f>
        <v xml:space="preserve"> </v>
      </c>
      <c r="BM1029" s="57" t="str">
        <f>IFERROR(VLOOKUP(K1029,#REF!,2,0)," ")</f>
        <v xml:space="preserve"> </v>
      </c>
      <c r="BN1029" s="58" t="str">
        <f t="shared" si="403"/>
        <v xml:space="preserve">  </v>
      </c>
      <c r="BO1029" s="59" t="str">
        <f>IFERROR(VLOOKUP(BN1029,#REF!,5,0)," ")</f>
        <v xml:space="preserve"> </v>
      </c>
      <c r="BP1029" s="59" t="str">
        <f t="shared" si="404"/>
        <v xml:space="preserve"> </v>
      </c>
      <c r="BQ1029" s="56" t="str">
        <f t="shared" si="405"/>
        <v>0,00</v>
      </c>
      <c r="BR1029" s="59" t="str">
        <f t="shared" si="406"/>
        <v>0,00</v>
      </c>
      <c r="BS1029" s="59" t="str">
        <f t="shared" si="407"/>
        <v xml:space="preserve"> </v>
      </c>
      <c r="BT1029" s="56" t="str">
        <f t="shared" si="421"/>
        <v>00</v>
      </c>
      <c r="BU1029" s="56">
        <f t="shared" si="422"/>
        <v>0</v>
      </c>
      <c r="BV1029" s="56" t="str">
        <f>IFERROR(BU1029*#REF!,"0,00")</f>
        <v>0,00</v>
      </c>
      <c r="BW1029" s="59" t="str">
        <f t="shared" si="423"/>
        <v>0,00</v>
      </c>
    </row>
    <row r="1030" spans="1:75" ht="61.5" customHeight="1" thickTop="1" thickBot="1">
      <c r="A1030" s="90" t="str">
        <f t="shared" si="411"/>
        <v>INSERIR DATA</v>
      </c>
      <c r="B1030" s="91" t="str">
        <f t="shared" si="412"/>
        <v>INSERIR DATA</v>
      </c>
      <c r="C1030" s="81" t="str">
        <f t="shared" si="413"/>
        <v>INSERIR DATA</v>
      </c>
      <c r="D1030" s="79">
        <f t="shared" si="397"/>
        <v>1027</v>
      </c>
      <c r="E1030" s="125">
        <f t="shared" si="396"/>
        <v>0</v>
      </c>
      <c r="F1030" s="101"/>
      <c r="G1030" s="124" t="str">
        <f>IFERROR(VLOOKUP(F1030,#REF!,2,0)," ")</f>
        <v xml:space="preserve"> </v>
      </c>
      <c r="H1030" s="122" t="str">
        <f>IFERROR(VLOOKUP(F1030,#REF!,3,0)," ")</f>
        <v xml:space="preserve"> </v>
      </c>
      <c r="I1030" s="103"/>
      <c r="J1030" s="103"/>
      <c r="K1030" s="103"/>
      <c r="L1030" s="104"/>
      <c r="M1030" s="105"/>
      <c r="N1030" s="106"/>
      <c r="O1030" s="107"/>
      <c r="P1030" s="122" t="str">
        <f t="shared" si="408"/>
        <v>00,00</v>
      </c>
      <c r="Q1030" s="123" t="str">
        <f t="shared" si="409"/>
        <v>0,00</v>
      </c>
      <c r="R1030" s="119">
        <v>0</v>
      </c>
      <c r="S1030" s="119">
        <v>0</v>
      </c>
      <c r="T1030" s="123">
        <f t="shared" si="414"/>
        <v>0</v>
      </c>
      <c r="U1030" s="108"/>
      <c r="V1030" s="109" t="str">
        <f t="shared" si="410"/>
        <v/>
      </c>
      <c r="W1030" s="37"/>
      <c r="X1030" s="132"/>
      <c r="Y1030" s="134"/>
      <c r="AA1030" s="24"/>
      <c r="AB1030" s="40"/>
      <c r="AC1030" s="24" t="str">
        <f t="shared" si="416"/>
        <v>Pendente</v>
      </c>
      <c r="AE1030" s="43"/>
      <c r="AF1030" s="44"/>
      <c r="AG1030" s="45"/>
      <c r="AH1030" s="45"/>
      <c r="AI1030" s="46"/>
      <c r="AJ1030" s="44"/>
      <c r="AK1030" s="46"/>
      <c r="AL1030" s="127"/>
      <c r="AM1030" s="44"/>
      <c r="AN1030" s="46"/>
      <c r="AO1030" s="127"/>
      <c r="AP1030" s="45"/>
      <c r="AQ1030" s="46"/>
      <c r="AR1030" s="46"/>
      <c r="AS1030" s="46"/>
      <c r="AT1030" s="45"/>
      <c r="AU1030" s="46"/>
      <c r="AV1030" s="46"/>
      <c r="AW1030" s="46"/>
      <c r="AX1030" s="46"/>
      <c r="AY1030" s="46"/>
      <c r="AZ1030" s="49"/>
      <c r="BE1030" s="52">
        <f t="shared" si="415"/>
        <v>0</v>
      </c>
      <c r="BF1030" s="53" t="str">
        <f t="shared" si="417"/>
        <v>00</v>
      </c>
      <c r="BG1030" s="54">
        <f t="shared" si="418"/>
        <v>0</v>
      </c>
      <c r="BH1030" s="54">
        <v>6</v>
      </c>
      <c r="BI1030" s="54" t="str">
        <f t="shared" si="419"/>
        <v>,00</v>
      </c>
      <c r="BJ1030" s="55" t="str">
        <f t="shared" si="420"/>
        <v>00,00</v>
      </c>
      <c r="BL1030" s="57" t="str">
        <f>IFERROR(VLOOKUP(H1030,#REF!,2,0)," ")</f>
        <v xml:space="preserve"> </v>
      </c>
      <c r="BM1030" s="57" t="str">
        <f>IFERROR(VLOOKUP(K1030,#REF!,2,0)," ")</f>
        <v xml:space="preserve"> </v>
      </c>
      <c r="BN1030" s="58" t="str">
        <f t="shared" si="403"/>
        <v xml:space="preserve">  </v>
      </c>
      <c r="BO1030" s="59" t="str">
        <f>IFERROR(VLOOKUP(BN1030,#REF!,5,0)," ")</f>
        <v xml:space="preserve"> </v>
      </c>
      <c r="BP1030" s="59" t="str">
        <f t="shared" si="404"/>
        <v xml:space="preserve"> </v>
      </c>
      <c r="BQ1030" s="56" t="str">
        <f t="shared" si="405"/>
        <v>0,00</v>
      </c>
      <c r="BR1030" s="59" t="str">
        <f t="shared" si="406"/>
        <v>0,00</v>
      </c>
      <c r="BS1030" s="59" t="str">
        <f t="shared" si="407"/>
        <v xml:space="preserve"> </v>
      </c>
      <c r="BT1030" s="56" t="str">
        <f t="shared" si="421"/>
        <v>00</v>
      </c>
      <c r="BU1030" s="56">
        <f t="shared" si="422"/>
        <v>0</v>
      </c>
      <c r="BV1030" s="56" t="str">
        <f>IFERROR(BU1030*#REF!,"0,00")</f>
        <v>0,00</v>
      </c>
      <c r="BW1030" s="59" t="str">
        <f t="shared" si="423"/>
        <v>0,00</v>
      </c>
    </row>
    <row r="1031" spans="1:75" ht="61.5" customHeight="1" thickTop="1" thickBot="1">
      <c r="A1031" s="90" t="str">
        <f t="shared" si="411"/>
        <v>INSERIR DATA</v>
      </c>
      <c r="B1031" s="91" t="str">
        <f t="shared" si="412"/>
        <v>INSERIR DATA</v>
      </c>
      <c r="C1031" s="81" t="str">
        <f t="shared" si="413"/>
        <v>INSERIR DATA</v>
      </c>
      <c r="D1031" s="79">
        <f t="shared" si="397"/>
        <v>1028</v>
      </c>
      <c r="E1031" s="125">
        <f t="shared" si="396"/>
        <v>0</v>
      </c>
      <c r="F1031" s="101"/>
      <c r="G1031" s="124" t="str">
        <f>IFERROR(VLOOKUP(F1031,#REF!,2,0)," ")</f>
        <v xml:space="preserve"> </v>
      </c>
      <c r="H1031" s="122" t="str">
        <f>IFERROR(VLOOKUP(F1031,#REF!,3,0)," ")</f>
        <v xml:space="preserve"> </v>
      </c>
      <c r="I1031" s="103"/>
      <c r="J1031" s="103"/>
      <c r="K1031" s="103"/>
      <c r="L1031" s="104"/>
      <c r="M1031" s="105"/>
      <c r="N1031" s="106"/>
      <c r="O1031" s="107"/>
      <c r="P1031" s="122" t="str">
        <f t="shared" si="408"/>
        <v>00,00</v>
      </c>
      <c r="Q1031" s="123" t="str">
        <f t="shared" si="409"/>
        <v>0,00</v>
      </c>
      <c r="R1031" s="119">
        <v>0</v>
      </c>
      <c r="S1031" s="119">
        <v>0</v>
      </c>
      <c r="T1031" s="123">
        <f t="shared" si="414"/>
        <v>0</v>
      </c>
      <c r="U1031" s="108"/>
      <c r="V1031" s="109" t="str">
        <f t="shared" si="410"/>
        <v/>
      </c>
      <c r="W1031" s="37"/>
      <c r="X1031" s="132"/>
      <c r="Y1031" s="134"/>
      <c r="AA1031" s="24"/>
      <c r="AB1031" s="40"/>
      <c r="AC1031" s="24" t="str">
        <f t="shared" si="416"/>
        <v>Pendente</v>
      </c>
      <c r="AE1031" s="43"/>
      <c r="AF1031" s="44"/>
      <c r="AG1031" s="45"/>
      <c r="AH1031" s="45"/>
      <c r="AI1031" s="46"/>
      <c r="AJ1031" s="44"/>
      <c r="AK1031" s="46"/>
      <c r="AL1031" s="127"/>
      <c r="AM1031" s="44"/>
      <c r="AN1031" s="46"/>
      <c r="AO1031" s="127"/>
      <c r="AP1031" s="45"/>
      <c r="AQ1031" s="46"/>
      <c r="AR1031" s="46"/>
      <c r="AS1031" s="46"/>
      <c r="AT1031" s="45"/>
      <c r="AU1031" s="46"/>
      <c r="AV1031" s="46"/>
      <c r="AW1031" s="46"/>
      <c r="AX1031" s="46"/>
      <c r="AY1031" s="46"/>
      <c r="AZ1031" s="49"/>
      <c r="BE1031" s="52">
        <f t="shared" si="415"/>
        <v>0</v>
      </c>
      <c r="BF1031" s="53" t="str">
        <f t="shared" si="417"/>
        <v>00</v>
      </c>
      <c r="BG1031" s="54">
        <f t="shared" si="418"/>
        <v>0</v>
      </c>
      <c r="BH1031" s="54">
        <v>6</v>
      </c>
      <c r="BI1031" s="54" t="str">
        <f t="shared" si="419"/>
        <v>,00</v>
      </c>
      <c r="BJ1031" s="55" t="str">
        <f t="shared" si="420"/>
        <v>00,00</v>
      </c>
      <c r="BL1031" s="57" t="str">
        <f>IFERROR(VLOOKUP(H1031,#REF!,2,0)," ")</f>
        <v xml:space="preserve"> </v>
      </c>
      <c r="BM1031" s="57" t="str">
        <f>IFERROR(VLOOKUP(K1031,#REF!,2,0)," ")</f>
        <v xml:space="preserve"> </v>
      </c>
      <c r="BN1031" s="58" t="str">
        <f t="shared" si="403"/>
        <v xml:space="preserve">  </v>
      </c>
      <c r="BO1031" s="59" t="str">
        <f>IFERROR(VLOOKUP(BN1031,#REF!,5,0)," ")</f>
        <v xml:space="preserve"> </v>
      </c>
      <c r="BP1031" s="59" t="str">
        <f t="shared" si="404"/>
        <v xml:space="preserve"> </v>
      </c>
      <c r="BQ1031" s="56" t="str">
        <f t="shared" si="405"/>
        <v>0,00</v>
      </c>
      <c r="BR1031" s="59" t="str">
        <f t="shared" si="406"/>
        <v>0,00</v>
      </c>
      <c r="BS1031" s="59" t="str">
        <f t="shared" si="407"/>
        <v xml:space="preserve"> </v>
      </c>
      <c r="BT1031" s="56" t="str">
        <f t="shared" si="421"/>
        <v>00</v>
      </c>
      <c r="BU1031" s="56">
        <f t="shared" si="422"/>
        <v>0</v>
      </c>
      <c r="BV1031" s="56" t="str">
        <f>IFERROR(BU1031*#REF!,"0,00")</f>
        <v>0,00</v>
      </c>
      <c r="BW1031" s="59" t="str">
        <f t="shared" si="423"/>
        <v>0,00</v>
      </c>
    </row>
    <row r="1032" spans="1:75" ht="61.5" customHeight="1" thickTop="1" thickBot="1">
      <c r="A1032" s="90" t="str">
        <f t="shared" si="411"/>
        <v>INSERIR DATA</v>
      </c>
      <c r="B1032" s="91" t="str">
        <f t="shared" si="412"/>
        <v>INSERIR DATA</v>
      </c>
      <c r="C1032" s="81" t="str">
        <f t="shared" si="413"/>
        <v>INSERIR DATA</v>
      </c>
      <c r="D1032" s="79">
        <f t="shared" si="397"/>
        <v>1029</v>
      </c>
      <c r="E1032" s="125">
        <f t="shared" si="396"/>
        <v>0</v>
      </c>
      <c r="F1032" s="101"/>
      <c r="G1032" s="124" t="str">
        <f>IFERROR(VLOOKUP(F1032,#REF!,2,0)," ")</f>
        <v xml:space="preserve"> </v>
      </c>
      <c r="H1032" s="122" t="str">
        <f>IFERROR(VLOOKUP(F1032,#REF!,3,0)," ")</f>
        <v xml:space="preserve"> </v>
      </c>
      <c r="I1032" s="103"/>
      <c r="J1032" s="103"/>
      <c r="K1032" s="103"/>
      <c r="L1032" s="104"/>
      <c r="M1032" s="105"/>
      <c r="N1032" s="106"/>
      <c r="O1032" s="107"/>
      <c r="P1032" s="122" t="str">
        <f t="shared" si="408"/>
        <v>00,00</v>
      </c>
      <c r="Q1032" s="123" t="str">
        <f t="shared" si="409"/>
        <v>0,00</v>
      </c>
      <c r="R1032" s="119">
        <v>0</v>
      </c>
      <c r="S1032" s="119">
        <v>0</v>
      </c>
      <c r="T1032" s="123">
        <f t="shared" si="414"/>
        <v>0</v>
      </c>
      <c r="U1032" s="108"/>
      <c r="V1032" s="109" t="str">
        <f t="shared" si="410"/>
        <v/>
      </c>
      <c r="W1032" s="37"/>
      <c r="X1032" s="132"/>
      <c r="Y1032" s="134"/>
      <c r="AA1032" s="24"/>
      <c r="AB1032" s="40"/>
      <c r="AC1032" s="24" t="str">
        <f t="shared" si="416"/>
        <v>Pendente</v>
      </c>
      <c r="AE1032" s="43"/>
      <c r="AF1032" s="44"/>
      <c r="AG1032" s="45"/>
      <c r="AH1032" s="45"/>
      <c r="AI1032" s="46"/>
      <c r="AJ1032" s="44"/>
      <c r="AK1032" s="46"/>
      <c r="AL1032" s="127"/>
      <c r="AM1032" s="44"/>
      <c r="AN1032" s="46"/>
      <c r="AO1032" s="127"/>
      <c r="AP1032" s="45"/>
      <c r="AQ1032" s="46"/>
      <c r="AR1032" s="46"/>
      <c r="AS1032" s="46"/>
      <c r="AT1032" s="45"/>
      <c r="AU1032" s="46"/>
      <c r="AV1032" s="46"/>
      <c r="AW1032" s="46"/>
      <c r="AX1032" s="46"/>
      <c r="AY1032" s="46"/>
      <c r="AZ1032" s="49"/>
      <c r="BE1032" s="52">
        <f t="shared" si="415"/>
        <v>0</v>
      </c>
      <c r="BF1032" s="53" t="str">
        <f t="shared" si="417"/>
        <v>00</v>
      </c>
      <c r="BG1032" s="54">
        <f t="shared" si="418"/>
        <v>0</v>
      </c>
      <c r="BH1032" s="54">
        <v>6</v>
      </c>
      <c r="BI1032" s="54" t="str">
        <f t="shared" si="419"/>
        <v>,00</v>
      </c>
      <c r="BJ1032" s="55" t="str">
        <f t="shared" si="420"/>
        <v>00,00</v>
      </c>
      <c r="BL1032" s="57" t="str">
        <f>IFERROR(VLOOKUP(H1032,#REF!,2,0)," ")</f>
        <v xml:space="preserve"> </v>
      </c>
      <c r="BM1032" s="57" t="str">
        <f>IFERROR(VLOOKUP(K1032,#REF!,2,0)," ")</f>
        <v xml:space="preserve"> </v>
      </c>
      <c r="BN1032" s="58" t="str">
        <f t="shared" si="403"/>
        <v xml:space="preserve">  </v>
      </c>
      <c r="BO1032" s="59" t="str">
        <f>IFERROR(VLOOKUP(BN1032,#REF!,5,0)," ")</f>
        <v xml:space="preserve"> </v>
      </c>
      <c r="BP1032" s="59" t="str">
        <f t="shared" si="404"/>
        <v xml:space="preserve"> </v>
      </c>
      <c r="BQ1032" s="56" t="str">
        <f t="shared" si="405"/>
        <v>0,00</v>
      </c>
      <c r="BR1032" s="59" t="str">
        <f t="shared" si="406"/>
        <v>0,00</v>
      </c>
      <c r="BS1032" s="59" t="str">
        <f t="shared" si="407"/>
        <v xml:space="preserve"> </v>
      </c>
      <c r="BT1032" s="56" t="str">
        <f t="shared" si="421"/>
        <v>00</v>
      </c>
      <c r="BU1032" s="56">
        <f t="shared" si="422"/>
        <v>0</v>
      </c>
      <c r="BV1032" s="56" t="str">
        <f>IFERROR(BU1032*#REF!,"0,00")</f>
        <v>0,00</v>
      </c>
      <c r="BW1032" s="59" t="str">
        <f t="shared" si="423"/>
        <v>0,00</v>
      </c>
    </row>
    <row r="1033" spans="1:75" ht="61.5" customHeight="1" thickTop="1" thickBot="1">
      <c r="A1033" s="90" t="str">
        <f t="shared" si="411"/>
        <v>INSERIR DATA</v>
      </c>
      <c r="B1033" s="91" t="str">
        <f t="shared" si="412"/>
        <v>INSERIR DATA</v>
      </c>
      <c r="C1033" s="81" t="str">
        <f t="shared" si="413"/>
        <v>INSERIR DATA</v>
      </c>
      <c r="D1033" s="79">
        <f t="shared" si="397"/>
        <v>1030</v>
      </c>
      <c r="E1033" s="125">
        <f t="shared" si="396"/>
        <v>0</v>
      </c>
      <c r="F1033" s="101"/>
      <c r="G1033" s="124" t="str">
        <f>IFERROR(VLOOKUP(F1033,#REF!,2,0)," ")</f>
        <v xml:space="preserve"> </v>
      </c>
      <c r="H1033" s="122" t="str">
        <f>IFERROR(VLOOKUP(F1033,#REF!,3,0)," ")</f>
        <v xml:space="preserve"> </v>
      </c>
      <c r="I1033" s="103"/>
      <c r="J1033" s="103"/>
      <c r="K1033" s="103"/>
      <c r="L1033" s="104"/>
      <c r="M1033" s="105"/>
      <c r="N1033" s="106"/>
      <c r="O1033" s="107"/>
      <c r="P1033" s="122" t="str">
        <f t="shared" si="408"/>
        <v>00,00</v>
      </c>
      <c r="Q1033" s="123" t="str">
        <f t="shared" si="409"/>
        <v>0,00</v>
      </c>
      <c r="R1033" s="119">
        <v>0</v>
      </c>
      <c r="S1033" s="119">
        <v>0</v>
      </c>
      <c r="T1033" s="123">
        <f t="shared" si="414"/>
        <v>0</v>
      </c>
      <c r="U1033" s="108"/>
      <c r="V1033" s="109" t="str">
        <f t="shared" si="410"/>
        <v/>
      </c>
      <c r="W1033" s="37"/>
      <c r="X1033" s="132"/>
      <c r="Y1033" s="134"/>
      <c r="AA1033" s="24"/>
      <c r="AB1033" s="40"/>
      <c r="AC1033" s="24" t="str">
        <f t="shared" si="416"/>
        <v>Pendente</v>
      </c>
      <c r="AE1033" s="162"/>
      <c r="AF1033" s="44"/>
      <c r="AG1033" s="45"/>
      <c r="AH1033" s="45"/>
      <c r="AI1033" s="46"/>
      <c r="AJ1033" s="44"/>
      <c r="AK1033" s="46"/>
      <c r="AL1033" s="127"/>
      <c r="AM1033" s="44"/>
      <c r="AN1033" s="46"/>
      <c r="AO1033" s="127"/>
      <c r="AP1033" s="45"/>
      <c r="AQ1033" s="46"/>
      <c r="AR1033" s="46"/>
      <c r="AS1033" s="46"/>
      <c r="AT1033" s="45"/>
      <c r="AU1033" s="46"/>
      <c r="AV1033" s="46"/>
      <c r="AW1033" s="46"/>
      <c r="AX1033" s="46"/>
      <c r="AY1033" s="46"/>
      <c r="AZ1033" s="49"/>
      <c r="BE1033" s="52">
        <f t="shared" si="415"/>
        <v>0</v>
      </c>
      <c r="BF1033" s="53" t="str">
        <f t="shared" si="417"/>
        <v>00</v>
      </c>
      <c r="BG1033" s="54">
        <f t="shared" si="418"/>
        <v>0</v>
      </c>
      <c r="BH1033" s="54">
        <v>6</v>
      </c>
      <c r="BI1033" s="54" t="str">
        <f t="shared" si="419"/>
        <v>,00</v>
      </c>
      <c r="BJ1033" s="55" t="str">
        <f t="shared" si="420"/>
        <v>00,00</v>
      </c>
      <c r="BL1033" s="57" t="str">
        <f>IFERROR(VLOOKUP(H1033,#REF!,2,0)," ")</f>
        <v xml:space="preserve"> </v>
      </c>
      <c r="BM1033" s="57" t="str">
        <f>IFERROR(VLOOKUP(K1033,#REF!,2,0)," ")</f>
        <v xml:space="preserve"> </v>
      </c>
      <c r="BN1033" s="58" t="str">
        <f t="shared" si="403"/>
        <v xml:space="preserve">  </v>
      </c>
      <c r="BO1033" s="59" t="str">
        <f>IFERROR(VLOOKUP(BN1033,#REF!,5,0)," ")</f>
        <v xml:space="preserve"> </v>
      </c>
      <c r="BP1033" s="59" t="str">
        <f t="shared" si="404"/>
        <v xml:space="preserve"> </v>
      </c>
      <c r="BQ1033" s="56" t="str">
        <f t="shared" si="405"/>
        <v>0,00</v>
      </c>
      <c r="BR1033" s="59" t="str">
        <f t="shared" si="406"/>
        <v>0,00</v>
      </c>
      <c r="BS1033" s="59" t="str">
        <f t="shared" si="407"/>
        <v xml:space="preserve"> </v>
      </c>
      <c r="BT1033" s="56" t="str">
        <f t="shared" si="421"/>
        <v>00</v>
      </c>
      <c r="BU1033" s="56">
        <f t="shared" si="422"/>
        <v>0</v>
      </c>
      <c r="BV1033" s="56" t="str">
        <f>IFERROR(BU1033*#REF!,"0,00")</f>
        <v>0,00</v>
      </c>
      <c r="BW1033" s="59" t="str">
        <f t="shared" si="423"/>
        <v>0,00</v>
      </c>
    </row>
    <row r="1034" spans="1:75" ht="61.5" customHeight="1" thickTop="1" thickBot="1">
      <c r="A1034" s="90" t="str">
        <f t="shared" si="411"/>
        <v>INSERIR DATA</v>
      </c>
      <c r="B1034" s="91" t="str">
        <f t="shared" si="412"/>
        <v>INSERIR DATA</v>
      </c>
      <c r="C1034" s="81" t="str">
        <f t="shared" si="413"/>
        <v>INSERIR DATA</v>
      </c>
      <c r="D1034" s="79">
        <f t="shared" si="397"/>
        <v>1031</v>
      </c>
      <c r="E1034" s="125">
        <f t="shared" si="396"/>
        <v>0</v>
      </c>
      <c r="F1034" s="101"/>
      <c r="G1034" s="124" t="str">
        <f>IFERROR(VLOOKUP(F1034,#REF!,2,0)," ")</f>
        <v xml:space="preserve"> </v>
      </c>
      <c r="H1034" s="122" t="str">
        <f>IFERROR(VLOOKUP(F1034,#REF!,3,0)," ")</f>
        <v xml:space="preserve"> </v>
      </c>
      <c r="I1034" s="103"/>
      <c r="J1034" s="103"/>
      <c r="K1034" s="103"/>
      <c r="L1034" s="104"/>
      <c r="M1034" s="105"/>
      <c r="N1034" s="106"/>
      <c r="O1034" s="107"/>
      <c r="P1034" s="122" t="str">
        <f t="shared" si="408"/>
        <v>00,00</v>
      </c>
      <c r="Q1034" s="123" t="str">
        <f t="shared" si="409"/>
        <v>0,00</v>
      </c>
      <c r="R1034" s="119">
        <v>0</v>
      </c>
      <c r="S1034" s="119">
        <v>0</v>
      </c>
      <c r="T1034" s="123">
        <f t="shared" si="414"/>
        <v>0</v>
      </c>
      <c r="U1034" s="108"/>
      <c r="V1034" s="109" t="str">
        <f t="shared" si="410"/>
        <v/>
      </c>
      <c r="W1034" s="37"/>
      <c r="X1034" s="132"/>
      <c r="Y1034" s="134"/>
      <c r="AA1034" s="24"/>
      <c r="AB1034" s="40"/>
      <c r="AC1034" s="24" t="str">
        <f t="shared" si="416"/>
        <v>Pendente</v>
      </c>
      <c r="AE1034" s="162"/>
      <c r="AF1034" s="44"/>
      <c r="AG1034" s="45"/>
      <c r="AH1034" s="45"/>
      <c r="AI1034" s="46"/>
      <c r="AJ1034" s="44"/>
      <c r="AK1034" s="46"/>
      <c r="AL1034" s="127"/>
      <c r="AM1034" s="44"/>
      <c r="AN1034" s="46"/>
      <c r="AO1034" s="127"/>
      <c r="AP1034" s="45"/>
      <c r="AQ1034" s="46"/>
      <c r="AR1034" s="46"/>
      <c r="AS1034" s="46"/>
      <c r="AT1034" s="45"/>
      <c r="AU1034" s="46"/>
      <c r="AV1034" s="46"/>
      <c r="AW1034" s="46"/>
      <c r="AX1034" s="46"/>
      <c r="AY1034" s="46"/>
      <c r="AZ1034" s="49"/>
      <c r="BE1034" s="52">
        <f t="shared" si="415"/>
        <v>0</v>
      </c>
      <c r="BF1034" s="53" t="str">
        <f t="shared" si="417"/>
        <v>00</v>
      </c>
      <c r="BG1034" s="54">
        <f t="shared" si="418"/>
        <v>0</v>
      </c>
      <c r="BH1034" s="54">
        <v>6</v>
      </c>
      <c r="BI1034" s="54" t="str">
        <f t="shared" si="419"/>
        <v>,00</v>
      </c>
      <c r="BJ1034" s="55" t="str">
        <f t="shared" si="420"/>
        <v>00,00</v>
      </c>
      <c r="BL1034" s="57" t="str">
        <f>IFERROR(VLOOKUP(H1034,#REF!,2,0)," ")</f>
        <v xml:space="preserve"> </v>
      </c>
      <c r="BM1034" s="57" t="str">
        <f>IFERROR(VLOOKUP(K1034,#REF!,2,0)," ")</f>
        <v xml:space="preserve"> </v>
      </c>
      <c r="BN1034" s="58" t="str">
        <f t="shared" si="403"/>
        <v xml:space="preserve">  </v>
      </c>
      <c r="BO1034" s="59" t="str">
        <f>IFERROR(VLOOKUP(BN1034,#REF!,5,0)," ")</f>
        <v xml:space="preserve"> </v>
      </c>
      <c r="BP1034" s="59" t="str">
        <f t="shared" si="404"/>
        <v xml:space="preserve"> </v>
      </c>
      <c r="BQ1034" s="56" t="str">
        <f t="shared" si="405"/>
        <v>0,00</v>
      </c>
      <c r="BR1034" s="59" t="str">
        <f t="shared" si="406"/>
        <v>0,00</v>
      </c>
      <c r="BS1034" s="59" t="str">
        <f t="shared" si="407"/>
        <v xml:space="preserve"> </v>
      </c>
      <c r="BT1034" s="56" t="str">
        <f t="shared" si="421"/>
        <v>00</v>
      </c>
      <c r="BU1034" s="56">
        <f t="shared" si="422"/>
        <v>0</v>
      </c>
      <c r="BV1034" s="56" t="str">
        <f>IFERROR(BU1034*#REF!,"0,00")</f>
        <v>0,00</v>
      </c>
      <c r="BW1034" s="59" t="str">
        <f t="shared" si="423"/>
        <v>0,00</v>
      </c>
    </row>
    <row r="1035" spans="1:75" ht="61.5" customHeight="1" thickTop="1" thickBot="1">
      <c r="A1035" s="90" t="str">
        <f t="shared" si="411"/>
        <v>INSERIR DATA</v>
      </c>
      <c r="B1035" s="91" t="str">
        <f t="shared" si="412"/>
        <v>INSERIR DATA</v>
      </c>
      <c r="C1035" s="81" t="str">
        <f t="shared" si="413"/>
        <v>INSERIR DATA</v>
      </c>
      <c r="D1035" s="79">
        <f t="shared" si="397"/>
        <v>1032</v>
      </c>
      <c r="E1035" s="125">
        <f t="shared" si="396"/>
        <v>0</v>
      </c>
      <c r="F1035" s="101"/>
      <c r="G1035" s="124" t="str">
        <f>IFERROR(VLOOKUP(F1035,#REF!,2,0)," ")</f>
        <v xml:space="preserve"> </v>
      </c>
      <c r="H1035" s="122" t="str">
        <f>IFERROR(VLOOKUP(F1035,#REF!,3,0)," ")</f>
        <v xml:space="preserve"> </v>
      </c>
      <c r="I1035" s="103"/>
      <c r="J1035" s="103"/>
      <c r="K1035" s="103"/>
      <c r="L1035" s="104"/>
      <c r="M1035" s="105"/>
      <c r="N1035" s="106"/>
      <c r="O1035" s="107"/>
      <c r="P1035" s="122" t="str">
        <f t="shared" si="408"/>
        <v>00,00</v>
      </c>
      <c r="Q1035" s="123" t="str">
        <f t="shared" si="409"/>
        <v>0,00</v>
      </c>
      <c r="R1035" s="119">
        <v>0</v>
      </c>
      <c r="S1035" s="119">
        <v>0</v>
      </c>
      <c r="T1035" s="123">
        <f t="shared" si="414"/>
        <v>0</v>
      </c>
      <c r="U1035" s="108"/>
      <c r="V1035" s="109" t="str">
        <f t="shared" si="410"/>
        <v/>
      </c>
      <c r="W1035" s="37"/>
      <c r="X1035" s="132"/>
      <c r="Y1035" s="134"/>
      <c r="AA1035" s="24"/>
      <c r="AB1035" s="40"/>
      <c r="AC1035" s="24" t="str">
        <f t="shared" si="416"/>
        <v>Pendente</v>
      </c>
      <c r="AE1035" s="43"/>
      <c r="AF1035" s="44"/>
      <c r="AG1035" s="45"/>
      <c r="AH1035" s="46"/>
      <c r="AI1035" s="46"/>
      <c r="AJ1035" s="44"/>
      <c r="AK1035" s="46"/>
      <c r="AL1035" s="127"/>
      <c r="AM1035" s="44"/>
      <c r="AN1035" s="46"/>
      <c r="AO1035" s="127"/>
      <c r="AP1035" s="46"/>
      <c r="AQ1035" s="46"/>
      <c r="AR1035" s="46"/>
      <c r="AS1035" s="46"/>
      <c r="AT1035" s="45"/>
      <c r="AU1035" s="46"/>
      <c r="AV1035" s="46"/>
      <c r="AW1035" s="46"/>
      <c r="AX1035" s="46"/>
      <c r="AY1035" s="46"/>
      <c r="AZ1035" s="49"/>
      <c r="BE1035" s="52">
        <f t="shared" si="415"/>
        <v>0</v>
      </c>
      <c r="BF1035" s="53" t="str">
        <f t="shared" si="417"/>
        <v>00</v>
      </c>
      <c r="BG1035" s="54">
        <f t="shared" si="418"/>
        <v>0</v>
      </c>
      <c r="BH1035" s="54">
        <v>6</v>
      </c>
      <c r="BI1035" s="54" t="str">
        <f t="shared" si="419"/>
        <v>,00</v>
      </c>
      <c r="BJ1035" s="55" t="str">
        <f t="shared" si="420"/>
        <v>00,00</v>
      </c>
      <c r="BL1035" s="57" t="str">
        <f>IFERROR(VLOOKUP(H1035,#REF!,2,0)," ")</f>
        <v xml:space="preserve"> </v>
      </c>
      <c r="BM1035" s="57" t="str">
        <f>IFERROR(VLOOKUP(K1035,#REF!,2,0)," ")</f>
        <v xml:space="preserve"> </v>
      </c>
      <c r="BN1035" s="58" t="str">
        <f t="shared" si="403"/>
        <v xml:space="preserve">  </v>
      </c>
      <c r="BO1035" s="59" t="str">
        <f>IFERROR(VLOOKUP(BN1035,#REF!,5,0)," ")</f>
        <v xml:space="preserve"> </v>
      </c>
      <c r="BP1035" s="59" t="str">
        <f t="shared" si="404"/>
        <v xml:space="preserve"> </v>
      </c>
      <c r="BQ1035" s="56" t="str">
        <f t="shared" si="405"/>
        <v>0,00</v>
      </c>
      <c r="BR1035" s="59" t="str">
        <f t="shared" si="406"/>
        <v>0,00</v>
      </c>
      <c r="BS1035" s="59" t="str">
        <f t="shared" si="407"/>
        <v xml:space="preserve"> </v>
      </c>
      <c r="BT1035" s="56" t="str">
        <f t="shared" si="421"/>
        <v>00</v>
      </c>
      <c r="BU1035" s="56">
        <f t="shared" si="422"/>
        <v>0</v>
      </c>
      <c r="BV1035" s="56" t="str">
        <f>IFERROR(BU1035*#REF!,"0,00")</f>
        <v>0,00</v>
      </c>
      <c r="BW1035" s="59" t="str">
        <f t="shared" si="423"/>
        <v>0,00</v>
      </c>
    </row>
    <row r="1036" spans="1:75" ht="61.5" customHeight="1" thickTop="1" thickBot="1">
      <c r="A1036" s="90" t="str">
        <f t="shared" si="411"/>
        <v>INSERIR DATA</v>
      </c>
      <c r="B1036" s="91" t="str">
        <f t="shared" si="412"/>
        <v>INSERIR DATA</v>
      </c>
      <c r="C1036" s="81" t="str">
        <f t="shared" si="413"/>
        <v>INSERIR DATA</v>
      </c>
      <c r="D1036" s="79">
        <f t="shared" si="397"/>
        <v>1033</v>
      </c>
      <c r="E1036" s="125">
        <f t="shared" si="396"/>
        <v>0</v>
      </c>
      <c r="F1036" s="101"/>
      <c r="G1036" s="124" t="str">
        <f>IFERROR(VLOOKUP(F1036,#REF!,2,0)," ")</f>
        <v xml:space="preserve"> </v>
      </c>
      <c r="H1036" s="122" t="str">
        <f>IFERROR(VLOOKUP(F1036,#REF!,3,0)," ")</f>
        <v xml:space="preserve"> </v>
      </c>
      <c r="I1036" s="103"/>
      <c r="J1036" s="103"/>
      <c r="K1036" s="103"/>
      <c r="L1036" s="104"/>
      <c r="M1036" s="105"/>
      <c r="N1036" s="106"/>
      <c r="O1036" s="107"/>
      <c r="P1036" s="122" t="str">
        <f t="shared" si="408"/>
        <v>00,00</v>
      </c>
      <c r="Q1036" s="123" t="str">
        <f t="shared" si="409"/>
        <v>0,00</v>
      </c>
      <c r="R1036" s="119">
        <v>0</v>
      </c>
      <c r="S1036" s="119">
        <v>0</v>
      </c>
      <c r="T1036" s="123">
        <f t="shared" si="414"/>
        <v>0</v>
      </c>
      <c r="U1036" s="108"/>
      <c r="V1036" s="109" t="str">
        <f t="shared" si="410"/>
        <v/>
      </c>
      <c r="W1036" s="37"/>
      <c r="X1036" s="132"/>
      <c r="Y1036" s="134"/>
      <c r="AA1036" s="24"/>
      <c r="AB1036" s="40"/>
      <c r="AC1036" s="24" t="str">
        <f t="shared" si="416"/>
        <v>Pendente</v>
      </c>
      <c r="AE1036" s="43"/>
      <c r="AF1036" s="44"/>
      <c r="AG1036" s="45"/>
      <c r="AH1036" s="45"/>
      <c r="AI1036" s="46"/>
      <c r="AJ1036" s="44"/>
      <c r="AK1036" s="46"/>
      <c r="AL1036" s="127"/>
      <c r="AM1036" s="44"/>
      <c r="AN1036" s="46"/>
      <c r="AO1036" s="127"/>
      <c r="AP1036" s="45"/>
      <c r="AQ1036" s="46"/>
      <c r="AR1036" s="46"/>
      <c r="AS1036" s="46"/>
      <c r="AT1036" s="45"/>
      <c r="AU1036" s="46"/>
      <c r="AV1036" s="46"/>
      <c r="AW1036" s="46"/>
      <c r="AX1036" s="46"/>
      <c r="AY1036" s="46"/>
      <c r="AZ1036" s="49"/>
      <c r="BE1036" s="52">
        <f t="shared" si="415"/>
        <v>0</v>
      </c>
      <c r="BF1036" s="53" t="str">
        <f t="shared" si="417"/>
        <v>00</v>
      </c>
      <c r="BG1036" s="54">
        <f t="shared" si="418"/>
        <v>0</v>
      </c>
      <c r="BH1036" s="54">
        <v>6</v>
      </c>
      <c r="BI1036" s="54" t="str">
        <f t="shared" si="419"/>
        <v>,00</v>
      </c>
      <c r="BJ1036" s="55" t="str">
        <f t="shared" si="420"/>
        <v>00,00</v>
      </c>
      <c r="BL1036" s="57" t="str">
        <f>IFERROR(VLOOKUP(H1036,#REF!,2,0)," ")</f>
        <v xml:space="preserve"> </v>
      </c>
      <c r="BM1036" s="57" t="str">
        <f>IFERROR(VLOOKUP(K1036,#REF!,2,0)," ")</f>
        <v xml:space="preserve"> </v>
      </c>
      <c r="BN1036" s="58" t="str">
        <f t="shared" si="403"/>
        <v xml:space="preserve">  </v>
      </c>
      <c r="BO1036" s="59" t="str">
        <f>IFERROR(VLOOKUP(BN1036,#REF!,5,0)," ")</f>
        <v xml:space="preserve"> </v>
      </c>
      <c r="BP1036" s="59" t="str">
        <f t="shared" si="404"/>
        <v xml:space="preserve"> </v>
      </c>
      <c r="BQ1036" s="56" t="str">
        <f t="shared" si="405"/>
        <v>0,00</v>
      </c>
      <c r="BR1036" s="59" t="str">
        <f t="shared" si="406"/>
        <v>0,00</v>
      </c>
      <c r="BS1036" s="59" t="str">
        <f t="shared" si="407"/>
        <v xml:space="preserve"> </v>
      </c>
      <c r="BT1036" s="56" t="str">
        <f t="shared" si="421"/>
        <v>00</v>
      </c>
      <c r="BU1036" s="56">
        <f t="shared" si="422"/>
        <v>0</v>
      </c>
      <c r="BV1036" s="56" t="str">
        <f>IFERROR(BU1036*#REF!,"0,00")</f>
        <v>0,00</v>
      </c>
      <c r="BW1036" s="59" t="str">
        <f t="shared" si="423"/>
        <v>0,00</v>
      </c>
    </row>
    <row r="1037" spans="1:75" ht="61.5" customHeight="1" thickTop="1" thickBot="1">
      <c r="A1037" s="90" t="str">
        <f t="shared" si="411"/>
        <v>INSERIR DATA</v>
      </c>
      <c r="B1037" s="91" t="str">
        <f t="shared" si="412"/>
        <v>INSERIR DATA</v>
      </c>
      <c r="C1037" s="81" t="str">
        <f t="shared" si="413"/>
        <v>INSERIR DATA</v>
      </c>
      <c r="D1037" s="79">
        <f t="shared" si="397"/>
        <v>1034</v>
      </c>
      <c r="E1037" s="125">
        <f t="shared" si="396"/>
        <v>0</v>
      </c>
      <c r="F1037" s="101"/>
      <c r="G1037" s="124" t="str">
        <f>IFERROR(VLOOKUP(F1037,#REF!,2,0)," ")</f>
        <v xml:space="preserve"> </v>
      </c>
      <c r="H1037" s="122" t="str">
        <f>IFERROR(VLOOKUP(F1037,#REF!,3,0)," ")</f>
        <v xml:space="preserve"> </v>
      </c>
      <c r="I1037" s="103"/>
      <c r="J1037" s="103"/>
      <c r="K1037" s="103"/>
      <c r="L1037" s="104"/>
      <c r="M1037" s="105"/>
      <c r="N1037" s="106"/>
      <c r="O1037" s="107"/>
      <c r="P1037" s="122" t="str">
        <f t="shared" si="408"/>
        <v>00,00</v>
      </c>
      <c r="Q1037" s="123" t="str">
        <f t="shared" si="409"/>
        <v>0,00</v>
      </c>
      <c r="R1037" s="119">
        <v>0</v>
      </c>
      <c r="S1037" s="119">
        <v>0</v>
      </c>
      <c r="T1037" s="123">
        <f t="shared" si="414"/>
        <v>0</v>
      </c>
      <c r="U1037" s="108"/>
      <c r="V1037" s="109" t="str">
        <f t="shared" si="410"/>
        <v/>
      </c>
      <c r="W1037" s="37"/>
      <c r="X1037" s="132"/>
      <c r="Y1037" s="134"/>
      <c r="AA1037" s="24"/>
      <c r="AB1037" s="40"/>
      <c r="AC1037" s="24" t="str">
        <f t="shared" si="416"/>
        <v>Pendente</v>
      </c>
      <c r="AE1037" s="43"/>
      <c r="AF1037" s="44"/>
      <c r="AG1037" s="45"/>
      <c r="AH1037" s="45"/>
      <c r="AI1037" s="46"/>
      <c r="AJ1037" s="44"/>
      <c r="AK1037" s="46"/>
      <c r="AL1037" s="127"/>
      <c r="AM1037" s="44"/>
      <c r="AN1037" s="46"/>
      <c r="AO1037" s="127"/>
      <c r="AP1037" s="45"/>
      <c r="AQ1037" s="46"/>
      <c r="AR1037" s="46"/>
      <c r="AS1037" s="46"/>
      <c r="AT1037" s="45"/>
      <c r="AU1037" s="157"/>
      <c r="AV1037" s="157"/>
      <c r="AW1037" s="157"/>
      <c r="AX1037" s="157"/>
      <c r="AY1037" s="157"/>
      <c r="AZ1037" s="49"/>
      <c r="BE1037" s="52">
        <f t="shared" si="415"/>
        <v>0</v>
      </c>
      <c r="BF1037" s="53" t="str">
        <f t="shared" si="417"/>
        <v>00</v>
      </c>
      <c r="BG1037" s="54">
        <f t="shared" si="418"/>
        <v>0</v>
      </c>
      <c r="BH1037" s="54">
        <v>6</v>
      </c>
      <c r="BI1037" s="54" t="str">
        <f t="shared" si="419"/>
        <v>,00</v>
      </c>
      <c r="BJ1037" s="55" t="str">
        <f t="shared" si="420"/>
        <v>00,00</v>
      </c>
      <c r="BL1037" s="57" t="str">
        <f>IFERROR(VLOOKUP(H1037,#REF!,2,0)," ")</f>
        <v xml:space="preserve"> </v>
      </c>
      <c r="BM1037" s="57" t="str">
        <f>IFERROR(VLOOKUP(K1037,#REF!,2,0)," ")</f>
        <v xml:space="preserve"> </v>
      </c>
      <c r="BN1037" s="58" t="str">
        <f t="shared" si="403"/>
        <v xml:space="preserve">  </v>
      </c>
      <c r="BO1037" s="59" t="str">
        <f>IFERROR(VLOOKUP(BN1037,#REF!,5,0)," ")</f>
        <v xml:space="preserve"> </v>
      </c>
      <c r="BP1037" s="59" t="str">
        <f t="shared" si="404"/>
        <v xml:space="preserve"> </v>
      </c>
      <c r="BQ1037" s="56" t="str">
        <f t="shared" si="405"/>
        <v>0,00</v>
      </c>
      <c r="BR1037" s="59" t="str">
        <f t="shared" si="406"/>
        <v>0,00</v>
      </c>
      <c r="BS1037" s="59" t="str">
        <f t="shared" si="407"/>
        <v xml:space="preserve"> </v>
      </c>
      <c r="BT1037" s="56" t="str">
        <f t="shared" si="421"/>
        <v>00</v>
      </c>
      <c r="BU1037" s="56">
        <f t="shared" si="422"/>
        <v>0</v>
      </c>
      <c r="BV1037" s="56" t="str">
        <f>IFERROR(BU1037*#REF!,"0,00")</f>
        <v>0,00</v>
      </c>
      <c r="BW1037" s="59" t="str">
        <f t="shared" si="423"/>
        <v>0,00</v>
      </c>
    </row>
    <row r="1038" spans="1:75" ht="61.5" customHeight="1" thickTop="1" thickBot="1">
      <c r="A1038" s="90" t="str">
        <f t="shared" si="411"/>
        <v>INSERIR DATA</v>
      </c>
      <c r="B1038" s="91" t="str">
        <f t="shared" si="412"/>
        <v>INSERIR DATA</v>
      </c>
      <c r="C1038" s="81" t="str">
        <f t="shared" si="413"/>
        <v>INSERIR DATA</v>
      </c>
      <c r="D1038" s="79">
        <f t="shared" si="397"/>
        <v>1035</v>
      </c>
      <c r="E1038" s="125">
        <f t="shared" si="396"/>
        <v>0</v>
      </c>
      <c r="F1038" s="101"/>
      <c r="G1038" s="124" t="str">
        <f>IFERROR(VLOOKUP(F1038,#REF!,2,0)," ")</f>
        <v xml:space="preserve"> </v>
      </c>
      <c r="H1038" s="122" t="str">
        <f>IFERROR(VLOOKUP(F1038,#REF!,3,0)," ")</f>
        <v xml:space="preserve"> </v>
      </c>
      <c r="I1038" s="103"/>
      <c r="J1038" s="103"/>
      <c r="K1038" s="103"/>
      <c r="L1038" s="104"/>
      <c r="M1038" s="105"/>
      <c r="N1038" s="106"/>
      <c r="O1038" s="107"/>
      <c r="P1038" s="122" t="str">
        <f t="shared" si="408"/>
        <v>00,00</v>
      </c>
      <c r="Q1038" s="123" t="str">
        <f t="shared" si="409"/>
        <v>0,00</v>
      </c>
      <c r="R1038" s="119">
        <v>0</v>
      </c>
      <c r="S1038" s="119">
        <v>0</v>
      </c>
      <c r="T1038" s="123">
        <f t="shared" si="414"/>
        <v>0</v>
      </c>
      <c r="U1038" s="108"/>
      <c r="V1038" s="109" t="str">
        <f t="shared" si="410"/>
        <v/>
      </c>
      <c r="W1038" s="37"/>
      <c r="X1038" s="132"/>
      <c r="Y1038" s="134"/>
      <c r="AA1038" s="24"/>
      <c r="AB1038" s="40"/>
      <c r="AC1038" s="24" t="str">
        <f t="shared" si="416"/>
        <v>Pendente</v>
      </c>
      <c r="AE1038" s="43"/>
      <c r="AF1038" s="44"/>
      <c r="AG1038" s="45"/>
      <c r="AH1038" s="45"/>
      <c r="AI1038" s="46"/>
      <c r="AJ1038" s="44"/>
      <c r="AK1038" s="46"/>
      <c r="AL1038" s="127"/>
      <c r="AM1038" s="44"/>
      <c r="AN1038" s="46"/>
      <c r="AO1038" s="127"/>
      <c r="AP1038" s="45"/>
      <c r="AQ1038" s="46"/>
      <c r="AR1038" s="46"/>
      <c r="AS1038" s="46"/>
      <c r="AT1038" s="45"/>
      <c r="AU1038" s="157"/>
      <c r="AV1038" s="157"/>
      <c r="AW1038" s="157"/>
      <c r="AX1038" s="157"/>
      <c r="AY1038" s="157"/>
      <c r="AZ1038" s="49"/>
      <c r="BE1038" s="52">
        <f t="shared" si="415"/>
        <v>0</v>
      </c>
      <c r="BF1038" s="53" t="str">
        <f t="shared" si="417"/>
        <v>00</v>
      </c>
      <c r="BG1038" s="54">
        <f t="shared" si="418"/>
        <v>0</v>
      </c>
      <c r="BH1038" s="54">
        <v>6</v>
      </c>
      <c r="BI1038" s="54" t="str">
        <f t="shared" si="419"/>
        <v>,00</v>
      </c>
      <c r="BJ1038" s="55" t="str">
        <f t="shared" si="420"/>
        <v>00,00</v>
      </c>
      <c r="BL1038" s="57" t="str">
        <f>IFERROR(VLOOKUP(H1038,#REF!,2,0)," ")</f>
        <v xml:space="preserve"> </v>
      </c>
      <c r="BM1038" s="57" t="str">
        <f>IFERROR(VLOOKUP(K1038,#REF!,2,0)," ")</f>
        <v xml:space="preserve"> </v>
      </c>
      <c r="BN1038" s="58" t="str">
        <f t="shared" si="403"/>
        <v xml:space="preserve">  </v>
      </c>
      <c r="BO1038" s="59" t="str">
        <f>IFERROR(VLOOKUP(BN1038,#REF!,5,0)," ")</f>
        <v xml:space="preserve"> </v>
      </c>
      <c r="BP1038" s="59" t="str">
        <f t="shared" si="404"/>
        <v xml:space="preserve"> </v>
      </c>
      <c r="BQ1038" s="56" t="str">
        <f t="shared" si="405"/>
        <v>0,00</v>
      </c>
      <c r="BR1038" s="59" t="str">
        <f t="shared" si="406"/>
        <v>0,00</v>
      </c>
      <c r="BS1038" s="59" t="str">
        <f t="shared" si="407"/>
        <v xml:space="preserve"> </v>
      </c>
      <c r="BT1038" s="56" t="str">
        <f t="shared" si="421"/>
        <v>00</v>
      </c>
      <c r="BU1038" s="56">
        <f t="shared" si="422"/>
        <v>0</v>
      </c>
      <c r="BV1038" s="56" t="str">
        <f>IFERROR(BU1038*#REF!,"0,00")</f>
        <v>0,00</v>
      </c>
      <c r="BW1038" s="59" t="str">
        <f t="shared" si="423"/>
        <v>0,00</v>
      </c>
    </row>
    <row r="1039" spans="1:75" ht="61.5" customHeight="1" thickTop="1" thickBot="1">
      <c r="A1039" s="90" t="str">
        <f t="shared" si="411"/>
        <v>INSERIR DATA</v>
      </c>
      <c r="B1039" s="91" t="str">
        <f t="shared" si="412"/>
        <v>INSERIR DATA</v>
      </c>
      <c r="C1039" s="81" t="str">
        <f t="shared" si="413"/>
        <v>INSERIR DATA</v>
      </c>
      <c r="D1039" s="79">
        <f t="shared" si="397"/>
        <v>1036</v>
      </c>
      <c r="E1039" s="125">
        <f t="shared" si="396"/>
        <v>0</v>
      </c>
      <c r="F1039" s="101"/>
      <c r="G1039" s="124" t="str">
        <f>IFERROR(VLOOKUP(F1039,#REF!,2,0)," ")</f>
        <v xml:space="preserve"> </v>
      </c>
      <c r="H1039" s="122" t="str">
        <f>IFERROR(VLOOKUP(F1039,#REF!,3,0)," ")</f>
        <v xml:space="preserve"> </v>
      </c>
      <c r="I1039" s="103"/>
      <c r="J1039" s="103"/>
      <c r="K1039" s="103"/>
      <c r="L1039" s="104"/>
      <c r="M1039" s="105"/>
      <c r="N1039" s="106"/>
      <c r="O1039" s="107"/>
      <c r="P1039" s="122" t="str">
        <f t="shared" si="408"/>
        <v>00,00</v>
      </c>
      <c r="Q1039" s="123" t="str">
        <f t="shared" si="409"/>
        <v>0,00</v>
      </c>
      <c r="R1039" s="119">
        <v>0</v>
      </c>
      <c r="S1039" s="119">
        <v>0</v>
      </c>
      <c r="T1039" s="123">
        <f t="shared" si="414"/>
        <v>0</v>
      </c>
      <c r="U1039" s="108"/>
      <c r="V1039" s="109" t="str">
        <f t="shared" si="410"/>
        <v/>
      </c>
      <c r="W1039" s="37"/>
      <c r="X1039" s="132"/>
      <c r="Y1039" s="134"/>
      <c r="AA1039" s="24"/>
      <c r="AB1039" s="40"/>
      <c r="AC1039" s="24" t="str">
        <f t="shared" si="416"/>
        <v>Pendente</v>
      </c>
      <c r="AE1039" s="43"/>
      <c r="AF1039" s="44"/>
      <c r="AG1039" s="45"/>
      <c r="AH1039" s="45"/>
      <c r="AI1039" s="46"/>
      <c r="AJ1039" s="44"/>
      <c r="AK1039" s="46"/>
      <c r="AL1039" s="127"/>
      <c r="AM1039" s="44"/>
      <c r="AN1039" s="46"/>
      <c r="AO1039" s="127"/>
      <c r="AP1039" s="45"/>
      <c r="AQ1039" s="46"/>
      <c r="AR1039" s="46"/>
      <c r="AS1039" s="46"/>
      <c r="AT1039" s="45"/>
      <c r="AU1039" s="46"/>
      <c r="AV1039" s="45"/>
      <c r="AW1039" s="45"/>
      <c r="AX1039" s="46"/>
      <c r="AY1039" s="46"/>
      <c r="AZ1039" s="49"/>
      <c r="BE1039" s="52">
        <f t="shared" si="415"/>
        <v>0</v>
      </c>
      <c r="BF1039" s="53" t="str">
        <f t="shared" si="417"/>
        <v>00</v>
      </c>
      <c r="BG1039" s="54">
        <f t="shared" si="418"/>
        <v>0</v>
      </c>
      <c r="BH1039" s="54">
        <v>6</v>
      </c>
      <c r="BI1039" s="54" t="str">
        <f t="shared" si="419"/>
        <v>,00</v>
      </c>
      <c r="BJ1039" s="55" t="str">
        <f t="shared" si="420"/>
        <v>00,00</v>
      </c>
      <c r="BL1039" s="57" t="str">
        <f>IFERROR(VLOOKUP(H1039,#REF!,2,0)," ")</f>
        <v xml:space="preserve"> </v>
      </c>
      <c r="BM1039" s="57" t="str">
        <f>IFERROR(VLOOKUP(K1039,#REF!,2,0)," ")</f>
        <v xml:space="preserve"> </v>
      </c>
      <c r="BN1039" s="58" t="str">
        <f t="shared" si="403"/>
        <v xml:space="preserve">  </v>
      </c>
      <c r="BO1039" s="59" t="str">
        <f>IFERROR(VLOOKUP(BN1039,#REF!,5,0)," ")</f>
        <v xml:space="preserve"> </v>
      </c>
      <c r="BP1039" s="59" t="str">
        <f t="shared" si="404"/>
        <v xml:space="preserve"> </v>
      </c>
      <c r="BQ1039" s="56" t="str">
        <f t="shared" si="405"/>
        <v>0,00</v>
      </c>
      <c r="BR1039" s="59" t="str">
        <f t="shared" si="406"/>
        <v>0,00</v>
      </c>
      <c r="BS1039" s="59" t="str">
        <f t="shared" si="407"/>
        <v xml:space="preserve"> </v>
      </c>
      <c r="BT1039" s="56" t="str">
        <f t="shared" si="421"/>
        <v>00</v>
      </c>
      <c r="BU1039" s="56">
        <f t="shared" si="422"/>
        <v>0</v>
      </c>
      <c r="BV1039" s="56" t="str">
        <f>IFERROR(BU1039*#REF!,"0,00")</f>
        <v>0,00</v>
      </c>
      <c r="BW1039" s="59" t="str">
        <f t="shared" si="423"/>
        <v>0,00</v>
      </c>
    </row>
    <row r="1040" spans="1:75" ht="61.5" customHeight="1" thickTop="1" thickBot="1">
      <c r="A1040" s="90" t="str">
        <f t="shared" si="411"/>
        <v>INSERIR DATA</v>
      </c>
      <c r="B1040" s="91" t="str">
        <f t="shared" si="412"/>
        <v>INSERIR DATA</v>
      </c>
      <c r="C1040" s="81" t="str">
        <f t="shared" si="413"/>
        <v>INSERIR DATA</v>
      </c>
      <c r="D1040" s="79">
        <f t="shared" si="397"/>
        <v>1037</v>
      </c>
      <c r="E1040" s="125">
        <f t="shared" si="396"/>
        <v>0</v>
      </c>
      <c r="F1040" s="101"/>
      <c r="G1040" s="124" t="str">
        <f>IFERROR(VLOOKUP(F1040,#REF!,2,0)," ")</f>
        <v xml:space="preserve"> </v>
      </c>
      <c r="H1040" s="122" t="str">
        <f>IFERROR(VLOOKUP(F1040,#REF!,3,0)," ")</f>
        <v xml:space="preserve"> </v>
      </c>
      <c r="I1040" s="103"/>
      <c r="J1040" s="103"/>
      <c r="K1040" s="103"/>
      <c r="L1040" s="104"/>
      <c r="M1040" s="105"/>
      <c r="N1040" s="106"/>
      <c r="O1040" s="107"/>
      <c r="P1040" s="122" t="str">
        <f t="shared" si="408"/>
        <v>00,00</v>
      </c>
      <c r="Q1040" s="123" t="str">
        <f t="shared" si="409"/>
        <v>0,00</v>
      </c>
      <c r="R1040" s="119">
        <v>0</v>
      </c>
      <c r="S1040" s="119">
        <v>0</v>
      </c>
      <c r="T1040" s="123">
        <f t="shared" si="414"/>
        <v>0</v>
      </c>
      <c r="U1040" s="108"/>
      <c r="V1040" s="109" t="str">
        <f t="shared" si="410"/>
        <v/>
      </c>
      <c r="W1040" s="37"/>
      <c r="X1040" s="132"/>
      <c r="Y1040" s="134"/>
      <c r="AA1040" s="24"/>
      <c r="AB1040" s="40"/>
      <c r="AC1040" s="24" t="str">
        <f t="shared" si="416"/>
        <v>Pendente</v>
      </c>
      <c r="AE1040" s="43"/>
      <c r="AF1040" s="44"/>
      <c r="AG1040" s="45"/>
      <c r="AH1040" s="45"/>
      <c r="AI1040" s="46"/>
      <c r="AJ1040" s="44"/>
      <c r="AK1040" s="157"/>
      <c r="AL1040" s="161"/>
      <c r="AM1040" s="44"/>
      <c r="AN1040" s="157"/>
      <c r="AO1040" s="161"/>
      <c r="AP1040" s="45"/>
      <c r="AQ1040" s="46"/>
      <c r="AR1040" s="46"/>
      <c r="AS1040" s="46"/>
      <c r="AT1040" s="45"/>
      <c r="AU1040" s="46"/>
      <c r="AV1040" s="46"/>
      <c r="AW1040" s="46"/>
      <c r="AX1040" s="46"/>
      <c r="AY1040" s="46"/>
      <c r="AZ1040" s="49"/>
      <c r="BE1040" s="52">
        <f t="shared" si="415"/>
        <v>0</v>
      </c>
      <c r="BF1040" s="53" t="str">
        <f t="shared" si="417"/>
        <v>00</v>
      </c>
      <c r="BG1040" s="54">
        <f t="shared" si="418"/>
        <v>0</v>
      </c>
      <c r="BH1040" s="54">
        <v>6</v>
      </c>
      <c r="BI1040" s="54" t="str">
        <f t="shared" si="419"/>
        <v>,00</v>
      </c>
      <c r="BJ1040" s="55" t="str">
        <f t="shared" si="420"/>
        <v>00,00</v>
      </c>
      <c r="BL1040" s="57" t="str">
        <f>IFERROR(VLOOKUP(H1040,#REF!,2,0)," ")</f>
        <v xml:space="preserve"> </v>
      </c>
      <c r="BM1040" s="57" t="str">
        <f>IFERROR(VLOOKUP(K1040,#REF!,2,0)," ")</f>
        <v xml:space="preserve"> </v>
      </c>
      <c r="BN1040" s="58" t="str">
        <f t="shared" si="403"/>
        <v xml:space="preserve">  </v>
      </c>
      <c r="BO1040" s="59" t="str">
        <f>IFERROR(VLOOKUP(BN1040,#REF!,5,0)," ")</f>
        <v xml:space="preserve"> </v>
      </c>
      <c r="BP1040" s="59" t="str">
        <f t="shared" si="404"/>
        <v xml:space="preserve"> </v>
      </c>
      <c r="BQ1040" s="56" t="str">
        <f t="shared" si="405"/>
        <v>0,00</v>
      </c>
      <c r="BR1040" s="59" t="str">
        <f t="shared" si="406"/>
        <v>0,00</v>
      </c>
      <c r="BS1040" s="59" t="str">
        <f t="shared" si="407"/>
        <v xml:space="preserve"> </v>
      </c>
      <c r="BT1040" s="56" t="str">
        <f t="shared" si="421"/>
        <v>00</v>
      </c>
      <c r="BU1040" s="56">
        <f t="shared" si="422"/>
        <v>0</v>
      </c>
      <c r="BV1040" s="56" t="str">
        <f>IFERROR(BU1040*#REF!,"0,00")</f>
        <v>0,00</v>
      </c>
      <c r="BW1040" s="59" t="str">
        <f t="shared" si="423"/>
        <v>0,00</v>
      </c>
    </row>
    <row r="1041" spans="1:75" ht="61.5" customHeight="1" thickTop="1" thickBot="1">
      <c r="A1041" s="90" t="str">
        <f t="shared" si="411"/>
        <v>INSERIR DATA</v>
      </c>
      <c r="B1041" s="91" t="str">
        <f t="shared" si="412"/>
        <v>INSERIR DATA</v>
      </c>
      <c r="C1041" s="81" t="str">
        <f t="shared" si="413"/>
        <v>INSERIR DATA</v>
      </c>
      <c r="D1041" s="79">
        <f t="shared" si="397"/>
        <v>1038</v>
      </c>
      <c r="E1041" s="125">
        <f t="shared" ref="E1041:E1104" si="424">AI1041</f>
        <v>0</v>
      </c>
      <c r="F1041" s="101"/>
      <c r="G1041" s="124" t="str">
        <f>IFERROR(VLOOKUP(F1041,#REF!,2,0)," ")</f>
        <v xml:space="preserve"> </v>
      </c>
      <c r="H1041" s="122" t="str">
        <f>IFERROR(VLOOKUP(F1041,#REF!,3,0)," ")</f>
        <v xml:space="preserve"> </v>
      </c>
      <c r="I1041" s="103"/>
      <c r="J1041" s="103"/>
      <c r="K1041" s="103"/>
      <c r="L1041" s="104"/>
      <c r="M1041" s="105"/>
      <c r="N1041" s="106"/>
      <c r="O1041" s="107"/>
      <c r="P1041" s="122" t="str">
        <f t="shared" si="408"/>
        <v>00,00</v>
      </c>
      <c r="Q1041" s="123" t="str">
        <f t="shared" si="409"/>
        <v>0,00</v>
      </c>
      <c r="R1041" s="119">
        <v>0</v>
      </c>
      <c r="S1041" s="119">
        <v>0</v>
      </c>
      <c r="T1041" s="123">
        <f t="shared" si="414"/>
        <v>0</v>
      </c>
      <c r="U1041" s="108"/>
      <c r="V1041" s="109" t="str">
        <f t="shared" si="410"/>
        <v/>
      </c>
      <c r="W1041" s="37"/>
      <c r="X1041" s="132"/>
      <c r="Y1041" s="134"/>
      <c r="AA1041" s="24"/>
      <c r="AB1041" s="40"/>
      <c r="AC1041" s="24" t="str">
        <f t="shared" si="416"/>
        <v>Pendente</v>
      </c>
      <c r="AE1041" s="43"/>
      <c r="AF1041" s="44"/>
      <c r="AG1041" s="45"/>
      <c r="AH1041" s="45"/>
      <c r="AI1041" s="46"/>
      <c r="AJ1041" s="44"/>
      <c r="AK1041" s="46"/>
      <c r="AL1041" s="127"/>
      <c r="AM1041" s="44"/>
      <c r="AN1041" s="46"/>
      <c r="AO1041" s="127"/>
      <c r="AP1041" s="46"/>
      <c r="AQ1041" s="46"/>
      <c r="AR1041" s="46"/>
      <c r="AS1041" s="46"/>
      <c r="AT1041" s="46"/>
      <c r="AU1041" s="46"/>
      <c r="AV1041" s="46"/>
      <c r="AW1041" s="46"/>
      <c r="AX1041" s="46"/>
      <c r="AY1041" s="46"/>
      <c r="AZ1041" s="49"/>
      <c r="BE1041" s="52">
        <f t="shared" si="415"/>
        <v>0</v>
      </c>
      <c r="BF1041" s="53" t="str">
        <f t="shared" si="417"/>
        <v>00</v>
      </c>
      <c r="BG1041" s="54">
        <f t="shared" si="418"/>
        <v>0</v>
      </c>
      <c r="BH1041" s="54">
        <v>6</v>
      </c>
      <c r="BI1041" s="54" t="str">
        <f t="shared" si="419"/>
        <v>,00</v>
      </c>
      <c r="BJ1041" s="55" t="str">
        <f t="shared" si="420"/>
        <v>00,00</v>
      </c>
      <c r="BL1041" s="57" t="str">
        <f>IFERROR(VLOOKUP(H1041,#REF!,2,0)," ")</f>
        <v xml:space="preserve"> </v>
      </c>
      <c r="BM1041" s="57" t="str">
        <f>IFERROR(VLOOKUP(K1041,#REF!,2,0)," ")</f>
        <v xml:space="preserve"> </v>
      </c>
      <c r="BN1041" s="58" t="str">
        <f t="shared" si="403"/>
        <v xml:space="preserve">  </v>
      </c>
      <c r="BO1041" s="59" t="str">
        <f>IFERROR(VLOOKUP(BN1041,#REF!,5,0)," ")</f>
        <v xml:space="preserve"> </v>
      </c>
      <c r="BP1041" s="59" t="str">
        <f t="shared" si="404"/>
        <v xml:space="preserve"> </v>
      </c>
      <c r="BQ1041" s="56" t="str">
        <f t="shared" si="405"/>
        <v>0,00</v>
      </c>
      <c r="BR1041" s="59" t="str">
        <f t="shared" si="406"/>
        <v>0,00</v>
      </c>
      <c r="BS1041" s="59" t="str">
        <f t="shared" si="407"/>
        <v xml:space="preserve"> </v>
      </c>
      <c r="BT1041" s="56" t="str">
        <f t="shared" si="421"/>
        <v>00</v>
      </c>
      <c r="BU1041" s="56">
        <f t="shared" si="422"/>
        <v>0</v>
      </c>
      <c r="BV1041" s="56" t="str">
        <f>IFERROR(BU1041*#REF!,"0,00")</f>
        <v>0,00</v>
      </c>
      <c r="BW1041" s="59" t="str">
        <f t="shared" si="423"/>
        <v>0,00</v>
      </c>
    </row>
    <row r="1042" spans="1:75" ht="61.5" customHeight="1" thickTop="1" thickBot="1">
      <c r="A1042" s="90" t="str">
        <f t="shared" si="411"/>
        <v>INSERIR DATA</v>
      </c>
      <c r="B1042" s="91" t="str">
        <f t="shared" si="412"/>
        <v>INSERIR DATA</v>
      </c>
      <c r="C1042" s="81" t="str">
        <f t="shared" si="413"/>
        <v>INSERIR DATA</v>
      </c>
      <c r="D1042" s="79">
        <f t="shared" si="397"/>
        <v>1039</v>
      </c>
      <c r="E1042" s="125">
        <f t="shared" si="424"/>
        <v>0</v>
      </c>
      <c r="F1042" s="101"/>
      <c r="G1042" s="124" t="str">
        <f>IFERROR(VLOOKUP(F1042,#REF!,2,0)," ")</f>
        <v xml:space="preserve"> </v>
      </c>
      <c r="H1042" s="122" t="str">
        <f>IFERROR(VLOOKUP(F1042,#REF!,3,0)," ")</f>
        <v xml:space="preserve"> </v>
      </c>
      <c r="I1042" s="103"/>
      <c r="J1042" s="103"/>
      <c r="K1042" s="103"/>
      <c r="L1042" s="104"/>
      <c r="M1042" s="105"/>
      <c r="N1042" s="106"/>
      <c r="O1042" s="107"/>
      <c r="P1042" s="122" t="str">
        <f t="shared" si="408"/>
        <v>00,00</v>
      </c>
      <c r="Q1042" s="123" t="str">
        <f t="shared" si="409"/>
        <v>0,00</v>
      </c>
      <c r="R1042" s="119">
        <v>0</v>
      </c>
      <c r="S1042" s="119">
        <v>0</v>
      </c>
      <c r="T1042" s="123">
        <f t="shared" si="414"/>
        <v>0</v>
      </c>
      <c r="U1042" s="108"/>
      <c r="V1042" s="109" t="str">
        <f t="shared" si="410"/>
        <v/>
      </c>
      <c r="W1042" s="37"/>
      <c r="X1042" s="132"/>
      <c r="Y1042" s="134"/>
      <c r="AA1042" s="24"/>
      <c r="AB1042" s="40"/>
      <c r="AC1042" s="24" t="str">
        <f t="shared" si="416"/>
        <v>Pendente</v>
      </c>
      <c r="AE1042" s="43"/>
      <c r="AF1042" s="44"/>
      <c r="AG1042" s="45"/>
      <c r="AH1042" s="45"/>
      <c r="AI1042" s="46"/>
      <c r="AJ1042" s="44"/>
      <c r="AK1042" s="46"/>
      <c r="AL1042" s="127"/>
      <c r="AM1042" s="44"/>
      <c r="AN1042" s="46"/>
      <c r="AO1042" s="127"/>
      <c r="AP1042" s="45"/>
      <c r="AQ1042" s="46"/>
      <c r="AR1042" s="46"/>
      <c r="AS1042" s="46"/>
      <c r="AT1042" s="45"/>
      <c r="AU1042" s="46"/>
      <c r="AV1042" s="46"/>
      <c r="AW1042" s="46"/>
      <c r="AX1042" s="46"/>
      <c r="AY1042" s="46"/>
      <c r="AZ1042" s="49"/>
      <c r="BE1042" s="52">
        <f t="shared" si="415"/>
        <v>0</v>
      </c>
      <c r="BF1042" s="53" t="str">
        <f t="shared" si="417"/>
        <v>00</v>
      </c>
      <c r="BG1042" s="54">
        <f t="shared" si="418"/>
        <v>0</v>
      </c>
      <c r="BH1042" s="54">
        <v>6</v>
      </c>
      <c r="BI1042" s="54" t="str">
        <f t="shared" si="419"/>
        <v>,00</v>
      </c>
      <c r="BJ1042" s="55" t="str">
        <f t="shared" si="420"/>
        <v>00,00</v>
      </c>
      <c r="BL1042" s="57" t="str">
        <f>IFERROR(VLOOKUP(H1042,#REF!,2,0)," ")</f>
        <v xml:space="preserve"> </v>
      </c>
      <c r="BM1042" s="57" t="str">
        <f>IFERROR(VLOOKUP(K1042,#REF!,2,0)," ")</f>
        <v xml:space="preserve"> </v>
      </c>
      <c r="BN1042" s="58" t="str">
        <f t="shared" si="403"/>
        <v xml:space="preserve">  </v>
      </c>
      <c r="BO1042" s="59" t="str">
        <f>IFERROR(VLOOKUP(BN1042,#REF!,5,0)," ")</f>
        <v xml:space="preserve"> </v>
      </c>
      <c r="BP1042" s="59" t="str">
        <f t="shared" si="404"/>
        <v xml:space="preserve"> </v>
      </c>
      <c r="BQ1042" s="56" t="str">
        <f t="shared" si="405"/>
        <v>0,00</v>
      </c>
      <c r="BR1042" s="59" t="str">
        <f t="shared" si="406"/>
        <v>0,00</v>
      </c>
      <c r="BS1042" s="59" t="str">
        <f t="shared" si="407"/>
        <v xml:space="preserve"> </v>
      </c>
      <c r="BT1042" s="56" t="str">
        <f t="shared" si="421"/>
        <v>00</v>
      </c>
      <c r="BU1042" s="56">
        <f t="shared" si="422"/>
        <v>0</v>
      </c>
      <c r="BV1042" s="56" t="str">
        <f>IFERROR(BU1042*#REF!,"0,00")</f>
        <v>0,00</v>
      </c>
      <c r="BW1042" s="59" t="str">
        <f t="shared" si="423"/>
        <v>0,00</v>
      </c>
    </row>
    <row r="1043" spans="1:75" ht="61.5" customHeight="1" thickTop="1" thickBot="1">
      <c r="A1043" s="90" t="str">
        <f t="shared" si="411"/>
        <v>INSERIR DATA</v>
      </c>
      <c r="B1043" s="91" t="str">
        <f t="shared" si="412"/>
        <v>INSERIR DATA</v>
      </c>
      <c r="C1043" s="81" t="str">
        <f t="shared" si="413"/>
        <v>INSERIR DATA</v>
      </c>
      <c r="D1043" s="79">
        <f t="shared" si="397"/>
        <v>1040</v>
      </c>
      <c r="E1043" s="125">
        <f t="shared" si="424"/>
        <v>0</v>
      </c>
      <c r="F1043" s="101"/>
      <c r="G1043" s="124" t="str">
        <f>IFERROR(VLOOKUP(F1043,#REF!,2,0)," ")</f>
        <v xml:space="preserve"> </v>
      </c>
      <c r="H1043" s="122" t="str">
        <f>IFERROR(VLOOKUP(F1043,#REF!,3,0)," ")</f>
        <v xml:space="preserve"> </v>
      </c>
      <c r="I1043" s="103"/>
      <c r="J1043" s="103"/>
      <c r="K1043" s="103"/>
      <c r="L1043" s="104"/>
      <c r="M1043" s="105"/>
      <c r="N1043" s="106"/>
      <c r="O1043" s="107"/>
      <c r="P1043" s="122" t="str">
        <f t="shared" si="408"/>
        <v>00,00</v>
      </c>
      <c r="Q1043" s="123" t="str">
        <f t="shared" si="409"/>
        <v>0,00</v>
      </c>
      <c r="R1043" s="119">
        <v>0</v>
      </c>
      <c r="S1043" s="119">
        <v>0</v>
      </c>
      <c r="T1043" s="123">
        <f t="shared" si="414"/>
        <v>0</v>
      </c>
      <c r="U1043" s="108"/>
      <c r="V1043" s="109" t="str">
        <f t="shared" si="410"/>
        <v/>
      </c>
      <c r="W1043" s="37"/>
      <c r="X1043" s="132"/>
      <c r="Y1043" s="134"/>
      <c r="AA1043" s="24"/>
      <c r="AB1043" s="40"/>
      <c r="AC1043" s="24" t="str">
        <f t="shared" si="416"/>
        <v>Pendente</v>
      </c>
      <c r="AE1043" s="43"/>
      <c r="AF1043" s="44"/>
      <c r="AG1043" s="45"/>
      <c r="AH1043" s="45"/>
      <c r="AI1043" s="46"/>
      <c r="AJ1043" s="44"/>
      <c r="AK1043" s="46"/>
      <c r="AL1043" s="127"/>
      <c r="AM1043" s="44"/>
      <c r="AN1043" s="46"/>
      <c r="AO1043" s="127"/>
      <c r="AP1043" s="45"/>
      <c r="AQ1043" s="46"/>
      <c r="AR1043" s="46"/>
      <c r="AS1043" s="46"/>
      <c r="AT1043" s="45"/>
      <c r="AU1043" s="46"/>
      <c r="AV1043" s="46"/>
      <c r="AW1043" s="46"/>
      <c r="AX1043" s="46"/>
      <c r="AY1043" s="46"/>
      <c r="AZ1043" s="49"/>
      <c r="BE1043" s="52">
        <f t="shared" si="415"/>
        <v>0</v>
      </c>
      <c r="BF1043" s="53" t="str">
        <f t="shared" si="417"/>
        <v>00</v>
      </c>
      <c r="BG1043" s="54">
        <f t="shared" si="418"/>
        <v>0</v>
      </c>
      <c r="BH1043" s="54">
        <v>6</v>
      </c>
      <c r="BI1043" s="54" t="str">
        <f t="shared" si="419"/>
        <v>,00</v>
      </c>
      <c r="BJ1043" s="55" t="str">
        <f t="shared" si="420"/>
        <v>00,00</v>
      </c>
      <c r="BL1043" s="57" t="str">
        <f>IFERROR(VLOOKUP(H1043,#REF!,2,0)," ")</f>
        <v xml:space="preserve"> </v>
      </c>
      <c r="BM1043" s="57" t="str">
        <f>IFERROR(VLOOKUP(K1043,#REF!,2,0)," ")</f>
        <v xml:space="preserve"> </v>
      </c>
      <c r="BN1043" s="58" t="str">
        <f t="shared" si="403"/>
        <v xml:space="preserve">  </v>
      </c>
      <c r="BO1043" s="59" t="str">
        <f>IFERROR(VLOOKUP(BN1043,#REF!,5,0)," ")</f>
        <v xml:space="preserve"> </v>
      </c>
      <c r="BP1043" s="59" t="str">
        <f t="shared" si="404"/>
        <v xml:space="preserve"> </v>
      </c>
      <c r="BQ1043" s="56" t="str">
        <f t="shared" si="405"/>
        <v>0,00</v>
      </c>
      <c r="BR1043" s="59" t="str">
        <f t="shared" si="406"/>
        <v>0,00</v>
      </c>
      <c r="BS1043" s="59" t="str">
        <f t="shared" si="407"/>
        <v xml:space="preserve"> </v>
      </c>
      <c r="BT1043" s="56" t="str">
        <f t="shared" si="421"/>
        <v>00</v>
      </c>
      <c r="BU1043" s="56">
        <f t="shared" si="422"/>
        <v>0</v>
      </c>
      <c r="BV1043" s="56" t="str">
        <f>IFERROR(BU1043*#REF!,"0,00")</f>
        <v>0,00</v>
      </c>
      <c r="BW1043" s="59" t="str">
        <f t="shared" si="423"/>
        <v>0,00</v>
      </c>
    </row>
    <row r="1044" spans="1:75" ht="61.5" customHeight="1" thickTop="1" thickBot="1">
      <c r="A1044" s="90" t="str">
        <f t="shared" si="411"/>
        <v>INSERIR DATA</v>
      </c>
      <c r="B1044" s="91" t="str">
        <f t="shared" si="412"/>
        <v>INSERIR DATA</v>
      </c>
      <c r="C1044" s="81" t="str">
        <f t="shared" si="413"/>
        <v>INSERIR DATA</v>
      </c>
      <c r="D1044" s="79">
        <f t="shared" si="397"/>
        <v>1041</v>
      </c>
      <c r="E1044" s="125">
        <f t="shared" si="424"/>
        <v>0</v>
      </c>
      <c r="F1044" s="101"/>
      <c r="G1044" s="124" t="str">
        <f>IFERROR(VLOOKUP(F1044,#REF!,2,0)," ")</f>
        <v xml:space="preserve"> </v>
      </c>
      <c r="H1044" s="122" t="str">
        <f>IFERROR(VLOOKUP(F1044,#REF!,3,0)," ")</f>
        <v xml:space="preserve"> </v>
      </c>
      <c r="I1044" s="103"/>
      <c r="J1044" s="103"/>
      <c r="K1044" s="103"/>
      <c r="L1044" s="104"/>
      <c r="M1044" s="105"/>
      <c r="N1044" s="106"/>
      <c r="O1044" s="107"/>
      <c r="P1044" s="122" t="str">
        <f t="shared" si="408"/>
        <v>00,00</v>
      </c>
      <c r="Q1044" s="123" t="str">
        <f t="shared" si="409"/>
        <v>0,00</v>
      </c>
      <c r="R1044" s="119">
        <v>0</v>
      </c>
      <c r="S1044" s="119">
        <v>0</v>
      </c>
      <c r="T1044" s="123">
        <f t="shared" si="414"/>
        <v>0</v>
      </c>
      <c r="U1044" s="108"/>
      <c r="V1044" s="109" t="str">
        <f t="shared" si="410"/>
        <v/>
      </c>
      <c r="W1044" s="37"/>
      <c r="X1044" s="132"/>
      <c r="Y1044" s="134"/>
      <c r="AA1044" s="24"/>
      <c r="AB1044" s="40"/>
      <c r="AC1044" s="24" t="str">
        <f t="shared" si="416"/>
        <v>Pendente</v>
      </c>
      <c r="AE1044" s="43"/>
      <c r="AF1044" s="44"/>
      <c r="AG1044" s="45"/>
      <c r="AH1044" s="46"/>
      <c r="AI1044" s="46"/>
      <c r="AJ1044" s="44"/>
      <c r="AK1044" s="46"/>
      <c r="AL1044" s="127"/>
      <c r="AM1044" s="44"/>
      <c r="AN1044" s="46"/>
      <c r="AO1044" s="127"/>
      <c r="AP1044" s="46"/>
      <c r="AQ1044" s="46"/>
      <c r="AR1044" s="46"/>
      <c r="AS1044" s="46"/>
      <c r="AT1044" s="46"/>
      <c r="AU1044" s="46"/>
      <c r="AV1044" s="46"/>
      <c r="AW1044" s="46"/>
      <c r="AX1044" s="46"/>
      <c r="AY1044" s="46"/>
      <c r="AZ1044" s="49"/>
      <c r="BE1044" s="52">
        <f t="shared" si="415"/>
        <v>0</v>
      </c>
      <c r="BF1044" s="53" t="str">
        <f t="shared" si="417"/>
        <v>00</v>
      </c>
      <c r="BG1044" s="54">
        <f t="shared" si="418"/>
        <v>0</v>
      </c>
      <c r="BH1044" s="54">
        <v>6</v>
      </c>
      <c r="BI1044" s="54" t="str">
        <f t="shared" si="419"/>
        <v>,00</v>
      </c>
      <c r="BJ1044" s="55" t="str">
        <f t="shared" si="420"/>
        <v>00,00</v>
      </c>
      <c r="BL1044" s="57" t="str">
        <f>IFERROR(VLOOKUP(H1044,#REF!,2,0)," ")</f>
        <v xml:space="preserve"> </v>
      </c>
      <c r="BM1044" s="57" t="str">
        <f>IFERROR(VLOOKUP(K1044,#REF!,2,0)," ")</f>
        <v xml:space="preserve"> </v>
      </c>
      <c r="BN1044" s="58" t="str">
        <f t="shared" si="403"/>
        <v xml:space="preserve">  </v>
      </c>
      <c r="BO1044" s="59" t="str">
        <f>IFERROR(VLOOKUP(BN1044,#REF!,5,0)," ")</f>
        <v xml:space="preserve"> </v>
      </c>
      <c r="BP1044" s="59" t="str">
        <f t="shared" si="404"/>
        <v xml:space="preserve"> </v>
      </c>
      <c r="BQ1044" s="56" t="str">
        <f t="shared" si="405"/>
        <v>0,00</v>
      </c>
      <c r="BR1044" s="59" t="str">
        <f t="shared" si="406"/>
        <v>0,00</v>
      </c>
      <c r="BS1044" s="59" t="str">
        <f t="shared" si="407"/>
        <v xml:space="preserve"> </v>
      </c>
      <c r="BT1044" s="56" t="str">
        <f t="shared" si="421"/>
        <v>00</v>
      </c>
      <c r="BU1044" s="56">
        <f t="shared" si="422"/>
        <v>0</v>
      </c>
      <c r="BV1044" s="56" t="str">
        <f>IFERROR(BU1044*#REF!,"0,00")</f>
        <v>0,00</v>
      </c>
      <c r="BW1044" s="59" t="str">
        <f t="shared" si="423"/>
        <v>0,00</v>
      </c>
    </row>
    <row r="1045" spans="1:75" ht="61.5" customHeight="1" thickTop="1" thickBot="1">
      <c r="A1045" s="90" t="str">
        <f t="shared" si="411"/>
        <v>INSERIR DATA</v>
      </c>
      <c r="B1045" s="91" t="str">
        <f t="shared" si="412"/>
        <v>INSERIR DATA</v>
      </c>
      <c r="C1045" s="81" t="str">
        <f t="shared" si="413"/>
        <v>INSERIR DATA</v>
      </c>
      <c r="D1045" s="79">
        <f t="shared" si="397"/>
        <v>1042</v>
      </c>
      <c r="E1045" s="125">
        <f t="shared" si="424"/>
        <v>0</v>
      </c>
      <c r="F1045" s="101"/>
      <c r="G1045" s="124" t="str">
        <f>IFERROR(VLOOKUP(F1045,#REF!,2,0)," ")</f>
        <v xml:space="preserve"> </v>
      </c>
      <c r="H1045" s="122" t="str">
        <f>IFERROR(VLOOKUP(F1045,#REF!,3,0)," ")</f>
        <v xml:space="preserve"> </v>
      </c>
      <c r="I1045" s="103"/>
      <c r="J1045" s="103"/>
      <c r="K1045" s="103"/>
      <c r="L1045" s="104"/>
      <c r="M1045" s="105"/>
      <c r="N1045" s="106"/>
      <c r="O1045" s="107"/>
      <c r="P1045" s="122" t="str">
        <f t="shared" si="408"/>
        <v>00,00</v>
      </c>
      <c r="Q1045" s="123" t="str">
        <f t="shared" si="409"/>
        <v>0,00</v>
      </c>
      <c r="R1045" s="119">
        <v>0</v>
      </c>
      <c r="S1045" s="119">
        <v>0</v>
      </c>
      <c r="T1045" s="123">
        <f t="shared" si="414"/>
        <v>0</v>
      </c>
      <c r="U1045" s="108"/>
      <c r="V1045" s="109" t="str">
        <f t="shared" si="410"/>
        <v/>
      </c>
      <c r="W1045" s="37"/>
      <c r="X1045" s="132"/>
      <c r="Y1045" s="134"/>
      <c r="AA1045" s="24"/>
      <c r="AB1045" s="40"/>
      <c r="AC1045" s="24" t="str">
        <f t="shared" si="416"/>
        <v>Pendente</v>
      </c>
      <c r="AE1045" s="43"/>
      <c r="AF1045" s="44"/>
      <c r="AG1045" s="45"/>
      <c r="AH1045" s="45"/>
      <c r="AI1045" s="46"/>
      <c r="AJ1045" s="44"/>
      <c r="AK1045" s="46"/>
      <c r="AL1045" s="127"/>
      <c r="AM1045" s="44"/>
      <c r="AN1045" s="46"/>
      <c r="AO1045" s="127"/>
      <c r="AP1045" s="45"/>
      <c r="AQ1045" s="46"/>
      <c r="AR1045" s="46"/>
      <c r="AS1045" s="46"/>
      <c r="AT1045" s="45"/>
      <c r="AU1045" s="46"/>
      <c r="AV1045" s="46"/>
      <c r="AW1045" s="46"/>
      <c r="AX1045" s="46"/>
      <c r="AY1045" s="46"/>
      <c r="AZ1045" s="49"/>
      <c r="BE1045" s="52">
        <f t="shared" si="415"/>
        <v>0</v>
      </c>
      <c r="BF1045" s="53" t="str">
        <f t="shared" si="417"/>
        <v>00</v>
      </c>
      <c r="BG1045" s="54">
        <f t="shared" si="418"/>
        <v>0</v>
      </c>
      <c r="BH1045" s="54">
        <v>6</v>
      </c>
      <c r="BI1045" s="54" t="str">
        <f t="shared" si="419"/>
        <v>,00</v>
      </c>
      <c r="BJ1045" s="55" t="str">
        <f t="shared" si="420"/>
        <v>00,00</v>
      </c>
      <c r="BL1045" s="57" t="str">
        <f>IFERROR(VLOOKUP(H1045,#REF!,2,0)," ")</f>
        <v xml:space="preserve"> </v>
      </c>
      <c r="BM1045" s="57" t="str">
        <f>IFERROR(VLOOKUP(K1045,#REF!,2,0)," ")</f>
        <v xml:space="preserve"> </v>
      </c>
      <c r="BN1045" s="58" t="str">
        <f t="shared" si="403"/>
        <v xml:space="preserve">  </v>
      </c>
      <c r="BO1045" s="59" t="str">
        <f>IFERROR(VLOOKUP(BN1045,#REF!,5,0)," ")</f>
        <v xml:space="preserve"> </v>
      </c>
      <c r="BP1045" s="59" t="str">
        <f t="shared" si="404"/>
        <v xml:space="preserve"> </v>
      </c>
      <c r="BQ1045" s="56" t="str">
        <f t="shared" si="405"/>
        <v>0,00</v>
      </c>
      <c r="BR1045" s="59" t="str">
        <f t="shared" si="406"/>
        <v>0,00</v>
      </c>
      <c r="BS1045" s="59" t="str">
        <f t="shared" si="407"/>
        <v xml:space="preserve"> </v>
      </c>
      <c r="BT1045" s="56" t="str">
        <f t="shared" si="421"/>
        <v>00</v>
      </c>
      <c r="BU1045" s="56">
        <f t="shared" si="422"/>
        <v>0</v>
      </c>
      <c r="BV1045" s="56" t="str">
        <f>IFERROR(BU1045*#REF!,"0,00")</f>
        <v>0,00</v>
      </c>
      <c r="BW1045" s="59" t="str">
        <f t="shared" si="423"/>
        <v>0,00</v>
      </c>
    </row>
    <row r="1046" spans="1:75" ht="61.5" customHeight="1" thickTop="1" thickBot="1">
      <c r="A1046" s="90" t="str">
        <f t="shared" si="411"/>
        <v>INSERIR DATA</v>
      </c>
      <c r="B1046" s="91" t="str">
        <f t="shared" si="412"/>
        <v>INSERIR DATA</v>
      </c>
      <c r="C1046" s="81" t="str">
        <f t="shared" si="413"/>
        <v>INSERIR DATA</v>
      </c>
      <c r="D1046" s="79">
        <f t="shared" si="397"/>
        <v>1043</v>
      </c>
      <c r="E1046" s="125">
        <f t="shared" si="424"/>
        <v>0</v>
      </c>
      <c r="F1046" s="101"/>
      <c r="G1046" s="124" t="str">
        <f>IFERROR(VLOOKUP(F1046,#REF!,2,0)," ")</f>
        <v xml:space="preserve"> </v>
      </c>
      <c r="H1046" s="122" t="str">
        <f>IFERROR(VLOOKUP(F1046,#REF!,3,0)," ")</f>
        <v xml:space="preserve"> </v>
      </c>
      <c r="I1046" s="103"/>
      <c r="J1046" s="103"/>
      <c r="K1046" s="103"/>
      <c r="L1046" s="104"/>
      <c r="M1046" s="105"/>
      <c r="N1046" s="106"/>
      <c r="O1046" s="107"/>
      <c r="P1046" s="122" t="str">
        <f t="shared" si="408"/>
        <v>00,00</v>
      </c>
      <c r="Q1046" s="123" t="str">
        <f t="shared" si="409"/>
        <v>0,00</v>
      </c>
      <c r="R1046" s="119">
        <v>0</v>
      </c>
      <c r="S1046" s="119">
        <v>0</v>
      </c>
      <c r="T1046" s="123">
        <f t="shared" si="414"/>
        <v>0</v>
      </c>
      <c r="U1046" s="108"/>
      <c r="V1046" s="109" t="str">
        <f t="shared" si="410"/>
        <v/>
      </c>
      <c r="W1046" s="37"/>
      <c r="X1046" s="132"/>
      <c r="Y1046" s="134"/>
      <c r="AA1046" s="24"/>
      <c r="AB1046" s="40"/>
      <c r="AC1046" s="24" t="str">
        <f t="shared" si="416"/>
        <v>Pendente</v>
      </c>
      <c r="AE1046" s="43"/>
      <c r="AF1046" s="44"/>
      <c r="AG1046" s="45"/>
      <c r="AH1046" s="45"/>
      <c r="AI1046" s="46"/>
      <c r="AJ1046" s="44"/>
      <c r="AK1046" s="46"/>
      <c r="AL1046" s="127"/>
      <c r="AM1046" s="44"/>
      <c r="AN1046" s="46"/>
      <c r="AO1046" s="127"/>
      <c r="AP1046" s="45"/>
      <c r="AQ1046" s="46"/>
      <c r="AR1046" s="46"/>
      <c r="AS1046" s="46"/>
      <c r="AT1046" s="45"/>
      <c r="AU1046" s="46"/>
      <c r="AV1046" s="46"/>
      <c r="AW1046" s="46"/>
      <c r="AX1046" s="46"/>
      <c r="AY1046" s="46"/>
      <c r="AZ1046" s="49"/>
      <c r="BE1046" s="52">
        <f t="shared" si="415"/>
        <v>0</v>
      </c>
      <c r="BF1046" s="53" t="str">
        <f t="shared" si="417"/>
        <v>00</v>
      </c>
      <c r="BG1046" s="54">
        <f t="shared" si="418"/>
        <v>0</v>
      </c>
      <c r="BH1046" s="54">
        <v>6</v>
      </c>
      <c r="BI1046" s="54" t="str">
        <f t="shared" si="419"/>
        <v>,00</v>
      </c>
      <c r="BJ1046" s="55" t="str">
        <f t="shared" si="420"/>
        <v>00,00</v>
      </c>
      <c r="BL1046" s="57" t="str">
        <f>IFERROR(VLOOKUP(H1046,#REF!,2,0)," ")</f>
        <v xml:space="preserve"> </v>
      </c>
      <c r="BM1046" s="57" t="str">
        <f>IFERROR(VLOOKUP(K1046,#REF!,2,0)," ")</f>
        <v xml:space="preserve"> </v>
      </c>
      <c r="BN1046" s="58" t="str">
        <f t="shared" si="403"/>
        <v xml:space="preserve">  </v>
      </c>
      <c r="BO1046" s="59" t="str">
        <f>IFERROR(VLOOKUP(BN1046,#REF!,5,0)," ")</f>
        <v xml:space="preserve"> </v>
      </c>
      <c r="BP1046" s="59" t="str">
        <f t="shared" si="404"/>
        <v xml:space="preserve"> </v>
      </c>
      <c r="BQ1046" s="56" t="str">
        <f t="shared" si="405"/>
        <v>0,00</v>
      </c>
      <c r="BR1046" s="59" t="str">
        <f t="shared" si="406"/>
        <v>0,00</v>
      </c>
      <c r="BS1046" s="59" t="str">
        <f t="shared" si="407"/>
        <v xml:space="preserve"> </v>
      </c>
      <c r="BT1046" s="56" t="str">
        <f t="shared" si="421"/>
        <v>00</v>
      </c>
      <c r="BU1046" s="56">
        <f t="shared" si="422"/>
        <v>0</v>
      </c>
      <c r="BV1046" s="56" t="str">
        <f>IFERROR(BU1046*#REF!,"0,00")</f>
        <v>0,00</v>
      </c>
      <c r="BW1046" s="59" t="str">
        <f t="shared" si="423"/>
        <v>0,00</v>
      </c>
    </row>
    <row r="1047" spans="1:75" ht="61.5" customHeight="1" thickTop="1" thickBot="1">
      <c r="A1047" s="90" t="str">
        <f t="shared" si="411"/>
        <v>INSERIR DATA</v>
      </c>
      <c r="B1047" s="91" t="str">
        <f t="shared" si="412"/>
        <v>INSERIR DATA</v>
      </c>
      <c r="C1047" s="81" t="str">
        <f t="shared" si="413"/>
        <v>INSERIR DATA</v>
      </c>
      <c r="D1047" s="79">
        <f t="shared" si="397"/>
        <v>1044</v>
      </c>
      <c r="E1047" s="125">
        <f t="shared" si="424"/>
        <v>0</v>
      </c>
      <c r="F1047" s="101"/>
      <c r="G1047" s="124" t="str">
        <f>IFERROR(VLOOKUP(F1047,#REF!,2,0)," ")</f>
        <v xml:space="preserve"> </v>
      </c>
      <c r="H1047" s="122" t="str">
        <f>IFERROR(VLOOKUP(F1047,#REF!,3,0)," ")</f>
        <v xml:space="preserve"> </v>
      </c>
      <c r="I1047" s="103"/>
      <c r="J1047" s="103"/>
      <c r="K1047" s="103"/>
      <c r="L1047" s="104"/>
      <c r="M1047" s="105"/>
      <c r="N1047" s="106"/>
      <c r="O1047" s="107"/>
      <c r="P1047" s="122" t="str">
        <f t="shared" si="408"/>
        <v>00,00</v>
      </c>
      <c r="Q1047" s="123" t="str">
        <f t="shared" si="409"/>
        <v>0,00</v>
      </c>
      <c r="R1047" s="119">
        <v>0</v>
      </c>
      <c r="S1047" s="119">
        <v>0</v>
      </c>
      <c r="T1047" s="123">
        <f t="shared" si="414"/>
        <v>0</v>
      </c>
      <c r="U1047" s="108"/>
      <c r="V1047" s="109" t="str">
        <f t="shared" si="410"/>
        <v/>
      </c>
      <c r="W1047" s="37"/>
      <c r="X1047" s="132"/>
      <c r="Y1047" s="134"/>
      <c r="AA1047" s="24"/>
      <c r="AB1047" s="40"/>
      <c r="AC1047" s="24" t="str">
        <f t="shared" si="416"/>
        <v>Pendente</v>
      </c>
      <c r="AE1047" s="43"/>
      <c r="AF1047" s="44"/>
      <c r="AG1047" s="45"/>
      <c r="AH1047" s="45"/>
      <c r="AI1047" s="46"/>
      <c r="AJ1047" s="44"/>
      <c r="AK1047" s="46"/>
      <c r="AL1047" s="127"/>
      <c r="AM1047" s="44"/>
      <c r="AN1047" s="46"/>
      <c r="AO1047" s="127"/>
      <c r="AP1047" s="45"/>
      <c r="AQ1047" s="46"/>
      <c r="AR1047" s="46"/>
      <c r="AS1047" s="46"/>
      <c r="AT1047" s="45"/>
      <c r="AU1047" s="46"/>
      <c r="AV1047" s="46"/>
      <c r="AW1047" s="46"/>
      <c r="AX1047" s="46"/>
      <c r="AY1047" s="46"/>
      <c r="AZ1047" s="49"/>
      <c r="BE1047" s="52">
        <f t="shared" si="415"/>
        <v>0</v>
      </c>
      <c r="BF1047" s="53" t="str">
        <f t="shared" si="417"/>
        <v>00</v>
      </c>
      <c r="BG1047" s="54">
        <f t="shared" si="418"/>
        <v>0</v>
      </c>
      <c r="BH1047" s="54">
        <v>6</v>
      </c>
      <c r="BI1047" s="54" t="str">
        <f t="shared" si="419"/>
        <v>,00</v>
      </c>
      <c r="BJ1047" s="55" t="str">
        <f t="shared" si="420"/>
        <v>00,00</v>
      </c>
      <c r="BL1047" s="57" t="str">
        <f>IFERROR(VLOOKUP(H1047,#REF!,2,0)," ")</f>
        <v xml:space="preserve"> </v>
      </c>
      <c r="BM1047" s="57" t="str">
        <f>IFERROR(VLOOKUP(K1047,#REF!,2,0)," ")</f>
        <v xml:space="preserve"> </v>
      </c>
      <c r="BN1047" s="58" t="str">
        <f t="shared" si="403"/>
        <v xml:space="preserve">  </v>
      </c>
      <c r="BO1047" s="59" t="str">
        <f>IFERROR(VLOOKUP(BN1047,#REF!,5,0)," ")</f>
        <v xml:space="preserve"> </v>
      </c>
      <c r="BP1047" s="59" t="str">
        <f t="shared" si="404"/>
        <v xml:space="preserve"> </v>
      </c>
      <c r="BQ1047" s="56" t="str">
        <f t="shared" si="405"/>
        <v>0,00</v>
      </c>
      <c r="BR1047" s="59" t="str">
        <f t="shared" si="406"/>
        <v>0,00</v>
      </c>
      <c r="BS1047" s="59" t="str">
        <f t="shared" si="407"/>
        <v xml:space="preserve"> </v>
      </c>
      <c r="BT1047" s="56" t="str">
        <f t="shared" si="421"/>
        <v>00</v>
      </c>
      <c r="BU1047" s="56">
        <f t="shared" si="422"/>
        <v>0</v>
      </c>
      <c r="BV1047" s="56" t="str">
        <f>IFERROR(BU1047*#REF!,"0,00")</f>
        <v>0,00</v>
      </c>
      <c r="BW1047" s="59" t="str">
        <f t="shared" si="423"/>
        <v>0,00</v>
      </c>
    </row>
    <row r="1048" spans="1:75" ht="61.5" customHeight="1" thickTop="1" thickBot="1">
      <c r="A1048" s="90" t="str">
        <f t="shared" si="411"/>
        <v>INSERIR DATA</v>
      </c>
      <c r="B1048" s="91" t="str">
        <f t="shared" si="412"/>
        <v>INSERIR DATA</v>
      </c>
      <c r="C1048" s="81" t="str">
        <f t="shared" si="413"/>
        <v>INSERIR DATA</v>
      </c>
      <c r="D1048" s="79">
        <f t="shared" ref="D1048:D1111" si="425">D1047+1</f>
        <v>1045</v>
      </c>
      <c r="E1048" s="125">
        <f t="shared" si="424"/>
        <v>0</v>
      </c>
      <c r="F1048" s="101"/>
      <c r="G1048" s="124" t="str">
        <f>IFERROR(VLOOKUP(F1048,#REF!,2,0)," ")</f>
        <v xml:space="preserve"> </v>
      </c>
      <c r="H1048" s="122" t="str">
        <f>IFERROR(VLOOKUP(F1048,#REF!,3,0)," ")</f>
        <v xml:space="preserve"> </v>
      </c>
      <c r="I1048" s="103"/>
      <c r="J1048" s="103"/>
      <c r="K1048" s="103"/>
      <c r="L1048" s="104"/>
      <c r="M1048" s="105"/>
      <c r="N1048" s="106"/>
      <c r="O1048" s="107"/>
      <c r="P1048" s="122" t="str">
        <f t="shared" si="408"/>
        <v>00,00</v>
      </c>
      <c r="Q1048" s="123" t="str">
        <f t="shared" si="409"/>
        <v>0,00</v>
      </c>
      <c r="R1048" s="119">
        <v>0</v>
      </c>
      <c r="S1048" s="119">
        <v>0</v>
      </c>
      <c r="T1048" s="123">
        <f t="shared" si="414"/>
        <v>0</v>
      </c>
      <c r="U1048" s="108"/>
      <c r="V1048" s="109" t="str">
        <f t="shared" si="410"/>
        <v/>
      </c>
      <c r="W1048" s="37"/>
      <c r="X1048" s="132"/>
      <c r="Y1048" s="134"/>
      <c r="AA1048" s="24"/>
      <c r="AB1048" s="40"/>
      <c r="AC1048" s="24" t="str">
        <f t="shared" si="416"/>
        <v>Pendente</v>
      </c>
      <c r="AE1048" s="43"/>
      <c r="AF1048" s="44"/>
      <c r="AG1048" s="45"/>
      <c r="AH1048" s="45"/>
      <c r="AI1048" s="46"/>
      <c r="AJ1048" s="44"/>
      <c r="AK1048" s="46"/>
      <c r="AL1048" s="127"/>
      <c r="AM1048" s="44"/>
      <c r="AN1048" s="46"/>
      <c r="AO1048" s="127"/>
      <c r="AP1048" s="45"/>
      <c r="AQ1048" s="46"/>
      <c r="AR1048" s="46"/>
      <c r="AS1048" s="46"/>
      <c r="AT1048" s="45"/>
      <c r="AU1048" s="46"/>
      <c r="AV1048" s="46"/>
      <c r="AW1048" s="46"/>
      <c r="AX1048" s="46"/>
      <c r="AY1048" s="46"/>
      <c r="AZ1048" s="49"/>
      <c r="BE1048" s="52">
        <f t="shared" si="415"/>
        <v>0</v>
      </c>
      <c r="BF1048" s="53" t="str">
        <f t="shared" si="417"/>
        <v>00</v>
      </c>
      <c r="BG1048" s="54">
        <f t="shared" si="418"/>
        <v>0</v>
      </c>
      <c r="BH1048" s="54">
        <v>6</v>
      </c>
      <c r="BI1048" s="54" t="str">
        <f t="shared" si="419"/>
        <v>,00</v>
      </c>
      <c r="BJ1048" s="55" t="str">
        <f t="shared" si="420"/>
        <v>00,00</v>
      </c>
      <c r="BL1048" s="57" t="str">
        <f>IFERROR(VLOOKUP(H1048,#REF!,2,0)," ")</f>
        <v xml:space="preserve"> </v>
      </c>
      <c r="BM1048" s="57" t="str">
        <f>IFERROR(VLOOKUP(K1048,#REF!,2,0)," ")</f>
        <v xml:space="preserve"> </v>
      </c>
      <c r="BN1048" s="58" t="str">
        <f t="shared" si="403"/>
        <v xml:space="preserve">  </v>
      </c>
      <c r="BO1048" s="59" t="str">
        <f>IFERROR(VLOOKUP(BN1048,#REF!,5,0)," ")</f>
        <v xml:space="preserve"> </v>
      </c>
      <c r="BP1048" s="59" t="str">
        <f t="shared" si="404"/>
        <v xml:space="preserve"> </v>
      </c>
      <c r="BQ1048" s="56" t="str">
        <f t="shared" si="405"/>
        <v>0,00</v>
      </c>
      <c r="BR1048" s="59" t="str">
        <f t="shared" si="406"/>
        <v>0,00</v>
      </c>
      <c r="BS1048" s="59" t="str">
        <f t="shared" si="407"/>
        <v xml:space="preserve"> </v>
      </c>
      <c r="BT1048" s="56" t="str">
        <f t="shared" si="421"/>
        <v>00</v>
      </c>
      <c r="BU1048" s="56">
        <f t="shared" si="422"/>
        <v>0</v>
      </c>
      <c r="BV1048" s="56" t="str">
        <f>IFERROR(BU1048*#REF!,"0,00")</f>
        <v>0,00</v>
      </c>
      <c r="BW1048" s="59" t="str">
        <f t="shared" si="423"/>
        <v>0,00</v>
      </c>
    </row>
    <row r="1049" spans="1:75" ht="61.5" customHeight="1" thickTop="1" thickBot="1">
      <c r="A1049" s="90" t="str">
        <f t="shared" si="411"/>
        <v>INSERIR DATA</v>
      </c>
      <c r="B1049" s="91" t="str">
        <f t="shared" si="412"/>
        <v>INSERIR DATA</v>
      </c>
      <c r="C1049" s="81" t="str">
        <f t="shared" si="413"/>
        <v>INSERIR DATA</v>
      </c>
      <c r="D1049" s="79">
        <f t="shared" si="425"/>
        <v>1046</v>
      </c>
      <c r="E1049" s="125">
        <f t="shared" si="424"/>
        <v>0</v>
      </c>
      <c r="F1049" s="101"/>
      <c r="G1049" s="124" t="str">
        <f>IFERROR(VLOOKUP(F1049,#REF!,2,0)," ")</f>
        <v xml:space="preserve"> </v>
      </c>
      <c r="H1049" s="122" t="str">
        <f>IFERROR(VLOOKUP(F1049,#REF!,3,0)," ")</f>
        <v xml:space="preserve"> </v>
      </c>
      <c r="I1049" s="103"/>
      <c r="J1049" s="103"/>
      <c r="K1049" s="103"/>
      <c r="L1049" s="104"/>
      <c r="M1049" s="105"/>
      <c r="N1049" s="106"/>
      <c r="O1049" s="107"/>
      <c r="P1049" s="122" t="str">
        <f t="shared" si="408"/>
        <v>00,00</v>
      </c>
      <c r="Q1049" s="123" t="str">
        <f t="shared" si="409"/>
        <v>0,00</v>
      </c>
      <c r="R1049" s="119">
        <v>0</v>
      </c>
      <c r="S1049" s="119">
        <v>0</v>
      </c>
      <c r="T1049" s="123">
        <f t="shared" si="414"/>
        <v>0</v>
      </c>
      <c r="U1049" s="108"/>
      <c r="V1049" s="109" t="str">
        <f t="shared" si="410"/>
        <v/>
      </c>
      <c r="W1049" s="37"/>
      <c r="X1049" s="132"/>
      <c r="Y1049" s="134"/>
      <c r="AA1049" s="24"/>
      <c r="AB1049" s="40"/>
      <c r="AC1049" s="24" t="str">
        <f t="shared" si="416"/>
        <v>Pendente</v>
      </c>
      <c r="AE1049" s="43"/>
      <c r="AF1049" s="44"/>
      <c r="AG1049" s="45"/>
      <c r="AH1049" s="45"/>
      <c r="AI1049" s="46"/>
      <c r="AJ1049" s="44"/>
      <c r="AK1049" s="46"/>
      <c r="AL1049" s="127"/>
      <c r="AM1049" s="44"/>
      <c r="AN1049" s="46"/>
      <c r="AO1049" s="127"/>
      <c r="AP1049" s="45"/>
      <c r="AQ1049" s="46"/>
      <c r="AR1049" s="46"/>
      <c r="AS1049" s="46"/>
      <c r="AT1049" s="45"/>
      <c r="AU1049" s="46"/>
      <c r="AV1049" s="45"/>
      <c r="AW1049" s="45"/>
      <c r="AX1049" s="46"/>
      <c r="AY1049" s="46"/>
      <c r="AZ1049" s="49"/>
      <c r="BE1049" s="52">
        <f t="shared" si="415"/>
        <v>0</v>
      </c>
      <c r="BF1049" s="53" t="str">
        <f t="shared" si="417"/>
        <v>00</v>
      </c>
      <c r="BG1049" s="54">
        <f t="shared" si="418"/>
        <v>0</v>
      </c>
      <c r="BH1049" s="54">
        <v>6</v>
      </c>
      <c r="BI1049" s="54" t="str">
        <f t="shared" si="419"/>
        <v>,00</v>
      </c>
      <c r="BJ1049" s="55" t="str">
        <f t="shared" si="420"/>
        <v>00,00</v>
      </c>
      <c r="BL1049" s="57" t="str">
        <f>IFERROR(VLOOKUP(H1049,#REF!,2,0)," ")</f>
        <v xml:space="preserve"> </v>
      </c>
      <c r="BM1049" s="57" t="str">
        <f>IFERROR(VLOOKUP(K1049,#REF!,2,0)," ")</f>
        <v xml:space="preserve"> </v>
      </c>
      <c r="BN1049" s="58" t="str">
        <f t="shared" si="403"/>
        <v xml:space="preserve">  </v>
      </c>
      <c r="BO1049" s="59" t="str">
        <f>IFERROR(VLOOKUP(BN1049,#REF!,5,0)," ")</f>
        <v xml:space="preserve"> </v>
      </c>
      <c r="BP1049" s="59" t="str">
        <f t="shared" si="404"/>
        <v xml:space="preserve"> </v>
      </c>
      <c r="BQ1049" s="56" t="str">
        <f t="shared" si="405"/>
        <v>0,00</v>
      </c>
      <c r="BR1049" s="59" t="str">
        <f t="shared" si="406"/>
        <v>0,00</v>
      </c>
      <c r="BS1049" s="59" t="str">
        <f t="shared" si="407"/>
        <v xml:space="preserve"> </v>
      </c>
      <c r="BT1049" s="56" t="str">
        <f t="shared" si="421"/>
        <v>00</v>
      </c>
      <c r="BU1049" s="56">
        <f t="shared" si="422"/>
        <v>0</v>
      </c>
      <c r="BV1049" s="56" t="str">
        <f>IFERROR(BU1049*#REF!,"0,00")</f>
        <v>0,00</v>
      </c>
      <c r="BW1049" s="59" t="str">
        <f t="shared" si="423"/>
        <v>0,00</v>
      </c>
    </row>
    <row r="1050" spans="1:75" ht="61.5" customHeight="1" thickTop="1" thickBot="1">
      <c r="A1050" s="90" t="str">
        <f t="shared" si="411"/>
        <v>INSERIR DATA</v>
      </c>
      <c r="B1050" s="91" t="str">
        <f t="shared" si="412"/>
        <v>INSERIR DATA</v>
      </c>
      <c r="C1050" s="81" t="str">
        <f t="shared" si="413"/>
        <v>INSERIR DATA</v>
      </c>
      <c r="D1050" s="79">
        <f t="shared" si="425"/>
        <v>1047</v>
      </c>
      <c r="E1050" s="125">
        <f t="shared" si="424"/>
        <v>0</v>
      </c>
      <c r="F1050" s="101"/>
      <c r="G1050" s="124" t="str">
        <f>IFERROR(VLOOKUP(F1050,#REF!,2,0)," ")</f>
        <v xml:space="preserve"> </v>
      </c>
      <c r="H1050" s="122" t="str">
        <f>IFERROR(VLOOKUP(F1050,#REF!,3,0)," ")</f>
        <v xml:space="preserve"> </v>
      </c>
      <c r="I1050" s="103"/>
      <c r="J1050" s="103"/>
      <c r="K1050" s="103"/>
      <c r="L1050" s="104"/>
      <c r="M1050" s="105"/>
      <c r="N1050" s="106"/>
      <c r="O1050" s="107"/>
      <c r="P1050" s="122" t="str">
        <f t="shared" si="408"/>
        <v>00,00</v>
      </c>
      <c r="Q1050" s="123" t="str">
        <f t="shared" si="409"/>
        <v>0,00</v>
      </c>
      <c r="R1050" s="119">
        <v>0</v>
      </c>
      <c r="S1050" s="119">
        <v>0</v>
      </c>
      <c r="T1050" s="123">
        <f t="shared" si="414"/>
        <v>0</v>
      </c>
      <c r="U1050" s="108"/>
      <c r="V1050" s="109" t="str">
        <f t="shared" si="410"/>
        <v/>
      </c>
      <c r="W1050" s="37"/>
      <c r="X1050" s="132"/>
      <c r="Y1050" s="134"/>
      <c r="AA1050" s="24"/>
      <c r="AB1050" s="40"/>
      <c r="AC1050" s="24" t="str">
        <f t="shared" si="416"/>
        <v>Pendente</v>
      </c>
      <c r="AE1050" s="43"/>
      <c r="AF1050" s="44"/>
      <c r="AG1050" s="45"/>
      <c r="AH1050" s="45"/>
      <c r="AI1050" s="46"/>
      <c r="AJ1050" s="44"/>
      <c r="AK1050" s="46"/>
      <c r="AL1050" s="127"/>
      <c r="AM1050" s="44"/>
      <c r="AN1050" s="46"/>
      <c r="AO1050" s="127"/>
      <c r="AP1050" s="45"/>
      <c r="AQ1050" s="46"/>
      <c r="AR1050" s="46"/>
      <c r="AS1050" s="46"/>
      <c r="AT1050" s="45"/>
      <c r="AU1050" s="46"/>
      <c r="AV1050" s="45"/>
      <c r="AW1050" s="45"/>
      <c r="AX1050" s="46"/>
      <c r="AY1050" s="46"/>
      <c r="AZ1050" s="49"/>
      <c r="BE1050" s="52">
        <f t="shared" si="415"/>
        <v>0</v>
      </c>
      <c r="BF1050" s="53" t="str">
        <f t="shared" si="417"/>
        <v>00</v>
      </c>
      <c r="BG1050" s="54">
        <f t="shared" si="418"/>
        <v>0</v>
      </c>
      <c r="BH1050" s="54">
        <v>6</v>
      </c>
      <c r="BI1050" s="54" t="str">
        <f t="shared" si="419"/>
        <v>,00</v>
      </c>
      <c r="BJ1050" s="55" t="str">
        <f t="shared" si="420"/>
        <v>00,00</v>
      </c>
      <c r="BL1050" s="57" t="str">
        <f>IFERROR(VLOOKUP(H1050,#REF!,2,0)," ")</f>
        <v xml:space="preserve"> </v>
      </c>
      <c r="BM1050" s="57" t="str">
        <f>IFERROR(VLOOKUP(K1050,#REF!,2,0)," ")</f>
        <v xml:space="preserve"> </v>
      </c>
      <c r="BN1050" s="58" t="str">
        <f t="shared" si="403"/>
        <v xml:space="preserve">  </v>
      </c>
      <c r="BO1050" s="59" t="str">
        <f>IFERROR(VLOOKUP(BN1050,#REF!,5,0)," ")</f>
        <v xml:space="preserve"> </v>
      </c>
      <c r="BP1050" s="59" t="str">
        <f t="shared" si="404"/>
        <v xml:space="preserve"> </v>
      </c>
      <c r="BQ1050" s="56" t="str">
        <f t="shared" si="405"/>
        <v>0,00</v>
      </c>
      <c r="BR1050" s="59" t="str">
        <f t="shared" si="406"/>
        <v>0,00</v>
      </c>
      <c r="BS1050" s="59" t="str">
        <f t="shared" si="407"/>
        <v xml:space="preserve"> </v>
      </c>
      <c r="BT1050" s="56" t="str">
        <f t="shared" si="421"/>
        <v>00</v>
      </c>
      <c r="BU1050" s="56">
        <f t="shared" si="422"/>
        <v>0</v>
      </c>
      <c r="BV1050" s="56" t="str">
        <f>IFERROR(BU1050*#REF!,"0,00")</f>
        <v>0,00</v>
      </c>
      <c r="BW1050" s="59" t="str">
        <f t="shared" si="423"/>
        <v>0,00</v>
      </c>
    </row>
    <row r="1051" spans="1:75" ht="61.5" customHeight="1" thickTop="1" thickBot="1">
      <c r="A1051" s="90" t="str">
        <f t="shared" si="411"/>
        <v>INSERIR DATA</v>
      </c>
      <c r="B1051" s="91" t="str">
        <f t="shared" si="412"/>
        <v>INSERIR DATA</v>
      </c>
      <c r="C1051" s="81" t="str">
        <f t="shared" si="413"/>
        <v>INSERIR DATA</v>
      </c>
      <c r="D1051" s="79">
        <f t="shared" si="425"/>
        <v>1048</v>
      </c>
      <c r="E1051" s="125">
        <f t="shared" si="424"/>
        <v>0</v>
      </c>
      <c r="F1051" s="101"/>
      <c r="G1051" s="124" t="str">
        <f>IFERROR(VLOOKUP(F1051,#REF!,2,0)," ")</f>
        <v xml:space="preserve"> </v>
      </c>
      <c r="H1051" s="122" t="str">
        <f>IFERROR(VLOOKUP(F1051,#REF!,3,0)," ")</f>
        <v xml:space="preserve"> </v>
      </c>
      <c r="I1051" s="103"/>
      <c r="J1051" s="103"/>
      <c r="K1051" s="103"/>
      <c r="L1051" s="104"/>
      <c r="M1051" s="105"/>
      <c r="N1051" s="106"/>
      <c r="O1051" s="107"/>
      <c r="P1051" s="122" t="str">
        <f t="shared" si="408"/>
        <v>00,00</v>
      </c>
      <c r="Q1051" s="123" t="str">
        <f t="shared" si="409"/>
        <v>0,00</v>
      </c>
      <c r="R1051" s="119">
        <v>0</v>
      </c>
      <c r="S1051" s="119">
        <v>0</v>
      </c>
      <c r="T1051" s="123">
        <f t="shared" si="414"/>
        <v>0</v>
      </c>
      <c r="U1051" s="108"/>
      <c r="V1051" s="109" t="str">
        <f t="shared" si="410"/>
        <v/>
      </c>
      <c r="W1051" s="37"/>
      <c r="X1051" s="132"/>
      <c r="Y1051" s="134"/>
      <c r="AA1051" s="24"/>
      <c r="AB1051" s="40"/>
      <c r="AC1051" s="24" t="str">
        <f t="shared" si="416"/>
        <v>Pendente</v>
      </c>
      <c r="AE1051" s="43"/>
      <c r="AF1051" s="44"/>
      <c r="AG1051" s="45"/>
      <c r="AH1051" s="45"/>
      <c r="AI1051" s="46"/>
      <c r="AJ1051" s="44"/>
      <c r="AK1051" s="46"/>
      <c r="AL1051" s="127"/>
      <c r="AM1051" s="44"/>
      <c r="AN1051" s="46"/>
      <c r="AO1051" s="127"/>
      <c r="AP1051" s="45"/>
      <c r="AQ1051" s="46"/>
      <c r="AR1051" s="46"/>
      <c r="AS1051" s="46"/>
      <c r="AT1051" s="45"/>
      <c r="AU1051" s="46"/>
      <c r="AV1051" s="46"/>
      <c r="AW1051" s="46"/>
      <c r="AX1051" s="46"/>
      <c r="AY1051" s="46"/>
      <c r="AZ1051" s="49"/>
      <c r="BE1051" s="52">
        <f t="shared" si="415"/>
        <v>0</v>
      </c>
      <c r="BF1051" s="53" t="str">
        <f t="shared" si="417"/>
        <v>00</v>
      </c>
      <c r="BG1051" s="54">
        <f t="shared" si="418"/>
        <v>0</v>
      </c>
      <c r="BH1051" s="54">
        <v>6</v>
      </c>
      <c r="BI1051" s="54" t="str">
        <f t="shared" si="419"/>
        <v>,00</v>
      </c>
      <c r="BJ1051" s="55" t="str">
        <f t="shared" si="420"/>
        <v>00,00</v>
      </c>
      <c r="BL1051" s="57" t="str">
        <f>IFERROR(VLOOKUP(H1051,#REF!,2,0)," ")</f>
        <v xml:space="preserve"> </v>
      </c>
      <c r="BM1051" s="57" t="str">
        <f>IFERROR(VLOOKUP(K1051,#REF!,2,0)," ")</f>
        <v xml:space="preserve"> </v>
      </c>
      <c r="BN1051" s="58" t="str">
        <f t="shared" si="403"/>
        <v xml:space="preserve">  </v>
      </c>
      <c r="BO1051" s="59" t="str">
        <f>IFERROR(VLOOKUP(BN1051,#REF!,5,0)," ")</f>
        <v xml:space="preserve"> </v>
      </c>
      <c r="BP1051" s="59" t="str">
        <f t="shared" si="404"/>
        <v xml:space="preserve"> </v>
      </c>
      <c r="BQ1051" s="56" t="str">
        <f t="shared" si="405"/>
        <v>0,00</v>
      </c>
      <c r="BR1051" s="59" t="str">
        <f t="shared" si="406"/>
        <v>0,00</v>
      </c>
      <c r="BS1051" s="59" t="str">
        <f t="shared" si="407"/>
        <v xml:space="preserve"> </v>
      </c>
      <c r="BT1051" s="56" t="str">
        <f t="shared" si="421"/>
        <v>00</v>
      </c>
      <c r="BU1051" s="56">
        <f t="shared" si="422"/>
        <v>0</v>
      </c>
      <c r="BV1051" s="56" t="str">
        <f>IFERROR(BU1051*#REF!,"0,00")</f>
        <v>0,00</v>
      </c>
      <c r="BW1051" s="59" t="str">
        <f t="shared" si="423"/>
        <v>0,00</v>
      </c>
    </row>
    <row r="1052" spans="1:75" ht="61.5" customHeight="1" thickTop="1" thickBot="1">
      <c r="A1052" s="90" t="str">
        <f t="shared" si="411"/>
        <v>INSERIR DATA</v>
      </c>
      <c r="B1052" s="91" t="str">
        <f t="shared" si="412"/>
        <v>INSERIR DATA</v>
      </c>
      <c r="C1052" s="81" t="str">
        <f t="shared" si="413"/>
        <v>INSERIR DATA</v>
      </c>
      <c r="D1052" s="79">
        <f t="shared" si="425"/>
        <v>1049</v>
      </c>
      <c r="E1052" s="125">
        <f t="shared" si="424"/>
        <v>0</v>
      </c>
      <c r="F1052" s="101"/>
      <c r="G1052" s="124" t="str">
        <f>IFERROR(VLOOKUP(F1052,#REF!,2,0)," ")</f>
        <v xml:space="preserve"> </v>
      </c>
      <c r="H1052" s="122" t="str">
        <f>IFERROR(VLOOKUP(F1052,#REF!,3,0)," ")</f>
        <v xml:space="preserve"> </v>
      </c>
      <c r="I1052" s="103"/>
      <c r="J1052" s="103"/>
      <c r="K1052" s="103"/>
      <c r="L1052" s="104"/>
      <c r="M1052" s="105"/>
      <c r="N1052" s="106"/>
      <c r="O1052" s="107"/>
      <c r="P1052" s="122" t="str">
        <f t="shared" si="408"/>
        <v>00,00</v>
      </c>
      <c r="Q1052" s="123" t="str">
        <f t="shared" si="409"/>
        <v>0,00</v>
      </c>
      <c r="R1052" s="119">
        <v>0</v>
      </c>
      <c r="S1052" s="119">
        <v>0</v>
      </c>
      <c r="T1052" s="123">
        <f t="shared" si="414"/>
        <v>0</v>
      </c>
      <c r="U1052" s="108"/>
      <c r="V1052" s="109" t="str">
        <f t="shared" si="410"/>
        <v/>
      </c>
      <c r="W1052" s="37"/>
      <c r="X1052" s="132"/>
      <c r="Y1052" s="134"/>
      <c r="AA1052" s="24"/>
      <c r="AB1052" s="40"/>
      <c r="AC1052" s="24" t="str">
        <f t="shared" si="416"/>
        <v>Pendente</v>
      </c>
      <c r="AE1052" s="43"/>
      <c r="AF1052" s="44"/>
      <c r="AG1052" s="45"/>
      <c r="AH1052" s="45"/>
      <c r="AI1052" s="46"/>
      <c r="AJ1052" s="44"/>
      <c r="AK1052" s="46"/>
      <c r="AL1052" s="127"/>
      <c r="AM1052" s="44"/>
      <c r="AN1052" s="46"/>
      <c r="AO1052" s="127"/>
      <c r="AP1052" s="45"/>
      <c r="AQ1052" s="46"/>
      <c r="AR1052" s="46"/>
      <c r="AS1052" s="46"/>
      <c r="AT1052" s="45"/>
      <c r="AU1052" s="46"/>
      <c r="AV1052" s="46"/>
      <c r="AW1052" s="46"/>
      <c r="AX1052" s="46"/>
      <c r="AY1052" s="46"/>
      <c r="AZ1052" s="49"/>
      <c r="BE1052" s="52">
        <f t="shared" si="415"/>
        <v>0</v>
      </c>
      <c r="BF1052" s="53" t="str">
        <f t="shared" si="417"/>
        <v>00</v>
      </c>
      <c r="BG1052" s="54">
        <f t="shared" si="418"/>
        <v>0</v>
      </c>
      <c r="BH1052" s="54">
        <v>6</v>
      </c>
      <c r="BI1052" s="54" t="str">
        <f t="shared" si="419"/>
        <v>,00</v>
      </c>
      <c r="BJ1052" s="55" t="str">
        <f t="shared" si="420"/>
        <v>00,00</v>
      </c>
      <c r="BL1052" s="57" t="str">
        <f>IFERROR(VLOOKUP(H1052,#REF!,2,0)," ")</f>
        <v xml:space="preserve"> </v>
      </c>
      <c r="BM1052" s="57" t="str">
        <f>IFERROR(VLOOKUP(K1052,#REF!,2,0)," ")</f>
        <v xml:space="preserve"> </v>
      </c>
      <c r="BN1052" s="58" t="str">
        <f t="shared" si="403"/>
        <v xml:space="preserve">  </v>
      </c>
      <c r="BO1052" s="59" t="str">
        <f>IFERROR(VLOOKUP(BN1052,#REF!,5,0)," ")</f>
        <v xml:space="preserve"> </v>
      </c>
      <c r="BP1052" s="59" t="str">
        <f t="shared" si="404"/>
        <v xml:space="preserve"> </v>
      </c>
      <c r="BQ1052" s="56" t="str">
        <f t="shared" si="405"/>
        <v>0,00</v>
      </c>
      <c r="BR1052" s="59" t="str">
        <f t="shared" si="406"/>
        <v>0,00</v>
      </c>
      <c r="BS1052" s="59" t="str">
        <f t="shared" si="407"/>
        <v xml:space="preserve"> </v>
      </c>
      <c r="BT1052" s="56" t="str">
        <f t="shared" si="421"/>
        <v>00</v>
      </c>
      <c r="BU1052" s="56">
        <f t="shared" si="422"/>
        <v>0</v>
      </c>
      <c r="BV1052" s="56" t="str">
        <f>IFERROR(BU1052*#REF!,"0,00")</f>
        <v>0,00</v>
      </c>
      <c r="BW1052" s="59" t="str">
        <f t="shared" si="423"/>
        <v>0,00</v>
      </c>
    </row>
    <row r="1053" spans="1:75" ht="61.5" customHeight="1" thickTop="1" thickBot="1">
      <c r="A1053" s="90" t="str">
        <f t="shared" si="411"/>
        <v>INSERIR DATA</v>
      </c>
      <c r="B1053" s="91" t="str">
        <f t="shared" si="412"/>
        <v>INSERIR DATA</v>
      </c>
      <c r="C1053" s="81" t="str">
        <f t="shared" si="413"/>
        <v>INSERIR DATA</v>
      </c>
      <c r="D1053" s="79">
        <f t="shared" si="425"/>
        <v>1050</v>
      </c>
      <c r="E1053" s="125">
        <f t="shared" si="424"/>
        <v>0</v>
      </c>
      <c r="F1053" s="101"/>
      <c r="G1053" s="124" t="str">
        <f>IFERROR(VLOOKUP(F1053,#REF!,2,0)," ")</f>
        <v xml:space="preserve"> </v>
      </c>
      <c r="H1053" s="122" t="str">
        <f>IFERROR(VLOOKUP(F1053,#REF!,3,0)," ")</f>
        <v xml:space="preserve"> </v>
      </c>
      <c r="I1053" s="103"/>
      <c r="J1053" s="103"/>
      <c r="K1053" s="103"/>
      <c r="L1053" s="104"/>
      <c r="M1053" s="105"/>
      <c r="N1053" s="106"/>
      <c r="O1053" s="107"/>
      <c r="P1053" s="122" t="str">
        <f t="shared" si="408"/>
        <v>00,00</v>
      </c>
      <c r="Q1053" s="123" t="str">
        <f t="shared" si="409"/>
        <v>0,00</v>
      </c>
      <c r="R1053" s="119">
        <v>0</v>
      </c>
      <c r="S1053" s="119">
        <v>0</v>
      </c>
      <c r="T1053" s="123">
        <f t="shared" si="414"/>
        <v>0</v>
      </c>
      <c r="U1053" s="108"/>
      <c r="V1053" s="109" t="str">
        <f t="shared" si="410"/>
        <v/>
      </c>
      <c r="W1053" s="37"/>
      <c r="X1053" s="132"/>
      <c r="Y1053" s="134"/>
      <c r="AA1053" s="24"/>
      <c r="AB1053" s="40"/>
      <c r="AC1053" s="24" t="str">
        <f t="shared" si="416"/>
        <v>Pendente</v>
      </c>
      <c r="AE1053" s="43"/>
      <c r="AF1053" s="44"/>
      <c r="AG1053" s="45"/>
      <c r="AH1053" s="45"/>
      <c r="AI1053" s="46"/>
      <c r="AJ1053" s="44"/>
      <c r="AK1053" s="46"/>
      <c r="AL1053" s="127"/>
      <c r="AM1053" s="44"/>
      <c r="AN1053" s="46"/>
      <c r="AO1053" s="127"/>
      <c r="AP1053" s="45"/>
      <c r="AQ1053" s="46"/>
      <c r="AR1053" s="46"/>
      <c r="AS1053" s="46"/>
      <c r="AT1053" s="45"/>
      <c r="AU1053" s="46"/>
      <c r="AV1053" s="46"/>
      <c r="AW1053" s="46"/>
      <c r="AX1053" s="46"/>
      <c r="AY1053" s="46"/>
      <c r="AZ1053" s="49"/>
      <c r="BE1053" s="52">
        <f t="shared" si="415"/>
        <v>0</v>
      </c>
      <c r="BF1053" s="53" t="str">
        <f t="shared" si="417"/>
        <v>00</v>
      </c>
      <c r="BG1053" s="54">
        <f t="shared" si="418"/>
        <v>0</v>
      </c>
      <c r="BH1053" s="54">
        <v>6</v>
      </c>
      <c r="BI1053" s="54" t="str">
        <f t="shared" si="419"/>
        <v>,00</v>
      </c>
      <c r="BJ1053" s="55" t="str">
        <f t="shared" si="420"/>
        <v>00,00</v>
      </c>
      <c r="BL1053" s="57" t="str">
        <f>IFERROR(VLOOKUP(H1053,#REF!,2,0)," ")</f>
        <v xml:space="preserve"> </v>
      </c>
      <c r="BM1053" s="57" t="str">
        <f>IFERROR(VLOOKUP(K1053,#REF!,2,0)," ")</f>
        <v xml:space="preserve"> </v>
      </c>
      <c r="BN1053" s="58" t="str">
        <f t="shared" si="403"/>
        <v xml:space="preserve">  </v>
      </c>
      <c r="BO1053" s="59" t="str">
        <f>IFERROR(VLOOKUP(BN1053,#REF!,5,0)," ")</f>
        <v xml:space="preserve"> </v>
      </c>
      <c r="BP1053" s="59" t="str">
        <f t="shared" si="404"/>
        <v xml:space="preserve"> </v>
      </c>
      <c r="BQ1053" s="56" t="str">
        <f t="shared" si="405"/>
        <v>0,00</v>
      </c>
      <c r="BR1053" s="59" t="str">
        <f t="shared" si="406"/>
        <v>0,00</v>
      </c>
      <c r="BS1053" s="59" t="str">
        <f t="shared" si="407"/>
        <v xml:space="preserve"> </v>
      </c>
      <c r="BT1053" s="56" t="str">
        <f t="shared" si="421"/>
        <v>00</v>
      </c>
      <c r="BU1053" s="56">
        <f t="shared" si="422"/>
        <v>0</v>
      </c>
      <c r="BV1053" s="56" t="str">
        <f>IFERROR(BU1053*#REF!,"0,00")</f>
        <v>0,00</v>
      </c>
      <c r="BW1053" s="59" t="str">
        <f t="shared" si="423"/>
        <v>0,00</v>
      </c>
    </row>
    <row r="1054" spans="1:75" ht="61.5" customHeight="1" thickTop="1" thickBot="1">
      <c r="A1054" s="90" t="str">
        <f t="shared" si="411"/>
        <v>INSERIR DATA</v>
      </c>
      <c r="B1054" s="91" t="str">
        <f t="shared" si="412"/>
        <v>INSERIR DATA</v>
      </c>
      <c r="C1054" s="81" t="str">
        <f t="shared" si="413"/>
        <v>INSERIR DATA</v>
      </c>
      <c r="D1054" s="79">
        <f t="shared" si="425"/>
        <v>1051</v>
      </c>
      <c r="E1054" s="125">
        <f t="shared" si="424"/>
        <v>0</v>
      </c>
      <c r="F1054" s="101"/>
      <c r="G1054" s="124" t="str">
        <f>IFERROR(VLOOKUP(F1054,#REF!,2,0)," ")</f>
        <v xml:space="preserve"> </v>
      </c>
      <c r="H1054" s="122" t="str">
        <f>IFERROR(VLOOKUP(F1054,#REF!,3,0)," ")</f>
        <v xml:space="preserve"> </v>
      </c>
      <c r="I1054" s="103"/>
      <c r="J1054" s="103"/>
      <c r="K1054" s="103"/>
      <c r="L1054" s="104"/>
      <c r="M1054" s="105"/>
      <c r="N1054" s="106"/>
      <c r="O1054" s="107"/>
      <c r="P1054" s="122" t="str">
        <f t="shared" si="408"/>
        <v>00,00</v>
      </c>
      <c r="Q1054" s="123" t="str">
        <f t="shared" si="409"/>
        <v>0,00</v>
      </c>
      <c r="R1054" s="119">
        <v>0</v>
      </c>
      <c r="S1054" s="119">
        <v>0</v>
      </c>
      <c r="T1054" s="123">
        <f t="shared" si="414"/>
        <v>0</v>
      </c>
      <c r="U1054" s="108"/>
      <c r="V1054" s="109" t="str">
        <f t="shared" si="410"/>
        <v/>
      </c>
      <c r="W1054" s="37"/>
      <c r="X1054" s="132"/>
      <c r="Y1054" s="134"/>
      <c r="AA1054" s="24"/>
      <c r="AB1054" s="40"/>
      <c r="AC1054" s="24" t="str">
        <f t="shared" si="416"/>
        <v>Pendente</v>
      </c>
      <c r="AE1054" s="43"/>
      <c r="AF1054" s="44"/>
      <c r="AG1054" s="45"/>
      <c r="AH1054" s="45"/>
      <c r="AI1054" s="46"/>
      <c r="AJ1054" s="44"/>
      <c r="AK1054" s="46"/>
      <c r="AL1054" s="127"/>
      <c r="AM1054" s="44"/>
      <c r="AN1054" s="46"/>
      <c r="AO1054" s="127"/>
      <c r="AP1054" s="45"/>
      <c r="AQ1054" s="46"/>
      <c r="AR1054" s="46"/>
      <c r="AS1054" s="46"/>
      <c r="AT1054" s="45"/>
      <c r="AU1054" s="46"/>
      <c r="AV1054" s="46"/>
      <c r="AW1054" s="46"/>
      <c r="AX1054" s="46"/>
      <c r="AY1054" s="46"/>
      <c r="AZ1054" s="49"/>
      <c r="BE1054" s="52">
        <f t="shared" si="415"/>
        <v>0</v>
      </c>
      <c r="BF1054" s="53" t="str">
        <f t="shared" si="417"/>
        <v>00</v>
      </c>
      <c r="BG1054" s="54">
        <f t="shared" si="418"/>
        <v>0</v>
      </c>
      <c r="BH1054" s="54">
        <v>6</v>
      </c>
      <c r="BI1054" s="54" t="str">
        <f t="shared" si="419"/>
        <v>,00</v>
      </c>
      <c r="BJ1054" s="55" t="str">
        <f t="shared" si="420"/>
        <v>00,00</v>
      </c>
      <c r="BL1054" s="57" t="str">
        <f>IFERROR(VLOOKUP(H1054,#REF!,2,0)," ")</f>
        <v xml:space="preserve"> </v>
      </c>
      <c r="BM1054" s="57" t="str">
        <f>IFERROR(VLOOKUP(K1054,#REF!,2,0)," ")</f>
        <v xml:space="preserve"> </v>
      </c>
      <c r="BN1054" s="58" t="str">
        <f t="shared" si="403"/>
        <v xml:space="preserve">  </v>
      </c>
      <c r="BO1054" s="59" t="str">
        <f>IFERROR(VLOOKUP(BN1054,#REF!,5,0)," ")</f>
        <v xml:space="preserve"> </v>
      </c>
      <c r="BP1054" s="59" t="str">
        <f t="shared" si="404"/>
        <v xml:space="preserve"> </v>
      </c>
      <c r="BQ1054" s="56" t="str">
        <f t="shared" si="405"/>
        <v>0,00</v>
      </c>
      <c r="BR1054" s="59" t="str">
        <f t="shared" si="406"/>
        <v>0,00</v>
      </c>
      <c r="BS1054" s="59" t="str">
        <f t="shared" si="407"/>
        <v xml:space="preserve"> </v>
      </c>
      <c r="BT1054" s="56" t="str">
        <f t="shared" si="421"/>
        <v>00</v>
      </c>
      <c r="BU1054" s="56">
        <f t="shared" si="422"/>
        <v>0</v>
      </c>
      <c r="BV1054" s="56" t="str">
        <f>IFERROR(BU1054*#REF!,"0,00")</f>
        <v>0,00</v>
      </c>
      <c r="BW1054" s="59" t="str">
        <f t="shared" si="423"/>
        <v>0,00</v>
      </c>
    </row>
    <row r="1055" spans="1:75" ht="61.5" customHeight="1" thickTop="1" thickBot="1">
      <c r="A1055" s="90" t="str">
        <f t="shared" si="411"/>
        <v>INSERIR DATA</v>
      </c>
      <c r="B1055" s="91" t="str">
        <f t="shared" si="412"/>
        <v>INSERIR DATA</v>
      </c>
      <c r="C1055" s="81" t="str">
        <f t="shared" si="413"/>
        <v>INSERIR DATA</v>
      </c>
      <c r="D1055" s="79">
        <f t="shared" si="425"/>
        <v>1052</v>
      </c>
      <c r="E1055" s="125">
        <f t="shared" si="424"/>
        <v>0</v>
      </c>
      <c r="F1055" s="101"/>
      <c r="G1055" s="124" t="str">
        <f>IFERROR(VLOOKUP(F1055,#REF!,2,0)," ")</f>
        <v xml:space="preserve"> </v>
      </c>
      <c r="H1055" s="122" t="str">
        <f>IFERROR(VLOOKUP(F1055,#REF!,3,0)," ")</f>
        <v xml:space="preserve"> </v>
      </c>
      <c r="I1055" s="103"/>
      <c r="J1055" s="103"/>
      <c r="K1055" s="103"/>
      <c r="L1055" s="104"/>
      <c r="M1055" s="105"/>
      <c r="N1055" s="106"/>
      <c r="O1055" s="107"/>
      <c r="P1055" s="122" t="str">
        <f t="shared" si="408"/>
        <v>00,00</v>
      </c>
      <c r="Q1055" s="123" t="str">
        <f t="shared" si="409"/>
        <v>0,00</v>
      </c>
      <c r="R1055" s="119">
        <v>0</v>
      </c>
      <c r="S1055" s="119">
        <v>0</v>
      </c>
      <c r="T1055" s="123">
        <f t="shared" si="414"/>
        <v>0</v>
      </c>
      <c r="U1055" s="108"/>
      <c r="V1055" s="109" t="str">
        <f t="shared" si="410"/>
        <v/>
      </c>
      <c r="W1055" s="37"/>
      <c r="X1055" s="132"/>
      <c r="Y1055" s="134"/>
      <c r="AA1055" s="24"/>
      <c r="AB1055" s="40"/>
      <c r="AC1055" s="24" t="str">
        <f t="shared" si="416"/>
        <v>Pendente</v>
      </c>
      <c r="AE1055" s="43"/>
      <c r="AF1055" s="44"/>
      <c r="AG1055" s="45"/>
      <c r="AH1055" s="45"/>
      <c r="AI1055" s="46"/>
      <c r="AJ1055" s="44"/>
      <c r="AK1055" s="46"/>
      <c r="AL1055" s="127"/>
      <c r="AM1055" s="44"/>
      <c r="AN1055" s="46"/>
      <c r="AO1055" s="127"/>
      <c r="AP1055" s="45"/>
      <c r="AQ1055" s="46"/>
      <c r="AR1055" s="46"/>
      <c r="AS1055" s="46"/>
      <c r="AT1055" s="45"/>
      <c r="AU1055" s="46"/>
      <c r="AV1055" s="46"/>
      <c r="AW1055" s="46"/>
      <c r="AX1055" s="46"/>
      <c r="AY1055" s="46"/>
      <c r="AZ1055" s="49"/>
      <c r="BE1055" s="52">
        <f t="shared" si="415"/>
        <v>0</v>
      </c>
      <c r="BF1055" s="53" t="str">
        <f t="shared" si="417"/>
        <v>00</v>
      </c>
      <c r="BG1055" s="54">
        <f t="shared" si="418"/>
        <v>0</v>
      </c>
      <c r="BH1055" s="54">
        <v>6</v>
      </c>
      <c r="BI1055" s="54" t="str">
        <f t="shared" si="419"/>
        <v>,00</v>
      </c>
      <c r="BJ1055" s="55" t="str">
        <f t="shared" si="420"/>
        <v>00,00</v>
      </c>
      <c r="BL1055" s="57" t="str">
        <f>IFERROR(VLOOKUP(H1055,#REF!,2,0)," ")</f>
        <v xml:space="preserve"> </v>
      </c>
      <c r="BM1055" s="57" t="str">
        <f>IFERROR(VLOOKUP(K1055,#REF!,2,0)," ")</f>
        <v xml:space="preserve"> </v>
      </c>
      <c r="BN1055" s="58" t="str">
        <f t="shared" si="403"/>
        <v xml:space="preserve">  </v>
      </c>
      <c r="BO1055" s="59" t="str">
        <f>IFERROR(VLOOKUP(BN1055,#REF!,5,0)," ")</f>
        <v xml:space="preserve"> </v>
      </c>
      <c r="BP1055" s="59" t="str">
        <f t="shared" si="404"/>
        <v xml:space="preserve"> </v>
      </c>
      <c r="BQ1055" s="56" t="str">
        <f t="shared" si="405"/>
        <v>0,00</v>
      </c>
      <c r="BR1055" s="59" t="str">
        <f t="shared" si="406"/>
        <v>0,00</v>
      </c>
      <c r="BS1055" s="59" t="str">
        <f t="shared" si="407"/>
        <v xml:space="preserve"> </v>
      </c>
      <c r="BT1055" s="56" t="str">
        <f t="shared" si="421"/>
        <v>00</v>
      </c>
      <c r="BU1055" s="56">
        <f t="shared" si="422"/>
        <v>0</v>
      </c>
      <c r="BV1055" s="56" t="str">
        <f>IFERROR(BU1055*#REF!,"0,00")</f>
        <v>0,00</v>
      </c>
      <c r="BW1055" s="59" t="str">
        <f t="shared" si="423"/>
        <v>0,00</v>
      </c>
    </row>
    <row r="1056" spans="1:75" ht="61.5" customHeight="1" thickTop="1" thickBot="1">
      <c r="A1056" s="90" t="str">
        <f t="shared" si="411"/>
        <v>INSERIR DATA</v>
      </c>
      <c r="B1056" s="91" t="str">
        <f t="shared" si="412"/>
        <v>INSERIR DATA</v>
      </c>
      <c r="C1056" s="81" t="str">
        <f t="shared" si="413"/>
        <v>INSERIR DATA</v>
      </c>
      <c r="D1056" s="79">
        <f t="shared" si="425"/>
        <v>1053</v>
      </c>
      <c r="E1056" s="125">
        <f t="shared" si="424"/>
        <v>0</v>
      </c>
      <c r="F1056" s="101"/>
      <c r="G1056" s="124" t="str">
        <f>IFERROR(VLOOKUP(F1056,#REF!,2,0)," ")</f>
        <v xml:space="preserve"> </v>
      </c>
      <c r="H1056" s="122" t="str">
        <f>IFERROR(VLOOKUP(F1056,#REF!,3,0)," ")</f>
        <v xml:space="preserve"> </v>
      </c>
      <c r="I1056" s="103"/>
      <c r="J1056" s="103"/>
      <c r="K1056" s="103"/>
      <c r="L1056" s="104"/>
      <c r="M1056" s="105"/>
      <c r="N1056" s="106"/>
      <c r="O1056" s="107"/>
      <c r="P1056" s="122" t="str">
        <f t="shared" si="408"/>
        <v>00,00</v>
      </c>
      <c r="Q1056" s="123" t="str">
        <f t="shared" si="409"/>
        <v>0,00</v>
      </c>
      <c r="R1056" s="119">
        <v>0</v>
      </c>
      <c r="S1056" s="119">
        <v>0</v>
      </c>
      <c r="T1056" s="123">
        <f t="shared" si="414"/>
        <v>0</v>
      </c>
      <c r="U1056" s="108"/>
      <c r="V1056" s="109" t="str">
        <f t="shared" si="410"/>
        <v/>
      </c>
      <c r="W1056" s="37"/>
      <c r="X1056" s="132"/>
      <c r="Y1056" s="134"/>
      <c r="AA1056" s="24"/>
      <c r="AB1056" s="40"/>
      <c r="AC1056" s="24" t="str">
        <f t="shared" si="416"/>
        <v>Pendente</v>
      </c>
      <c r="AE1056" s="43"/>
      <c r="AF1056" s="44"/>
      <c r="AG1056" s="45"/>
      <c r="AH1056" s="45"/>
      <c r="AI1056" s="46"/>
      <c r="AJ1056" s="44"/>
      <c r="AK1056" s="46"/>
      <c r="AL1056" s="127"/>
      <c r="AM1056" s="44"/>
      <c r="AN1056" s="46"/>
      <c r="AO1056" s="127"/>
      <c r="AP1056" s="45"/>
      <c r="AQ1056" s="46"/>
      <c r="AR1056" s="46"/>
      <c r="AS1056" s="46"/>
      <c r="AT1056" s="45"/>
      <c r="AU1056" s="46"/>
      <c r="AV1056" s="46"/>
      <c r="AW1056" s="46"/>
      <c r="AX1056" s="46"/>
      <c r="AY1056" s="46"/>
      <c r="AZ1056" s="49"/>
      <c r="BE1056" s="52">
        <f t="shared" si="415"/>
        <v>0</v>
      </c>
      <c r="BF1056" s="53" t="str">
        <f t="shared" si="417"/>
        <v>00</v>
      </c>
      <c r="BG1056" s="54">
        <f t="shared" si="418"/>
        <v>0</v>
      </c>
      <c r="BH1056" s="54">
        <v>6</v>
      </c>
      <c r="BI1056" s="54" t="str">
        <f t="shared" si="419"/>
        <v>,00</v>
      </c>
      <c r="BJ1056" s="55" t="str">
        <f t="shared" si="420"/>
        <v>00,00</v>
      </c>
      <c r="BL1056" s="57" t="str">
        <f>IFERROR(VLOOKUP(H1056,#REF!,2,0)," ")</f>
        <v xml:space="preserve"> </v>
      </c>
      <c r="BM1056" s="57" t="str">
        <f>IFERROR(VLOOKUP(K1056,#REF!,2,0)," ")</f>
        <v xml:space="preserve"> </v>
      </c>
      <c r="BN1056" s="58" t="str">
        <f t="shared" si="403"/>
        <v xml:space="preserve">  </v>
      </c>
      <c r="BO1056" s="59" t="str">
        <f>IFERROR(VLOOKUP(BN1056,#REF!,5,0)," ")</f>
        <v xml:space="preserve"> </v>
      </c>
      <c r="BP1056" s="59" t="str">
        <f t="shared" si="404"/>
        <v xml:space="preserve"> </v>
      </c>
      <c r="BQ1056" s="56" t="str">
        <f t="shared" si="405"/>
        <v>0,00</v>
      </c>
      <c r="BR1056" s="59" t="str">
        <f t="shared" si="406"/>
        <v>0,00</v>
      </c>
      <c r="BS1056" s="59" t="str">
        <f t="shared" si="407"/>
        <v xml:space="preserve"> </v>
      </c>
      <c r="BT1056" s="56" t="str">
        <f t="shared" si="421"/>
        <v>00</v>
      </c>
      <c r="BU1056" s="56">
        <f t="shared" si="422"/>
        <v>0</v>
      </c>
      <c r="BV1056" s="56" t="str">
        <f>IFERROR(BU1056*#REF!,"0,00")</f>
        <v>0,00</v>
      </c>
      <c r="BW1056" s="59" t="str">
        <f t="shared" si="423"/>
        <v>0,00</v>
      </c>
    </row>
    <row r="1057" spans="1:75" ht="61.5" customHeight="1" thickTop="1" thickBot="1">
      <c r="A1057" s="90" t="str">
        <f t="shared" si="411"/>
        <v>INSERIR DATA</v>
      </c>
      <c r="B1057" s="91" t="str">
        <f t="shared" si="412"/>
        <v>INSERIR DATA</v>
      </c>
      <c r="C1057" s="81" t="str">
        <f t="shared" si="413"/>
        <v>INSERIR DATA</v>
      </c>
      <c r="D1057" s="79">
        <f t="shared" si="425"/>
        <v>1054</v>
      </c>
      <c r="E1057" s="125">
        <f t="shared" si="424"/>
        <v>0</v>
      </c>
      <c r="F1057" s="101"/>
      <c r="G1057" s="124" t="str">
        <f>IFERROR(VLOOKUP(F1057,#REF!,2,0)," ")</f>
        <v xml:space="preserve"> </v>
      </c>
      <c r="H1057" s="122" t="str">
        <f>IFERROR(VLOOKUP(F1057,#REF!,3,0)," ")</f>
        <v xml:space="preserve"> </v>
      </c>
      <c r="I1057" s="103"/>
      <c r="J1057" s="103"/>
      <c r="K1057" s="103"/>
      <c r="L1057" s="104"/>
      <c r="M1057" s="105"/>
      <c r="N1057" s="106"/>
      <c r="O1057" s="107"/>
      <c r="P1057" s="122" t="str">
        <f t="shared" si="408"/>
        <v>00,00</v>
      </c>
      <c r="Q1057" s="123" t="str">
        <f t="shared" si="409"/>
        <v>0,00</v>
      </c>
      <c r="R1057" s="119">
        <v>0</v>
      </c>
      <c r="S1057" s="119">
        <v>0</v>
      </c>
      <c r="T1057" s="123">
        <f t="shared" si="414"/>
        <v>0</v>
      </c>
      <c r="U1057" s="108"/>
      <c r="V1057" s="109" t="str">
        <f t="shared" si="410"/>
        <v/>
      </c>
      <c r="W1057" s="37"/>
      <c r="X1057" s="132"/>
      <c r="Y1057" s="134"/>
      <c r="AA1057" s="24"/>
      <c r="AB1057" s="40"/>
      <c r="AC1057" s="24" t="str">
        <f t="shared" si="416"/>
        <v>Pendente</v>
      </c>
      <c r="AE1057" s="43"/>
      <c r="AF1057" s="44"/>
      <c r="AG1057" s="45"/>
      <c r="AH1057" s="45"/>
      <c r="AI1057" s="46"/>
      <c r="AJ1057" s="44"/>
      <c r="AK1057" s="46"/>
      <c r="AL1057" s="127"/>
      <c r="AM1057" s="44"/>
      <c r="AN1057" s="46"/>
      <c r="AO1057" s="127"/>
      <c r="AP1057" s="45"/>
      <c r="AQ1057" s="46"/>
      <c r="AR1057" s="46"/>
      <c r="AS1057" s="46"/>
      <c r="AT1057" s="45"/>
      <c r="AU1057" s="46"/>
      <c r="AV1057" s="46"/>
      <c r="AW1057" s="46"/>
      <c r="AX1057" s="46"/>
      <c r="AY1057" s="46"/>
      <c r="AZ1057" s="49"/>
      <c r="BE1057" s="52">
        <f t="shared" si="415"/>
        <v>0</v>
      </c>
      <c r="BF1057" s="53" t="str">
        <f t="shared" si="417"/>
        <v>00</v>
      </c>
      <c r="BG1057" s="54">
        <f t="shared" si="418"/>
        <v>0</v>
      </c>
      <c r="BH1057" s="54">
        <v>6</v>
      </c>
      <c r="BI1057" s="54" t="str">
        <f t="shared" si="419"/>
        <v>,00</v>
      </c>
      <c r="BJ1057" s="55" t="str">
        <f t="shared" si="420"/>
        <v>00,00</v>
      </c>
      <c r="BL1057" s="57" t="str">
        <f>IFERROR(VLOOKUP(H1057,#REF!,2,0)," ")</f>
        <v xml:space="preserve"> </v>
      </c>
      <c r="BM1057" s="57" t="str">
        <f>IFERROR(VLOOKUP(K1057,#REF!,2,0)," ")</f>
        <v xml:space="preserve"> </v>
      </c>
      <c r="BN1057" s="58" t="str">
        <f t="shared" si="403"/>
        <v xml:space="preserve">  </v>
      </c>
      <c r="BO1057" s="59" t="str">
        <f>IFERROR(VLOOKUP(BN1057,#REF!,5,0)," ")</f>
        <v xml:space="preserve"> </v>
      </c>
      <c r="BP1057" s="59" t="str">
        <f t="shared" si="404"/>
        <v xml:space="preserve"> </v>
      </c>
      <c r="BQ1057" s="56" t="str">
        <f t="shared" si="405"/>
        <v>0,00</v>
      </c>
      <c r="BR1057" s="59" t="str">
        <f t="shared" si="406"/>
        <v>0,00</v>
      </c>
      <c r="BS1057" s="59" t="str">
        <f t="shared" si="407"/>
        <v xml:space="preserve"> </v>
      </c>
      <c r="BT1057" s="56" t="str">
        <f t="shared" si="421"/>
        <v>00</v>
      </c>
      <c r="BU1057" s="56">
        <f t="shared" si="422"/>
        <v>0</v>
      </c>
      <c r="BV1057" s="56" t="str">
        <f>IFERROR(BU1057*#REF!,"0,00")</f>
        <v>0,00</v>
      </c>
      <c r="BW1057" s="59" t="str">
        <f t="shared" si="423"/>
        <v>0,00</v>
      </c>
    </row>
    <row r="1058" spans="1:75" ht="61.5" customHeight="1" thickTop="1" thickBot="1">
      <c r="A1058" s="90" t="str">
        <f t="shared" si="411"/>
        <v>INSERIR DATA</v>
      </c>
      <c r="B1058" s="91" t="str">
        <f t="shared" si="412"/>
        <v>INSERIR DATA</v>
      </c>
      <c r="C1058" s="81" t="str">
        <f t="shared" si="413"/>
        <v>INSERIR DATA</v>
      </c>
      <c r="D1058" s="79">
        <f t="shared" si="425"/>
        <v>1055</v>
      </c>
      <c r="E1058" s="125">
        <f t="shared" si="424"/>
        <v>0</v>
      </c>
      <c r="F1058" s="101"/>
      <c r="G1058" s="124" t="str">
        <f>IFERROR(VLOOKUP(F1058,#REF!,2,0)," ")</f>
        <v xml:space="preserve"> </v>
      </c>
      <c r="H1058" s="122" t="str">
        <f>IFERROR(VLOOKUP(F1058,#REF!,3,0)," ")</f>
        <v xml:space="preserve"> </v>
      </c>
      <c r="I1058" s="103"/>
      <c r="J1058" s="103"/>
      <c r="K1058" s="103"/>
      <c r="L1058" s="104"/>
      <c r="M1058" s="105"/>
      <c r="N1058" s="106"/>
      <c r="O1058" s="107"/>
      <c r="P1058" s="122" t="str">
        <f t="shared" si="408"/>
        <v>00,00</v>
      </c>
      <c r="Q1058" s="123" t="str">
        <f t="shared" si="409"/>
        <v>0,00</v>
      </c>
      <c r="R1058" s="119">
        <v>0</v>
      </c>
      <c r="S1058" s="119">
        <v>0</v>
      </c>
      <c r="T1058" s="123">
        <f t="shared" si="414"/>
        <v>0</v>
      </c>
      <c r="U1058" s="108"/>
      <c r="V1058" s="109" t="str">
        <f t="shared" si="410"/>
        <v/>
      </c>
      <c r="W1058" s="37"/>
      <c r="X1058" s="132"/>
      <c r="Y1058" s="134"/>
      <c r="AA1058" s="24"/>
      <c r="AB1058" s="40"/>
      <c r="AC1058" s="24" t="str">
        <f t="shared" si="416"/>
        <v>Pendente</v>
      </c>
      <c r="AE1058" s="43"/>
      <c r="AF1058" s="44"/>
      <c r="AG1058" s="45"/>
      <c r="AH1058" s="45"/>
      <c r="AI1058" s="46"/>
      <c r="AJ1058" s="44"/>
      <c r="AK1058" s="46"/>
      <c r="AL1058" s="127"/>
      <c r="AM1058" s="44"/>
      <c r="AN1058" s="46"/>
      <c r="AO1058" s="127"/>
      <c r="AP1058" s="45"/>
      <c r="AQ1058" s="46"/>
      <c r="AR1058" s="46"/>
      <c r="AS1058" s="46"/>
      <c r="AT1058" s="45"/>
      <c r="AU1058" s="46"/>
      <c r="AV1058" s="46"/>
      <c r="AW1058" s="46"/>
      <c r="AX1058" s="46"/>
      <c r="AY1058" s="46"/>
      <c r="AZ1058" s="49"/>
      <c r="BE1058" s="52">
        <f t="shared" si="415"/>
        <v>0</v>
      </c>
      <c r="BF1058" s="53" t="str">
        <f t="shared" si="417"/>
        <v>00</v>
      </c>
      <c r="BG1058" s="54">
        <f t="shared" si="418"/>
        <v>0</v>
      </c>
      <c r="BH1058" s="54">
        <v>6</v>
      </c>
      <c r="BI1058" s="54" t="str">
        <f t="shared" si="419"/>
        <v>,00</v>
      </c>
      <c r="BJ1058" s="55" t="str">
        <f t="shared" si="420"/>
        <v>00,00</v>
      </c>
      <c r="BL1058" s="57" t="str">
        <f>IFERROR(VLOOKUP(H1058,#REF!,2,0)," ")</f>
        <v xml:space="preserve"> </v>
      </c>
      <c r="BM1058" s="57" t="str">
        <f>IFERROR(VLOOKUP(K1058,#REF!,2,0)," ")</f>
        <v xml:space="preserve"> </v>
      </c>
      <c r="BN1058" s="58" t="str">
        <f t="shared" si="403"/>
        <v xml:space="preserve">  </v>
      </c>
      <c r="BO1058" s="59" t="str">
        <f>IFERROR(VLOOKUP(BN1058,#REF!,5,0)," ")</f>
        <v xml:space="preserve"> </v>
      </c>
      <c r="BP1058" s="59" t="str">
        <f t="shared" si="404"/>
        <v xml:space="preserve"> </v>
      </c>
      <c r="BQ1058" s="56" t="str">
        <f t="shared" si="405"/>
        <v>0,00</v>
      </c>
      <c r="BR1058" s="59" t="str">
        <f t="shared" si="406"/>
        <v>0,00</v>
      </c>
      <c r="BS1058" s="59" t="str">
        <f t="shared" si="407"/>
        <v xml:space="preserve"> </v>
      </c>
      <c r="BT1058" s="56" t="str">
        <f t="shared" si="421"/>
        <v>00</v>
      </c>
      <c r="BU1058" s="56">
        <f t="shared" si="422"/>
        <v>0</v>
      </c>
      <c r="BV1058" s="56" t="str">
        <f>IFERROR(BU1058*#REF!,"0,00")</f>
        <v>0,00</v>
      </c>
      <c r="BW1058" s="59" t="str">
        <f t="shared" si="423"/>
        <v>0,00</v>
      </c>
    </row>
    <row r="1059" spans="1:75" ht="61.5" customHeight="1" thickTop="1" thickBot="1">
      <c r="A1059" s="90" t="str">
        <f t="shared" si="411"/>
        <v>INSERIR DATA</v>
      </c>
      <c r="B1059" s="91" t="str">
        <f t="shared" si="412"/>
        <v>INSERIR DATA</v>
      </c>
      <c r="C1059" s="81" t="str">
        <f t="shared" si="413"/>
        <v>INSERIR DATA</v>
      </c>
      <c r="D1059" s="79">
        <f t="shared" si="425"/>
        <v>1056</v>
      </c>
      <c r="E1059" s="125">
        <f t="shared" si="424"/>
        <v>0</v>
      </c>
      <c r="F1059" s="101"/>
      <c r="G1059" s="124" t="str">
        <f>IFERROR(VLOOKUP(F1059,#REF!,2,0)," ")</f>
        <v xml:space="preserve"> </v>
      </c>
      <c r="H1059" s="122" t="str">
        <f>IFERROR(VLOOKUP(F1059,#REF!,3,0)," ")</f>
        <v xml:space="preserve"> </v>
      </c>
      <c r="I1059" s="103"/>
      <c r="J1059" s="103"/>
      <c r="K1059" s="103"/>
      <c r="L1059" s="104"/>
      <c r="M1059" s="105"/>
      <c r="N1059" s="106"/>
      <c r="O1059" s="107"/>
      <c r="P1059" s="122" t="str">
        <f t="shared" si="408"/>
        <v>00,00</v>
      </c>
      <c r="Q1059" s="123" t="str">
        <f t="shared" si="409"/>
        <v>0,00</v>
      </c>
      <c r="R1059" s="119">
        <v>0</v>
      </c>
      <c r="S1059" s="119">
        <v>0</v>
      </c>
      <c r="T1059" s="123">
        <f t="shared" si="414"/>
        <v>0</v>
      </c>
      <c r="U1059" s="108"/>
      <c r="V1059" s="109" t="str">
        <f t="shared" si="410"/>
        <v/>
      </c>
      <c r="W1059" s="37"/>
      <c r="X1059" s="132"/>
      <c r="Y1059" s="134"/>
      <c r="AA1059" s="24"/>
      <c r="AB1059" s="40"/>
      <c r="AC1059" s="24" t="str">
        <f t="shared" si="416"/>
        <v>Pendente</v>
      </c>
      <c r="AE1059" s="43"/>
      <c r="AF1059" s="44"/>
      <c r="AG1059" s="45"/>
      <c r="AH1059" s="45"/>
      <c r="AI1059" s="46"/>
      <c r="AJ1059" s="44"/>
      <c r="AK1059" s="46"/>
      <c r="AL1059" s="127"/>
      <c r="AM1059" s="44"/>
      <c r="AN1059" s="46"/>
      <c r="AO1059" s="127"/>
      <c r="AP1059" s="45"/>
      <c r="AQ1059" s="46"/>
      <c r="AR1059" s="46"/>
      <c r="AS1059" s="46"/>
      <c r="AT1059" s="45"/>
      <c r="AU1059" s="46"/>
      <c r="AV1059" s="46"/>
      <c r="AW1059" s="46"/>
      <c r="AX1059" s="46"/>
      <c r="AY1059" s="46"/>
      <c r="AZ1059" s="49"/>
      <c r="BE1059" s="52">
        <f t="shared" si="415"/>
        <v>0</v>
      </c>
      <c r="BF1059" s="53" t="str">
        <f t="shared" si="417"/>
        <v>00</v>
      </c>
      <c r="BG1059" s="54">
        <f t="shared" si="418"/>
        <v>0</v>
      </c>
      <c r="BH1059" s="54">
        <v>6</v>
      </c>
      <c r="BI1059" s="54" t="str">
        <f t="shared" si="419"/>
        <v>,00</v>
      </c>
      <c r="BJ1059" s="55" t="str">
        <f t="shared" si="420"/>
        <v>00,00</v>
      </c>
      <c r="BL1059" s="57" t="str">
        <f>IFERROR(VLOOKUP(H1059,#REF!,2,0)," ")</f>
        <v xml:space="preserve"> </v>
      </c>
      <c r="BM1059" s="57" t="str">
        <f>IFERROR(VLOOKUP(K1059,#REF!,2,0)," ")</f>
        <v xml:space="preserve"> </v>
      </c>
      <c r="BN1059" s="58" t="str">
        <f t="shared" si="403"/>
        <v xml:space="preserve">  </v>
      </c>
      <c r="BO1059" s="59" t="str">
        <f>IFERROR(VLOOKUP(BN1059,#REF!,5,0)," ")</f>
        <v xml:space="preserve"> </v>
      </c>
      <c r="BP1059" s="59" t="str">
        <f t="shared" si="404"/>
        <v xml:space="preserve"> </v>
      </c>
      <c r="BQ1059" s="56" t="str">
        <f t="shared" si="405"/>
        <v>0,00</v>
      </c>
      <c r="BR1059" s="59" t="str">
        <f t="shared" si="406"/>
        <v>0,00</v>
      </c>
      <c r="BS1059" s="59" t="str">
        <f t="shared" si="407"/>
        <v xml:space="preserve"> </v>
      </c>
      <c r="BT1059" s="56" t="str">
        <f t="shared" si="421"/>
        <v>00</v>
      </c>
      <c r="BU1059" s="56">
        <f t="shared" si="422"/>
        <v>0</v>
      </c>
      <c r="BV1059" s="56" t="str">
        <f>IFERROR(BU1059*#REF!,"0,00")</f>
        <v>0,00</v>
      </c>
      <c r="BW1059" s="59" t="str">
        <f t="shared" si="423"/>
        <v>0,00</v>
      </c>
    </row>
    <row r="1060" spans="1:75" ht="61.5" customHeight="1" thickTop="1" thickBot="1">
      <c r="A1060" s="90" t="str">
        <f t="shared" si="411"/>
        <v>INSERIR DATA</v>
      </c>
      <c r="B1060" s="91" t="str">
        <f t="shared" si="412"/>
        <v>INSERIR DATA</v>
      </c>
      <c r="C1060" s="81" t="str">
        <f t="shared" si="413"/>
        <v>INSERIR DATA</v>
      </c>
      <c r="D1060" s="79">
        <f t="shared" si="425"/>
        <v>1057</v>
      </c>
      <c r="E1060" s="125">
        <f t="shared" si="424"/>
        <v>0</v>
      </c>
      <c r="F1060" s="101"/>
      <c r="G1060" s="124" t="str">
        <f>IFERROR(VLOOKUP(F1060,#REF!,2,0)," ")</f>
        <v xml:space="preserve"> </v>
      </c>
      <c r="H1060" s="122" t="str">
        <f>IFERROR(VLOOKUP(F1060,#REF!,3,0)," ")</f>
        <v xml:space="preserve"> </v>
      </c>
      <c r="I1060" s="103"/>
      <c r="J1060" s="103"/>
      <c r="K1060" s="103"/>
      <c r="L1060" s="104"/>
      <c r="M1060" s="105"/>
      <c r="N1060" s="106"/>
      <c r="O1060" s="107"/>
      <c r="P1060" s="122" t="str">
        <f t="shared" si="408"/>
        <v>00,00</v>
      </c>
      <c r="Q1060" s="123" t="str">
        <f t="shared" si="409"/>
        <v>0,00</v>
      </c>
      <c r="R1060" s="119">
        <v>0</v>
      </c>
      <c r="S1060" s="119">
        <v>0</v>
      </c>
      <c r="T1060" s="123">
        <f t="shared" si="414"/>
        <v>0</v>
      </c>
      <c r="U1060" s="108"/>
      <c r="V1060" s="109" t="str">
        <f t="shared" si="410"/>
        <v/>
      </c>
      <c r="W1060" s="37"/>
      <c r="X1060" s="132"/>
      <c r="Y1060" s="134"/>
      <c r="AA1060" s="24"/>
      <c r="AB1060" s="40"/>
      <c r="AC1060" s="24" t="str">
        <f t="shared" si="416"/>
        <v>Pendente</v>
      </c>
      <c r="AE1060" s="43"/>
      <c r="AF1060" s="44"/>
      <c r="AG1060" s="45"/>
      <c r="AH1060" s="45"/>
      <c r="AI1060" s="46"/>
      <c r="AJ1060" s="44"/>
      <c r="AK1060" s="46"/>
      <c r="AL1060" s="127"/>
      <c r="AM1060" s="44"/>
      <c r="AN1060" s="46"/>
      <c r="AO1060" s="127"/>
      <c r="AP1060" s="45"/>
      <c r="AQ1060" s="46"/>
      <c r="AR1060" s="46"/>
      <c r="AS1060" s="46"/>
      <c r="AT1060" s="45"/>
      <c r="AU1060" s="46"/>
      <c r="AV1060" s="46"/>
      <c r="AW1060" s="46"/>
      <c r="AX1060" s="46"/>
      <c r="AY1060" s="46"/>
      <c r="AZ1060" s="49"/>
      <c r="BE1060" s="52">
        <f t="shared" si="415"/>
        <v>0</v>
      </c>
      <c r="BF1060" s="53" t="str">
        <f t="shared" si="417"/>
        <v>00</v>
      </c>
      <c r="BG1060" s="54">
        <f t="shared" si="418"/>
        <v>0</v>
      </c>
      <c r="BH1060" s="54">
        <v>6</v>
      </c>
      <c r="BI1060" s="54" t="str">
        <f t="shared" si="419"/>
        <v>,00</v>
      </c>
      <c r="BJ1060" s="55" t="str">
        <f t="shared" si="420"/>
        <v>00,00</v>
      </c>
      <c r="BL1060" s="57" t="str">
        <f>IFERROR(VLOOKUP(H1060,#REF!,2,0)," ")</f>
        <v xml:space="preserve"> </v>
      </c>
      <c r="BM1060" s="57" t="str">
        <f>IFERROR(VLOOKUP(K1060,#REF!,2,0)," ")</f>
        <v xml:space="preserve"> </v>
      </c>
      <c r="BN1060" s="58" t="str">
        <f t="shared" si="403"/>
        <v xml:space="preserve">  </v>
      </c>
      <c r="BO1060" s="59" t="str">
        <f>IFERROR(VLOOKUP(BN1060,#REF!,5,0)," ")</f>
        <v xml:space="preserve"> </v>
      </c>
      <c r="BP1060" s="59" t="str">
        <f t="shared" si="404"/>
        <v xml:space="preserve"> </v>
      </c>
      <c r="BQ1060" s="56" t="str">
        <f t="shared" si="405"/>
        <v>0,00</v>
      </c>
      <c r="BR1060" s="59" t="str">
        <f t="shared" si="406"/>
        <v>0,00</v>
      </c>
      <c r="BS1060" s="59" t="str">
        <f t="shared" si="407"/>
        <v xml:space="preserve"> </v>
      </c>
      <c r="BT1060" s="56" t="str">
        <f t="shared" si="421"/>
        <v>00</v>
      </c>
      <c r="BU1060" s="56">
        <f t="shared" si="422"/>
        <v>0</v>
      </c>
      <c r="BV1060" s="56" t="str">
        <f>IFERROR(BU1060*#REF!,"0,00")</f>
        <v>0,00</v>
      </c>
      <c r="BW1060" s="59" t="str">
        <f t="shared" si="423"/>
        <v>0,00</v>
      </c>
    </row>
    <row r="1061" spans="1:75" ht="61.5" customHeight="1" thickTop="1" thickBot="1">
      <c r="A1061" s="90" t="str">
        <f t="shared" si="411"/>
        <v>INSERIR DATA</v>
      </c>
      <c r="B1061" s="91" t="str">
        <f t="shared" si="412"/>
        <v>INSERIR DATA</v>
      </c>
      <c r="C1061" s="81" t="str">
        <f t="shared" si="413"/>
        <v>INSERIR DATA</v>
      </c>
      <c r="D1061" s="79">
        <f t="shared" si="425"/>
        <v>1058</v>
      </c>
      <c r="E1061" s="125">
        <f t="shared" si="424"/>
        <v>0</v>
      </c>
      <c r="F1061" s="101"/>
      <c r="G1061" s="124" t="str">
        <f>IFERROR(VLOOKUP(F1061,#REF!,2,0)," ")</f>
        <v xml:space="preserve"> </v>
      </c>
      <c r="H1061" s="122" t="str">
        <f>IFERROR(VLOOKUP(F1061,#REF!,3,0)," ")</f>
        <v xml:space="preserve"> </v>
      </c>
      <c r="I1061" s="103"/>
      <c r="J1061" s="103"/>
      <c r="K1061" s="103"/>
      <c r="L1061" s="104"/>
      <c r="M1061" s="105"/>
      <c r="N1061" s="106"/>
      <c r="O1061" s="107"/>
      <c r="P1061" s="122" t="str">
        <f t="shared" si="408"/>
        <v>00,00</v>
      </c>
      <c r="Q1061" s="123" t="str">
        <f t="shared" si="409"/>
        <v>0,00</v>
      </c>
      <c r="R1061" s="119">
        <v>0</v>
      </c>
      <c r="S1061" s="119">
        <v>0</v>
      </c>
      <c r="T1061" s="123">
        <f t="shared" si="414"/>
        <v>0</v>
      </c>
      <c r="U1061" s="108"/>
      <c r="V1061" s="109" t="str">
        <f t="shared" si="410"/>
        <v/>
      </c>
      <c r="W1061" s="37"/>
      <c r="X1061" s="132"/>
      <c r="Y1061" s="134"/>
      <c r="AA1061" s="24"/>
      <c r="AB1061" s="40"/>
      <c r="AC1061" s="24" t="str">
        <f t="shared" si="416"/>
        <v>Pendente</v>
      </c>
      <c r="AE1061" s="43"/>
      <c r="AF1061" s="44"/>
      <c r="AG1061" s="45"/>
      <c r="AH1061" s="45"/>
      <c r="AI1061" s="46"/>
      <c r="AJ1061" s="44"/>
      <c r="AK1061" s="46"/>
      <c r="AL1061" s="127"/>
      <c r="AM1061" s="44"/>
      <c r="AN1061" s="46"/>
      <c r="AO1061" s="127"/>
      <c r="AP1061" s="45"/>
      <c r="AQ1061" s="46"/>
      <c r="AR1061" s="46"/>
      <c r="AS1061" s="46"/>
      <c r="AT1061" s="45"/>
      <c r="AU1061" s="46"/>
      <c r="AV1061" s="46"/>
      <c r="AW1061" s="46"/>
      <c r="AX1061" s="46"/>
      <c r="AY1061" s="46"/>
      <c r="AZ1061" s="49"/>
      <c r="BE1061" s="52">
        <f t="shared" si="415"/>
        <v>0</v>
      </c>
      <c r="BF1061" s="53" t="str">
        <f t="shared" si="417"/>
        <v>00</v>
      </c>
      <c r="BG1061" s="54">
        <f t="shared" si="418"/>
        <v>0</v>
      </c>
      <c r="BH1061" s="54">
        <v>6</v>
      </c>
      <c r="BI1061" s="54" t="str">
        <f t="shared" si="419"/>
        <v>,00</v>
      </c>
      <c r="BJ1061" s="55" t="str">
        <f t="shared" si="420"/>
        <v>00,00</v>
      </c>
      <c r="BL1061" s="57" t="str">
        <f>IFERROR(VLOOKUP(H1061,#REF!,2,0)," ")</f>
        <v xml:space="preserve"> </v>
      </c>
      <c r="BM1061" s="57" t="str">
        <f>IFERROR(VLOOKUP(K1061,#REF!,2,0)," ")</f>
        <v xml:space="preserve"> </v>
      </c>
      <c r="BN1061" s="58" t="str">
        <f t="shared" si="403"/>
        <v xml:space="preserve">  </v>
      </c>
      <c r="BO1061" s="59" t="str">
        <f>IFERROR(VLOOKUP(BN1061,#REF!,5,0)," ")</f>
        <v xml:space="preserve"> </v>
      </c>
      <c r="BP1061" s="59" t="str">
        <f t="shared" si="404"/>
        <v xml:space="preserve"> </v>
      </c>
      <c r="BQ1061" s="56" t="str">
        <f t="shared" si="405"/>
        <v>0,00</v>
      </c>
      <c r="BR1061" s="59" t="str">
        <f t="shared" si="406"/>
        <v>0,00</v>
      </c>
      <c r="BS1061" s="59" t="str">
        <f t="shared" si="407"/>
        <v xml:space="preserve"> </v>
      </c>
      <c r="BT1061" s="56" t="str">
        <f t="shared" si="421"/>
        <v>00</v>
      </c>
      <c r="BU1061" s="56">
        <f t="shared" si="422"/>
        <v>0</v>
      </c>
      <c r="BV1061" s="56" t="str">
        <f>IFERROR(BU1061*#REF!,"0,00")</f>
        <v>0,00</v>
      </c>
      <c r="BW1061" s="59" t="str">
        <f t="shared" si="423"/>
        <v>0,00</v>
      </c>
    </row>
    <row r="1062" spans="1:75" ht="61.5" customHeight="1" thickTop="1" thickBot="1">
      <c r="A1062" s="90" t="str">
        <f t="shared" si="411"/>
        <v>INSERIR DATA</v>
      </c>
      <c r="B1062" s="91" t="str">
        <f t="shared" si="412"/>
        <v>INSERIR DATA</v>
      </c>
      <c r="C1062" s="81" t="str">
        <f t="shared" si="413"/>
        <v>INSERIR DATA</v>
      </c>
      <c r="D1062" s="79">
        <f t="shared" si="425"/>
        <v>1059</v>
      </c>
      <c r="E1062" s="125">
        <f t="shared" si="424"/>
        <v>0</v>
      </c>
      <c r="F1062" s="101"/>
      <c r="G1062" s="124" t="str">
        <f>IFERROR(VLOOKUP(F1062,#REF!,2,0)," ")</f>
        <v xml:space="preserve"> </v>
      </c>
      <c r="H1062" s="122" t="str">
        <f>IFERROR(VLOOKUP(F1062,#REF!,3,0)," ")</f>
        <v xml:space="preserve"> </v>
      </c>
      <c r="I1062" s="103"/>
      <c r="J1062" s="103"/>
      <c r="K1062" s="103"/>
      <c r="L1062" s="104"/>
      <c r="M1062" s="105"/>
      <c r="N1062" s="106"/>
      <c r="O1062" s="107"/>
      <c r="P1062" s="122" t="str">
        <f t="shared" si="408"/>
        <v>00,00</v>
      </c>
      <c r="Q1062" s="123" t="str">
        <f t="shared" si="409"/>
        <v>0,00</v>
      </c>
      <c r="R1062" s="119">
        <v>0</v>
      </c>
      <c r="S1062" s="119">
        <v>0</v>
      </c>
      <c r="T1062" s="123">
        <f t="shared" si="414"/>
        <v>0</v>
      </c>
      <c r="U1062" s="108"/>
      <c r="V1062" s="109" t="str">
        <f t="shared" si="410"/>
        <v/>
      </c>
      <c r="W1062" s="37"/>
      <c r="X1062" s="132"/>
      <c r="Y1062" s="134"/>
      <c r="AA1062" s="24"/>
      <c r="AB1062" s="40"/>
      <c r="AC1062" s="24" t="str">
        <f t="shared" si="416"/>
        <v>Pendente</v>
      </c>
      <c r="AE1062" s="43"/>
      <c r="AF1062" s="44"/>
      <c r="AG1062" s="45"/>
      <c r="AH1062" s="45"/>
      <c r="AI1062" s="46"/>
      <c r="AJ1062" s="44"/>
      <c r="AK1062" s="46"/>
      <c r="AL1062" s="127"/>
      <c r="AM1062" s="44"/>
      <c r="AN1062" s="46"/>
      <c r="AO1062" s="127"/>
      <c r="AP1062" s="45"/>
      <c r="AQ1062" s="46"/>
      <c r="AR1062" s="46"/>
      <c r="AS1062" s="46"/>
      <c r="AT1062" s="45"/>
      <c r="AU1062" s="46"/>
      <c r="AV1062" s="46"/>
      <c r="AW1062" s="46"/>
      <c r="AX1062" s="46"/>
      <c r="AY1062" s="46"/>
      <c r="AZ1062" s="49"/>
      <c r="BE1062" s="52">
        <f t="shared" si="415"/>
        <v>0</v>
      </c>
      <c r="BF1062" s="53" t="str">
        <f t="shared" si="417"/>
        <v>00</v>
      </c>
      <c r="BG1062" s="54">
        <f t="shared" si="418"/>
        <v>0</v>
      </c>
      <c r="BH1062" s="54">
        <v>6</v>
      </c>
      <c r="BI1062" s="54" t="str">
        <f t="shared" si="419"/>
        <v>,00</v>
      </c>
      <c r="BJ1062" s="55" t="str">
        <f t="shared" si="420"/>
        <v>00,00</v>
      </c>
      <c r="BL1062" s="57" t="str">
        <f>IFERROR(VLOOKUP(H1062,#REF!,2,0)," ")</f>
        <v xml:space="preserve"> </v>
      </c>
      <c r="BM1062" s="57" t="str">
        <f>IFERROR(VLOOKUP(K1062,#REF!,2,0)," ")</f>
        <v xml:space="preserve"> </v>
      </c>
      <c r="BN1062" s="58" t="str">
        <f t="shared" si="403"/>
        <v xml:space="preserve">  </v>
      </c>
      <c r="BO1062" s="59" t="str">
        <f>IFERROR(VLOOKUP(BN1062,#REF!,5,0)," ")</f>
        <v xml:space="preserve"> </v>
      </c>
      <c r="BP1062" s="59" t="str">
        <f t="shared" si="404"/>
        <v xml:space="preserve"> </v>
      </c>
      <c r="BQ1062" s="56" t="str">
        <f t="shared" si="405"/>
        <v>0,00</v>
      </c>
      <c r="BR1062" s="59" t="str">
        <f t="shared" si="406"/>
        <v>0,00</v>
      </c>
      <c r="BS1062" s="59" t="str">
        <f t="shared" si="407"/>
        <v xml:space="preserve"> </v>
      </c>
      <c r="BT1062" s="56" t="str">
        <f t="shared" si="421"/>
        <v>00</v>
      </c>
      <c r="BU1062" s="56">
        <f t="shared" si="422"/>
        <v>0</v>
      </c>
      <c r="BV1062" s="56" t="str">
        <f>IFERROR(BU1062*#REF!,"0,00")</f>
        <v>0,00</v>
      </c>
      <c r="BW1062" s="59" t="str">
        <f t="shared" si="423"/>
        <v>0,00</v>
      </c>
    </row>
    <row r="1063" spans="1:75" ht="61.5" customHeight="1" thickTop="1" thickBot="1">
      <c r="A1063" s="90" t="str">
        <f t="shared" si="411"/>
        <v>INSERIR DATA</v>
      </c>
      <c r="B1063" s="91" t="str">
        <f t="shared" si="412"/>
        <v>INSERIR DATA</v>
      </c>
      <c r="C1063" s="81" t="str">
        <f t="shared" si="413"/>
        <v>INSERIR DATA</v>
      </c>
      <c r="D1063" s="79">
        <f t="shared" si="425"/>
        <v>1060</v>
      </c>
      <c r="E1063" s="125">
        <f t="shared" si="424"/>
        <v>0</v>
      </c>
      <c r="F1063" s="101"/>
      <c r="G1063" s="124" t="str">
        <f>IFERROR(VLOOKUP(F1063,#REF!,2,0)," ")</f>
        <v xml:space="preserve"> </v>
      </c>
      <c r="H1063" s="122" t="str">
        <f>IFERROR(VLOOKUP(F1063,#REF!,3,0)," ")</f>
        <v xml:space="preserve"> </v>
      </c>
      <c r="I1063" s="103"/>
      <c r="J1063" s="103"/>
      <c r="K1063" s="103"/>
      <c r="L1063" s="104"/>
      <c r="M1063" s="105"/>
      <c r="N1063" s="106"/>
      <c r="O1063" s="107"/>
      <c r="P1063" s="122" t="str">
        <f t="shared" si="408"/>
        <v>00,00</v>
      </c>
      <c r="Q1063" s="123" t="str">
        <f t="shared" si="409"/>
        <v>0,00</v>
      </c>
      <c r="R1063" s="119">
        <v>0</v>
      </c>
      <c r="S1063" s="119">
        <v>0</v>
      </c>
      <c r="T1063" s="123">
        <f t="shared" si="414"/>
        <v>0</v>
      </c>
      <c r="U1063" s="108"/>
      <c r="V1063" s="109" t="str">
        <f t="shared" si="410"/>
        <v/>
      </c>
      <c r="W1063" s="37"/>
      <c r="X1063" s="132"/>
      <c r="Y1063" s="134"/>
      <c r="AA1063" s="24"/>
      <c r="AB1063" s="40"/>
      <c r="AC1063" s="24" t="str">
        <f t="shared" si="416"/>
        <v>Pendente</v>
      </c>
      <c r="AE1063" s="43"/>
      <c r="AF1063" s="44"/>
      <c r="AG1063" s="45"/>
      <c r="AH1063" s="45"/>
      <c r="AI1063" s="46"/>
      <c r="AJ1063" s="44"/>
      <c r="AK1063" s="46"/>
      <c r="AL1063" s="127"/>
      <c r="AM1063" s="44"/>
      <c r="AN1063" s="46"/>
      <c r="AO1063" s="127"/>
      <c r="AP1063" s="45"/>
      <c r="AQ1063" s="46"/>
      <c r="AR1063" s="46"/>
      <c r="AS1063" s="46"/>
      <c r="AT1063" s="45"/>
      <c r="AU1063" s="46"/>
      <c r="AV1063" s="45"/>
      <c r="AW1063" s="45"/>
      <c r="AX1063" s="46"/>
      <c r="AY1063" s="46"/>
      <c r="AZ1063" s="49"/>
      <c r="BE1063" s="52">
        <f t="shared" si="415"/>
        <v>0</v>
      </c>
      <c r="BF1063" s="53" t="str">
        <f t="shared" si="417"/>
        <v>00</v>
      </c>
      <c r="BG1063" s="54">
        <f t="shared" si="418"/>
        <v>0</v>
      </c>
      <c r="BH1063" s="54">
        <v>6</v>
      </c>
      <c r="BI1063" s="54" t="str">
        <f t="shared" si="419"/>
        <v>,00</v>
      </c>
      <c r="BJ1063" s="55" t="str">
        <f t="shared" si="420"/>
        <v>00,00</v>
      </c>
      <c r="BL1063" s="57" t="str">
        <f>IFERROR(VLOOKUP(H1063,#REF!,2,0)," ")</f>
        <v xml:space="preserve"> </v>
      </c>
      <c r="BM1063" s="57" t="str">
        <f>IFERROR(VLOOKUP(K1063,#REF!,2,0)," ")</f>
        <v xml:space="preserve"> </v>
      </c>
      <c r="BN1063" s="58" t="str">
        <f t="shared" si="403"/>
        <v xml:space="preserve">  </v>
      </c>
      <c r="BO1063" s="59" t="str">
        <f>IFERROR(VLOOKUP(BN1063,#REF!,5,0)," ")</f>
        <v xml:space="preserve"> </v>
      </c>
      <c r="BP1063" s="59" t="str">
        <f t="shared" si="404"/>
        <v xml:space="preserve"> </v>
      </c>
      <c r="BQ1063" s="56" t="str">
        <f t="shared" si="405"/>
        <v>0,00</v>
      </c>
      <c r="BR1063" s="59" t="str">
        <f t="shared" si="406"/>
        <v>0,00</v>
      </c>
      <c r="BS1063" s="59" t="str">
        <f t="shared" si="407"/>
        <v xml:space="preserve"> </v>
      </c>
      <c r="BT1063" s="56" t="str">
        <f t="shared" si="421"/>
        <v>00</v>
      </c>
      <c r="BU1063" s="56">
        <f t="shared" si="422"/>
        <v>0</v>
      </c>
      <c r="BV1063" s="56" t="str">
        <f>IFERROR(BU1063*#REF!,"0,00")</f>
        <v>0,00</v>
      </c>
      <c r="BW1063" s="59" t="str">
        <f t="shared" si="423"/>
        <v>0,00</v>
      </c>
    </row>
    <row r="1064" spans="1:75" ht="61.5" customHeight="1" thickTop="1" thickBot="1">
      <c r="A1064" s="90" t="str">
        <f t="shared" si="411"/>
        <v>INSERIR DATA</v>
      </c>
      <c r="B1064" s="91" t="str">
        <f t="shared" si="412"/>
        <v>INSERIR DATA</v>
      </c>
      <c r="C1064" s="81" t="str">
        <f t="shared" si="413"/>
        <v>INSERIR DATA</v>
      </c>
      <c r="D1064" s="79">
        <f t="shared" si="425"/>
        <v>1061</v>
      </c>
      <c r="E1064" s="125">
        <f t="shared" si="424"/>
        <v>0</v>
      </c>
      <c r="F1064" s="101"/>
      <c r="G1064" s="124" t="str">
        <f>IFERROR(VLOOKUP(F1064,#REF!,2,0)," ")</f>
        <v xml:space="preserve"> </v>
      </c>
      <c r="H1064" s="122" t="str">
        <f>IFERROR(VLOOKUP(F1064,#REF!,3,0)," ")</f>
        <v xml:space="preserve"> </v>
      </c>
      <c r="I1064" s="103"/>
      <c r="J1064" s="103"/>
      <c r="K1064" s="103"/>
      <c r="L1064" s="104"/>
      <c r="M1064" s="105"/>
      <c r="N1064" s="106"/>
      <c r="O1064" s="107"/>
      <c r="P1064" s="122" t="str">
        <f t="shared" si="408"/>
        <v>00,00</v>
      </c>
      <c r="Q1064" s="123" t="str">
        <f t="shared" si="409"/>
        <v>0,00</v>
      </c>
      <c r="R1064" s="119">
        <v>0</v>
      </c>
      <c r="S1064" s="119">
        <v>0</v>
      </c>
      <c r="T1064" s="123">
        <f t="shared" si="414"/>
        <v>0</v>
      </c>
      <c r="U1064" s="108"/>
      <c r="V1064" s="109" t="str">
        <f t="shared" si="410"/>
        <v/>
      </c>
      <c r="W1064" s="37"/>
      <c r="X1064" s="132"/>
      <c r="Y1064" s="134"/>
      <c r="AA1064" s="24"/>
      <c r="AB1064" s="40"/>
      <c r="AC1064" s="24" t="str">
        <f t="shared" si="416"/>
        <v>Pendente</v>
      </c>
      <c r="AE1064" s="43"/>
      <c r="AF1064" s="44"/>
      <c r="AG1064" s="45"/>
      <c r="AH1064" s="45"/>
      <c r="AI1064" s="46"/>
      <c r="AJ1064" s="44"/>
      <c r="AK1064" s="46"/>
      <c r="AL1064" s="127"/>
      <c r="AM1064" s="44"/>
      <c r="AN1064" s="46"/>
      <c r="AO1064" s="127"/>
      <c r="AP1064" s="45"/>
      <c r="AQ1064" s="46"/>
      <c r="AR1064" s="46"/>
      <c r="AS1064" s="46"/>
      <c r="AT1064" s="45"/>
      <c r="AU1064" s="46"/>
      <c r="AV1064" s="46"/>
      <c r="AW1064" s="46"/>
      <c r="AX1064" s="46"/>
      <c r="AY1064" s="46"/>
      <c r="AZ1064" s="49"/>
      <c r="BE1064" s="52">
        <f t="shared" si="415"/>
        <v>0</v>
      </c>
      <c r="BF1064" s="53" t="str">
        <f t="shared" si="417"/>
        <v>00</v>
      </c>
      <c r="BG1064" s="54">
        <f t="shared" si="418"/>
        <v>0</v>
      </c>
      <c r="BH1064" s="54">
        <v>6</v>
      </c>
      <c r="BI1064" s="54" t="str">
        <f t="shared" si="419"/>
        <v>,00</v>
      </c>
      <c r="BJ1064" s="55" t="str">
        <f t="shared" si="420"/>
        <v>00,00</v>
      </c>
      <c r="BL1064" s="57" t="str">
        <f>IFERROR(VLOOKUP(H1064,#REF!,2,0)," ")</f>
        <v xml:space="preserve"> </v>
      </c>
      <c r="BM1064" s="57" t="str">
        <f>IFERROR(VLOOKUP(K1064,#REF!,2,0)," ")</f>
        <v xml:space="preserve"> </v>
      </c>
      <c r="BN1064" s="58" t="str">
        <f t="shared" ref="BN1064:BN1122" si="426">IFERROR(BL1064&amp;BM1064," ")</f>
        <v xml:space="preserve">  </v>
      </c>
      <c r="BO1064" s="59" t="str">
        <f>IFERROR(VLOOKUP(BN1064,#REF!,5,0)," ")</f>
        <v xml:space="preserve"> </v>
      </c>
      <c r="BP1064" s="59" t="str">
        <f t="shared" ref="BP1064:BP1122" si="427">IFERROR(BF1064*BO1064," ")</f>
        <v xml:space="preserve"> </v>
      </c>
      <c r="BQ1064" s="56" t="str">
        <f t="shared" ref="BQ1064:BQ1122" si="428">IF(BI1064=$BQ$3,1,"0,00")</f>
        <v>0,00</v>
      </c>
      <c r="BR1064" s="59" t="str">
        <f t="shared" ref="BR1064:BR1122" si="429">IFERROR(IF(BQ1064=1,BO1064/2,"0,00")," ")</f>
        <v>0,00</v>
      </c>
      <c r="BS1064" s="59" t="str">
        <f t="shared" ref="BS1064:BS1122" si="430">IFERROR(BR1064+BP1064," ")</f>
        <v xml:space="preserve"> </v>
      </c>
      <c r="BT1064" s="56" t="str">
        <f t="shared" si="421"/>
        <v>00</v>
      </c>
      <c r="BU1064" s="56">
        <f t="shared" si="422"/>
        <v>0</v>
      </c>
      <c r="BV1064" s="56" t="str">
        <f>IFERROR(BU1064*#REF!,"0,00")</f>
        <v>0,00</v>
      </c>
      <c r="BW1064" s="59" t="str">
        <f t="shared" si="423"/>
        <v>0,00</v>
      </c>
    </row>
    <row r="1065" spans="1:75" ht="61.5" customHeight="1" thickTop="1" thickBot="1">
      <c r="A1065" s="90" t="str">
        <f t="shared" si="411"/>
        <v>INSERIR DATA</v>
      </c>
      <c r="B1065" s="91" t="str">
        <f t="shared" si="412"/>
        <v>INSERIR DATA</v>
      </c>
      <c r="C1065" s="81" t="str">
        <f t="shared" si="413"/>
        <v>INSERIR DATA</v>
      </c>
      <c r="D1065" s="79">
        <f t="shared" si="425"/>
        <v>1062</v>
      </c>
      <c r="E1065" s="125">
        <f t="shared" si="424"/>
        <v>0</v>
      </c>
      <c r="F1065" s="101"/>
      <c r="G1065" s="124" t="str">
        <f>IFERROR(VLOOKUP(F1065,#REF!,2,0)," ")</f>
        <v xml:space="preserve"> </v>
      </c>
      <c r="H1065" s="122" t="str">
        <f>IFERROR(VLOOKUP(F1065,#REF!,3,0)," ")</f>
        <v xml:space="preserve"> </v>
      </c>
      <c r="I1065" s="103"/>
      <c r="J1065" s="103"/>
      <c r="K1065" s="103"/>
      <c r="L1065" s="104"/>
      <c r="M1065" s="105"/>
      <c r="N1065" s="106"/>
      <c r="O1065" s="107"/>
      <c r="P1065" s="122" t="str">
        <f t="shared" si="408"/>
        <v>00,00</v>
      </c>
      <c r="Q1065" s="123" t="str">
        <f t="shared" si="409"/>
        <v>0,00</v>
      </c>
      <c r="R1065" s="119">
        <v>0</v>
      </c>
      <c r="S1065" s="119">
        <v>0</v>
      </c>
      <c r="T1065" s="123">
        <f t="shared" si="414"/>
        <v>0</v>
      </c>
      <c r="U1065" s="108"/>
      <c r="V1065" s="109" t="str">
        <f t="shared" si="410"/>
        <v/>
      </c>
      <c r="W1065" s="37"/>
      <c r="X1065" s="132"/>
      <c r="Y1065" s="134"/>
      <c r="AA1065" s="24"/>
      <c r="AB1065" s="40"/>
      <c r="AC1065" s="24" t="str">
        <f t="shared" si="416"/>
        <v>Pendente</v>
      </c>
      <c r="AE1065" s="43"/>
      <c r="AF1065" s="44"/>
      <c r="AG1065" s="45"/>
      <c r="AH1065" s="45"/>
      <c r="AI1065" s="46"/>
      <c r="AJ1065" s="44"/>
      <c r="AK1065" s="46"/>
      <c r="AL1065" s="127"/>
      <c r="AM1065" s="44"/>
      <c r="AN1065" s="46"/>
      <c r="AO1065" s="127"/>
      <c r="AP1065" s="45"/>
      <c r="AQ1065" s="46"/>
      <c r="AR1065" s="46"/>
      <c r="AS1065" s="46"/>
      <c r="AT1065" s="45"/>
      <c r="AU1065" s="46"/>
      <c r="AV1065" s="46"/>
      <c r="AW1065" s="46"/>
      <c r="AX1065" s="46"/>
      <c r="AY1065" s="46"/>
      <c r="AZ1065" s="49"/>
      <c r="BE1065" s="52">
        <f t="shared" si="415"/>
        <v>0</v>
      </c>
      <c r="BF1065" s="53" t="str">
        <f t="shared" si="417"/>
        <v>00</v>
      </c>
      <c r="BG1065" s="54">
        <f t="shared" si="418"/>
        <v>0</v>
      </c>
      <c r="BH1065" s="54">
        <v>6</v>
      </c>
      <c r="BI1065" s="54" t="str">
        <f t="shared" si="419"/>
        <v>,00</v>
      </c>
      <c r="BJ1065" s="55" t="str">
        <f t="shared" si="420"/>
        <v>00,00</v>
      </c>
      <c r="BL1065" s="57" t="str">
        <f>IFERROR(VLOOKUP(H1065,#REF!,2,0)," ")</f>
        <v xml:space="preserve"> </v>
      </c>
      <c r="BM1065" s="57" t="str">
        <f>IFERROR(VLOOKUP(K1065,#REF!,2,0)," ")</f>
        <v xml:space="preserve"> </v>
      </c>
      <c r="BN1065" s="58" t="str">
        <f t="shared" si="426"/>
        <v xml:space="preserve">  </v>
      </c>
      <c r="BO1065" s="59" t="str">
        <f>IFERROR(VLOOKUP(BN1065,#REF!,5,0)," ")</f>
        <v xml:space="preserve"> </v>
      </c>
      <c r="BP1065" s="59" t="str">
        <f t="shared" si="427"/>
        <v xml:space="preserve"> </v>
      </c>
      <c r="BQ1065" s="56" t="str">
        <f t="shared" si="428"/>
        <v>0,00</v>
      </c>
      <c r="BR1065" s="59" t="str">
        <f t="shared" si="429"/>
        <v>0,00</v>
      </c>
      <c r="BS1065" s="59" t="str">
        <f t="shared" si="430"/>
        <v xml:space="preserve"> </v>
      </c>
      <c r="BT1065" s="56" t="str">
        <f t="shared" si="421"/>
        <v>00</v>
      </c>
      <c r="BU1065" s="56">
        <f t="shared" si="422"/>
        <v>0</v>
      </c>
      <c r="BV1065" s="56" t="str">
        <f>IFERROR(BU1065*#REF!,"0,00")</f>
        <v>0,00</v>
      </c>
      <c r="BW1065" s="59" t="str">
        <f t="shared" si="423"/>
        <v>0,00</v>
      </c>
    </row>
    <row r="1066" spans="1:75" ht="61.5" customHeight="1" thickTop="1" thickBot="1">
      <c r="A1066" s="90" t="str">
        <f t="shared" si="411"/>
        <v>INSERIR DATA</v>
      </c>
      <c r="B1066" s="91" t="str">
        <f t="shared" si="412"/>
        <v>INSERIR DATA</v>
      </c>
      <c r="C1066" s="81" t="str">
        <f t="shared" si="413"/>
        <v>INSERIR DATA</v>
      </c>
      <c r="D1066" s="79">
        <f t="shared" si="425"/>
        <v>1063</v>
      </c>
      <c r="E1066" s="125">
        <f t="shared" si="424"/>
        <v>0</v>
      </c>
      <c r="F1066" s="101"/>
      <c r="G1066" s="124" t="str">
        <f>IFERROR(VLOOKUP(F1066,#REF!,2,0)," ")</f>
        <v xml:space="preserve"> </v>
      </c>
      <c r="H1066" s="122" t="str">
        <f>IFERROR(VLOOKUP(F1066,#REF!,3,0)," ")</f>
        <v xml:space="preserve"> </v>
      </c>
      <c r="I1066" s="103"/>
      <c r="J1066" s="103"/>
      <c r="K1066" s="103"/>
      <c r="L1066" s="104"/>
      <c r="M1066" s="105"/>
      <c r="N1066" s="106"/>
      <c r="O1066" s="107"/>
      <c r="P1066" s="122" t="str">
        <f t="shared" si="408"/>
        <v>00,00</v>
      </c>
      <c r="Q1066" s="123" t="str">
        <f t="shared" si="409"/>
        <v>0,00</v>
      </c>
      <c r="R1066" s="119">
        <v>0</v>
      </c>
      <c r="S1066" s="119">
        <v>0</v>
      </c>
      <c r="T1066" s="123">
        <f t="shared" si="414"/>
        <v>0</v>
      </c>
      <c r="U1066" s="108"/>
      <c r="V1066" s="109" t="str">
        <f t="shared" si="410"/>
        <v/>
      </c>
      <c r="W1066" s="37"/>
      <c r="X1066" s="132"/>
      <c r="Y1066" s="134"/>
      <c r="AA1066" s="24"/>
      <c r="AB1066" s="40"/>
      <c r="AC1066" s="24" t="str">
        <f t="shared" si="416"/>
        <v>Pendente</v>
      </c>
      <c r="AE1066" s="43"/>
      <c r="AF1066" s="44"/>
      <c r="AG1066" s="45"/>
      <c r="AH1066" s="45"/>
      <c r="AI1066" s="46"/>
      <c r="AJ1066" s="44"/>
      <c r="AK1066" s="46"/>
      <c r="AL1066" s="127"/>
      <c r="AM1066" s="44"/>
      <c r="AN1066" s="46"/>
      <c r="AO1066" s="127"/>
      <c r="AP1066" s="45"/>
      <c r="AQ1066" s="46"/>
      <c r="AR1066" s="46"/>
      <c r="AS1066" s="46"/>
      <c r="AT1066" s="45"/>
      <c r="AU1066" s="46"/>
      <c r="AV1066" s="46"/>
      <c r="AW1066" s="46"/>
      <c r="AX1066" s="46"/>
      <c r="AY1066" s="46"/>
      <c r="AZ1066" s="49"/>
      <c r="BE1066" s="52">
        <f t="shared" si="415"/>
        <v>0</v>
      </c>
      <c r="BF1066" s="53" t="str">
        <f t="shared" si="417"/>
        <v>00</v>
      </c>
      <c r="BG1066" s="54">
        <f t="shared" si="418"/>
        <v>0</v>
      </c>
      <c r="BH1066" s="54">
        <v>6</v>
      </c>
      <c r="BI1066" s="54" t="str">
        <f t="shared" si="419"/>
        <v>,00</v>
      </c>
      <c r="BJ1066" s="55" t="str">
        <f t="shared" si="420"/>
        <v>00,00</v>
      </c>
      <c r="BL1066" s="57" t="str">
        <f>IFERROR(VLOOKUP(H1066,#REF!,2,0)," ")</f>
        <v xml:space="preserve"> </v>
      </c>
      <c r="BM1066" s="57" t="str">
        <f>IFERROR(VLOOKUP(K1066,#REF!,2,0)," ")</f>
        <v xml:space="preserve"> </v>
      </c>
      <c r="BN1066" s="58" t="str">
        <f t="shared" si="426"/>
        <v xml:space="preserve">  </v>
      </c>
      <c r="BO1066" s="59" t="str">
        <f>IFERROR(VLOOKUP(BN1066,#REF!,5,0)," ")</f>
        <v xml:space="preserve"> </v>
      </c>
      <c r="BP1066" s="59" t="str">
        <f t="shared" si="427"/>
        <v xml:space="preserve"> </v>
      </c>
      <c r="BQ1066" s="56" t="str">
        <f t="shared" si="428"/>
        <v>0,00</v>
      </c>
      <c r="BR1066" s="59" t="str">
        <f t="shared" si="429"/>
        <v>0,00</v>
      </c>
      <c r="BS1066" s="59" t="str">
        <f t="shared" si="430"/>
        <v xml:space="preserve"> </v>
      </c>
      <c r="BT1066" s="56" t="str">
        <f t="shared" si="421"/>
        <v>00</v>
      </c>
      <c r="BU1066" s="56">
        <f t="shared" si="422"/>
        <v>0</v>
      </c>
      <c r="BV1066" s="56" t="str">
        <f>IFERROR(BU1066*#REF!,"0,00")</f>
        <v>0,00</v>
      </c>
      <c r="BW1066" s="59" t="str">
        <f t="shared" si="423"/>
        <v>0,00</v>
      </c>
    </row>
    <row r="1067" spans="1:75" ht="61.5" customHeight="1" thickTop="1" thickBot="1">
      <c r="A1067" s="90" t="str">
        <f t="shared" si="411"/>
        <v>INSERIR DATA</v>
      </c>
      <c r="B1067" s="91" t="str">
        <f t="shared" si="412"/>
        <v>INSERIR DATA</v>
      </c>
      <c r="C1067" s="81" t="str">
        <f t="shared" si="413"/>
        <v>INSERIR DATA</v>
      </c>
      <c r="D1067" s="79">
        <f t="shared" si="425"/>
        <v>1064</v>
      </c>
      <c r="E1067" s="125">
        <f t="shared" si="424"/>
        <v>0</v>
      </c>
      <c r="F1067" s="101"/>
      <c r="G1067" s="124" t="str">
        <f>IFERROR(VLOOKUP(F1067,#REF!,2,0)," ")</f>
        <v xml:space="preserve"> </v>
      </c>
      <c r="H1067" s="122" t="str">
        <f>IFERROR(VLOOKUP(F1067,#REF!,3,0)," ")</f>
        <v xml:space="preserve"> </v>
      </c>
      <c r="I1067" s="103"/>
      <c r="J1067" s="103"/>
      <c r="K1067" s="103"/>
      <c r="L1067" s="104"/>
      <c r="M1067" s="105"/>
      <c r="N1067" s="106"/>
      <c r="O1067" s="107"/>
      <c r="P1067" s="122" t="str">
        <f t="shared" si="408"/>
        <v>00,00</v>
      </c>
      <c r="Q1067" s="123" t="str">
        <f t="shared" si="409"/>
        <v>0,00</v>
      </c>
      <c r="R1067" s="119">
        <v>0</v>
      </c>
      <c r="S1067" s="119">
        <v>0</v>
      </c>
      <c r="T1067" s="123">
        <f t="shared" si="414"/>
        <v>0</v>
      </c>
      <c r="U1067" s="108"/>
      <c r="V1067" s="109" t="str">
        <f t="shared" si="410"/>
        <v/>
      </c>
      <c r="W1067" s="37"/>
      <c r="X1067" s="132"/>
      <c r="Y1067" s="134"/>
      <c r="AA1067" s="24"/>
      <c r="AB1067" s="40"/>
      <c r="AC1067" s="24" t="str">
        <f t="shared" si="416"/>
        <v>Pendente</v>
      </c>
      <c r="AE1067" s="43"/>
      <c r="AF1067" s="44"/>
      <c r="AG1067" s="45"/>
      <c r="AH1067" s="45"/>
      <c r="AI1067" s="46"/>
      <c r="AJ1067" s="44"/>
      <c r="AK1067" s="46"/>
      <c r="AL1067" s="127"/>
      <c r="AM1067" s="44"/>
      <c r="AN1067" s="46"/>
      <c r="AO1067" s="127"/>
      <c r="AP1067" s="45"/>
      <c r="AQ1067" s="46"/>
      <c r="AR1067" s="46"/>
      <c r="AS1067" s="46"/>
      <c r="AT1067" s="45"/>
      <c r="AU1067" s="46"/>
      <c r="AV1067" s="46"/>
      <c r="AW1067" s="46"/>
      <c r="AX1067" s="46"/>
      <c r="AY1067" s="46"/>
      <c r="AZ1067" s="49"/>
      <c r="BE1067" s="52">
        <f t="shared" si="415"/>
        <v>0</v>
      </c>
      <c r="BF1067" s="53" t="str">
        <f t="shared" si="417"/>
        <v>00</v>
      </c>
      <c r="BG1067" s="54">
        <f t="shared" si="418"/>
        <v>0</v>
      </c>
      <c r="BH1067" s="54">
        <v>6</v>
      </c>
      <c r="BI1067" s="54" t="str">
        <f t="shared" si="419"/>
        <v>,00</v>
      </c>
      <c r="BJ1067" s="55" t="str">
        <f t="shared" si="420"/>
        <v>00,00</v>
      </c>
      <c r="BL1067" s="57" t="str">
        <f>IFERROR(VLOOKUP(H1067,#REF!,2,0)," ")</f>
        <v xml:space="preserve"> </v>
      </c>
      <c r="BM1067" s="57" t="str">
        <f>IFERROR(VLOOKUP(K1067,#REF!,2,0)," ")</f>
        <v xml:space="preserve"> </v>
      </c>
      <c r="BN1067" s="58" t="str">
        <f t="shared" si="426"/>
        <v xml:space="preserve">  </v>
      </c>
      <c r="BO1067" s="59" t="str">
        <f>IFERROR(VLOOKUP(BN1067,#REF!,5,0)," ")</f>
        <v xml:space="preserve"> </v>
      </c>
      <c r="BP1067" s="59" t="str">
        <f t="shared" si="427"/>
        <v xml:space="preserve"> </v>
      </c>
      <c r="BQ1067" s="56" t="str">
        <f t="shared" si="428"/>
        <v>0,00</v>
      </c>
      <c r="BR1067" s="59" t="str">
        <f t="shared" si="429"/>
        <v>0,00</v>
      </c>
      <c r="BS1067" s="59" t="str">
        <f t="shared" si="430"/>
        <v xml:space="preserve"> </v>
      </c>
      <c r="BT1067" s="56" t="str">
        <f t="shared" si="421"/>
        <v>00</v>
      </c>
      <c r="BU1067" s="56">
        <f t="shared" si="422"/>
        <v>0</v>
      </c>
      <c r="BV1067" s="56" t="str">
        <f>IFERROR(BU1067*#REF!,"0,00")</f>
        <v>0,00</v>
      </c>
      <c r="BW1067" s="59" t="str">
        <f t="shared" si="423"/>
        <v>0,00</v>
      </c>
    </row>
    <row r="1068" spans="1:75" ht="61.5" customHeight="1" thickTop="1" thickBot="1">
      <c r="A1068" s="90" t="str">
        <f t="shared" si="411"/>
        <v>INSERIR DATA</v>
      </c>
      <c r="B1068" s="91" t="str">
        <f t="shared" si="412"/>
        <v>INSERIR DATA</v>
      </c>
      <c r="C1068" s="81" t="str">
        <f t="shared" si="413"/>
        <v>INSERIR DATA</v>
      </c>
      <c r="D1068" s="79">
        <f t="shared" si="425"/>
        <v>1065</v>
      </c>
      <c r="E1068" s="125">
        <f t="shared" si="424"/>
        <v>0</v>
      </c>
      <c r="F1068" s="101"/>
      <c r="G1068" s="124" t="str">
        <f>IFERROR(VLOOKUP(F1068,#REF!,2,0)," ")</f>
        <v xml:space="preserve"> </v>
      </c>
      <c r="H1068" s="122" t="str">
        <f>IFERROR(VLOOKUP(F1068,#REF!,3,0)," ")</f>
        <v xml:space="preserve"> </v>
      </c>
      <c r="I1068" s="103"/>
      <c r="J1068" s="103"/>
      <c r="K1068" s="103"/>
      <c r="L1068" s="104"/>
      <c r="M1068" s="105"/>
      <c r="N1068" s="106"/>
      <c r="O1068" s="107"/>
      <c r="P1068" s="122" t="str">
        <f t="shared" si="408"/>
        <v>00,00</v>
      </c>
      <c r="Q1068" s="123" t="str">
        <f t="shared" si="409"/>
        <v>0,00</v>
      </c>
      <c r="R1068" s="119">
        <v>0</v>
      </c>
      <c r="S1068" s="119">
        <v>0</v>
      </c>
      <c r="T1068" s="123">
        <f t="shared" si="414"/>
        <v>0</v>
      </c>
      <c r="U1068" s="108"/>
      <c r="V1068" s="109" t="str">
        <f t="shared" si="410"/>
        <v/>
      </c>
      <c r="W1068" s="37"/>
      <c r="X1068" s="132"/>
      <c r="Y1068" s="134"/>
      <c r="AA1068" s="24"/>
      <c r="AB1068" s="40"/>
      <c r="AC1068" s="24" t="str">
        <f t="shared" si="416"/>
        <v>Pendente</v>
      </c>
      <c r="AE1068" s="43"/>
      <c r="AF1068" s="44"/>
      <c r="AG1068" s="45"/>
      <c r="AH1068" s="45"/>
      <c r="AI1068" s="46"/>
      <c r="AJ1068" s="44"/>
      <c r="AK1068" s="46"/>
      <c r="AL1068" s="127"/>
      <c r="AM1068" s="44"/>
      <c r="AN1068" s="46"/>
      <c r="AO1068" s="127"/>
      <c r="AP1068" s="45"/>
      <c r="AQ1068" s="46"/>
      <c r="AR1068" s="46"/>
      <c r="AS1068" s="46"/>
      <c r="AT1068" s="45"/>
      <c r="AU1068" s="46"/>
      <c r="AV1068" s="46"/>
      <c r="AW1068" s="46"/>
      <c r="AX1068" s="46"/>
      <c r="AY1068" s="46"/>
      <c r="AZ1068" s="49"/>
      <c r="BE1068" s="52">
        <f t="shared" si="415"/>
        <v>0</v>
      </c>
      <c r="BF1068" s="53" t="str">
        <f t="shared" si="417"/>
        <v>00</v>
      </c>
      <c r="BG1068" s="54">
        <f t="shared" si="418"/>
        <v>0</v>
      </c>
      <c r="BH1068" s="54">
        <v>6</v>
      </c>
      <c r="BI1068" s="54" t="str">
        <f t="shared" si="419"/>
        <v>,00</v>
      </c>
      <c r="BJ1068" s="55" t="str">
        <f t="shared" si="420"/>
        <v>00,00</v>
      </c>
      <c r="BL1068" s="57" t="str">
        <f>IFERROR(VLOOKUP(H1068,#REF!,2,0)," ")</f>
        <v xml:space="preserve"> </v>
      </c>
      <c r="BM1068" s="57" t="str">
        <f>IFERROR(VLOOKUP(K1068,#REF!,2,0)," ")</f>
        <v xml:space="preserve"> </v>
      </c>
      <c r="BN1068" s="58" t="str">
        <f t="shared" si="426"/>
        <v xml:space="preserve">  </v>
      </c>
      <c r="BO1068" s="59" t="str">
        <f>IFERROR(VLOOKUP(BN1068,#REF!,5,0)," ")</f>
        <v xml:space="preserve"> </v>
      </c>
      <c r="BP1068" s="59" t="str">
        <f t="shared" si="427"/>
        <v xml:space="preserve"> </v>
      </c>
      <c r="BQ1068" s="56" t="str">
        <f t="shared" si="428"/>
        <v>0,00</v>
      </c>
      <c r="BR1068" s="59" t="str">
        <f t="shared" si="429"/>
        <v>0,00</v>
      </c>
      <c r="BS1068" s="59" t="str">
        <f t="shared" si="430"/>
        <v xml:space="preserve"> </v>
      </c>
      <c r="BT1068" s="56" t="str">
        <f t="shared" si="421"/>
        <v>00</v>
      </c>
      <c r="BU1068" s="56">
        <f t="shared" si="422"/>
        <v>0</v>
      </c>
      <c r="BV1068" s="56" t="str">
        <f>IFERROR(BU1068*#REF!,"0,00")</f>
        <v>0,00</v>
      </c>
      <c r="BW1068" s="59" t="str">
        <f t="shared" si="423"/>
        <v>0,00</v>
      </c>
    </row>
    <row r="1069" spans="1:75" ht="61.5" customHeight="1" thickTop="1" thickBot="1">
      <c r="A1069" s="90" t="str">
        <f t="shared" si="411"/>
        <v>INSERIR DATA</v>
      </c>
      <c r="B1069" s="91" t="str">
        <f t="shared" si="412"/>
        <v>INSERIR DATA</v>
      </c>
      <c r="C1069" s="81" t="str">
        <f t="shared" si="413"/>
        <v>INSERIR DATA</v>
      </c>
      <c r="D1069" s="79">
        <f t="shared" si="425"/>
        <v>1066</v>
      </c>
      <c r="E1069" s="125">
        <f t="shared" si="424"/>
        <v>0</v>
      </c>
      <c r="F1069" s="101"/>
      <c r="G1069" s="124" t="str">
        <f>IFERROR(VLOOKUP(F1069,#REF!,2,0)," ")</f>
        <v xml:space="preserve"> </v>
      </c>
      <c r="H1069" s="122" t="str">
        <f>IFERROR(VLOOKUP(F1069,#REF!,3,0)," ")</f>
        <v xml:space="preserve"> </v>
      </c>
      <c r="I1069" s="103"/>
      <c r="J1069" s="103"/>
      <c r="K1069" s="103"/>
      <c r="L1069" s="104"/>
      <c r="M1069" s="105"/>
      <c r="N1069" s="106"/>
      <c r="O1069" s="107"/>
      <c r="P1069" s="122" t="str">
        <f t="shared" si="408"/>
        <v>00,00</v>
      </c>
      <c r="Q1069" s="123" t="str">
        <f t="shared" si="409"/>
        <v>0,00</v>
      </c>
      <c r="R1069" s="119">
        <v>0</v>
      </c>
      <c r="S1069" s="119">
        <v>0</v>
      </c>
      <c r="T1069" s="123">
        <f t="shared" si="414"/>
        <v>0</v>
      </c>
      <c r="U1069" s="108"/>
      <c r="V1069" s="109" t="str">
        <f t="shared" si="410"/>
        <v/>
      </c>
      <c r="W1069" s="37"/>
      <c r="X1069" s="132"/>
      <c r="Y1069" s="134"/>
      <c r="AA1069" s="24"/>
      <c r="AB1069" s="40"/>
      <c r="AC1069" s="24" t="str">
        <f t="shared" si="416"/>
        <v>Pendente</v>
      </c>
      <c r="AE1069" s="43"/>
      <c r="AF1069" s="44"/>
      <c r="AG1069" s="45"/>
      <c r="AH1069" s="45"/>
      <c r="AI1069" s="46"/>
      <c r="AJ1069" s="44"/>
      <c r="AK1069" s="46"/>
      <c r="AL1069" s="127"/>
      <c r="AM1069" s="44"/>
      <c r="AN1069" s="46"/>
      <c r="AO1069" s="127"/>
      <c r="AP1069" s="45"/>
      <c r="AQ1069" s="46"/>
      <c r="AR1069" s="46"/>
      <c r="AS1069" s="46"/>
      <c r="AT1069" s="45"/>
      <c r="AU1069" s="46"/>
      <c r="AV1069" s="46"/>
      <c r="AW1069" s="46"/>
      <c r="AX1069" s="46"/>
      <c r="AY1069" s="46"/>
      <c r="AZ1069" s="49"/>
      <c r="BE1069" s="52">
        <f t="shared" si="415"/>
        <v>0</v>
      </c>
      <c r="BF1069" s="53" t="str">
        <f t="shared" si="417"/>
        <v>00</v>
      </c>
      <c r="BG1069" s="54">
        <f t="shared" si="418"/>
        <v>0</v>
      </c>
      <c r="BH1069" s="54">
        <v>6</v>
      </c>
      <c r="BI1069" s="54" t="str">
        <f t="shared" si="419"/>
        <v>,00</v>
      </c>
      <c r="BJ1069" s="55" t="str">
        <f t="shared" si="420"/>
        <v>00,00</v>
      </c>
      <c r="BL1069" s="57" t="str">
        <f>IFERROR(VLOOKUP(H1069,#REF!,2,0)," ")</f>
        <v xml:space="preserve"> </v>
      </c>
      <c r="BM1069" s="57" t="str">
        <f>IFERROR(VLOOKUP(K1069,#REF!,2,0)," ")</f>
        <v xml:space="preserve"> </v>
      </c>
      <c r="BN1069" s="58" t="str">
        <f t="shared" si="426"/>
        <v xml:space="preserve">  </v>
      </c>
      <c r="BO1069" s="59" t="str">
        <f>IFERROR(VLOOKUP(BN1069,#REF!,5,0)," ")</f>
        <v xml:space="preserve"> </v>
      </c>
      <c r="BP1069" s="59" t="str">
        <f t="shared" si="427"/>
        <v xml:space="preserve"> </v>
      </c>
      <c r="BQ1069" s="56" t="str">
        <f t="shared" si="428"/>
        <v>0,00</v>
      </c>
      <c r="BR1069" s="59" t="str">
        <f t="shared" si="429"/>
        <v>0,00</v>
      </c>
      <c r="BS1069" s="59" t="str">
        <f t="shared" si="430"/>
        <v xml:space="preserve"> </v>
      </c>
      <c r="BT1069" s="56" t="str">
        <f t="shared" si="421"/>
        <v>00</v>
      </c>
      <c r="BU1069" s="56">
        <f t="shared" si="422"/>
        <v>0</v>
      </c>
      <c r="BV1069" s="56" t="str">
        <f>IFERROR(BU1069*#REF!,"0,00")</f>
        <v>0,00</v>
      </c>
      <c r="BW1069" s="59" t="str">
        <f t="shared" si="423"/>
        <v>0,00</v>
      </c>
    </row>
    <row r="1070" spans="1:75" ht="61.5" customHeight="1" thickTop="1" thickBot="1">
      <c r="A1070" s="90" t="str">
        <f t="shared" si="411"/>
        <v>INSERIR DATA</v>
      </c>
      <c r="B1070" s="91" t="str">
        <f t="shared" si="412"/>
        <v>INSERIR DATA</v>
      </c>
      <c r="C1070" s="81" t="str">
        <f t="shared" si="413"/>
        <v>INSERIR DATA</v>
      </c>
      <c r="D1070" s="79">
        <f t="shared" si="425"/>
        <v>1067</v>
      </c>
      <c r="E1070" s="125">
        <f t="shared" si="424"/>
        <v>0</v>
      </c>
      <c r="F1070" s="101"/>
      <c r="G1070" s="124" t="str">
        <f>IFERROR(VLOOKUP(F1070,#REF!,2,0)," ")</f>
        <v xml:space="preserve"> </v>
      </c>
      <c r="H1070" s="122" t="str">
        <f>IFERROR(VLOOKUP(F1070,#REF!,3,0)," ")</f>
        <v xml:space="preserve"> </v>
      </c>
      <c r="I1070" s="103"/>
      <c r="J1070" s="103"/>
      <c r="K1070" s="103"/>
      <c r="L1070" s="104"/>
      <c r="M1070" s="105"/>
      <c r="N1070" s="106"/>
      <c r="O1070" s="107"/>
      <c r="P1070" s="122" t="str">
        <f t="shared" si="408"/>
        <v>00,00</v>
      </c>
      <c r="Q1070" s="123" t="str">
        <f t="shared" si="409"/>
        <v>0,00</v>
      </c>
      <c r="R1070" s="119">
        <v>0</v>
      </c>
      <c r="S1070" s="119">
        <v>0</v>
      </c>
      <c r="T1070" s="123">
        <f t="shared" si="414"/>
        <v>0</v>
      </c>
      <c r="U1070" s="108"/>
      <c r="V1070" s="109" t="str">
        <f t="shared" si="410"/>
        <v/>
      </c>
      <c r="W1070" s="37"/>
      <c r="X1070" s="132"/>
      <c r="Y1070" s="134"/>
      <c r="AA1070" s="24"/>
      <c r="AB1070" s="40"/>
      <c r="AC1070" s="24" t="str">
        <f t="shared" si="416"/>
        <v>Pendente</v>
      </c>
      <c r="AE1070" s="43"/>
      <c r="AF1070" s="44"/>
      <c r="AG1070" s="45"/>
      <c r="AH1070" s="45"/>
      <c r="AI1070" s="46"/>
      <c r="AJ1070" s="44"/>
      <c r="AK1070" s="46"/>
      <c r="AL1070" s="127"/>
      <c r="AM1070" s="44"/>
      <c r="AN1070" s="46"/>
      <c r="AO1070" s="127"/>
      <c r="AP1070" s="45"/>
      <c r="AQ1070" s="46"/>
      <c r="AR1070" s="46"/>
      <c r="AS1070" s="46"/>
      <c r="AT1070" s="45"/>
      <c r="AU1070" s="46"/>
      <c r="AV1070" s="46"/>
      <c r="AW1070" s="46"/>
      <c r="AX1070" s="46"/>
      <c r="AY1070" s="46"/>
      <c r="AZ1070" s="49"/>
      <c r="BE1070" s="52">
        <f t="shared" si="415"/>
        <v>0</v>
      </c>
      <c r="BF1070" s="53" t="str">
        <f t="shared" si="417"/>
        <v>00</v>
      </c>
      <c r="BG1070" s="54">
        <f t="shared" si="418"/>
        <v>0</v>
      </c>
      <c r="BH1070" s="54">
        <v>6</v>
      </c>
      <c r="BI1070" s="54" t="str">
        <f t="shared" si="419"/>
        <v>,00</v>
      </c>
      <c r="BJ1070" s="55" t="str">
        <f t="shared" si="420"/>
        <v>00,00</v>
      </c>
      <c r="BL1070" s="57" t="str">
        <f>IFERROR(VLOOKUP(H1070,#REF!,2,0)," ")</f>
        <v xml:space="preserve"> </v>
      </c>
      <c r="BM1070" s="57" t="str">
        <f>IFERROR(VLOOKUP(K1070,#REF!,2,0)," ")</f>
        <v xml:space="preserve"> </v>
      </c>
      <c r="BN1070" s="58" t="str">
        <f t="shared" si="426"/>
        <v xml:space="preserve">  </v>
      </c>
      <c r="BO1070" s="59" t="str">
        <f>IFERROR(VLOOKUP(BN1070,#REF!,5,0)," ")</f>
        <v xml:space="preserve"> </v>
      </c>
      <c r="BP1070" s="59" t="str">
        <f t="shared" si="427"/>
        <v xml:space="preserve"> </v>
      </c>
      <c r="BQ1070" s="56" t="str">
        <f t="shared" si="428"/>
        <v>0,00</v>
      </c>
      <c r="BR1070" s="59" t="str">
        <f t="shared" si="429"/>
        <v>0,00</v>
      </c>
      <c r="BS1070" s="59" t="str">
        <f t="shared" si="430"/>
        <v xml:space="preserve"> </v>
      </c>
      <c r="BT1070" s="56" t="str">
        <f t="shared" si="421"/>
        <v>00</v>
      </c>
      <c r="BU1070" s="56">
        <f t="shared" si="422"/>
        <v>0</v>
      </c>
      <c r="BV1070" s="56" t="str">
        <f>IFERROR(BU1070*#REF!,"0,00")</f>
        <v>0,00</v>
      </c>
      <c r="BW1070" s="59" t="str">
        <f t="shared" si="423"/>
        <v>0,00</v>
      </c>
    </row>
    <row r="1071" spans="1:75" ht="61.5" customHeight="1" thickTop="1" thickBot="1">
      <c r="A1071" s="90" t="str">
        <f t="shared" si="411"/>
        <v>INSERIR DATA</v>
      </c>
      <c r="B1071" s="91" t="str">
        <f t="shared" si="412"/>
        <v>INSERIR DATA</v>
      </c>
      <c r="C1071" s="81" t="str">
        <f t="shared" si="413"/>
        <v>INSERIR DATA</v>
      </c>
      <c r="D1071" s="79">
        <f t="shared" si="425"/>
        <v>1068</v>
      </c>
      <c r="E1071" s="125">
        <f t="shared" si="424"/>
        <v>0</v>
      </c>
      <c r="F1071" s="101"/>
      <c r="G1071" s="124" t="str">
        <f>IFERROR(VLOOKUP(F1071,#REF!,2,0)," ")</f>
        <v xml:space="preserve"> </v>
      </c>
      <c r="H1071" s="122" t="str">
        <f>IFERROR(VLOOKUP(F1071,#REF!,3,0)," ")</f>
        <v xml:space="preserve"> </v>
      </c>
      <c r="I1071" s="103"/>
      <c r="J1071" s="103"/>
      <c r="K1071" s="103"/>
      <c r="L1071" s="104"/>
      <c r="M1071" s="105"/>
      <c r="N1071" s="106"/>
      <c r="O1071" s="107"/>
      <c r="P1071" s="122" t="str">
        <f t="shared" si="408"/>
        <v>00,00</v>
      </c>
      <c r="Q1071" s="123" t="str">
        <f t="shared" si="409"/>
        <v>0,00</v>
      </c>
      <c r="R1071" s="119">
        <v>0</v>
      </c>
      <c r="S1071" s="119">
        <v>0</v>
      </c>
      <c r="T1071" s="123">
        <f t="shared" si="414"/>
        <v>0</v>
      </c>
      <c r="U1071" s="108"/>
      <c r="V1071" s="109" t="str">
        <f t="shared" si="410"/>
        <v/>
      </c>
      <c r="W1071" s="37"/>
      <c r="X1071" s="132"/>
      <c r="Y1071" s="134"/>
      <c r="AA1071" s="24"/>
      <c r="AB1071" s="40"/>
      <c r="AC1071" s="24" t="str">
        <f t="shared" si="416"/>
        <v>Pendente</v>
      </c>
      <c r="AE1071" s="43"/>
      <c r="AF1071" s="44"/>
      <c r="AG1071" s="45"/>
      <c r="AH1071" s="45"/>
      <c r="AI1071" s="46"/>
      <c r="AJ1071" s="44"/>
      <c r="AK1071" s="46"/>
      <c r="AL1071" s="127"/>
      <c r="AM1071" s="44"/>
      <c r="AN1071" s="46"/>
      <c r="AO1071" s="127"/>
      <c r="AP1071" s="45"/>
      <c r="AQ1071" s="46"/>
      <c r="AR1071" s="46"/>
      <c r="AS1071" s="46"/>
      <c r="AT1071" s="45"/>
      <c r="AU1071" s="46"/>
      <c r="AV1071" s="46"/>
      <c r="AW1071" s="46"/>
      <c r="AX1071" s="46"/>
      <c r="AY1071" s="46"/>
      <c r="AZ1071" s="49"/>
      <c r="BE1071" s="52">
        <f t="shared" si="415"/>
        <v>0</v>
      </c>
      <c r="BF1071" s="53" t="str">
        <f t="shared" si="417"/>
        <v>00</v>
      </c>
      <c r="BG1071" s="54">
        <f t="shared" si="418"/>
        <v>0</v>
      </c>
      <c r="BH1071" s="54">
        <v>6</v>
      </c>
      <c r="BI1071" s="54" t="str">
        <f t="shared" si="419"/>
        <v>,00</v>
      </c>
      <c r="BJ1071" s="55" t="str">
        <f t="shared" si="420"/>
        <v>00,00</v>
      </c>
      <c r="BL1071" s="57" t="str">
        <f>IFERROR(VLOOKUP(H1071,#REF!,2,0)," ")</f>
        <v xml:space="preserve"> </v>
      </c>
      <c r="BM1071" s="57" t="str">
        <f>IFERROR(VLOOKUP(K1071,#REF!,2,0)," ")</f>
        <v xml:space="preserve"> </v>
      </c>
      <c r="BN1071" s="58" t="str">
        <f t="shared" si="426"/>
        <v xml:space="preserve">  </v>
      </c>
      <c r="BO1071" s="59" t="str">
        <f>IFERROR(VLOOKUP(BN1071,#REF!,5,0)," ")</f>
        <v xml:space="preserve"> </v>
      </c>
      <c r="BP1071" s="59" t="str">
        <f t="shared" si="427"/>
        <v xml:space="preserve"> </v>
      </c>
      <c r="BQ1071" s="56" t="str">
        <f t="shared" si="428"/>
        <v>0,00</v>
      </c>
      <c r="BR1071" s="59" t="str">
        <f t="shared" si="429"/>
        <v>0,00</v>
      </c>
      <c r="BS1071" s="59" t="str">
        <f t="shared" si="430"/>
        <v xml:space="preserve"> </v>
      </c>
      <c r="BT1071" s="56" t="str">
        <f t="shared" si="421"/>
        <v>00</v>
      </c>
      <c r="BU1071" s="56">
        <f t="shared" si="422"/>
        <v>0</v>
      </c>
      <c r="BV1071" s="56" t="str">
        <f>IFERROR(BU1071*#REF!,"0,00")</f>
        <v>0,00</v>
      </c>
      <c r="BW1071" s="59" t="str">
        <f t="shared" si="423"/>
        <v>0,00</v>
      </c>
    </row>
    <row r="1072" spans="1:75" ht="61.5" customHeight="1" thickTop="1" thickBot="1">
      <c r="A1072" s="90" t="str">
        <f t="shared" si="411"/>
        <v>INSERIR DATA</v>
      </c>
      <c r="B1072" s="91" t="str">
        <f t="shared" si="412"/>
        <v>INSERIR DATA</v>
      </c>
      <c r="C1072" s="81" t="str">
        <f t="shared" si="413"/>
        <v>INSERIR DATA</v>
      </c>
      <c r="D1072" s="79">
        <f t="shared" si="425"/>
        <v>1069</v>
      </c>
      <c r="E1072" s="125">
        <f t="shared" si="424"/>
        <v>0</v>
      </c>
      <c r="F1072" s="101"/>
      <c r="G1072" s="124" t="str">
        <f>IFERROR(VLOOKUP(F1072,#REF!,2,0)," ")</f>
        <v xml:space="preserve"> </v>
      </c>
      <c r="H1072" s="122" t="str">
        <f>IFERROR(VLOOKUP(F1072,#REF!,3,0)," ")</f>
        <v xml:space="preserve"> </v>
      </c>
      <c r="I1072" s="103"/>
      <c r="J1072" s="103"/>
      <c r="K1072" s="103"/>
      <c r="L1072" s="104"/>
      <c r="M1072" s="105"/>
      <c r="N1072" s="106"/>
      <c r="O1072" s="107"/>
      <c r="P1072" s="122" t="str">
        <f t="shared" ref="P1072:P1135" si="431">IFERROR(BJ1072," ")</f>
        <v>00,00</v>
      </c>
      <c r="Q1072" s="123" t="str">
        <f t="shared" ref="Q1072:Q1135" si="432">BW1072</f>
        <v>0,00</v>
      </c>
      <c r="R1072" s="119">
        <v>0</v>
      </c>
      <c r="S1072" s="119">
        <v>0</v>
      </c>
      <c r="T1072" s="123">
        <f t="shared" si="414"/>
        <v>0</v>
      </c>
      <c r="U1072" s="108"/>
      <c r="V1072" s="109" t="str">
        <f t="shared" si="410"/>
        <v/>
      </c>
      <c r="W1072" s="37"/>
      <c r="X1072" s="132"/>
      <c r="Y1072" s="134"/>
      <c r="AA1072" s="24"/>
      <c r="AB1072" s="40"/>
      <c r="AC1072" s="24" t="str">
        <f t="shared" si="416"/>
        <v>Pendente</v>
      </c>
      <c r="AE1072" s="43"/>
      <c r="AF1072" s="44"/>
      <c r="AG1072" s="45"/>
      <c r="AH1072" s="45"/>
      <c r="AI1072" s="46"/>
      <c r="AJ1072" s="44"/>
      <c r="AK1072" s="46"/>
      <c r="AL1072" s="127"/>
      <c r="AM1072" s="44"/>
      <c r="AN1072" s="46"/>
      <c r="AO1072" s="127"/>
      <c r="AP1072" s="45"/>
      <c r="AQ1072" s="46"/>
      <c r="AR1072" s="46"/>
      <c r="AS1072" s="46"/>
      <c r="AT1072" s="45"/>
      <c r="AU1072" s="46"/>
      <c r="AV1072" s="46"/>
      <c r="AW1072" s="46"/>
      <c r="AX1072" s="46"/>
      <c r="AY1072" s="46"/>
      <c r="AZ1072" s="49"/>
      <c r="BE1072" s="52">
        <f t="shared" si="415"/>
        <v>0</v>
      </c>
      <c r="BF1072" s="53" t="str">
        <f t="shared" si="417"/>
        <v>00</v>
      </c>
      <c r="BG1072" s="54">
        <f t="shared" si="418"/>
        <v>0</v>
      </c>
      <c r="BH1072" s="54">
        <v>6</v>
      </c>
      <c r="BI1072" s="54" t="str">
        <f t="shared" si="419"/>
        <v>,00</v>
      </c>
      <c r="BJ1072" s="55" t="str">
        <f t="shared" si="420"/>
        <v>00,00</v>
      </c>
      <c r="BL1072" s="57" t="str">
        <f>IFERROR(VLOOKUP(H1072,#REF!,2,0)," ")</f>
        <v xml:space="preserve"> </v>
      </c>
      <c r="BM1072" s="57" t="str">
        <f>IFERROR(VLOOKUP(K1072,#REF!,2,0)," ")</f>
        <v xml:space="preserve"> </v>
      </c>
      <c r="BN1072" s="58" t="str">
        <f t="shared" si="426"/>
        <v xml:space="preserve">  </v>
      </c>
      <c r="BO1072" s="59" t="str">
        <f>IFERROR(VLOOKUP(BN1072,#REF!,5,0)," ")</f>
        <v xml:space="preserve"> </v>
      </c>
      <c r="BP1072" s="59" t="str">
        <f t="shared" si="427"/>
        <v xml:space="preserve"> </v>
      </c>
      <c r="BQ1072" s="56" t="str">
        <f t="shared" si="428"/>
        <v>0,00</v>
      </c>
      <c r="BR1072" s="59" t="str">
        <f t="shared" si="429"/>
        <v>0,00</v>
      </c>
      <c r="BS1072" s="59" t="str">
        <f t="shared" si="430"/>
        <v xml:space="preserve"> </v>
      </c>
      <c r="BT1072" s="56" t="str">
        <f t="shared" si="421"/>
        <v>00</v>
      </c>
      <c r="BU1072" s="56">
        <f t="shared" si="422"/>
        <v>0</v>
      </c>
      <c r="BV1072" s="56" t="str">
        <f>IFERROR(BU1072*#REF!,"0,00")</f>
        <v>0,00</v>
      </c>
      <c r="BW1072" s="59" t="str">
        <f t="shared" si="423"/>
        <v>0,00</v>
      </c>
    </row>
    <row r="1073" spans="1:75" ht="61.5" customHeight="1" thickTop="1" thickBot="1">
      <c r="A1073" s="90" t="str">
        <f t="shared" si="411"/>
        <v>INSERIR DATA</v>
      </c>
      <c r="B1073" s="91" t="str">
        <f t="shared" si="412"/>
        <v>INSERIR DATA</v>
      </c>
      <c r="C1073" s="81" t="str">
        <f t="shared" si="413"/>
        <v>INSERIR DATA</v>
      </c>
      <c r="D1073" s="79">
        <f t="shared" si="425"/>
        <v>1070</v>
      </c>
      <c r="E1073" s="125">
        <f t="shared" si="424"/>
        <v>0</v>
      </c>
      <c r="F1073" s="101"/>
      <c r="G1073" s="124" t="str">
        <f>IFERROR(VLOOKUP(F1073,#REF!,2,0)," ")</f>
        <v xml:space="preserve"> </v>
      </c>
      <c r="H1073" s="122" t="str">
        <f>IFERROR(VLOOKUP(F1073,#REF!,3,0)," ")</f>
        <v xml:space="preserve"> </v>
      </c>
      <c r="I1073" s="103"/>
      <c r="J1073" s="103"/>
      <c r="K1073" s="103"/>
      <c r="L1073" s="104"/>
      <c r="M1073" s="105"/>
      <c r="N1073" s="106"/>
      <c r="O1073" s="107"/>
      <c r="P1073" s="122" t="str">
        <f t="shared" si="431"/>
        <v>00,00</v>
      </c>
      <c r="Q1073" s="123" t="str">
        <f t="shared" si="432"/>
        <v>0,00</v>
      </c>
      <c r="R1073" s="119">
        <v>0</v>
      </c>
      <c r="S1073" s="119">
        <v>0</v>
      </c>
      <c r="T1073" s="123">
        <f t="shared" si="414"/>
        <v>0</v>
      </c>
      <c r="U1073" s="108"/>
      <c r="V1073" s="109" t="str">
        <f t="shared" si="410"/>
        <v/>
      </c>
      <c r="W1073" s="37"/>
      <c r="X1073" s="132"/>
      <c r="Y1073" s="134"/>
      <c r="AA1073" s="24"/>
      <c r="AB1073" s="40"/>
      <c r="AC1073" s="24" t="str">
        <f t="shared" si="416"/>
        <v>Pendente</v>
      </c>
      <c r="AE1073" s="43"/>
      <c r="AF1073" s="44"/>
      <c r="AG1073" s="45"/>
      <c r="AH1073" s="45"/>
      <c r="AI1073" s="46"/>
      <c r="AJ1073" s="44"/>
      <c r="AK1073" s="46"/>
      <c r="AL1073" s="127"/>
      <c r="AM1073" s="44"/>
      <c r="AN1073" s="46"/>
      <c r="AO1073" s="127"/>
      <c r="AP1073" s="45"/>
      <c r="AQ1073" s="46"/>
      <c r="AR1073" s="46"/>
      <c r="AS1073" s="46"/>
      <c r="AT1073" s="45"/>
      <c r="AU1073" s="46"/>
      <c r="AV1073" s="46"/>
      <c r="AW1073" s="46"/>
      <c r="AX1073" s="46"/>
      <c r="AY1073" s="46"/>
      <c r="AZ1073" s="49"/>
      <c r="BE1073" s="52">
        <f t="shared" si="415"/>
        <v>0</v>
      </c>
      <c r="BF1073" s="53" t="str">
        <f t="shared" si="417"/>
        <v>00</v>
      </c>
      <c r="BG1073" s="54">
        <f t="shared" si="418"/>
        <v>0</v>
      </c>
      <c r="BH1073" s="54">
        <v>6</v>
      </c>
      <c r="BI1073" s="54" t="str">
        <f t="shared" si="419"/>
        <v>,00</v>
      </c>
      <c r="BJ1073" s="55" t="str">
        <f t="shared" si="420"/>
        <v>00,00</v>
      </c>
      <c r="BL1073" s="57" t="str">
        <f>IFERROR(VLOOKUP(H1073,#REF!,2,0)," ")</f>
        <v xml:space="preserve"> </v>
      </c>
      <c r="BM1073" s="57" t="str">
        <f>IFERROR(VLOOKUP(K1073,#REF!,2,0)," ")</f>
        <v xml:space="preserve"> </v>
      </c>
      <c r="BN1073" s="58" t="str">
        <f t="shared" si="426"/>
        <v xml:space="preserve">  </v>
      </c>
      <c r="BO1073" s="59" t="str">
        <f>IFERROR(VLOOKUP(BN1073,#REF!,5,0)," ")</f>
        <v xml:space="preserve"> </v>
      </c>
      <c r="BP1073" s="59" t="str">
        <f t="shared" si="427"/>
        <v xml:space="preserve"> </v>
      </c>
      <c r="BQ1073" s="56" t="str">
        <f t="shared" si="428"/>
        <v>0,00</v>
      </c>
      <c r="BR1073" s="59" t="str">
        <f t="shared" si="429"/>
        <v>0,00</v>
      </c>
      <c r="BS1073" s="59" t="str">
        <f t="shared" si="430"/>
        <v xml:space="preserve"> </v>
      </c>
      <c r="BT1073" s="56" t="str">
        <f t="shared" si="421"/>
        <v>00</v>
      </c>
      <c r="BU1073" s="56">
        <f t="shared" si="422"/>
        <v>0</v>
      </c>
      <c r="BV1073" s="56" t="str">
        <f>IFERROR(BU1073*#REF!,"0,00")</f>
        <v>0,00</v>
      </c>
      <c r="BW1073" s="59" t="str">
        <f t="shared" si="423"/>
        <v>0,00</v>
      </c>
    </row>
    <row r="1074" spans="1:75" ht="61.5" customHeight="1" thickTop="1" thickBot="1">
      <c r="A1074" s="90" t="str">
        <f t="shared" si="411"/>
        <v>INSERIR DATA</v>
      </c>
      <c r="B1074" s="91" t="str">
        <f t="shared" si="412"/>
        <v>INSERIR DATA</v>
      </c>
      <c r="C1074" s="81" t="str">
        <f t="shared" si="413"/>
        <v>INSERIR DATA</v>
      </c>
      <c r="D1074" s="79">
        <f t="shared" si="425"/>
        <v>1071</v>
      </c>
      <c r="E1074" s="125">
        <f t="shared" si="424"/>
        <v>0</v>
      </c>
      <c r="F1074" s="101"/>
      <c r="G1074" s="124" t="str">
        <f>IFERROR(VLOOKUP(F1074,#REF!,2,0)," ")</f>
        <v xml:space="preserve"> </v>
      </c>
      <c r="H1074" s="122" t="str">
        <f>IFERROR(VLOOKUP(F1074,#REF!,3,0)," ")</f>
        <v xml:space="preserve"> </v>
      </c>
      <c r="I1074" s="103"/>
      <c r="J1074" s="103"/>
      <c r="K1074" s="103"/>
      <c r="L1074" s="104"/>
      <c r="M1074" s="105"/>
      <c r="N1074" s="106"/>
      <c r="O1074" s="107"/>
      <c r="P1074" s="122" t="str">
        <f t="shared" si="431"/>
        <v>00,00</v>
      </c>
      <c r="Q1074" s="123" t="str">
        <f t="shared" si="432"/>
        <v>0,00</v>
      </c>
      <c r="R1074" s="119">
        <v>0</v>
      </c>
      <c r="S1074" s="119">
        <v>0</v>
      </c>
      <c r="T1074" s="123">
        <f t="shared" si="414"/>
        <v>0</v>
      </c>
      <c r="U1074" s="108"/>
      <c r="V1074" s="109" t="str">
        <f t="shared" si="410"/>
        <v/>
      </c>
      <c r="W1074" s="37"/>
      <c r="X1074" s="132"/>
      <c r="Y1074" s="134"/>
      <c r="AA1074" s="24"/>
      <c r="AB1074" s="40"/>
      <c r="AC1074" s="24" t="str">
        <f t="shared" si="416"/>
        <v>Pendente</v>
      </c>
      <c r="AE1074" s="43"/>
      <c r="AF1074" s="44"/>
      <c r="AG1074" s="45"/>
      <c r="AH1074" s="45"/>
      <c r="AI1074" s="46"/>
      <c r="AJ1074" s="44"/>
      <c r="AK1074" s="46"/>
      <c r="AL1074" s="127"/>
      <c r="AM1074" s="44"/>
      <c r="AN1074" s="46"/>
      <c r="AO1074" s="127"/>
      <c r="AP1074" s="45"/>
      <c r="AQ1074" s="46"/>
      <c r="AR1074" s="46"/>
      <c r="AS1074" s="46"/>
      <c r="AT1074" s="45"/>
      <c r="AU1074" s="46"/>
      <c r="AV1074" s="46"/>
      <c r="AW1074" s="46"/>
      <c r="AX1074" s="46"/>
      <c r="AY1074" s="46"/>
      <c r="AZ1074" s="49"/>
      <c r="BE1074" s="52">
        <f t="shared" si="415"/>
        <v>0</v>
      </c>
      <c r="BF1074" s="53" t="str">
        <f t="shared" si="417"/>
        <v>00</v>
      </c>
      <c r="BG1074" s="54">
        <f t="shared" si="418"/>
        <v>0</v>
      </c>
      <c r="BH1074" s="54">
        <v>6</v>
      </c>
      <c r="BI1074" s="54" t="str">
        <f t="shared" si="419"/>
        <v>,00</v>
      </c>
      <c r="BJ1074" s="55" t="str">
        <f t="shared" si="420"/>
        <v>00,00</v>
      </c>
      <c r="BL1074" s="57" t="str">
        <f>IFERROR(VLOOKUP(H1074,#REF!,2,0)," ")</f>
        <v xml:space="preserve"> </v>
      </c>
      <c r="BM1074" s="57" t="str">
        <f>IFERROR(VLOOKUP(K1074,#REF!,2,0)," ")</f>
        <v xml:space="preserve"> </v>
      </c>
      <c r="BN1074" s="58" t="str">
        <f t="shared" si="426"/>
        <v xml:space="preserve">  </v>
      </c>
      <c r="BO1074" s="59" t="str">
        <f>IFERROR(VLOOKUP(BN1074,#REF!,5,0)," ")</f>
        <v xml:space="preserve"> </v>
      </c>
      <c r="BP1074" s="59" t="str">
        <f t="shared" si="427"/>
        <v xml:space="preserve"> </v>
      </c>
      <c r="BQ1074" s="56" t="str">
        <f t="shared" si="428"/>
        <v>0,00</v>
      </c>
      <c r="BR1074" s="59" t="str">
        <f t="shared" si="429"/>
        <v>0,00</v>
      </c>
      <c r="BS1074" s="59" t="str">
        <f t="shared" si="430"/>
        <v xml:space="preserve"> </v>
      </c>
      <c r="BT1074" s="56" t="str">
        <f t="shared" si="421"/>
        <v>00</v>
      </c>
      <c r="BU1074" s="56">
        <f t="shared" si="422"/>
        <v>0</v>
      </c>
      <c r="BV1074" s="56" t="str">
        <f>IFERROR(BU1074*#REF!,"0,00")</f>
        <v>0,00</v>
      </c>
      <c r="BW1074" s="59" t="str">
        <f t="shared" si="423"/>
        <v>0,00</v>
      </c>
    </row>
    <row r="1075" spans="1:75" ht="61.5" customHeight="1" thickTop="1" thickBot="1">
      <c r="A1075" s="90" t="str">
        <f t="shared" si="411"/>
        <v>INSERIR DATA</v>
      </c>
      <c r="B1075" s="91" t="str">
        <f t="shared" si="412"/>
        <v>INSERIR DATA</v>
      </c>
      <c r="C1075" s="81" t="str">
        <f t="shared" si="413"/>
        <v>INSERIR DATA</v>
      </c>
      <c r="D1075" s="79">
        <f t="shared" si="425"/>
        <v>1072</v>
      </c>
      <c r="E1075" s="125">
        <f t="shared" si="424"/>
        <v>0</v>
      </c>
      <c r="F1075" s="101"/>
      <c r="G1075" s="124" t="str">
        <f>IFERROR(VLOOKUP(F1075,#REF!,2,0)," ")</f>
        <v xml:space="preserve"> </v>
      </c>
      <c r="H1075" s="122" t="str">
        <f>IFERROR(VLOOKUP(F1075,#REF!,3,0)," ")</f>
        <v xml:space="preserve"> </v>
      </c>
      <c r="I1075" s="103"/>
      <c r="J1075" s="103"/>
      <c r="K1075" s="103"/>
      <c r="L1075" s="104"/>
      <c r="M1075" s="105"/>
      <c r="N1075" s="106"/>
      <c r="O1075" s="107"/>
      <c r="P1075" s="122" t="str">
        <f t="shared" si="431"/>
        <v>00,00</v>
      </c>
      <c r="Q1075" s="123" t="str">
        <f t="shared" si="432"/>
        <v>0,00</v>
      </c>
      <c r="R1075" s="119">
        <v>0</v>
      </c>
      <c r="S1075" s="119">
        <v>0</v>
      </c>
      <c r="T1075" s="123">
        <f t="shared" si="414"/>
        <v>0</v>
      </c>
      <c r="U1075" s="108"/>
      <c r="V1075" s="109" t="str">
        <f t="shared" si="410"/>
        <v/>
      </c>
      <c r="W1075" s="37"/>
      <c r="X1075" s="132"/>
      <c r="Y1075" s="134"/>
      <c r="AA1075" s="24"/>
      <c r="AB1075" s="40"/>
      <c r="AC1075" s="24" t="str">
        <f t="shared" si="416"/>
        <v>Pendente</v>
      </c>
      <c r="AE1075" s="43"/>
      <c r="AF1075" s="44"/>
      <c r="AG1075" s="45"/>
      <c r="AH1075" s="45"/>
      <c r="AI1075" s="46"/>
      <c r="AJ1075" s="44"/>
      <c r="AK1075" s="46"/>
      <c r="AL1075" s="127"/>
      <c r="AM1075" s="44"/>
      <c r="AN1075" s="46"/>
      <c r="AO1075" s="127"/>
      <c r="AP1075" s="45"/>
      <c r="AQ1075" s="46"/>
      <c r="AR1075" s="46"/>
      <c r="AS1075" s="46"/>
      <c r="AT1075" s="45"/>
      <c r="AU1075" s="46"/>
      <c r="AV1075" s="46"/>
      <c r="AW1075" s="46"/>
      <c r="AX1075" s="46"/>
      <c r="AY1075" s="46"/>
      <c r="AZ1075" s="49"/>
      <c r="BE1075" s="52">
        <f t="shared" si="415"/>
        <v>0</v>
      </c>
      <c r="BF1075" s="53" t="str">
        <f t="shared" si="417"/>
        <v>00</v>
      </c>
      <c r="BG1075" s="54">
        <f t="shared" si="418"/>
        <v>0</v>
      </c>
      <c r="BH1075" s="54">
        <v>6</v>
      </c>
      <c r="BI1075" s="54" t="str">
        <f t="shared" si="419"/>
        <v>,00</v>
      </c>
      <c r="BJ1075" s="55" t="str">
        <f t="shared" si="420"/>
        <v>00,00</v>
      </c>
      <c r="BL1075" s="57" t="str">
        <f>IFERROR(VLOOKUP(H1075,#REF!,2,0)," ")</f>
        <v xml:space="preserve"> </v>
      </c>
      <c r="BM1075" s="57" t="str">
        <f>IFERROR(VLOOKUP(K1075,#REF!,2,0)," ")</f>
        <v xml:space="preserve"> </v>
      </c>
      <c r="BN1075" s="58" t="str">
        <f t="shared" si="426"/>
        <v xml:space="preserve">  </v>
      </c>
      <c r="BO1075" s="59" t="str">
        <f>IFERROR(VLOOKUP(BN1075,#REF!,5,0)," ")</f>
        <v xml:space="preserve"> </v>
      </c>
      <c r="BP1075" s="59" t="str">
        <f t="shared" si="427"/>
        <v xml:space="preserve"> </v>
      </c>
      <c r="BQ1075" s="56" t="str">
        <f t="shared" si="428"/>
        <v>0,00</v>
      </c>
      <c r="BR1075" s="59" t="str">
        <f t="shared" si="429"/>
        <v>0,00</v>
      </c>
      <c r="BS1075" s="59" t="str">
        <f t="shared" si="430"/>
        <v xml:space="preserve"> </v>
      </c>
      <c r="BT1075" s="56" t="str">
        <f t="shared" si="421"/>
        <v>00</v>
      </c>
      <c r="BU1075" s="56">
        <f t="shared" si="422"/>
        <v>0</v>
      </c>
      <c r="BV1075" s="56" t="str">
        <f>IFERROR(BU1075*#REF!,"0,00")</f>
        <v>0,00</v>
      </c>
      <c r="BW1075" s="59" t="str">
        <f t="shared" si="423"/>
        <v>0,00</v>
      </c>
    </row>
    <row r="1076" spans="1:75" ht="61.5" customHeight="1" thickTop="1" thickBot="1">
      <c r="A1076" s="90" t="str">
        <f t="shared" si="411"/>
        <v>INSERIR DATA</v>
      </c>
      <c r="B1076" s="91" t="str">
        <f t="shared" si="412"/>
        <v>INSERIR DATA</v>
      </c>
      <c r="C1076" s="81" t="str">
        <f t="shared" si="413"/>
        <v>INSERIR DATA</v>
      </c>
      <c r="D1076" s="79">
        <f t="shared" si="425"/>
        <v>1073</v>
      </c>
      <c r="E1076" s="125">
        <f t="shared" si="424"/>
        <v>0</v>
      </c>
      <c r="F1076" s="101"/>
      <c r="G1076" s="124" t="str">
        <f>IFERROR(VLOOKUP(F1076,#REF!,2,0)," ")</f>
        <v xml:space="preserve"> </v>
      </c>
      <c r="H1076" s="122" t="str">
        <f>IFERROR(VLOOKUP(F1076,#REF!,3,0)," ")</f>
        <v xml:space="preserve"> </v>
      </c>
      <c r="I1076" s="103"/>
      <c r="J1076" s="103"/>
      <c r="K1076" s="103"/>
      <c r="L1076" s="104"/>
      <c r="M1076" s="105"/>
      <c r="N1076" s="106"/>
      <c r="O1076" s="107"/>
      <c r="P1076" s="122" t="str">
        <f t="shared" si="431"/>
        <v>00,00</v>
      </c>
      <c r="Q1076" s="123" t="str">
        <f t="shared" si="432"/>
        <v>0,00</v>
      </c>
      <c r="R1076" s="119">
        <v>0</v>
      </c>
      <c r="S1076" s="119">
        <v>0</v>
      </c>
      <c r="T1076" s="123">
        <f t="shared" si="414"/>
        <v>0</v>
      </c>
      <c r="U1076" s="108"/>
      <c r="V1076" s="109" t="str">
        <f t="shared" si="410"/>
        <v/>
      </c>
      <c r="W1076" s="37"/>
      <c r="X1076" s="132"/>
      <c r="Y1076" s="134"/>
      <c r="AA1076" s="24"/>
      <c r="AB1076" s="40"/>
      <c r="AC1076" s="24" t="str">
        <f t="shared" si="416"/>
        <v>Pendente</v>
      </c>
      <c r="AE1076" s="43"/>
      <c r="AF1076" s="44"/>
      <c r="AG1076" s="45"/>
      <c r="AH1076" s="45"/>
      <c r="AI1076" s="46"/>
      <c r="AJ1076" s="44"/>
      <c r="AK1076" s="46"/>
      <c r="AL1076" s="127"/>
      <c r="AM1076" s="44"/>
      <c r="AN1076" s="46"/>
      <c r="AO1076" s="127"/>
      <c r="AP1076" s="45"/>
      <c r="AQ1076" s="46"/>
      <c r="AR1076" s="46"/>
      <c r="AS1076" s="46"/>
      <c r="AT1076" s="45"/>
      <c r="AU1076" s="46"/>
      <c r="AV1076" s="46"/>
      <c r="AW1076" s="46"/>
      <c r="AX1076" s="46"/>
      <c r="AY1076" s="46"/>
      <c r="AZ1076" s="49"/>
      <c r="BE1076" s="52">
        <f t="shared" si="415"/>
        <v>0</v>
      </c>
      <c r="BF1076" s="53" t="str">
        <f t="shared" si="417"/>
        <v>00</v>
      </c>
      <c r="BG1076" s="54">
        <f t="shared" si="418"/>
        <v>0</v>
      </c>
      <c r="BH1076" s="54">
        <v>6</v>
      </c>
      <c r="BI1076" s="54" t="str">
        <f t="shared" si="419"/>
        <v>,00</v>
      </c>
      <c r="BJ1076" s="55" t="str">
        <f t="shared" si="420"/>
        <v>00,00</v>
      </c>
      <c r="BL1076" s="57" t="str">
        <f>IFERROR(VLOOKUP(H1076,#REF!,2,0)," ")</f>
        <v xml:space="preserve"> </v>
      </c>
      <c r="BM1076" s="57" t="str">
        <f>IFERROR(VLOOKUP(K1076,#REF!,2,0)," ")</f>
        <v xml:space="preserve"> </v>
      </c>
      <c r="BN1076" s="58" t="str">
        <f t="shared" si="426"/>
        <v xml:space="preserve">  </v>
      </c>
      <c r="BO1076" s="59" t="str">
        <f>IFERROR(VLOOKUP(BN1076,#REF!,5,0)," ")</f>
        <v xml:space="preserve"> </v>
      </c>
      <c r="BP1076" s="59" t="str">
        <f t="shared" si="427"/>
        <v xml:space="preserve"> </v>
      </c>
      <c r="BQ1076" s="56" t="str">
        <f t="shared" si="428"/>
        <v>0,00</v>
      </c>
      <c r="BR1076" s="59" t="str">
        <f t="shared" si="429"/>
        <v>0,00</v>
      </c>
      <c r="BS1076" s="59" t="str">
        <f t="shared" si="430"/>
        <v xml:space="preserve"> </v>
      </c>
      <c r="BT1076" s="56" t="str">
        <f t="shared" si="421"/>
        <v>00</v>
      </c>
      <c r="BU1076" s="56">
        <f t="shared" si="422"/>
        <v>0</v>
      </c>
      <c r="BV1076" s="56" t="str">
        <f>IFERROR(BU1076*#REF!,"0,00")</f>
        <v>0,00</v>
      </c>
      <c r="BW1076" s="59" t="str">
        <f t="shared" si="423"/>
        <v>0,00</v>
      </c>
    </row>
    <row r="1077" spans="1:75" ht="61.5" customHeight="1" thickTop="1" thickBot="1">
      <c r="A1077" s="90" t="str">
        <f t="shared" si="411"/>
        <v>INSERIR DATA</v>
      </c>
      <c r="B1077" s="91" t="str">
        <f t="shared" si="412"/>
        <v>INSERIR DATA</v>
      </c>
      <c r="C1077" s="81" t="str">
        <f t="shared" si="413"/>
        <v>INSERIR DATA</v>
      </c>
      <c r="D1077" s="79">
        <f t="shared" si="425"/>
        <v>1074</v>
      </c>
      <c r="E1077" s="125">
        <f t="shared" si="424"/>
        <v>0</v>
      </c>
      <c r="F1077" s="101"/>
      <c r="G1077" s="124" t="str">
        <f>IFERROR(VLOOKUP(F1077,#REF!,2,0)," ")</f>
        <v xml:space="preserve"> </v>
      </c>
      <c r="H1077" s="122" t="str">
        <f>IFERROR(VLOOKUP(F1077,#REF!,3,0)," ")</f>
        <v xml:space="preserve"> </v>
      </c>
      <c r="I1077" s="103"/>
      <c r="J1077" s="103"/>
      <c r="K1077" s="103"/>
      <c r="L1077" s="104"/>
      <c r="M1077" s="105"/>
      <c r="N1077" s="106"/>
      <c r="O1077" s="107"/>
      <c r="P1077" s="122" t="str">
        <f t="shared" si="431"/>
        <v>00,00</v>
      </c>
      <c r="Q1077" s="123" t="str">
        <f t="shared" si="432"/>
        <v>0,00</v>
      </c>
      <c r="R1077" s="119">
        <v>0</v>
      </c>
      <c r="S1077" s="119">
        <v>0</v>
      </c>
      <c r="T1077" s="123">
        <f t="shared" si="414"/>
        <v>0</v>
      </c>
      <c r="U1077" s="108"/>
      <c r="V1077" s="109" t="str">
        <f t="shared" si="410"/>
        <v/>
      </c>
      <c r="W1077" s="37"/>
      <c r="X1077" s="132"/>
      <c r="Y1077" s="134"/>
      <c r="AA1077" s="24"/>
      <c r="AB1077" s="40"/>
      <c r="AC1077" s="24" t="str">
        <f t="shared" si="416"/>
        <v>Pendente</v>
      </c>
      <c r="AE1077" s="43"/>
      <c r="AF1077" s="44"/>
      <c r="AG1077" s="45"/>
      <c r="AH1077" s="45"/>
      <c r="AI1077" s="46"/>
      <c r="AJ1077" s="44"/>
      <c r="AK1077" s="46"/>
      <c r="AL1077" s="127"/>
      <c r="AM1077" s="44"/>
      <c r="AN1077" s="46"/>
      <c r="AO1077" s="127"/>
      <c r="AP1077" s="45"/>
      <c r="AQ1077" s="46"/>
      <c r="AR1077" s="46"/>
      <c r="AS1077" s="46"/>
      <c r="AT1077" s="45"/>
      <c r="AU1077" s="46"/>
      <c r="AV1077" s="46"/>
      <c r="AW1077" s="46"/>
      <c r="AX1077" s="46"/>
      <c r="AY1077" s="46"/>
      <c r="AZ1077" s="49"/>
      <c r="BE1077" s="52">
        <f t="shared" si="415"/>
        <v>0</v>
      </c>
      <c r="BF1077" s="53" t="str">
        <f t="shared" si="417"/>
        <v>00</v>
      </c>
      <c r="BG1077" s="54">
        <f t="shared" si="418"/>
        <v>0</v>
      </c>
      <c r="BH1077" s="54">
        <v>6</v>
      </c>
      <c r="BI1077" s="54" t="str">
        <f t="shared" si="419"/>
        <v>,00</v>
      </c>
      <c r="BJ1077" s="55" t="str">
        <f t="shared" si="420"/>
        <v>00,00</v>
      </c>
      <c r="BL1077" s="57" t="str">
        <f>IFERROR(VLOOKUP(H1077,#REF!,2,0)," ")</f>
        <v xml:space="preserve"> </v>
      </c>
      <c r="BM1077" s="57" t="str">
        <f>IFERROR(VLOOKUP(K1077,#REF!,2,0)," ")</f>
        <v xml:space="preserve"> </v>
      </c>
      <c r="BN1077" s="58" t="str">
        <f t="shared" si="426"/>
        <v xml:space="preserve">  </v>
      </c>
      <c r="BO1077" s="59" t="str">
        <f>IFERROR(VLOOKUP(BN1077,#REF!,5,0)," ")</f>
        <v xml:space="preserve"> </v>
      </c>
      <c r="BP1077" s="59" t="str">
        <f t="shared" si="427"/>
        <v xml:space="preserve"> </v>
      </c>
      <c r="BQ1077" s="56" t="str">
        <f t="shared" si="428"/>
        <v>0,00</v>
      </c>
      <c r="BR1077" s="59" t="str">
        <f t="shared" si="429"/>
        <v>0,00</v>
      </c>
      <c r="BS1077" s="59" t="str">
        <f t="shared" si="430"/>
        <v xml:space="preserve"> </v>
      </c>
      <c r="BT1077" s="56" t="str">
        <f t="shared" si="421"/>
        <v>00</v>
      </c>
      <c r="BU1077" s="56">
        <f t="shared" si="422"/>
        <v>0</v>
      </c>
      <c r="BV1077" s="56" t="str">
        <f>IFERROR(BU1077*#REF!,"0,00")</f>
        <v>0,00</v>
      </c>
      <c r="BW1077" s="59" t="str">
        <f t="shared" si="423"/>
        <v>0,00</v>
      </c>
    </row>
    <row r="1078" spans="1:75" ht="61.5" customHeight="1" thickTop="1" thickBot="1">
      <c r="A1078" s="90" t="str">
        <f t="shared" si="411"/>
        <v>INSERIR DATA</v>
      </c>
      <c r="B1078" s="91" t="str">
        <f t="shared" si="412"/>
        <v>INSERIR DATA</v>
      </c>
      <c r="C1078" s="81" t="str">
        <f t="shared" si="413"/>
        <v>INSERIR DATA</v>
      </c>
      <c r="D1078" s="79">
        <f t="shared" si="425"/>
        <v>1075</v>
      </c>
      <c r="E1078" s="125">
        <f t="shared" si="424"/>
        <v>0</v>
      </c>
      <c r="F1078" s="101"/>
      <c r="G1078" s="124" t="str">
        <f>IFERROR(VLOOKUP(F1078,#REF!,2,0)," ")</f>
        <v xml:space="preserve"> </v>
      </c>
      <c r="H1078" s="122" t="str">
        <f>IFERROR(VLOOKUP(F1078,#REF!,3,0)," ")</f>
        <v xml:space="preserve"> </v>
      </c>
      <c r="I1078" s="103"/>
      <c r="J1078" s="103"/>
      <c r="K1078" s="103"/>
      <c r="L1078" s="104"/>
      <c r="M1078" s="105"/>
      <c r="N1078" s="106"/>
      <c r="O1078" s="107"/>
      <c r="P1078" s="122" t="str">
        <f t="shared" si="431"/>
        <v>00,00</v>
      </c>
      <c r="Q1078" s="123" t="str">
        <f t="shared" si="432"/>
        <v>0,00</v>
      </c>
      <c r="R1078" s="119">
        <v>0</v>
      </c>
      <c r="S1078" s="119">
        <v>0</v>
      </c>
      <c r="T1078" s="123">
        <f t="shared" si="414"/>
        <v>0</v>
      </c>
      <c r="U1078" s="108"/>
      <c r="V1078" s="109" t="str">
        <f t="shared" si="410"/>
        <v/>
      </c>
      <c r="W1078" s="37"/>
      <c r="X1078" s="132"/>
      <c r="Y1078" s="134"/>
      <c r="AA1078" s="24"/>
      <c r="AB1078" s="40"/>
      <c r="AC1078" s="24" t="str">
        <f t="shared" si="416"/>
        <v>Pendente</v>
      </c>
      <c r="AE1078" s="43"/>
      <c r="AF1078" s="44"/>
      <c r="AG1078" s="45"/>
      <c r="AH1078" s="45"/>
      <c r="AI1078" s="46"/>
      <c r="AJ1078" s="44"/>
      <c r="AK1078" s="46"/>
      <c r="AL1078" s="127"/>
      <c r="AM1078" s="44"/>
      <c r="AN1078" s="46"/>
      <c r="AO1078" s="127"/>
      <c r="AP1078" s="45"/>
      <c r="AQ1078" s="46"/>
      <c r="AR1078" s="46"/>
      <c r="AS1078" s="46"/>
      <c r="AT1078" s="45"/>
      <c r="AU1078" s="46"/>
      <c r="AV1078" s="67"/>
      <c r="AW1078" s="46"/>
      <c r="AX1078" s="46"/>
      <c r="AY1078" s="46"/>
      <c r="AZ1078" s="49"/>
      <c r="BE1078" s="52">
        <f t="shared" si="415"/>
        <v>0</v>
      </c>
      <c r="BF1078" s="53" t="str">
        <f t="shared" si="417"/>
        <v>00</v>
      </c>
      <c r="BG1078" s="54">
        <f t="shared" si="418"/>
        <v>0</v>
      </c>
      <c r="BH1078" s="54">
        <v>6</v>
      </c>
      <c r="BI1078" s="54" t="str">
        <f t="shared" si="419"/>
        <v>,00</v>
      </c>
      <c r="BJ1078" s="55" t="str">
        <f t="shared" si="420"/>
        <v>00,00</v>
      </c>
      <c r="BL1078" s="57" t="str">
        <f>IFERROR(VLOOKUP(H1078,#REF!,2,0)," ")</f>
        <v xml:space="preserve"> </v>
      </c>
      <c r="BM1078" s="57" t="str">
        <f>IFERROR(VLOOKUP(K1078,#REF!,2,0)," ")</f>
        <v xml:space="preserve"> </v>
      </c>
      <c r="BN1078" s="58" t="str">
        <f t="shared" si="426"/>
        <v xml:space="preserve">  </v>
      </c>
      <c r="BO1078" s="59" t="str">
        <f>IFERROR(VLOOKUP(BN1078,#REF!,5,0)," ")</f>
        <v xml:space="preserve"> </v>
      </c>
      <c r="BP1078" s="59" t="str">
        <f t="shared" si="427"/>
        <v xml:space="preserve"> </v>
      </c>
      <c r="BQ1078" s="56" t="str">
        <f t="shared" si="428"/>
        <v>0,00</v>
      </c>
      <c r="BR1078" s="59" t="str">
        <f t="shared" si="429"/>
        <v>0,00</v>
      </c>
      <c r="BS1078" s="59" t="str">
        <f t="shared" si="430"/>
        <v xml:space="preserve"> </v>
      </c>
      <c r="BT1078" s="56" t="str">
        <f t="shared" si="421"/>
        <v>00</v>
      </c>
      <c r="BU1078" s="56">
        <f t="shared" si="422"/>
        <v>0</v>
      </c>
      <c r="BV1078" s="56" t="str">
        <f>IFERROR(BU1078*#REF!,"0,00")</f>
        <v>0,00</v>
      </c>
      <c r="BW1078" s="59" t="str">
        <f t="shared" si="423"/>
        <v>0,00</v>
      </c>
    </row>
    <row r="1079" spans="1:75" ht="61.5" customHeight="1" thickTop="1" thickBot="1">
      <c r="A1079" s="90" t="str">
        <f t="shared" si="411"/>
        <v>INSERIR DATA</v>
      </c>
      <c r="B1079" s="91" t="str">
        <f t="shared" si="412"/>
        <v>INSERIR DATA</v>
      </c>
      <c r="C1079" s="81" t="str">
        <f t="shared" si="413"/>
        <v>INSERIR DATA</v>
      </c>
      <c r="D1079" s="79">
        <f t="shared" si="425"/>
        <v>1076</v>
      </c>
      <c r="E1079" s="125">
        <f t="shared" si="424"/>
        <v>0</v>
      </c>
      <c r="F1079" s="101"/>
      <c r="G1079" s="124" t="str">
        <f>IFERROR(VLOOKUP(F1079,#REF!,2,0)," ")</f>
        <v xml:space="preserve"> </v>
      </c>
      <c r="H1079" s="122" t="str">
        <f>IFERROR(VLOOKUP(F1079,#REF!,3,0)," ")</f>
        <v xml:space="preserve"> </v>
      </c>
      <c r="I1079" s="103"/>
      <c r="J1079" s="103"/>
      <c r="K1079" s="103"/>
      <c r="L1079" s="104"/>
      <c r="M1079" s="105"/>
      <c r="N1079" s="106"/>
      <c r="O1079" s="107"/>
      <c r="P1079" s="122" t="str">
        <f t="shared" si="431"/>
        <v>00,00</v>
      </c>
      <c r="Q1079" s="123" t="str">
        <f t="shared" si="432"/>
        <v>0,00</v>
      </c>
      <c r="R1079" s="119">
        <v>0</v>
      </c>
      <c r="S1079" s="119">
        <v>0</v>
      </c>
      <c r="T1079" s="123">
        <f t="shared" si="414"/>
        <v>0</v>
      </c>
      <c r="U1079" s="108"/>
      <c r="V1079" s="109" t="str">
        <f t="shared" si="410"/>
        <v/>
      </c>
      <c r="W1079" s="37"/>
      <c r="X1079" s="132"/>
      <c r="Y1079" s="134"/>
      <c r="AA1079" s="24"/>
      <c r="AB1079" s="40"/>
      <c r="AC1079" s="24" t="str">
        <f t="shared" si="416"/>
        <v>Pendente</v>
      </c>
      <c r="AE1079" s="43"/>
      <c r="AF1079" s="44"/>
      <c r="AG1079" s="45"/>
      <c r="AH1079" s="45"/>
      <c r="AI1079" s="46"/>
      <c r="AJ1079" s="44"/>
      <c r="AK1079" s="46"/>
      <c r="AL1079" s="127"/>
      <c r="AM1079" s="44"/>
      <c r="AN1079" s="46"/>
      <c r="AO1079" s="127"/>
      <c r="AP1079" s="45"/>
      <c r="AQ1079" s="46"/>
      <c r="AR1079" s="46"/>
      <c r="AS1079" s="46"/>
      <c r="AT1079" s="45"/>
      <c r="AU1079" s="46"/>
      <c r="AV1079" s="67"/>
      <c r="AW1079" s="46"/>
      <c r="AX1079" s="46"/>
      <c r="AY1079" s="46"/>
      <c r="AZ1079" s="49"/>
      <c r="BE1079" s="52">
        <f t="shared" si="415"/>
        <v>0</v>
      </c>
      <c r="BF1079" s="53" t="str">
        <f t="shared" si="417"/>
        <v>00</v>
      </c>
      <c r="BG1079" s="54">
        <f t="shared" si="418"/>
        <v>0</v>
      </c>
      <c r="BH1079" s="54">
        <v>6</v>
      </c>
      <c r="BI1079" s="54" t="str">
        <f t="shared" si="419"/>
        <v>,00</v>
      </c>
      <c r="BJ1079" s="55" t="str">
        <f t="shared" si="420"/>
        <v>00,00</v>
      </c>
      <c r="BL1079" s="57" t="str">
        <f>IFERROR(VLOOKUP(H1079,#REF!,2,0)," ")</f>
        <v xml:space="preserve"> </v>
      </c>
      <c r="BM1079" s="57" t="str">
        <f>IFERROR(VLOOKUP(K1079,#REF!,2,0)," ")</f>
        <v xml:space="preserve"> </v>
      </c>
      <c r="BN1079" s="58" t="str">
        <f t="shared" si="426"/>
        <v xml:space="preserve">  </v>
      </c>
      <c r="BO1079" s="59" t="str">
        <f>IFERROR(VLOOKUP(BN1079,#REF!,5,0)," ")</f>
        <v xml:space="preserve"> </v>
      </c>
      <c r="BP1079" s="59" t="str">
        <f t="shared" si="427"/>
        <v xml:space="preserve"> </v>
      </c>
      <c r="BQ1079" s="56" t="str">
        <f t="shared" si="428"/>
        <v>0,00</v>
      </c>
      <c r="BR1079" s="59" t="str">
        <f t="shared" si="429"/>
        <v>0,00</v>
      </c>
      <c r="BS1079" s="59" t="str">
        <f t="shared" si="430"/>
        <v xml:space="preserve"> </v>
      </c>
      <c r="BT1079" s="56" t="str">
        <f t="shared" si="421"/>
        <v>00</v>
      </c>
      <c r="BU1079" s="56">
        <f t="shared" si="422"/>
        <v>0</v>
      </c>
      <c r="BV1079" s="56" t="str">
        <f>IFERROR(BU1079*#REF!,"0,00")</f>
        <v>0,00</v>
      </c>
      <c r="BW1079" s="59" t="str">
        <f t="shared" si="423"/>
        <v>0,00</v>
      </c>
    </row>
    <row r="1080" spans="1:75" ht="61.5" customHeight="1" thickTop="1" thickBot="1">
      <c r="A1080" s="90" t="str">
        <f t="shared" si="411"/>
        <v>INSERIR DATA</v>
      </c>
      <c r="B1080" s="91" t="str">
        <f t="shared" si="412"/>
        <v>INSERIR DATA</v>
      </c>
      <c r="C1080" s="81" t="str">
        <f t="shared" si="413"/>
        <v>INSERIR DATA</v>
      </c>
      <c r="D1080" s="79">
        <f t="shared" si="425"/>
        <v>1077</v>
      </c>
      <c r="E1080" s="125">
        <f t="shared" si="424"/>
        <v>0</v>
      </c>
      <c r="F1080" s="101"/>
      <c r="G1080" s="124" t="str">
        <f>IFERROR(VLOOKUP(F1080,#REF!,2,0)," ")</f>
        <v xml:space="preserve"> </v>
      </c>
      <c r="H1080" s="122" t="str">
        <f>IFERROR(VLOOKUP(F1080,#REF!,3,0)," ")</f>
        <v xml:space="preserve"> </v>
      </c>
      <c r="I1080" s="103"/>
      <c r="J1080" s="103"/>
      <c r="K1080" s="103"/>
      <c r="L1080" s="104"/>
      <c r="M1080" s="105"/>
      <c r="N1080" s="106"/>
      <c r="O1080" s="107"/>
      <c r="P1080" s="122" t="str">
        <f t="shared" si="431"/>
        <v>00,00</v>
      </c>
      <c r="Q1080" s="123" t="str">
        <f t="shared" si="432"/>
        <v>0,00</v>
      </c>
      <c r="R1080" s="119">
        <v>0</v>
      </c>
      <c r="S1080" s="119">
        <v>0</v>
      </c>
      <c r="T1080" s="123">
        <f t="shared" si="414"/>
        <v>0</v>
      </c>
      <c r="U1080" s="108"/>
      <c r="V1080" s="109" t="str">
        <f t="shared" si="410"/>
        <v/>
      </c>
      <c r="W1080" s="37"/>
      <c r="X1080" s="132"/>
      <c r="Y1080" s="134"/>
      <c r="AA1080" s="24"/>
      <c r="AB1080" s="40"/>
      <c r="AC1080" s="24" t="str">
        <f t="shared" si="416"/>
        <v>Pendente</v>
      </c>
      <c r="AE1080" s="43"/>
      <c r="AF1080" s="44"/>
      <c r="AG1080" s="45"/>
      <c r="AH1080" s="45"/>
      <c r="AI1080" s="46"/>
      <c r="AJ1080" s="44"/>
      <c r="AK1080" s="46"/>
      <c r="AL1080" s="127"/>
      <c r="AM1080" s="44"/>
      <c r="AN1080" s="46"/>
      <c r="AO1080" s="127"/>
      <c r="AP1080" s="45"/>
      <c r="AQ1080" s="46"/>
      <c r="AR1080" s="46"/>
      <c r="AS1080" s="46"/>
      <c r="AT1080" s="45"/>
      <c r="AU1080" s="46"/>
      <c r="AV1080" s="67"/>
      <c r="AW1080" s="46"/>
      <c r="AX1080" s="46"/>
      <c r="AY1080" s="46"/>
      <c r="AZ1080" s="49"/>
      <c r="BE1080" s="52">
        <f t="shared" si="415"/>
        <v>0</v>
      </c>
      <c r="BF1080" s="53" t="str">
        <f t="shared" si="417"/>
        <v>00</v>
      </c>
      <c r="BG1080" s="54">
        <f t="shared" si="418"/>
        <v>0</v>
      </c>
      <c r="BH1080" s="54">
        <v>6</v>
      </c>
      <c r="BI1080" s="54" t="str">
        <f t="shared" si="419"/>
        <v>,00</v>
      </c>
      <c r="BJ1080" s="55" t="str">
        <f t="shared" si="420"/>
        <v>00,00</v>
      </c>
      <c r="BL1080" s="57" t="str">
        <f>IFERROR(VLOOKUP(H1080,#REF!,2,0)," ")</f>
        <v xml:space="preserve"> </v>
      </c>
      <c r="BM1080" s="57" t="str">
        <f>IFERROR(VLOOKUP(K1080,#REF!,2,0)," ")</f>
        <v xml:space="preserve"> </v>
      </c>
      <c r="BN1080" s="58" t="str">
        <f t="shared" si="426"/>
        <v xml:space="preserve">  </v>
      </c>
      <c r="BO1080" s="59" t="str">
        <f>IFERROR(VLOOKUP(BN1080,#REF!,5,0)," ")</f>
        <v xml:space="preserve"> </v>
      </c>
      <c r="BP1080" s="59" t="str">
        <f t="shared" si="427"/>
        <v xml:space="preserve"> </v>
      </c>
      <c r="BQ1080" s="56" t="str">
        <f t="shared" si="428"/>
        <v>0,00</v>
      </c>
      <c r="BR1080" s="59" t="str">
        <f t="shared" si="429"/>
        <v>0,00</v>
      </c>
      <c r="BS1080" s="59" t="str">
        <f t="shared" si="430"/>
        <v xml:space="preserve"> </v>
      </c>
      <c r="BT1080" s="56" t="str">
        <f t="shared" si="421"/>
        <v>00</v>
      </c>
      <c r="BU1080" s="56">
        <f t="shared" si="422"/>
        <v>0</v>
      </c>
      <c r="BV1080" s="56" t="str">
        <f>IFERROR(BU1080*#REF!,"0,00")</f>
        <v>0,00</v>
      </c>
      <c r="BW1080" s="59" t="str">
        <f t="shared" si="423"/>
        <v>0,00</v>
      </c>
    </row>
    <row r="1081" spans="1:75" ht="61.5" customHeight="1" thickTop="1" thickBot="1">
      <c r="A1081" s="90" t="str">
        <f t="shared" si="411"/>
        <v>INSERIR DATA</v>
      </c>
      <c r="B1081" s="91" t="str">
        <f t="shared" si="412"/>
        <v>INSERIR DATA</v>
      </c>
      <c r="C1081" s="81" t="str">
        <f t="shared" si="413"/>
        <v>INSERIR DATA</v>
      </c>
      <c r="D1081" s="79">
        <f t="shared" si="425"/>
        <v>1078</v>
      </c>
      <c r="E1081" s="125">
        <f t="shared" si="424"/>
        <v>0</v>
      </c>
      <c r="F1081" s="101"/>
      <c r="G1081" s="124" t="str">
        <f>IFERROR(VLOOKUP(F1081,#REF!,2,0)," ")</f>
        <v xml:space="preserve"> </v>
      </c>
      <c r="H1081" s="122" t="str">
        <f>IFERROR(VLOOKUP(F1081,#REF!,3,0)," ")</f>
        <v xml:space="preserve"> </v>
      </c>
      <c r="I1081" s="103"/>
      <c r="J1081" s="103"/>
      <c r="K1081" s="103"/>
      <c r="L1081" s="104"/>
      <c r="M1081" s="105"/>
      <c r="N1081" s="106"/>
      <c r="O1081" s="107"/>
      <c r="P1081" s="122" t="str">
        <f t="shared" si="431"/>
        <v>00,00</v>
      </c>
      <c r="Q1081" s="123" t="str">
        <f t="shared" si="432"/>
        <v>0,00</v>
      </c>
      <c r="R1081" s="119">
        <v>0</v>
      </c>
      <c r="S1081" s="119">
        <v>0</v>
      </c>
      <c r="T1081" s="123">
        <f t="shared" si="414"/>
        <v>0</v>
      </c>
      <c r="U1081" s="108"/>
      <c r="V1081" s="109" t="str">
        <f t="shared" si="410"/>
        <v/>
      </c>
      <c r="W1081" s="37"/>
      <c r="X1081" s="132"/>
      <c r="Y1081" s="134"/>
      <c r="AA1081" s="24"/>
      <c r="AB1081" s="40"/>
      <c r="AC1081" s="24" t="str">
        <f t="shared" si="416"/>
        <v>Pendente</v>
      </c>
      <c r="AE1081" s="43"/>
      <c r="AF1081" s="44"/>
      <c r="AG1081" s="45"/>
      <c r="AH1081" s="45"/>
      <c r="AI1081" s="46"/>
      <c r="AJ1081" s="44"/>
      <c r="AK1081" s="46"/>
      <c r="AL1081" s="127"/>
      <c r="AM1081" s="44"/>
      <c r="AN1081" s="46"/>
      <c r="AO1081" s="127"/>
      <c r="AP1081" s="45"/>
      <c r="AQ1081" s="46"/>
      <c r="AR1081" s="46"/>
      <c r="AS1081" s="46"/>
      <c r="AT1081" s="45"/>
      <c r="AU1081" s="46"/>
      <c r="AV1081" s="67"/>
      <c r="AW1081" s="46"/>
      <c r="AX1081" s="46"/>
      <c r="AY1081" s="46"/>
      <c r="AZ1081" s="49"/>
      <c r="BE1081" s="52">
        <f t="shared" si="415"/>
        <v>0</v>
      </c>
      <c r="BF1081" s="53" t="str">
        <f t="shared" si="417"/>
        <v>00</v>
      </c>
      <c r="BG1081" s="54">
        <f t="shared" si="418"/>
        <v>0</v>
      </c>
      <c r="BH1081" s="54">
        <v>6</v>
      </c>
      <c r="BI1081" s="54" t="str">
        <f t="shared" si="419"/>
        <v>,00</v>
      </c>
      <c r="BJ1081" s="55" t="str">
        <f t="shared" si="420"/>
        <v>00,00</v>
      </c>
      <c r="BL1081" s="57" t="str">
        <f>IFERROR(VLOOKUP(H1081,#REF!,2,0)," ")</f>
        <v xml:space="preserve"> </v>
      </c>
      <c r="BM1081" s="57" t="str">
        <f>IFERROR(VLOOKUP(K1081,#REF!,2,0)," ")</f>
        <v xml:space="preserve"> </v>
      </c>
      <c r="BN1081" s="58" t="str">
        <f t="shared" si="426"/>
        <v xml:space="preserve">  </v>
      </c>
      <c r="BO1081" s="59" t="str">
        <f>IFERROR(VLOOKUP(BN1081,#REF!,5,0)," ")</f>
        <v xml:space="preserve"> </v>
      </c>
      <c r="BP1081" s="59" t="str">
        <f t="shared" si="427"/>
        <v xml:space="preserve"> </v>
      </c>
      <c r="BQ1081" s="56" t="str">
        <f t="shared" si="428"/>
        <v>0,00</v>
      </c>
      <c r="BR1081" s="59" t="str">
        <f t="shared" si="429"/>
        <v>0,00</v>
      </c>
      <c r="BS1081" s="59" t="str">
        <f t="shared" si="430"/>
        <v xml:space="preserve"> </v>
      </c>
      <c r="BT1081" s="56" t="str">
        <f t="shared" si="421"/>
        <v>00</v>
      </c>
      <c r="BU1081" s="56">
        <f t="shared" si="422"/>
        <v>0</v>
      </c>
      <c r="BV1081" s="56" t="str">
        <f>IFERROR(BU1081*#REF!,"0,00")</f>
        <v>0,00</v>
      </c>
      <c r="BW1081" s="59" t="str">
        <f t="shared" si="423"/>
        <v>0,00</v>
      </c>
    </row>
    <row r="1082" spans="1:75" ht="61.5" customHeight="1" thickTop="1" thickBot="1">
      <c r="A1082" s="90" t="str">
        <f t="shared" si="411"/>
        <v>INSERIR DATA</v>
      </c>
      <c r="B1082" s="91" t="str">
        <f t="shared" si="412"/>
        <v>INSERIR DATA</v>
      </c>
      <c r="C1082" s="81" t="str">
        <f t="shared" si="413"/>
        <v>INSERIR DATA</v>
      </c>
      <c r="D1082" s="79">
        <f t="shared" si="425"/>
        <v>1079</v>
      </c>
      <c r="E1082" s="125">
        <f t="shared" si="424"/>
        <v>0</v>
      </c>
      <c r="F1082" s="101"/>
      <c r="G1082" s="124" t="str">
        <f>IFERROR(VLOOKUP(F1082,#REF!,2,0)," ")</f>
        <v xml:space="preserve"> </v>
      </c>
      <c r="H1082" s="122" t="str">
        <f>IFERROR(VLOOKUP(F1082,#REF!,3,0)," ")</f>
        <v xml:space="preserve"> </v>
      </c>
      <c r="I1082" s="103"/>
      <c r="J1082" s="103"/>
      <c r="K1082" s="103"/>
      <c r="L1082" s="104"/>
      <c r="M1082" s="105"/>
      <c r="N1082" s="106"/>
      <c r="O1082" s="107"/>
      <c r="P1082" s="122" t="str">
        <f t="shared" si="431"/>
        <v>00,00</v>
      </c>
      <c r="Q1082" s="123" t="str">
        <f t="shared" si="432"/>
        <v>0,00</v>
      </c>
      <c r="R1082" s="119">
        <v>0</v>
      </c>
      <c r="S1082" s="119">
        <v>0</v>
      </c>
      <c r="T1082" s="123">
        <f t="shared" si="414"/>
        <v>0</v>
      </c>
      <c r="U1082" s="108"/>
      <c r="V1082" s="109" t="str">
        <f t="shared" si="410"/>
        <v/>
      </c>
      <c r="W1082" s="37"/>
      <c r="X1082" s="132"/>
      <c r="Y1082" s="134"/>
      <c r="AA1082" s="24"/>
      <c r="AB1082" s="40"/>
      <c r="AC1082" s="24" t="str">
        <f t="shared" si="416"/>
        <v>Pendente</v>
      </c>
      <c r="AE1082" s="43"/>
      <c r="AF1082" s="44"/>
      <c r="AG1082" s="45"/>
      <c r="AH1082" s="45"/>
      <c r="AI1082" s="46"/>
      <c r="AJ1082" s="44"/>
      <c r="AK1082" s="46"/>
      <c r="AL1082" s="127"/>
      <c r="AM1082" s="44"/>
      <c r="AN1082" s="46"/>
      <c r="AO1082" s="127"/>
      <c r="AP1082" s="45"/>
      <c r="AQ1082" s="46"/>
      <c r="AR1082" s="46"/>
      <c r="AS1082" s="46"/>
      <c r="AT1082" s="45"/>
      <c r="AU1082" s="46"/>
      <c r="AV1082" s="67"/>
      <c r="AW1082" s="46"/>
      <c r="AX1082" s="46"/>
      <c r="AY1082" s="46"/>
      <c r="AZ1082" s="49"/>
      <c r="BE1082" s="52">
        <f t="shared" si="415"/>
        <v>0</v>
      </c>
      <c r="BF1082" s="53" t="str">
        <f t="shared" si="417"/>
        <v>00</v>
      </c>
      <c r="BG1082" s="54">
        <f t="shared" si="418"/>
        <v>0</v>
      </c>
      <c r="BH1082" s="54">
        <v>6</v>
      </c>
      <c r="BI1082" s="54" t="str">
        <f t="shared" si="419"/>
        <v>,00</v>
      </c>
      <c r="BJ1082" s="55" t="str">
        <f t="shared" si="420"/>
        <v>00,00</v>
      </c>
      <c r="BL1082" s="57" t="str">
        <f>IFERROR(VLOOKUP(H1082,#REF!,2,0)," ")</f>
        <v xml:space="preserve"> </v>
      </c>
      <c r="BM1082" s="57" t="str">
        <f>IFERROR(VLOOKUP(K1082,#REF!,2,0)," ")</f>
        <v xml:space="preserve"> </v>
      </c>
      <c r="BN1082" s="58" t="str">
        <f t="shared" si="426"/>
        <v xml:space="preserve">  </v>
      </c>
      <c r="BO1082" s="59" t="str">
        <f>IFERROR(VLOOKUP(BN1082,#REF!,5,0)," ")</f>
        <v xml:space="preserve"> </v>
      </c>
      <c r="BP1082" s="59" t="str">
        <f t="shared" si="427"/>
        <v xml:space="preserve"> </v>
      </c>
      <c r="BQ1082" s="56" t="str">
        <f t="shared" si="428"/>
        <v>0,00</v>
      </c>
      <c r="BR1082" s="59" t="str">
        <f t="shared" si="429"/>
        <v>0,00</v>
      </c>
      <c r="BS1082" s="59" t="str">
        <f t="shared" si="430"/>
        <v xml:space="preserve"> </v>
      </c>
      <c r="BT1082" s="56" t="str">
        <f t="shared" si="421"/>
        <v>00</v>
      </c>
      <c r="BU1082" s="56">
        <f t="shared" si="422"/>
        <v>0</v>
      </c>
      <c r="BV1082" s="56" t="str">
        <f>IFERROR(BU1082*#REF!,"0,00")</f>
        <v>0,00</v>
      </c>
      <c r="BW1082" s="59" t="str">
        <f t="shared" si="423"/>
        <v>0,00</v>
      </c>
    </row>
    <row r="1083" spans="1:75" ht="61.5" customHeight="1" thickTop="1" thickBot="1">
      <c r="A1083" s="90" t="str">
        <f t="shared" si="411"/>
        <v>INSERIR DATA</v>
      </c>
      <c r="B1083" s="91" t="str">
        <f t="shared" si="412"/>
        <v>INSERIR DATA</v>
      </c>
      <c r="C1083" s="81" t="str">
        <f t="shared" si="413"/>
        <v>INSERIR DATA</v>
      </c>
      <c r="D1083" s="79">
        <f t="shared" si="425"/>
        <v>1080</v>
      </c>
      <c r="E1083" s="125">
        <f t="shared" si="424"/>
        <v>0</v>
      </c>
      <c r="F1083" s="101"/>
      <c r="G1083" s="124" t="str">
        <f>IFERROR(VLOOKUP(F1083,#REF!,2,0)," ")</f>
        <v xml:space="preserve"> </v>
      </c>
      <c r="H1083" s="122" t="str">
        <f>IFERROR(VLOOKUP(F1083,#REF!,3,0)," ")</f>
        <v xml:space="preserve"> </v>
      </c>
      <c r="I1083" s="103"/>
      <c r="J1083" s="103"/>
      <c r="K1083" s="103"/>
      <c r="L1083" s="104"/>
      <c r="M1083" s="105"/>
      <c r="N1083" s="106"/>
      <c r="O1083" s="107"/>
      <c r="P1083" s="122" t="str">
        <f t="shared" si="431"/>
        <v>00,00</v>
      </c>
      <c r="Q1083" s="123" t="str">
        <f t="shared" si="432"/>
        <v>0,00</v>
      </c>
      <c r="R1083" s="119">
        <v>0</v>
      </c>
      <c r="S1083" s="119">
        <v>0</v>
      </c>
      <c r="T1083" s="123">
        <f t="shared" si="414"/>
        <v>0</v>
      </c>
      <c r="U1083" s="108"/>
      <c r="V1083" s="109" t="str">
        <f t="shared" si="410"/>
        <v/>
      </c>
      <c r="W1083" s="37"/>
      <c r="X1083" s="132"/>
      <c r="Y1083" s="134"/>
      <c r="AA1083" s="24"/>
      <c r="AB1083" s="40"/>
      <c r="AC1083" s="24" t="str">
        <f t="shared" si="416"/>
        <v>Pendente</v>
      </c>
      <c r="AE1083" s="43"/>
      <c r="AF1083" s="44"/>
      <c r="AG1083" s="45"/>
      <c r="AH1083" s="45"/>
      <c r="AI1083" s="46"/>
      <c r="AJ1083" s="44"/>
      <c r="AK1083" s="46"/>
      <c r="AL1083" s="127"/>
      <c r="AM1083" s="44"/>
      <c r="AN1083" s="46"/>
      <c r="AO1083" s="127"/>
      <c r="AP1083" s="45"/>
      <c r="AQ1083" s="46"/>
      <c r="AR1083" s="46"/>
      <c r="AS1083" s="46"/>
      <c r="AT1083" s="45"/>
      <c r="AU1083" s="46"/>
      <c r="AV1083" s="46"/>
      <c r="AW1083" s="46"/>
      <c r="AX1083" s="46"/>
      <c r="AY1083" s="46"/>
      <c r="AZ1083" s="49"/>
      <c r="BE1083" s="52">
        <f t="shared" si="415"/>
        <v>0</v>
      </c>
      <c r="BF1083" s="53" t="str">
        <f t="shared" si="417"/>
        <v>00</v>
      </c>
      <c r="BG1083" s="54">
        <f t="shared" si="418"/>
        <v>0</v>
      </c>
      <c r="BH1083" s="54">
        <v>6</v>
      </c>
      <c r="BI1083" s="54" t="str">
        <f t="shared" si="419"/>
        <v>,00</v>
      </c>
      <c r="BJ1083" s="55" t="str">
        <f t="shared" si="420"/>
        <v>00,00</v>
      </c>
      <c r="BL1083" s="57" t="str">
        <f>IFERROR(VLOOKUP(H1083,#REF!,2,0)," ")</f>
        <v xml:space="preserve"> </v>
      </c>
      <c r="BM1083" s="57" t="str">
        <f>IFERROR(VLOOKUP(K1083,#REF!,2,0)," ")</f>
        <v xml:space="preserve"> </v>
      </c>
      <c r="BN1083" s="58" t="str">
        <f t="shared" si="426"/>
        <v xml:space="preserve">  </v>
      </c>
      <c r="BO1083" s="59" t="str">
        <f>IFERROR(VLOOKUP(BN1083,#REF!,5,0)," ")</f>
        <v xml:space="preserve"> </v>
      </c>
      <c r="BP1083" s="59" t="str">
        <f t="shared" si="427"/>
        <v xml:space="preserve"> </v>
      </c>
      <c r="BQ1083" s="56" t="str">
        <f t="shared" si="428"/>
        <v>0,00</v>
      </c>
      <c r="BR1083" s="59" t="str">
        <f t="shared" si="429"/>
        <v>0,00</v>
      </c>
      <c r="BS1083" s="59" t="str">
        <f t="shared" si="430"/>
        <v xml:space="preserve"> </v>
      </c>
      <c r="BT1083" s="56" t="str">
        <f t="shared" si="421"/>
        <v>00</v>
      </c>
      <c r="BU1083" s="56">
        <f t="shared" si="422"/>
        <v>0</v>
      </c>
      <c r="BV1083" s="56" t="str">
        <f>IFERROR(BU1083*#REF!,"0,00")</f>
        <v>0,00</v>
      </c>
      <c r="BW1083" s="59" t="str">
        <f t="shared" si="423"/>
        <v>0,00</v>
      </c>
    </row>
    <row r="1084" spans="1:75" ht="61.5" customHeight="1" thickTop="1" thickBot="1">
      <c r="A1084" s="90" t="str">
        <f t="shared" si="411"/>
        <v>INSERIR DATA</v>
      </c>
      <c r="B1084" s="91" t="str">
        <f t="shared" si="412"/>
        <v>INSERIR DATA</v>
      </c>
      <c r="C1084" s="81" t="str">
        <f t="shared" si="413"/>
        <v>INSERIR DATA</v>
      </c>
      <c r="D1084" s="79">
        <f t="shared" si="425"/>
        <v>1081</v>
      </c>
      <c r="E1084" s="125">
        <f t="shared" si="424"/>
        <v>0</v>
      </c>
      <c r="F1084" s="101"/>
      <c r="G1084" s="124" t="str">
        <f>IFERROR(VLOOKUP(F1084,#REF!,2,0)," ")</f>
        <v xml:space="preserve"> </v>
      </c>
      <c r="H1084" s="122" t="str">
        <f>IFERROR(VLOOKUP(F1084,#REF!,3,0)," ")</f>
        <v xml:space="preserve"> </v>
      </c>
      <c r="I1084" s="103"/>
      <c r="J1084" s="103"/>
      <c r="K1084" s="103"/>
      <c r="L1084" s="104"/>
      <c r="M1084" s="105"/>
      <c r="N1084" s="106"/>
      <c r="O1084" s="107"/>
      <c r="P1084" s="122" t="str">
        <f t="shared" si="431"/>
        <v>00,00</v>
      </c>
      <c r="Q1084" s="123" t="str">
        <f t="shared" si="432"/>
        <v>0,00</v>
      </c>
      <c r="R1084" s="119">
        <v>0</v>
      </c>
      <c r="S1084" s="119">
        <v>0</v>
      </c>
      <c r="T1084" s="123">
        <f t="shared" si="414"/>
        <v>0</v>
      </c>
      <c r="U1084" s="108"/>
      <c r="V1084" s="109" t="str">
        <f t="shared" ref="V1084:V1147" si="433">UPPER(Y1084)</f>
        <v/>
      </c>
      <c r="W1084" s="37"/>
      <c r="X1084" s="132"/>
      <c r="Y1084" s="134"/>
      <c r="AA1084" s="24"/>
      <c r="AB1084" s="40"/>
      <c r="AC1084" s="24" t="str">
        <f t="shared" si="416"/>
        <v>Pendente</v>
      </c>
      <c r="AE1084" s="43"/>
      <c r="AF1084" s="44"/>
      <c r="AG1084" s="45"/>
      <c r="AH1084" s="45"/>
      <c r="AI1084" s="46"/>
      <c r="AJ1084" s="44"/>
      <c r="AK1084" s="46"/>
      <c r="AL1084" s="127"/>
      <c r="AM1084" s="44"/>
      <c r="AN1084" s="46"/>
      <c r="AO1084" s="127"/>
      <c r="AP1084" s="45"/>
      <c r="AQ1084" s="46"/>
      <c r="AR1084" s="157"/>
      <c r="AS1084" s="157"/>
      <c r="AT1084" s="45"/>
      <c r="AU1084" s="157"/>
      <c r="AV1084" s="157"/>
      <c r="AW1084" s="157"/>
      <c r="AX1084" s="157"/>
      <c r="AY1084" s="157"/>
      <c r="AZ1084" s="49"/>
      <c r="BE1084" s="52">
        <f t="shared" si="415"/>
        <v>0</v>
      </c>
      <c r="BF1084" s="53" t="str">
        <f t="shared" si="417"/>
        <v>00</v>
      </c>
      <c r="BG1084" s="54">
        <f t="shared" si="418"/>
        <v>0</v>
      </c>
      <c r="BH1084" s="54">
        <v>6</v>
      </c>
      <c r="BI1084" s="54" t="str">
        <f t="shared" si="419"/>
        <v>,00</v>
      </c>
      <c r="BJ1084" s="55" t="str">
        <f t="shared" si="420"/>
        <v>00,00</v>
      </c>
      <c r="BL1084" s="57" t="str">
        <f>IFERROR(VLOOKUP(H1084,#REF!,2,0)," ")</f>
        <v xml:space="preserve"> </v>
      </c>
      <c r="BM1084" s="57" t="str">
        <f>IFERROR(VLOOKUP(K1084,#REF!,2,0)," ")</f>
        <v xml:space="preserve"> </v>
      </c>
      <c r="BN1084" s="58" t="str">
        <f t="shared" si="426"/>
        <v xml:space="preserve">  </v>
      </c>
      <c r="BO1084" s="59" t="str">
        <f>IFERROR(VLOOKUP(BN1084,#REF!,5,0)," ")</f>
        <v xml:space="preserve"> </v>
      </c>
      <c r="BP1084" s="59" t="str">
        <f t="shared" si="427"/>
        <v xml:space="preserve"> </v>
      </c>
      <c r="BQ1084" s="56" t="str">
        <f t="shared" si="428"/>
        <v>0,00</v>
      </c>
      <c r="BR1084" s="59" t="str">
        <f t="shared" si="429"/>
        <v>0,00</v>
      </c>
      <c r="BS1084" s="59" t="str">
        <f t="shared" si="430"/>
        <v xml:space="preserve"> </v>
      </c>
      <c r="BT1084" s="56" t="str">
        <f t="shared" si="421"/>
        <v>00</v>
      </c>
      <c r="BU1084" s="56">
        <f t="shared" si="422"/>
        <v>0</v>
      </c>
      <c r="BV1084" s="56" t="str">
        <f>IFERROR(BU1084*#REF!,"0,00")</f>
        <v>0,00</v>
      </c>
      <c r="BW1084" s="59" t="str">
        <f t="shared" si="423"/>
        <v>0,00</v>
      </c>
    </row>
    <row r="1085" spans="1:75" ht="61.5" customHeight="1" thickTop="1" thickBot="1">
      <c r="A1085" s="90" t="str">
        <f t="shared" si="411"/>
        <v>INSERIR DATA</v>
      </c>
      <c r="B1085" s="91" t="str">
        <f t="shared" si="412"/>
        <v>INSERIR DATA</v>
      </c>
      <c r="C1085" s="81" t="str">
        <f t="shared" si="413"/>
        <v>INSERIR DATA</v>
      </c>
      <c r="D1085" s="79">
        <f t="shared" si="425"/>
        <v>1082</v>
      </c>
      <c r="E1085" s="125">
        <f t="shared" si="424"/>
        <v>0</v>
      </c>
      <c r="F1085" s="101"/>
      <c r="G1085" s="124" t="str">
        <f>IFERROR(VLOOKUP(F1085,#REF!,2,0)," ")</f>
        <v xml:space="preserve"> </v>
      </c>
      <c r="H1085" s="122" t="str">
        <f>IFERROR(VLOOKUP(F1085,#REF!,3,0)," ")</f>
        <v xml:space="preserve"> </v>
      </c>
      <c r="I1085" s="103"/>
      <c r="J1085" s="103"/>
      <c r="K1085" s="103"/>
      <c r="L1085" s="104"/>
      <c r="M1085" s="105"/>
      <c r="N1085" s="106"/>
      <c r="O1085" s="107"/>
      <c r="P1085" s="122" t="str">
        <f t="shared" si="431"/>
        <v>00,00</v>
      </c>
      <c r="Q1085" s="123" t="str">
        <f t="shared" si="432"/>
        <v>0,00</v>
      </c>
      <c r="R1085" s="119">
        <v>0</v>
      </c>
      <c r="S1085" s="119">
        <v>0</v>
      </c>
      <c r="T1085" s="123">
        <f t="shared" si="414"/>
        <v>0</v>
      </c>
      <c r="U1085" s="108"/>
      <c r="V1085" s="109" t="str">
        <f t="shared" si="433"/>
        <v/>
      </c>
      <c r="W1085" s="37"/>
      <c r="X1085" s="132"/>
      <c r="Y1085" s="134"/>
      <c r="AA1085" s="24"/>
      <c r="AB1085" s="40"/>
      <c r="AC1085" s="24" t="str">
        <f t="shared" si="416"/>
        <v>Pendente</v>
      </c>
      <c r="AE1085" s="43"/>
      <c r="AF1085" s="44"/>
      <c r="AG1085" s="45"/>
      <c r="AH1085" s="45"/>
      <c r="AI1085" s="46"/>
      <c r="AJ1085" s="44"/>
      <c r="AK1085" s="46"/>
      <c r="AL1085" s="127"/>
      <c r="AM1085" s="44"/>
      <c r="AN1085" s="46"/>
      <c r="AO1085" s="127"/>
      <c r="AP1085" s="45"/>
      <c r="AQ1085" s="46"/>
      <c r="AR1085" s="157"/>
      <c r="AS1085" s="157"/>
      <c r="AT1085" s="45"/>
      <c r="AU1085" s="157"/>
      <c r="AV1085" s="157"/>
      <c r="AW1085" s="157"/>
      <c r="AX1085" s="157"/>
      <c r="AY1085" s="157"/>
      <c r="AZ1085" s="49"/>
      <c r="BE1085" s="52">
        <f t="shared" si="415"/>
        <v>0</v>
      </c>
      <c r="BF1085" s="53" t="str">
        <f t="shared" si="417"/>
        <v>00</v>
      </c>
      <c r="BG1085" s="54">
        <f t="shared" si="418"/>
        <v>0</v>
      </c>
      <c r="BH1085" s="54">
        <v>6</v>
      </c>
      <c r="BI1085" s="54" t="str">
        <f t="shared" si="419"/>
        <v>,00</v>
      </c>
      <c r="BJ1085" s="55" t="str">
        <f t="shared" si="420"/>
        <v>00,00</v>
      </c>
      <c r="BL1085" s="57" t="str">
        <f>IFERROR(VLOOKUP(H1085,#REF!,2,0)," ")</f>
        <v xml:space="preserve"> </v>
      </c>
      <c r="BM1085" s="57" t="str">
        <f>IFERROR(VLOOKUP(K1085,#REF!,2,0)," ")</f>
        <v xml:space="preserve"> </v>
      </c>
      <c r="BN1085" s="58" t="str">
        <f t="shared" si="426"/>
        <v xml:space="preserve">  </v>
      </c>
      <c r="BO1085" s="59" t="str">
        <f>IFERROR(VLOOKUP(BN1085,#REF!,5,0)," ")</f>
        <v xml:space="preserve"> </v>
      </c>
      <c r="BP1085" s="59" t="str">
        <f t="shared" si="427"/>
        <v xml:space="preserve"> </v>
      </c>
      <c r="BQ1085" s="56" t="str">
        <f t="shared" si="428"/>
        <v>0,00</v>
      </c>
      <c r="BR1085" s="59" t="str">
        <f t="shared" si="429"/>
        <v>0,00</v>
      </c>
      <c r="BS1085" s="59" t="str">
        <f t="shared" si="430"/>
        <v xml:space="preserve"> </v>
      </c>
      <c r="BT1085" s="56" t="str">
        <f t="shared" si="421"/>
        <v>00</v>
      </c>
      <c r="BU1085" s="56">
        <f t="shared" si="422"/>
        <v>0</v>
      </c>
      <c r="BV1085" s="56" t="str">
        <f>IFERROR(BU1085*#REF!,"0,00")</f>
        <v>0,00</v>
      </c>
      <c r="BW1085" s="59" t="str">
        <f t="shared" si="423"/>
        <v>0,00</v>
      </c>
    </row>
    <row r="1086" spans="1:75" ht="61.5" customHeight="1" thickTop="1" thickBot="1">
      <c r="A1086" s="90" t="str">
        <f t="shared" si="411"/>
        <v>INSERIR DATA</v>
      </c>
      <c r="B1086" s="91" t="str">
        <f t="shared" si="412"/>
        <v>INSERIR DATA</v>
      </c>
      <c r="C1086" s="81" t="str">
        <f t="shared" si="413"/>
        <v>INSERIR DATA</v>
      </c>
      <c r="D1086" s="79">
        <f t="shared" si="425"/>
        <v>1083</v>
      </c>
      <c r="E1086" s="125">
        <f t="shared" si="424"/>
        <v>0</v>
      </c>
      <c r="F1086" s="101"/>
      <c r="G1086" s="124" t="str">
        <f>IFERROR(VLOOKUP(F1086,#REF!,2,0)," ")</f>
        <v xml:space="preserve"> </v>
      </c>
      <c r="H1086" s="122" t="str">
        <f>IFERROR(VLOOKUP(F1086,#REF!,3,0)," ")</f>
        <v xml:space="preserve"> </v>
      </c>
      <c r="I1086" s="103"/>
      <c r="J1086" s="103"/>
      <c r="K1086" s="103"/>
      <c r="L1086" s="104"/>
      <c r="M1086" s="105"/>
      <c r="N1086" s="106"/>
      <c r="O1086" s="107"/>
      <c r="P1086" s="122" t="str">
        <f t="shared" si="431"/>
        <v>00,00</v>
      </c>
      <c r="Q1086" s="123" t="str">
        <f t="shared" si="432"/>
        <v>0,00</v>
      </c>
      <c r="R1086" s="119">
        <v>0</v>
      </c>
      <c r="S1086" s="119">
        <v>0</v>
      </c>
      <c r="T1086" s="123">
        <f t="shared" si="414"/>
        <v>0</v>
      </c>
      <c r="U1086" s="108"/>
      <c r="V1086" s="109" t="str">
        <f t="shared" si="433"/>
        <v/>
      </c>
      <c r="W1086" s="37"/>
      <c r="X1086" s="132"/>
      <c r="Y1086" s="134"/>
      <c r="AA1086" s="24"/>
      <c r="AB1086" s="40"/>
      <c r="AC1086" s="24" t="str">
        <f t="shared" si="416"/>
        <v>Pendente</v>
      </c>
      <c r="AE1086" s="43"/>
      <c r="AF1086" s="44"/>
      <c r="AG1086" s="45"/>
      <c r="AH1086" s="45"/>
      <c r="AI1086" s="46"/>
      <c r="AJ1086" s="44"/>
      <c r="AK1086" s="46"/>
      <c r="AL1086" s="127"/>
      <c r="AM1086" s="44"/>
      <c r="AN1086" s="46"/>
      <c r="AO1086" s="127"/>
      <c r="AP1086" s="45"/>
      <c r="AQ1086" s="46"/>
      <c r="AR1086" s="157"/>
      <c r="AS1086" s="46"/>
      <c r="AT1086" s="45"/>
      <c r="AU1086" s="157"/>
      <c r="AV1086" s="157"/>
      <c r="AW1086" s="157"/>
      <c r="AX1086" s="157"/>
      <c r="AY1086" s="157"/>
      <c r="AZ1086" s="49"/>
      <c r="BE1086" s="52">
        <f t="shared" si="415"/>
        <v>0</v>
      </c>
      <c r="BF1086" s="53" t="str">
        <f t="shared" si="417"/>
        <v>00</v>
      </c>
      <c r="BG1086" s="54">
        <f t="shared" si="418"/>
        <v>0</v>
      </c>
      <c r="BH1086" s="54">
        <v>6</v>
      </c>
      <c r="BI1086" s="54" t="str">
        <f t="shared" si="419"/>
        <v>,00</v>
      </c>
      <c r="BJ1086" s="55" t="str">
        <f t="shared" si="420"/>
        <v>00,00</v>
      </c>
      <c r="BL1086" s="57" t="str">
        <f>IFERROR(VLOOKUP(H1086,#REF!,2,0)," ")</f>
        <v xml:space="preserve"> </v>
      </c>
      <c r="BM1086" s="57" t="str">
        <f>IFERROR(VLOOKUP(K1086,#REF!,2,0)," ")</f>
        <v xml:space="preserve"> </v>
      </c>
      <c r="BN1086" s="58" t="str">
        <f t="shared" si="426"/>
        <v xml:space="preserve">  </v>
      </c>
      <c r="BO1086" s="59" t="str">
        <f>IFERROR(VLOOKUP(BN1086,#REF!,5,0)," ")</f>
        <v xml:space="preserve"> </v>
      </c>
      <c r="BP1086" s="59" t="str">
        <f t="shared" si="427"/>
        <v xml:space="preserve"> </v>
      </c>
      <c r="BQ1086" s="56" t="str">
        <f t="shared" si="428"/>
        <v>0,00</v>
      </c>
      <c r="BR1086" s="59" t="str">
        <f t="shared" si="429"/>
        <v>0,00</v>
      </c>
      <c r="BS1086" s="59" t="str">
        <f t="shared" si="430"/>
        <v xml:space="preserve"> </v>
      </c>
      <c r="BT1086" s="56" t="str">
        <f t="shared" si="421"/>
        <v>00</v>
      </c>
      <c r="BU1086" s="56">
        <f t="shared" si="422"/>
        <v>0</v>
      </c>
      <c r="BV1086" s="56" t="str">
        <f>IFERROR(BU1086*#REF!,"0,00")</f>
        <v>0,00</v>
      </c>
      <c r="BW1086" s="59" t="str">
        <f t="shared" si="423"/>
        <v>0,00</v>
      </c>
    </row>
    <row r="1087" spans="1:75" ht="61.5" customHeight="1" thickTop="1" thickBot="1">
      <c r="A1087" s="90" t="str">
        <f t="shared" si="411"/>
        <v>INSERIR DATA</v>
      </c>
      <c r="B1087" s="91" t="str">
        <f t="shared" si="412"/>
        <v>INSERIR DATA</v>
      </c>
      <c r="C1087" s="81" t="str">
        <f t="shared" si="413"/>
        <v>INSERIR DATA</v>
      </c>
      <c r="D1087" s="79">
        <f t="shared" si="425"/>
        <v>1084</v>
      </c>
      <c r="E1087" s="125">
        <f t="shared" si="424"/>
        <v>0</v>
      </c>
      <c r="F1087" s="101"/>
      <c r="G1087" s="124" t="str">
        <f>IFERROR(VLOOKUP(F1087,#REF!,2,0)," ")</f>
        <v xml:space="preserve"> </v>
      </c>
      <c r="H1087" s="122" t="str">
        <f>IFERROR(VLOOKUP(F1087,#REF!,3,0)," ")</f>
        <v xml:space="preserve"> </v>
      </c>
      <c r="I1087" s="103"/>
      <c r="J1087" s="103"/>
      <c r="K1087" s="103"/>
      <c r="L1087" s="104"/>
      <c r="M1087" s="105"/>
      <c r="N1087" s="106"/>
      <c r="O1087" s="107"/>
      <c r="P1087" s="122" t="str">
        <f t="shared" si="431"/>
        <v>00,00</v>
      </c>
      <c r="Q1087" s="123" t="str">
        <f t="shared" si="432"/>
        <v>0,00</v>
      </c>
      <c r="R1087" s="119">
        <v>0</v>
      </c>
      <c r="S1087" s="119">
        <v>0</v>
      </c>
      <c r="T1087" s="123">
        <f t="shared" si="414"/>
        <v>0</v>
      </c>
      <c r="U1087" s="108"/>
      <c r="V1087" s="109" t="str">
        <f t="shared" si="433"/>
        <v/>
      </c>
      <c r="W1087" s="37"/>
      <c r="X1087" s="132"/>
      <c r="Y1087" s="134"/>
      <c r="AA1087" s="24"/>
      <c r="AB1087" s="40"/>
      <c r="AC1087" s="24" t="str">
        <f t="shared" si="416"/>
        <v>Pendente</v>
      </c>
      <c r="AE1087" s="43"/>
      <c r="AF1087" s="44"/>
      <c r="AG1087" s="45"/>
      <c r="AH1087" s="45"/>
      <c r="AI1087" s="46"/>
      <c r="AJ1087" s="44"/>
      <c r="AK1087" s="46"/>
      <c r="AL1087" s="127"/>
      <c r="AM1087" s="44"/>
      <c r="AN1087" s="46"/>
      <c r="AO1087" s="127"/>
      <c r="AP1087" s="45"/>
      <c r="AQ1087" s="46"/>
      <c r="AR1087" s="157"/>
      <c r="AS1087" s="46"/>
      <c r="AT1087" s="45"/>
      <c r="AU1087" s="157"/>
      <c r="AV1087" s="157"/>
      <c r="AW1087" s="157"/>
      <c r="AX1087" s="157"/>
      <c r="AY1087" s="157"/>
      <c r="AZ1087" s="49"/>
      <c r="BE1087" s="52">
        <f t="shared" si="415"/>
        <v>0</v>
      </c>
      <c r="BF1087" s="53" t="str">
        <f t="shared" si="417"/>
        <v>00</v>
      </c>
      <c r="BG1087" s="54">
        <f t="shared" si="418"/>
        <v>0</v>
      </c>
      <c r="BH1087" s="54">
        <v>6</v>
      </c>
      <c r="BI1087" s="54" t="str">
        <f t="shared" si="419"/>
        <v>,00</v>
      </c>
      <c r="BJ1087" s="55" t="str">
        <f t="shared" si="420"/>
        <v>00,00</v>
      </c>
      <c r="BL1087" s="57" t="str">
        <f>IFERROR(VLOOKUP(H1087,#REF!,2,0)," ")</f>
        <v xml:space="preserve"> </v>
      </c>
      <c r="BM1087" s="57" t="str">
        <f>IFERROR(VLOOKUP(K1087,#REF!,2,0)," ")</f>
        <v xml:space="preserve"> </v>
      </c>
      <c r="BN1087" s="58" t="str">
        <f t="shared" si="426"/>
        <v xml:space="preserve">  </v>
      </c>
      <c r="BO1087" s="59" t="str">
        <f>IFERROR(VLOOKUP(BN1087,#REF!,5,0)," ")</f>
        <v xml:space="preserve"> </v>
      </c>
      <c r="BP1087" s="59" t="str">
        <f t="shared" si="427"/>
        <v xml:space="preserve"> </v>
      </c>
      <c r="BQ1087" s="56" t="str">
        <f t="shared" si="428"/>
        <v>0,00</v>
      </c>
      <c r="BR1087" s="59" t="str">
        <f t="shared" si="429"/>
        <v>0,00</v>
      </c>
      <c r="BS1087" s="59" t="str">
        <f t="shared" si="430"/>
        <v xml:space="preserve"> </v>
      </c>
      <c r="BT1087" s="56" t="str">
        <f t="shared" si="421"/>
        <v>00</v>
      </c>
      <c r="BU1087" s="56">
        <f t="shared" si="422"/>
        <v>0</v>
      </c>
      <c r="BV1087" s="56" t="str">
        <f>IFERROR(BU1087*#REF!,"0,00")</f>
        <v>0,00</v>
      </c>
      <c r="BW1087" s="59" t="str">
        <f t="shared" si="423"/>
        <v>0,00</v>
      </c>
    </row>
    <row r="1088" spans="1:75" ht="61.5" customHeight="1" thickTop="1" thickBot="1">
      <c r="A1088" s="90" t="str">
        <f t="shared" si="411"/>
        <v>INSERIR DATA</v>
      </c>
      <c r="B1088" s="91" t="str">
        <f t="shared" si="412"/>
        <v>INSERIR DATA</v>
      </c>
      <c r="C1088" s="81" t="str">
        <f t="shared" si="413"/>
        <v>INSERIR DATA</v>
      </c>
      <c r="D1088" s="79">
        <f t="shared" si="425"/>
        <v>1085</v>
      </c>
      <c r="E1088" s="125">
        <f t="shared" si="424"/>
        <v>0</v>
      </c>
      <c r="F1088" s="101"/>
      <c r="G1088" s="124" t="str">
        <f>IFERROR(VLOOKUP(F1088,#REF!,2,0)," ")</f>
        <v xml:space="preserve"> </v>
      </c>
      <c r="H1088" s="122" t="str">
        <f>IFERROR(VLOOKUP(F1088,#REF!,3,0)," ")</f>
        <v xml:space="preserve"> </v>
      </c>
      <c r="I1088" s="103"/>
      <c r="J1088" s="103"/>
      <c r="K1088" s="103"/>
      <c r="L1088" s="104"/>
      <c r="M1088" s="105"/>
      <c r="N1088" s="106"/>
      <c r="O1088" s="107"/>
      <c r="P1088" s="122" t="str">
        <f t="shared" si="431"/>
        <v>00,00</v>
      </c>
      <c r="Q1088" s="123" t="str">
        <f t="shared" si="432"/>
        <v>0,00</v>
      </c>
      <c r="R1088" s="119">
        <v>0</v>
      </c>
      <c r="S1088" s="119">
        <v>0</v>
      </c>
      <c r="T1088" s="123">
        <f t="shared" si="414"/>
        <v>0</v>
      </c>
      <c r="U1088" s="108"/>
      <c r="V1088" s="109" t="str">
        <f t="shared" si="433"/>
        <v/>
      </c>
      <c r="W1088" s="37"/>
      <c r="X1088" s="132"/>
      <c r="Y1088" s="134"/>
      <c r="AA1088" s="24"/>
      <c r="AB1088" s="40"/>
      <c r="AC1088" s="24" t="str">
        <f t="shared" si="416"/>
        <v>Pendente</v>
      </c>
      <c r="AE1088" s="162"/>
      <c r="AF1088" s="44"/>
      <c r="AG1088" s="45"/>
      <c r="AH1088" s="45"/>
      <c r="AI1088" s="46"/>
      <c r="AJ1088" s="44"/>
      <c r="AK1088" s="46"/>
      <c r="AL1088" s="127"/>
      <c r="AM1088" s="44"/>
      <c r="AN1088" s="46"/>
      <c r="AO1088" s="127"/>
      <c r="AP1088" s="45"/>
      <c r="AQ1088" s="46"/>
      <c r="AR1088" s="157"/>
      <c r="AS1088" s="46"/>
      <c r="AT1088" s="46"/>
      <c r="AU1088" s="157"/>
      <c r="AV1088" s="157"/>
      <c r="AW1088" s="157"/>
      <c r="AX1088" s="157"/>
      <c r="AY1088" s="157"/>
      <c r="AZ1088" s="49"/>
      <c r="BE1088" s="52">
        <f t="shared" si="415"/>
        <v>0</v>
      </c>
      <c r="BF1088" s="53" t="str">
        <f t="shared" si="417"/>
        <v>00</v>
      </c>
      <c r="BG1088" s="54">
        <f t="shared" si="418"/>
        <v>0</v>
      </c>
      <c r="BH1088" s="54">
        <v>6</v>
      </c>
      <c r="BI1088" s="54" t="str">
        <f t="shared" si="419"/>
        <v>,00</v>
      </c>
      <c r="BJ1088" s="55" t="str">
        <f t="shared" si="420"/>
        <v>00,00</v>
      </c>
      <c r="BL1088" s="57" t="str">
        <f>IFERROR(VLOOKUP(H1088,#REF!,2,0)," ")</f>
        <v xml:space="preserve"> </v>
      </c>
      <c r="BM1088" s="57" t="str">
        <f>IFERROR(VLOOKUP(K1088,#REF!,2,0)," ")</f>
        <v xml:space="preserve"> </v>
      </c>
      <c r="BN1088" s="58" t="str">
        <f t="shared" si="426"/>
        <v xml:space="preserve">  </v>
      </c>
      <c r="BO1088" s="59" t="str">
        <f>IFERROR(VLOOKUP(BN1088,#REF!,5,0)," ")</f>
        <v xml:space="preserve"> </v>
      </c>
      <c r="BP1088" s="59" t="str">
        <f t="shared" si="427"/>
        <v xml:space="preserve"> </v>
      </c>
      <c r="BQ1088" s="56" t="str">
        <f t="shared" si="428"/>
        <v>0,00</v>
      </c>
      <c r="BR1088" s="59" t="str">
        <f t="shared" si="429"/>
        <v>0,00</v>
      </c>
      <c r="BS1088" s="59" t="str">
        <f t="shared" si="430"/>
        <v xml:space="preserve"> </v>
      </c>
      <c r="BT1088" s="56" t="str">
        <f t="shared" si="421"/>
        <v>00</v>
      </c>
      <c r="BU1088" s="56">
        <f t="shared" si="422"/>
        <v>0</v>
      </c>
      <c r="BV1088" s="56" t="str">
        <f>IFERROR(BU1088*#REF!,"0,00")</f>
        <v>0,00</v>
      </c>
      <c r="BW1088" s="59" t="str">
        <f t="shared" si="423"/>
        <v>0,00</v>
      </c>
    </row>
    <row r="1089" spans="1:75" ht="61.5" customHeight="1" thickTop="1" thickBot="1">
      <c r="A1089" s="90" t="str">
        <f t="shared" si="411"/>
        <v>INSERIR DATA</v>
      </c>
      <c r="B1089" s="91" t="str">
        <f t="shared" si="412"/>
        <v>INSERIR DATA</v>
      </c>
      <c r="C1089" s="81" t="str">
        <f t="shared" si="413"/>
        <v>INSERIR DATA</v>
      </c>
      <c r="D1089" s="79">
        <f t="shared" si="425"/>
        <v>1086</v>
      </c>
      <c r="E1089" s="125">
        <f t="shared" si="424"/>
        <v>0</v>
      </c>
      <c r="F1089" s="101"/>
      <c r="G1089" s="124" t="str">
        <f>IFERROR(VLOOKUP(F1089,#REF!,2,0)," ")</f>
        <v xml:space="preserve"> </v>
      </c>
      <c r="H1089" s="122" t="str">
        <f>IFERROR(VLOOKUP(F1089,#REF!,3,0)," ")</f>
        <v xml:space="preserve"> </v>
      </c>
      <c r="I1089" s="103"/>
      <c r="J1089" s="103"/>
      <c r="K1089" s="103"/>
      <c r="L1089" s="104"/>
      <c r="M1089" s="105"/>
      <c r="N1089" s="106"/>
      <c r="O1089" s="107"/>
      <c r="P1089" s="122" t="str">
        <f t="shared" si="431"/>
        <v>00,00</v>
      </c>
      <c r="Q1089" s="123" t="str">
        <f t="shared" si="432"/>
        <v>0,00</v>
      </c>
      <c r="R1089" s="119">
        <v>0</v>
      </c>
      <c r="S1089" s="119">
        <v>0</v>
      </c>
      <c r="T1089" s="123">
        <f t="shared" si="414"/>
        <v>0</v>
      </c>
      <c r="U1089" s="108"/>
      <c r="V1089" s="109" t="str">
        <f t="shared" si="433"/>
        <v/>
      </c>
      <c r="W1089" s="37"/>
      <c r="X1089" s="132"/>
      <c r="Y1089" s="134"/>
      <c r="AA1089" s="24"/>
      <c r="AB1089" s="40"/>
      <c r="AC1089" s="24" t="str">
        <f t="shared" si="416"/>
        <v>Pendente</v>
      </c>
      <c r="AE1089" s="43"/>
      <c r="AF1089" s="44"/>
      <c r="AG1089" s="45"/>
      <c r="AH1089" s="45"/>
      <c r="AI1089" s="46"/>
      <c r="AJ1089" s="44"/>
      <c r="AK1089" s="46"/>
      <c r="AL1089" s="127"/>
      <c r="AM1089" s="44"/>
      <c r="AN1089" s="46"/>
      <c r="AO1089" s="127"/>
      <c r="AP1089" s="45"/>
      <c r="AQ1089" s="46"/>
      <c r="AR1089" s="46"/>
      <c r="AS1089" s="46"/>
      <c r="AT1089" s="45"/>
      <c r="AU1089" s="46"/>
      <c r="AV1089" s="46"/>
      <c r="AW1089" s="46"/>
      <c r="AX1089" s="46"/>
      <c r="AY1089" s="46"/>
      <c r="AZ1089" s="49"/>
      <c r="BE1089" s="52">
        <f t="shared" si="415"/>
        <v>0</v>
      </c>
      <c r="BF1089" s="53" t="str">
        <f t="shared" si="417"/>
        <v>00</v>
      </c>
      <c r="BG1089" s="54">
        <f t="shared" si="418"/>
        <v>0</v>
      </c>
      <c r="BH1089" s="54">
        <v>6</v>
      </c>
      <c r="BI1089" s="54" t="str">
        <f t="shared" si="419"/>
        <v>,00</v>
      </c>
      <c r="BJ1089" s="55" t="str">
        <f t="shared" si="420"/>
        <v>00,00</v>
      </c>
      <c r="BL1089" s="57" t="str">
        <f>IFERROR(VLOOKUP(H1089,#REF!,2,0)," ")</f>
        <v xml:space="preserve"> </v>
      </c>
      <c r="BM1089" s="57" t="str">
        <f>IFERROR(VLOOKUP(K1089,#REF!,2,0)," ")</f>
        <v xml:space="preserve"> </v>
      </c>
      <c r="BN1089" s="58" t="str">
        <f t="shared" si="426"/>
        <v xml:space="preserve">  </v>
      </c>
      <c r="BO1089" s="59" t="str">
        <f>IFERROR(VLOOKUP(BN1089,#REF!,5,0)," ")</f>
        <v xml:space="preserve"> </v>
      </c>
      <c r="BP1089" s="59" t="str">
        <f t="shared" si="427"/>
        <v xml:space="preserve"> </v>
      </c>
      <c r="BQ1089" s="56" t="str">
        <f t="shared" si="428"/>
        <v>0,00</v>
      </c>
      <c r="BR1089" s="59" t="str">
        <f t="shared" si="429"/>
        <v>0,00</v>
      </c>
      <c r="BS1089" s="59" t="str">
        <f t="shared" si="430"/>
        <v xml:space="preserve"> </v>
      </c>
      <c r="BT1089" s="56" t="str">
        <f t="shared" si="421"/>
        <v>00</v>
      </c>
      <c r="BU1089" s="56">
        <f t="shared" si="422"/>
        <v>0</v>
      </c>
      <c r="BV1089" s="56" t="str">
        <f>IFERROR(BU1089*#REF!,"0,00")</f>
        <v>0,00</v>
      </c>
      <c r="BW1089" s="59" t="str">
        <f t="shared" si="423"/>
        <v>0,00</v>
      </c>
    </row>
    <row r="1090" spans="1:75" ht="61.5" customHeight="1" thickTop="1" thickBot="1">
      <c r="A1090" s="90" t="str">
        <f t="shared" si="411"/>
        <v>INSERIR DATA</v>
      </c>
      <c r="B1090" s="91" t="str">
        <f t="shared" si="412"/>
        <v>INSERIR DATA</v>
      </c>
      <c r="C1090" s="81" t="str">
        <f t="shared" si="413"/>
        <v>INSERIR DATA</v>
      </c>
      <c r="D1090" s="79">
        <f t="shared" si="425"/>
        <v>1087</v>
      </c>
      <c r="E1090" s="125">
        <f t="shared" si="424"/>
        <v>0</v>
      </c>
      <c r="F1090" s="101"/>
      <c r="G1090" s="124" t="str">
        <f>IFERROR(VLOOKUP(F1090,#REF!,2,0)," ")</f>
        <v xml:space="preserve"> </v>
      </c>
      <c r="H1090" s="122" t="str">
        <f>IFERROR(VLOOKUP(F1090,#REF!,3,0)," ")</f>
        <v xml:space="preserve"> </v>
      </c>
      <c r="I1090" s="103"/>
      <c r="J1090" s="103"/>
      <c r="K1090" s="103"/>
      <c r="L1090" s="104"/>
      <c r="M1090" s="105"/>
      <c r="N1090" s="106"/>
      <c r="O1090" s="107"/>
      <c r="P1090" s="122" t="str">
        <f t="shared" si="431"/>
        <v>00,00</v>
      </c>
      <c r="Q1090" s="123" t="str">
        <f t="shared" si="432"/>
        <v>0,00</v>
      </c>
      <c r="R1090" s="119">
        <v>0</v>
      </c>
      <c r="S1090" s="119">
        <v>0</v>
      </c>
      <c r="T1090" s="123">
        <f t="shared" si="414"/>
        <v>0</v>
      </c>
      <c r="U1090" s="108"/>
      <c r="V1090" s="109" t="str">
        <f t="shared" si="433"/>
        <v/>
      </c>
      <c r="W1090" s="37"/>
      <c r="X1090" s="132"/>
      <c r="Y1090" s="134"/>
      <c r="AA1090" s="24"/>
      <c r="AB1090" s="40"/>
      <c r="AC1090" s="24" t="str">
        <f t="shared" si="416"/>
        <v>Pendente</v>
      </c>
      <c r="AE1090" s="43"/>
      <c r="AF1090" s="44"/>
      <c r="AG1090" s="45"/>
      <c r="AH1090" s="45"/>
      <c r="AI1090" s="46"/>
      <c r="AJ1090" s="44"/>
      <c r="AK1090" s="46"/>
      <c r="AL1090" s="127"/>
      <c r="AM1090" s="44"/>
      <c r="AN1090" s="46"/>
      <c r="AO1090" s="127"/>
      <c r="AP1090" s="45"/>
      <c r="AQ1090" s="46"/>
      <c r="AR1090" s="46"/>
      <c r="AS1090" s="46"/>
      <c r="AT1090" s="45"/>
      <c r="AU1090" s="46"/>
      <c r="AV1090" s="45"/>
      <c r="AW1090" s="45"/>
      <c r="AX1090" s="46"/>
      <c r="AY1090" s="46"/>
      <c r="AZ1090" s="49"/>
      <c r="BE1090" s="52">
        <f t="shared" si="415"/>
        <v>0</v>
      </c>
      <c r="BF1090" s="53" t="str">
        <f t="shared" si="417"/>
        <v>00</v>
      </c>
      <c r="BG1090" s="54">
        <f t="shared" si="418"/>
        <v>0</v>
      </c>
      <c r="BH1090" s="54">
        <v>6</v>
      </c>
      <c r="BI1090" s="54" t="str">
        <f t="shared" si="419"/>
        <v>,00</v>
      </c>
      <c r="BJ1090" s="55" t="str">
        <f t="shared" si="420"/>
        <v>00,00</v>
      </c>
      <c r="BL1090" s="57" t="str">
        <f>IFERROR(VLOOKUP(H1090,#REF!,2,0)," ")</f>
        <v xml:space="preserve"> </v>
      </c>
      <c r="BM1090" s="57" t="str">
        <f>IFERROR(VLOOKUP(K1090,#REF!,2,0)," ")</f>
        <v xml:space="preserve"> </v>
      </c>
      <c r="BN1090" s="58" t="str">
        <f t="shared" si="426"/>
        <v xml:space="preserve">  </v>
      </c>
      <c r="BO1090" s="59" t="str">
        <f>IFERROR(VLOOKUP(BN1090,#REF!,5,0)," ")</f>
        <v xml:space="preserve"> </v>
      </c>
      <c r="BP1090" s="59" t="str">
        <f t="shared" si="427"/>
        <v xml:space="preserve"> </v>
      </c>
      <c r="BQ1090" s="56" t="str">
        <f t="shared" si="428"/>
        <v>0,00</v>
      </c>
      <c r="BR1090" s="59" t="str">
        <f t="shared" si="429"/>
        <v>0,00</v>
      </c>
      <c r="BS1090" s="59" t="str">
        <f t="shared" si="430"/>
        <v xml:space="preserve"> </v>
      </c>
      <c r="BT1090" s="56" t="str">
        <f t="shared" si="421"/>
        <v>00</v>
      </c>
      <c r="BU1090" s="56">
        <f t="shared" si="422"/>
        <v>0</v>
      </c>
      <c r="BV1090" s="56" t="str">
        <f>IFERROR(BU1090*#REF!,"0,00")</f>
        <v>0,00</v>
      </c>
      <c r="BW1090" s="59" t="str">
        <f t="shared" si="423"/>
        <v>0,00</v>
      </c>
    </row>
    <row r="1091" spans="1:75" ht="61.5" customHeight="1" thickTop="1" thickBot="1">
      <c r="A1091" s="90" t="str">
        <f t="shared" ref="A1091:A1154" si="434">IF(AW1091="", "INSERIR DATA",UPPER(TEXT(AW1091,"MMMM")))</f>
        <v>INSERIR DATA</v>
      </c>
      <c r="B1091" s="91" t="str">
        <f t="shared" ref="B1091:B1154" si="435">IF(AP1091="", "INSERIR DATA",UPPER(TEXT(AP1091,"MMMM")))</f>
        <v>INSERIR DATA</v>
      </c>
      <c r="C1091" s="81" t="str">
        <f t="shared" ref="C1091:C1154" si="436">IF(AH1091="", "INSERIR DATA",UPPER(TEXT(AH1091,"MMMM")))</f>
        <v>INSERIR DATA</v>
      </c>
      <c r="D1091" s="79">
        <f t="shared" si="425"/>
        <v>1088</v>
      </c>
      <c r="E1091" s="125">
        <f t="shared" si="424"/>
        <v>0</v>
      </c>
      <c r="F1091" s="101"/>
      <c r="G1091" s="124" t="str">
        <f>IFERROR(VLOOKUP(F1091,#REF!,2,0)," ")</f>
        <v xml:space="preserve"> </v>
      </c>
      <c r="H1091" s="122" t="str">
        <f>IFERROR(VLOOKUP(F1091,#REF!,3,0)," ")</f>
        <v xml:space="preserve"> </v>
      </c>
      <c r="I1091" s="103"/>
      <c r="J1091" s="103"/>
      <c r="K1091" s="103"/>
      <c r="L1091" s="104"/>
      <c r="M1091" s="105"/>
      <c r="N1091" s="106"/>
      <c r="O1091" s="107"/>
      <c r="P1091" s="122" t="str">
        <f t="shared" si="431"/>
        <v>00,00</v>
      </c>
      <c r="Q1091" s="123" t="str">
        <f t="shared" si="432"/>
        <v>0,00</v>
      </c>
      <c r="R1091" s="119">
        <v>0</v>
      </c>
      <c r="S1091" s="119">
        <v>0</v>
      </c>
      <c r="T1091" s="123">
        <f t="shared" ref="T1091:T1154" si="437">IFERROR(Q1091+R1091-S1091," ")</f>
        <v>0</v>
      </c>
      <c r="U1091" s="108"/>
      <c r="V1091" s="109" t="str">
        <f t="shared" si="433"/>
        <v/>
      </c>
      <c r="W1091" s="37"/>
      <c r="X1091" s="132"/>
      <c r="Y1091" s="134"/>
      <c r="AA1091" s="24"/>
      <c r="AB1091" s="40"/>
      <c r="AC1091" s="24" t="str">
        <f t="shared" si="416"/>
        <v>Pendente</v>
      </c>
      <c r="AE1091" s="43"/>
      <c r="AF1091" s="44"/>
      <c r="AG1091" s="45"/>
      <c r="AH1091" s="45"/>
      <c r="AI1091" s="46"/>
      <c r="AJ1091" s="44"/>
      <c r="AK1091" s="46"/>
      <c r="AL1091" s="127"/>
      <c r="AM1091" s="44"/>
      <c r="AN1091" s="46"/>
      <c r="AO1091" s="127"/>
      <c r="AP1091" s="45"/>
      <c r="AQ1091" s="46"/>
      <c r="AR1091" s="46"/>
      <c r="AS1091" s="46"/>
      <c r="AT1091" s="45"/>
      <c r="AU1091" s="46"/>
      <c r="AV1091" s="45"/>
      <c r="AW1091" s="45"/>
      <c r="AX1091" s="46"/>
      <c r="AY1091" s="46"/>
      <c r="AZ1091" s="49"/>
      <c r="BE1091" s="52">
        <f t="shared" ref="BE1091:BE1154" si="438">(O1091-M1091)+(N1091-L1091)</f>
        <v>0</v>
      </c>
      <c r="BF1091" s="53" t="str">
        <f t="shared" si="417"/>
        <v>00</v>
      </c>
      <c r="BG1091" s="54">
        <f t="shared" si="418"/>
        <v>0</v>
      </c>
      <c r="BH1091" s="54">
        <v>6</v>
      </c>
      <c r="BI1091" s="54" t="str">
        <f t="shared" si="419"/>
        <v>,00</v>
      </c>
      <c r="BJ1091" s="55" t="str">
        <f t="shared" si="420"/>
        <v>00,00</v>
      </c>
      <c r="BL1091" s="57" t="str">
        <f>IFERROR(VLOOKUP(H1091,#REF!,2,0)," ")</f>
        <v xml:space="preserve"> </v>
      </c>
      <c r="BM1091" s="57" t="str">
        <f>IFERROR(VLOOKUP(K1091,#REF!,2,0)," ")</f>
        <v xml:space="preserve"> </v>
      </c>
      <c r="BN1091" s="58" t="str">
        <f t="shared" si="426"/>
        <v xml:space="preserve">  </v>
      </c>
      <c r="BO1091" s="59" t="str">
        <f>IFERROR(VLOOKUP(BN1091,#REF!,5,0)," ")</f>
        <v xml:space="preserve"> </v>
      </c>
      <c r="BP1091" s="59" t="str">
        <f t="shared" si="427"/>
        <v xml:space="preserve"> </v>
      </c>
      <c r="BQ1091" s="56" t="str">
        <f t="shared" si="428"/>
        <v>0,00</v>
      </c>
      <c r="BR1091" s="59" t="str">
        <f t="shared" si="429"/>
        <v>0,00</v>
      </c>
      <c r="BS1091" s="59" t="str">
        <f t="shared" si="430"/>
        <v xml:space="preserve"> </v>
      </c>
      <c r="BT1091" s="56" t="str">
        <f t="shared" si="421"/>
        <v>00</v>
      </c>
      <c r="BU1091" s="56">
        <f t="shared" si="422"/>
        <v>0</v>
      </c>
      <c r="BV1091" s="56" t="str">
        <f>IFERROR(BU1091*#REF!,"0,00")</f>
        <v>0,00</v>
      </c>
      <c r="BW1091" s="59" t="str">
        <f t="shared" si="423"/>
        <v>0,00</v>
      </c>
    </row>
    <row r="1092" spans="1:75" ht="61.5" customHeight="1" thickTop="1" thickBot="1">
      <c r="A1092" s="90" t="str">
        <f t="shared" si="434"/>
        <v>INSERIR DATA</v>
      </c>
      <c r="B1092" s="91" t="str">
        <f t="shared" si="435"/>
        <v>INSERIR DATA</v>
      </c>
      <c r="C1092" s="81" t="str">
        <f t="shared" si="436"/>
        <v>INSERIR DATA</v>
      </c>
      <c r="D1092" s="79">
        <f t="shared" si="425"/>
        <v>1089</v>
      </c>
      <c r="E1092" s="125">
        <f t="shared" si="424"/>
        <v>0</v>
      </c>
      <c r="F1092" s="101"/>
      <c r="G1092" s="124" t="str">
        <f>IFERROR(VLOOKUP(F1092,#REF!,2,0)," ")</f>
        <v xml:space="preserve"> </v>
      </c>
      <c r="H1092" s="122" t="str">
        <f>IFERROR(VLOOKUP(F1092,#REF!,3,0)," ")</f>
        <v xml:space="preserve"> </v>
      </c>
      <c r="I1092" s="103"/>
      <c r="J1092" s="103"/>
      <c r="K1092" s="103"/>
      <c r="L1092" s="104"/>
      <c r="M1092" s="105"/>
      <c r="N1092" s="106"/>
      <c r="O1092" s="107"/>
      <c r="P1092" s="122" t="str">
        <f t="shared" si="431"/>
        <v>00,00</v>
      </c>
      <c r="Q1092" s="123" t="str">
        <f t="shared" si="432"/>
        <v>0,00</v>
      </c>
      <c r="R1092" s="119">
        <v>0</v>
      </c>
      <c r="S1092" s="119">
        <v>0</v>
      </c>
      <c r="T1092" s="123">
        <f t="shared" si="437"/>
        <v>0</v>
      </c>
      <c r="U1092" s="108"/>
      <c r="V1092" s="109" t="str">
        <f t="shared" si="433"/>
        <v/>
      </c>
      <c r="W1092" s="37"/>
      <c r="X1092" s="132"/>
      <c r="Y1092" s="134"/>
      <c r="AA1092" s="24"/>
      <c r="AB1092" s="40"/>
      <c r="AC1092" s="24" t="str">
        <f t="shared" ref="AC1092:AC1155" si="439">IF(COUNTIFS(AE1092:AZ1092,"&lt;&gt;"&amp;"")=22,"Publicar","Pendente")</f>
        <v>Pendente</v>
      </c>
      <c r="AE1092" s="43"/>
      <c r="AF1092" s="44"/>
      <c r="AG1092" s="45"/>
      <c r="AH1092" s="45"/>
      <c r="AI1092" s="46"/>
      <c r="AJ1092" s="44"/>
      <c r="AK1092" s="46"/>
      <c r="AL1092" s="127"/>
      <c r="AM1092" s="44"/>
      <c r="AN1092" s="46"/>
      <c r="AO1092" s="127"/>
      <c r="AP1092" s="45"/>
      <c r="AQ1092" s="46"/>
      <c r="AR1092" s="46"/>
      <c r="AS1092" s="46"/>
      <c r="AT1092" s="45"/>
      <c r="AU1092" s="46"/>
      <c r="AV1092" s="45"/>
      <c r="AW1092" s="45"/>
      <c r="AX1092" s="46"/>
      <c r="AY1092" s="46"/>
      <c r="AZ1092" s="49"/>
      <c r="BE1092" s="52">
        <f t="shared" si="438"/>
        <v>0</v>
      </c>
      <c r="BF1092" s="53" t="str">
        <f t="shared" ref="BF1092:BF1155" si="440">LEFT(TEXT(BE1092,"00,#####"),2)</f>
        <v>00</v>
      </c>
      <c r="BG1092" s="54">
        <f t="shared" ref="BG1092:BG1155" si="441">(BE1092-BF1092)*24</f>
        <v>0</v>
      </c>
      <c r="BH1092" s="54">
        <v>6</v>
      </c>
      <c r="BI1092" s="54" t="str">
        <f t="shared" ref="BI1092:BI1155" si="442">IF(BG1092&lt;BH1092,",00",",5")</f>
        <v>,00</v>
      </c>
      <c r="BJ1092" s="55" t="str">
        <f t="shared" ref="BJ1092:BJ1155" si="443">BF1092&amp;BI1092</f>
        <v>00,00</v>
      </c>
      <c r="BL1092" s="57" t="str">
        <f>IFERROR(VLOOKUP(H1092,#REF!,2,0)," ")</f>
        <v xml:space="preserve"> </v>
      </c>
      <c r="BM1092" s="57" t="str">
        <f>IFERROR(VLOOKUP(K1092,#REF!,2,0)," ")</f>
        <v xml:space="preserve"> </v>
      </c>
      <c r="BN1092" s="58" t="str">
        <f t="shared" si="426"/>
        <v xml:space="preserve">  </v>
      </c>
      <c r="BO1092" s="59" t="str">
        <f>IFERROR(VLOOKUP(BN1092,#REF!,5,0)," ")</f>
        <v xml:space="preserve"> </v>
      </c>
      <c r="BP1092" s="59" t="str">
        <f t="shared" si="427"/>
        <v xml:space="preserve"> </v>
      </c>
      <c r="BQ1092" s="56" t="str">
        <f t="shared" si="428"/>
        <v>0,00</v>
      </c>
      <c r="BR1092" s="59" t="str">
        <f t="shared" si="429"/>
        <v>0,00</v>
      </c>
      <c r="BS1092" s="59" t="str">
        <f t="shared" si="430"/>
        <v xml:space="preserve"> </v>
      </c>
      <c r="BT1092" s="56" t="str">
        <f t="shared" ref="BT1092:BT1155" si="444">BF1092</f>
        <v>00</v>
      </c>
      <c r="BU1092" s="56">
        <f t="shared" ref="BU1092:BU1155" si="445">IFERROR(BT1092+BQ1092,"0,00")-AA1092</f>
        <v>0</v>
      </c>
      <c r="BV1092" s="56" t="str">
        <f>IFERROR(BU1092*#REF!,"0,00")</f>
        <v>0,00</v>
      </c>
      <c r="BW1092" s="59" t="str">
        <f t="shared" ref="BW1092:BW1155" si="446">IFERROR(BS1092-BV1092,"0,00")</f>
        <v>0,00</v>
      </c>
    </row>
    <row r="1093" spans="1:75" ht="61.5" customHeight="1" thickTop="1" thickBot="1">
      <c r="A1093" s="90" t="str">
        <f t="shared" si="434"/>
        <v>INSERIR DATA</v>
      </c>
      <c r="B1093" s="91" t="str">
        <f t="shared" si="435"/>
        <v>INSERIR DATA</v>
      </c>
      <c r="C1093" s="81" t="str">
        <f t="shared" si="436"/>
        <v>INSERIR DATA</v>
      </c>
      <c r="D1093" s="79">
        <f t="shared" si="425"/>
        <v>1090</v>
      </c>
      <c r="E1093" s="125">
        <f t="shared" si="424"/>
        <v>0</v>
      </c>
      <c r="F1093" s="101"/>
      <c r="G1093" s="124" t="str">
        <f>IFERROR(VLOOKUP(F1093,#REF!,2,0)," ")</f>
        <v xml:space="preserve"> </v>
      </c>
      <c r="H1093" s="122" t="str">
        <f>IFERROR(VLOOKUP(F1093,#REF!,3,0)," ")</f>
        <v xml:space="preserve"> </v>
      </c>
      <c r="I1093" s="103"/>
      <c r="J1093" s="103"/>
      <c r="K1093" s="103"/>
      <c r="L1093" s="104"/>
      <c r="M1093" s="105"/>
      <c r="N1093" s="106"/>
      <c r="O1093" s="107"/>
      <c r="P1093" s="122" t="str">
        <f t="shared" si="431"/>
        <v>00,00</v>
      </c>
      <c r="Q1093" s="123" t="str">
        <f t="shared" si="432"/>
        <v>0,00</v>
      </c>
      <c r="R1093" s="119">
        <v>0</v>
      </c>
      <c r="S1093" s="119">
        <v>0</v>
      </c>
      <c r="T1093" s="123">
        <f t="shared" si="437"/>
        <v>0</v>
      </c>
      <c r="U1093" s="108"/>
      <c r="V1093" s="109" t="str">
        <f t="shared" si="433"/>
        <v/>
      </c>
      <c r="W1093" s="37"/>
      <c r="X1093" s="132"/>
      <c r="Y1093" s="134"/>
      <c r="AA1093" s="24"/>
      <c r="AB1093" s="40"/>
      <c r="AC1093" s="24" t="str">
        <f t="shared" si="439"/>
        <v>Pendente</v>
      </c>
      <c r="AE1093" s="43"/>
      <c r="AF1093" s="44"/>
      <c r="AG1093" s="45"/>
      <c r="AH1093" s="45"/>
      <c r="AI1093" s="46"/>
      <c r="AJ1093" s="44"/>
      <c r="AK1093" s="46"/>
      <c r="AL1093" s="127"/>
      <c r="AM1093" s="44"/>
      <c r="AN1093" s="46"/>
      <c r="AO1093" s="127"/>
      <c r="AP1093" s="45"/>
      <c r="AQ1093" s="46"/>
      <c r="AR1093" s="46"/>
      <c r="AS1093" s="46"/>
      <c r="AT1093" s="46"/>
      <c r="AU1093" s="46"/>
      <c r="AV1093" s="46"/>
      <c r="AW1093" s="46"/>
      <c r="AX1093" s="46"/>
      <c r="AY1093" s="46"/>
      <c r="AZ1093" s="49"/>
      <c r="BE1093" s="52">
        <f t="shared" si="438"/>
        <v>0</v>
      </c>
      <c r="BF1093" s="53" t="str">
        <f t="shared" si="440"/>
        <v>00</v>
      </c>
      <c r="BG1093" s="54">
        <f t="shared" si="441"/>
        <v>0</v>
      </c>
      <c r="BH1093" s="54">
        <v>6</v>
      </c>
      <c r="BI1093" s="54" t="str">
        <f t="shared" si="442"/>
        <v>,00</v>
      </c>
      <c r="BJ1093" s="55" t="str">
        <f t="shared" si="443"/>
        <v>00,00</v>
      </c>
      <c r="BL1093" s="57" t="str">
        <f>IFERROR(VLOOKUP(H1093,#REF!,2,0)," ")</f>
        <v xml:space="preserve"> </v>
      </c>
      <c r="BM1093" s="57" t="str">
        <f>IFERROR(VLOOKUP(K1093,#REF!,2,0)," ")</f>
        <v xml:space="preserve"> </v>
      </c>
      <c r="BN1093" s="58" t="str">
        <f t="shared" ref="BN1093" si="447">IFERROR(BL1093&amp;BM1093," ")</f>
        <v xml:space="preserve">  </v>
      </c>
      <c r="BO1093" s="59" t="str">
        <f>IFERROR(VLOOKUP(BN1093,#REF!,5,0)," ")</f>
        <v xml:space="preserve"> </v>
      </c>
      <c r="BP1093" s="59" t="str">
        <f t="shared" ref="BP1093" si="448">IFERROR(BF1093*BO1093," ")</f>
        <v xml:space="preserve"> </v>
      </c>
      <c r="BQ1093" s="56" t="str">
        <f t="shared" ref="BQ1093" si="449">IF(BI1093=$BQ$3,1,"0,00")</f>
        <v>0,00</v>
      </c>
      <c r="BR1093" s="59" t="str">
        <f t="shared" ref="BR1093" si="450">IFERROR(IF(BQ1093=1,BO1093/2,"0,00")," ")</f>
        <v>0,00</v>
      </c>
      <c r="BS1093" s="59" t="str">
        <f t="shared" ref="BS1093" si="451">IFERROR(BR1093+BP1093," ")</f>
        <v xml:space="preserve"> </v>
      </c>
      <c r="BT1093" s="56" t="str">
        <f t="shared" si="444"/>
        <v>00</v>
      </c>
      <c r="BU1093" s="56">
        <f t="shared" si="445"/>
        <v>0</v>
      </c>
      <c r="BV1093" s="56" t="str">
        <f>IFERROR(BU1093*#REF!,"0,00")</f>
        <v>0,00</v>
      </c>
      <c r="BW1093" s="59" t="str">
        <f t="shared" si="446"/>
        <v>0,00</v>
      </c>
    </row>
    <row r="1094" spans="1:75" ht="61.5" customHeight="1" thickTop="1" thickBot="1">
      <c r="A1094" s="90" t="str">
        <f t="shared" si="434"/>
        <v>INSERIR DATA</v>
      </c>
      <c r="B1094" s="91" t="str">
        <f t="shared" si="435"/>
        <v>INSERIR DATA</v>
      </c>
      <c r="C1094" s="81" t="str">
        <f t="shared" si="436"/>
        <v>INSERIR DATA</v>
      </c>
      <c r="D1094" s="79">
        <f t="shared" si="425"/>
        <v>1091</v>
      </c>
      <c r="E1094" s="125">
        <f t="shared" si="424"/>
        <v>0</v>
      </c>
      <c r="F1094" s="101"/>
      <c r="G1094" s="124" t="str">
        <f>IFERROR(VLOOKUP(F1094,#REF!,2,0)," ")</f>
        <v xml:space="preserve"> </v>
      </c>
      <c r="H1094" s="122" t="str">
        <f>IFERROR(VLOOKUP(F1094,#REF!,3,0)," ")</f>
        <v xml:space="preserve"> </v>
      </c>
      <c r="I1094" s="103"/>
      <c r="J1094" s="103"/>
      <c r="K1094" s="103"/>
      <c r="L1094" s="104"/>
      <c r="M1094" s="105"/>
      <c r="N1094" s="106"/>
      <c r="O1094" s="107"/>
      <c r="P1094" s="122" t="str">
        <f t="shared" si="431"/>
        <v>00,00</v>
      </c>
      <c r="Q1094" s="123" t="str">
        <f t="shared" si="432"/>
        <v>0,00</v>
      </c>
      <c r="R1094" s="119">
        <v>0</v>
      </c>
      <c r="S1094" s="119">
        <v>0</v>
      </c>
      <c r="T1094" s="123">
        <f t="shared" si="437"/>
        <v>0</v>
      </c>
      <c r="U1094" s="108"/>
      <c r="V1094" s="109" t="str">
        <f t="shared" si="433"/>
        <v/>
      </c>
      <c r="W1094" s="37"/>
      <c r="X1094" s="132"/>
      <c r="Y1094" s="134"/>
      <c r="AA1094" s="24"/>
      <c r="AB1094" s="40"/>
      <c r="AC1094" s="24" t="str">
        <f t="shared" si="439"/>
        <v>Pendente</v>
      </c>
      <c r="AE1094" s="43"/>
      <c r="AF1094" s="44"/>
      <c r="AG1094" s="45"/>
      <c r="AH1094" s="45"/>
      <c r="AI1094" s="46"/>
      <c r="AJ1094" s="44"/>
      <c r="AK1094" s="46"/>
      <c r="AL1094" s="127"/>
      <c r="AM1094" s="44"/>
      <c r="AN1094" s="46"/>
      <c r="AO1094" s="127"/>
      <c r="AP1094" s="45"/>
      <c r="AQ1094" s="46"/>
      <c r="AR1094" s="46"/>
      <c r="AS1094" s="46"/>
      <c r="AT1094" s="45"/>
      <c r="AU1094" s="46"/>
      <c r="AV1094" s="46"/>
      <c r="AW1094" s="46"/>
      <c r="AX1094" s="46"/>
      <c r="AY1094" s="46"/>
      <c r="AZ1094" s="49"/>
      <c r="BE1094" s="52">
        <f t="shared" si="438"/>
        <v>0</v>
      </c>
      <c r="BF1094" s="53" t="str">
        <f t="shared" si="440"/>
        <v>00</v>
      </c>
      <c r="BG1094" s="54">
        <f t="shared" si="441"/>
        <v>0</v>
      </c>
      <c r="BH1094" s="54">
        <v>6</v>
      </c>
      <c r="BI1094" s="54" t="str">
        <f t="shared" si="442"/>
        <v>,00</v>
      </c>
      <c r="BJ1094" s="55" t="str">
        <f t="shared" si="443"/>
        <v>00,00</v>
      </c>
      <c r="BL1094" s="57" t="str">
        <f>IFERROR(VLOOKUP(H1094,#REF!,2,0)," ")</f>
        <v xml:space="preserve"> </v>
      </c>
      <c r="BM1094" s="57" t="str">
        <f>IFERROR(VLOOKUP(K1094,#REF!,2,0)," ")</f>
        <v xml:space="preserve"> </v>
      </c>
      <c r="BN1094" s="58" t="str">
        <f t="shared" si="426"/>
        <v xml:space="preserve">  </v>
      </c>
      <c r="BO1094" s="59" t="str">
        <f>IFERROR(VLOOKUP(BN1094,#REF!,5,0)," ")</f>
        <v xml:space="preserve"> </v>
      </c>
      <c r="BP1094" s="59" t="str">
        <f t="shared" si="427"/>
        <v xml:space="preserve"> </v>
      </c>
      <c r="BQ1094" s="56" t="str">
        <f t="shared" si="428"/>
        <v>0,00</v>
      </c>
      <c r="BR1094" s="59" t="str">
        <f t="shared" si="429"/>
        <v>0,00</v>
      </c>
      <c r="BS1094" s="59" t="str">
        <f t="shared" si="430"/>
        <v xml:space="preserve"> </v>
      </c>
      <c r="BT1094" s="56" t="str">
        <f t="shared" si="444"/>
        <v>00</v>
      </c>
      <c r="BU1094" s="56">
        <f t="shared" si="445"/>
        <v>0</v>
      </c>
      <c r="BV1094" s="56" t="str">
        <f>IFERROR(BU1094*#REF!,"0,00")</f>
        <v>0,00</v>
      </c>
      <c r="BW1094" s="59" t="str">
        <f t="shared" si="446"/>
        <v>0,00</v>
      </c>
    </row>
    <row r="1095" spans="1:75" ht="61.5" customHeight="1" thickTop="1" thickBot="1">
      <c r="A1095" s="90" t="str">
        <f t="shared" si="434"/>
        <v>INSERIR DATA</v>
      </c>
      <c r="B1095" s="91" t="str">
        <f t="shared" si="435"/>
        <v>INSERIR DATA</v>
      </c>
      <c r="C1095" s="81" t="str">
        <f t="shared" si="436"/>
        <v>INSERIR DATA</v>
      </c>
      <c r="D1095" s="79">
        <f t="shared" si="425"/>
        <v>1092</v>
      </c>
      <c r="E1095" s="125">
        <f t="shared" si="424"/>
        <v>0</v>
      </c>
      <c r="F1095" s="101"/>
      <c r="G1095" s="124" t="str">
        <f>IFERROR(VLOOKUP(F1095,#REF!,2,0)," ")</f>
        <v xml:space="preserve"> </v>
      </c>
      <c r="H1095" s="122" t="str">
        <f>IFERROR(VLOOKUP(F1095,#REF!,3,0)," ")</f>
        <v xml:space="preserve"> </v>
      </c>
      <c r="I1095" s="103"/>
      <c r="J1095" s="103"/>
      <c r="K1095" s="103"/>
      <c r="L1095" s="104"/>
      <c r="M1095" s="105"/>
      <c r="N1095" s="106"/>
      <c r="O1095" s="107"/>
      <c r="P1095" s="122" t="str">
        <f t="shared" si="431"/>
        <v>00,00</v>
      </c>
      <c r="Q1095" s="123" t="str">
        <f t="shared" si="432"/>
        <v>0,00</v>
      </c>
      <c r="R1095" s="119">
        <v>0</v>
      </c>
      <c r="S1095" s="119">
        <v>0</v>
      </c>
      <c r="T1095" s="123">
        <f t="shared" si="437"/>
        <v>0</v>
      </c>
      <c r="U1095" s="108"/>
      <c r="V1095" s="109" t="str">
        <f t="shared" si="433"/>
        <v/>
      </c>
      <c r="W1095" s="37"/>
      <c r="X1095" s="132"/>
      <c r="Y1095" s="134"/>
      <c r="AA1095" s="24"/>
      <c r="AB1095" s="40"/>
      <c r="AC1095" s="24" t="str">
        <f t="shared" si="439"/>
        <v>Pendente</v>
      </c>
      <c r="AE1095" s="43"/>
      <c r="AF1095" s="44"/>
      <c r="AG1095" s="45"/>
      <c r="AH1095" s="45"/>
      <c r="AI1095" s="46"/>
      <c r="AJ1095" s="44"/>
      <c r="AK1095" s="46"/>
      <c r="AL1095" s="127"/>
      <c r="AM1095" s="44"/>
      <c r="AN1095" s="46"/>
      <c r="AO1095" s="127"/>
      <c r="AP1095" s="45"/>
      <c r="AQ1095" s="46"/>
      <c r="AR1095" s="46"/>
      <c r="AS1095" s="46"/>
      <c r="AT1095" s="45"/>
      <c r="AU1095" s="46"/>
      <c r="AV1095" s="46"/>
      <c r="AW1095" s="46"/>
      <c r="AX1095" s="46"/>
      <c r="AY1095" s="46"/>
      <c r="AZ1095" s="49"/>
      <c r="BE1095" s="52">
        <f t="shared" si="438"/>
        <v>0</v>
      </c>
      <c r="BF1095" s="53" t="str">
        <f t="shared" si="440"/>
        <v>00</v>
      </c>
      <c r="BG1095" s="54">
        <f t="shared" si="441"/>
        <v>0</v>
      </c>
      <c r="BH1095" s="54">
        <v>6</v>
      </c>
      <c r="BI1095" s="54" t="str">
        <f t="shared" si="442"/>
        <v>,00</v>
      </c>
      <c r="BJ1095" s="55" t="str">
        <f t="shared" si="443"/>
        <v>00,00</v>
      </c>
      <c r="BL1095" s="57" t="str">
        <f>IFERROR(VLOOKUP(H1095,#REF!,2,0)," ")</f>
        <v xml:space="preserve"> </v>
      </c>
      <c r="BM1095" s="57" t="str">
        <f>IFERROR(VLOOKUP(K1095,#REF!,2,0)," ")</f>
        <v xml:space="preserve"> </v>
      </c>
      <c r="BN1095" s="58" t="str">
        <f t="shared" si="426"/>
        <v xml:space="preserve">  </v>
      </c>
      <c r="BO1095" s="59" t="str">
        <f>IFERROR(VLOOKUP(BN1095,#REF!,5,0)," ")</f>
        <v xml:space="preserve"> </v>
      </c>
      <c r="BP1095" s="59" t="str">
        <f t="shared" si="427"/>
        <v xml:space="preserve"> </v>
      </c>
      <c r="BQ1095" s="56" t="str">
        <f t="shared" si="428"/>
        <v>0,00</v>
      </c>
      <c r="BR1095" s="59" t="str">
        <f t="shared" si="429"/>
        <v>0,00</v>
      </c>
      <c r="BS1095" s="59" t="str">
        <f t="shared" si="430"/>
        <v xml:space="preserve"> </v>
      </c>
      <c r="BT1095" s="56" t="str">
        <f t="shared" si="444"/>
        <v>00</v>
      </c>
      <c r="BU1095" s="56">
        <f t="shared" si="445"/>
        <v>0</v>
      </c>
      <c r="BV1095" s="56" t="str">
        <f>IFERROR(BU1095*#REF!,"0,00")</f>
        <v>0,00</v>
      </c>
      <c r="BW1095" s="59" t="str">
        <f t="shared" si="446"/>
        <v>0,00</v>
      </c>
    </row>
    <row r="1096" spans="1:75" ht="61.5" customHeight="1" thickTop="1" thickBot="1">
      <c r="A1096" s="90" t="str">
        <f t="shared" si="434"/>
        <v>INSERIR DATA</v>
      </c>
      <c r="B1096" s="91" t="str">
        <f t="shared" si="435"/>
        <v>INSERIR DATA</v>
      </c>
      <c r="C1096" s="81" t="str">
        <f t="shared" si="436"/>
        <v>INSERIR DATA</v>
      </c>
      <c r="D1096" s="79">
        <f t="shared" si="425"/>
        <v>1093</v>
      </c>
      <c r="E1096" s="125">
        <f t="shared" si="424"/>
        <v>0</v>
      </c>
      <c r="F1096" s="101"/>
      <c r="G1096" s="124" t="str">
        <f>IFERROR(VLOOKUP(F1096,#REF!,2,0)," ")</f>
        <v xml:space="preserve"> </v>
      </c>
      <c r="H1096" s="122" t="str">
        <f>IFERROR(VLOOKUP(F1096,#REF!,3,0)," ")</f>
        <v xml:space="preserve"> </v>
      </c>
      <c r="I1096" s="103"/>
      <c r="J1096" s="103"/>
      <c r="K1096" s="103"/>
      <c r="L1096" s="104"/>
      <c r="M1096" s="105"/>
      <c r="N1096" s="106"/>
      <c r="O1096" s="107"/>
      <c r="P1096" s="122" t="str">
        <f t="shared" si="431"/>
        <v>00,00</v>
      </c>
      <c r="Q1096" s="123" t="str">
        <f t="shared" si="432"/>
        <v>0,00</v>
      </c>
      <c r="R1096" s="119">
        <v>0</v>
      </c>
      <c r="S1096" s="119">
        <v>0</v>
      </c>
      <c r="T1096" s="123">
        <f t="shared" si="437"/>
        <v>0</v>
      </c>
      <c r="U1096" s="108"/>
      <c r="V1096" s="109" t="str">
        <f t="shared" si="433"/>
        <v/>
      </c>
      <c r="W1096" s="37"/>
      <c r="X1096" s="132"/>
      <c r="Y1096" s="134"/>
      <c r="AA1096" s="24"/>
      <c r="AB1096" s="40"/>
      <c r="AC1096" s="24" t="str">
        <f t="shared" si="439"/>
        <v>Pendente</v>
      </c>
      <c r="AE1096" s="43"/>
      <c r="AF1096" s="44"/>
      <c r="AG1096" s="45"/>
      <c r="AH1096" s="45"/>
      <c r="AI1096" s="46"/>
      <c r="AJ1096" s="44"/>
      <c r="AK1096" s="46"/>
      <c r="AL1096" s="127"/>
      <c r="AM1096" s="44"/>
      <c r="AN1096" s="46"/>
      <c r="AO1096" s="127"/>
      <c r="AP1096" s="45"/>
      <c r="AQ1096" s="46"/>
      <c r="AR1096" s="46"/>
      <c r="AS1096" s="46"/>
      <c r="AT1096" s="45"/>
      <c r="AU1096" s="46"/>
      <c r="AV1096" s="46"/>
      <c r="AW1096" s="46"/>
      <c r="AX1096" s="46"/>
      <c r="AY1096" s="46"/>
      <c r="AZ1096" s="49"/>
      <c r="BE1096" s="52">
        <f t="shared" si="438"/>
        <v>0</v>
      </c>
      <c r="BF1096" s="53" t="str">
        <f t="shared" si="440"/>
        <v>00</v>
      </c>
      <c r="BG1096" s="54">
        <f t="shared" si="441"/>
        <v>0</v>
      </c>
      <c r="BH1096" s="54">
        <v>6</v>
      </c>
      <c r="BI1096" s="54" t="str">
        <f t="shared" si="442"/>
        <v>,00</v>
      </c>
      <c r="BJ1096" s="55" t="str">
        <f t="shared" si="443"/>
        <v>00,00</v>
      </c>
      <c r="BL1096" s="57" t="str">
        <f>IFERROR(VLOOKUP(H1096,#REF!,2,0)," ")</f>
        <v xml:space="preserve"> </v>
      </c>
      <c r="BM1096" s="57" t="str">
        <f>IFERROR(VLOOKUP(K1096,#REF!,2,0)," ")</f>
        <v xml:space="preserve"> </v>
      </c>
      <c r="BN1096" s="58" t="str">
        <f t="shared" si="426"/>
        <v xml:space="preserve">  </v>
      </c>
      <c r="BO1096" s="59" t="str">
        <f>IFERROR(VLOOKUP(BN1096,#REF!,5,0)," ")</f>
        <v xml:space="preserve"> </v>
      </c>
      <c r="BP1096" s="59" t="str">
        <f t="shared" si="427"/>
        <v xml:space="preserve"> </v>
      </c>
      <c r="BQ1096" s="56" t="str">
        <f t="shared" si="428"/>
        <v>0,00</v>
      </c>
      <c r="BR1096" s="59" t="str">
        <f t="shared" si="429"/>
        <v>0,00</v>
      </c>
      <c r="BS1096" s="59" t="str">
        <f t="shared" si="430"/>
        <v xml:space="preserve"> </v>
      </c>
      <c r="BT1096" s="56" t="str">
        <f t="shared" si="444"/>
        <v>00</v>
      </c>
      <c r="BU1096" s="56">
        <f t="shared" si="445"/>
        <v>0</v>
      </c>
      <c r="BV1096" s="56" t="str">
        <f>IFERROR(BU1096*#REF!,"0,00")</f>
        <v>0,00</v>
      </c>
      <c r="BW1096" s="59" t="str">
        <f t="shared" si="446"/>
        <v>0,00</v>
      </c>
    </row>
    <row r="1097" spans="1:75" ht="61.5" customHeight="1" thickTop="1" thickBot="1">
      <c r="A1097" s="90" t="str">
        <f t="shared" si="434"/>
        <v>INSERIR DATA</v>
      </c>
      <c r="B1097" s="91" t="str">
        <f t="shared" si="435"/>
        <v>INSERIR DATA</v>
      </c>
      <c r="C1097" s="81" t="str">
        <f t="shared" si="436"/>
        <v>INSERIR DATA</v>
      </c>
      <c r="D1097" s="79">
        <f t="shared" si="425"/>
        <v>1094</v>
      </c>
      <c r="E1097" s="125">
        <f t="shared" si="424"/>
        <v>0</v>
      </c>
      <c r="F1097" s="101"/>
      <c r="G1097" s="124" t="str">
        <f>IFERROR(VLOOKUP(F1097,#REF!,2,0)," ")</f>
        <v xml:space="preserve"> </v>
      </c>
      <c r="H1097" s="122" t="str">
        <f>IFERROR(VLOOKUP(F1097,#REF!,3,0)," ")</f>
        <v xml:space="preserve"> </v>
      </c>
      <c r="I1097" s="103"/>
      <c r="J1097" s="103"/>
      <c r="K1097" s="103"/>
      <c r="L1097" s="104"/>
      <c r="M1097" s="105"/>
      <c r="N1097" s="106"/>
      <c r="O1097" s="107"/>
      <c r="P1097" s="122" t="str">
        <f t="shared" si="431"/>
        <v>00,00</v>
      </c>
      <c r="Q1097" s="123" t="str">
        <f t="shared" si="432"/>
        <v>0,00</v>
      </c>
      <c r="R1097" s="119">
        <v>0</v>
      </c>
      <c r="S1097" s="119">
        <v>0</v>
      </c>
      <c r="T1097" s="123">
        <f t="shared" si="437"/>
        <v>0</v>
      </c>
      <c r="U1097" s="108"/>
      <c r="V1097" s="109" t="str">
        <f t="shared" si="433"/>
        <v/>
      </c>
      <c r="W1097" s="37"/>
      <c r="X1097" s="132"/>
      <c r="Y1097" s="134"/>
      <c r="AA1097" s="24"/>
      <c r="AB1097" s="40"/>
      <c r="AC1097" s="24" t="str">
        <f t="shared" si="439"/>
        <v>Pendente</v>
      </c>
      <c r="AE1097" s="43"/>
      <c r="AF1097" s="44"/>
      <c r="AG1097" s="45"/>
      <c r="AH1097" s="45"/>
      <c r="AI1097" s="46"/>
      <c r="AJ1097" s="44"/>
      <c r="AK1097" s="46"/>
      <c r="AL1097" s="127"/>
      <c r="AM1097" s="44"/>
      <c r="AN1097" s="46"/>
      <c r="AO1097" s="127"/>
      <c r="AP1097" s="45"/>
      <c r="AQ1097" s="46"/>
      <c r="AR1097" s="46"/>
      <c r="AS1097" s="46"/>
      <c r="AT1097" s="45"/>
      <c r="AU1097" s="46"/>
      <c r="AV1097" s="46"/>
      <c r="AW1097" s="46"/>
      <c r="AX1097" s="46"/>
      <c r="AY1097" s="46"/>
      <c r="AZ1097" s="49"/>
      <c r="BE1097" s="52">
        <f t="shared" si="438"/>
        <v>0</v>
      </c>
      <c r="BF1097" s="53" t="str">
        <f t="shared" si="440"/>
        <v>00</v>
      </c>
      <c r="BG1097" s="54">
        <f t="shared" si="441"/>
        <v>0</v>
      </c>
      <c r="BH1097" s="54">
        <v>6</v>
      </c>
      <c r="BI1097" s="54" t="str">
        <f t="shared" si="442"/>
        <v>,00</v>
      </c>
      <c r="BJ1097" s="55" t="str">
        <f t="shared" si="443"/>
        <v>00,00</v>
      </c>
      <c r="BL1097" s="57" t="str">
        <f>IFERROR(VLOOKUP(H1097,#REF!,2,0)," ")</f>
        <v xml:space="preserve"> </v>
      </c>
      <c r="BM1097" s="57" t="str">
        <f>IFERROR(VLOOKUP(K1097,#REF!,2,0)," ")</f>
        <v xml:space="preserve"> </v>
      </c>
      <c r="BN1097" s="58" t="str">
        <f t="shared" si="426"/>
        <v xml:space="preserve">  </v>
      </c>
      <c r="BO1097" s="59" t="str">
        <f>IFERROR(VLOOKUP(BN1097,#REF!,5,0)," ")</f>
        <v xml:space="preserve"> </v>
      </c>
      <c r="BP1097" s="59" t="str">
        <f t="shared" si="427"/>
        <v xml:space="preserve"> </v>
      </c>
      <c r="BQ1097" s="56" t="str">
        <f t="shared" si="428"/>
        <v>0,00</v>
      </c>
      <c r="BR1097" s="59" t="str">
        <f t="shared" si="429"/>
        <v>0,00</v>
      </c>
      <c r="BS1097" s="59" t="str">
        <f t="shared" si="430"/>
        <v xml:space="preserve"> </v>
      </c>
      <c r="BT1097" s="56" t="str">
        <f t="shared" si="444"/>
        <v>00</v>
      </c>
      <c r="BU1097" s="56">
        <f t="shared" si="445"/>
        <v>0</v>
      </c>
      <c r="BV1097" s="56" t="str">
        <f>IFERROR(BU1097*#REF!,"0,00")</f>
        <v>0,00</v>
      </c>
      <c r="BW1097" s="59" t="str">
        <f t="shared" si="446"/>
        <v>0,00</v>
      </c>
    </row>
    <row r="1098" spans="1:75" ht="61.5" customHeight="1" thickTop="1" thickBot="1">
      <c r="A1098" s="90" t="str">
        <f t="shared" si="434"/>
        <v>INSERIR DATA</v>
      </c>
      <c r="B1098" s="91" t="str">
        <f t="shared" si="435"/>
        <v>INSERIR DATA</v>
      </c>
      <c r="C1098" s="81" t="str">
        <f t="shared" si="436"/>
        <v>INSERIR DATA</v>
      </c>
      <c r="D1098" s="79">
        <f t="shared" si="425"/>
        <v>1095</v>
      </c>
      <c r="E1098" s="125">
        <f t="shared" si="424"/>
        <v>0</v>
      </c>
      <c r="F1098" s="101"/>
      <c r="G1098" s="124" t="str">
        <f>IFERROR(VLOOKUP(F1098,#REF!,2,0)," ")</f>
        <v xml:space="preserve"> </v>
      </c>
      <c r="H1098" s="122" t="str">
        <f>IFERROR(VLOOKUP(F1098,#REF!,3,0)," ")</f>
        <v xml:space="preserve"> </v>
      </c>
      <c r="I1098" s="103"/>
      <c r="J1098" s="103"/>
      <c r="K1098" s="103"/>
      <c r="L1098" s="104"/>
      <c r="M1098" s="105"/>
      <c r="N1098" s="106"/>
      <c r="O1098" s="107"/>
      <c r="P1098" s="122" t="str">
        <f t="shared" si="431"/>
        <v>00,00</v>
      </c>
      <c r="Q1098" s="123" t="str">
        <f t="shared" si="432"/>
        <v>0,00</v>
      </c>
      <c r="R1098" s="119">
        <v>0</v>
      </c>
      <c r="S1098" s="119">
        <v>0</v>
      </c>
      <c r="T1098" s="123">
        <f t="shared" si="437"/>
        <v>0</v>
      </c>
      <c r="U1098" s="108"/>
      <c r="V1098" s="109" t="str">
        <f t="shared" si="433"/>
        <v/>
      </c>
      <c r="W1098" s="37"/>
      <c r="X1098" s="132"/>
      <c r="Y1098" s="134"/>
      <c r="AA1098" s="24"/>
      <c r="AB1098" s="40"/>
      <c r="AC1098" s="24" t="str">
        <f t="shared" si="439"/>
        <v>Pendente</v>
      </c>
      <c r="AE1098" s="43"/>
      <c r="AF1098" s="44"/>
      <c r="AG1098" s="45"/>
      <c r="AH1098" s="45"/>
      <c r="AI1098" s="46"/>
      <c r="AJ1098" s="44"/>
      <c r="AK1098" s="46"/>
      <c r="AL1098" s="127"/>
      <c r="AM1098" s="44"/>
      <c r="AN1098" s="46"/>
      <c r="AO1098" s="127"/>
      <c r="AP1098" s="45"/>
      <c r="AQ1098" s="46"/>
      <c r="AR1098" s="46"/>
      <c r="AS1098" s="46"/>
      <c r="AT1098" s="45"/>
      <c r="AU1098" s="46"/>
      <c r="AV1098" s="46"/>
      <c r="AW1098" s="46"/>
      <c r="AX1098" s="46"/>
      <c r="AY1098" s="46"/>
      <c r="AZ1098" s="49"/>
      <c r="BE1098" s="52">
        <f t="shared" si="438"/>
        <v>0</v>
      </c>
      <c r="BF1098" s="53" t="str">
        <f t="shared" si="440"/>
        <v>00</v>
      </c>
      <c r="BG1098" s="54">
        <f t="shared" si="441"/>
        <v>0</v>
      </c>
      <c r="BH1098" s="54">
        <v>6</v>
      </c>
      <c r="BI1098" s="54" t="str">
        <f t="shared" si="442"/>
        <v>,00</v>
      </c>
      <c r="BJ1098" s="55" t="str">
        <f t="shared" si="443"/>
        <v>00,00</v>
      </c>
      <c r="BL1098" s="57" t="str">
        <f>IFERROR(VLOOKUP(H1098,#REF!,2,0)," ")</f>
        <v xml:space="preserve"> </v>
      </c>
      <c r="BM1098" s="57" t="str">
        <f>IFERROR(VLOOKUP(K1098,#REF!,2,0)," ")</f>
        <v xml:space="preserve"> </v>
      </c>
      <c r="BN1098" s="58" t="str">
        <f t="shared" si="426"/>
        <v xml:space="preserve">  </v>
      </c>
      <c r="BO1098" s="59" t="str">
        <f>IFERROR(VLOOKUP(BN1098,#REF!,5,0)," ")</f>
        <v xml:space="preserve"> </v>
      </c>
      <c r="BP1098" s="59" t="str">
        <f t="shared" si="427"/>
        <v xml:space="preserve"> </v>
      </c>
      <c r="BQ1098" s="56" t="str">
        <f t="shared" si="428"/>
        <v>0,00</v>
      </c>
      <c r="BR1098" s="59" t="str">
        <f t="shared" si="429"/>
        <v>0,00</v>
      </c>
      <c r="BS1098" s="59" t="str">
        <f t="shared" si="430"/>
        <v xml:space="preserve"> </v>
      </c>
      <c r="BT1098" s="56" t="str">
        <f t="shared" si="444"/>
        <v>00</v>
      </c>
      <c r="BU1098" s="56">
        <f t="shared" si="445"/>
        <v>0</v>
      </c>
      <c r="BV1098" s="56" t="str">
        <f>IFERROR(BU1098*#REF!,"0,00")</f>
        <v>0,00</v>
      </c>
      <c r="BW1098" s="59" t="str">
        <f t="shared" si="446"/>
        <v>0,00</v>
      </c>
    </row>
    <row r="1099" spans="1:75" ht="61.5" customHeight="1" thickTop="1" thickBot="1">
      <c r="A1099" s="90" t="str">
        <f t="shared" si="434"/>
        <v>INSERIR DATA</v>
      </c>
      <c r="B1099" s="91" t="str">
        <f t="shared" si="435"/>
        <v>INSERIR DATA</v>
      </c>
      <c r="C1099" s="81" t="str">
        <f t="shared" si="436"/>
        <v>INSERIR DATA</v>
      </c>
      <c r="D1099" s="79">
        <f t="shared" si="425"/>
        <v>1096</v>
      </c>
      <c r="E1099" s="125">
        <f t="shared" si="424"/>
        <v>0</v>
      </c>
      <c r="F1099" s="101"/>
      <c r="G1099" s="124" t="str">
        <f>IFERROR(VLOOKUP(F1099,#REF!,2,0)," ")</f>
        <v xml:space="preserve"> </v>
      </c>
      <c r="H1099" s="122" t="str">
        <f>IFERROR(VLOOKUP(F1099,#REF!,3,0)," ")</f>
        <v xml:space="preserve"> </v>
      </c>
      <c r="I1099" s="103"/>
      <c r="J1099" s="103"/>
      <c r="K1099" s="103"/>
      <c r="L1099" s="104"/>
      <c r="M1099" s="105"/>
      <c r="N1099" s="106"/>
      <c r="O1099" s="107"/>
      <c r="P1099" s="122" t="str">
        <f t="shared" si="431"/>
        <v>00,00</v>
      </c>
      <c r="Q1099" s="123" t="str">
        <f t="shared" si="432"/>
        <v>0,00</v>
      </c>
      <c r="R1099" s="119">
        <v>0</v>
      </c>
      <c r="S1099" s="119">
        <v>0</v>
      </c>
      <c r="T1099" s="123">
        <f t="shared" si="437"/>
        <v>0</v>
      </c>
      <c r="U1099" s="108"/>
      <c r="V1099" s="109" t="str">
        <f t="shared" si="433"/>
        <v/>
      </c>
      <c r="W1099" s="37"/>
      <c r="X1099" s="132"/>
      <c r="Y1099" s="134"/>
      <c r="AA1099" s="24"/>
      <c r="AB1099" s="40"/>
      <c r="AC1099" s="24" t="str">
        <f t="shared" si="439"/>
        <v>Pendente</v>
      </c>
      <c r="AE1099" s="43"/>
      <c r="AF1099" s="44"/>
      <c r="AG1099" s="45"/>
      <c r="AH1099" s="45"/>
      <c r="AI1099" s="46"/>
      <c r="AJ1099" s="44"/>
      <c r="AK1099" s="46"/>
      <c r="AL1099" s="127"/>
      <c r="AM1099" s="44"/>
      <c r="AN1099" s="46"/>
      <c r="AO1099" s="127"/>
      <c r="AP1099" s="45"/>
      <c r="AQ1099" s="46"/>
      <c r="AR1099" s="46"/>
      <c r="AS1099" s="157"/>
      <c r="AT1099" s="45"/>
      <c r="AU1099" s="46"/>
      <c r="AV1099" s="46"/>
      <c r="AW1099" s="46"/>
      <c r="AX1099" s="46"/>
      <c r="AY1099" s="46"/>
      <c r="AZ1099" s="49"/>
      <c r="BE1099" s="52">
        <f t="shared" si="438"/>
        <v>0</v>
      </c>
      <c r="BF1099" s="53" t="str">
        <f t="shared" si="440"/>
        <v>00</v>
      </c>
      <c r="BG1099" s="54">
        <f t="shared" si="441"/>
        <v>0</v>
      </c>
      <c r="BH1099" s="54">
        <v>6</v>
      </c>
      <c r="BI1099" s="54" t="str">
        <f t="shared" si="442"/>
        <v>,00</v>
      </c>
      <c r="BJ1099" s="55" t="str">
        <f t="shared" si="443"/>
        <v>00,00</v>
      </c>
      <c r="BL1099" s="57" t="str">
        <f>IFERROR(VLOOKUP(H1099,#REF!,2,0)," ")</f>
        <v xml:space="preserve"> </v>
      </c>
      <c r="BM1099" s="57" t="str">
        <f>IFERROR(VLOOKUP(K1099,#REF!,2,0)," ")</f>
        <v xml:space="preserve"> </v>
      </c>
      <c r="BN1099" s="58" t="str">
        <f t="shared" si="426"/>
        <v xml:space="preserve">  </v>
      </c>
      <c r="BO1099" s="59" t="str">
        <f>IFERROR(VLOOKUP(BN1099,#REF!,5,0)," ")</f>
        <v xml:space="preserve"> </v>
      </c>
      <c r="BP1099" s="59" t="str">
        <f t="shared" si="427"/>
        <v xml:space="preserve"> </v>
      </c>
      <c r="BQ1099" s="56" t="str">
        <f t="shared" si="428"/>
        <v>0,00</v>
      </c>
      <c r="BR1099" s="59" t="str">
        <f t="shared" si="429"/>
        <v>0,00</v>
      </c>
      <c r="BS1099" s="59" t="str">
        <f t="shared" si="430"/>
        <v xml:space="preserve"> </v>
      </c>
      <c r="BT1099" s="56" t="str">
        <f t="shared" si="444"/>
        <v>00</v>
      </c>
      <c r="BU1099" s="56">
        <f t="shared" si="445"/>
        <v>0</v>
      </c>
      <c r="BV1099" s="56" t="str">
        <f>IFERROR(BU1099*#REF!,"0,00")</f>
        <v>0,00</v>
      </c>
      <c r="BW1099" s="59" t="str">
        <f t="shared" si="446"/>
        <v>0,00</v>
      </c>
    </row>
    <row r="1100" spans="1:75" ht="61.5" customHeight="1" thickTop="1" thickBot="1">
      <c r="A1100" s="90" t="str">
        <f t="shared" si="434"/>
        <v>INSERIR DATA</v>
      </c>
      <c r="B1100" s="91" t="str">
        <f t="shared" si="435"/>
        <v>INSERIR DATA</v>
      </c>
      <c r="C1100" s="81" t="str">
        <f t="shared" si="436"/>
        <v>INSERIR DATA</v>
      </c>
      <c r="D1100" s="79">
        <f t="shared" si="425"/>
        <v>1097</v>
      </c>
      <c r="E1100" s="125">
        <f t="shared" si="424"/>
        <v>0</v>
      </c>
      <c r="F1100" s="101"/>
      <c r="G1100" s="124" t="str">
        <f>IFERROR(VLOOKUP(F1100,#REF!,2,0)," ")</f>
        <v xml:space="preserve"> </v>
      </c>
      <c r="H1100" s="122" t="str">
        <f>IFERROR(VLOOKUP(F1100,#REF!,3,0)," ")</f>
        <v xml:space="preserve"> </v>
      </c>
      <c r="I1100" s="103"/>
      <c r="J1100" s="103"/>
      <c r="K1100" s="103"/>
      <c r="L1100" s="104"/>
      <c r="M1100" s="105"/>
      <c r="N1100" s="106"/>
      <c r="O1100" s="107"/>
      <c r="P1100" s="122" t="str">
        <f t="shared" si="431"/>
        <v>00,00</v>
      </c>
      <c r="Q1100" s="123" t="str">
        <f t="shared" si="432"/>
        <v>0,00</v>
      </c>
      <c r="R1100" s="119">
        <v>0</v>
      </c>
      <c r="S1100" s="119">
        <v>0</v>
      </c>
      <c r="T1100" s="123">
        <f t="shared" si="437"/>
        <v>0</v>
      </c>
      <c r="U1100" s="108"/>
      <c r="V1100" s="109" t="str">
        <f t="shared" si="433"/>
        <v/>
      </c>
      <c r="W1100" s="37"/>
      <c r="X1100" s="132"/>
      <c r="Y1100" s="134"/>
      <c r="AA1100" s="24"/>
      <c r="AB1100" s="40"/>
      <c r="AC1100" s="24" t="str">
        <f t="shared" si="439"/>
        <v>Pendente</v>
      </c>
      <c r="AE1100" s="43"/>
      <c r="AF1100" s="44"/>
      <c r="AG1100" s="45"/>
      <c r="AH1100" s="45"/>
      <c r="AI1100" s="46"/>
      <c r="AJ1100" s="44"/>
      <c r="AK1100" s="46"/>
      <c r="AL1100" s="127"/>
      <c r="AM1100" s="44"/>
      <c r="AN1100" s="46"/>
      <c r="AO1100" s="127"/>
      <c r="AP1100" s="45"/>
      <c r="AQ1100" s="46"/>
      <c r="AR1100" s="46"/>
      <c r="AS1100" s="157"/>
      <c r="AT1100" s="45"/>
      <c r="AU1100" s="46"/>
      <c r="AV1100" s="46"/>
      <c r="AW1100" s="46"/>
      <c r="AX1100" s="46"/>
      <c r="AY1100" s="46"/>
      <c r="AZ1100" s="49"/>
      <c r="BE1100" s="52">
        <f t="shared" si="438"/>
        <v>0</v>
      </c>
      <c r="BF1100" s="53" t="str">
        <f t="shared" si="440"/>
        <v>00</v>
      </c>
      <c r="BG1100" s="54">
        <f t="shared" si="441"/>
        <v>0</v>
      </c>
      <c r="BH1100" s="54">
        <v>6</v>
      </c>
      <c r="BI1100" s="54" t="str">
        <f t="shared" si="442"/>
        <v>,00</v>
      </c>
      <c r="BJ1100" s="55" t="str">
        <f t="shared" si="443"/>
        <v>00,00</v>
      </c>
      <c r="BL1100" s="57" t="str">
        <f>IFERROR(VLOOKUP(H1100,#REF!,2,0)," ")</f>
        <v xml:space="preserve"> </v>
      </c>
      <c r="BM1100" s="57" t="str">
        <f>IFERROR(VLOOKUP(K1100,#REF!,2,0)," ")</f>
        <v xml:space="preserve"> </v>
      </c>
      <c r="BN1100" s="58" t="str">
        <f t="shared" si="426"/>
        <v xml:space="preserve">  </v>
      </c>
      <c r="BO1100" s="59" t="str">
        <f>IFERROR(VLOOKUP(BN1100,#REF!,5,0)," ")</f>
        <v xml:space="preserve"> </v>
      </c>
      <c r="BP1100" s="59" t="str">
        <f t="shared" si="427"/>
        <v xml:space="preserve"> </v>
      </c>
      <c r="BQ1100" s="56" t="str">
        <f t="shared" si="428"/>
        <v>0,00</v>
      </c>
      <c r="BR1100" s="59" t="str">
        <f t="shared" si="429"/>
        <v>0,00</v>
      </c>
      <c r="BS1100" s="59" t="str">
        <f t="shared" si="430"/>
        <v xml:space="preserve"> </v>
      </c>
      <c r="BT1100" s="56" t="str">
        <f t="shared" si="444"/>
        <v>00</v>
      </c>
      <c r="BU1100" s="56">
        <f t="shared" si="445"/>
        <v>0</v>
      </c>
      <c r="BV1100" s="56" t="str">
        <f>IFERROR(BU1100*#REF!,"0,00")</f>
        <v>0,00</v>
      </c>
      <c r="BW1100" s="59" t="str">
        <f t="shared" si="446"/>
        <v>0,00</v>
      </c>
    </row>
    <row r="1101" spans="1:75" ht="61.5" customHeight="1" thickTop="1" thickBot="1">
      <c r="A1101" s="90" t="str">
        <f t="shared" si="434"/>
        <v>INSERIR DATA</v>
      </c>
      <c r="B1101" s="91" t="str">
        <f t="shared" si="435"/>
        <v>INSERIR DATA</v>
      </c>
      <c r="C1101" s="81" t="str">
        <f t="shared" si="436"/>
        <v>INSERIR DATA</v>
      </c>
      <c r="D1101" s="79">
        <f t="shared" si="425"/>
        <v>1098</v>
      </c>
      <c r="E1101" s="125">
        <f t="shared" si="424"/>
        <v>0</v>
      </c>
      <c r="F1101" s="101"/>
      <c r="G1101" s="124" t="str">
        <f>IFERROR(VLOOKUP(F1101,#REF!,2,0)," ")</f>
        <v xml:space="preserve"> </v>
      </c>
      <c r="H1101" s="122" t="str">
        <f>IFERROR(VLOOKUP(F1101,#REF!,3,0)," ")</f>
        <v xml:space="preserve"> </v>
      </c>
      <c r="I1101" s="103"/>
      <c r="J1101" s="103"/>
      <c r="K1101" s="103"/>
      <c r="L1101" s="104"/>
      <c r="M1101" s="105"/>
      <c r="N1101" s="106"/>
      <c r="O1101" s="107"/>
      <c r="P1101" s="122" t="str">
        <f t="shared" si="431"/>
        <v>00,00</v>
      </c>
      <c r="Q1101" s="123" t="str">
        <f t="shared" si="432"/>
        <v>0,00</v>
      </c>
      <c r="R1101" s="119">
        <v>0</v>
      </c>
      <c r="S1101" s="119">
        <v>0</v>
      </c>
      <c r="T1101" s="123">
        <f t="shared" si="437"/>
        <v>0</v>
      </c>
      <c r="U1101" s="108"/>
      <c r="V1101" s="109" t="str">
        <f t="shared" si="433"/>
        <v/>
      </c>
      <c r="W1101" s="37"/>
      <c r="X1101" s="132"/>
      <c r="Y1101" s="134"/>
      <c r="AA1101" s="24"/>
      <c r="AB1101" s="40"/>
      <c r="AC1101" s="24" t="str">
        <f t="shared" si="439"/>
        <v>Pendente</v>
      </c>
      <c r="AE1101" s="43"/>
      <c r="AF1101" s="44"/>
      <c r="AG1101" s="45"/>
      <c r="AH1101" s="45"/>
      <c r="AI1101" s="46"/>
      <c r="AJ1101" s="44"/>
      <c r="AK1101" s="46"/>
      <c r="AL1101" s="127"/>
      <c r="AM1101" s="44"/>
      <c r="AN1101" s="46"/>
      <c r="AO1101" s="127"/>
      <c r="AP1101" s="45"/>
      <c r="AQ1101" s="46"/>
      <c r="AR1101" s="46"/>
      <c r="AS1101" s="157"/>
      <c r="AT1101" s="45"/>
      <c r="AU1101" s="46"/>
      <c r="AV1101" s="46"/>
      <c r="AW1101" s="46"/>
      <c r="AX1101" s="46"/>
      <c r="AY1101" s="46"/>
      <c r="AZ1101" s="49"/>
      <c r="BE1101" s="52">
        <f t="shared" si="438"/>
        <v>0</v>
      </c>
      <c r="BF1101" s="53" t="str">
        <f t="shared" si="440"/>
        <v>00</v>
      </c>
      <c r="BG1101" s="54">
        <f t="shared" si="441"/>
        <v>0</v>
      </c>
      <c r="BH1101" s="54">
        <v>6</v>
      </c>
      <c r="BI1101" s="54" t="str">
        <f t="shared" si="442"/>
        <v>,00</v>
      </c>
      <c r="BJ1101" s="55" t="str">
        <f t="shared" si="443"/>
        <v>00,00</v>
      </c>
      <c r="BL1101" s="57" t="str">
        <f>IFERROR(VLOOKUP(H1101,#REF!,2,0)," ")</f>
        <v xml:space="preserve"> </v>
      </c>
      <c r="BM1101" s="57" t="str">
        <f>IFERROR(VLOOKUP(K1101,#REF!,2,0)," ")</f>
        <v xml:space="preserve"> </v>
      </c>
      <c r="BN1101" s="58" t="str">
        <f t="shared" si="426"/>
        <v xml:space="preserve">  </v>
      </c>
      <c r="BO1101" s="59" t="str">
        <f>IFERROR(VLOOKUP(BN1101,#REF!,5,0)," ")</f>
        <v xml:space="preserve"> </v>
      </c>
      <c r="BP1101" s="59" t="str">
        <f t="shared" si="427"/>
        <v xml:space="preserve"> </v>
      </c>
      <c r="BQ1101" s="56" t="str">
        <f t="shared" si="428"/>
        <v>0,00</v>
      </c>
      <c r="BR1101" s="59" t="str">
        <f t="shared" si="429"/>
        <v>0,00</v>
      </c>
      <c r="BS1101" s="59" t="str">
        <f t="shared" si="430"/>
        <v xml:space="preserve"> </v>
      </c>
      <c r="BT1101" s="56" t="str">
        <f t="shared" si="444"/>
        <v>00</v>
      </c>
      <c r="BU1101" s="56">
        <f t="shared" si="445"/>
        <v>0</v>
      </c>
      <c r="BV1101" s="56" t="str">
        <f>IFERROR(BU1101*#REF!,"0,00")</f>
        <v>0,00</v>
      </c>
      <c r="BW1101" s="59" t="str">
        <f t="shared" si="446"/>
        <v>0,00</v>
      </c>
    </row>
    <row r="1102" spans="1:75" ht="61.5" customHeight="1" thickTop="1" thickBot="1">
      <c r="A1102" s="90" t="str">
        <f t="shared" si="434"/>
        <v>INSERIR DATA</v>
      </c>
      <c r="B1102" s="91" t="str">
        <f t="shared" si="435"/>
        <v>INSERIR DATA</v>
      </c>
      <c r="C1102" s="81" t="str">
        <f t="shared" si="436"/>
        <v>INSERIR DATA</v>
      </c>
      <c r="D1102" s="79">
        <f t="shared" si="425"/>
        <v>1099</v>
      </c>
      <c r="E1102" s="125">
        <f t="shared" si="424"/>
        <v>0</v>
      </c>
      <c r="F1102" s="101"/>
      <c r="G1102" s="124" t="str">
        <f>IFERROR(VLOOKUP(F1102,#REF!,2,0)," ")</f>
        <v xml:space="preserve"> </v>
      </c>
      <c r="H1102" s="122" t="str">
        <f>IFERROR(VLOOKUP(F1102,#REF!,3,0)," ")</f>
        <v xml:space="preserve"> </v>
      </c>
      <c r="I1102" s="103"/>
      <c r="J1102" s="103"/>
      <c r="K1102" s="103"/>
      <c r="L1102" s="104"/>
      <c r="M1102" s="105"/>
      <c r="N1102" s="106"/>
      <c r="O1102" s="107"/>
      <c r="P1102" s="122" t="str">
        <f t="shared" si="431"/>
        <v>00,00</v>
      </c>
      <c r="Q1102" s="123" t="str">
        <f t="shared" si="432"/>
        <v>0,00</v>
      </c>
      <c r="R1102" s="119">
        <v>0</v>
      </c>
      <c r="S1102" s="119">
        <v>0</v>
      </c>
      <c r="T1102" s="123">
        <f t="shared" si="437"/>
        <v>0</v>
      </c>
      <c r="U1102" s="108"/>
      <c r="V1102" s="109" t="str">
        <f t="shared" si="433"/>
        <v/>
      </c>
      <c r="W1102" s="37"/>
      <c r="X1102" s="132"/>
      <c r="Y1102" s="134"/>
      <c r="AA1102" s="24"/>
      <c r="AB1102" s="40"/>
      <c r="AC1102" s="24" t="str">
        <f t="shared" si="439"/>
        <v>Pendente</v>
      </c>
      <c r="AE1102" s="43"/>
      <c r="AF1102" s="44"/>
      <c r="AG1102" s="45"/>
      <c r="AH1102" s="45"/>
      <c r="AI1102" s="46"/>
      <c r="AJ1102" s="44"/>
      <c r="AK1102" s="46"/>
      <c r="AL1102" s="127"/>
      <c r="AM1102" s="44"/>
      <c r="AN1102" s="46"/>
      <c r="AO1102" s="127"/>
      <c r="AP1102" s="45"/>
      <c r="AQ1102" s="46"/>
      <c r="AR1102" s="46"/>
      <c r="AS1102" s="157"/>
      <c r="AT1102" s="45"/>
      <c r="AU1102" s="46"/>
      <c r="AV1102" s="46"/>
      <c r="AW1102" s="46"/>
      <c r="AX1102" s="46"/>
      <c r="AY1102" s="46"/>
      <c r="AZ1102" s="49"/>
      <c r="BE1102" s="52">
        <f t="shared" si="438"/>
        <v>0</v>
      </c>
      <c r="BF1102" s="53" t="str">
        <f t="shared" si="440"/>
        <v>00</v>
      </c>
      <c r="BG1102" s="54">
        <f t="shared" si="441"/>
        <v>0</v>
      </c>
      <c r="BH1102" s="54">
        <v>6</v>
      </c>
      <c r="BI1102" s="54" t="str">
        <f t="shared" si="442"/>
        <v>,00</v>
      </c>
      <c r="BJ1102" s="55" t="str">
        <f t="shared" si="443"/>
        <v>00,00</v>
      </c>
      <c r="BL1102" s="57" t="str">
        <f>IFERROR(VLOOKUP(H1102,#REF!,2,0)," ")</f>
        <v xml:space="preserve"> </v>
      </c>
      <c r="BM1102" s="57" t="str">
        <f>IFERROR(VLOOKUP(K1102,#REF!,2,0)," ")</f>
        <v xml:space="preserve"> </v>
      </c>
      <c r="BN1102" s="58" t="str">
        <f t="shared" si="426"/>
        <v xml:space="preserve">  </v>
      </c>
      <c r="BO1102" s="59" t="str">
        <f>IFERROR(VLOOKUP(BN1102,#REF!,5,0)," ")</f>
        <v xml:space="preserve"> </v>
      </c>
      <c r="BP1102" s="59" t="str">
        <f t="shared" si="427"/>
        <v xml:space="preserve"> </v>
      </c>
      <c r="BQ1102" s="56" t="str">
        <f t="shared" si="428"/>
        <v>0,00</v>
      </c>
      <c r="BR1102" s="59" t="str">
        <f t="shared" si="429"/>
        <v>0,00</v>
      </c>
      <c r="BS1102" s="59" t="str">
        <f t="shared" si="430"/>
        <v xml:space="preserve"> </v>
      </c>
      <c r="BT1102" s="56" t="str">
        <f t="shared" si="444"/>
        <v>00</v>
      </c>
      <c r="BU1102" s="56">
        <f t="shared" si="445"/>
        <v>0</v>
      </c>
      <c r="BV1102" s="56" t="str">
        <f>IFERROR(BU1102*#REF!,"0,00")</f>
        <v>0,00</v>
      </c>
      <c r="BW1102" s="59" t="str">
        <f t="shared" si="446"/>
        <v>0,00</v>
      </c>
    </row>
    <row r="1103" spans="1:75" ht="61.5" customHeight="1" thickTop="1" thickBot="1">
      <c r="A1103" s="90" t="str">
        <f t="shared" si="434"/>
        <v>INSERIR DATA</v>
      </c>
      <c r="B1103" s="91" t="str">
        <f t="shared" si="435"/>
        <v>INSERIR DATA</v>
      </c>
      <c r="C1103" s="81" t="str">
        <f t="shared" si="436"/>
        <v>INSERIR DATA</v>
      </c>
      <c r="D1103" s="79">
        <f t="shared" si="425"/>
        <v>1100</v>
      </c>
      <c r="E1103" s="125">
        <f t="shared" si="424"/>
        <v>0</v>
      </c>
      <c r="F1103" s="101"/>
      <c r="G1103" s="124" t="str">
        <f>IFERROR(VLOOKUP(F1103,#REF!,2,0)," ")</f>
        <v xml:space="preserve"> </v>
      </c>
      <c r="H1103" s="122" t="str">
        <f>IFERROR(VLOOKUP(F1103,#REF!,3,0)," ")</f>
        <v xml:space="preserve"> </v>
      </c>
      <c r="I1103" s="103"/>
      <c r="J1103" s="103"/>
      <c r="K1103" s="103"/>
      <c r="L1103" s="104"/>
      <c r="M1103" s="105"/>
      <c r="N1103" s="106"/>
      <c r="O1103" s="107"/>
      <c r="P1103" s="122" t="str">
        <f t="shared" si="431"/>
        <v>00,00</v>
      </c>
      <c r="Q1103" s="123" t="str">
        <f t="shared" si="432"/>
        <v>0,00</v>
      </c>
      <c r="R1103" s="119">
        <v>0</v>
      </c>
      <c r="S1103" s="119">
        <v>0</v>
      </c>
      <c r="T1103" s="123">
        <f t="shared" si="437"/>
        <v>0</v>
      </c>
      <c r="U1103" s="108"/>
      <c r="V1103" s="109" t="str">
        <f t="shared" si="433"/>
        <v/>
      </c>
      <c r="W1103" s="37"/>
      <c r="X1103" s="132"/>
      <c r="Y1103" s="134"/>
      <c r="AA1103" s="24"/>
      <c r="AB1103" s="40"/>
      <c r="AC1103" s="24" t="str">
        <f t="shared" si="439"/>
        <v>Pendente</v>
      </c>
      <c r="AE1103" s="43"/>
      <c r="AF1103" s="44"/>
      <c r="AG1103" s="45"/>
      <c r="AH1103" s="45"/>
      <c r="AI1103" s="46"/>
      <c r="AJ1103" s="44"/>
      <c r="AK1103" s="46"/>
      <c r="AL1103" s="127"/>
      <c r="AM1103" s="44"/>
      <c r="AN1103" s="46"/>
      <c r="AO1103" s="127"/>
      <c r="AP1103" s="45"/>
      <c r="AQ1103" s="46"/>
      <c r="AR1103" s="157"/>
      <c r="AS1103" s="157"/>
      <c r="AT1103" s="45"/>
      <c r="AU1103" s="157"/>
      <c r="AV1103" s="157"/>
      <c r="AW1103" s="157"/>
      <c r="AX1103" s="157"/>
      <c r="AY1103" s="46"/>
      <c r="AZ1103" s="164"/>
      <c r="BE1103" s="52">
        <f t="shared" si="438"/>
        <v>0</v>
      </c>
      <c r="BF1103" s="53" t="str">
        <f t="shared" si="440"/>
        <v>00</v>
      </c>
      <c r="BG1103" s="54">
        <f t="shared" si="441"/>
        <v>0</v>
      </c>
      <c r="BH1103" s="54">
        <v>6</v>
      </c>
      <c r="BI1103" s="54" t="str">
        <f t="shared" si="442"/>
        <v>,00</v>
      </c>
      <c r="BJ1103" s="55" t="str">
        <f t="shared" si="443"/>
        <v>00,00</v>
      </c>
      <c r="BL1103" s="57" t="str">
        <f>IFERROR(VLOOKUP(H1103,#REF!,2,0)," ")</f>
        <v xml:space="preserve"> </v>
      </c>
      <c r="BM1103" s="57" t="str">
        <f>IFERROR(VLOOKUP(K1103,#REF!,2,0)," ")</f>
        <v xml:space="preserve"> </v>
      </c>
      <c r="BN1103" s="58" t="str">
        <f t="shared" si="426"/>
        <v xml:space="preserve">  </v>
      </c>
      <c r="BO1103" s="59" t="str">
        <f>IFERROR(VLOOKUP(BN1103,#REF!,5,0)," ")</f>
        <v xml:space="preserve"> </v>
      </c>
      <c r="BP1103" s="59" t="str">
        <f t="shared" si="427"/>
        <v xml:space="preserve"> </v>
      </c>
      <c r="BQ1103" s="56" t="str">
        <f t="shared" si="428"/>
        <v>0,00</v>
      </c>
      <c r="BR1103" s="59" t="str">
        <f t="shared" si="429"/>
        <v>0,00</v>
      </c>
      <c r="BS1103" s="59" t="str">
        <f t="shared" si="430"/>
        <v xml:space="preserve"> </v>
      </c>
      <c r="BT1103" s="56" t="str">
        <f t="shared" si="444"/>
        <v>00</v>
      </c>
      <c r="BU1103" s="56">
        <f t="shared" si="445"/>
        <v>0</v>
      </c>
      <c r="BV1103" s="56" t="str">
        <f>IFERROR(BU1103*#REF!,"0,00")</f>
        <v>0,00</v>
      </c>
      <c r="BW1103" s="59" t="str">
        <f t="shared" si="446"/>
        <v>0,00</v>
      </c>
    </row>
    <row r="1104" spans="1:75" ht="61.5" customHeight="1" thickTop="1" thickBot="1">
      <c r="A1104" s="90" t="str">
        <f t="shared" si="434"/>
        <v>INSERIR DATA</v>
      </c>
      <c r="B1104" s="91" t="str">
        <f t="shared" si="435"/>
        <v>INSERIR DATA</v>
      </c>
      <c r="C1104" s="81" t="str">
        <f t="shared" si="436"/>
        <v>INSERIR DATA</v>
      </c>
      <c r="D1104" s="79">
        <f t="shared" si="425"/>
        <v>1101</v>
      </c>
      <c r="E1104" s="125">
        <f t="shared" si="424"/>
        <v>0</v>
      </c>
      <c r="F1104" s="101"/>
      <c r="G1104" s="124" t="str">
        <f>IFERROR(VLOOKUP(F1104,#REF!,2,0)," ")</f>
        <v xml:space="preserve"> </v>
      </c>
      <c r="H1104" s="122" t="str">
        <f>IFERROR(VLOOKUP(F1104,#REF!,3,0)," ")</f>
        <v xml:space="preserve"> </v>
      </c>
      <c r="I1104" s="103"/>
      <c r="J1104" s="103"/>
      <c r="K1104" s="103"/>
      <c r="L1104" s="104"/>
      <c r="M1104" s="105"/>
      <c r="N1104" s="106"/>
      <c r="O1104" s="107"/>
      <c r="P1104" s="122" t="str">
        <f t="shared" si="431"/>
        <v>00,00</v>
      </c>
      <c r="Q1104" s="123" t="str">
        <f t="shared" si="432"/>
        <v>0,00</v>
      </c>
      <c r="R1104" s="119">
        <v>0</v>
      </c>
      <c r="S1104" s="119">
        <v>0</v>
      </c>
      <c r="T1104" s="123">
        <f t="shared" si="437"/>
        <v>0</v>
      </c>
      <c r="U1104" s="108"/>
      <c r="V1104" s="109" t="str">
        <f t="shared" si="433"/>
        <v/>
      </c>
      <c r="W1104" s="37"/>
      <c r="X1104" s="132"/>
      <c r="Y1104" s="134"/>
      <c r="AA1104" s="24"/>
      <c r="AB1104" s="40"/>
      <c r="AC1104" s="24" t="str">
        <f t="shared" si="439"/>
        <v>Pendente</v>
      </c>
      <c r="AE1104" s="43"/>
      <c r="AF1104" s="44"/>
      <c r="AG1104" s="45"/>
      <c r="AH1104" s="45"/>
      <c r="AI1104" s="46"/>
      <c r="AJ1104" s="44"/>
      <c r="AK1104" s="46"/>
      <c r="AL1104" s="127"/>
      <c r="AM1104" s="44"/>
      <c r="AN1104" s="46"/>
      <c r="AO1104" s="127"/>
      <c r="AP1104" s="45"/>
      <c r="AQ1104" s="46"/>
      <c r="AR1104" s="157"/>
      <c r="AS1104" s="157"/>
      <c r="AT1104" s="45"/>
      <c r="AU1104" s="157"/>
      <c r="AV1104" s="163"/>
      <c r="AW1104" s="163"/>
      <c r="AX1104" s="157"/>
      <c r="AY1104" s="157"/>
      <c r="AZ1104" s="49"/>
      <c r="BE1104" s="52">
        <f t="shared" si="438"/>
        <v>0</v>
      </c>
      <c r="BF1104" s="53" t="str">
        <f t="shared" si="440"/>
        <v>00</v>
      </c>
      <c r="BG1104" s="54">
        <f t="shared" si="441"/>
        <v>0</v>
      </c>
      <c r="BH1104" s="54">
        <v>6</v>
      </c>
      <c r="BI1104" s="54" t="str">
        <f t="shared" si="442"/>
        <v>,00</v>
      </c>
      <c r="BJ1104" s="55" t="str">
        <f t="shared" si="443"/>
        <v>00,00</v>
      </c>
      <c r="BL1104" s="57" t="str">
        <f>IFERROR(VLOOKUP(H1104,#REF!,2,0)," ")</f>
        <v xml:space="preserve"> </v>
      </c>
      <c r="BM1104" s="57" t="str">
        <f>IFERROR(VLOOKUP(K1104,#REF!,2,0)," ")</f>
        <v xml:space="preserve"> </v>
      </c>
      <c r="BN1104" s="58" t="str">
        <f t="shared" si="426"/>
        <v xml:space="preserve">  </v>
      </c>
      <c r="BO1104" s="59" t="str">
        <f>IFERROR(VLOOKUP(BN1104,#REF!,5,0)," ")</f>
        <v xml:space="preserve"> </v>
      </c>
      <c r="BP1104" s="59" t="str">
        <f t="shared" si="427"/>
        <v xml:space="preserve"> </v>
      </c>
      <c r="BQ1104" s="56" t="str">
        <f t="shared" si="428"/>
        <v>0,00</v>
      </c>
      <c r="BR1104" s="59" t="str">
        <f t="shared" si="429"/>
        <v>0,00</v>
      </c>
      <c r="BS1104" s="59" t="str">
        <f t="shared" si="430"/>
        <v xml:space="preserve"> </v>
      </c>
      <c r="BT1104" s="56" t="str">
        <f t="shared" si="444"/>
        <v>00</v>
      </c>
      <c r="BU1104" s="56">
        <f t="shared" si="445"/>
        <v>0</v>
      </c>
      <c r="BV1104" s="56" t="str">
        <f>IFERROR(BU1104*#REF!,"0,00")</f>
        <v>0,00</v>
      </c>
      <c r="BW1104" s="59" t="str">
        <f t="shared" si="446"/>
        <v>0,00</v>
      </c>
    </row>
    <row r="1105" spans="1:75" ht="61.5" customHeight="1" thickTop="1" thickBot="1">
      <c r="A1105" s="90" t="str">
        <f t="shared" si="434"/>
        <v>INSERIR DATA</v>
      </c>
      <c r="B1105" s="91" t="str">
        <f t="shared" si="435"/>
        <v>INSERIR DATA</v>
      </c>
      <c r="C1105" s="81" t="str">
        <f t="shared" si="436"/>
        <v>INSERIR DATA</v>
      </c>
      <c r="D1105" s="79">
        <f t="shared" si="425"/>
        <v>1102</v>
      </c>
      <c r="E1105" s="125">
        <f t="shared" ref="E1105:E1168" si="452">AI1105</f>
        <v>0</v>
      </c>
      <c r="F1105" s="101"/>
      <c r="G1105" s="124" t="str">
        <f>IFERROR(VLOOKUP(F1105,#REF!,2,0)," ")</f>
        <v xml:space="preserve"> </v>
      </c>
      <c r="H1105" s="122" t="str">
        <f>IFERROR(VLOOKUP(F1105,#REF!,3,0)," ")</f>
        <v xml:space="preserve"> </v>
      </c>
      <c r="I1105" s="103"/>
      <c r="J1105" s="103"/>
      <c r="K1105" s="103"/>
      <c r="L1105" s="104"/>
      <c r="M1105" s="105"/>
      <c r="N1105" s="106"/>
      <c r="O1105" s="107"/>
      <c r="P1105" s="122" t="str">
        <f t="shared" si="431"/>
        <v>00,00</v>
      </c>
      <c r="Q1105" s="123" t="str">
        <f t="shared" si="432"/>
        <v>0,00</v>
      </c>
      <c r="R1105" s="119">
        <v>0</v>
      </c>
      <c r="S1105" s="119">
        <v>0</v>
      </c>
      <c r="T1105" s="123">
        <f t="shared" si="437"/>
        <v>0</v>
      </c>
      <c r="U1105" s="108"/>
      <c r="V1105" s="109" t="str">
        <f t="shared" si="433"/>
        <v/>
      </c>
      <c r="W1105" s="37"/>
      <c r="X1105" s="132"/>
      <c r="Y1105" s="134"/>
      <c r="AA1105" s="24"/>
      <c r="AB1105" s="40"/>
      <c r="AC1105" s="24" t="str">
        <f t="shared" si="439"/>
        <v>Pendente</v>
      </c>
      <c r="AE1105" s="43"/>
      <c r="AF1105" s="44"/>
      <c r="AG1105" s="45"/>
      <c r="AH1105" s="45"/>
      <c r="AI1105" s="46"/>
      <c r="AJ1105" s="44"/>
      <c r="AK1105" s="46"/>
      <c r="AL1105" s="127"/>
      <c r="AM1105" s="44"/>
      <c r="AN1105" s="46"/>
      <c r="AO1105" s="127"/>
      <c r="AP1105" s="45"/>
      <c r="AQ1105" s="46"/>
      <c r="AR1105" s="157"/>
      <c r="AS1105" s="157"/>
      <c r="AT1105" s="45"/>
      <c r="AU1105" s="157"/>
      <c r="AV1105" s="157"/>
      <c r="AW1105" s="157"/>
      <c r="AX1105" s="157"/>
      <c r="AY1105" s="157"/>
      <c r="AZ1105" s="49"/>
      <c r="BE1105" s="52">
        <f t="shared" si="438"/>
        <v>0</v>
      </c>
      <c r="BF1105" s="53" t="str">
        <f t="shared" si="440"/>
        <v>00</v>
      </c>
      <c r="BG1105" s="54">
        <f t="shared" si="441"/>
        <v>0</v>
      </c>
      <c r="BH1105" s="54">
        <v>6</v>
      </c>
      <c r="BI1105" s="54" t="str">
        <f t="shared" si="442"/>
        <v>,00</v>
      </c>
      <c r="BJ1105" s="55" t="str">
        <f t="shared" si="443"/>
        <v>00,00</v>
      </c>
      <c r="BL1105" s="57" t="str">
        <f>IFERROR(VLOOKUP(H1105,#REF!,2,0)," ")</f>
        <v xml:space="preserve"> </v>
      </c>
      <c r="BM1105" s="57" t="str">
        <f>IFERROR(VLOOKUP(K1105,#REF!,2,0)," ")</f>
        <v xml:space="preserve"> </v>
      </c>
      <c r="BN1105" s="58" t="str">
        <f t="shared" si="426"/>
        <v xml:space="preserve">  </v>
      </c>
      <c r="BO1105" s="59" t="str">
        <f>IFERROR(VLOOKUP(BN1105,#REF!,5,0)," ")</f>
        <v xml:space="preserve"> </v>
      </c>
      <c r="BP1105" s="59" t="str">
        <f t="shared" si="427"/>
        <v xml:space="preserve"> </v>
      </c>
      <c r="BQ1105" s="56" t="str">
        <f t="shared" si="428"/>
        <v>0,00</v>
      </c>
      <c r="BR1105" s="59" t="str">
        <f t="shared" si="429"/>
        <v>0,00</v>
      </c>
      <c r="BS1105" s="59" t="str">
        <f t="shared" si="430"/>
        <v xml:space="preserve"> </v>
      </c>
      <c r="BT1105" s="56" t="str">
        <f t="shared" si="444"/>
        <v>00</v>
      </c>
      <c r="BU1105" s="56">
        <f t="shared" si="445"/>
        <v>0</v>
      </c>
      <c r="BV1105" s="56" t="str">
        <f>IFERROR(BU1105*#REF!,"0,00")</f>
        <v>0,00</v>
      </c>
      <c r="BW1105" s="59" t="str">
        <f t="shared" si="446"/>
        <v>0,00</v>
      </c>
    </row>
    <row r="1106" spans="1:75" ht="61.5" customHeight="1" thickTop="1" thickBot="1">
      <c r="A1106" s="90" t="str">
        <f t="shared" si="434"/>
        <v>INSERIR DATA</v>
      </c>
      <c r="B1106" s="91" t="str">
        <f t="shared" si="435"/>
        <v>INSERIR DATA</v>
      </c>
      <c r="C1106" s="81" t="str">
        <f t="shared" si="436"/>
        <v>INSERIR DATA</v>
      </c>
      <c r="D1106" s="79">
        <f t="shared" si="425"/>
        <v>1103</v>
      </c>
      <c r="E1106" s="125">
        <f t="shared" si="452"/>
        <v>0</v>
      </c>
      <c r="F1106" s="101"/>
      <c r="G1106" s="124" t="str">
        <f>IFERROR(VLOOKUP(F1106,#REF!,2,0)," ")</f>
        <v xml:space="preserve"> </v>
      </c>
      <c r="H1106" s="122" t="str">
        <f>IFERROR(VLOOKUP(F1106,#REF!,3,0)," ")</f>
        <v xml:space="preserve"> </v>
      </c>
      <c r="I1106" s="103"/>
      <c r="J1106" s="103"/>
      <c r="K1106" s="103"/>
      <c r="L1106" s="104"/>
      <c r="M1106" s="105"/>
      <c r="N1106" s="106"/>
      <c r="O1106" s="107"/>
      <c r="P1106" s="122" t="str">
        <f t="shared" si="431"/>
        <v>00,00</v>
      </c>
      <c r="Q1106" s="123" t="str">
        <f t="shared" si="432"/>
        <v>0,00</v>
      </c>
      <c r="R1106" s="119">
        <v>0</v>
      </c>
      <c r="S1106" s="119">
        <v>0</v>
      </c>
      <c r="T1106" s="123">
        <f t="shared" si="437"/>
        <v>0</v>
      </c>
      <c r="U1106" s="108"/>
      <c r="V1106" s="109" t="str">
        <f t="shared" si="433"/>
        <v/>
      </c>
      <c r="W1106" s="37"/>
      <c r="X1106" s="132"/>
      <c r="Y1106" s="134"/>
      <c r="AA1106" s="24"/>
      <c r="AB1106" s="40"/>
      <c r="AC1106" s="24" t="str">
        <f t="shared" si="439"/>
        <v>Pendente</v>
      </c>
      <c r="AE1106" s="43"/>
      <c r="AF1106" s="44"/>
      <c r="AG1106" s="45"/>
      <c r="AH1106" s="45"/>
      <c r="AI1106" s="46"/>
      <c r="AJ1106" s="44"/>
      <c r="AK1106" s="46"/>
      <c r="AL1106" s="127"/>
      <c r="AM1106" s="44"/>
      <c r="AN1106" s="46"/>
      <c r="AO1106" s="127"/>
      <c r="AP1106" s="45"/>
      <c r="AQ1106" s="46"/>
      <c r="AR1106" s="157"/>
      <c r="AS1106" s="157"/>
      <c r="AT1106" s="45"/>
      <c r="AU1106" s="157"/>
      <c r="AV1106" s="157"/>
      <c r="AW1106" s="157"/>
      <c r="AX1106" s="157"/>
      <c r="AY1106" s="157"/>
      <c r="AZ1106" s="49"/>
      <c r="BE1106" s="52">
        <f t="shared" si="438"/>
        <v>0</v>
      </c>
      <c r="BF1106" s="53" t="str">
        <f t="shared" si="440"/>
        <v>00</v>
      </c>
      <c r="BG1106" s="54">
        <f t="shared" si="441"/>
        <v>0</v>
      </c>
      <c r="BH1106" s="54">
        <v>6</v>
      </c>
      <c r="BI1106" s="54" t="str">
        <f t="shared" si="442"/>
        <v>,00</v>
      </c>
      <c r="BJ1106" s="55" t="str">
        <f t="shared" si="443"/>
        <v>00,00</v>
      </c>
      <c r="BL1106" s="57" t="str">
        <f>IFERROR(VLOOKUP(H1106,#REF!,2,0)," ")</f>
        <v xml:space="preserve"> </v>
      </c>
      <c r="BM1106" s="57" t="str">
        <f>IFERROR(VLOOKUP(K1106,#REF!,2,0)," ")</f>
        <v xml:space="preserve"> </v>
      </c>
      <c r="BN1106" s="58" t="str">
        <f t="shared" si="426"/>
        <v xml:space="preserve">  </v>
      </c>
      <c r="BO1106" s="59" t="str">
        <f>IFERROR(VLOOKUP(BN1106,#REF!,5,0)," ")</f>
        <v xml:space="preserve"> </v>
      </c>
      <c r="BP1106" s="59" t="str">
        <f t="shared" si="427"/>
        <v xml:space="preserve"> </v>
      </c>
      <c r="BQ1106" s="56" t="str">
        <f t="shared" si="428"/>
        <v>0,00</v>
      </c>
      <c r="BR1106" s="59" t="str">
        <f t="shared" si="429"/>
        <v>0,00</v>
      </c>
      <c r="BS1106" s="59" t="str">
        <f t="shared" si="430"/>
        <v xml:space="preserve"> </v>
      </c>
      <c r="BT1106" s="56" t="str">
        <f t="shared" si="444"/>
        <v>00</v>
      </c>
      <c r="BU1106" s="56">
        <f t="shared" si="445"/>
        <v>0</v>
      </c>
      <c r="BV1106" s="56" t="str">
        <f>IFERROR(BU1106*#REF!,"0,00")</f>
        <v>0,00</v>
      </c>
      <c r="BW1106" s="59" t="str">
        <f t="shared" si="446"/>
        <v>0,00</v>
      </c>
    </row>
    <row r="1107" spans="1:75" ht="61.5" customHeight="1" thickTop="1" thickBot="1">
      <c r="A1107" s="90" t="str">
        <f t="shared" si="434"/>
        <v>INSERIR DATA</v>
      </c>
      <c r="B1107" s="91" t="str">
        <f t="shared" si="435"/>
        <v>INSERIR DATA</v>
      </c>
      <c r="C1107" s="81" t="str">
        <f t="shared" si="436"/>
        <v>INSERIR DATA</v>
      </c>
      <c r="D1107" s="79">
        <f t="shared" si="425"/>
        <v>1104</v>
      </c>
      <c r="E1107" s="125">
        <f t="shared" si="452"/>
        <v>0</v>
      </c>
      <c r="F1107" s="101"/>
      <c r="G1107" s="124" t="str">
        <f>IFERROR(VLOOKUP(F1107,#REF!,2,0)," ")</f>
        <v xml:space="preserve"> </v>
      </c>
      <c r="H1107" s="122" t="str">
        <f>IFERROR(VLOOKUP(F1107,#REF!,3,0)," ")</f>
        <v xml:space="preserve"> </v>
      </c>
      <c r="I1107" s="103"/>
      <c r="J1107" s="103"/>
      <c r="K1107" s="103"/>
      <c r="L1107" s="104"/>
      <c r="M1107" s="105"/>
      <c r="N1107" s="106"/>
      <c r="O1107" s="107"/>
      <c r="P1107" s="122" t="str">
        <f t="shared" si="431"/>
        <v>00,00</v>
      </c>
      <c r="Q1107" s="123" t="str">
        <f t="shared" si="432"/>
        <v>0,00</v>
      </c>
      <c r="R1107" s="119">
        <v>0</v>
      </c>
      <c r="S1107" s="119">
        <v>0</v>
      </c>
      <c r="T1107" s="123">
        <f t="shared" si="437"/>
        <v>0</v>
      </c>
      <c r="U1107" s="108"/>
      <c r="V1107" s="109" t="str">
        <f t="shared" si="433"/>
        <v/>
      </c>
      <c r="W1107" s="37"/>
      <c r="X1107" s="132"/>
      <c r="Y1107" s="134"/>
      <c r="AA1107" s="24"/>
      <c r="AB1107" s="40"/>
      <c r="AC1107" s="24" t="str">
        <f t="shared" si="439"/>
        <v>Pendente</v>
      </c>
      <c r="AE1107" s="43"/>
      <c r="AF1107" s="44"/>
      <c r="AG1107" s="45"/>
      <c r="AH1107" s="45"/>
      <c r="AI1107" s="46"/>
      <c r="AJ1107" s="44"/>
      <c r="AK1107" s="46"/>
      <c r="AL1107" s="127"/>
      <c r="AM1107" s="44"/>
      <c r="AN1107" s="46"/>
      <c r="AO1107" s="127"/>
      <c r="AP1107" s="45"/>
      <c r="AQ1107" s="46"/>
      <c r="AR1107" s="46"/>
      <c r="AS1107" s="157"/>
      <c r="AT1107" s="45"/>
      <c r="AU1107" s="157"/>
      <c r="AV1107" s="157"/>
      <c r="AW1107" s="157"/>
      <c r="AX1107" s="157"/>
      <c r="AY1107" s="157"/>
      <c r="AZ1107" s="49"/>
      <c r="BE1107" s="52">
        <f t="shared" si="438"/>
        <v>0</v>
      </c>
      <c r="BF1107" s="53" t="str">
        <f t="shared" si="440"/>
        <v>00</v>
      </c>
      <c r="BG1107" s="54">
        <f t="shared" si="441"/>
        <v>0</v>
      </c>
      <c r="BH1107" s="54">
        <v>6</v>
      </c>
      <c r="BI1107" s="54" t="str">
        <f t="shared" si="442"/>
        <v>,00</v>
      </c>
      <c r="BJ1107" s="55" t="str">
        <f t="shared" si="443"/>
        <v>00,00</v>
      </c>
      <c r="BL1107" s="57" t="str">
        <f>IFERROR(VLOOKUP(H1107,#REF!,2,0)," ")</f>
        <v xml:space="preserve"> </v>
      </c>
      <c r="BM1107" s="57" t="str">
        <f>IFERROR(VLOOKUP(K1107,#REF!,2,0)," ")</f>
        <v xml:space="preserve"> </v>
      </c>
      <c r="BN1107" s="58" t="str">
        <f t="shared" si="426"/>
        <v xml:space="preserve">  </v>
      </c>
      <c r="BO1107" s="59" t="str">
        <f>IFERROR(VLOOKUP(BN1107,#REF!,5,0)," ")</f>
        <v xml:space="preserve"> </v>
      </c>
      <c r="BP1107" s="59" t="str">
        <f t="shared" si="427"/>
        <v xml:space="preserve"> </v>
      </c>
      <c r="BQ1107" s="56" t="str">
        <f t="shared" si="428"/>
        <v>0,00</v>
      </c>
      <c r="BR1107" s="59" t="str">
        <f t="shared" si="429"/>
        <v>0,00</v>
      </c>
      <c r="BS1107" s="59" t="str">
        <f t="shared" si="430"/>
        <v xml:space="preserve"> </v>
      </c>
      <c r="BT1107" s="56" t="str">
        <f t="shared" si="444"/>
        <v>00</v>
      </c>
      <c r="BU1107" s="56">
        <f t="shared" si="445"/>
        <v>0</v>
      </c>
      <c r="BV1107" s="56" t="str">
        <f>IFERROR(BU1107*#REF!,"0,00")</f>
        <v>0,00</v>
      </c>
      <c r="BW1107" s="59" t="str">
        <f t="shared" si="446"/>
        <v>0,00</v>
      </c>
    </row>
    <row r="1108" spans="1:75" ht="61.5" customHeight="1" thickTop="1" thickBot="1">
      <c r="A1108" s="90" t="str">
        <f t="shared" si="434"/>
        <v>INSERIR DATA</v>
      </c>
      <c r="B1108" s="91" t="str">
        <f t="shared" si="435"/>
        <v>INSERIR DATA</v>
      </c>
      <c r="C1108" s="81" t="str">
        <f t="shared" si="436"/>
        <v>INSERIR DATA</v>
      </c>
      <c r="D1108" s="79">
        <f t="shared" si="425"/>
        <v>1105</v>
      </c>
      <c r="E1108" s="125">
        <f t="shared" si="452"/>
        <v>0</v>
      </c>
      <c r="F1108" s="101"/>
      <c r="G1108" s="124" t="str">
        <f>IFERROR(VLOOKUP(F1108,#REF!,2,0)," ")</f>
        <v xml:space="preserve"> </v>
      </c>
      <c r="H1108" s="122" t="str">
        <f>IFERROR(VLOOKUP(F1108,#REF!,3,0)," ")</f>
        <v xml:space="preserve"> </v>
      </c>
      <c r="I1108" s="103"/>
      <c r="J1108" s="103"/>
      <c r="K1108" s="103"/>
      <c r="L1108" s="104"/>
      <c r="M1108" s="105"/>
      <c r="N1108" s="106"/>
      <c r="O1108" s="107"/>
      <c r="P1108" s="122" t="str">
        <f t="shared" si="431"/>
        <v>00,00</v>
      </c>
      <c r="Q1108" s="123" t="str">
        <f t="shared" si="432"/>
        <v>0,00</v>
      </c>
      <c r="R1108" s="119">
        <v>0</v>
      </c>
      <c r="S1108" s="119">
        <v>0</v>
      </c>
      <c r="T1108" s="123">
        <f t="shared" si="437"/>
        <v>0</v>
      </c>
      <c r="U1108" s="108"/>
      <c r="V1108" s="109" t="str">
        <f t="shared" si="433"/>
        <v/>
      </c>
      <c r="W1108" s="37"/>
      <c r="X1108" s="132"/>
      <c r="Y1108" s="134"/>
      <c r="AA1108" s="24"/>
      <c r="AB1108" s="40"/>
      <c r="AC1108" s="24" t="str">
        <f t="shared" si="439"/>
        <v>Pendente</v>
      </c>
      <c r="AE1108" s="43"/>
      <c r="AF1108" s="44"/>
      <c r="AG1108" s="45"/>
      <c r="AH1108" s="45"/>
      <c r="AI1108" s="46"/>
      <c r="AJ1108" s="44"/>
      <c r="AK1108" s="46"/>
      <c r="AL1108" s="127"/>
      <c r="AM1108" s="44"/>
      <c r="AN1108" s="46"/>
      <c r="AO1108" s="127"/>
      <c r="AP1108" s="45"/>
      <c r="AQ1108" s="46"/>
      <c r="AR1108" s="157"/>
      <c r="AS1108" s="46"/>
      <c r="AT1108" s="45"/>
      <c r="AU1108" s="157"/>
      <c r="AV1108" s="157"/>
      <c r="AW1108" s="157"/>
      <c r="AX1108" s="157"/>
      <c r="AY1108" s="157"/>
      <c r="AZ1108" s="49"/>
      <c r="BE1108" s="52">
        <f t="shared" si="438"/>
        <v>0</v>
      </c>
      <c r="BF1108" s="53" t="str">
        <f t="shared" si="440"/>
        <v>00</v>
      </c>
      <c r="BG1108" s="54">
        <f t="shared" si="441"/>
        <v>0</v>
      </c>
      <c r="BH1108" s="54">
        <v>6</v>
      </c>
      <c r="BI1108" s="54" t="str">
        <f t="shared" si="442"/>
        <v>,00</v>
      </c>
      <c r="BJ1108" s="55" t="str">
        <f t="shared" si="443"/>
        <v>00,00</v>
      </c>
      <c r="BL1108" s="57" t="str">
        <f>IFERROR(VLOOKUP(H1108,#REF!,2,0)," ")</f>
        <v xml:space="preserve"> </v>
      </c>
      <c r="BM1108" s="57" t="str">
        <f>IFERROR(VLOOKUP(K1108,#REF!,2,0)," ")</f>
        <v xml:space="preserve"> </v>
      </c>
      <c r="BN1108" s="58" t="str">
        <f t="shared" si="426"/>
        <v xml:space="preserve">  </v>
      </c>
      <c r="BO1108" s="59" t="str">
        <f>IFERROR(VLOOKUP(BN1108,#REF!,5,0)," ")</f>
        <v xml:space="preserve"> </v>
      </c>
      <c r="BP1108" s="59" t="str">
        <f t="shared" si="427"/>
        <v xml:space="preserve"> </v>
      </c>
      <c r="BQ1108" s="56" t="str">
        <f t="shared" si="428"/>
        <v>0,00</v>
      </c>
      <c r="BR1108" s="59" t="str">
        <f t="shared" si="429"/>
        <v>0,00</v>
      </c>
      <c r="BS1108" s="59" t="str">
        <f t="shared" si="430"/>
        <v xml:space="preserve"> </v>
      </c>
      <c r="BT1108" s="56" t="str">
        <f t="shared" si="444"/>
        <v>00</v>
      </c>
      <c r="BU1108" s="56">
        <f t="shared" si="445"/>
        <v>0</v>
      </c>
      <c r="BV1108" s="56" t="str">
        <f>IFERROR(BU1108*#REF!,"0,00")</f>
        <v>0,00</v>
      </c>
      <c r="BW1108" s="59" t="str">
        <f t="shared" si="446"/>
        <v>0,00</v>
      </c>
    </row>
    <row r="1109" spans="1:75" ht="61.5" customHeight="1" thickTop="1" thickBot="1">
      <c r="A1109" s="90" t="str">
        <f t="shared" si="434"/>
        <v>INSERIR DATA</v>
      </c>
      <c r="B1109" s="91" t="str">
        <f t="shared" si="435"/>
        <v>INSERIR DATA</v>
      </c>
      <c r="C1109" s="81" t="str">
        <f t="shared" si="436"/>
        <v>INSERIR DATA</v>
      </c>
      <c r="D1109" s="79">
        <f t="shared" si="425"/>
        <v>1106</v>
      </c>
      <c r="E1109" s="125">
        <f t="shared" si="452"/>
        <v>0</v>
      </c>
      <c r="F1109" s="101"/>
      <c r="G1109" s="124" t="str">
        <f>IFERROR(VLOOKUP(F1109,#REF!,2,0)," ")</f>
        <v xml:space="preserve"> </v>
      </c>
      <c r="H1109" s="122" t="str">
        <f>IFERROR(VLOOKUP(F1109,#REF!,3,0)," ")</f>
        <v xml:space="preserve"> </v>
      </c>
      <c r="I1109" s="103"/>
      <c r="J1109" s="103"/>
      <c r="K1109" s="103"/>
      <c r="L1109" s="104"/>
      <c r="M1109" s="105"/>
      <c r="N1109" s="106"/>
      <c r="O1109" s="107"/>
      <c r="P1109" s="122" t="str">
        <f t="shared" si="431"/>
        <v>00,00</v>
      </c>
      <c r="Q1109" s="123" t="str">
        <f t="shared" si="432"/>
        <v>0,00</v>
      </c>
      <c r="R1109" s="119">
        <v>0</v>
      </c>
      <c r="S1109" s="119">
        <v>0</v>
      </c>
      <c r="T1109" s="123">
        <f t="shared" si="437"/>
        <v>0</v>
      </c>
      <c r="U1109" s="108"/>
      <c r="V1109" s="109" t="str">
        <f t="shared" si="433"/>
        <v/>
      </c>
      <c r="W1109" s="37"/>
      <c r="X1109" s="132"/>
      <c r="Y1109" s="134"/>
      <c r="AA1109" s="24"/>
      <c r="AB1109" s="40"/>
      <c r="AC1109" s="24" t="str">
        <f t="shared" si="439"/>
        <v>Pendente</v>
      </c>
      <c r="AE1109" s="43"/>
      <c r="AF1109" s="44"/>
      <c r="AG1109" s="45"/>
      <c r="AH1109" s="45"/>
      <c r="AI1109" s="46"/>
      <c r="AJ1109" s="44"/>
      <c r="AK1109" s="46"/>
      <c r="AL1109" s="127"/>
      <c r="AM1109" s="44"/>
      <c r="AN1109" s="46"/>
      <c r="AO1109" s="127"/>
      <c r="AP1109" s="45"/>
      <c r="AQ1109" s="46"/>
      <c r="AR1109" s="157"/>
      <c r="AS1109" s="157"/>
      <c r="AT1109" s="45"/>
      <c r="AU1109" s="157"/>
      <c r="AV1109" s="157"/>
      <c r="AW1109" s="157"/>
      <c r="AX1109" s="157"/>
      <c r="AY1109" s="157"/>
      <c r="AZ1109" s="49"/>
      <c r="BE1109" s="52">
        <f t="shared" si="438"/>
        <v>0</v>
      </c>
      <c r="BF1109" s="53" t="str">
        <f t="shared" si="440"/>
        <v>00</v>
      </c>
      <c r="BG1109" s="54">
        <f t="shared" si="441"/>
        <v>0</v>
      </c>
      <c r="BH1109" s="54">
        <v>6</v>
      </c>
      <c r="BI1109" s="54" t="str">
        <f t="shared" si="442"/>
        <v>,00</v>
      </c>
      <c r="BJ1109" s="55" t="str">
        <f t="shared" si="443"/>
        <v>00,00</v>
      </c>
      <c r="BL1109" s="57" t="str">
        <f>IFERROR(VLOOKUP(H1109,#REF!,2,0)," ")</f>
        <v xml:space="preserve"> </v>
      </c>
      <c r="BM1109" s="57" t="str">
        <f>IFERROR(VLOOKUP(K1109,#REF!,2,0)," ")</f>
        <v xml:space="preserve"> </v>
      </c>
      <c r="BN1109" s="58" t="str">
        <f t="shared" si="426"/>
        <v xml:space="preserve">  </v>
      </c>
      <c r="BO1109" s="59" t="str">
        <f>IFERROR(VLOOKUP(BN1109,#REF!,5,0)," ")</f>
        <v xml:space="preserve"> </v>
      </c>
      <c r="BP1109" s="59" t="str">
        <f t="shared" si="427"/>
        <v xml:space="preserve"> </v>
      </c>
      <c r="BQ1109" s="56" t="str">
        <f t="shared" si="428"/>
        <v>0,00</v>
      </c>
      <c r="BR1109" s="59" t="str">
        <f t="shared" si="429"/>
        <v>0,00</v>
      </c>
      <c r="BS1109" s="59" t="str">
        <f t="shared" si="430"/>
        <v xml:space="preserve"> </v>
      </c>
      <c r="BT1109" s="56" t="str">
        <f t="shared" si="444"/>
        <v>00</v>
      </c>
      <c r="BU1109" s="56">
        <f t="shared" si="445"/>
        <v>0</v>
      </c>
      <c r="BV1109" s="56" t="str">
        <f>IFERROR(BU1109*#REF!,"0,00")</f>
        <v>0,00</v>
      </c>
      <c r="BW1109" s="59" t="str">
        <f t="shared" si="446"/>
        <v>0,00</v>
      </c>
    </row>
    <row r="1110" spans="1:75" ht="61.5" customHeight="1" thickTop="1" thickBot="1">
      <c r="A1110" s="90" t="str">
        <f t="shared" si="434"/>
        <v>INSERIR DATA</v>
      </c>
      <c r="B1110" s="91" t="str">
        <f t="shared" si="435"/>
        <v>INSERIR DATA</v>
      </c>
      <c r="C1110" s="81" t="str">
        <f t="shared" si="436"/>
        <v>INSERIR DATA</v>
      </c>
      <c r="D1110" s="79">
        <f t="shared" si="425"/>
        <v>1107</v>
      </c>
      <c r="E1110" s="125">
        <f t="shared" si="452"/>
        <v>0</v>
      </c>
      <c r="F1110" s="101"/>
      <c r="G1110" s="124" t="str">
        <f>IFERROR(VLOOKUP(F1110,#REF!,2,0)," ")</f>
        <v xml:space="preserve"> </v>
      </c>
      <c r="H1110" s="122" t="str">
        <f>IFERROR(VLOOKUP(F1110,#REF!,3,0)," ")</f>
        <v xml:space="preserve"> </v>
      </c>
      <c r="I1110" s="103"/>
      <c r="J1110" s="103"/>
      <c r="K1110" s="103"/>
      <c r="L1110" s="104"/>
      <c r="M1110" s="105"/>
      <c r="N1110" s="106"/>
      <c r="O1110" s="107"/>
      <c r="P1110" s="122" t="str">
        <f t="shared" si="431"/>
        <v>00,00</v>
      </c>
      <c r="Q1110" s="123" t="str">
        <f t="shared" si="432"/>
        <v>0,00</v>
      </c>
      <c r="R1110" s="119">
        <v>0</v>
      </c>
      <c r="S1110" s="119">
        <v>0</v>
      </c>
      <c r="T1110" s="123">
        <f t="shared" si="437"/>
        <v>0</v>
      </c>
      <c r="U1110" s="108"/>
      <c r="V1110" s="109" t="str">
        <f t="shared" si="433"/>
        <v/>
      </c>
      <c r="W1110" s="37"/>
      <c r="X1110" s="132"/>
      <c r="Y1110" s="134"/>
      <c r="AA1110" s="24"/>
      <c r="AB1110" s="40"/>
      <c r="AC1110" s="24" t="str">
        <f t="shared" si="439"/>
        <v>Pendente</v>
      </c>
      <c r="AE1110" s="43"/>
      <c r="AF1110" s="44"/>
      <c r="AG1110" s="45"/>
      <c r="AH1110" s="45"/>
      <c r="AI1110" s="46"/>
      <c r="AJ1110" s="44"/>
      <c r="AK1110" s="46"/>
      <c r="AL1110" s="127"/>
      <c r="AM1110" s="44"/>
      <c r="AN1110" s="46"/>
      <c r="AO1110" s="127"/>
      <c r="AP1110" s="45"/>
      <c r="AQ1110" s="46"/>
      <c r="AR1110" s="46"/>
      <c r="AS1110" s="157"/>
      <c r="AT1110" s="45"/>
      <c r="AU1110" s="157"/>
      <c r="AV1110" s="163"/>
      <c r="AW1110" s="163"/>
      <c r="AX1110" s="157"/>
      <c r="AY1110" s="157"/>
      <c r="AZ1110" s="49"/>
      <c r="BE1110" s="52">
        <f t="shared" si="438"/>
        <v>0</v>
      </c>
      <c r="BF1110" s="53" t="str">
        <f t="shared" si="440"/>
        <v>00</v>
      </c>
      <c r="BG1110" s="54">
        <f t="shared" si="441"/>
        <v>0</v>
      </c>
      <c r="BH1110" s="54">
        <v>6</v>
      </c>
      <c r="BI1110" s="54" t="str">
        <f t="shared" si="442"/>
        <v>,00</v>
      </c>
      <c r="BJ1110" s="55" t="str">
        <f t="shared" si="443"/>
        <v>00,00</v>
      </c>
      <c r="BL1110" s="57" t="str">
        <f>IFERROR(VLOOKUP(H1110,#REF!,2,0)," ")</f>
        <v xml:space="preserve"> </v>
      </c>
      <c r="BM1110" s="57" t="str">
        <f>IFERROR(VLOOKUP(K1110,#REF!,2,0)," ")</f>
        <v xml:space="preserve"> </v>
      </c>
      <c r="BN1110" s="58" t="str">
        <f t="shared" si="426"/>
        <v xml:space="preserve">  </v>
      </c>
      <c r="BO1110" s="59" t="str">
        <f>IFERROR(VLOOKUP(BN1110,#REF!,5,0)," ")</f>
        <v xml:space="preserve"> </v>
      </c>
      <c r="BP1110" s="59" t="str">
        <f t="shared" si="427"/>
        <v xml:space="preserve"> </v>
      </c>
      <c r="BQ1110" s="56" t="str">
        <f t="shared" si="428"/>
        <v>0,00</v>
      </c>
      <c r="BR1110" s="59" t="str">
        <f t="shared" si="429"/>
        <v>0,00</v>
      </c>
      <c r="BS1110" s="59" t="str">
        <f t="shared" si="430"/>
        <v xml:space="preserve"> </v>
      </c>
      <c r="BT1110" s="56" t="str">
        <f t="shared" si="444"/>
        <v>00</v>
      </c>
      <c r="BU1110" s="56">
        <f t="shared" si="445"/>
        <v>0</v>
      </c>
      <c r="BV1110" s="56" t="str">
        <f>IFERROR(BU1110*#REF!,"0,00")</f>
        <v>0,00</v>
      </c>
      <c r="BW1110" s="59" t="str">
        <f t="shared" si="446"/>
        <v>0,00</v>
      </c>
    </row>
    <row r="1111" spans="1:75" ht="61.5" customHeight="1" thickTop="1" thickBot="1">
      <c r="A1111" s="90" t="str">
        <f t="shared" si="434"/>
        <v>INSERIR DATA</v>
      </c>
      <c r="B1111" s="91" t="str">
        <f t="shared" si="435"/>
        <v>INSERIR DATA</v>
      </c>
      <c r="C1111" s="81" t="str">
        <f t="shared" si="436"/>
        <v>INSERIR DATA</v>
      </c>
      <c r="D1111" s="79">
        <f t="shared" si="425"/>
        <v>1108</v>
      </c>
      <c r="E1111" s="125">
        <f t="shared" si="452"/>
        <v>0</v>
      </c>
      <c r="F1111" s="101"/>
      <c r="G1111" s="124" t="str">
        <f>IFERROR(VLOOKUP(F1111,#REF!,2,0)," ")</f>
        <v xml:space="preserve"> </v>
      </c>
      <c r="H1111" s="122" t="str">
        <f>IFERROR(VLOOKUP(F1111,#REF!,3,0)," ")</f>
        <v xml:space="preserve"> </v>
      </c>
      <c r="I1111" s="103"/>
      <c r="J1111" s="103"/>
      <c r="K1111" s="103"/>
      <c r="L1111" s="104"/>
      <c r="M1111" s="105"/>
      <c r="N1111" s="106"/>
      <c r="O1111" s="107"/>
      <c r="P1111" s="122" t="str">
        <f t="shared" si="431"/>
        <v>00,00</v>
      </c>
      <c r="Q1111" s="123" t="str">
        <f t="shared" si="432"/>
        <v>0,00</v>
      </c>
      <c r="R1111" s="119">
        <v>0</v>
      </c>
      <c r="S1111" s="119">
        <v>0</v>
      </c>
      <c r="T1111" s="123">
        <f t="shared" si="437"/>
        <v>0</v>
      </c>
      <c r="U1111" s="108"/>
      <c r="V1111" s="109" t="str">
        <f t="shared" si="433"/>
        <v/>
      </c>
      <c r="W1111" s="37"/>
      <c r="X1111" s="132"/>
      <c r="Y1111" s="134"/>
      <c r="AA1111" s="24"/>
      <c r="AB1111" s="40"/>
      <c r="AC1111" s="24" t="str">
        <f t="shared" si="439"/>
        <v>Pendente</v>
      </c>
      <c r="AE1111" s="43"/>
      <c r="AF1111" s="44"/>
      <c r="AG1111" s="45"/>
      <c r="AH1111" s="45"/>
      <c r="AI1111" s="46"/>
      <c r="AJ1111" s="44"/>
      <c r="AK1111" s="46"/>
      <c r="AL1111" s="127"/>
      <c r="AM1111" s="44"/>
      <c r="AN1111" s="46"/>
      <c r="AO1111" s="127"/>
      <c r="AP1111" s="45"/>
      <c r="AQ1111" s="46"/>
      <c r="AR1111" s="46"/>
      <c r="AS1111" s="46"/>
      <c r="AT1111" s="45"/>
      <c r="AU1111" s="46"/>
      <c r="AV1111" s="46"/>
      <c r="AW1111" s="46"/>
      <c r="AX1111" s="46"/>
      <c r="AY1111" s="46"/>
      <c r="AZ1111" s="49"/>
      <c r="BE1111" s="52">
        <f t="shared" si="438"/>
        <v>0</v>
      </c>
      <c r="BF1111" s="53" t="str">
        <f t="shared" si="440"/>
        <v>00</v>
      </c>
      <c r="BG1111" s="54">
        <f t="shared" si="441"/>
        <v>0</v>
      </c>
      <c r="BH1111" s="54">
        <v>6</v>
      </c>
      <c r="BI1111" s="54" t="str">
        <f t="shared" si="442"/>
        <v>,00</v>
      </c>
      <c r="BJ1111" s="55" t="str">
        <f t="shared" si="443"/>
        <v>00,00</v>
      </c>
      <c r="BL1111" s="57" t="str">
        <f>IFERROR(VLOOKUP(H1111,#REF!,2,0)," ")</f>
        <v xml:space="preserve"> </v>
      </c>
      <c r="BM1111" s="57" t="str">
        <f>IFERROR(VLOOKUP(K1111,#REF!,2,0)," ")</f>
        <v xml:space="preserve"> </v>
      </c>
      <c r="BN1111" s="58" t="str">
        <f t="shared" si="426"/>
        <v xml:space="preserve">  </v>
      </c>
      <c r="BO1111" s="59" t="str">
        <f>IFERROR(VLOOKUP(BN1111,#REF!,5,0)," ")</f>
        <v xml:space="preserve"> </v>
      </c>
      <c r="BP1111" s="59" t="str">
        <f t="shared" si="427"/>
        <v xml:space="preserve"> </v>
      </c>
      <c r="BQ1111" s="56" t="str">
        <f t="shared" si="428"/>
        <v>0,00</v>
      </c>
      <c r="BR1111" s="59" t="str">
        <f t="shared" si="429"/>
        <v>0,00</v>
      </c>
      <c r="BS1111" s="59" t="str">
        <f t="shared" si="430"/>
        <v xml:space="preserve"> </v>
      </c>
      <c r="BT1111" s="56" t="str">
        <f t="shared" si="444"/>
        <v>00</v>
      </c>
      <c r="BU1111" s="56">
        <f t="shared" si="445"/>
        <v>0</v>
      </c>
      <c r="BV1111" s="56" t="str">
        <f>IFERROR(BU1111*#REF!,"0,00")</f>
        <v>0,00</v>
      </c>
      <c r="BW1111" s="59" t="str">
        <f t="shared" si="446"/>
        <v>0,00</v>
      </c>
    </row>
    <row r="1112" spans="1:75" ht="61.5" customHeight="1" thickTop="1" thickBot="1">
      <c r="A1112" s="90" t="str">
        <f t="shared" si="434"/>
        <v>INSERIR DATA</v>
      </c>
      <c r="B1112" s="91" t="str">
        <f t="shared" si="435"/>
        <v>INSERIR DATA</v>
      </c>
      <c r="C1112" s="81" t="str">
        <f t="shared" si="436"/>
        <v>INSERIR DATA</v>
      </c>
      <c r="D1112" s="79">
        <f t="shared" ref="D1112:D1175" si="453">D1111+1</f>
        <v>1109</v>
      </c>
      <c r="E1112" s="125">
        <f t="shared" si="452"/>
        <v>0</v>
      </c>
      <c r="F1112" s="101"/>
      <c r="G1112" s="124" t="str">
        <f>IFERROR(VLOOKUP(F1112,#REF!,2,0)," ")</f>
        <v xml:space="preserve"> </v>
      </c>
      <c r="H1112" s="122" t="str">
        <f>IFERROR(VLOOKUP(F1112,#REF!,3,0)," ")</f>
        <v xml:space="preserve"> </v>
      </c>
      <c r="I1112" s="103"/>
      <c r="J1112" s="103"/>
      <c r="K1112" s="103"/>
      <c r="L1112" s="104"/>
      <c r="M1112" s="105"/>
      <c r="N1112" s="106"/>
      <c r="O1112" s="107"/>
      <c r="P1112" s="122" t="str">
        <f t="shared" si="431"/>
        <v>00,00</v>
      </c>
      <c r="Q1112" s="123" t="str">
        <f t="shared" si="432"/>
        <v>0,00</v>
      </c>
      <c r="R1112" s="119">
        <v>0</v>
      </c>
      <c r="S1112" s="119">
        <v>0</v>
      </c>
      <c r="T1112" s="123">
        <f t="shared" si="437"/>
        <v>0</v>
      </c>
      <c r="U1112" s="108"/>
      <c r="V1112" s="109" t="str">
        <f t="shared" si="433"/>
        <v/>
      </c>
      <c r="W1112" s="37"/>
      <c r="X1112" s="132"/>
      <c r="Y1112" s="134"/>
      <c r="AA1112" s="24"/>
      <c r="AB1112" s="40"/>
      <c r="AC1112" s="24" t="str">
        <f t="shared" si="439"/>
        <v>Pendente</v>
      </c>
      <c r="AE1112" s="43"/>
      <c r="AF1112" s="44"/>
      <c r="AG1112" s="45"/>
      <c r="AH1112" s="45"/>
      <c r="AI1112" s="46"/>
      <c r="AJ1112" s="44"/>
      <c r="AK1112" s="46"/>
      <c r="AL1112" s="127"/>
      <c r="AM1112" s="44"/>
      <c r="AN1112" s="46"/>
      <c r="AO1112" s="127"/>
      <c r="AP1112" s="45"/>
      <c r="AQ1112" s="46"/>
      <c r="AR1112" s="157"/>
      <c r="AS1112" s="46"/>
      <c r="AT1112" s="45"/>
      <c r="AU1112" s="46"/>
      <c r="AV1112" s="46"/>
      <c r="AW1112" s="46"/>
      <c r="AX1112" s="46"/>
      <c r="AY1112" s="46"/>
      <c r="AZ1112" s="49"/>
      <c r="BE1112" s="52">
        <f t="shared" si="438"/>
        <v>0</v>
      </c>
      <c r="BF1112" s="53" t="str">
        <f t="shared" si="440"/>
        <v>00</v>
      </c>
      <c r="BG1112" s="54">
        <f t="shared" si="441"/>
        <v>0</v>
      </c>
      <c r="BH1112" s="54">
        <v>6</v>
      </c>
      <c r="BI1112" s="54" t="str">
        <f t="shared" si="442"/>
        <v>,00</v>
      </c>
      <c r="BJ1112" s="55" t="str">
        <f t="shared" si="443"/>
        <v>00,00</v>
      </c>
      <c r="BL1112" s="57" t="str">
        <f>IFERROR(VLOOKUP(H1112,#REF!,2,0)," ")</f>
        <v xml:space="preserve"> </v>
      </c>
      <c r="BM1112" s="57" t="str">
        <f>IFERROR(VLOOKUP(K1112,#REF!,2,0)," ")</f>
        <v xml:space="preserve"> </v>
      </c>
      <c r="BN1112" s="58" t="str">
        <f t="shared" si="426"/>
        <v xml:space="preserve">  </v>
      </c>
      <c r="BO1112" s="59" t="str">
        <f>IFERROR(VLOOKUP(BN1112,#REF!,5,0)," ")</f>
        <v xml:space="preserve"> </v>
      </c>
      <c r="BP1112" s="59" t="str">
        <f t="shared" si="427"/>
        <v xml:space="preserve"> </v>
      </c>
      <c r="BQ1112" s="56" t="str">
        <f t="shared" si="428"/>
        <v>0,00</v>
      </c>
      <c r="BR1112" s="59" t="str">
        <f t="shared" si="429"/>
        <v>0,00</v>
      </c>
      <c r="BS1112" s="59" t="str">
        <f t="shared" si="430"/>
        <v xml:space="preserve"> </v>
      </c>
      <c r="BT1112" s="56" t="str">
        <f t="shared" si="444"/>
        <v>00</v>
      </c>
      <c r="BU1112" s="56">
        <f t="shared" si="445"/>
        <v>0</v>
      </c>
      <c r="BV1112" s="56" t="str">
        <f>IFERROR(BU1112*#REF!,"0,00")</f>
        <v>0,00</v>
      </c>
      <c r="BW1112" s="59" t="str">
        <f t="shared" si="446"/>
        <v>0,00</v>
      </c>
    </row>
    <row r="1113" spans="1:75" ht="61.5" customHeight="1" thickTop="1" thickBot="1">
      <c r="A1113" s="90" t="str">
        <f t="shared" si="434"/>
        <v>INSERIR DATA</v>
      </c>
      <c r="B1113" s="91" t="str">
        <f t="shared" si="435"/>
        <v>INSERIR DATA</v>
      </c>
      <c r="C1113" s="81" t="str">
        <f t="shared" si="436"/>
        <v>INSERIR DATA</v>
      </c>
      <c r="D1113" s="79">
        <f t="shared" si="453"/>
        <v>1110</v>
      </c>
      <c r="E1113" s="125">
        <f t="shared" si="452"/>
        <v>0</v>
      </c>
      <c r="F1113" s="101"/>
      <c r="G1113" s="124" t="str">
        <f>IFERROR(VLOOKUP(F1113,#REF!,2,0)," ")</f>
        <v xml:space="preserve"> </v>
      </c>
      <c r="H1113" s="122" t="str">
        <f>IFERROR(VLOOKUP(F1113,#REF!,3,0)," ")</f>
        <v xml:space="preserve"> </v>
      </c>
      <c r="I1113" s="103"/>
      <c r="J1113" s="103"/>
      <c r="K1113" s="103"/>
      <c r="L1113" s="104"/>
      <c r="M1113" s="105"/>
      <c r="N1113" s="106"/>
      <c r="O1113" s="107"/>
      <c r="P1113" s="122" t="str">
        <f t="shared" si="431"/>
        <v>00,00</v>
      </c>
      <c r="Q1113" s="123" t="str">
        <f t="shared" si="432"/>
        <v>0,00</v>
      </c>
      <c r="R1113" s="119">
        <v>0</v>
      </c>
      <c r="S1113" s="119">
        <v>0</v>
      </c>
      <c r="T1113" s="123">
        <f t="shared" si="437"/>
        <v>0</v>
      </c>
      <c r="U1113" s="108"/>
      <c r="V1113" s="109" t="str">
        <f t="shared" si="433"/>
        <v/>
      </c>
      <c r="W1113" s="37"/>
      <c r="X1113" s="132"/>
      <c r="Y1113" s="134"/>
      <c r="AA1113" s="24"/>
      <c r="AB1113" s="40"/>
      <c r="AC1113" s="24" t="str">
        <f t="shared" si="439"/>
        <v>Pendente</v>
      </c>
      <c r="AE1113" s="43"/>
      <c r="AF1113" s="44"/>
      <c r="AG1113" s="45"/>
      <c r="AH1113" s="45"/>
      <c r="AI1113" s="46"/>
      <c r="AJ1113" s="44"/>
      <c r="AK1113" s="46"/>
      <c r="AL1113" s="127"/>
      <c r="AM1113" s="44"/>
      <c r="AN1113" s="46"/>
      <c r="AO1113" s="127"/>
      <c r="AP1113" s="45"/>
      <c r="AQ1113" s="46"/>
      <c r="AR1113" s="46"/>
      <c r="AS1113" s="46"/>
      <c r="AT1113" s="45"/>
      <c r="AU1113" s="46"/>
      <c r="AV1113" s="46"/>
      <c r="AW1113" s="46"/>
      <c r="AX1113" s="46"/>
      <c r="AY1113" s="46"/>
      <c r="AZ1113" s="49"/>
      <c r="BE1113" s="52">
        <f t="shared" si="438"/>
        <v>0</v>
      </c>
      <c r="BF1113" s="53" t="str">
        <f t="shared" si="440"/>
        <v>00</v>
      </c>
      <c r="BG1113" s="54">
        <f t="shared" si="441"/>
        <v>0</v>
      </c>
      <c r="BH1113" s="54">
        <v>6</v>
      </c>
      <c r="BI1113" s="54" t="str">
        <f t="shared" si="442"/>
        <v>,00</v>
      </c>
      <c r="BJ1113" s="55" t="str">
        <f t="shared" si="443"/>
        <v>00,00</v>
      </c>
      <c r="BL1113" s="57" t="str">
        <f>IFERROR(VLOOKUP(H1113,#REF!,2,0)," ")</f>
        <v xml:space="preserve"> </v>
      </c>
      <c r="BM1113" s="57" t="str">
        <f>IFERROR(VLOOKUP(K1113,#REF!,2,0)," ")</f>
        <v xml:space="preserve"> </v>
      </c>
      <c r="BN1113" s="58" t="str">
        <f t="shared" si="426"/>
        <v xml:space="preserve">  </v>
      </c>
      <c r="BO1113" s="59" t="str">
        <f>IFERROR(VLOOKUP(BN1113,#REF!,5,0)," ")</f>
        <v xml:space="preserve"> </v>
      </c>
      <c r="BP1113" s="59" t="str">
        <f t="shared" si="427"/>
        <v xml:space="preserve"> </v>
      </c>
      <c r="BQ1113" s="56" t="str">
        <f t="shared" si="428"/>
        <v>0,00</v>
      </c>
      <c r="BR1113" s="59" t="str">
        <f t="shared" si="429"/>
        <v>0,00</v>
      </c>
      <c r="BS1113" s="59" t="str">
        <f t="shared" si="430"/>
        <v xml:space="preserve"> </v>
      </c>
      <c r="BT1113" s="56" t="str">
        <f t="shared" si="444"/>
        <v>00</v>
      </c>
      <c r="BU1113" s="56">
        <f t="shared" si="445"/>
        <v>0</v>
      </c>
      <c r="BV1113" s="56" t="str">
        <f>IFERROR(BU1113*#REF!,"0,00")</f>
        <v>0,00</v>
      </c>
      <c r="BW1113" s="59" t="str">
        <f t="shared" si="446"/>
        <v>0,00</v>
      </c>
    </row>
    <row r="1114" spans="1:75" ht="61.5" customHeight="1" thickTop="1" thickBot="1">
      <c r="A1114" s="90" t="str">
        <f t="shared" si="434"/>
        <v>INSERIR DATA</v>
      </c>
      <c r="B1114" s="91" t="str">
        <f t="shared" si="435"/>
        <v>INSERIR DATA</v>
      </c>
      <c r="C1114" s="81" t="str">
        <f t="shared" si="436"/>
        <v>INSERIR DATA</v>
      </c>
      <c r="D1114" s="79">
        <f t="shared" si="453"/>
        <v>1111</v>
      </c>
      <c r="E1114" s="125">
        <f t="shared" si="452"/>
        <v>0</v>
      </c>
      <c r="F1114" s="101"/>
      <c r="G1114" s="124" t="str">
        <f>IFERROR(VLOOKUP(F1114,#REF!,2,0)," ")</f>
        <v xml:space="preserve"> </v>
      </c>
      <c r="H1114" s="122" t="str">
        <f>IFERROR(VLOOKUP(F1114,#REF!,3,0)," ")</f>
        <v xml:space="preserve"> </v>
      </c>
      <c r="I1114" s="103"/>
      <c r="J1114" s="103"/>
      <c r="K1114" s="103"/>
      <c r="L1114" s="104"/>
      <c r="M1114" s="105"/>
      <c r="N1114" s="106"/>
      <c r="O1114" s="107"/>
      <c r="P1114" s="122" t="str">
        <f t="shared" si="431"/>
        <v>00,00</v>
      </c>
      <c r="Q1114" s="123" t="str">
        <f t="shared" si="432"/>
        <v>0,00</v>
      </c>
      <c r="R1114" s="119">
        <v>0</v>
      </c>
      <c r="S1114" s="119">
        <v>0</v>
      </c>
      <c r="T1114" s="123">
        <f t="shared" si="437"/>
        <v>0</v>
      </c>
      <c r="U1114" s="108"/>
      <c r="V1114" s="109" t="str">
        <f t="shared" si="433"/>
        <v/>
      </c>
      <c r="W1114" s="37"/>
      <c r="X1114" s="132"/>
      <c r="Y1114" s="134"/>
      <c r="AA1114" s="24"/>
      <c r="AB1114" s="40"/>
      <c r="AC1114" s="24" t="str">
        <f t="shared" si="439"/>
        <v>Pendente</v>
      </c>
      <c r="AE1114" s="43"/>
      <c r="AF1114" s="44"/>
      <c r="AG1114" s="45"/>
      <c r="AH1114" s="45"/>
      <c r="AI1114" s="46"/>
      <c r="AJ1114" s="44"/>
      <c r="AK1114" s="46"/>
      <c r="AL1114" s="127"/>
      <c r="AM1114" s="44"/>
      <c r="AN1114" s="46"/>
      <c r="AO1114" s="127"/>
      <c r="AP1114" s="45"/>
      <c r="AQ1114" s="46"/>
      <c r="AR1114" s="46"/>
      <c r="AS1114" s="46"/>
      <c r="AT1114" s="45"/>
      <c r="AU1114" s="46"/>
      <c r="AV1114" s="46"/>
      <c r="AW1114" s="46"/>
      <c r="AX1114" s="46"/>
      <c r="AY1114" s="46"/>
      <c r="AZ1114" s="49"/>
      <c r="BE1114" s="52">
        <f t="shared" si="438"/>
        <v>0</v>
      </c>
      <c r="BF1114" s="53" t="str">
        <f t="shared" si="440"/>
        <v>00</v>
      </c>
      <c r="BG1114" s="54">
        <f t="shared" si="441"/>
        <v>0</v>
      </c>
      <c r="BH1114" s="54">
        <v>6</v>
      </c>
      <c r="BI1114" s="54" t="str">
        <f t="shared" si="442"/>
        <v>,00</v>
      </c>
      <c r="BJ1114" s="55" t="str">
        <f t="shared" si="443"/>
        <v>00,00</v>
      </c>
      <c r="BL1114" s="57" t="str">
        <f>IFERROR(VLOOKUP(H1114,#REF!,2,0)," ")</f>
        <v xml:space="preserve"> </v>
      </c>
      <c r="BM1114" s="57" t="str">
        <f>IFERROR(VLOOKUP(K1114,#REF!,2,0)," ")</f>
        <v xml:space="preserve"> </v>
      </c>
      <c r="BN1114" s="58" t="str">
        <f t="shared" si="426"/>
        <v xml:space="preserve">  </v>
      </c>
      <c r="BO1114" s="59" t="str">
        <f>IFERROR(VLOOKUP(BN1114,#REF!,5,0)," ")</f>
        <v xml:space="preserve"> </v>
      </c>
      <c r="BP1114" s="59" t="str">
        <f t="shared" si="427"/>
        <v xml:space="preserve"> </v>
      </c>
      <c r="BQ1114" s="56" t="str">
        <f t="shared" si="428"/>
        <v>0,00</v>
      </c>
      <c r="BR1114" s="59" t="str">
        <f t="shared" si="429"/>
        <v>0,00</v>
      </c>
      <c r="BS1114" s="59" t="str">
        <f t="shared" si="430"/>
        <v xml:space="preserve"> </v>
      </c>
      <c r="BT1114" s="56" t="str">
        <f t="shared" si="444"/>
        <v>00</v>
      </c>
      <c r="BU1114" s="56">
        <f t="shared" si="445"/>
        <v>0</v>
      </c>
      <c r="BV1114" s="56" t="str">
        <f>IFERROR(BU1114*#REF!,"0,00")</f>
        <v>0,00</v>
      </c>
      <c r="BW1114" s="59" t="str">
        <f t="shared" si="446"/>
        <v>0,00</v>
      </c>
    </row>
    <row r="1115" spans="1:75" ht="61.5" customHeight="1" thickTop="1" thickBot="1">
      <c r="A1115" s="90" t="str">
        <f t="shared" si="434"/>
        <v>INSERIR DATA</v>
      </c>
      <c r="B1115" s="91" t="str">
        <f t="shared" si="435"/>
        <v>INSERIR DATA</v>
      </c>
      <c r="C1115" s="81" t="str">
        <f t="shared" si="436"/>
        <v>INSERIR DATA</v>
      </c>
      <c r="D1115" s="79">
        <f t="shared" si="453"/>
        <v>1112</v>
      </c>
      <c r="E1115" s="125">
        <f t="shared" si="452"/>
        <v>0</v>
      </c>
      <c r="F1115" s="101"/>
      <c r="G1115" s="124" t="str">
        <f>IFERROR(VLOOKUP(F1115,#REF!,2,0)," ")</f>
        <v xml:space="preserve"> </v>
      </c>
      <c r="H1115" s="122" t="str">
        <f>IFERROR(VLOOKUP(F1115,#REF!,3,0)," ")</f>
        <v xml:space="preserve"> </v>
      </c>
      <c r="I1115" s="103"/>
      <c r="J1115" s="103"/>
      <c r="K1115" s="103"/>
      <c r="L1115" s="104"/>
      <c r="M1115" s="105"/>
      <c r="N1115" s="106"/>
      <c r="O1115" s="107"/>
      <c r="P1115" s="122" t="str">
        <f t="shared" si="431"/>
        <v>00,00</v>
      </c>
      <c r="Q1115" s="123" t="str">
        <f t="shared" si="432"/>
        <v>0,00</v>
      </c>
      <c r="R1115" s="119">
        <v>0</v>
      </c>
      <c r="S1115" s="119">
        <v>0</v>
      </c>
      <c r="T1115" s="123">
        <f t="shared" si="437"/>
        <v>0</v>
      </c>
      <c r="U1115" s="108"/>
      <c r="V1115" s="109" t="str">
        <f t="shared" si="433"/>
        <v/>
      </c>
      <c r="W1115" s="37"/>
      <c r="X1115" s="132"/>
      <c r="Y1115" s="134"/>
      <c r="AA1115" s="24"/>
      <c r="AB1115" s="40"/>
      <c r="AC1115" s="24" t="str">
        <f t="shared" si="439"/>
        <v>Pendente</v>
      </c>
      <c r="AE1115" s="43"/>
      <c r="AF1115" s="44"/>
      <c r="AG1115" s="45"/>
      <c r="AH1115" s="45"/>
      <c r="AI1115" s="46"/>
      <c r="AJ1115" s="44"/>
      <c r="AK1115" s="46"/>
      <c r="AL1115" s="127"/>
      <c r="AM1115" s="44"/>
      <c r="AN1115" s="46"/>
      <c r="AO1115" s="127"/>
      <c r="AP1115" s="45"/>
      <c r="AQ1115" s="46"/>
      <c r="AR1115" s="46"/>
      <c r="AS1115" s="46"/>
      <c r="AT1115" s="45"/>
      <c r="AU1115" s="46"/>
      <c r="AV1115" s="46"/>
      <c r="AW1115" s="46"/>
      <c r="AX1115" s="46"/>
      <c r="AY1115" s="46"/>
      <c r="AZ1115" s="49"/>
      <c r="BE1115" s="52">
        <f t="shared" si="438"/>
        <v>0</v>
      </c>
      <c r="BF1115" s="53" t="str">
        <f t="shared" si="440"/>
        <v>00</v>
      </c>
      <c r="BG1115" s="54">
        <f t="shared" si="441"/>
        <v>0</v>
      </c>
      <c r="BH1115" s="54">
        <v>6</v>
      </c>
      <c r="BI1115" s="54" t="str">
        <f t="shared" si="442"/>
        <v>,00</v>
      </c>
      <c r="BJ1115" s="55" t="str">
        <f t="shared" si="443"/>
        <v>00,00</v>
      </c>
      <c r="BL1115" s="57" t="str">
        <f>IFERROR(VLOOKUP(H1115,#REF!,2,0)," ")</f>
        <v xml:space="preserve"> </v>
      </c>
      <c r="BM1115" s="57" t="str">
        <f>IFERROR(VLOOKUP(K1115,#REF!,2,0)," ")</f>
        <v xml:space="preserve"> </v>
      </c>
      <c r="BN1115" s="58" t="str">
        <f t="shared" si="426"/>
        <v xml:space="preserve">  </v>
      </c>
      <c r="BO1115" s="59" t="str">
        <f>IFERROR(VLOOKUP(BN1115,#REF!,5,0)," ")</f>
        <v xml:space="preserve"> </v>
      </c>
      <c r="BP1115" s="59" t="str">
        <f t="shared" si="427"/>
        <v xml:space="preserve"> </v>
      </c>
      <c r="BQ1115" s="56" t="str">
        <f t="shared" si="428"/>
        <v>0,00</v>
      </c>
      <c r="BR1115" s="59" t="str">
        <f t="shared" si="429"/>
        <v>0,00</v>
      </c>
      <c r="BS1115" s="59" t="str">
        <f t="shared" si="430"/>
        <v xml:space="preserve"> </v>
      </c>
      <c r="BT1115" s="56" t="str">
        <f t="shared" si="444"/>
        <v>00</v>
      </c>
      <c r="BU1115" s="56">
        <f t="shared" si="445"/>
        <v>0</v>
      </c>
      <c r="BV1115" s="56" t="str">
        <f>IFERROR(BU1115*#REF!,"0,00")</f>
        <v>0,00</v>
      </c>
      <c r="BW1115" s="59" t="str">
        <f t="shared" si="446"/>
        <v>0,00</v>
      </c>
    </row>
    <row r="1116" spans="1:75" ht="61.5" customHeight="1" thickTop="1" thickBot="1">
      <c r="A1116" s="90" t="str">
        <f t="shared" si="434"/>
        <v>INSERIR DATA</v>
      </c>
      <c r="B1116" s="91" t="str">
        <f t="shared" si="435"/>
        <v>INSERIR DATA</v>
      </c>
      <c r="C1116" s="81" t="str">
        <f t="shared" si="436"/>
        <v>INSERIR DATA</v>
      </c>
      <c r="D1116" s="79">
        <f t="shared" si="453"/>
        <v>1113</v>
      </c>
      <c r="E1116" s="125">
        <f t="shared" si="452"/>
        <v>0</v>
      </c>
      <c r="F1116" s="101"/>
      <c r="G1116" s="124" t="str">
        <f>IFERROR(VLOOKUP(F1116,#REF!,2,0)," ")</f>
        <v xml:space="preserve"> </v>
      </c>
      <c r="H1116" s="122" t="str">
        <f>IFERROR(VLOOKUP(F1116,#REF!,3,0)," ")</f>
        <v xml:space="preserve"> </v>
      </c>
      <c r="I1116" s="103"/>
      <c r="J1116" s="103"/>
      <c r="K1116" s="103"/>
      <c r="L1116" s="104"/>
      <c r="M1116" s="105"/>
      <c r="N1116" s="106"/>
      <c r="O1116" s="107"/>
      <c r="P1116" s="122" t="str">
        <f t="shared" si="431"/>
        <v>00,00</v>
      </c>
      <c r="Q1116" s="123" t="str">
        <f t="shared" si="432"/>
        <v>0,00</v>
      </c>
      <c r="R1116" s="119">
        <v>0</v>
      </c>
      <c r="S1116" s="119">
        <v>0</v>
      </c>
      <c r="T1116" s="123">
        <f t="shared" si="437"/>
        <v>0</v>
      </c>
      <c r="U1116" s="108"/>
      <c r="V1116" s="109" t="str">
        <f t="shared" si="433"/>
        <v/>
      </c>
      <c r="W1116" s="37"/>
      <c r="X1116" s="132"/>
      <c r="Y1116" s="134"/>
      <c r="AA1116" s="24"/>
      <c r="AB1116" s="40"/>
      <c r="AC1116" s="24" t="str">
        <f t="shared" si="439"/>
        <v>Pendente</v>
      </c>
      <c r="AE1116" s="43"/>
      <c r="AF1116" s="44"/>
      <c r="AG1116" s="45"/>
      <c r="AH1116" s="45"/>
      <c r="AI1116" s="46"/>
      <c r="AJ1116" s="44"/>
      <c r="AK1116" s="46"/>
      <c r="AL1116" s="127"/>
      <c r="AM1116" s="44"/>
      <c r="AN1116" s="46"/>
      <c r="AO1116" s="127"/>
      <c r="AP1116" s="45"/>
      <c r="AQ1116" s="46"/>
      <c r="AR1116" s="46"/>
      <c r="AS1116" s="46"/>
      <c r="AT1116" s="45"/>
      <c r="AU1116" s="46"/>
      <c r="AV1116" s="46"/>
      <c r="AW1116" s="46"/>
      <c r="AX1116" s="46"/>
      <c r="AY1116" s="46"/>
      <c r="AZ1116" s="49"/>
      <c r="BE1116" s="52">
        <f t="shared" si="438"/>
        <v>0</v>
      </c>
      <c r="BF1116" s="53" t="str">
        <f t="shared" si="440"/>
        <v>00</v>
      </c>
      <c r="BG1116" s="54">
        <f t="shared" si="441"/>
        <v>0</v>
      </c>
      <c r="BH1116" s="54">
        <v>6</v>
      </c>
      <c r="BI1116" s="54" t="str">
        <f t="shared" si="442"/>
        <v>,00</v>
      </c>
      <c r="BJ1116" s="55" t="str">
        <f t="shared" si="443"/>
        <v>00,00</v>
      </c>
      <c r="BL1116" s="57" t="str">
        <f>IFERROR(VLOOKUP(H1116,#REF!,2,0)," ")</f>
        <v xml:space="preserve"> </v>
      </c>
      <c r="BM1116" s="57" t="str">
        <f>IFERROR(VLOOKUP(K1116,#REF!,2,0)," ")</f>
        <v xml:space="preserve"> </v>
      </c>
      <c r="BN1116" s="58" t="str">
        <f t="shared" si="426"/>
        <v xml:space="preserve">  </v>
      </c>
      <c r="BO1116" s="59" t="str">
        <f>IFERROR(VLOOKUP(BN1116,#REF!,5,0)," ")</f>
        <v xml:space="preserve"> </v>
      </c>
      <c r="BP1116" s="59" t="str">
        <f t="shared" si="427"/>
        <v xml:space="preserve"> </v>
      </c>
      <c r="BQ1116" s="56" t="str">
        <f t="shared" si="428"/>
        <v>0,00</v>
      </c>
      <c r="BR1116" s="59" t="str">
        <f t="shared" si="429"/>
        <v>0,00</v>
      </c>
      <c r="BS1116" s="59" t="str">
        <f t="shared" si="430"/>
        <v xml:space="preserve"> </v>
      </c>
      <c r="BT1116" s="56" t="str">
        <f t="shared" si="444"/>
        <v>00</v>
      </c>
      <c r="BU1116" s="56">
        <f t="shared" si="445"/>
        <v>0</v>
      </c>
      <c r="BV1116" s="56" t="str">
        <f>IFERROR(BU1116*#REF!,"0,00")</f>
        <v>0,00</v>
      </c>
      <c r="BW1116" s="59" t="str">
        <f t="shared" si="446"/>
        <v>0,00</v>
      </c>
    </row>
    <row r="1117" spans="1:75" ht="61.5" customHeight="1" thickTop="1" thickBot="1">
      <c r="A1117" s="90" t="str">
        <f t="shared" si="434"/>
        <v>INSERIR DATA</v>
      </c>
      <c r="B1117" s="91" t="str">
        <f t="shared" si="435"/>
        <v>INSERIR DATA</v>
      </c>
      <c r="C1117" s="81" t="str">
        <f t="shared" si="436"/>
        <v>INSERIR DATA</v>
      </c>
      <c r="D1117" s="79">
        <f t="shared" si="453"/>
        <v>1114</v>
      </c>
      <c r="E1117" s="125">
        <f t="shared" si="452"/>
        <v>0</v>
      </c>
      <c r="F1117" s="101"/>
      <c r="G1117" s="124" t="str">
        <f>IFERROR(VLOOKUP(F1117,#REF!,2,0)," ")</f>
        <v xml:space="preserve"> </v>
      </c>
      <c r="H1117" s="122" t="str">
        <f>IFERROR(VLOOKUP(F1117,#REF!,3,0)," ")</f>
        <v xml:space="preserve"> </v>
      </c>
      <c r="I1117" s="103"/>
      <c r="J1117" s="103"/>
      <c r="K1117" s="103"/>
      <c r="L1117" s="104"/>
      <c r="M1117" s="105"/>
      <c r="N1117" s="106"/>
      <c r="O1117" s="107"/>
      <c r="P1117" s="122" t="str">
        <f t="shared" si="431"/>
        <v>00,00</v>
      </c>
      <c r="Q1117" s="123" t="str">
        <f t="shared" si="432"/>
        <v>0,00</v>
      </c>
      <c r="R1117" s="119">
        <v>0</v>
      </c>
      <c r="S1117" s="119">
        <v>0</v>
      </c>
      <c r="T1117" s="123">
        <f t="shared" si="437"/>
        <v>0</v>
      </c>
      <c r="U1117" s="108"/>
      <c r="V1117" s="109" t="str">
        <f t="shared" si="433"/>
        <v/>
      </c>
      <c r="W1117" s="37"/>
      <c r="X1117" s="132"/>
      <c r="Y1117" s="134"/>
      <c r="AA1117" s="24"/>
      <c r="AB1117" s="40"/>
      <c r="AC1117" s="24" t="str">
        <f t="shared" si="439"/>
        <v>Pendente</v>
      </c>
      <c r="AE1117" s="43"/>
      <c r="AF1117" s="44"/>
      <c r="AG1117" s="45"/>
      <c r="AH1117" s="45"/>
      <c r="AI1117" s="46"/>
      <c r="AJ1117" s="44"/>
      <c r="AK1117" s="46"/>
      <c r="AL1117" s="127"/>
      <c r="AM1117" s="44"/>
      <c r="AN1117" s="46"/>
      <c r="AO1117" s="127"/>
      <c r="AP1117" s="45"/>
      <c r="AQ1117" s="46"/>
      <c r="AR1117" s="46"/>
      <c r="AS1117" s="46"/>
      <c r="AT1117" s="45"/>
      <c r="AU1117" s="46"/>
      <c r="AV1117" s="46"/>
      <c r="AW1117" s="46"/>
      <c r="AX1117" s="46"/>
      <c r="AY1117" s="46"/>
      <c r="AZ1117" s="49"/>
      <c r="BE1117" s="52">
        <f t="shared" si="438"/>
        <v>0</v>
      </c>
      <c r="BF1117" s="53" t="str">
        <f t="shared" si="440"/>
        <v>00</v>
      </c>
      <c r="BG1117" s="54">
        <f t="shared" si="441"/>
        <v>0</v>
      </c>
      <c r="BH1117" s="54">
        <v>6</v>
      </c>
      <c r="BI1117" s="54" t="str">
        <f t="shared" si="442"/>
        <v>,00</v>
      </c>
      <c r="BJ1117" s="55" t="str">
        <f t="shared" si="443"/>
        <v>00,00</v>
      </c>
      <c r="BL1117" s="57" t="str">
        <f>IFERROR(VLOOKUP(H1117,#REF!,2,0)," ")</f>
        <v xml:space="preserve"> </v>
      </c>
      <c r="BM1117" s="57" t="str">
        <f>IFERROR(VLOOKUP(K1117,#REF!,2,0)," ")</f>
        <v xml:space="preserve"> </v>
      </c>
      <c r="BN1117" s="58" t="str">
        <f t="shared" si="426"/>
        <v xml:space="preserve">  </v>
      </c>
      <c r="BO1117" s="59" t="str">
        <f>IFERROR(VLOOKUP(BN1117,#REF!,5,0)," ")</f>
        <v xml:space="preserve"> </v>
      </c>
      <c r="BP1117" s="59" t="str">
        <f t="shared" si="427"/>
        <v xml:space="preserve"> </v>
      </c>
      <c r="BQ1117" s="56" t="str">
        <f t="shared" si="428"/>
        <v>0,00</v>
      </c>
      <c r="BR1117" s="59" t="str">
        <f t="shared" si="429"/>
        <v>0,00</v>
      </c>
      <c r="BS1117" s="59" t="str">
        <f t="shared" si="430"/>
        <v xml:space="preserve"> </v>
      </c>
      <c r="BT1117" s="56" t="str">
        <f t="shared" si="444"/>
        <v>00</v>
      </c>
      <c r="BU1117" s="56">
        <f t="shared" si="445"/>
        <v>0</v>
      </c>
      <c r="BV1117" s="56" t="str">
        <f>IFERROR(BU1117*#REF!,"0,00")</f>
        <v>0,00</v>
      </c>
      <c r="BW1117" s="59" t="str">
        <f t="shared" si="446"/>
        <v>0,00</v>
      </c>
    </row>
    <row r="1118" spans="1:75" ht="61.5" customHeight="1" thickTop="1" thickBot="1">
      <c r="A1118" s="90" t="str">
        <f t="shared" si="434"/>
        <v>INSERIR DATA</v>
      </c>
      <c r="B1118" s="91" t="str">
        <f t="shared" si="435"/>
        <v>INSERIR DATA</v>
      </c>
      <c r="C1118" s="81" t="str">
        <f t="shared" si="436"/>
        <v>INSERIR DATA</v>
      </c>
      <c r="D1118" s="79">
        <f t="shared" si="453"/>
        <v>1115</v>
      </c>
      <c r="E1118" s="125">
        <f t="shared" si="452"/>
        <v>0</v>
      </c>
      <c r="F1118" s="101"/>
      <c r="G1118" s="124" t="str">
        <f>IFERROR(VLOOKUP(F1118,#REF!,2,0)," ")</f>
        <v xml:space="preserve"> </v>
      </c>
      <c r="H1118" s="122" t="str">
        <f>IFERROR(VLOOKUP(F1118,#REF!,3,0)," ")</f>
        <v xml:space="preserve"> </v>
      </c>
      <c r="I1118" s="103"/>
      <c r="J1118" s="103"/>
      <c r="K1118" s="103"/>
      <c r="L1118" s="104"/>
      <c r="M1118" s="105"/>
      <c r="N1118" s="106"/>
      <c r="O1118" s="107"/>
      <c r="P1118" s="122" t="str">
        <f t="shared" si="431"/>
        <v>00,00</v>
      </c>
      <c r="Q1118" s="123" t="str">
        <f t="shared" si="432"/>
        <v>0,00</v>
      </c>
      <c r="R1118" s="119">
        <v>0</v>
      </c>
      <c r="S1118" s="119">
        <v>0</v>
      </c>
      <c r="T1118" s="123">
        <f t="shared" si="437"/>
        <v>0</v>
      </c>
      <c r="U1118" s="108"/>
      <c r="V1118" s="109" t="str">
        <f t="shared" si="433"/>
        <v/>
      </c>
      <c r="W1118" s="37"/>
      <c r="X1118" s="132"/>
      <c r="Y1118" s="134"/>
      <c r="AA1118" s="24"/>
      <c r="AB1118" s="40"/>
      <c r="AC1118" s="24" t="str">
        <f t="shared" si="439"/>
        <v>Pendente</v>
      </c>
      <c r="AE1118" s="43"/>
      <c r="AF1118" s="44"/>
      <c r="AG1118" s="45"/>
      <c r="AH1118" s="45"/>
      <c r="AI1118" s="46"/>
      <c r="AJ1118" s="44"/>
      <c r="AK1118" s="46"/>
      <c r="AL1118" s="127"/>
      <c r="AM1118" s="44"/>
      <c r="AN1118" s="46"/>
      <c r="AO1118" s="127"/>
      <c r="AP1118" s="45"/>
      <c r="AQ1118" s="46"/>
      <c r="AR1118" s="46"/>
      <c r="AS1118" s="46"/>
      <c r="AT1118" s="45"/>
      <c r="AU1118" s="46"/>
      <c r="AV1118" s="46"/>
      <c r="AW1118" s="46"/>
      <c r="AX1118" s="46"/>
      <c r="AY1118" s="46"/>
      <c r="AZ1118" s="49"/>
      <c r="BE1118" s="52">
        <f t="shared" si="438"/>
        <v>0</v>
      </c>
      <c r="BF1118" s="53" t="str">
        <f t="shared" si="440"/>
        <v>00</v>
      </c>
      <c r="BG1118" s="54">
        <f t="shared" si="441"/>
        <v>0</v>
      </c>
      <c r="BH1118" s="54">
        <v>6</v>
      </c>
      <c r="BI1118" s="54" t="str">
        <f t="shared" si="442"/>
        <v>,00</v>
      </c>
      <c r="BJ1118" s="55" t="str">
        <f t="shared" si="443"/>
        <v>00,00</v>
      </c>
      <c r="BL1118" s="57" t="str">
        <f>IFERROR(VLOOKUP(H1118,#REF!,2,0)," ")</f>
        <v xml:space="preserve"> </v>
      </c>
      <c r="BM1118" s="57" t="str">
        <f>IFERROR(VLOOKUP(K1118,#REF!,2,0)," ")</f>
        <v xml:space="preserve"> </v>
      </c>
      <c r="BN1118" s="58" t="str">
        <f t="shared" si="426"/>
        <v xml:space="preserve">  </v>
      </c>
      <c r="BO1118" s="59" t="str">
        <f>IFERROR(VLOOKUP(BN1118,#REF!,5,0)," ")</f>
        <v xml:space="preserve"> </v>
      </c>
      <c r="BP1118" s="59" t="str">
        <f t="shared" si="427"/>
        <v xml:space="preserve"> </v>
      </c>
      <c r="BQ1118" s="56" t="str">
        <f t="shared" si="428"/>
        <v>0,00</v>
      </c>
      <c r="BR1118" s="59" t="str">
        <f t="shared" si="429"/>
        <v>0,00</v>
      </c>
      <c r="BS1118" s="59" t="str">
        <f t="shared" si="430"/>
        <v xml:space="preserve"> </v>
      </c>
      <c r="BT1118" s="56" t="str">
        <f t="shared" si="444"/>
        <v>00</v>
      </c>
      <c r="BU1118" s="56">
        <f t="shared" si="445"/>
        <v>0</v>
      </c>
      <c r="BV1118" s="56" t="str">
        <f>IFERROR(BU1118*#REF!,"0,00")</f>
        <v>0,00</v>
      </c>
      <c r="BW1118" s="59" t="str">
        <f t="shared" si="446"/>
        <v>0,00</v>
      </c>
    </row>
    <row r="1119" spans="1:75" ht="61.5" customHeight="1" thickTop="1" thickBot="1">
      <c r="A1119" s="90" t="str">
        <f t="shared" si="434"/>
        <v>INSERIR DATA</v>
      </c>
      <c r="B1119" s="91" t="str">
        <f t="shared" si="435"/>
        <v>INSERIR DATA</v>
      </c>
      <c r="C1119" s="81" t="str">
        <f t="shared" si="436"/>
        <v>INSERIR DATA</v>
      </c>
      <c r="D1119" s="79">
        <f t="shared" si="453"/>
        <v>1116</v>
      </c>
      <c r="E1119" s="125">
        <f t="shared" si="452"/>
        <v>0</v>
      </c>
      <c r="F1119" s="101"/>
      <c r="G1119" s="124" t="str">
        <f>IFERROR(VLOOKUP(F1119,#REF!,2,0)," ")</f>
        <v xml:space="preserve"> </v>
      </c>
      <c r="H1119" s="122" t="str">
        <f>IFERROR(VLOOKUP(F1119,#REF!,3,0)," ")</f>
        <v xml:space="preserve"> </v>
      </c>
      <c r="I1119" s="103"/>
      <c r="J1119" s="103"/>
      <c r="K1119" s="103"/>
      <c r="L1119" s="104"/>
      <c r="M1119" s="105"/>
      <c r="N1119" s="106"/>
      <c r="O1119" s="107"/>
      <c r="P1119" s="122" t="str">
        <f t="shared" si="431"/>
        <v>00,00</v>
      </c>
      <c r="Q1119" s="123" t="str">
        <f t="shared" si="432"/>
        <v>0,00</v>
      </c>
      <c r="R1119" s="119">
        <v>0</v>
      </c>
      <c r="S1119" s="119">
        <v>0</v>
      </c>
      <c r="T1119" s="123">
        <f t="shared" si="437"/>
        <v>0</v>
      </c>
      <c r="U1119" s="108"/>
      <c r="V1119" s="109" t="str">
        <f t="shared" si="433"/>
        <v/>
      </c>
      <c r="W1119" s="37"/>
      <c r="X1119" s="132"/>
      <c r="Y1119" s="134"/>
      <c r="AA1119" s="24"/>
      <c r="AB1119" s="40"/>
      <c r="AC1119" s="24" t="str">
        <f t="shared" si="439"/>
        <v>Pendente</v>
      </c>
      <c r="AE1119" s="43"/>
      <c r="AF1119" s="44"/>
      <c r="AG1119" s="45"/>
      <c r="AH1119" s="45"/>
      <c r="AI1119" s="46"/>
      <c r="AJ1119" s="44"/>
      <c r="AK1119" s="46"/>
      <c r="AL1119" s="127"/>
      <c r="AM1119" s="44"/>
      <c r="AN1119" s="46"/>
      <c r="AO1119" s="127"/>
      <c r="AP1119" s="45"/>
      <c r="AQ1119" s="46"/>
      <c r="AR1119" s="46"/>
      <c r="AS1119" s="46"/>
      <c r="AT1119" s="45"/>
      <c r="AU1119" s="46"/>
      <c r="AV1119" s="46"/>
      <c r="AW1119" s="46"/>
      <c r="AX1119" s="46"/>
      <c r="AY1119" s="46"/>
      <c r="AZ1119" s="49"/>
      <c r="BE1119" s="52">
        <f t="shared" si="438"/>
        <v>0</v>
      </c>
      <c r="BF1119" s="53" t="str">
        <f t="shared" si="440"/>
        <v>00</v>
      </c>
      <c r="BG1119" s="54">
        <f t="shared" si="441"/>
        <v>0</v>
      </c>
      <c r="BH1119" s="54">
        <v>6</v>
      </c>
      <c r="BI1119" s="54" t="str">
        <f t="shared" si="442"/>
        <v>,00</v>
      </c>
      <c r="BJ1119" s="55" t="str">
        <f t="shared" si="443"/>
        <v>00,00</v>
      </c>
      <c r="BL1119" s="57" t="str">
        <f>IFERROR(VLOOKUP(H1119,#REF!,2,0)," ")</f>
        <v xml:space="preserve"> </v>
      </c>
      <c r="BM1119" s="57" t="str">
        <f>IFERROR(VLOOKUP(K1119,#REF!,2,0)," ")</f>
        <v xml:space="preserve"> </v>
      </c>
      <c r="BN1119" s="58" t="str">
        <f t="shared" si="426"/>
        <v xml:space="preserve">  </v>
      </c>
      <c r="BO1119" s="59" t="str">
        <f>IFERROR(VLOOKUP(BN1119,#REF!,5,0)," ")</f>
        <v xml:space="preserve"> </v>
      </c>
      <c r="BP1119" s="59" t="str">
        <f t="shared" si="427"/>
        <v xml:space="preserve"> </v>
      </c>
      <c r="BQ1119" s="56" t="str">
        <f t="shared" si="428"/>
        <v>0,00</v>
      </c>
      <c r="BR1119" s="59" t="str">
        <f t="shared" si="429"/>
        <v>0,00</v>
      </c>
      <c r="BS1119" s="59" t="str">
        <f t="shared" si="430"/>
        <v xml:space="preserve"> </v>
      </c>
      <c r="BT1119" s="56" t="str">
        <f t="shared" si="444"/>
        <v>00</v>
      </c>
      <c r="BU1119" s="56">
        <f t="shared" si="445"/>
        <v>0</v>
      </c>
      <c r="BV1119" s="56" t="str">
        <f>IFERROR(BU1119*#REF!,"0,00")</f>
        <v>0,00</v>
      </c>
      <c r="BW1119" s="59" t="str">
        <f t="shared" si="446"/>
        <v>0,00</v>
      </c>
    </row>
    <row r="1120" spans="1:75" ht="61.5" customHeight="1" thickTop="1" thickBot="1">
      <c r="A1120" s="90" t="str">
        <f t="shared" si="434"/>
        <v>INSERIR DATA</v>
      </c>
      <c r="B1120" s="91" t="str">
        <f t="shared" si="435"/>
        <v>INSERIR DATA</v>
      </c>
      <c r="C1120" s="81" t="str">
        <f t="shared" si="436"/>
        <v>INSERIR DATA</v>
      </c>
      <c r="D1120" s="79">
        <f t="shared" si="453"/>
        <v>1117</v>
      </c>
      <c r="E1120" s="125">
        <f t="shared" si="452"/>
        <v>0</v>
      </c>
      <c r="F1120" s="101"/>
      <c r="G1120" s="124" t="str">
        <f>IFERROR(VLOOKUP(F1120,#REF!,2,0)," ")</f>
        <v xml:space="preserve"> </v>
      </c>
      <c r="H1120" s="122" t="str">
        <f>IFERROR(VLOOKUP(F1120,#REF!,3,0)," ")</f>
        <v xml:space="preserve"> </v>
      </c>
      <c r="I1120" s="103"/>
      <c r="J1120" s="103"/>
      <c r="K1120" s="103"/>
      <c r="L1120" s="104"/>
      <c r="M1120" s="105"/>
      <c r="N1120" s="106"/>
      <c r="O1120" s="107"/>
      <c r="P1120" s="122" t="str">
        <f t="shared" si="431"/>
        <v>00,00</v>
      </c>
      <c r="Q1120" s="123" t="str">
        <f t="shared" si="432"/>
        <v>0,00</v>
      </c>
      <c r="R1120" s="119">
        <v>0</v>
      </c>
      <c r="S1120" s="119">
        <v>0</v>
      </c>
      <c r="T1120" s="123">
        <f t="shared" si="437"/>
        <v>0</v>
      </c>
      <c r="U1120" s="108"/>
      <c r="V1120" s="109" t="str">
        <f t="shared" si="433"/>
        <v/>
      </c>
      <c r="W1120" s="37"/>
      <c r="X1120" s="132"/>
      <c r="Y1120" s="134"/>
      <c r="AA1120" s="24"/>
      <c r="AB1120" s="40"/>
      <c r="AC1120" s="24" t="str">
        <f t="shared" si="439"/>
        <v>Pendente</v>
      </c>
      <c r="AE1120" s="43"/>
      <c r="AF1120" s="44"/>
      <c r="AG1120" s="45"/>
      <c r="AH1120" s="45"/>
      <c r="AI1120" s="46"/>
      <c r="AJ1120" s="44"/>
      <c r="AK1120" s="46"/>
      <c r="AL1120" s="127"/>
      <c r="AM1120" s="44"/>
      <c r="AN1120" s="46"/>
      <c r="AO1120" s="127"/>
      <c r="AP1120" s="45"/>
      <c r="AQ1120" s="46"/>
      <c r="AR1120" s="46"/>
      <c r="AS1120" s="46"/>
      <c r="AT1120" s="45"/>
      <c r="AU1120" s="46"/>
      <c r="AV1120" s="46"/>
      <c r="AW1120" s="46"/>
      <c r="AX1120" s="46"/>
      <c r="AY1120" s="46"/>
      <c r="AZ1120" s="49"/>
      <c r="BE1120" s="52">
        <f t="shared" si="438"/>
        <v>0</v>
      </c>
      <c r="BF1120" s="53" t="str">
        <f t="shared" si="440"/>
        <v>00</v>
      </c>
      <c r="BG1120" s="54">
        <f t="shared" si="441"/>
        <v>0</v>
      </c>
      <c r="BH1120" s="54">
        <v>6</v>
      </c>
      <c r="BI1120" s="54" t="str">
        <f t="shared" si="442"/>
        <v>,00</v>
      </c>
      <c r="BJ1120" s="55" t="str">
        <f t="shared" si="443"/>
        <v>00,00</v>
      </c>
      <c r="BL1120" s="57" t="str">
        <f>IFERROR(VLOOKUP(H1120,#REF!,2,0)," ")</f>
        <v xml:space="preserve"> </v>
      </c>
      <c r="BM1120" s="57" t="str">
        <f>IFERROR(VLOOKUP(K1120,#REF!,2,0)," ")</f>
        <v xml:space="preserve"> </v>
      </c>
      <c r="BN1120" s="58" t="str">
        <f t="shared" si="426"/>
        <v xml:space="preserve">  </v>
      </c>
      <c r="BO1120" s="59" t="str">
        <f>IFERROR(VLOOKUP(BN1120,#REF!,5,0)," ")</f>
        <v xml:space="preserve"> </v>
      </c>
      <c r="BP1120" s="59" t="str">
        <f t="shared" si="427"/>
        <v xml:space="preserve"> </v>
      </c>
      <c r="BQ1120" s="56" t="str">
        <f t="shared" si="428"/>
        <v>0,00</v>
      </c>
      <c r="BR1120" s="59" t="str">
        <f t="shared" si="429"/>
        <v>0,00</v>
      </c>
      <c r="BS1120" s="59" t="str">
        <f t="shared" si="430"/>
        <v xml:space="preserve"> </v>
      </c>
      <c r="BT1120" s="56" t="str">
        <f t="shared" si="444"/>
        <v>00</v>
      </c>
      <c r="BU1120" s="56">
        <f t="shared" si="445"/>
        <v>0</v>
      </c>
      <c r="BV1120" s="56" t="str">
        <f>IFERROR(BU1120*#REF!,"0,00")</f>
        <v>0,00</v>
      </c>
      <c r="BW1120" s="59" t="str">
        <f t="shared" si="446"/>
        <v>0,00</v>
      </c>
    </row>
    <row r="1121" spans="1:75" ht="61.5" customHeight="1" thickTop="1" thickBot="1">
      <c r="A1121" s="90" t="str">
        <f t="shared" si="434"/>
        <v>INSERIR DATA</v>
      </c>
      <c r="B1121" s="91" t="str">
        <f t="shared" si="435"/>
        <v>INSERIR DATA</v>
      </c>
      <c r="C1121" s="81" t="str">
        <f t="shared" si="436"/>
        <v>INSERIR DATA</v>
      </c>
      <c r="D1121" s="79">
        <f t="shared" si="453"/>
        <v>1118</v>
      </c>
      <c r="E1121" s="125">
        <f t="shared" si="452"/>
        <v>0</v>
      </c>
      <c r="F1121" s="101"/>
      <c r="G1121" s="124" t="str">
        <f>IFERROR(VLOOKUP(F1121,#REF!,2,0)," ")</f>
        <v xml:space="preserve"> </v>
      </c>
      <c r="H1121" s="122" t="str">
        <f>IFERROR(VLOOKUP(F1121,#REF!,3,0)," ")</f>
        <v xml:space="preserve"> </v>
      </c>
      <c r="I1121" s="103"/>
      <c r="J1121" s="103"/>
      <c r="K1121" s="103"/>
      <c r="L1121" s="104"/>
      <c r="M1121" s="105"/>
      <c r="N1121" s="106"/>
      <c r="O1121" s="107"/>
      <c r="P1121" s="122" t="str">
        <f t="shared" si="431"/>
        <v>00,00</v>
      </c>
      <c r="Q1121" s="123" t="str">
        <f t="shared" si="432"/>
        <v>0,00</v>
      </c>
      <c r="R1121" s="119">
        <v>0</v>
      </c>
      <c r="S1121" s="119">
        <v>0</v>
      </c>
      <c r="T1121" s="123">
        <f t="shared" si="437"/>
        <v>0</v>
      </c>
      <c r="U1121" s="108"/>
      <c r="V1121" s="109" t="str">
        <f t="shared" si="433"/>
        <v/>
      </c>
      <c r="W1121" s="37"/>
      <c r="X1121" s="132"/>
      <c r="Y1121" s="134"/>
      <c r="AA1121" s="24"/>
      <c r="AB1121" s="40"/>
      <c r="AC1121" s="24" t="str">
        <f t="shared" si="439"/>
        <v>Pendente</v>
      </c>
      <c r="AE1121" s="43"/>
      <c r="AF1121" s="44"/>
      <c r="AG1121" s="45"/>
      <c r="AH1121" s="45"/>
      <c r="AI1121" s="46"/>
      <c r="AJ1121" s="44"/>
      <c r="AK1121" s="46"/>
      <c r="AL1121" s="127"/>
      <c r="AM1121" s="44"/>
      <c r="AN1121" s="46"/>
      <c r="AO1121" s="127"/>
      <c r="AP1121" s="45"/>
      <c r="AQ1121" s="46"/>
      <c r="AR1121" s="46"/>
      <c r="AS1121" s="46"/>
      <c r="AT1121" s="45"/>
      <c r="AU1121" s="46"/>
      <c r="AV1121" s="46"/>
      <c r="AW1121" s="46"/>
      <c r="AX1121" s="46"/>
      <c r="AY1121" s="46"/>
      <c r="AZ1121" s="49"/>
      <c r="BE1121" s="52">
        <f t="shared" si="438"/>
        <v>0</v>
      </c>
      <c r="BF1121" s="53" t="str">
        <f t="shared" si="440"/>
        <v>00</v>
      </c>
      <c r="BG1121" s="54">
        <f t="shared" si="441"/>
        <v>0</v>
      </c>
      <c r="BH1121" s="54">
        <v>6</v>
      </c>
      <c r="BI1121" s="54" t="str">
        <f t="shared" si="442"/>
        <v>,00</v>
      </c>
      <c r="BJ1121" s="55" t="str">
        <f t="shared" si="443"/>
        <v>00,00</v>
      </c>
      <c r="BL1121" s="57" t="str">
        <f>IFERROR(VLOOKUP(H1121,#REF!,2,0)," ")</f>
        <v xml:space="preserve"> </v>
      </c>
      <c r="BM1121" s="57" t="str">
        <f>IFERROR(VLOOKUP(K1121,#REF!,2,0)," ")</f>
        <v xml:space="preserve"> </v>
      </c>
      <c r="BN1121" s="58" t="str">
        <f t="shared" si="426"/>
        <v xml:space="preserve">  </v>
      </c>
      <c r="BO1121" s="59" t="str">
        <f>IFERROR(VLOOKUP(BN1121,#REF!,5,0)," ")</f>
        <v xml:space="preserve"> </v>
      </c>
      <c r="BP1121" s="59" t="str">
        <f t="shared" si="427"/>
        <v xml:space="preserve"> </v>
      </c>
      <c r="BQ1121" s="56" t="str">
        <f t="shared" si="428"/>
        <v>0,00</v>
      </c>
      <c r="BR1121" s="59" t="str">
        <f t="shared" si="429"/>
        <v>0,00</v>
      </c>
      <c r="BS1121" s="59" t="str">
        <f t="shared" si="430"/>
        <v xml:space="preserve"> </v>
      </c>
      <c r="BT1121" s="56" t="str">
        <f t="shared" si="444"/>
        <v>00</v>
      </c>
      <c r="BU1121" s="56">
        <f t="shared" si="445"/>
        <v>0</v>
      </c>
      <c r="BV1121" s="56" t="str">
        <f>IFERROR(BU1121*#REF!,"0,00")</f>
        <v>0,00</v>
      </c>
      <c r="BW1121" s="59" t="str">
        <f t="shared" si="446"/>
        <v>0,00</v>
      </c>
    </row>
    <row r="1122" spans="1:75" ht="61.5" customHeight="1" thickTop="1" thickBot="1">
      <c r="A1122" s="90" t="str">
        <f t="shared" si="434"/>
        <v>INSERIR DATA</v>
      </c>
      <c r="B1122" s="91" t="str">
        <f t="shared" si="435"/>
        <v>INSERIR DATA</v>
      </c>
      <c r="C1122" s="81" t="str">
        <f t="shared" si="436"/>
        <v>INSERIR DATA</v>
      </c>
      <c r="D1122" s="79">
        <f t="shared" si="453"/>
        <v>1119</v>
      </c>
      <c r="E1122" s="125">
        <f t="shared" si="452"/>
        <v>0</v>
      </c>
      <c r="F1122" s="101"/>
      <c r="G1122" s="124" t="str">
        <f>IFERROR(VLOOKUP(F1122,#REF!,2,0)," ")</f>
        <v xml:space="preserve"> </v>
      </c>
      <c r="H1122" s="122" t="str">
        <f>IFERROR(VLOOKUP(F1122,#REF!,3,0)," ")</f>
        <v xml:space="preserve"> </v>
      </c>
      <c r="I1122" s="103"/>
      <c r="J1122" s="103"/>
      <c r="K1122" s="103"/>
      <c r="L1122" s="104"/>
      <c r="M1122" s="105"/>
      <c r="N1122" s="106"/>
      <c r="O1122" s="107"/>
      <c r="P1122" s="122" t="str">
        <f t="shared" si="431"/>
        <v>00,00</v>
      </c>
      <c r="Q1122" s="123" t="str">
        <f t="shared" si="432"/>
        <v>0,00</v>
      </c>
      <c r="R1122" s="119">
        <v>0</v>
      </c>
      <c r="S1122" s="119">
        <v>0</v>
      </c>
      <c r="T1122" s="123">
        <f t="shared" si="437"/>
        <v>0</v>
      </c>
      <c r="U1122" s="108"/>
      <c r="V1122" s="109" t="str">
        <f t="shared" si="433"/>
        <v/>
      </c>
      <c r="W1122" s="37"/>
      <c r="X1122" s="132"/>
      <c r="Y1122" s="134"/>
      <c r="AA1122" s="24"/>
      <c r="AB1122" s="40"/>
      <c r="AC1122" s="24" t="str">
        <f t="shared" si="439"/>
        <v>Pendente</v>
      </c>
      <c r="AE1122" s="43"/>
      <c r="AF1122" s="44"/>
      <c r="AG1122" s="45"/>
      <c r="AH1122" s="45"/>
      <c r="AI1122" s="46"/>
      <c r="AJ1122" s="44"/>
      <c r="AK1122" s="46"/>
      <c r="AL1122" s="127"/>
      <c r="AM1122" s="44"/>
      <c r="AN1122" s="46"/>
      <c r="AO1122" s="127"/>
      <c r="AP1122" s="45"/>
      <c r="AQ1122" s="46"/>
      <c r="AR1122" s="46"/>
      <c r="AS1122" s="46"/>
      <c r="AT1122" s="45"/>
      <c r="AU1122" s="46"/>
      <c r="AV1122" s="46"/>
      <c r="AW1122" s="46"/>
      <c r="AX1122" s="46"/>
      <c r="AY1122" s="46"/>
      <c r="AZ1122" s="49"/>
      <c r="BE1122" s="52">
        <f t="shared" si="438"/>
        <v>0</v>
      </c>
      <c r="BF1122" s="53" t="str">
        <f t="shared" si="440"/>
        <v>00</v>
      </c>
      <c r="BG1122" s="54">
        <f t="shared" si="441"/>
        <v>0</v>
      </c>
      <c r="BH1122" s="54">
        <v>6</v>
      </c>
      <c r="BI1122" s="54" t="str">
        <f t="shared" si="442"/>
        <v>,00</v>
      </c>
      <c r="BJ1122" s="55" t="str">
        <f t="shared" si="443"/>
        <v>00,00</v>
      </c>
      <c r="BL1122" s="57" t="str">
        <f>IFERROR(VLOOKUP(H1122,#REF!,2,0)," ")</f>
        <v xml:space="preserve"> </v>
      </c>
      <c r="BM1122" s="57" t="str">
        <f>IFERROR(VLOOKUP(K1122,#REF!,2,0)," ")</f>
        <v xml:space="preserve"> </v>
      </c>
      <c r="BN1122" s="58" t="str">
        <f t="shared" si="426"/>
        <v xml:space="preserve">  </v>
      </c>
      <c r="BO1122" s="59" t="str">
        <f>IFERROR(VLOOKUP(BN1122,#REF!,5,0)," ")</f>
        <v xml:space="preserve"> </v>
      </c>
      <c r="BP1122" s="59" t="str">
        <f t="shared" si="427"/>
        <v xml:space="preserve"> </v>
      </c>
      <c r="BQ1122" s="56" t="str">
        <f t="shared" si="428"/>
        <v>0,00</v>
      </c>
      <c r="BR1122" s="59" t="str">
        <f t="shared" si="429"/>
        <v>0,00</v>
      </c>
      <c r="BS1122" s="59" t="str">
        <f t="shared" si="430"/>
        <v xml:space="preserve"> </v>
      </c>
      <c r="BT1122" s="56" t="str">
        <f t="shared" si="444"/>
        <v>00</v>
      </c>
      <c r="BU1122" s="56">
        <f t="shared" si="445"/>
        <v>0</v>
      </c>
      <c r="BV1122" s="56" t="str">
        <f>IFERROR(BU1122*#REF!,"0,00")</f>
        <v>0,00</v>
      </c>
      <c r="BW1122" s="59" t="str">
        <f t="shared" si="446"/>
        <v>0,00</v>
      </c>
    </row>
    <row r="1123" spans="1:75" ht="61.5" customHeight="1" thickTop="1" thickBot="1">
      <c r="A1123" s="90" t="str">
        <f t="shared" si="434"/>
        <v>INSERIR DATA</v>
      </c>
      <c r="B1123" s="91" t="str">
        <f t="shared" si="435"/>
        <v>INSERIR DATA</v>
      </c>
      <c r="C1123" s="81" t="str">
        <f t="shared" si="436"/>
        <v>INSERIR DATA</v>
      </c>
      <c r="D1123" s="79">
        <f t="shared" si="453"/>
        <v>1120</v>
      </c>
      <c r="E1123" s="125">
        <f t="shared" si="452"/>
        <v>0</v>
      </c>
      <c r="F1123" s="101"/>
      <c r="G1123" s="124" t="str">
        <f>IFERROR(VLOOKUP(F1123,#REF!,2,0)," ")</f>
        <v xml:space="preserve"> </v>
      </c>
      <c r="H1123" s="122" t="str">
        <f>IFERROR(VLOOKUP(F1123,#REF!,3,0)," ")</f>
        <v xml:space="preserve"> </v>
      </c>
      <c r="I1123" s="103"/>
      <c r="J1123" s="103"/>
      <c r="K1123" s="103"/>
      <c r="L1123" s="104"/>
      <c r="M1123" s="105"/>
      <c r="N1123" s="106"/>
      <c r="O1123" s="107"/>
      <c r="P1123" s="122" t="str">
        <f t="shared" si="431"/>
        <v>00,00</v>
      </c>
      <c r="Q1123" s="123" t="str">
        <f t="shared" si="432"/>
        <v>0,00</v>
      </c>
      <c r="R1123" s="119">
        <v>0</v>
      </c>
      <c r="S1123" s="119">
        <v>0</v>
      </c>
      <c r="T1123" s="123">
        <f t="shared" si="437"/>
        <v>0</v>
      </c>
      <c r="U1123" s="108"/>
      <c r="V1123" s="109" t="str">
        <f t="shared" si="433"/>
        <v/>
      </c>
      <c r="W1123" s="37"/>
      <c r="X1123" s="132"/>
      <c r="Y1123" s="134"/>
      <c r="AA1123" s="24"/>
      <c r="AB1123" s="40"/>
      <c r="AC1123" s="24" t="str">
        <f t="shared" si="439"/>
        <v>Pendente</v>
      </c>
      <c r="AE1123" s="43"/>
      <c r="AF1123" s="44"/>
      <c r="AG1123" s="45"/>
      <c r="AH1123" s="45"/>
      <c r="AI1123" s="46"/>
      <c r="AJ1123" s="44"/>
      <c r="AK1123" s="46"/>
      <c r="AL1123" s="127"/>
      <c r="AM1123" s="44"/>
      <c r="AN1123" s="46"/>
      <c r="AO1123" s="127"/>
      <c r="AP1123" s="45"/>
      <c r="AQ1123" s="46"/>
      <c r="AR1123" s="46"/>
      <c r="AS1123" s="46"/>
      <c r="AT1123" s="45"/>
      <c r="AU1123" s="46"/>
      <c r="AV1123" s="46"/>
      <c r="AW1123" s="46"/>
      <c r="AX1123" s="67"/>
      <c r="AY1123" s="46"/>
      <c r="AZ1123" s="49"/>
      <c r="BE1123" s="52">
        <f t="shared" si="438"/>
        <v>0</v>
      </c>
      <c r="BF1123" s="53" t="str">
        <f t="shared" si="440"/>
        <v>00</v>
      </c>
      <c r="BG1123" s="54">
        <f t="shared" si="441"/>
        <v>0</v>
      </c>
      <c r="BH1123" s="54">
        <v>6</v>
      </c>
      <c r="BI1123" s="54" t="str">
        <f t="shared" si="442"/>
        <v>,00</v>
      </c>
      <c r="BJ1123" s="55" t="str">
        <f t="shared" si="443"/>
        <v>00,00</v>
      </c>
      <c r="BL1123" s="57" t="str">
        <f>IFERROR(VLOOKUP(H1123,#REF!,2,0)," ")</f>
        <v xml:space="preserve"> </v>
      </c>
      <c r="BM1123" s="57" t="str">
        <f>IFERROR(VLOOKUP(K1123,#REF!,2,0)," ")</f>
        <v xml:space="preserve"> </v>
      </c>
      <c r="BN1123" s="58" t="str">
        <f t="shared" ref="BN1123:BN1186" si="454">IFERROR(BL1123&amp;BM1123," ")</f>
        <v xml:space="preserve">  </v>
      </c>
      <c r="BO1123" s="59" t="str">
        <f>IFERROR(VLOOKUP(BN1123,#REF!,5,0)," ")</f>
        <v xml:space="preserve"> </v>
      </c>
      <c r="BP1123" s="59" t="str">
        <f t="shared" ref="BP1123:BP1186" si="455">IFERROR(BF1123*BO1123," ")</f>
        <v xml:space="preserve"> </v>
      </c>
      <c r="BQ1123" s="56" t="str">
        <f t="shared" ref="BQ1123:BQ1186" si="456">IF(BI1123=$BQ$3,1,"0,00")</f>
        <v>0,00</v>
      </c>
      <c r="BR1123" s="59" t="str">
        <f t="shared" ref="BR1123:BR1186" si="457">IFERROR(IF(BQ1123=1,BO1123/2,"0,00")," ")</f>
        <v>0,00</v>
      </c>
      <c r="BS1123" s="59" t="str">
        <f t="shared" ref="BS1123:BS1186" si="458">IFERROR(BR1123+BP1123," ")</f>
        <v xml:space="preserve"> </v>
      </c>
      <c r="BT1123" s="56" t="str">
        <f t="shared" si="444"/>
        <v>00</v>
      </c>
      <c r="BU1123" s="56">
        <f t="shared" si="445"/>
        <v>0</v>
      </c>
      <c r="BV1123" s="56" t="str">
        <f>IFERROR(BU1123*#REF!,"0,00")</f>
        <v>0,00</v>
      </c>
      <c r="BW1123" s="59" t="str">
        <f t="shared" si="446"/>
        <v>0,00</v>
      </c>
    </row>
    <row r="1124" spans="1:75" ht="61.5" customHeight="1" thickTop="1" thickBot="1">
      <c r="A1124" s="90" t="str">
        <f t="shared" si="434"/>
        <v>INSERIR DATA</v>
      </c>
      <c r="B1124" s="91" t="str">
        <f t="shared" si="435"/>
        <v>INSERIR DATA</v>
      </c>
      <c r="C1124" s="81" t="str">
        <f t="shared" si="436"/>
        <v>INSERIR DATA</v>
      </c>
      <c r="D1124" s="79">
        <f t="shared" si="453"/>
        <v>1121</v>
      </c>
      <c r="E1124" s="125">
        <f t="shared" si="452"/>
        <v>0</v>
      </c>
      <c r="F1124" s="101"/>
      <c r="G1124" s="124" t="str">
        <f>IFERROR(VLOOKUP(F1124,#REF!,2,0)," ")</f>
        <v xml:space="preserve"> </v>
      </c>
      <c r="H1124" s="122" t="str">
        <f>IFERROR(VLOOKUP(F1124,#REF!,3,0)," ")</f>
        <v xml:space="preserve"> </v>
      </c>
      <c r="I1124" s="103"/>
      <c r="J1124" s="103"/>
      <c r="K1124" s="103"/>
      <c r="L1124" s="104"/>
      <c r="M1124" s="105"/>
      <c r="N1124" s="106"/>
      <c r="O1124" s="107"/>
      <c r="P1124" s="122" t="str">
        <f t="shared" si="431"/>
        <v>00,00</v>
      </c>
      <c r="Q1124" s="123" t="str">
        <f t="shared" si="432"/>
        <v>0,00</v>
      </c>
      <c r="R1124" s="119">
        <v>0</v>
      </c>
      <c r="S1124" s="119">
        <v>0</v>
      </c>
      <c r="T1124" s="123">
        <f t="shared" si="437"/>
        <v>0</v>
      </c>
      <c r="U1124" s="108"/>
      <c r="V1124" s="109" t="str">
        <f t="shared" si="433"/>
        <v/>
      </c>
      <c r="W1124" s="37"/>
      <c r="X1124" s="132"/>
      <c r="Y1124" s="134"/>
      <c r="AA1124" s="24"/>
      <c r="AB1124" s="40"/>
      <c r="AC1124" s="24" t="str">
        <f t="shared" si="439"/>
        <v>Pendente</v>
      </c>
      <c r="AE1124" s="43"/>
      <c r="AF1124" s="44"/>
      <c r="AG1124" s="45"/>
      <c r="AH1124" s="45"/>
      <c r="AI1124" s="46"/>
      <c r="AJ1124" s="44"/>
      <c r="AK1124" s="46"/>
      <c r="AL1124" s="127"/>
      <c r="AM1124" s="44"/>
      <c r="AN1124" s="46"/>
      <c r="AO1124" s="127"/>
      <c r="AP1124" s="45"/>
      <c r="AQ1124" s="46"/>
      <c r="AR1124" s="46"/>
      <c r="AS1124" s="46"/>
      <c r="AT1124" s="45"/>
      <c r="AU1124" s="46"/>
      <c r="AV1124" s="46"/>
      <c r="AW1124" s="46"/>
      <c r="AX1124" s="46"/>
      <c r="AY1124" s="46"/>
      <c r="AZ1124" s="49"/>
      <c r="BE1124" s="52">
        <f t="shared" si="438"/>
        <v>0</v>
      </c>
      <c r="BF1124" s="53" t="str">
        <f t="shared" si="440"/>
        <v>00</v>
      </c>
      <c r="BG1124" s="54">
        <f t="shared" si="441"/>
        <v>0</v>
      </c>
      <c r="BH1124" s="54">
        <v>6</v>
      </c>
      <c r="BI1124" s="54" t="str">
        <f t="shared" si="442"/>
        <v>,00</v>
      </c>
      <c r="BJ1124" s="55" t="str">
        <f t="shared" si="443"/>
        <v>00,00</v>
      </c>
      <c r="BL1124" s="57" t="str">
        <f>IFERROR(VLOOKUP(H1124,#REF!,2,0)," ")</f>
        <v xml:space="preserve"> </v>
      </c>
      <c r="BM1124" s="57" t="str">
        <f>IFERROR(VLOOKUP(K1124,#REF!,2,0)," ")</f>
        <v xml:space="preserve"> </v>
      </c>
      <c r="BN1124" s="58" t="str">
        <f t="shared" si="454"/>
        <v xml:space="preserve">  </v>
      </c>
      <c r="BO1124" s="59" t="str">
        <f>IFERROR(VLOOKUP(BN1124,#REF!,5,0)," ")</f>
        <v xml:space="preserve"> </v>
      </c>
      <c r="BP1124" s="59" t="str">
        <f t="shared" si="455"/>
        <v xml:space="preserve"> </v>
      </c>
      <c r="BQ1124" s="56" t="str">
        <f t="shared" si="456"/>
        <v>0,00</v>
      </c>
      <c r="BR1124" s="59" t="str">
        <f t="shared" si="457"/>
        <v>0,00</v>
      </c>
      <c r="BS1124" s="59" t="str">
        <f t="shared" si="458"/>
        <v xml:space="preserve"> </v>
      </c>
      <c r="BT1124" s="56" t="str">
        <f t="shared" si="444"/>
        <v>00</v>
      </c>
      <c r="BU1124" s="56">
        <f t="shared" si="445"/>
        <v>0</v>
      </c>
      <c r="BV1124" s="56" t="str">
        <f>IFERROR(BU1124*#REF!,"0,00")</f>
        <v>0,00</v>
      </c>
      <c r="BW1124" s="59" t="str">
        <f t="shared" si="446"/>
        <v>0,00</v>
      </c>
    </row>
    <row r="1125" spans="1:75" ht="61.5" customHeight="1" thickTop="1" thickBot="1">
      <c r="A1125" s="90" t="str">
        <f t="shared" si="434"/>
        <v>INSERIR DATA</v>
      </c>
      <c r="B1125" s="91" t="str">
        <f t="shared" si="435"/>
        <v>INSERIR DATA</v>
      </c>
      <c r="C1125" s="81" t="str">
        <f t="shared" si="436"/>
        <v>INSERIR DATA</v>
      </c>
      <c r="D1125" s="79">
        <f t="shared" si="453"/>
        <v>1122</v>
      </c>
      <c r="E1125" s="125">
        <f t="shared" si="452"/>
        <v>0</v>
      </c>
      <c r="F1125" s="101"/>
      <c r="G1125" s="124" t="str">
        <f>IFERROR(VLOOKUP(F1125,#REF!,2,0)," ")</f>
        <v xml:space="preserve"> </v>
      </c>
      <c r="H1125" s="122" t="str">
        <f>IFERROR(VLOOKUP(F1125,#REF!,3,0)," ")</f>
        <v xml:space="preserve"> </v>
      </c>
      <c r="I1125" s="103"/>
      <c r="J1125" s="103"/>
      <c r="K1125" s="103"/>
      <c r="L1125" s="104"/>
      <c r="M1125" s="105"/>
      <c r="N1125" s="106"/>
      <c r="O1125" s="107"/>
      <c r="P1125" s="122" t="str">
        <f t="shared" si="431"/>
        <v>00,00</v>
      </c>
      <c r="Q1125" s="123" t="str">
        <f t="shared" si="432"/>
        <v>0,00</v>
      </c>
      <c r="R1125" s="119">
        <v>0</v>
      </c>
      <c r="S1125" s="119">
        <v>0</v>
      </c>
      <c r="T1125" s="123">
        <f t="shared" si="437"/>
        <v>0</v>
      </c>
      <c r="U1125" s="108"/>
      <c r="V1125" s="109" t="str">
        <f t="shared" si="433"/>
        <v/>
      </c>
      <c r="W1125" s="37"/>
      <c r="X1125" s="132"/>
      <c r="Y1125" s="134"/>
      <c r="AA1125" s="24"/>
      <c r="AB1125" s="40"/>
      <c r="AC1125" s="24" t="str">
        <f t="shared" si="439"/>
        <v>Pendente</v>
      </c>
      <c r="AE1125" s="43"/>
      <c r="AF1125" s="44"/>
      <c r="AG1125" s="45"/>
      <c r="AH1125" s="45"/>
      <c r="AI1125" s="46"/>
      <c r="AJ1125" s="44"/>
      <c r="AK1125" s="46"/>
      <c r="AL1125" s="127"/>
      <c r="AM1125" s="44"/>
      <c r="AN1125" s="46"/>
      <c r="AO1125" s="127"/>
      <c r="AP1125" s="45"/>
      <c r="AQ1125" s="46"/>
      <c r="AR1125" s="46"/>
      <c r="AS1125" s="46"/>
      <c r="AT1125" s="45"/>
      <c r="AU1125" s="46"/>
      <c r="AV1125" s="45"/>
      <c r="AW1125" s="46"/>
      <c r="AX1125" s="46"/>
      <c r="AY1125" s="46"/>
      <c r="AZ1125" s="49"/>
      <c r="BE1125" s="52">
        <f t="shared" si="438"/>
        <v>0</v>
      </c>
      <c r="BF1125" s="53" t="str">
        <f t="shared" si="440"/>
        <v>00</v>
      </c>
      <c r="BG1125" s="54">
        <f t="shared" si="441"/>
        <v>0</v>
      </c>
      <c r="BH1125" s="54">
        <v>6</v>
      </c>
      <c r="BI1125" s="54" t="str">
        <f t="shared" si="442"/>
        <v>,00</v>
      </c>
      <c r="BJ1125" s="55" t="str">
        <f t="shared" si="443"/>
        <v>00,00</v>
      </c>
      <c r="BL1125" s="57" t="str">
        <f>IFERROR(VLOOKUP(H1125,#REF!,2,0)," ")</f>
        <v xml:space="preserve"> </v>
      </c>
      <c r="BM1125" s="57" t="str">
        <f>IFERROR(VLOOKUP(K1125,#REF!,2,0)," ")</f>
        <v xml:space="preserve"> </v>
      </c>
      <c r="BN1125" s="58" t="str">
        <f t="shared" si="454"/>
        <v xml:space="preserve">  </v>
      </c>
      <c r="BO1125" s="59" t="str">
        <f>IFERROR(VLOOKUP(BN1125,#REF!,5,0)," ")</f>
        <v xml:space="preserve"> </v>
      </c>
      <c r="BP1125" s="59" t="str">
        <f t="shared" si="455"/>
        <v xml:space="preserve"> </v>
      </c>
      <c r="BQ1125" s="56" t="str">
        <f t="shared" si="456"/>
        <v>0,00</v>
      </c>
      <c r="BR1125" s="59" t="str">
        <f t="shared" si="457"/>
        <v>0,00</v>
      </c>
      <c r="BS1125" s="59" t="str">
        <f t="shared" si="458"/>
        <v xml:space="preserve"> </v>
      </c>
      <c r="BT1125" s="56" t="str">
        <f t="shared" si="444"/>
        <v>00</v>
      </c>
      <c r="BU1125" s="56">
        <f t="shared" si="445"/>
        <v>0</v>
      </c>
      <c r="BV1125" s="56" t="str">
        <f>IFERROR(BU1125*#REF!,"0,00")</f>
        <v>0,00</v>
      </c>
      <c r="BW1125" s="59" t="str">
        <f t="shared" si="446"/>
        <v>0,00</v>
      </c>
    </row>
    <row r="1126" spans="1:75" ht="61.5" customHeight="1" thickTop="1" thickBot="1">
      <c r="A1126" s="90" t="str">
        <f t="shared" si="434"/>
        <v>INSERIR DATA</v>
      </c>
      <c r="B1126" s="91" t="str">
        <f t="shared" si="435"/>
        <v>INSERIR DATA</v>
      </c>
      <c r="C1126" s="81" t="str">
        <f t="shared" si="436"/>
        <v>INSERIR DATA</v>
      </c>
      <c r="D1126" s="79">
        <f t="shared" si="453"/>
        <v>1123</v>
      </c>
      <c r="E1126" s="125">
        <f t="shared" si="452"/>
        <v>0</v>
      </c>
      <c r="F1126" s="101"/>
      <c r="G1126" s="124" t="str">
        <f>IFERROR(VLOOKUP(F1126,#REF!,2,0)," ")</f>
        <v xml:space="preserve"> </v>
      </c>
      <c r="H1126" s="122" t="str">
        <f>IFERROR(VLOOKUP(F1126,#REF!,3,0)," ")</f>
        <v xml:space="preserve"> </v>
      </c>
      <c r="I1126" s="103"/>
      <c r="J1126" s="103"/>
      <c r="K1126" s="103"/>
      <c r="L1126" s="104"/>
      <c r="M1126" s="105"/>
      <c r="N1126" s="106"/>
      <c r="O1126" s="107"/>
      <c r="P1126" s="122" t="str">
        <f t="shared" si="431"/>
        <v>00,00</v>
      </c>
      <c r="Q1126" s="123" t="str">
        <f t="shared" si="432"/>
        <v>0,00</v>
      </c>
      <c r="R1126" s="119">
        <v>0</v>
      </c>
      <c r="S1126" s="119">
        <v>0</v>
      </c>
      <c r="T1126" s="123">
        <f t="shared" si="437"/>
        <v>0</v>
      </c>
      <c r="U1126" s="108"/>
      <c r="V1126" s="109" t="str">
        <f t="shared" si="433"/>
        <v/>
      </c>
      <c r="W1126" s="37"/>
      <c r="X1126" s="132"/>
      <c r="Y1126" s="134"/>
      <c r="AA1126" s="24"/>
      <c r="AB1126" s="40"/>
      <c r="AC1126" s="24" t="str">
        <f t="shared" si="439"/>
        <v>Pendente</v>
      </c>
      <c r="AE1126" s="43"/>
      <c r="AF1126" s="44"/>
      <c r="AG1126" s="45"/>
      <c r="AH1126" s="45"/>
      <c r="AI1126" s="46"/>
      <c r="AJ1126" s="44"/>
      <c r="AK1126" s="46"/>
      <c r="AL1126" s="127"/>
      <c r="AM1126" s="44"/>
      <c r="AN1126" s="46"/>
      <c r="AO1126" s="127"/>
      <c r="AP1126" s="45"/>
      <c r="AQ1126" s="46"/>
      <c r="AR1126" s="46"/>
      <c r="AS1126" s="46"/>
      <c r="AT1126" s="45"/>
      <c r="AU1126" s="46"/>
      <c r="AV1126" s="45"/>
      <c r="AW1126" s="46"/>
      <c r="AX1126" s="46"/>
      <c r="AY1126" s="46"/>
      <c r="AZ1126" s="49"/>
      <c r="BE1126" s="52">
        <f t="shared" si="438"/>
        <v>0</v>
      </c>
      <c r="BF1126" s="53" t="str">
        <f t="shared" si="440"/>
        <v>00</v>
      </c>
      <c r="BG1126" s="54">
        <f t="shared" si="441"/>
        <v>0</v>
      </c>
      <c r="BH1126" s="54">
        <v>6</v>
      </c>
      <c r="BI1126" s="54" t="str">
        <f t="shared" si="442"/>
        <v>,00</v>
      </c>
      <c r="BJ1126" s="55" t="str">
        <f t="shared" si="443"/>
        <v>00,00</v>
      </c>
      <c r="BL1126" s="57" t="str">
        <f>IFERROR(VLOOKUP(H1126,#REF!,2,0)," ")</f>
        <v xml:space="preserve"> </v>
      </c>
      <c r="BM1126" s="57" t="str">
        <f>IFERROR(VLOOKUP(K1126,#REF!,2,0)," ")</f>
        <v xml:space="preserve"> </v>
      </c>
      <c r="BN1126" s="58" t="str">
        <f t="shared" si="454"/>
        <v xml:space="preserve">  </v>
      </c>
      <c r="BO1126" s="59" t="str">
        <f>IFERROR(VLOOKUP(BN1126,#REF!,5,0)," ")</f>
        <v xml:space="preserve"> </v>
      </c>
      <c r="BP1126" s="59" t="str">
        <f t="shared" si="455"/>
        <v xml:space="preserve"> </v>
      </c>
      <c r="BQ1126" s="56" t="str">
        <f t="shared" si="456"/>
        <v>0,00</v>
      </c>
      <c r="BR1126" s="59" t="str">
        <f t="shared" si="457"/>
        <v>0,00</v>
      </c>
      <c r="BS1126" s="59" t="str">
        <f t="shared" si="458"/>
        <v xml:space="preserve"> </v>
      </c>
      <c r="BT1126" s="56" t="str">
        <f t="shared" si="444"/>
        <v>00</v>
      </c>
      <c r="BU1126" s="56">
        <f t="shared" si="445"/>
        <v>0</v>
      </c>
      <c r="BV1126" s="56" t="str">
        <f>IFERROR(BU1126*#REF!,"0,00")</f>
        <v>0,00</v>
      </c>
      <c r="BW1126" s="59" t="str">
        <f t="shared" si="446"/>
        <v>0,00</v>
      </c>
    </row>
    <row r="1127" spans="1:75" ht="61.5" customHeight="1" thickTop="1" thickBot="1">
      <c r="A1127" s="90" t="str">
        <f t="shared" si="434"/>
        <v>INSERIR DATA</v>
      </c>
      <c r="B1127" s="91" t="str">
        <f t="shared" si="435"/>
        <v>INSERIR DATA</v>
      </c>
      <c r="C1127" s="81" t="str">
        <f t="shared" si="436"/>
        <v>INSERIR DATA</v>
      </c>
      <c r="D1127" s="79">
        <f t="shared" si="453"/>
        <v>1124</v>
      </c>
      <c r="E1127" s="125">
        <f t="shared" si="452"/>
        <v>0</v>
      </c>
      <c r="F1127" s="101"/>
      <c r="G1127" s="124" t="str">
        <f>IFERROR(VLOOKUP(F1127,#REF!,2,0)," ")</f>
        <v xml:space="preserve"> </v>
      </c>
      <c r="H1127" s="122" t="str">
        <f>IFERROR(VLOOKUP(F1127,#REF!,3,0)," ")</f>
        <v xml:space="preserve"> </v>
      </c>
      <c r="I1127" s="103"/>
      <c r="J1127" s="103"/>
      <c r="K1127" s="103"/>
      <c r="L1127" s="104"/>
      <c r="M1127" s="105"/>
      <c r="N1127" s="106"/>
      <c r="O1127" s="107"/>
      <c r="P1127" s="122" t="str">
        <f t="shared" si="431"/>
        <v>00,00</v>
      </c>
      <c r="Q1127" s="123" t="str">
        <f t="shared" si="432"/>
        <v>0,00</v>
      </c>
      <c r="R1127" s="119">
        <v>0</v>
      </c>
      <c r="S1127" s="119">
        <v>0</v>
      </c>
      <c r="T1127" s="123">
        <f t="shared" si="437"/>
        <v>0</v>
      </c>
      <c r="U1127" s="108"/>
      <c r="V1127" s="109" t="str">
        <f t="shared" si="433"/>
        <v/>
      </c>
      <c r="W1127" s="37"/>
      <c r="X1127" s="132"/>
      <c r="Y1127" s="134"/>
      <c r="AA1127" s="24"/>
      <c r="AB1127" s="40"/>
      <c r="AC1127" s="24" t="str">
        <f t="shared" si="439"/>
        <v>Pendente</v>
      </c>
      <c r="AE1127" s="43"/>
      <c r="AF1127" s="44"/>
      <c r="AG1127" s="45"/>
      <c r="AH1127" s="45"/>
      <c r="AI1127" s="46"/>
      <c r="AJ1127" s="44"/>
      <c r="AK1127" s="46"/>
      <c r="AL1127" s="127"/>
      <c r="AM1127" s="44"/>
      <c r="AN1127" s="46"/>
      <c r="AO1127" s="127"/>
      <c r="AP1127" s="45"/>
      <c r="AQ1127" s="46"/>
      <c r="AR1127" s="46"/>
      <c r="AS1127" s="46"/>
      <c r="AT1127" s="45"/>
      <c r="AU1127" s="46"/>
      <c r="AV1127" s="45"/>
      <c r="AW1127" s="46"/>
      <c r="AX1127" s="46"/>
      <c r="AY1127" s="46"/>
      <c r="AZ1127" s="49"/>
      <c r="BE1127" s="52">
        <f t="shared" si="438"/>
        <v>0</v>
      </c>
      <c r="BF1127" s="53" t="str">
        <f t="shared" si="440"/>
        <v>00</v>
      </c>
      <c r="BG1127" s="54">
        <f t="shared" si="441"/>
        <v>0</v>
      </c>
      <c r="BH1127" s="54">
        <v>6</v>
      </c>
      <c r="BI1127" s="54" t="str">
        <f t="shared" si="442"/>
        <v>,00</v>
      </c>
      <c r="BJ1127" s="55" t="str">
        <f t="shared" si="443"/>
        <v>00,00</v>
      </c>
      <c r="BL1127" s="57" t="str">
        <f>IFERROR(VLOOKUP(H1127,#REF!,2,0)," ")</f>
        <v xml:space="preserve"> </v>
      </c>
      <c r="BM1127" s="57" t="str">
        <f>IFERROR(VLOOKUP(K1127,#REF!,2,0)," ")</f>
        <v xml:space="preserve"> </v>
      </c>
      <c r="BN1127" s="58" t="str">
        <f t="shared" si="454"/>
        <v xml:space="preserve">  </v>
      </c>
      <c r="BO1127" s="59" t="str">
        <f>IFERROR(VLOOKUP(BN1127,#REF!,5,0)," ")</f>
        <v xml:space="preserve"> </v>
      </c>
      <c r="BP1127" s="59" t="str">
        <f t="shared" si="455"/>
        <v xml:space="preserve"> </v>
      </c>
      <c r="BQ1127" s="56" t="str">
        <f t="shared" si="456"/>
        <v>0,00</v>
      </c>
      <c r="BR1127" s="59" t="str">
        <f t="shared" si="457"/>
        <v>0,00</v>
      </c>
      <c r="BS1127" s="59" t="str">
        <f t="shared" si="458"/>
        <v xml:space="preserve"> </v>
      </c>
      <c r="BT1127" s="56" t="str">
        <f t="shared" si="444"/>
        <v>00</v>
      </c>
      <c r="BU1127" s="56">
        <f t="shared" si="445"/>
        <v>0</v>
      </c>
      <c r="BV1127" s="56" t="str">
        <f>IFERROR(BU1127*#REF!,"0,00")</f>
        <v>0,00</v>
      </c>
      <c r="BW1127" s="59" t="str">
        <f t="shared" si="446"/>
        <v>0,00</v>
      </c>
    </row>
    <row r="1128" spans="1:75" ht="61.5" customHeight="1" thickTop="1" thickBot="1">
      <c r="A1128" s="90" t="str">
        <f t="shared" si="434"/>
        <v>INSERIR DATA</v>
      </c>
      <c r="B1128" s="91" t="str">
        <f t="shared" si="435"/>
        <v>INSERIR DATA</v>
      </c>
      <c r="C1128" s="81" t="str">
        <f t="shared" si="436"/>
        <v>INSERIR DATA</v>
      </c>
      <c r="D1128" s="79">
        <f t="shared" si="453"/>
        <v>1125</v>
      </c>
      <c r="E1128" s="125">
        <f t="shared" si="452"/>
        <v>0</v>
      </c>
      <c r="F1128" s="101"/>
      <c r="G1128" s="124" t="str">
        <f>IFERROR(VLOOKUP(F1128,#REF!,2,0)," ")</f>
        <v xml:space="preserve"> </v>
      </c>
      <c r="H1128" s="122" t="str">
        <f>IFERROR(VLOOKUP(F1128,#REF!,3,0)," ")</f>
        <v xml:space="preserve"> </v>
      </c>
      <c r="I1128" s="103"/>
      <c r="J1128" s="103"/>
      <c r="K1128" s="103"/>
      <c r="L1128" s="104"/>
      <c r="M1128" s="105"/>
      <c r="N1128" s="106"/>
      <c r="O1128" s="107"/>
      <c r="P1128" s="122" t="str">
        <f t="shared" si="431"/>
        <v>00,00</v>
      </c>
      <c r="Q1128" s="123" t="str">
        <f t="shared" si="432"/>
        <v>0,00</v>
      </c>
      <c r="R1128" s="119">
        <v>0</v>
      </c>
      <c r="S1128" s="119">
        <v>0</v>
      </c>
      <c r="T1128" s="123">
        <f t="shared" si="437"/>
        <v>0</v>
      </c>
      <c r="U1128" s="108"/>
      <c r="V1128" s="109" t="str">
        <f t="shared" si="433"/>
        <v/>
      </c>
      <c r="W1128" s="37"/>
      <c r="X1128" s="132"/>
      <c r="Y1128" s="134"/>
      <c r="AA1128" s="24"/>
      <c r="AB1128" s="40"/>
      <c r="AC1128" s="24" t="str">
        <f t="shared" si="439"/>
        <v>Pendente</v>
      </c>
      <c r="AE1128" s="43"/>
      <c r="AF1128" s="44"/>
      <c r="AG1128" s="45"/>
      <c r="AH1128" s="45"/>
      <c r="AI1128" s="46"/>
      <c r="AJ1128" s="44"/>
      <c r="AK1128" s="46"/>
      <c r="AL1128" s="127"/>
      <c r="AM1128" s="44"/>
      <c r="AN1128" s="46"/>
      <c r="AO1128" s="127"/>
      <c r="AP1128" s="45"/>
      <c r="AQ1128" s="46"/>
      <c r="AR1128" s="46"/>
      <c r="AS1128" s="46"/>
      <c r="AT1128" s="45"/>
      <c r="AU1128" s="46"/>
      <c r="AV1128" s="46"/>
      <c r="AW1128" s="46"/>
      <c r="AX1128" s="46"/>
      <c r="AY1128" s="46"/>
      <c r="AZ1128" s="49"/>
      <c r="BE1128" s="52">
        <f t="shared" si="438"/>
        <v>0</v>
      </c>
      <c r="BF1128" s="53" t="str">
        <f t="shared" si="440"/>
        <v>00</v>
      </c>
      <c r="BG1128" s="54">
        <f t="shared" si="441"/>
        <v>0</v>
      </c>
      <c r="BH1128" s="54">
        <v>6</v>
      </c>
      <c r="BI1128" s="54" t="str">
        <f t="shared" si="442"/>
        <v>,00</v>
      </c>
      <c r="BJ1128" s="55" t="str">
        <f t="shared" si="443"/>
        <v>00,00</v>
      </c>
      <c r="BL1128" s="57" t="str">
        <f>IFERROR(VLOOKUP(H1128,#REF!,2,0)," ")</f>
        <v xml:space="preserve"> </v>
      </c>
      <c r="BM1128" s="57" t="str">
        <f>IFERROR(VLOOKUP(K1128,#REF!,2,0)," ")</f>
        <v xml:space="preserve"> </v>
      </c>
      <c r="BN1128" s="58" t="str">
        <f t="shared" si="454"/>
        <v xml:space="preserve">  </v>
      </c>
      <c r="BO1128" s="59" t="str">
        <f>IFERROR(VLOOKUP(BN1128,#REF!,5,0)," ")</f>
        <v xml:space="preserve"> </v>
      </c>
      <c r="BP1128" s="59" t="str">
        <f t="shared" si="455"/>
        <v xml:space="preserve"> </v>
      </c>
      <c r="BQ1128" s="56" t="str">
        <f t="shared" si="456"/>
        <v>0,00</v>
      </c>
      <c r="BR1128" s="59" t="str">
        <f t="shared" si="457"/>
        <v>0,00</v>
      </c>
      <c r="BS1128" s="59" t="str">
        <f t="shared" si="458"/>
        <v xml:space="preserve"> </v>
      </c>
      <c r="BT1128" s="56" t="str">
        <f t="shared" si="444"/>
        <v>00</v>
      </c>
      <c r="BU1128" s="56">
        <f t="shared" si="445"/>
        <v>0</v>
      </c>
      <c r="BV1128" s="56" t="str">
        <f>IFERROR(BU1128*#REF!,"0,00")</f>
        <v>0,00</v>
      </c>
      <c r="BW1128" s="59" t="str">
        <f t="shared" si="446"/>
        <v>0,00</v>
      </c>
    </row>
    <row r="1129" spans="1:75" ht="61.5" customHeight="1" thickTop="1" thickBot="1">
      <c r="A1129" s="90" t="str">
        <f t="shared" si="434"/>
        <v>INSERIR DATA</v>
      </c>
      <c r="B1129" s="91" t="str">
        <f t="shared" si="435"/>
        <v>INSERIR DATA</v>
      </c>
      <c r="C1129" s="81" t="str">
        <f t="shared" si="436"/>
        <v>INSERIR DATA</v>
      </c>
      <c r="D1129" s="79">
        <f t="shared" si="453"/>
        <v>1126</v>
      </c>
      <c r="E1129" s="125">
        <f t="shared" si="452"/>
        <v>0</v>
      </c>
      <c r="F1129" s="101"/>
      <c r="G1129" s="124" t="str">
        <f>IFERROR(VLOOKUP(F1129,#REF!,2,0)," ")</f>
        <v xml:space="preserve"> </v>
      </c>
      <c r="H1129" s="122" t="str">
        <f>IFERROR(VLOOKUP(F1129,#REF!,3,0)," ")</f>
        <v xml:space="preserve"> </v>
      </c>
      <c r="I1129" s="103"/>
      <c r="J1129" s="103"/>
      <c r="K1129" s="103"/>
      <c r="L1129" s="104"/>
      <c r="M1129" s="105"/>
      <c r="N1129" s="106"/>
      <c r="O1129" s="107"/>
      <c r="P1129" s="122" t="str">
        <f t="shared" si="431"/>
        <v>00,00</v>
      </c>
      <c r="Q1129" s="123" t="str">
        <f t="shared" si="432"/>
        <v>0,00</v>
      </c>
      <c r="R1129" s="119">
        <v>0</v>
      </c>
      <c r="S1129" s="119">
        <v>0</v>
      </c>
      <c r="T1129" s="123">
        <f t="shared" si="437"/>
        <v>0</v>
      </c>
      <c r="U1129" s="108"/>
      <c r="V1129" s="109" t="str">
        <f t="shared" si="433"/>
        <v/>
      </c>
      <c r="W1129" s="37"/>
      <c r="X1129" s="132"/>
      <c r="Y1129" s="134"/>
      <c r="AA1129" s="24"/>
      <c r="AB1129" s="40"/>
      <c r="AC1129" s="24" t="str">
        <f t="shared" si="439"/>
        <v>Pendente</v>
      </c>
      <c r="AE1129" s="43"/>
      <c r="AF1129" s="44"/>
      <c r="AG1129" s="45"/>
      <c r="AH1129" s="45"/>
      <c r="AI1129" s="46"/>
      <c r="AJ1129" s="44"/>
      <c r="AK1129" s="46"/>
      <c r="AL1129" s="127"/>
      <c r="AM1129" s="44"/>
      <c r="AN1129" s="46"/>
      <c r="AO1129" s="127"/>
      <c r="AP1129" s="45"/>
      <c r="AQ1129" s="46"/>
      <c r="AR1129" s="46"/>
      <c r="AS1129" s="46"/>
      <c r="AT1129" s="45"/>
      <c r="AU1129" s="46"/>
      <c r="AV1129" s="46"/>
      <c r="AW1129" s="46"/>
      <c r="AX1129" s="46"/>
      <c r="AY1129" s="46"/>
      <c r="AZ1129" s="49"/>
      <c r="BE1129" s="52">
        <f t="shared" si="438"/>
        <v>0</v>
      </c>
      <c r="BF1129" s="53" t="str">
        <f t="shared" si="440"/>
        <v>00</v>
      </c>
      <c r="BG1129" s="54">
        <f t="shared" si="441"/>
        <v>0</v>
      </c>
      <c r="BH1129" s="54">
        <v>6</v>
      </c>
      <c r="BI1129" s="54" t="str">
        <f t="shared" si="442"/>
        <v>,00</v>
      </c>
      <c r="BJ1129" s="55" t="str">
        <f t="shared" si="443"/>
        <v>00,00</v>
      </c>
      <c r="BL1129" s="57" t="str">
        <f>IFERROR(VLOOKUP(H1129,#REF!,2,0)," ")</f>
        <v xml:space="preserve"> </v>
      </c>
      <c r="BM1129" s="57" t="str">
        <f>IFERROR(VLOOKUP(K1129,#REF!,2,0)," ")</f>
        <v xml:space="preserve"> </v>
      </c>
      <c r="BN1129" s="58" t="str">
        <f t="shared" si="454"/>
        <v xml:space="preserve">  </v>
      </c>
      <c r="BO1129" s="59" t="str">
        <f>IFERROR(VLOOKUP(BN1129,#REF!,5,0)," ")</f>
        <v xml:space="preserve"> </v>
      </c>
      <c r="BP1129" s="59" t="str">
        <f t="shared" si="455"/>
        <v xml:space="preserve"> </v>
      </c>
      <c r="BQ1129" s="56" t="str">
        <f t="shared" si="456"/>
        <v>0,00</v>
      </c>
      <c r="BR1129" s="59" t="str">
        <f t="shared" si="457"/>
        <v>0,00</v>
      </c>
      <c r="BS1129" s="59" t="str">
        <f t="shared" si="458"/>
        <v xml:space="preserve"> </v>
      </c>
      <c r="BT1129" s="56" t="str">
        <f t="shared" si="444"/>
        <v>00</v>
      </c>
      <c r="BU1129" s="56">
        <f t="shared" si="445"/>
        <v>0</v>
      </c>
      <c r="BV1129" s="56" t="str">
        <f>IFERROR(BU1129*#REF!,"0,00")</f>
        <v>0,00</v>
      </c>
      <c r="BW1129" s="59" t="str">
        <f t="shared" si="446"/>
        <v>0,00</v>
      </c>
    </row>
    <row r="1130" spans="1:75" ht="61.5" customHeight="1" thickTop="1" thickBot="1">
      <c r="A1130" s="90" t="str">
        <f t="shared" si="434"/>
        <v>INSERIR DATA</v>
      </c>
      <c r="B1130" s="91" t="str">
        <f t="shared" si="435"/>
        <v>INSERIR DATA</v>
      </c>
      <c r="C1130" s="81" t="str">
        <f t="shared" si="436"/>
        <v>INSERIR DATA</v>
      </c>
      <c r="D1130" s="79">
        <f t="shared" si="453"/>
        <v>1127</v>
      </c>
      <c r="E1130" s="125">
        <f t="shared" si="452"/>
        <v>0</v>
      </c>
      <c r="F1130" s="101"/>
      <c r="G1130" s="124" t="str">
        <f>IFERROR(VLOOKUP(F1130,#REF!,2,0)," ")</f>
        <v xml:space="preserve"> </v>
      </c>
      <c r="H1130" s="122" t="str">
        <f>IFERROR(VLOOKUP(F1130,#REF!,3,0)," ")</f>
        <v xml:space="preserve"> </v>
      </c>
      <c r="I1130" s="103"/>
      <c r="J1130" s="103"/>
      <c r="K1130" s="103"/>
      <c r="L1130" s="104"/>
      <c r="M1130" s="105"/>
      <c r="N1130" s="106"/>
      <c r="O1130" s="107"/>
      <c r="P1130" s="122" t="str">
        <f t="shared" si="431"/>
        <v>00,00</v>
      </c>
      <c r="Q1130" s="123" t="str">
        <f t="shared" si="432"/>
        <v>0,00</v>
      </c>
      <c r="R1130" s="119">
        <v>0</v>
      </c>
      <c r="S1130" s="119">
        <v>0</v>
      </c>
      <c r="T1130" s="123">
        <f t="shared" si="437"/>
        <v>0</v>
      </c>
      <c r="U1130" s="108"/>
      <c r="V1130" s="109" t="str">
        <f t="shared" si="433"/>
        <v/>
      </c>
      <c r="W1130" s="37"/>
      <c r="X1130" s="132"/>
      <c r="Y1130" s="134"/>
      <c r="AA1130" s="24"/>
      <c r="AB1130" s="40"/>
      <c r="AC1130" s="24" t="str">
        <f t="shared" si="439"/>
        <v>Pendente</v>
      </c>
      <c r="AE1130" s="43"/>
      <c r="AF1130" s="44"/>
      <c r="AG1130" s="45"/>
      <c r="AH1130" s="45"/>
      <c r="AI1130" s="46"/>
      <c r="AJ1130" s="44"/>
      <c r="AK1130" s="46"/>
      <c r="AL1130" s="127"/>
      <c r="AM1130" s="44"/>
      <c r="AN1130" s="46"/>
      <c r="AO1130" s="127"/>
      <c r="AP1130" s="45"/>
      <c r="AQ1130" s="46"/>
      <c r="AR1130" s="46"/>
      <c r="AS1130" s="46"/>
      <c r="AT1130" s="45"/>
      <c r="AU1130" s="46"/>
      <c r="AV1130" s="46"/>
      <c r="AW1130" s="46"/>
      <c r="AX1130" s="46"/>
      <c r="AY1130" s="46"/>
      <c r="AZ1130" s="49"/>
      <c r="BE1130" s="52">
        <f t="shared" si="438"/>
        <v>0</v>
      </c>
      <c r="BF1130" s="53" t="str">
        <f t="shared" si="440"/>
        <v>00</v>
      </c>
      <c r="BG1130" s="54">
        <f t="shared" si="441"/>
        <v>0</v>
      </c>
      <c r="BH1130" s="54">
        <v>6</v>
      </c>
      <c r="BI1130" s="54" t="str">
        <f t="shared" si="442"/>
        <v>,00</v>
      </c>
      <c r="BJ1130" s="55" t="str">
        <f t="shared" si="443"/>
        <v>00,00</v>
      </c>
      <c r="BL1130" s="57" t="str">
        <f>IFERROR(VLOOKUP(H1130,#REF!,2,0)," ")</f>
        <v xml:space="preserve"> </v>
      </c>
      <c r="BM1130" s="57" t="str">
        <f>IFERROR(VLOOKUP(K1130,#REF!,2,0)," ")</f>
        <v xml:space="preserve"> </v>
      </c>
      <c r="BN1130" s="58" t="str">
        <f t="shared" si="454"/>
        <v xml:space="preserve">  </v>
      </c>
      <c r="BO1130" s="59" t="str">
        <f>IFERROR(VLOOKUP(BN1130,#REF!,5,0)," ")</f>
        <v xml:space="preserve"> </v>
      </c>
      <c r="BP1130" s="59" t="str">
        <f t="shared" si="455"/>
        <v xml:space="preserve"> </v>
      </c>
      <c r="BQ1130" s="56" t="str">
        <f t="shared" si="456"/>
        <v>0,00</v>
      </c>
      <c r="BR1130" s="59" t="str">
        <f t="shared" si="457"/>
        <v>0,00</v>
      </c>
      <c r="BS1130" s="59" t="str">
        <f t="shared" si="458"/>
        <v xml:space="preserve"> </v>
      </c>
      <c r="BT1130" s="56" t="str">
        <f t="shared" si="444"/>
        <v>00</v>
      </c>
      <c r="BU1130" s="56">
        <f t="shared" si="445"/>
        <v>0</v>
      </c>
      <c r="BV1130" s="56" t="str">
        <f>IFERROR(BU1130*#REF!,"0,00")</f>
        <v>0,00</v>
      </c>
      <c r="BW1130" s="59" t="str">
        <f t="shared" si="446"/>
        <v>0,00</v>
      </c>
    </row>
    <row r="1131" spans="1:75" ht="61.5" customHeight="1" thickTop="1" thickBot="1">
      <c r="A1131" s="90" t="str">
        <f t="shared" si="434"/>
        <v>INSERIR DATA</v>
      </c>
      <c r="B1131" s="91" t="str">
        <f t="shared" si="435"/>
        <v>INSERIR DATA</v>
      </c>
      <c r="C1131" s="81" t="str">
        <f t="shared" si="436"/>
        <v>INSERIR DATA</v>
      </c>
      <c r="D1131" s="79">
        <f t="shared" si="453"/>
        <v>1128</v>
      </c>
      <c r="E1131" s="125">
        <f t="shared" si="452"/>
        <v>0</v>
      </c>
      <c r="F1131" s="101"/>
      <c r="G1131" s="124" t="str">
        <f>IFERROR(VLOOKUP(F1131,#REF!,2,0)," ")</f>
        <v xml:space="preserve"> </v>
      </c>
      <c r="H1131" s="122" t="str">
        <f>IFERROR(VLOOKUP(F1131,#REF!,3,0)," ")</f>
        <v xml:space="preserve"> </v>
      </c>
      <c r="I1131" s="103"/>
      <c r="J1131" s="103"/>
      <c r="K1131" s="103"/>
      <c r="L1131" s="104"/>
      <c r="M1131" s="105"/>
      <c r="N1131" s="106"/>
      <c r="O1131" s="107"/>
      <c r="P1131" s="122" t="str">
        <f t="shared" si="431"/>
        <v>00,00</v>
      </c>
      <c r="Q1131" s="123" t="str">
        <f t="shared" si="432"/>
        <v>0,00</v>
      </c>
      <c r="R1131" s="119">
        <v>0</v>
      </c>
      <c r="S1131" s="119">
        <v>0</v>
      </c>
      <c r="T1131" s="123">
        <f t="shared" si="437"/>
        <v>0</v>
      </c>
      <c r="U1131" s="108"/>
      <c r="V1131" s="109" t="str">
        <f t="shared" si="433"/>
        <v/>
      </c>
      <c r="W1131" s="37"/>
      <c r="X1131" s="132"/>
      <c r="Y1131" s="134"/>
      <c r="AA1131" s="24"/>
      <c r="AB1131" s="40"/>
      <c r="AC1131" s="24" t="str">
        <f t="shared" si="439"/>
        <v>Pendente</v>
      </c>
      <c r="AE1131" s="43"/>
      <c r="AF1131" s="44"/>
      <c r="AG1131" s="45"/>
      <c r="AH1131" s="45"/>
      <c r="AI1131" s="46"/>
      <c r="AJ1131" s="44"/>
      <c r="AK1131" s="46"/>
      <c r="AL1131" s="127"/>
      <c r="AM1131" s="44"/>
      <c r="AN1131" s="46"/>
      <c r="AO1131" s="127"/>
      <c r="AP1131" s="45"/>
      <c r="AQ1131" s="46"/>
      <c r="AR1131" s="46"/>
      <c r="AS1131" s="46"/>
      <c r="AT1131" s="45"/>
      <c r="AU1131" s="46"/>
      <c r="AV1131" s="46"/>
      <c r="AW1131" s="46"/>
      <c r="AX1131" s="46"/>
      <c r="AY1131" s="46"/>
      <c r="AZ1131" s="49"/>
      <c r="BE1131" s="52">
        <f t="shared" si="438"/>
        <v>0</v>
      </c>
      <c r="BF1131" s="53" t="str">
        <f t="shared" si="440"/>
        <v>00</v>
      </c>
      <c r="BG1131" s="54">
        <f t="shared" si="441"/>
        <v>0</v>
      </c>
      <c r="BH1131" s="54">
        <v>6</v>
      </c>
      <c r="BI1131" s="54" t="str">
        <f t="shared" si="442"/>
        <v>,00</v>
      </c>
      <c r="BJ1131" s="55" t="str">
        <f t="shared" si="443"/>
        <v>00,00</v>
      </c>
      <c r="BL1131" s="57" t="str">
        <f>IFERROR(VLOOKUP(H1131,#REF!,2,0)," ")</f>
        <v xml:space="preserve"> </v>
      </c>
      <c r="BM1131" s="57" t="str">
        <f>IFERROR(VLOOKUP(K1131,#REF!,2,0)," ")</f>
        <v xml:space="preserve"> </v>
      </c>
      <c r="BN1131" s="58" t="str">
        <f t="shared" si="454"/>
        <v xml:space="preserve">  </v>
      </c>
      <c r="BO1131" s="59" t="str">
        <f>IFERROR(VLOOKUP(BN1131,#REF!,5,0)," ")</f>
        <v xml:space="preserve"> </v>
      </c>
      <c r="BP1131" s="59" t="str">
        <f t="shared" si="455"/>
        <v xml:space="preserve"> </v>
      </c>
      <c r="BQ1131" s="56" t="str">
        <f t="shared" si="456"/>
        <v>0,00</v>
      </c>
      <c r="BR1131" s="59" t="str">
        <f t="shared" si="457"/>
        <v>0,00</v>
      </c>
      <c r="BS1131" s="59" t="str">
        <f t="shared" si="458"/>
        <v xml:space="preserve"> </v>
      </c>
      <c r="BT1131" s="56" t="str">
        <f t="shared" si="444"/>
        <v>00</v>
      </c>
      <c r="BU1131" s="56">
        <f t="shared" si="445"/>
        <v>0</v>
      </c>
      <c r="BV1131" s="56" t="str">
        <f>IFERROR(BU1131*#REF!,"0,00")</f>
        <v>0,00</v>
      </c>
      <c r="BW1131" s="59" t="str">
        <f t="shared" si="446"/>
        <v>0,00</v>
      </c>
    </row>
    <row r="1132" spans="1:75" ht="61.5" customHeight="1" thickTop="1" thickBot="1">
      <c r="A1132" s="90" t="str">
        <f t="shared" si="434"/>
        <v>INSERIR DATA</v>
      </c>
      <c r="B1132" s="91" t="str">
        <f t="shared" si="435"/>
        <v>INSERIR DATA</v>
      </c>
      <c r="C1132" s="81" t="str">
        <f t="shared" si="436"/>
        <v>INSERIR DATA</v>
      </c>
      <c r="D1132" s="79">
        <f t="shared" si="453"/>
        <v>1129</v>
      </c>
      <c r="E1132" s="125">
        <f t="shared" si="452"/>
        <v>0</v>
      </c>
      <c r="F1132" s="101"/>
      <c r="G1132" s="124" t="str">
        <f>IFERROR(VLOOKUP(F1132,#REF!,2,0)," ")</f>
        <v xml:space="preserve"> </v>
      </c>
      <c r="H1132" s="122" t="str">
        <f>IFERROR(VLOOKUP(F1132,#REF!,3,0)," ")</f>
        <v xml:space="preserve"> </v>
      </c>
      <c r="I1132" s="103"/>
      <c r="J1132" s="103"/>
      <c r="K1132" s="103"/>
      <c r="L1132" s="104"/>
      <c r="M1132" s="105"/>
      <c r="N1132" s="106"/>
      <c r="O1132" s="107"/>
      <c r="P1132" s="122" t="str">
        <f t="shared" si="431"/>
        <v>00,00</v>
      </c>
      <c r="Q1132" s="123" t="str">
        <f t="shared" si="432"/>
        <v>0,00</v>
      </c>
      <c r="R1132" s="119">
        <v>0</v>
      </c>
      <c r="S1132" s="119">
        <v>0</v>
      </c>
      <c r="T1132" s="123">
        <f t="shared" si="437"/>
        <v>0</v>
      </c>
      <c r="U1132" s="108"/>
      <c r="V1132" s="109" t="str">
        <f t="shared" si="433"/>
        <v/>
      </c>
      <c r="W1132" s="37"/>
      <c r="X1132" s="132"/>
      <c r="Y1132" s="134"/>
      <c r="AA1132" s="24"/>
      <c r="AB1132" s="40"/>
      <c r="AC1132" s="24" t="str">
        <f t="shared" si="439"/>
        <v>Pendente</v>
      </c>
      <c r="AE1132" s="43"/>
      <c r="AF1132" s="44"/>
      <c r="AG1132" s="45"/>
      <c r="AH1132" s="45"/>
      <c r="AI1132" s="46"/>
      <c r="AJ1132" s="44"/>
      <c r="AK1132" s="46"/>
      <c r="AL1132" s="127"/>
      <c r="AM1132" s="44"/>
      <c r="AN1132" s="46"/>
      <c r="AO1132" s="127"/>
      <c r="AP1132" s="45"/>
      <c r="AQ1132" s="46"/>
      <c r="AR1132" s="46"/>
      <c r="AS1132" s="46"/>
      <c r="AT1132" s="45"/>
      <c r="AU1132" s="46"/>
      <c r="AV1132" s="46"/>
      <c r="AW1132" s="46"/>
      <c r="AX1132" s="46"/>
      <c r="AY1132" s="46"/>
      <c r="AZ1132" s="49"/>
      <c r="BE1132" s="52">
        <f t="shared" si="438"/>
        <v>0</v>
      </c>
      <c r="BF1132" s="53" t="str">
        <f t="shared" si="440"/>
        <v>00</v>
      </c>
      <c r="BG1132" s="54">
        <f t="shared" si="441"/>
        <v>0</v>
      </c>
      <c r="BH1132" s="54">
        <v>6</v>
      </c>
      <c r="BI1132" s="54" t="str">
        <f t="shared" si="442"/>
        <v>,00</v>
      </c>
      <c r="BJ1132" s="55" t="str">
        <f t="shared" si="443"/>
        <v>00,00</v>
      </c>
      <c r="BL1132" s="57" t="str">
        <f>IFERROR(VLOOKUP(H1132,#REF!,2,0)," ")</f>
        <v xml:space="preserve"> </v>
      </c>
      <c r="BM1132" s="57" t="str">
        <f>IFERROR(VLOOKUP(K1132,#REF!,2,0)," ")</f>
        <v xml:space="preserve"> </v>
      </c>
      <c r="BN1132" s="58" t="str">
        <f t="shared" si="454"/>
        <v xml:space="preserve">  </v>
      </c>
      <c r="BO1132" s="59" t="str">
        <f>IFERROR(VLOOKUP(BN1132,#REF!,5,0)," ")</f>
        <v xml:space="preserve"> </v>
      </c>
      <c r="BP1132" s="59" t="str">
        <f t="shared" si="455"/>
        <v xml:space="preserve"> </v>
      </c>
      <c r="BQ1132" s="56" t="str">
        <f t="shared" si="456"/>
        <v>0,00</v>
      </c>
      <c r="BR1132" s="59" t="str">
        <f t="shared" si="457"/>
        <v>0,00</v>
      </c>
      <c r="BS1132" s="59" t="str">
        <f t="shared" si="458"/>
        <v xml:space="preserve"> </v>
      </c>
      <c r="BT1132" s="56" t="str">
        <f t="shared" si="444"/>
        <v>00</v>
      </c>
      <c r="BU1132" s="56">
        <f t="shared" si="445"/>
        <v>0</v>
      </c>
      <c r="BV1132" s="56" t="str">
        <f>IFERROR(BU1132*#REF!,"0,00")</f>
        <v>0,00</v>
      </c>
      <c r="BW1132" s="59" t="str">
        <f t="shared" si="446"/>
        <v>0,00</v>
      </c>
    </row>
    <row r="1133" spans="1:75" ht="61.5" customHeight="1" thickTop="1" thickBot="1">
      <c r="A1133" s="90" t="str">
        <f t="shared" si="434"/>
        <v>INSERIR DATA</v>
      </c>
      <c r="B1133" s="91" t="str">
        <f t="shared" si="435"/>
        <v>INSERIR DATA</v>
      </c>
      <c r="C1133" s="81" t="str">
        <f t="shared" si="436"/>
        <v>INSERIR DATA</v>
      </c>
      <c r="D1133" s="79">
        <f t="shared" si="453"/>
        <v>1130</v>
      </c>
      <c r="E1133" s="125">
        <f t="shared" si="452"/>
        <v>0</v>
      </c>
      <c r="F1133" s="101"/>
      <c r="G1133" s="124" t="str">
        <f>IFERROR(VLOOKUP(F1133,#REF!,2,0)," ")</f>
        <v xml:space="preserve"> </v>
      </c>
      <c r="H1133" s="122" t="str">
        <f>IFERROR(VLOOKUP(F1133,#REF!,3,0)," ")</f>
        <v xml:space="preserve"> </v>
      </c>
      <c r="I1133" s="103"/>
      <c r="J1133" s="103"/>
      <c r="K1133" s="103"/>
      <c r="L1133" s="104"/>
      <c r="M1133" s="105"/>
      <c r="N1133" s="106"/>
      <c r="O1133" s="107"/>
      <c r="P1133" s="122" t="str">
        <f t="shared" si="431"/>
        <v>00,00</v>
      </c>
      <c r="Q1133" s="123" t="str">
        <f t="shared" si="432"/>
        <v>0,00</v>
      </c>
      <c r="R1133" s="119">
        <v>0</v>
      </c>
      <c r="S1133" s="119">
        <v>0</v>
      </c>
      <c r="T1133" s="123">
        <f t="shared" si="437"/>
        <v>0</v>
      </c>
      <c r="U1133" s="108"/>
      <c r="V1133" s="109" t="str">
        <f t="shared" si="433"/>
        <v/>
      </c>
      <c r="W1133" s="37"/>
      <c r="X1133" s="132"/>
      <c r="Y1133" s="134"/>
      <c r="AA1133" s="24"/>
      <c r="AB1133" s="40"/>
      <c r="AC1133" s="24" t="str">
        <f t="shared" si="439"/>
        <v>Pendente</v>
      </c>
      <c r="AE1133" s="43"/>
      <c r="AF1133" s="44"/>
      <c r="AG1133" s="45"/>
      <c r="AH1133" s="45"/>
      <c r="AI1133" s="46"/>
      <c r="AJ1133" s="44"/>
      <c r="AK1133" s="46"/>
      <c r="AL1133" s="127"/>
      <c r="AM1133" s="44"/>
      <c r="AN1133" s="46"/>
      <c r="AO1133" s="127"/>
      <c r="AP1133" s="45"/>
      <c r="AQ1133" s="46"/>
      <c r="AR1133" s="46"/>
      <c r="AS1133" s="46"/>
      <c r="AT1133" s="45"/>
      <c r="AU1133" s="46"/>
      <c r="AV1133" s="46"/>
      <c r="AW1133" s="46"/>
      <c r="AX1133" s="46"/>
      <c r="AY1133" s="46"/>
      <c r="AZ1133" s="49"/>
      <c r="BE1133" s="52">
        <f t="shared" si="438"/>
        <v>0</v>
      </c>
      <c r="BF1133" s="53" t="str">
        <f t="shared" si="440"/>
        <v>00</v>
      </c>
      <c r="BG1133" s="54">
        <f t="shared" si="441"/>
        <v>0</v>
      </c>
      <c r="BH1133" s="54">
        <v>6</v>
      </c>
      <c r="BI1133" s="54" t="str">
        <f t="shared" si="442"/>
        <v>,00</v>
      </c>
      <c r="BJ1133" s="55" t="str">
        <f t="shared" si="443"/>
        <v>00,00</v>
      </c>
      <c r="BL1133" s="57" t="str">
        <f>IFERROR(VLOOKUP(H1133,#REF!,2,0)," ")</f>
        <v xml:space="preserve"> </v>
      </c>
      <c r="BM1133" s="57" t="str">
        <f>IFERROR(VLOOKUP(K1133,#REF!,2,0)," ")</f>
        <v xml:space="preserve"> </v>
      </c>
      <c r="BN1133" s="58" t="str">
        <f t="shared" si="454"/>
        <v xml:space="preserve">  </v>
      </c>
      <c r="BO1133" s="59" t="str">
        <f>IFERROR(VLOOKUP(BN1133,#REF!,5,0)," ")</f>
        <v xml:space="preserve"> </v>
      </c>
      <c r="BP1133" s="59" t="str">
        <f t="shared" si="455"/>
        <v xml:space="preserve"> </v>
      </c>
      <c r="BQ1133" s="56" t="str">
        <f t="shared" si="456"/>
        <v>0,00</v>
      </c>
      <c r="BR1133" s="59" t="str">
        <f t="shared" si="457"/>
        <v>0,00</v>
      </c>
      <c r="BS1133" s="59" t="str">
        <f t="shared" si="458"/>
        <v xml:space="preserve"> </v>
      </c>
      <c r="BT1133" s="56" t="str">
        <f t="shared" si="444"/>
        <v>00</v>
      </c>
      <c r="BU1133" s="56">
        <f t="shared" si="445"/>
        <v>0</v>
      </c>
      <c r="BV1133" s="56" t="str">
        <f>IFERROR(BU1133*#REF!,"0,00")</f>
        <v>0,00</v>
      </c>
      <c r="BW1133" s="59" t="str">
        <f t="shared" si="446"/>
        <v>0,00</v>
      </c>
    </row>
    <row r="1134" spans="1:75" ht="61.5" customHeight="1" thickTop="1" thickBot="1">
      <c r="A1134" s="90" t="str">
        <f t="shared" si="434"/>
        <v>INSERIR DATA</v>
      </c>
      <c r="B1134" s="91" t="str">
        <f t="shared" si="435"/>
        <v>INSERIR DATA</v>
      </c>
      <c r="C1134" s="81" t="str">
        <f t="shared" si="436"/>
        <v>INSERIR DATA</v>
      </c>
      <c r="D1134" s="79">
        <f t="shared" si="453"/>
        <v>1131</v>
      </c>
      <c r="E1134" s="125">
        <f t="shared" si="452"/>
        <v>0</v>
      </c>
      <c r="F1134" s="101"/>
      <c r="G1134" s="124" t="str">
        <f>IFERROR(VLOOKUP(F1134,#REF!,2,0)," ")</f>
        <v xml:space="preserve"> </v>
      </c>
      <c r="H1134" s="122" t="str">
        <f>IFERROR(VLOOKUP(F1134,#REF!,3,0)," ")</f>
        <v xml:space="preserve"> </v>
      </c>
      <c r="I1134" s="103"/>
      <c r="J1134" s="103"/>
      <c r="K1134" s="103"/>
      <c r="L1134" s="104"/>
      <c r="M1134" s="105"/>
      <c r="N1134" s="106"/>
      <c r="O1134" s="107"/>
      <c r="P1134" s="122" t="str">
        <f t="shared" si="431"/>
        <v>00,00</v>
      </c>
      <c r="Q1134" s="123" t="str">
        <f t="shared" si="432"/>
        <v>0,00</v>
      </c>
      <c r="R1134" s="119">
        <v>0</v>
      </c>
      <c r="S1134" s="119">
        <v>0</v>
      </c>
      <c r="T1134" s="123">
        <f t="shared" si="437"/>
        <v>0</v>
      </c>
      <c r="U1134" s="108"/>
      <c r="V1134" s="109" t="str">
        <f t="shared" si="433"/>
        <v/>
      </c>
      <c r="W1134" s="37"/>
      <c r="X1134" s="132"/>
      <c r="Y1134" s="134"/>
      <c r="AA1134" s="24"/>
      <c r="AB1134" s="40"/>
      <c r="AC1134" s="24" t="str">
        <f t="shared" si="439"/>
        <v>Pendente</v>
      </c>
      <c r="AE1134" s="43"/>
      <c r="AF1134" s="44"/>
      <c r="AG1134" s="45"/>
      <c r="AH1134" s="45"/>
      <c r="AI1134" s="46"/>
      <c r="AJ1134" s="44"/>
      <c r="AK1134" s="157"/>
      <c r="AL1134" s="161"/>
      <c r="AM1134" s="44"/>
      <c r="AN1134" s="46"/>
      <c r="AO1134" s="127"/>
      <c r="AP1134" s="45"/>
      <c r="AQ1134" s="46"/>
      <c r="AR1134" s="46"/>
      <c r="AS1134" s="46"/>
      <c r="AT1134" s="45"/>
      <c r="AU1134" s="46"/>
      <c r="AV1134" s="46"/>
      <c r="AW1134" s="46"/>
      <c r="AX1134" s="46"/>
      <c r="AY1134" s="46"/>
      <c r="AZ1134" s="49"/>
      <c r="BE1134" s="52">
        <f t="shared" si="438"/>
        <v>0</v>
      </c>
      <c r="BF1134" s="53" t="str">
        <f t="shared" si="440"/>
        <v>00</v>
      </c>
      <c r="BG1134" s="54">
        <f t="shared" si="441"/>
        <v>0</v>
      </c>
      <c r="BH1134" s="54">
        <v>6</v>
      </c>
      <c r="BI1134" s="54" t="str">
        <f t="shared" si="442"/>
        <v>,00</v>
      </c>
      <c r="BJ1134" s="55" t="str">
        <f t="shared" si="443"/>
        <v>00,00</v>
      </c>
      <c r="BL1134" s="57" t="str">
        <f>IFERROR(VLOOKUP(H1134,#REF!,2,0)," ")</f>
        <v xml:space="preserve"> </v>
      </c>
      <c r="BM1134" s="57" t="str">
        <f>IFERROR(VLOOKUP(K1134,#REF!,2,0)," ")</f>
        <v xml:space="preserve"> </v>
      </c>
      <c r="BN1134" s="58" t="str">
        <f t="shared" si="454"/>
        <v xml:space="preserve">  </v>
      </c>
      <c r="BO1134" s="59" t="str">
        <f>IFERROR(VLOOKUP(BN1134,#REF!,5,0)," ")</f>
        <v xml:space="preserve"> </v>
      </c>
      <c r="BP1134" s="59" t="str">
        <f t="shared" si="455"/>
        <v xml:space="preserve"> </v>
      </c>
      <c r="BQ1134" s="56" t="str">
        <f t="shared" si="456"/>
        <v>0,00</v>
      </c>
      <c r="BR1134" s="59" t="str">
        <f t="shared" si="457"/>
        <v>0,00</v>
      </c>
      <c r="BS1134" s="59" t="str">
        <f t="shared" si="458"/>
        <v xml:space="preserve"> </v>
      </c>
      <c r="BT1134" s="56" t="str">
        <f t="shared" si="444"/>
        <v>00</v>
      </c>
      <c r="BU1134" s="56">
        <f t="shared" si="445"/>
        <v>0</v>
      </c>
      <c r="BV1134" s="56" t="str">
        <f>IFERROR(BU1134*#REF!,"0,00")</f>
        <v>0,00</v>
      </c>
      <c r="BW1134" s="59" t="str">
        <f t="shared" si="446"/>
        <v>0,00</v>
      </c>
    </row>
    <row r="1135" spans="1:75" ht="61.5" customHeight="1" thickTop="1" thickBot="1">
      <c r="A1135" s="90" t="str">
        <f t="shared" si="434"/>
        <v>INSERIR DATA</v>
      </c>
      <c r="B1135" s="91" t="str">
        <f t="shared" si="435"/>
        <v>INSERIR DATA</v>
      </c>
      <c r="C1135" s="81" t="str">
        <f t="shared" si="436"/>
        <v>INSERIR DATA</v>
      </c>
      <c r="D1135" s="79">
        <f t="shared" si="453"/>
        <v>1132</v>
      </c>
      <c r="E1135" s="125">
        <f t="shared" si="452"/>
        <v>0</v>
      </c>
      <c r="F1135" s="101"/>
      <c r="G1135" s="124" t="str">
        <f>IFERROR(VLOOKUP(F1135,#REF!,2,0)," ")</f>
        <v xml:space="preserve"> </v>
      </c>
      <c r="H1135" s="122" t="str">
        <f>IFERROR(VLOOKUP(F1135,#REF!,3,0)," ")</f>
        <v xml:space="preserve"> </v>
      </c>
      <c r="I1135" s="103"/>
      <c r="J1135" s="103"/>
      <c r="K1135" s="103"/>
      <c r="L1135" s="104"/>
      <c r="M1135" s="105"/>
      <c r="N1135" s="106"/>
      <c r="O1135" s="107"/>
      <c r="P1135" s="122" t="str">
        <f t="shared" si="431"/>
        <v>00,00</v>
      </c>
      <c r="Q1135" s="123" t="str">
        <f t="shared" si="432"/>
        <v>0,00</v>
      </c>
      <c r="R1135" s="119">
        <v>0</v>
      </c>
      <c r="S1135" s="119">
        <v>0</v>
      </c>
      <c r="T1135" s="123">
        <f t="shared" si="437"/>
        <v>0</v>
      </c>
      <c r="U1135" s="108"/>
      <c r="V1135" s="109" t="str">
        <f t="shared" si="433"/>
        <v/>
      </c>
      <c r="W1135" s="37"/>
      <c r="X1135" s="132"/>
      <c r="Y1135" s="134"/>
      <c r="AA1135" s="24"/>
      <c r="AB1135" s="40"/>
      <c r="AC1135" s="24" t="str">
        <f t="shared" si="439"/>
        <v>Pendente</v>
      </c>
      <c r="AE1135" s="43"/>
      <c r="AF1135" s="44"/>
      <c r="AG1135" s="45"/>
      <c r="AH1135" s="45"/>
      <c r="AI1135" s="46"/>
      <c r="AJ1135" s="44"/>
      <c r="AK1135" s="157"/>
      <c r="AL1135" s="161"/>
      <c r="AM1135" s="44"/>
      <c r="AN1135" s="46"/>
      <c r="AO1135" s="127"/>
      <c r="AP1135" s="45"/>
      <c r="AQ1135" s="46"/>
      <c r="AR1135" s="46"/>
      <c r="AS1135" s="46"/>
      <c r="AT1135" s="45"/>
      <c r="AU1135" s="46"/>
      <c r="AV1135" s="46"/>
      <c r="AW1135" s="46"/>
      <c r="AX1135" s="46"/>
      <c r="AY1135" s="46"/>
      <c r="AZ1135" s="49"/>
      <c r="BE1135" s="52">
        <f t="shared" si="438"/>
        <v>0</v>
      </c>
      <c r="BF1135" s="53" t="str">
        <f t="shared" si="440"/>
        <v>00</v>
      </c>
      <c r="BG1135" s="54">
        <f t="shared" si="441"/>
        <v>0</v>
      </c>
      <c r="BH1135" s="54">
        <v>6</v>
      </c>
      <c r="BI1135" s="54" t="str">
        <f t="shared" si="442"/>
        <v>,00</v>
      </c>
      <c r="BJ1135" s="55" t="str">
        <f t="shared" si="443"/>
        <v>00,00</v>
      </c>
      <c r="BL1135" s="57" t="str">
        <f>IFERROR(VLOOKUP(H1135,#REF!,2,0)," ")</f>
        <v xml:space="preserve"> </v>
      </c>
      <c r="BM1135" s="57" t="str">
        <f>IFERROR(VLOOKUP(K1135,#REF!,2,0)," ")</f>
        <v xml:space="preserve"> </v>
      </c>
      <c r="BN1135" s="58" t="str">
        <f t="shared" si="454"/>
        <v xml:space="preserve">  </v>
      </c>
      <c r="BO1135" s="59" t="str">
        <f>IFERROR(VLOOKUP(BN1135,#REF!,5,0)," ")</f>
        <v xml:space="preserve"> </v>
      </c>
      <c r="BP1135" s="59" t="str">
        <f t="shared" si="455"/>
        <v xml:space="preserve"> </v>
      </c>
      <c r="BQ1135" s="56" t="str">
        <f t="shared" si="456"/>
        <v>0,00</v>
      </c>
      <c r="BR1135" s="59" t="str">
        <f t="shared" si="457"/>
        <v>0,00</v>
      </c>
      <c r="BS1135" s="59" t="str">
        <f t="shared" si="458"/>
        <v xml:space="preserve"> </v>
      </c>
      <c r="BT1135" s="56" t="str">
        <f t="shared" si="444"/>
        <v>00</v>
      </c>
      <c r="BU1135" s="56">
        <f t="shared" si="445"/>
        <v>0</v>
      </c>
      <c r="BV1135" s="56" t="str">
        <f>IFERROR(BU1135*#REF!,"0,00")</f>
        <v>0,00</v>
      </c>
      <c r="BW1135" s="59" t="str">
        <f t="shared" si="446"/>
        <v>0,00</v>
      </c>
    </row>
    <row r="1136" spans="1:75" ht="61.5" customHeight="1" thickTop="1" thickBot="1">
      <c r="A1136" s="90" t="str">
        <f t="shared" si="434"/>
        <v>INSERIR DATA</v>
      </c>
      <c r="B1136" s="91" t="str">
        <f t="shared" si="435"/>
        <v>INSERIR DATA</v>
      </c>
      <c r="C1136" s="81" t="str">
        <f t="shared" si="436"/>
        <v>INSERIR DATA</v>
      </c>
      <c r="D1136" s="79">
        <f t="shared" si="453"/>
        <v>1133</v>
      </c>
      <c r="E1136" s="125">
        <f t="shared" si="452"/>
        <v>0</v>
      </c>
      <c r="F1136" s="101"/>
      <c r="G1136" s="124" t="str">
        <f>IFERROR(VLOOKUP(F1136,#REF!,2,0)," ")</f>
        <v xml:space="preserve"> </v>
      </c>
      <c r="H1136" s="122" t="str">
        <f>IFERROR(VLOOKUP(F1136,#REF!,3,0)," ")</f>
        <v xml:space="preserve"> </v>
      </c>
      <c r="I1136" s="103"/>
      <c r="J1136" s="103"/>
      <c r="K1136" s="103"/>
      <c r="L1136" s="104"/>
      <c r="M1136" s="105"/>
      <c r="N1136" s="106"/>
      <c r="O1136" s="107"/>
      <c r="P1136" s="122" t="str">
        <f t="shared" ref="P1136:P1199" si="459">IFERROR(BJ1136," ")</f>
        <v>00,00</v>
      </c>
      <c r="Q1136" s="123" t="str">
        <f t="shared" ref="Q1136:Q1199" si="460">BW1136</f>
        <v>0,00</v>
      </c>
      <c r="R1136" s="119">
        <v>0</v>
      </c>
      <c r="S1136" s="119">
        <v>0</v>
      </c>
      <c r="T1136" s="123">
        <f t="shared" si="437"/>
        <v>0</v>
      </c>
      <c r="U1136" s="108"/>
      <c r="V1136" s="109" t="str">
        <f t="shared" si="433"/>
        <v/>
      </c>
      <c r="W1136" s="37"/>
      <c r="X1136" s="132"/>
      <c r="Y1136" s="134"/>
      <c r="AA1136" s="24"/>
      <c r="AB1136" s="40"/>
      <c r="AC1136" s="24" t="str">
        <f t="shared" si="439"/>
        <v>Pendente</v>
      </c>
      <c r="AE1136" s="43"/>
      <c r="AF1136" s="44"/>
      <c r="AG1136" s="45"/>
      <c r="AH1136" s="45"/>
      <c r="AI1136" s="46"/>
      <c r="AJ1136" s="44"/>
      <c r="AK1136" s="157"/>
      <c r="AL1136" s="161"/>
      <c r="AM1136" s="44"/>
      <c r="AN1136" s="46"/>
      <c r="AO1136" s="127"/>
      <c r="AP1136" s="45"/>
      <c r="AQ1136" s="46"/>
      <c r="AR1136" s="46"/>
      <c r="AS1136" s="46"/>
      <c r="AT1136" s="45"/>
      <c r="AU1136" s="46"/>
      <c r="AV1136" s="46"/>
      <c r="AW1136" s="46"/>
      <c r="AX1136" s="46"/>
      <c r="AY1136" s="46"/>
      <c r="AZ1136" s="49"/>
      <c r="BE1136" s="52">
        <f t="shared" si="438"/>
        <v>0</v>
      </c>
      <c r="BF1136" s="53" t="str">
        <f t="shared" si="440"/>
        <v>00</v>
      </c>
      <c r="BG1136" s="54">
        <f t="shared" si="441"/>
        <v>0</v>
      </c>
      <c r="BH1136" s="54">
        <v>6</v>
      </c>
      <c r="BI1136" s="54" t="str">
        <f t="shared" si="442"/>
        <v>,00</v>
      </c>
      <c r="BJ1136" s="55" t="str">
        <f t="shared" si="443"/>
        <v>00,00</v>
      </c>
      <c r="BL1136" s="57" t="str">
        <f>IFERROR(VLOOKUP(H1136,#REF!,2,0)," ")</f>
        <v xml:space="preserve"> </v>
      </c>
      <c r="BM1136" s="57" t="str">
        <f>IFERROR(VLOOKUP(K1136,#REF!,2,0)," ")</f>
        <v xml:space="preserve"> </v>
      </c>
      <c r="BN1136" s="58" t="str">
        <f t="shared" si="454"/>
        <v xml:space="preserve">  </v>
      </c>
      <c r="BO1136" s="59" t="str">
        <f>IFERROR(VLOOKUP(BN1136,#REF!,5,0)," ")</f>
        <v xml:space="preserve"> </v>
      </c>
      <c r="BP1136" s="59" t="str">
        <f t="shared" si="455"/>
        <v xml:space="preserve"> </v>
      </c>
      <c r="BQ1136" s="56" t="str">
        <f t="shared" si="456"/>
        <v>0,00</v>
      </c>
      <c r="BR1136" s="59" t="str">
        <f t="shared" si="457"/>
        <v>0,00</v>
      </c>
      <c r="BS1136" s="59" t="str">
        <f t="shared" si="458"/>
        <v xml:space="preserve"> </v>
      </c>
      <c r="BT1136" s="56" t="str">
        <f t="shared" si="444"/>
        <v>00</v>
      </c>
      <c r="BU1136" s="56">
        <f t="shared" si="445"/>
        <v>0</v>
      </c>
      <c r="BV1136" s="56" t="str">
        <f>IFERROR(BU1136*#REF!,"0,00")</f>
        <v>0,00</v>
      </c>
      <c r="BW1136" s="59" t="str">
        <f t="shared" si="446"/>
        <v>0,00</v>
      </c>
    </row>
    <row r="1137" spans="1:75" ht="61.5" customHeight="1" thickTop="1" thickBot="1">
      <c r="A1137" s="90" t="str">
        <f t="shared" si="434"/>
        <v>INSERIR DATA</v>
      </c>
      <c r="B1137" s="91" t="str">
        <f t="shared" si="435"/>
        <v>INSERIR DATA</v>
      </c>
      <c r="C1137" s="81" t="str">
        <f t="shared" si="436"/>
        <v>INSERIR DATA</v>
      </c>
      <c r="D1137" s="79">
        <f t="shared" si="453"/>
        <v>1134</v>
      </c>
      <c r="E1137" s="125">
        <f t="shared" si="452"/>
        <v>0</v>
      </c>
      <c r="F1137" s="101"/>
      <c r="G1137" s="124" t="str">
        <f>IFERROR(VLOOKUP(F1137,#REF!,2,0)," ")</f>
        <v xml:space="preserve"> </v>
      </c>
      <c r="H1137" s="122" t="str">
        <f>IFERROR(VLOOKUP(F1137,#REF!,3,0)," ")</f>
        <v xml:space="preserve"> </v>
      </c>
      <c r="I1137" s="103"/>
      <c r="J1137" s="103"/>
      <c r="K1137" s="103"/>
      <c r="L1137" s="104"/>
      <c r="M1137" s="105"/>
      <c r="N1137" s="106"/>
      <c r="O1137" s="107"/>
      <c r="P1137" s="122" t="str">
        <f t="shared" si="459"/>
        <v>00,00</v>
      </c>
      <c r="Q1137" s="123" t="str">
        <f t="shared" si="460"/>
        <v>0,00</v>
      </c>
      <c r="R1137" s="119">
        <v>0</v>
      </c>
      <c r="S1137" s="119">
        <v>0</v>
      </c>
      <c r="T1137" s="123">
        <f t="shared" si="437"/>
        <v>0</v>
      </c>
      <c r="U1137" s="108"/>
      <c r="V1137" s="109" t="str">
        <f t="shared" si="433"/>
        <v/>
      </c>
      <c r="W1137" s="37"/>
      <c r="X1137" s="132"/>
      <c r="Y1137" s="134"/>
      <c r="AA1137" s="24"/>
      <c r="AB1137" s="40"/>
      <c r="AC1137" s="24" t="str">
        <f t="shared" si="439"/>
        <v>Pendente</v>
      </c>
      <c r="AE1137" s="43"/>
      <c r="AF1137" s="44"/>
      <c r="AG1137" s="45"/>
      <c r="AH1137" s="45"/>
      <c r="AI1137" s="46"/>
      <c r="AJ1137" s="44"/>
      <c r="AK1137" s="157"/>
      <c r="AL1137" s="161"/>
      <c r="AM1137" s="44"/>
      <c r="AN1137" s="46"/>
      <c r="AO1137" s="127"/>
      <c r="AP1137" s="45"/>
      <c r="AQ1137" s="46"/>
      <c r="AR1137" s="46"/>
      <c r="AS1137" s="46"/>
      <c r="AT1137" s="45"/>
      <c r="AU1137" s="46"/>
      <c r="AV1137" s="46"/>
      <c r="AW1137" s="46"/>
      <c r="AX1137" s="46"/>
      <c r="AY1137" s="46"/>
      <c r="AZ1137" s="49"/>
      <c r="BE1137" s="52">
        <f t="shared" si="438"/>
        <v>0</v>
      </c>
      <c r="BF1137" s="53" t="str">
        <f t="shared" si="440"/>
        <v>00</v>
      </c>
      <c r="BG1137" s="54">
        <f t="shared" si="441"/>
        <v>0</v>
      </c>
      <c r="BH1137" s="54">
        <v>6</v>
      </c>
      <c r="BI1137" s="54" t="str">
        <f t="shared" si="442"/>
        <v>,00</v>
      </c>
      <c r="BJ1137" s="55" t="str">
        <f t="shared" si="443"/>
        <v>00,00</v>
      </c>
      <c r="BL1137" s="57" t="str">
        <f>IFERROR(VLOOKUP(H1137,#REF!,2,0)," ")</f>
        <v xml:space="preserve"> </v>
      </c>
      <c r="BM1137" s="57" t="str">
        <f>IFERROR(VLOOKUP(K1137,#REF!,2,0)," ")</f>
        <v xml:space="preserve"> </v>
      </c>
      <c r="BN1137" s="58" t="str">
        <f t="shared" si="454"/>
        <v xml:space="preserve">  </v>
      </c>
      <c r="BO1137" s="59" t="str">
        <f>IFERROR(VLOOKUP(BN1137,#REF!,5,0)," ")</f>
        <v xml:space="preserve"> </v>
      </c>
      <c r="BP1137" s="59" t="str">
        <f t="shared" si="455"/>
        <v xml:space="preserve"> </v>
      </c>
      <c r="BQ1137" s="56" t="str">
        <f t="shared" si="456"/>
        <v>0,00</v>
      </c>
      <c r="BR1137" s="59" t="str">
        <f t="shared" si="457"/>
        <v>0,00</v>
      </c>
      <c r="BS1137" s="59" t="str">
        <f t="shared" si="458"/>
        <v xml:space="preserve"> </v>
      </c>
      <c r="BT1137" s="56" t="str">
        <f t="shared" si="444"/>
        <v>00</v>
      </c>
      <c r="BU1137" s="56">
        <f t="shared" si="445"/>
        <v>0</v>
      </c>
      <c r="BV1137" s="56" t="str">
        <f>IFERROR(BU1137*#REF!,"0,00")</f>
        <v>0,00</v>
      </c>
      <c r="BW1137" s="59" t="str">
        <f t="shared" si="446"/>
        <v>0,00</v>
      </c>
    </row>
    <row r="1138" spans="1:75" ht="61.5" customHeight="1" thickTop="1" thickBot="1">
      <c r="A1138" s="90" t="str">
        <f t="shared" si="434"/>
        <v>INSERIR DATA</v>
      </c>
      <c r="B1138" s="91" t="str">
        <f t="shared" si="435"/>
        <v>INSERIR DATA</v>
      </c>
      <c r="C1138" s="81" t="str">
        <f t="shared" si="436"/>
        <v>INSERIR DATA</v>
      </c>
      <c r="D1138" s="79">
        <f t="shared" si="453"/>
        <v>1135</v>
      </c>
      <c r="E1138" s="125">
        <f t="shared" si="452"/>
        <v>0</v>
      </c>
      <c r="F1138" s="101"/>
      <c r="G1138" s="124" t="str">
        <f>IFERROR(VLOOKUP(F1138,#REF!,2,0)," ")</f>
        <v xml:space="preserve"> </v>
      </c>
      <c r="H1138" s="122" t="str">
        <f>IFERROR(VLOOKUP(F1138,#REF!,3,0)," ")</f>
        <v xml:space="preserve"> </v>
      </c>
      <c r="I1138" s="103"/>
      <c r="J1138" s="103"/>
      <c r="K1138" s="103"/>
      <c r="L1138" s="104"/>
      <c r="M1138" s="105"/>
      <c r="N1138" s="106"/>
      <c r="O1138" s="107"/>
      <c r="P1138" s="122" t="str">
        <f t="shared" si="459"/>
        <v>00,00</v>
      </c>
      <c r="Q1138" s="123" t="str">
        <f t="shared" si="460"/>
        <v>0,00</v>
      </c>
      <c r="R1138" s="119">
        <v>0</v>
      </c>
      <c r="S1138" s="119">
        <v>0</v>
      </c>
      <c r="T1138" s="123">
        <f t="shared" si="437"/>
        <v>0</v>
      </c>
      <c r="U1138" s="108"/>
      <c r="V1138" s="109" t="str">
        <f t="shared" si="433"/>
        <v/>
      </c>
      <c r="W1138" s="37"/>
      <c r="X1138" s="132"/>
      <c r="Y1138" s="134"/>
      <c r="AA1138" s="24"/>
      <c r="AB1138" s="40"/>
      <c r="AC1138" s="24" t="str">
        <f t="shared" si="439"/>
        <v>Pendente</v>
      </c>
      <c r="AE1138" s="43"/>
      <c r="AF1138" s="44"/>
      <c r="AG1138" s="45"/>
      <c r="AH1138" s="45"/>
      <c r="AI1138" s="46"/>
      <c r="AJ1138" s="44"/>
      <c r="AK1138" s="157"/>
      <c r="AL1138" s="161"/>
      <c r="AM1138" s="44"/>
      <c r="AN1138" s="157"/>
      <c r="AO1138" s="161"/>
      <c r="AP1138" s="45"/>
      <c r="AQ1138" s="46"/>
      <c r="AR1138" s="157"/>
      <c r="AS1138" s="46"/>
      <c r="AT1138" s="45"/>
      <c r="AU1138" s="46"/>
      <c r="AV1138" s="46"/>
      <c r="AW1138" s="46"/>
      <c r="AX1138" s="46"/>
      <c r="AY1138" s="46"/>
      <c r="AZ1138" s="49"/>
      <c r="BE1138" s="52">
        <f t="shared" si="438"/>
        <v>0</v>
      </c>
      <c r="BF1138" s="53" t="str">
        <f t="shared" si="440"/>
        <v>00</v>
      </c>
      <c r="BG1138" s="54">
        <f t="shared" si="441"/>
        <v>0</v>
      </c>
      <c r="BH1138" s="54">
        <v>6</v>
      </c>
      <c r="BI1138" s="54" t="str">
        <f t="shared" si="442"/>
        <v>,00</v>
      </c>
      <c r="BJ1138" s="55" t="str">
        <f t="shared" si="443"/>
        <v>00,00</v>
      </c>
      <c r="BL1138" s="57" t="str">
        <f>IFERROR(VLOOKUP(H1138,#REF!,2,0)," ")</f>
        <v xml:space="preserve"> </v>
      </c>
      <c r="BM1138" s="57" t="str">
        <f>IFERROR(VLOOKUP(K1138,#REF!,2,0)," ")</f>
        <v xml:space="preserve"> </v>
      </c>
      <c r="BN1138" s="58" t="str">
        <f t="shared" si="454"/>
        <v xml:space="preserve">  </v>
      </c>
      <c r="BO1138" s="59" t="str">
        <f>IFERROR(VLOOKUP(BN1138,#REF!,5,0)," ")</f>
        <v xml:space="preserve"> </v>
      </c>
      <c r="BP1138" s="59" t="str">
        <f t="shared" si="455"/>
        <v xml:space="preserve"> </v>
      </c>
      <c r="BQ1138" s="56" t="str">
        <f t="shared" si="456"/>
        <v>0,00</v>
      </c>
      <c r="BR1138" s="59" t="str">
        <f t="shared" si="457"/>
        <v>0,00</v>
      </c>
      <c r="BS1138" s="59" t="str">
        <f t="shared" si="458"/>
        <v xml:space="preserve"> </v>
      </c>
      <c r="BT1138" s="56" t="str">
        <f t="shared" si="444"/>
        <v>00</v>
      </c>
      <c r="BU1138" s="56">
        <f t="shared" si="445"/>
        <v>0</v>
      </c>
      <c r="BV1138" s="56" t="str">
        <f>IFERROR(BU1138*#REF!,"0,00")</f>
        <v>0,00</v>
      </c>
      <c r="BW1138" s="59" t="str">
        <f t="shared" si="446"/>
        <v>0,00</v>
      </c>
    </row>
    <row r="1139" spans="1:75" ht="61.5" customHeight="1" thickTop="1" thickBot="1">
      <c r="A1139" s="90" t="str">
        <f t="shared" si="434"/>
        <v>INSERIR DATA</v>
      </c>
      <c r="B1139" s="91" t="str">
        <f t="shared" si="435"/>
        <v>INSERIR DATA</v>
      </c>
      <c r="C1139" s="81" t="str">
        <f t="shared" si="436"/>
        <v>INSERIR DATA</v>
      </c>
      <c r="D1139" s="79">
        <f t="shared" si="453"/>
        <v>1136</v>
      </c>
      <c r="E1139" s="125">
        <f t="shared" si="452"/>
        <v>0</v>
      </c>
      <c r="F1139" s="101"/>
      <c r="G1139" s="124" t="str">
        <f>IFERROR(VLOOKUP(F1139,#REF!,2,0)," ")</f>
        <v xml:space="preserve"> </v>
      </c>
      <c r="H1139" s="122" t="str">
        <f>IFERROR(VLOOKUP(F1139,#REF!,3,0)," ")</f>
        <v xml:space="preserve"> </v>
      </c>
      <c r="I1139" s="103"/>
      <c r="J1139" s="103"/>
      <c r="K1139" s="103"/>
      <c r="L1139" s="104"/>
      <c r="M1139" s="105"/>
      <c r="N1139" s="106"/>
      <c r="O1139" s="107"/>
      <c r="P1139" s="122" t="str">
        <f t="shared" si="459"/>
        <v>00,00</v>
      </c>
      <c r="Q1139" s="123" t="str">
        <f t="shared" si="460"/>
        <v>0,00</v>
      </c>
      <c r="R1139" s="119">
        <v>0</v>
      </c>
      <c r="S1139" s="119">
        <v>0</v>
      </c>
      <c r="T1139" s="123">
        <f t="shared" si="437"/>
        <v>0</v>
      </c>
      <c r="U1139" s="108"/>
      <c r="V1139" s="109" t="str">
        <f t="shared" si="433"/>
        <v/>
      </c>
      <c r="W1139" s="37"/>
      <c r="X1139" s="132"/>
      <c r="Y1139" s="134"/>
      <c r="AA1139" s="24"/>
      <c r="AB1139" s="40"/>
      <c r="AC1139" s="24" t="str">
        <f t="shared" si="439"/>
        <v>Pendente</v>
      </c>
      <c r="AE1139" s="43"/>
      <c r="AF1139" s="44"/>
      <c r="AG1139" s="45"/>
      <c r="AH1139" s="45"/>
      <c r="AI1139" s="46"/>
      <c r="AJ1139" s="44"/>
      <c r="AK1139" s="157"/>
      <c r="AL1139" s="161"/>
      <c r="AM1139" s="44"/>
      <c r="AN1139" s="157"/>
      <c r="AO1139" s="161"/>
      <c r="AP1139" s="45"/>
      <c r="AQ1139" s="46"/>
      <c r="AR1139" s="157"/>
      <c r="AS1139" s="46"/>
      <c r="AT1139" s="46"/>
      <c r="AU1139" s="46"/>
      <c r="AV1139" s="46"/>
      <c r="AW1139" s="46"/>
      <c r="AX1139" s="46"/>
      <c r="AY1139" s="46"/>
      <c r="AZ1139" s="49"/>
      <c r="BE1139" s="52">
        <f t="shared" si="438"/>
        <v>0</v>
      </c>
      <c r="BF1139" s="53" t="str">
        <f t="shared" si="440"/>
        <v>00</v>
      </c>
      <c r="BG1139" s="54">
        <f t="shared" si="441"/>
        <v>0</v>
      </c>
      <c r="BH1139" s="54">
        <v>6</v>
      </c>
      <c r="BI1139" s="54" t="str">
        <f t="shared" si="442"/>
        <v>,00</v>
      </c>
      <c r="BJ1139" s="55" t="str">
        <f t="shared" si="443"/>
        <v>00,00</v>
      </c>
      <c r="BL1139" s="57" t="str">
        <f>IFERROR(VLOOKUP(H1139,#REF!,2,0)," ")</f>
        <v xml:space="preserve"> </v>
      </c>
      <c r="BM1139" s="57" t="str">
        <f>IFERROR(VLOOKUP(K1139,#REF!,2,0)," ")</f>
        <v xml:space="preserve"> </v>
      </c>
      <c r="BN1139" s="58" t="str">
        <f t="shared" si="454"/>
        <v xml:space="preserve">  </v>
      </c>
      <c r="BO1139" s="59" t="str">
        <f>IFERROR(VLOOKUP(BN1139,#REF!,5,0)," ")</f>
        <v xml:space="preserve"> </v>
      </c>
      <c r="BP1139" s="59" t="str">
        <f t="shared" si="455"/>
        <v xml:space="preserve"> </v>
      </c>
      <c r="BQ1139" s="56" t="str">
        <f t="shared" si="456"/>
        <v>0,00</v>
      </c>
      <c r="BR1139" s="59" t="str">
        <f t="shared" si="457"/>
        <v>0,00</v>
      </c>
      <c r="BS1139" s="59" t="str">
        <f t="shared" si="458"/>
        <v xml:space="preserve"> </v>
      </c>
      <c r="BT1139" s="56" t="str">
        <f t="shared" si="444"/>
        <v>00</v>
      </c>
      <c r="BU1139" s="56">
        <f t="shared" si="445"/>
        <v>0</v>
      </c>
      <c r="BV1139" s="56" t="str">
        <f>IFERROR(BU1139*#REF!,"0,00")</f>
        <v>0,00</v>
      </c>
      <c r="BW1139" s="59" t="str">
        <f t="shared" si="446"/>
        <v>0,00</v>
      </c>
    </row>
    <row r="1140" spans="1:75" ht="61.5" customHeight="1" thickTop="1" thickBot="1">
      <c r="A1140" s="90" t="str">
        <f t="shared" si="434"/>
        <v>INSERIR DATA</v>
      </c>
      <c r="B1140" s="91" t="str">
        <f t="shared" si="435"/>
        <v>INSERIR DATA</v>
      </c>
      <c r="C1140" s="81" t="str">
        <f t="shared" si="436"/>
        <v>INSERIR DATA</v>
      </c>
      <c r="D1140" s="79">
        <f t="shared" si="453"/>
        <v>1137</v>
      </c>
      <c r="E1140" s="125">
        <f t="shared" si="452"/>
        <v>0</v>
      </c>
      <c r="F1140" s="101"/>
      <c r="G1140" s="124" t="str">
        <f>IFERROR(VLOOKUP(F1140,#REF!,2,0)," ")</f>
        <v xml:space="preserve"> </v>
      </c>
      <c r="H1140" s="122" t="str">
        <f>IFERROR(VLOOKUP(F1140,#REF!,3,0)," ")</f>
        <v xml:space="preserve"> </v>
      </c>
      <c r="I1140" s="103"/>
      <c r="J1140" s="103"/>
      <c r="K1140" s="103"/>
      <c r="L1140" s="104"/>
      <c r="M1140" s="105"/>
      <c r="N1140" s="106"/>
      <c r="O1140" s="107"/>
      <c r="P1140" s="122" t="str">
        <f t="shared" si="459"/>
        <v>00,00</v>
      </c>
      <c r="Q1140" s="123" t="str">
        <f t="shared" si="460"/>
        <v>0,00</v>
      </c>
      <c r="R1140" s="119">
        <v>0</v>
      </c>
      <c r="S1140" s="119">
        <v>0</v>
      </c>
      <c r="T1140" s="123">
        <f t="shared" si="437"/>
        <v>0</v>
      </c>
      <c r="U1140" s="108"/>
      <c r="V1140" s="109" t="str">
        <f t="shared" si="433"/>
        <v/>
      </c>
      <c r="W1140" s="37"/>
      <c r="X1140" s="132"/>
      <c r="Y1140" s="134"/>
      <c r="AA1140" s="24"/>
      <c r="AB1140" s="40"/>
      <c r="AC1140" s="24" t="str">
        <f t="shared" si="439"/>
        <v>Pendente</v>
      </c>
      <c r="AE1140" s="43"/>
      <c r="AF1140" s="44"/>
      <c r="AG1140" s="45"/>
      <c r="AH1140" s="45"/>
      <c r="AI1140" s="46"/>
      <c r="AJ1140" s="44"/>
      <c r="AK1140" s="157"/>
      <c r="AL1140" s="161"/>
      <c r="AM1140" s="44"/>
      <c r="AN1140" s="157"/>
      <c r="AO1140" s="161"/>
      <c r="AP1140" s="45"/>
      <c r="AQ1140" s="46"/>
      <c r="AR1140" s="46"/>
      <c r="AS1140" s="46"/>
      <c r="AT1140" s="45"/>
      <c r="AU1140" s="46"/>
      <c r="AV1140" s="46"/>
      <c r="AW1140" s="46"/>
      <c r="AX1140" s="46"/>
      <c r="AY1140" s="46"/>
      <c r="AZ1140" s="49"/>
      <c r="BE1140" s="52">
        <f t="shared" si="438"/>
        <v>0</v>
      </c>
      <c r="BF1140" s="53" t="str">
        <f t="shared" si="440"/>
        <v>00</v>
      </c>
      <c r="BG1140" s="54">
        <f t="shared" si="441"/>
        <v>0</v>
      </c>
      <c r="BH1140" s="54">
        <v>6</v>
      </c>
      <c r="BI1140" s="54" t="str">
        <f t="shared" si="442"/>
        <v>,00</v>
      </c>
      <c r="BJ1140" s="55" t="str">
        <f t="shared" si="443"/>
        <v>00,00</v>
      </c>
      <c r="BL1140" s="57" t="str">
        <f>IFERROR(VLOOKUP(H1140,#REF!,2,0)," ")</f>
        <v xml:space="preserve"> </v>
      </c>
      <c r="BM1140" s="57" t="str">
        <f>IFERROR(VLOOKUP(K1140,#REF!,2,0)," ")</f>
        <v xml:space="preserve"> </v>
      </c>
      <c r="BN1140" s="58" t="str">
        <f t="shared" si="454"/>
        <v xml:space="preserve">  </v>
      </c>
      <c r="BO1140" s="59" t="str">
        <f>IFERROR(VLOOKUP(BN1140,#REF!,5,0)," ")</f>
        <v xml:space="preserve"> </v>
      </c>
      <c r="BP1140" s="59" t="str">
        <f t="shared" si="455"/>
        <v xml:space="preserve"> </v>
      </c>
      <c r="BQ1140" s="56" t="str">
        <f t="shared" si="456"/>
        <v>0,00</v>
      </c>
      <c r="BR1140" s="59" t="str">
        <f t="shared" si="457"/>
        <v>0,00</v>
      </c>
      <c r="BS1140" s="59" t="str">
        <f t="shared" si="458"/>
        <v xml:space="preserve"> </v>
      </c>
      <c r="BT1140" s="56" t="str">
        <f t="shared" si="444"/>
        <v>00</v>
      </c>
      <c r="BU1140" s="56">
        <f t="shared" si="445"/>
        <v>0</v>
      </c>
      <c r="BV1140" s="56" t="str">
        <f>IFERROR(BU1140*#REF!,"0,00")</f>
        <v>0,00</v>
      </c>
      <c r="BW1140" s="59" t="str">
        <f t="shared" si="446"/>
        <v>0,00</v>
      </c>
    </row>
    <row r="1141" spans="1:75" ht="61.5" customHeight="1" thickTop="1" thickBot="1">
      <c r="A1141" s="90" t="str">
        <f t="shared" si="434"/>
        <v>INSERIR DATA</v>
      </c>
      <c r="B1141" s="91" t="str">
        <f t="shared" si="435"/>
        <v>INSERIR DATA</v>
      </c>
      <c r="C1141" s="81" t="str">
        <f t="shared" si="436"/>
        <v>INSERIR DATA</v>
      </c>
      <c r="D1141" s="79">
        <f t="shared" si="453"/>
        <v>1138</v>
      </c>
      <c r="E1141" s="125">
        <f t="shared" si="452"/>
        <v>0</v>
      </c>
      <c r="F1141" s="101"/>
      <c r="G1141" s="124" t="str">
        <f>IFERROR(VLOOKUP(F1141,#REF!,2,0)," ")</f>
        <v xml:space="preserve"> </v>
      </c>
      <c r="H1141" s="122" t="str">
        <f>IFERROR(VLOOKUP(F1141,#REF!,3,0)," ")</f>
        <v xml:space="preserve"> </v>
      </c>
      <c r="I1141" s="103"/>
      <c r="J1141" s="103"/>
      <c r="K1141" s="103"/>
      <c r="L1141" s="104"/>
      <c r="M1141" s="105"/>
      <c r="N1141" s="106"/>
      <c r="O1141" s="107"/>
      <c r="P1141" s="122" t="str">
        <f t="shared" si="459"/>
        <v>00,00</v>
      </c>
      <c r="Q1141" s="123" t="str">
        <f t="shared" si="460"/>
        <v>0,00</v>
      </c>
      <c r="R1141" s="119">
        <v>0</v>
      </c>
      <c r="S1141" s="119">
        <v>0</v>
      </c>
      <c r="T1141" s="123">
        <f t="shared" si="437"/>
        <v>0</v>
      </c>
      <c r="U1141" s="108"/>
      <c r="V1141" s="109" t="str">
        <f t="shared" si="433"/>
        <v/>
      </c>
      <c r="W1141" s="37"/>
      <c r="X1141" s="132"/>
      <c r="Y1141" s="134"/>
      <c r="AA1141" s="24"/>
      <c r="AB1141" s="40"/>
      <c r="AC1141" s="24" t="str">
        <f t="shared" si="439"/>
        <v>Pendente</v>
      </c>
      <c r="AE1141" s="43"/>
      <c r="AF1141" s="44"/>
      <c r="AG1141" s="45"/>
      <c r="AH1141" s="45"/>
      <c r="AI1141" s="46"/>
      <c r="AJ1141" s="44"/>
      <c r="AK1141" s="157"/>
      <c r="AL1141" s="161"/>
      <c r="AM1141" s="44"/>
      <c r="AN1141" s="157"/>
      <c r="AO1141" s="161"/>
      <c r="AP1141" s="45"/>
      <c r="AQ1141" s="46"/>
      <c r="AR1141" s="46"/>
      <c r="AS1141" s="46"/>
      <c r="AT1141" s="45"/>
      <c r="AU1141" s="46"/>
      <c r="AV1141" s="46"/>
      <c r="AW1141" s="46"/>
      <c r="AX1141" s="46"/>
      <c r="AY1141" s="46"/>
      <c r="AZ1141" s="49"/>
      <c r="BE1141" s="52">
        <f t="shared" si="438"/>
        <v>0</v>
      </c>
      <c r="BF1141" s="53" t="str">
        <f t="shared" si="440"/>
        <v>00</v>
      </c>
      <c r="BG1141" s="54">
        <f t="shared" si="441"/>
        <v>0</v>
      </c>
      <c r="BH1141" s="54">
        <v>6</v>
      </c>
      <c r="BI1141" s="54" t="str">
        <f t="shared" si="442"/>
        <v>,00</v>
      </c>
      <c r="BJ1141" s="55" t="str">
        <f t="shared" si="443"/>
        <v>00,00</v>
      </c>
      <c r="BL1141" s="57" t="str">
        <f>IFERROR(VLOOKUP(H1141,#REF!,2,0)," ")</f>
        <v xml:space="preserve"> </v>
      </c>
      <c r="BM1141" s="57" t="str">
        <f>IFERROR(VLOOKUP(K1141,#REF!,2,0)," ")</f>
        <v xml:space="preserve"> </v>
      </c>
      <c r="BN1141" s="58" t="str">
        <f t="shared" si="454"/>
        <v xml:space="preserve">  </v>
      </c>
      <c r="BO1141" s="59" t="str">
        <f>IFERROR(VLOOKUP(BN1141,#REF!,5,0)," ")</f>
        <v xml:space="preserve"> </v>
      </c>
      <c r="BP1141" s="59" t="str">
        <f t="shared" si="455"/>
        <v xml:space="preserve"> </v>
      </c>
      <c r="BQ1141" s="56" t="str">
        <f t="shared" si="456"/>
        <v>0,00</v>
      </c>
      <c r="BR1141" s="59" t="str">
        <f t="shared" si="457"/>
        <v>0,00</v>
      </c>
      <c r="BS1141" s="59" t="str">
        <f t="shared" si="458"/>
        <v xml:space="preserve"> </v>
      </c>
      <c r="BT1141" s="56" t="str">
        <f t="shared" si="444"/>
        <v>00</v>
      </c>
      <c r="BU1141" s="56">
        <f t="shared" si="445"/>
        <v>0</v>
      </c>
      <c r="BV1141" s="56" t="str">
        <f>IFERROR(BU1141*#REF!,"0,00")</f>
        <v>0,00</v>
      </c>
      <c r="BW1141" s="59" t="str">
        <f t="shared" si="446"/>
        <v>0,00</v>
      </c>
    </row>
    <row r="1142" spans="1:75" ht="61.5" customHeight="1" thickTop="1" thickBot="1">
      <c r="A1142" s="90" t="str">
        <f t="shared" si="434"/>
        <v>INSERIR DATA</v>
      </c>
      <c r="B1142" s="91" t="str">
        <f t="shared" si="435"/>
        <v>INSERIR DATA</v>
      </c>
      <c r="C1142" s="81" t="str">
        <f t="shared" si="436"/>
        <v>INSERIR DATA</v>
      </c>
      <c r="D1142" s="79">
        <f t="shared" si="453"/>
        <v>1139</v>
      </c>
      <c r="E1142" s="125">
        <f t="shared" si="452"/>
        <v>0</v>
      </c>
      <c r="F1142" s="101"/>
      <c r="G1142" s="124" t="str">
        <f>IFERROR(VLOOKUP(F1142,#REF!,2,0)," ")</f>
        <v xml:space="preserve"> </v>
      </c>
      <c r="H1142" s="122" t="str">
        <f>IFERROR(VLOOKUP(F1142,#REF!,3,0)," ")</f>
        <v xml:space="preserve"> </v>
      </c>
      <c r="I1142" s="103"/>
      <c r="J1142" s="103"/>
      <c r="K1142" s="103"/>
      <c r="L1142" s="104"/>
      <c r="M1142" s="105"/>
      <c r="N1142" s="106"/>
      <c r="O1142" s="107"/>
      <c r="P1142" s="122" t="str">
        <f t="shared" si="459"/>
        <v>00,00</v>
      </c>
      <c r="Q1142" s="123" t="str">
        <f t="shared" si="460"/>
        <v>0,00</v>
      </c>
      <c r="R1142" s="119">
        <v>0</v>
      </c>
      <c r="S1142" s="119">
        <v>0</v>
      </c>
      <c r="T1142" s="123">
        <f t="shared" si="437"/>
        <v>0</v>
      </c>
      <c r="U1142" s="108"/>
      <c r="V1142" s="109" t="str">
        <f t="shared" si="433"/>
        <v/>
      </c>
      <c r="W1142" s="37"/>
      <c r="X1142" s="132"/>
      <c r="Y1142" s="134"/>
      <c r="AA1142" s="24"/>
      <c r="AB1142" s="40"/>
      <c r="AC1142" s="24" t="str">
        <f t="shared" si="439"/>
        <v>Pendente</v>
      </c>
      <c r="AE1142" s="43"/>
      <c r="AF1142" s="44"/>
      <c r="AG1142" s="45"/>
      <c r="AH1142" s="45"/>
      <c r="AI1142" s="46"/>
      <c r="AJ1142" s="44"/>
      <c r="AK1142" s="157"/>
      <c r="AL1142" s="161"/>
      <c r="AM1142" s="44"/>
      <c r="AN1142" s="157"/>
      <c r="AO1142" s="161"/>
      <c r="AP1142" s="45"/>
      <c r="AQ1142" s="46"/>
      <c r="AR1142" s="46"/>
      <c r="AS1142" s="46"/>
      <c r="AT1142" s="45"/>
      <c r="AU1142" s="46"/>
      <c r="AV1142" s="46"/>
      <c r="AW1142" s="46"/>
      <c r="AX1142" s="46"/>
      <c r="AY1142" s="46"/>
      <c r="AZ1142" s="49"/>
      <c r="BE1142" s="52">
        <f t="shared" si="438"/>
        <v>0</v>
      </c>
      <c r="BF1142" s="53" t="str">
        <f t="shared" si="440"/>
        <v>00</v>
      </c>
      <c r="BG1142" s="54">
        <f t="shared" si="441"/>
        <v>0</v>
      </c>
      <c r="BH1142" s="54">
        <v>6</v>
      </c>
      <c r="BI1142" s="54" t="str">
        <f t="shared" si="442"/>
        <v>,00</v>
      </c>
      <c r="BJ1142" s="55" t="str">
        <f t="shared" si="443"/>
        <v>00,00</v>
      </c>
      <c r="BL1142" s="57" t="str">
        <f>IFERROR(VLOOKUP(H1142,#REF!,2,0)," ")</f>
        <v xml:space="preserve"> </v>
      </c>
      <c r="BM1142" s="57" t="str">
        <f>IFERROR(VLOOKUP(K1142,#REF!,2,0)," ")</f>
        <v xml:space="preserve"> </v>
      </c>
      <c r="BN1142" s="58" t="str">
        <f t="shared" si="454"/>
        <v xml:space="preserve">  </v>
      </c>
      <c r="BO1142" s="59" t="str">
        <f>IFERROR(VLOOKUP(BN1142,#REF!,5,0)," ")</f>
        <v xml:space="preserve"> </v>
      </c>
      <c r="BP1142" s="59" t="str">
        <f t="shared" si="455"/>
        <v xml:space="preserve"> </v>
      </c>
      <c r="BQ1142" s="56" t="str">
        <f t="shared" si="456"/>
        <v>0,00</v>
      </c>
      <c r="BR1142" s="59" t="str">
        <f t="shared" si="457"/>
        <v>0,00</v>
      </c>
      <c r="BS1142" s="59" t="str">
        <f t="shared" si="458"/>
        <v xml:space="preserve"> </v>
      </c>
      <c r="BT1142" s="56" t="str">
        <f t="shared" si="444"/>
        <v>00</v>
      </c>
      <c r="BU1142" s="56">
        <f t="shared" si="445"/>
        <v>0</v>
      </c>
      <c r="BV1142" s="56" t="str">
        <f>IFERROR(BU1142*#REF!,"0,00")</f>
        <v>0,00</v>
      </c>
      <c r="BW1142" s="59" t="str">
        <f t="shared" si="446"/>
        <v>0,00</v>
      </c>
    </row>
    <row r="1143" spans="1:75" ht="61.5" customHeight="1" thickTop="1" thickBot="1">
      <c r="A1143" s="90" t="str">
        <f t="shared" si="434"/>
        <v>INSERIR DATA</v>
      </c>
      <c r="B1143" s="91" t="str">
        <f t="shared" si="435"/>
        <v>INSERIR DATA</v>
      </c>
      <c r="C1143" s="81" t="str">
        <f t="shared" si="436"/>
        <v>INSERIR DATA</v>
      </c>
      <c r="D1143" s="79">
        <f t="shared" si="453"/>
        <v>1140</v>
      </c>
      <c r="E1143" s="125">
        <f t="shared" si="452"/>
        <v>0</v>
      </c>
      <c r="F1143" s="101"/>
      <c r="G1143" s="124" t="str">
        <f>IFERROR(VLOOKUP(F1143,#REF!,2,0)," ")</f>
        <v xml:space="preserve"> </v>
      </c>
      <c r="H1143" s="122" t="str">
        <f>IFERROR(VLOOKUP(F1143,#REF!,3,0)," ")</f>
        <v xml:space="preserve"> </v>
      </c>
      <c r="I1143" s="103"/>
      <c r="J1143" s="103"/>
      <c r="K1143" s="103"/>
      <c r="L1143" s="104"/>
      <c r="M1143" s="105"/>
      <c r="N1143" s="106"/>
      <c r="O1143" s="107"/>
      <c r="P1143" s="122" t="str">
        <f t="shared" si="459"/>
        <v>00,00</v>
      </c>
      <c r="Q1143" s="123" t="str">
        <f t="shared" si="460"/>
        <v>0,00</v>
      </c>
      <c r="R1143" s="119">
        <v>0</v>
      </c>
      <c r="S1143" s="119">
        <v>0</v>
      </c>
      <c r="T1143" s="123">
        <f t="shared" si="437"/>
        <v>0</v>
      </c>
      <c r="U1143" s="108"/>
      <c r="V1143" s="109" t="str">
        <f t="shared" si="433"/>
        <v/>
      </c>
      <c r="W1143" s="37"/>
      <c r="X1143" s="132"/>
      <c r="Y1143" s="134"/>
      <c r="AA1143" s="24"/>
      <c r="AB1143" s="40"/>
      <c r="AC1143" s="24" t="str">
        <f t="shared" si="439"/>
        <v>Pendente</v>
      </c>
      <c r="AE1143" s="43"/>
      <c r="AF1143" s="44"/>
      <c r="AG1143" s="45"/>
      <c r="AH1143" s="45"/>
      <c r="AI1143" s="46"/>
      <c r="AJ1143" s="44"/>
      <c r="AK1143" s="157"/>
      <c r="AL1143" s="161"/>
      <c r="AM1143" s="44"/>
      <c r="AN1143" s="46"/>
      <c r="AO1143" s="127"/>
      <c r="AP1143" s="45"/>
      <c r="AQ1143" s="46"/>
      <c r="AR1143" s="46"/>
      <c r="AS1143" s="46"/>
      <c r="AT1143" s="46"/>
      <c r="AU1143" s="46"/>
      <c r="AV1143" s="46"/>
      <c r="AW1143" s="46"/>
      <c r="AX1143" s="46"/>
      <c r="AY1143" s="46"/>
      <c r="AZ1143" s="49"/>
      <c r="BE1143" s="52">
        <f t="shared" si="438"/>
        <v>0</v>
      </c>
      <c r="BF1143" s="53" t="str">
        <f t="shared" si="440"/>
        <v>00</v>
      </c>
      <c r="BG1143" s="54">
        <f t="shared" si="441"/>
        <v>0</v>
      </c>
      <c r="BH1143" s="54">
        <v>6</v>
      </c>
      <c r="BI1143" s="54" t="str">
        <f t="shared" si="442"/>
        <v>,00</v>
      </c>
      <c r="BJ1143" s="55" t="str">
        <f t="shared" si="443"/>
        <v>00,00</v>
      </c>
      <c r="BL1143" s="57" t="str">
        <f>IFERROR(VLOOKUP(H1143,#REF!,2,0)," ")</f>
        <v xml:space="preserve"> </v>
      </c>
      <c r="BM1143" s="57" t="str">
        <f>IFERROR(VLOOKUP(K1143,#REF!,2,0)," ")</f>
        <v xml:space="preserve"> </v>
      </c>
      <c r="BN1143" s="58" t="str">
        <f t="shared" si="454"/>
        <v xml:space="preserve">  </v>
      </c>
      <c r="BO1143" s="59" t="str">
        <f>IFERROR(VLOOKUP(BN1143,#REF!,5,0)," ")</f>
        <v xml:space="preserve"> </v>
      </c>
      <c r="BP1143" s="59" t="str">
        <f t="shared" si="455"/>
        <v xml:space="preserve"> </v>
      </c>
      <c r="BQ1143" s="56" t="str">
        <f t="shared" si="456"/>
        <v>0,00</v>
      </c>
      <c r="BR1143" s="59" t="str">
        <f t="shared" si="457"/>
        <v>0,00</v>
      </c>
      <c r="BS1143" s="59" t="str">
        <f t="shared" si="458"/>
        <v xml:space="preserve"> </v>
      </c>
      <c r="BT1143" s="56" t="str">
        <f t="shared" si="444"/>
        <v>00</v>
      </c>
      <c r="BU1143" s="56">
        <f t="shared" si="445"/>
        <v>0</v>
      </c>
      <c r="BV1143" s="56" t="str">
        <f>IFERROR(BU1143*#REF!,"0,00")</f>
        <v>0,00</v>
      </c>
      <c r="BW1143" s="59" t="str">
        <f t="shared" si="446"/>
        <v>0,00</v>
      </c>
    </row>
    <row r="1144" spans="1:75" ht="61.5" customHeight="1" thickTop="1" thickBot="1">
      <c r="A1144" s="90" t="str">
        <f t="shared" si="434"/>
        <v>INSERIR DATA</v>
      </c>
      <c r="B1144" s="91" t="str">
        <f t="shared" si="435"/>
        <v>INSERIR DATA</v>
      </c>
      <c r="C1144" s="81" t="str">
        <f t="shared" si="436"/>
        <v>INSERIR DATA</v>
      </c>
      <c r="D1144" s="79">
        <f t="shared" si="453"/>
        <v>1141</v>
      </c>
      <c r="E1144" s="125">
        <f t="shared" si="452"/>
        <v>0</v>
      </c>
      <c r="F1144" s="101"/>
      <c r="G1144" s="124" t="str">
        <f>IFERROR(VLOOKUP(F1144,#REF!,2,0)," ")</f>
        <v xml:space="preserve"> </v>
      </c>
      <c r="H1144" s="122" t="str">
        <f>IFERROR(VLOOKUP(F1144,#REF!,3,0)," ")</f>
        <v xml:space="preserve"> </v>
      </c>
      <c r="I1144" s="103"/>
      <c r="J1144" s="103"/>
      <c r="K1144" s="103"/>
      <c r="L1144" s="104"/>
      <c r="M1144" s="105"/>
      <c r="N1144" s="106"/>
      <c r="O1144" s="107"/>
      <c r="P1144" s="122" t="str">
        <f t="shared" si="459"/>
        <v>00,00</v>
      </c>
      <c r="Q1144" s="123" t="str">
        <f t="shared" si="460"/>
        <v>0,00</v>
      </c>
      <c r="R1144" s="119">
        <v>0</v>
      </c>
      <c r="S1144" s="119">
        <v>0</v>
      </c>
      <c r="T1144" s="123">
        <f t="shared" si="437"/>
        <v>0</v>
      </c>
      <c r="U1144" s="108"/>
      <c r="V1144" s="109" t="str">
        <f t="shared" si="433"/>
        <v/>
      </c>
      <c r="W1144" s="37"/>
      <c r="X1144" s="132"/>
      <c r="Y1144" s="134"/>
      <c r="AA1144" s="24"/>
      <c r="AB1144" s="40"/>
      <c r="AC1144" s="24" t="str">
        <f t="shared" si="439"/>
        <v>Pendente</v>
      </c>
      <c r="AE1144" s="43"/>
      <c r="AF1144" s="44"/>
      <c r="AG1144" s="45"/>
      <c r="AH1144" s="45"/>
      <c r="AI1144" s="46"/>
      <c r="AJ1144" s="44"/>
      <c r="AK1144" s="157"/>
      <c r="AL1144" s="161"/>
      <c r="AM1144" s="44"/>
      <c r="AN1144" s="46"/>
      <c r="AO1144" s="127"/>
      <c r="AP1144" s="45"/>
      <c r="AQ1144" s="46"/>
      <c r="AR1144" s="46"/>
      <c r="AS1144" s="46"/>
      <c r="AT1144" s="46"/>
      <c r="AU1144" s="46"/>
      <c r="AV1144" s="46"/>
      <c r="AW1144" s="46"/>
      <c r="AX1144" s="46"/>
      <c r="AY1144" s="46"/>
      <c r="AZ1144" s="49"/>
      <c r="BE1144" s="52">
        <f t="shared" si="438"/>
        <v>0</v>
      </c>
      <c r="BF1144" s="53" t="str">
        <f t="shared" si="440"/>
        <v>00</v>
      </c>
      <c r="BG1144" s="54">
        <f t="shared" si="441"/>
        <v>0</v>
      </c>
      <c r="BH1144" s="54">
        <v>6</v>
      </c>
      <c r="BI1144" s="54" t="str">
        <f t="shared" si="442"/>
        <v>,00</v>
      </c>
      <c r="BJ1144" s="55" t="str">
        <f t="shared" si="443"/>
        <v>00,00</v>
      </c>
      <c r="BL1144" s="57" t="str">
        <f>IFERROR(VLOOKUP(H1144,#REF!,2,0)," ")</f>
        <v xml:space="preserve"> </v>
      </c>
      <c r="BM1144" s="57" t="str">
        <f>IFERROR(VLOOKUP(K1144,#REF!,2,0)," ")</f>
        <v xml:space="preserve"> </v>
      </c>
      <c r="BN1144" s="58" t="str">
        <f t="shared" si="454"/>
        <v xml:space="preserve">  </v>
      </c>
      <c r="BO1144" s="59" t="str">
        <f>IFERROR(VLOOKUP(BN1144,#REF!,5,0)," ")</f>
        <v xml:space="preserve"> </v>
      </c>
      <c r="BP1144" s="59" t="str">
        <f t="shared" si="455"/>
        <v xml:space="preserve"> </v>
      </c>
      <c r="BQ1144" s="56" t="str">
        <f t="shared" si="456"/>
        <v>0,00</v>
      </c>
      <c r="BR1144" s="59" t="str">
        <f t="shared" si="457"/>
        <v>0,00</v>
      </c>
      <c r="BS1144" s="59" t="str">
        <f t="shared" si="458"/>
        <v xml:space="preserve"> </v>
      </c>
      <c r="BT1144" s="56" t="str">
        <f t="shared" si="444"/>
        <v>00</v>
      </c>
      <c r="BU1144" s="56">
        <f t="shared" si="445"/>
        <v>0</v>
      </c>
      <c r="BV1144" s="56" t="str">
        <f>IFERROR(BU1144*#REF!,"0,00")</f>
        <v>0,00</v>
      </c>
      <c r="BW1144" s="59" t="str">
        <f t="shared" si="446"/>
        <v>0,00</v>
      </c>
    </row>
    <row r="1145" spans="1:75" ht="61.5" customHeight="1" thickTop="1" thickBot="1">
      <c r="A1145" s="90" t="str">
        <f t="shared" si="434"/>
        <v>INSERIR DATA</v>
      </c>
      <c r="B1145" s="91" t="str">
        <f t="shared" si="435"/>
        <v>INSERIR DATA</v>
      </c>
      <c r="C1145" s="81" t="str">
        <f t="shared" si="436"/>
        <v>INSERIR DATA</v>
      </c>
      <c r="D1145" s="79">
        <f t="shared" si="453"/>
        <v>1142</v>
      </c>
      <c r="E1145" s="125">
        <f t="shared" si="452"/>
        <v>0</v>
      </c>
      <c r="F1145" s="101"/>
      <c r="G1145" s="124" t="str">
        <f>IFERROR(VLOOKUP(F1145,#REF!,2,0)," ")</f>
        <v xml:space="preserve"> </v>
      </c>
      <c r="H1145" s="122" t="str">
        <f>IFERROR(VLOOKUP(F1145,#REF!,3,0)," ")</f>
        <v xml:space="preserve"> </v>
      </c>
      <c r="I1145" s="103"/>
      <c r="J1145" s="103"/>
      <c r="K1145" s="103"/>
      <c r="L1145" s="104"/>
      <c r="M1145" s="105"/>
      <c r="N1145" s="106"/>
      <c r="O1145" s="107"/>
      <c r="P1145" s="122" t="str">
        <f t="shared" si="459"/>
        <v>00,00</v>
      </c>
      <c r="Q1145" s="123" t="str">
        <f t="shared" si="460"/>
        <v>0,00</v>
      </c>
      <c r="R1145" s="119">
        <v>0</v>
      </c>
      <c r="S1145" s="119">
        <v>0</v>
      </c>
      <c r="T1145" s="123">
        <f t="shared" si="437"/>
        <v>0</v>
      </c>
      <c r="U1145" s="108"/>
      <c r="V1145" s="109" t="str">
        <f t="shared" si="433"/>
        <v/>
      </c>
      <c r="W1145" s="37"/>
      <c r="X1145" s="132"/>
      <c r="Y1145" s="134"/>
      <c r="AA1145" s="24"/>
      <c r="AB1145" s="40"/>
      <c r="AC1145" s="24" t="str">
        <f t="shared" si="439"/>
        <v>Pendente</v>
      </c>
      <c r="AE1145" s="43"/>
      <c r="AF1145" s="44"/>
      <c r="AG1145" s="45"/>
      <c r="AH1145" s="45"/>
      <c r="AI1145" s="46"/>
      <c r="AJ1145" s="44"/>
      <c r="AK1145" s="157"/>
      <c r="AL1145" s="161"/>
      <c r="AM1145" s="44"/>
      <c r="AN1145" s="46"/>
      <c r="AO1145" s="127"/>
      <c r="AP1145" s="45"/>
      <c r="AQ1145" s="46"/>
      <c r="AR1145" s="46"/>
      <c r="AS1145" s="46"/>
      <c r="AT1145" s="46"/>
      <c r="AU1145" s="46"/>
      <c r="AV1145" s="46"/>
      <c r="AW1145" s="46"/>
      <c r="AX1145" s="46"/>
      <c r="AY1145" s="46"/>
      <c r="AZ1145" s="49"/>
      <c r="BE1145" s="52">
        <f t="shared" si="438"/>
        <v>0</v>
      </c>
      <c r="BF1145" s="53" t="str">
        <f t="shared" si="440"/>
        <v>00</v>
      </c>
      <c r="BG1145" s="54">
        <f t="shared" si="441"/>
        <v>0</v>
      </c>
      <c r="BH1145" s="54">
        <v>6</v>
      </c>
      <c r="BI1145" s="54" t="str">
        <f t="shared" si="442"/>
        <v>,00</v>
      </c>
      <c r="BJ1145" s="55" t="str">
        <f t="shared" si="443"/>
        <v>00,00</v>
      </c>
      <c r="BL1145" s="57" t="str">
        <f>IFERROR(VLOOKUP(H1145,#REF!,2,0)," ")</f>
        <v xml:space="preserve"> </v>
      </c>
      <c r="BM1145" s="57" t="str">
        <f>IFERROR(VLOOKUP(K1145,#REF!,2,0)," ")</f>
        <v xml:space="preserve"> </v>
      </c>
      <c r="BN1145" s="58" t="str">
        <f t="shared" si="454"/>
        <v xml:space="preserve">  </v>
      </c>
      <c r="BO1145" s="59" t="str">
        <f>IFERROR(VLOOKUP(BN1145,#REF!,5,0)," ")</f>
        <v xml:space="preserve"> </v>
      </c>
      <c r="BP1145" s="59" t="str">
        <f t="shared" si="455"/>
        <v xml:space="preserve"> </v>
      </c>
      <c r="BQ1145" s="56" t="str">
        <f t="shared" si="456"/>
        <v>0,00</v>
      </c>
      <c r="BR1145" s="59" t="str">
        <f t="shared" si="457"/>
        <v>0,00</v>
      </c>
      <c r="BS1145" s="59" t="str">
        <f t="shared" si="458"/>
        <v xml:space="preserve"> </v>
      </c>
      <c r="BT1145" s="56" t="str">
        <f t="shared" si="444"/>
        <v>00</v>
      </c>
      <c r="BU1145" s="56">
        <f t="shared" si="445"/>
        <v>0</v>
      </c>
      <c r="BV1145" s="56" t="str">
        <f>IFERROR(BU1145*#REF!,"0,00")</f>
        <v>0,00</v>
      </c>
      <c r="BW1145" s="59" t="str">
        <f t="shared" si="446"/>
        <v>0,00</v>
      </c>
    </row>
    <row r="1146" spans="1:75" ht="61.5" customHeight="1" thickTop="1" thickBot="1">
      <c r="A1146" s="90" t="str">
        <f t="shared" si="434"/>
        <v>INSERIR DATA</v>
      </c>
      <c r="B1146" s="91" t="str">
        <f t="shared" si="435"/>
        <v>INSERIR DATA</v>
      </c>
      <c r="C1146" s="81" t="str">
        <f t="shared" si="436"/>
        <v>INSERIR DATA</v>
      </c>
      <c r="D1146" s="79">
        <f t="shared" si="453"/>
        <v>1143</v>
      </c>
      <c r="E1146" s="125">
        <f t="shared" si="452"/>
        <v>0</v>
      </c>
      <c r="F1146" s="101"/>
      <c r="G1146" s="124" t="str">
        <f>IFERROR(VLOOKUP(F1146,#REF!,2,0)," ")</f>
        <v xml:space="preserve"> </v>
      </c>
      <c r="H1146" s="122" t="str">
        <f>IFERROR(VLOOKUP(F1146,#REF!,3,0)," ")</f>
        <v xml:space="preserve"> </v>
      </c>
      <c r="I1146" s="103"/>
      <c r="J1146" s="103"/>
      <c r="K1146" s="103"/>
      <c r="L1146" s="104"/>
      <c r="M1146" s="105"/>
      <c r="N1146" s="106"/>
      <c r="O1146" s="107"/>
      <c r="P1146" s="122" t="str">
        <f t="shared" si="459"/>
        <v>00,00</v>
      </c>
      <c r="Q1146" s="123" t="str">
        <f t="shared" si="460"/>
        <v>0,00</v>
      </c>
      <c r="R1146" s="119">
        <v>0</v>
      </c>
      <c r="S1146" s="119">
        <v>0</v>
      </c>
      <c r="T1146" s="123">
        <f t="shared" si="437"/>
        <v>0</v>
      </c>
      <c r="U1146" s="108"/>
      <c r="V1146" s="109" t="str">
        <f t="shared" si="433"/>
        <v/>
      </c>
      <c r="W1146" s="37"/>
      <c r="X1146" s="132"/>
      <c r="Y1146" s="134"/>
      <c r="AA1146" s="24"/>
      <c r="AB1146" s="40"/>
      <c r="AC1146" s="24" t="str">
        <f t="shared" si="439"/>
        <v>Pendente</v>
      </c>
      <c r="AE1146" s="43"/>
      <c r="AF1146" s="44"/>
      <c r="AG1146" s="45"/>
      <c r="AH1146" s="45"/>
      <c r="AI1146" s="46"/>
      <c r="AJ1146" s="44"/>
      <c r="AK1146" s="157"/>
      <c r="AL1146" s="161"/>
      <c r="AM1146" s="44"/>
      <c r="AN1146" s="46"/>
      <c r="AO1146" s="127"/>
      <c r="AP1146" s="45"/>
      <c r="AQ1146" s="46"/>
      <c r="AR1146" s="46"/>
      <c r="AS1146" s="46"/>
      <c r="AT1146" s="46"/>
      <c r="AU1146" s="46"/>
      <c r="AV1146" s="46"/>
      <c r="AW1146" s="46"/>
      <c r="AX1146" s="46"/>
      <c r="AY1146" s="46"/>
      <c r="AZ1146" s="49"/>
      <c r="BE1146" s="52">
        <f t="shared" si="438"/>
        <v>0</v>
      </c>
      <c r="BF1146" s="53" t="str">
        <f t="shared" si="440"/>
        <v>00</v>
      </c>
      <c r="BG1146" s="54">
        <f t="shared" si="441"/>
        <v>0</v>
      </c>
      <c r="BH1146" s="54">
        <v>6</v>
      </c>
      <c r="BI1146" s="54" t="str">
        <f t="shared" si="442"/>
        <v>,00</v>
      </c>
      <c r="BJ1146" s="55" t="str">
        <f t="shared" si="443"/>
        <v>00,00</v>
      </c>
      <c r="BL1146" s="57" t="str">
        <f>IFERROR(VLOOKUP(H1146,#REF!,2,0)," ")</f>
        <v xml:space="preserve"> </v>
      </c>
      <c r="BM1146" s="57" t="str">
        <f>IFERROR(VLOOKUP(K1146,#REF!,2,0)," ")</f>
        <v xml:space="preserve"> </v>
      </c>
      <c r="BN1146" s="58" t="str">
        <f t="shared" si="454"/>
        <v xml:space="preserve">  </v>
      </c>
      <c r="BO1146" s="59" t="str">
        <f>IFERROR(VLOOKUP(BN1146,#REF!,5,0)," ")</f>
        <v xml:space="preserve"> </v>
      </c>
      <c r="BP1146" s="59" t="str">
        <f t="shared" si="455"/>
        <v xml:space="preserve"> </v>
      </c>
      <c r="BQ1146" s="56" t="str">
        <f t="shared" si="456"/>
        <v>0,00</v>
      </c>
      <c r="BR1146" s="59" t="str">
        <f t="shared" si="457"/>
        <v>0,00</v>
      </c>
      <c r="BS1146" s="59" t="str">
        <f t="shared" si="458"/>
        <v xml:space="preserve"> </v>
      </c>
      <c r="BT1146" s="56" t="str">
        <f t="shared" si="444"/>
        <v>00</v>
      </c>
      <c r="BU1146" s="56">
        <f t="shared" si="445"/>
        <v>0</v>
      </c>
      <c r="BV1146" s="56" t="str">
        <f>IFERROR(BU1146*#REF!,"0,00")</f>
        <v>0,00</v>
      </c>
      <c r="BW1146" s="59" t="str">
        <f t="shared" si="446"/>
        <v>0,00</v>
      </c>
    </row>
    <row r="1147" spans="1:75" ht="61.5" customHeight="1" thickTop="1" thickBot="1">
      <c r="A1147" s="90" t="str">
        <f t="shared" si="434"/>
        <v>INSERIR DATA</v>
      </c>
      <c r="B1147" s="91" t="str">
        <f t="shared" si="435"/>
        <v>INSERIR DATA</v>
      </c>
      <c r="C1147" s="81" t="str">
        <f t="shared" si="436"/>
        <v>INSERIR DATA</v>
      </c>
      <c r="D1147" s="79">
        <f t="shared" si="453"/>
        <v>1144</v>
      </c>
      <c r="E1147" s="125">
        <f t="shared" si="452"/>
        <v>0</v>
      </c>
      <c r="F1147" s="101"/>
      <c r="G1147" s="124" t="str">
        <f>IFERROR(VLOOKUP(F1147,#REF!,2,0)," ")</f>
        <v xml:space="preserve"> </v>
      </c>
      <c r="H1147" s="122" t="str">
        <f>IFERROR(VLOOKUP(F1147,#REF!,3,0)," ")</f>
        <v xml:space="preserve"> </v>
      </c>
      <c r="I1147" s="103"/>
      <c r="J1147" s="103"/>
      <c r="K1147" s="103"/>
      <c r="L1147" s="104"/>
      <c r="M1147" s="105"/>
      <c r="N1147" s="106"/>
      <c r="O1147" s="107"/>
      <c r="P1147" s="122" t="str">
        <f t="shared" si="459"/>
        <v>00,00</v>
      </c>
      <c r="Q1147" s="123" t="str">
        <f t="shared" si="460"/>
        <v>0,00</v>
      </c>
      <c r="R1147" s="119">
        <v>0</v>
      </c>
      <c r="S1147" s="119">
        <v>0</v>
      </c>
      <c r="T1147" s="123">
        <f t="shared" si="437"/>
        <v>0</v>
      </c>
      <c r="U1147" s="108"/>
      <c r="V1147" s="109" t="str">
        <f t="shared" si="433"/>
        <v/>
      </c>
      <c r="W1147" s="37"/>
      <c r="X1147" s="132"/>
      <c r="Y1147" s="134"/>
      <c r="AA1147" s="24"/>
      <c r="AB1147" s="40"/>
      <c r="AC1147" s="24" t="str">
        <f t="shared" si="439"/>
        <v>Pendente</v>
      </c>
      <c r="AE1147" s="43"/>
      <c r="AF1147" s="44"/>
      <c r="AG1147" s="45"/>
      <c r="AH1147" s="45"/>
      <c r="AI1147" s="46"/>
      <c r="AJ1147" s="44"/>
      <c r="AK1147" s="157"/>
      <c r="AL1147" s="161"/>
      <c r="AM1147" s="44"/>
      <c r="AN1147" s="46"/>
      <c r="AO1147" s="127"/>
      <c r="AP1147" s="45"/>
      <c r="AQ1147" s="46"/>
      <c r="AR1147" s="46"/>
      <c r="AS1147" s="46"/>
      <c r="AT1147" s="46"/>
      <c r="AU1147" s="46"/>
      <c r="AV1147" s="46"/>
      <c r="AW1147" s="46"/>
      <c r="AX1147" s="46"/>
      <c r="AY1147" s="46"/>
      <c r="AZ1147" s="49"/>
      <c r="BE1147" s="52">
        <f t="shared" si="438"/>
        <v>0</v>
      </c>
      <c r="BF1147" s="53" t="str">
        <f t="shared" si="440"/>
        <v>00</v>
      </c>
      <c r="BG1147" s="54">
        <f t="shared" si="441"/>
        <v>0</v>
      </c>
      <c r="BH1147" s="54">
        <v>6</v>
      </c>
      <c r="BI1147" s="54" t="str">
        <f t="shared" si="442"/>
        <v>,00</v>
      </c>
      <c r="BJ1147" s="55" t="str">
        <f t="shared" si="443"/>
        <v>00,00</v>
      </c>
      <c r="BL1147" s="57" t="str">
        <f>IFERROR(VLOOKUP(H1147,#REF!,2,0)," ")</f>
        <v xml:space="preserve"> </v>
      </c>
      <c r="BM1147" s="57" t="str">
        <f>IFERROR(VLOOKUP(K1147,#REF!,2,0)," ")</f>
        <v xml:space="preserve"> </v>
      </c>
      <c r="BN1147" s="58" t="str">
        <f t="shared" si="454"/>
        <v xml:space="preserve">  </v>
      </c>
      <c r="BO1147" s="59" t="str">
        <f>IFERROR(VLOOKUP(BN1147,#REF!,5,0)," ")</f>
        <v xml:space="preserve"> </v>
      </c>
      <c r="BP1147" s="59" t="str">
        <f t="shared" si="455"/>
        <v xml:space="preserve"> </v>
      </c>
      <c r="BQ1147" s="56" t="str">
        <f t="shared" si="456"/>
        <v>0,00</v>
      </c>
      <c r="BR1147" s="59" t="str">
        <f t="shared" si="457"/>
        <v>0,00</v>
      </c>
      <c r="BS1147" s="59" t="str">
        <f t="shared" si="458"/>
        <v xml:space="preserve"> </v>
      </c>
      <c r="BT1147" s="56" t="str">
        <f t="shared" si="444"/>
        <v>00</v>
      </c>
      <c r="BU1147" s="56">
        <f t="shared" si="445"/>
        <v>0</v>
      </c>
      <c r="BV1147" s="56" t="str">
        <f>IFERROR(BU1147*#REF!,"0,00")</f>
        <v>0,00</v>
      </c>
      <c r="BW1147" s="59" t="str">
        <f t="shared" si="446"/>
        <v>0,00</v>
      </c>
    </row>
    <row r="1148" spans="1:75" ht="61.5" customHeight="1" thickTop="1" thickBot="1">
      <c r="A1148" s="90" t="str">
        <f t="shared" si="434"/>
        <v>INSERIR DATA</v>
      </c>
      <c r="B1148" s="91" t="str">
        <f t="shared" si="435"/>
        <v>INSERIR DATA</v>
      </c>
      <c r="C1148" s="81" t="str">
        <f t="shared" si="436"/>
        <v>INSERIR DATA</v>
      </c>
      <c r="D1148" s="79">
        <f t="shared" si="453"/>
        <v>1145</v>
      </c>
      <c r="E1148" s="125">
        <f t="shared" si="452"/>
        <v>0</v>
      </c>
      <c r="F1148" s="101"/>
      <c r="G1148" s="124" t="str">
        <f>IFERROR(VLOOKUP(F1148,#REF!,2,0)," ")</f>
        <v xml:space="preserve"> </v>
      </c>
      <c r="H1148" s="122" t="str">
        <f>IFERROR(VLOOKUP(F1148,#REF!,3,0)," ")</f>
        <v xml:space="preserve"> </v>
      </c>
      <c r="I1148" s="103"/>
      <c r="J1148" s="103"/>
      <c r="K1148" s="103"/>
      <c r="L1148" s="104"/>
      <c r="M1148" s="105"/>
      <c r="N1148" s="106"/>
      <c r="O1148" s="107"/>
      <c r="P1148" s="122" t="str">
        <f t="shared" si="459"/>
        <v>00,00</v>
      </c>
      <c r="Q1148" s="123" t="str">
        <f t="shared" si="460"/>
        <v>0,00</v>
      </c>
      <c r="R1148" s="119">
        <v>0</v>
      </c>
      <c r="S1148" s="119">
        <v>0</v>
      </c>
      <c r="T1148" s="123">
        <f t="shared" si="437"/>
        <v>0</v>
      </c>
      <c r="U1148" s="108"/>
      <c r="V1148" s="109" t="str">
        <f t="shared" ref="V1148:V1168" si="461">UPPER(Y1148)</f>
        <v/>
      </c>
      <c r="W1148" s="37"/>
      <c r="X1148" s="132"/>
      <c r="Y1148" s="134"/>
      <c r="AA1148" s="24"/>
      <c r="AB1148" s="40"/>
      <c r="AC1148" s="24" t="str">
        <f t="shared" si="439"/>
        <v>Pendente</v>
      </c>
      <c r="AE1148" s="43"/>
      <c r="AF1148" s="44"/>
      <c r="AG1148" s="45"/>
      <c r="AH1148" s="45"/>
      <c r="AI1148" s="46"/>
      <c r="AJ1148" s="44"/>
      <c r="AK1148" s="157"/>
      <c r="AL1148" s="161"/>
      <c r="AM1148" s="44"/>
      <c r="AN1148" s="46"/>
      <c r="AO1148" s="127"/>
      <c r="AP1148" s="45"/>
      <c r="AQ1148" s="46"/>
      <c r="AR1148" s="46"/>
      <c r="AS1148" s="46"/>
      <c r="AT1148" s="45"/>
      <c r="AU1148" s="46"/>
      <c r="AV1148" s="46"/>
      <c r="AW1148" s="46"/>
      <c r="AX1148" s="46"/>
      <c r="AY1148" s="46"/>
      <c r="AZ1148" s="49"/>
      <c r="BE1148" s="52">
        <f t="shared" si="438"/>
        <v>0</v>
      </c>
      <c r="BF1148" s="53" t="str">
        <f t="shared" si="440"/>
        <v>00</v>
      </c>
      <c r="BG1148" s="54">
        <f t="shared" si="441"/>
        <v>0</v>
      </c>
      <c r="BH1148" s="54">
        <v>6</v>
      </c>
      <c r="BI1148" s="54" t="str">
        <f t="shared" si="442"/>
        <v>,00</v>
      </c>
      <c r="BJ1148" s="55" t="str">
        <f t="shared" si="443"/>
        <v>00,00</v>
      </c>
      <c r="BL1148" s="57" t="str">
        <f>IFERROR(VLOOKUP(H1148,#REF!,2,0)," ")</f>
        <v xml:space="preserve"> </v>
      </c>
      <c r="BM1148" s="57" t="str">
        <f>IFERROR(VLOOKUP(K1148,#REF!,2,0)," ")</f>
        <v xml:space="preserve"> </v>
      </c>
      <c r="BN1148" s="58" t="str">
        <f t="shared" si="454"/>
        <v xml:space="preserve">  </v>
      </c>
      <c r="BO1148" s="59" t="str">
        <f>IFERROR(VLOOKUP(BN1148,#REF!,5,0)," ")</f>
        <v xml:space="preserve"> </v>
      </c>
      <c r="BP1148" s="59" t="str">
        <f t="shared" si="455"/>
        <v xml:space="preserve"> </v>
      </c>
      <c r="BQ1148" s="56" t="str">
        <f t="shared" si="456"/>
        <v>0,00</v>
      </c>
      <c r="BR1148" s="59" t="str">
        <f t="shared" si="457"/>
        <v>0,00</v>
      </c>
      <c r="BS1148" s="59" t="str">
        <f t="shared" si="458"/>
        <v xml:space="preserve"> </v>
      </c>
      <c r="BT1148" s="56" t="str">
        <f t="shared" si="444"/>
        <v>00</v>
      </c>
      <c r="BU1148" s="56">
        <f t="shared" si="445"/>
        <v>0</v>
      </c>
      <c r="BV1148" s="56" t="str">
        <f>IFERROR(BU1148*#REF!,"0,00")</f>
        <v>0,00</v>
      </c>
      <c r="BW1148" s="59" t="str">
        <f t="shared" si="446"/>
        <v>0,00</v>
      </c>
    </row>
    <row r="1149" spans="1:75" ht="61.5" customHeight="1" thickTop="1" thickBot="1">
      <c r="A1149" s="90" t="str">
        <f t="shared" si="434"/>
        <v>INSERIR DATA</v>
      </c>
      <c r="B1149" s="91" t="str">
        <f t="shared" si="435"/>
        <v>INSERIR DATA</v>
      </c>
      <c r="C1149" s="81" t="str">
        <f t="shared" si="436"/>
        <v>INSERIR DATA</v>
      </c>
      <c r="D1149" s="79">
        <f t="shared" si="453"/>
        <v>1146</v>
      </c>
      <c r="E1149" s="125">
        <f t="shared" si="452"/>
        <v>0</v>
      </c>
      <c r="F1149" s="101"/>
      <c r="G1149" s="124" t="str">
        <f>IFERROR(VLOOKUP(F1149,#REF!,2,0)," ")</f>
        <v xml:space="preserve"> </v>
      </c>
      <c r="H1149" s="122" t="str">
        <f>IFERROR(VLOOKUP(F1149,#REF!,3,0)," ")</f>
        <v xml:space="preserve"> </v>
      </c>
      <c r="I1149" s="103"/>
      <c r="J1149" s="103"/>
      <c r="K1149" s="103"/>
      <c r="L1149" s="104"/>
      <c r="M1149" s="105"/>
      <c r="N1149" s="106"/>
      <c r="O1149" s="107"/>
      <c r="P1149" s="122" t="str">
        <f t="shared" si="459"/>
        <v>00,00</v>
      </c>
      <c r="Q1149" s="123" t="str">
        <f t="shared" si="460"/>
        <v>0,00</v>
      </c>
      <c r="R1149" s="119">
        <v>0</v>
      </c>
      <c r="S1149" s="119">
        <v>0</v>
      </c>
      <c r="T1149" s="123">
        <f t="shared" si="437"/>
        <v>0</v>
      </c>
      <c r="U1149" s="108"/>
      <c r="V1149" s="109" t="str">
        <f t="shared" si="461"/>
        <v/>
      </c>
      <c r="W1149" s="37"/>
      <c r="X1149" s="132"/>
      <c r="Y1149" s="134"/>
      <c r="AA1149" s="24"/>
      <c r="AB1149" s="40"/>
      <c r="AC1149" s="24" t="str">
        <f t="shared" si="439"/>
        <v>Pendente</v>
      </c>
      <c r="AE1149" s="43"/>
      <c r="AF1149" s="44"/>
      <c r="AG1149" s="45"/>
      <c r="AH1149" s="45"/>
      <c r="AI1149" s="46"/>
      <c r="AJ1149" s="44"/>
      <c r="AK1149" s="46"/>
      <c r="AL1149" s="127"/>
      <c r="AM1149" s="44"/>
      <c r="AN1149" s="46"/>
      <c r="AO1149" s="127"/>
      <c r="AP1149" s="45"/>
      <c r="AQ1149" s="46"/>
      <c r="AR1149" s="46"/>
      <c r="AS1149" s="46"/>
      <c r="AT1149" s="45"/>
      <c r="AU1149" s="46"/>
      <c r="AV1149" s="46"/>
      <c r="AW1149" s="46"/>
      <c r="AX1149" s="46"/>
      <c r="AY1149" s="46"/>
      <c r="AZ1149" s="49"/>
      <c r="BE1149" s="52">
        <f t="shared" si="438"/>
        <v>0</v>
      </c>
      <c r="BF1149" s="53" t="str">
        <f t="shared" si="440"/>
        <v>00</v>
      </c>
      <c r="BG1149" s="54">
        <f t="shared" si="441"/>
        <v>0</v>
      </c>
      <c r="BH1149" s="54">
        <v>6</v>
      </c>
      <c r="BI1149" s="54" t="str">
        <f t="shared" si="442"/>
        <v>,00</v>
      </c>
      <c r="BJ1149" s="55" t="str">
        <f t="shared" si="443"/>
        <v>00,00</v>
      </c>
      <c r="BL1149" s="57" t="str">
        <f>IFERROR(VLOOKUP(H1149,#REF!,2,0)," ")</f>
        <v xml:space="preserve"> </v>
      </c>
      <c r="BM1149" s="57" t="str">
        <f>IFERROR(VLOOKUP(K1149,#REF!,2,0)," ")</f>
        <v xml:space="preserve"> </v>
      </c>
      <c r="BN1149" s="58" t="str">
        <f t="shared" si="454"/>
        <v xml:space="preserve">  </v>
      </c>
      <c r="BO1149" s="59" t="str">
        <f>IFERROR(VLOOKUP(BN1149,#REF!,5,0)," ")</f>
        <v xml:space="preserve"> </v>
      </c>
      <c r="BP1149" s="59" t="str">
        <f t="shared" si="455"/>
        <v xml:space="preserve"> </v>
      </c>
      <c r="BQ1149" s="56" t="str">
        <f t="shared" si="456"/>
        <v>0,00</v>
      </c>
      <c r="BR1149" s="59" t="str">
        <f t="shared" si="457"/>
        <v>0,00</v>
      </c>
      <c r="BS1149" s="59" t="str">
        <f t="shared" si="458"/>
        <v xml:space="preserve"> </v>
      </c>
      <c r="BT1149" s="56" t="str">
        <f t="shared" si="444"/>
        <v>00</v>
      </c>
      <c r="BU1149" s="56">
        <f t="shared" si="445"/>
        <v>0</v>
      </c>
      <c r="BV1149" s="56" t="str">
        <f>IFERROR(BU1149*#REF!,"0,00")</f>
        <v>0,00</v>
      </c>
      <c r="BW1149" s="59" t="str">
        <f t="shared" si="446"/>
        <v>0,00</v>
      </c>
    </row>
    <row r="1150" spans="1:75" ht="61.5" customHeight="1" thickTop="1" thickBot="1">
      <c r="A1150" s="90" t="str">
        <f t="shared" si="434"/>
        <v>INSERIR DATA</v>
      </c>
      <c r="B1150" s="91" t="str">
        <f t="shared" si="435"/>
        <v>INSERIR DATA</v>
      </c>
      <c r="C1150" s="81" t="str">
        <f t="shared" si="436"/>
        <v>INSERIR DATA</v>
      </c>
      <c r="D1150" s="79">
        <f t="shared" si="453"/>
        <v>1147</v>
      </c>
      <c r="E1150" s="125">
        <f t="shared" si="452"/>
        <v>0</v>
      </c>
      <c r="F1150" s="101"/>
      <c r="G1150" s="124" t="str">
        <f>IFERROR(VLOOKUP(F1150,#REF!,2,0)," ")</f>
        <v xml:space="preserve"> </v>
      </c>
      <c r="H1150" s="122" t="str">
        <f>IFERROR(VLOOKUP(F1150,#REF!,3,0)," ")</f>
        <v xml:space="preserve"> </v>
      </c>
      <c r="I1150" s="103"/>
      <c r="J1150" s="103"/>
      <c r="K1150" s="103"/>
      <c r="L1150" s="104"/>
      <c r="M1150" s="105"/>
      <c r="N1150" s="106"/>
      <c r="O1150" s="107"/>
      <c r="P1150" s="122" t="str">
        <f t="shared" si="459"/>
        <v>00,00</v>
      </c>
      <c r="Q1150" s="123" t="str">
        <f t="shared" si="460"/>
        <v>0,00</v>
      </c>
      <c r="R1150" s="119">
        <v>0</v>
      </c>
      <c r="S1150" s="119">
        <v>0</v>
      </c>
      <c r="T1150" s="123">
        <f t="shared" si="437"/>
        <v>0</v>
      </c>
      <c r="U1150" s="108"/>
      <c r="V1150" s="109" t="str">
        <f t="shared" si="461"/>
        <v/>
      </c>
      <c r="W1150" s="37"/>
      <c r="X1150" s="132"/>
      <c r="Y1150" s="134"/>
      <c r="AA1150" s="24"/>
      <c r="AB1150" s="40"/>
      <c r="AC1150" s="24" t="str">
        <f t="shared" si="439"/>
        <v>Pendente</v>
      </c>
      <c r="AE1150" s="43"/>
      <c r="AF1150" s="44"/>
      <c r="AG1150" s="45"/>
      <c r="AH1150" s="45"/>
      <c r="AI1150" s="46"/>
      <c r="AJ1150" s="44"/>
      <c r="AK1150" s="46"/>
      <c r="AL1150" s="127"/>
      <c r="AM1150" s="44"/>
      <c r="AN1150" s="46"/>
      <c r="AO1150" s="127"/>
      <c r="AP1150" s="45"/>
      <c r="AQ1150" s="46"/>
      <c r="AR1150" s="46"/>
      <c r="AS1150" s="46"/>
      <c r="AT1150" s="45"/>
      <c r="AU1150" s="46"/>
      <c r="AV1150" s="46"/>
      <c r="AW1150" s="46"/>
      <c r="AX1150" s="46"/>
      <c r="AY1150" s="46"/>
      <c r="AZ1150" s="49"/>
      <c r="BE1150" s="52">
        <f t="shared" si="438"/>
        <v>0</v>
      </c>
      <c r="BF1150" s="53" t="str">
        <f t="shared" si="440"/>
        <v>00</v>
      </c>
      <c r="BG1150" s="54">
        <f t="shared" si="441"/>
        <v>0</v>
      </c>
      <c r="BH1150" s="54">
        <v>6</v>
      </c>
      <c r="BI1150" s="54" t="str">
        <f t="shared" si="442"/>
        <v>,00</v>
      </c>
      <c r="BJ1150" s="55" t="str">
        <f t="shared" si="443"/>
        <v>00,00</v>
      </c>
      <c r="BL1150" s="57" t="str">
        <f>IFERROR(VLOOKUP(H1150,#REF!,2,0)," ")</f>
        <v xml:space="preserve"> </v>
      </c>
      <c r="BM1150" s="57" t="str">
        <f>IFERROR(VLOOKUP(K1150,#REF!,2,0)," ")</f>
        <v xml:space="preserve"> </v>
      </c>
      <c r="BN1150" s="58" t="str">
        <f t="shared" si="454"/>
        <v xml:space="preserve">  </v>
      </c>
      <c r="BO1150" s="59" t="str">
        <f>IFERROR(VLOOKUP(BN1150,#REF!,5,0)," ")</f>
        <v xml:space="preserve"> </v>
      </c>
      <c r="BP1150" s="59" t="str">
        <f t="shared" si="455"/>
        <v xml:space="preserve"> </v>
      </c>
      <c r="BQ1150" s="56" t="str">
        <f t="shared" si="456"/>
        <v>0,00</v>
      </c>
      <c r="BR1150" s="59" t="str">
        <f t="shared" si="457"/>
        <v>0,00</v>
      </c>
      <c r="BS1150" s="59" t="str">
        <f t="shared" si="458"/>
        <v xml:space="preserve"> </v>
      </c>
      <c r="BT1150" s="56" t="str">
        <f t="shared" si="444"/>
        <v>00</v>
      </c>
      <c r="BU1150" s="56">
        <f t="shared" si="445"/>
        <v>0</v>
      </c>
      <c r="BV1150" s="56" t="str">
        <f>IFERROR(BU1150*#REF!,"0,00")</f>
        <v>0,00</v>
      </c>
      <c r="BW1150" s="59" t="str">
        <f t="shared" si="446"/>
        <v>0,00</v>
      </c>
    </row>
    <row r="1151" spans="1:75" ht="61.5" customHeight="1" thickTop="1" thickBot="1">
      <c r="A1151" s="90" t="str">
        <f t="shared" si="434"/>
        <v>INSERIR DATA</v>
      </c>
      <c r="B1151" s="91" t="str">
        <f t="shared" si="435"/>
        <v>INSERIR DATA</v>
      </c>
      <c r="C1151" s="81" t="str">
        <f t="shared" si="436"/>
        <v>INSERIR DATA</v>
      </c>
      <c r="D1151" s="79">
        <f t="shared" si="453"/>
        <v>1148</v>
      </c>
      <c r="E1151" s="125">
        <f t="shared" si="452"/>
        <v>0</v>
      </c>
      <c r="F1151" s="101"/>
      <c r="G1151" s="124" t="str">
        <f>IFERROR(VLOOKUP(F1151,#REF!,2,0)," ")</f>
        <v xml:space="preserve"> </v>
      </c>
      <c r="H1151" s="122" t="str">
        <f>IFERROR(VLOOKUP(F1151,#REF!,3,0)," ")</f>
        <v xml:space="preserve"> </v>
      </c>
      <c r="I1151" s="103"/>
      <c r="J1151" s="103"/>
      <c r="K1151" s="103"/>
      <c r="L1151" s="104"/>
      <c r="M1151" s="105"/>
      <c r="N1151" s="106"/>
      <c r="O1151" s="107"/>
      <c r="P1151" s="122" t="str">
        <f t="shared" si="459"/>
        <v>00,00</v>
      </c>
      <c r="Q1151" s="123" t="str">
        <f t="shared" si="460"/>
        <v>0,00</v>
      </c>
      <c r="R1151" s="119">
        <v>0</v>
      </c>
      <c r="S1151" s="119">
        <v>0</v>
      </c>
      <c r="T1151" s="123">
        <f t="shared" si="437"/>
        <v>0</v>
      </c>
      <c r="U1151" s="108"/>
      <c r="V1151" s="109" t="str">
        <f t="shared" si="461"/>
        <v/>
      </c>
      <c r="W1151" s="37"/>
      <c r="X1151" s="132"/>
      <c r="Y1151" s="134"/>
      <c r="AA1151" s="24"/>
      <c r="AB1151" s="40"/>
      <c r="AC1151" s="24" t="str">
        <f t="shared" si="439"/>
        <v>Pendente</v>
      </c>
      <c r="AE1151" s="43"/>
      <c r="AF1151" s="44"/>
      <c r="AG1151" s="45"/>
      <c r="AH1151" s="45"/>
      <c r="AI1151" s="46"/>
      <c r="AJ1151" s="44"/>
      <c r="AK1151" s="46"/>
      <c r="AL1151" s="127"/>
      <c r="AM1151" s="44"/>
      <c r="AN1151" s="46"/>
      <c r="AO1151" s="127"/>
      <c r="AP1151" s="45"/>
      <c r="AQ1151" s="46"/>
      <c r="AR1151" s="46"/>
      <c r="AS1151" s="46"/>
      <c r="AT1151" s="45"/>
      <c r="AU1151" s="46"/>
      <c r="AV1151" s="46"/>
      <c r="AW1151" s="46"/>
      <c r="AX1151" s="46"/>
      <c r="AY1151" s="46"/>
      <c r="AZ1151" s="49"/>
      <c r="BE1151" s="52">
        <f t="shared" si="438"/>
        <v>0</v>
      </c>
      <c r="BF1151" s="53" t="str">
        <f t="shared" si="440"/>
        <v>00</v>
      </c>
      <c r="BG1151" s="54">
        <f t="shared" si="441"/>
        <v>0</v>
      </c>
      <c r="BH1151" s="54">
        <v>6</v>
      </c>
      <c r="BI1151" s="54" t="str">
        <f t="shared" si="442"/>
        <v>,00</v>
      </c>
      <c r="BJ1151" s="55" t="str">
        <f t="shared" si="443"/>
        <v>00,00</v>
      </c>
      <c r="BL1151" s="57" t="str">
        <f>IFERROR(VLOOKUP(H1151,#REF!,2,0)," ")</f>
        <v xml:space="preserve"> </v>
      </c>
      <c r="BM1151" s="57" t="str">
        <f>IFERROR(VLOOKUP(K1151,#REF!,2,0)," ")</f>
        <v xml:space="preserve"> </v>
      </c>
      <c r="BN1151" s="58" t="str">
        <f t="shared" si="454"/>
        <v xml:space="preserve">  </v>
      </c>
      <c r="BO1151" s="59" t="str">
        <f>IFERROR(VLOOKUP(BN1151,#REF!,5,0)," ")</f>
        <v xml:space="preserve"> </v>
      </c>
      <c r="BP1151" s="59" t="str">
        <f t="shared" si="455"/>
        <v xml:space="preserve"> </v>
      </c>
      <c r="BQ1151" s="56" t="str">
        <f t="shared" si="456"/>
        <v>0,00</v>
      </c>
      <c r="BR1151" s="59" t="str">
        <f t="shared" si="457"/>
        <v>0,00</v>
      </c>
      <c r="BS1151" s="59" t="str">
        <f t="shared" si="458"/>
        <v xml:space="preserve"> </v>
      </c>
      <c r="BT1151" s="56" t="str">
        <f t="shared" si="444"/>
        <v>00</v>
      </c>
      <c r="BU1151" s="56">
        <f t="shared" si="445"/>
        <v>0</v>
      </c>
      <c r="BV1151" s="56" t="str">
        <f>IFERROR(BU1151*#REF!,"0,00")</f>
        <v>0,00</v>
      </c>
      <c r="BW1151" s="59" t="str">
        <f t="shared" si="446"/>
        <v>0,00</v>
      </c>
    </row>
    <row r="1152" spans="1:75" ht="61.5" customHeight="1" thickTop="1" thickBot="1">
      <c r="A1152" s="90" t="str">
        <f t="shared" si="434"/>
        <v>INSERIR DATA</v>
      </c>
      <c r="B1152" s="91" t="str">
        <f t="shared" si="435"/>
        <v>INSERIR DATA</v>
      </c>
      <c r="C1152" s="81" t="str">
        <f t="shared" si="436"/>
        <v>INSERIR DATA</v>
      </c>
      <c r="D1152" s="79">
        <f t="shared" si="453"/>
        <v>1149</v>
      </c>
      <c r="E1152" s="125">
        <f t="shared" si="452"/>
        <v>0</v>
      </c>
      <c r="F1152" s="101"/>
      <c r="G1152" s="124" t="str">
        <f>IFERROR(VLOOKUP(F1152,#REF!,2,0)," ")</f>
        <v xml:space="preserve"> </v>
      </c>
      <c r="H1152" s="122" t="str">
        <f>IFERROR(VLOOKUP(F1152,#REF!,3,0)," ")</f>
        <v xml:space="preserve"> </v>
      </c>
      <c r="I1152" s="103"/>
      <c r="J1152" s="103"/>
      <c r="K1152" s="103"/>
      <c r="L1152" s="104"/>
      <c r="M1152" s="105"/>
      <c r="N1152" s="106"/>
      <c r="O1152" s="107"/>
      <c r="P1152" s="122" t="str">
        <f t="shared" si="459"/>
        <v>00,00</v>
      </c>
      <c r="Q1152" s="123" t="str">
        <f t="shared" si="460"/>
        <v>0,00</v>
      </c>
      <c r="R1152" s="119">
        <v>0</v>
      </c>
      <c r="S1152" s="119">
        <v>0</v>
      </c>
      <c r="T1152" s="123">
        <f t="shared" si="437"/>
        <v>0</v>
      </c>
      <c r="U1152" s="108"/>
      <c r="V1152" s="109" t="str">
        <f t="shared" si="461"/>
        <v/>
      </c>
      <c r="W1152" s="37"/>
      <c r="X1152" s="132"/>
      <c r="Y1152" s="134"/>
      <c r="AA1152" s="24"/>
      <c r="AB1152" s="40"/>
      <c r="AC1152" s="24" t="str">
        <f t="shared" si="439"/>
        <v>Pendente</v>
      </c>
      <c r="AE1152" s="43"/>
      <c r="AF1152" s="44"/>
      <c r="AG1152" s="45"/>
      <c r="AH1152" s="45"/>
      <c r="AI1152" s="46"/>
      <c r="AJ1152" s="44"/>
      <c r="AK1152" s="46"/>
      <c r="AL1152" s="127"/>
      <c r="AM1152" s="44"/>
      <c r="AN1152" s="46"/>
      <c r="AO1152" s="127"/>
      <c r="AP1152" s="45"/>
      <c r="AQ1152" s="46"/>
      <c r="AR1152" s="157"/>
      <c r="AS1152" s="46"/>
      <c r="AT1152" s="46"/>
      <c r="AU1152" s="157"/>
      <c r="AV1152" s="157"/>
      <c r="AW1152" s="157"/>
      <c r="AX1152" s="157"/>
      <c r="AY1152" s="157"/>
      <c r="AZ1152" s="49"/>
      <c r="BE1152" s="52">
        <f t="shared" si="438"/>
        <v>0</v>
      </c>
      <c r="BF1152" s="53" t="str">
        <f t="shared" si="440"/>
        <v>00</v>
      </c>
      <c r="BG1152" s="54">
        <f t="shared" si="441"/>
        <v>0</v>
      </c>
      <c r="BH1152" s="54">
        <v>6</v>
      </c>
      <c r="BI1152" s="54" t="str">
        <f t="shared" si="442"/>
        <v>,00</v>
      </c>
      <c r="BJ1152" s="55" t="str">
        <f t="shared" si="443"/>
        <v>00,00</v>
      </c>
      <c r="BL1152" s="57" t="str">
        <f>IFERROR(VLOOKUP(H1152,#REF!,2,0)," ")</f>
        <v xml:space="preserve"> </v>
      </c>
      <c r="BM1152" s="57" t="str">
        <f>IFERROR(VLOOKUP(K1152,#REF!,2,0)," ")</f>
        <v xml:space="preserve"> </v>
      </c>
      <c r="BN1152" s="58" t="str">
        <f t="shared" si="454"/>
        <v xml:space="preserve">  </v>
      </c>
      <c r="BO1152" s="59" t="str">
        <f>IFERROR(VLOOKUP(BN1152,#REF!,5,0)," ")</f>
        <v xml:space="preserve"> </v>
      </c>
      <c r="BP1152" s="59" t="str">
        <f t="shared" si="455"/>
        <v xml:space="preserve"> </v>
      </c>
      <c r="BQ1152" s="56" t="str">
        <f t="shared" si="456"/>
        <v>0,00</v>
      </c>
      <c r="BR1152" s="59" t="str">
        <f t="shared" si="457"/>
        <v>0,00</v>
      </c>
      <c r="BS1152" s="59" t="str">
        <f t="shared" si="458"/>
        <v xml:space="preserve"> </v>
      </c>
      <c r="BT1152" s="56" t="str">
        <f t="shared" si="444"/>
        <v>00</v>
      </c>
      <c r="BU1152" s="56">
        <f t="shared" si="445"/>
        <v>0</v>
      </c>
      <c r="BV1152" s="56" t="str">
        <f>IFERROR(BU1152*#REF!,"0,00")</f>
        <v>0,00</v>
      </c>
      <c r="BW1152" s="59" t="str">
        <f t="shared" si="446"/>
        <v>0,00</v>
      </c>
    </row>
    <row r="1153" spans="1:75" ht="61.5" customHeight="1" thickTop="1" thickBot="1">
      <c r="A1153" s="90" t="str">
        <f t="shared" si="434"/>
        <v>INSERIR DATA</v>
      </c>
      <c r="B1153" s="91" t="str">
        <f t="shared" si="435"/>
        <v>INSERIR DATA</v>
      </c>
      <c r="C1153" s="81" t="str">
        <f t="shared" si="436"/>
        <v>INSERIR DATA</v>
      </c>
      <c r="D1153" s="79">
        <f t="shared" si="453"/>
        <v>1150</v>
      </c>
      <c r="E1153" s="125">
        <f t="shared" si="452"/>
        <v>0</v>
      </c>
      <c r="F1153" s="101"/>
      <c r="G1153" s="124" t="str">
        <f>IFERROR(VLOOKUP(F1153,#REF!,2,0)," ")</f>
        <v xml:space="preserve"> </v>
      </c>
      <c r="H1153" s="122" t="str">
        <f>IFERROR(VLOOKUP(F1153,#REF!,3,0)," ")</f>
        <v xml:space="preserve"> </v>
      </c>
      <c r="I1153" s="103"/>
      <c r="J1153" s="103"/>
      <c r="K1153" s="103"/>
      <c r="L1153" s="104"/>
      <c r="M1153" s="105"/>
      <c r="N1153" s="106"/>
      <c r="O1153" s="107"/>
      <c r="P1153" s="122" t="str">
        <f t="shared" si="459"/>
        <v>00,00</v>
      </c>
      <c r="Q1153" s="123" t="str">
        <f t="shared" si="460"/>
        <v>0,00</v>
      </c>
      <c r="R1153" s="119">
        <v>0</v>
      </c>
      <c r="S1153" s="119">
        <v>0</v>
      </c>
      <c r="T1153" s="123">
        <f t="shared" si="437"/>
        <v>0</v>
      </c>
      <c r="U1153" s="108"/>
      <c r="V1153" s="109" t="str">
        <f t="shared" si="461"/>
        <v/>
      </c>
      <c r="W1153" s="37"/>
      <c r="X1153" s="132"/>
      <c r="Y1153" s="134"/>
      <c r="AA1153" s="24"/>
      <c r="AB1153" s="40"/>
      <c r="AC1153" s="24" t="str">
        <f t="shared" si="439"/>
        <v>Pendente</v>
      </c>
      <c r="AE1153" s="43"/>
      <c r="AF1153" s="44"/>
      <c r="AG1153" s="45"/>
      <c r="AH1153" s="45"/>
      <c r="AI1153" s="46"/>
      <c r="AJ1153" s="44"/>
      <c r="AK1153" s="157"/>
      <c r="AL1153" s="161"/>
      <c r="AM1153" s="44"/>
      <c r="AN1153" s="157"/>
      <c r="AO1153" s="161"/>
      <c r="AP1153" s="45"/>
      <c r="AQ1153" s="46"/>
      <c r="AR1153" s="157"/>
      <c r="AS1153" s="157"/>
      <c r="AT1153" s="45"/>
      <c r="AU1153" s="46"/>
      <c r="AV1153" s="46"/>
      <c r="AW1153" s="46"/>
      <c r="AX1153" s="46"/>
      <c r="AY1153" s="46"/>
      <c r="AZ1153" s="49"/>
      <c r="BE1153" s="52">
        <f t="shared" si="438"/>
        <v>0</v>
      </c>
      <c r="BF1153" s="53" t="str">
        <f t="shared" si="440"/>
        <v>00</v>
      </c>
      <c r="BG1153" s="54">
        <f t="shared" si="441"/>
        <v>0</v>
      </c>
      <c r="BH1153" s="54">
        <v>6</v>
      </c>
      <c r="BI1153" s="54" t="str">
        <f t="shared" si="442"/>
        <v>,00</v>
      </c>
      <c r="BJ1153" s="55" t="str">
        <f t="shared" si="443"/>
        <v>00,00</v>
      </c>
      <c r="BL1153" s="57" t="str">
        <f>IFERROR(VLOOKUP(H1153,#REF!,2,0)," ")</f>
        <v xml:space="preserve"> </v>
      </c>
      <c r="BM1153" s="57" t="str">
        <f>IFERROR(VLOOKUP(K1153,#REF!,2,0)," ")</f>
        <v xml:space="preserve"> </v>
      </c>
      <c r="BN1153" s="58" t="str">
        <f t="shared" si="454"/>
        <v xml:space="preserve">  </v>
      </c>
      <c r="BO1153" s="59" t="str">
        <f>IFERROR(VLOOKUP(BN1153,#REF!,5,0)," ")</f>
        <v xml:space="preserve"> </v>
      </c>
      <c r="BP1153" s="59" t="str">
        <f t="shared" si="455"/>
        <v xml:space="preserve"> </v>
      </c>
      <c r="BQ1153" s="56" t="str">
        <f t="shared" si="456"/>
        <v>0,00</v>
      </c>
      <c r="BR1153" s="59" t="str">
        <f t="shared" si="457"/>
        <v>0,00</v>
      </c>
      <c r="BS1153" s="59" t="str">
        <f t="shared" si="458"/>
        <v xml:space="preserve"> </v>
      </c>
      <c r="BT1153" s="56" t="str">
        <f t="shared" si="444"/>
        <v>00</v>
      </c>
      <c r="BU1153" s="56">
        <f t="shared" si="445"/>
        <v>0</v>
      </c>
      <c r="BV1153" s="56" t="str">
        <f>IFERROR(BU1153*#REF!,"0,00")</f>
        <v>0,00</v>
      </c>
      <c r="BW1153" s="59" t="str">
        <f t="shared" si="446"/>
        <v>0,00</v>
      </c>
    </row>
    <row r="1154" spans="1:75" ht="61.5" customHeight="1" thickTop="1" thickBot="1">
      <c r="A1154" s="90" t="str">
        <f t="shared" si="434"/>
        <v>INSERIR DATA</v>
      </c>
      <c r="B1154" s="91" t="str">
        <f t="shared" si="435"/>
        <v>INSERIR DATA</v>
      </c>
      <c r="C1154" s="81" t="str">
        <f t="shared" si="436"/>
        <v>INSERIR DATA</v>
      </c>
      <c r="D1154" s="79">
        <f t="shared" si="453"/>
        <v>1151</v>
      </c>
      <c r="E1154" s="125">
        <f t="shared" si="452"/>
        <v>0</v>
      </c>
      <c r="F1154" s="101"/>
      <c r="G1154" s="124" t="str">
        <f>IFERROR(VLOOKUP(F1154,#REF!,2,0)," ")</f>
        <v xml:space="preserve"> </v>
      </c>
      <c r="H1154" s="122" t="str">
        <f>IFERROR(VLOOKUP(F1154,#REF!,3,0)," ")</f>
        <v xml:space="preserve"> </v>
      </c>
      <c r="I1154" s="103"/>
      <c r="J1154" s="103"/>
      <c r="K1154" s="103"/>
      <c r="L1154" s="104"/>
      <c r="M1154" s="105"/>
      <c r="N1154" s="106"/>
      <c r="O1154" s="107"/>
      <c r="P1154" s="122" t="str">
        <f t="shared" si="459"/>
        <v>00,00</v>
      </c>
      <c r="Q1154" s="123" t="str">
        <f t="shared" si="460"/>
        <v>0,00</v>
      </c>
      <c r="R1154" s="119">
        <v>0</v>
      </c>
      <c r="S1154" s="119">
        <v>0</v>
      </c>
      <c r="T1154" s="123">
        <f t="shared" si="437"/>
        <v>0</v>
      </c>
      <c r="U1154" s="108"/>
      <c r="V1154" s="109" t="str">
        <f t="shared" si="461"/>
        <v/>
      </c>
      <c r="W1154" s="37"/>
      <c r="X1154" s="132"/>
      <c r="Y1154" s="134"/>
      <c r="AA1154" s="24"/>
      <c r="AB1154" s="40"/>
      <c r="AC1154" s="24" t="str">
        <f t="shared" si="439"/>
        <v>Pendente</v>
      </c>
      <c r="AE1154" s="43"/>
      <c r="AF1154" s="44"/>
      <c r="AG1154" s="45"/>
      <c r="AH1154" s="45"/>
      <c r="AI1154" s="46"/>
      <c r="AJ1154" s="44"/>
      <c r="AK1154" s="157"/>
      <c r="AL1154" s="161"/>
      <c r="AM1154" s="44"/>
      <c r="AN1154" s="157"/>
      <c r="AO1154" s="161"/>
      <c r="AP1154" s="45"/>
      <c r="AQ1154" s="46"/>
      <c r="AR1154" s="46"/>
      <c r="AS1154" s="46"/>
      <c r="AT1154" s="45"/>
      <c r="AU1154" s="46"/>
      <c r="AV1154" s="46"/>
      <c r="AW1154" s="46"/>
      <c r="AX1154" s="46"/>
      <c r="AY1154" s="46"/>
      <c r="AZ1154" s="49"/>
      <c r="BE1154" s="52">
        <f t="shared" si="438"/>
        <v>0</v>
      </c>
      <c r="BF1154" s="53" t="str">
        <f t="shared" si="440"/>
        <v>00</v>
      </c>
      <c r="BG1154" s="54">
        <f t="shared" si="441"/>
        <v>0</v>
      </c>
      <c r="BH1154" s="54">
        <v>6</v>
      </c>
      <c r="BI1154" s="54" t="str">
        <f t="shared" si="442"/>
        <v>,00</v>
      </c>
      <c r="BJ1154" s="55" t="str">
        <f t="shared" si="443"/>
        <v>00,00</v>
      </c>
      <c r="BL1154" s="57" t="str">
        <f>IFERROR(VLOOKUP(H1154,#REF!,2,0)," ")</f>
        <v xml:space="preserve"> </v>
      </c>
      <c r="BM1154" s="57" t="str">
        <f>IFERROR(VLOOKUP(K1154,#REF!,2,0)," ")</f>
        <v xml:space="preserve"> </v>
      </c>
      <c r="BN1154" s="58" t="str">
        <f t="shared" si="454"/>
        <v xml:space="preserve">  </v>
      </c>
      <c r="BO1154" s="59" t="str">
        <f>IFERROR(VLOOKUP(BN1154,#REF!,5,0)," ")</f>
        <v xml:space="preserve"> </v>
      </c>
      <c r="BP1154" s="59" t="str">
        <f t="shared" si="455"/>
        <v xml:space="preserve"> </v>
      </c>
      <c r="BQ1154" s="56" t="str">
        <f t="shared" si="456"/>
        <v>0,00</v>
      </c>
      <c r="BR1154" s="59" t="str">
        <f t="shared" si="457"/>
        <v>0,00</v>
      </c>
      <c r="BS1154" s="59" t="str">
        <f t="shared" si="458"/>
        <v xml:space="preserve"> </v>
      </c>
      <c r="BT1154" s="56" t="str">
        <f t="shared" si="444"/>
        <v>00</v>
      </c>
      <c r="BU1154" s="56">
        <f t="shared" si="445"/>
        <v>0</v>
      </c>
      <c r="BV1154" s="56" t="str">
        <f>IFERROR(BU1154*#REF!,"0,00")</f>
        <v>0,00</v>
      </c>
      <c r="BW1154" s="59" t="str">
        <f t="shared" si="446"/>
        <v>0,00</v>
      </c>
    </row>
    <row r="1155" spans="1:75" ht="61.5" customHeight="1" thickTop="1" thickBot="1">
      <c r="A1155" s="90" t="str">
        <f t="shared" ref="A1155:A1218" si="462">IF(AW1155="", "INSERIR DATA",UPPER(TEXT(AW1155,"MMMM")))</f>
        <v>INSERIR DATA</v>
      </c>
      <c r="B1155" s="91" t="str">
        <f t="shared" ref="B1155:B1218" si="463">IF(AP1155="", "INSERIR DATA",UPPER(TEXT(AP1155,"MMMM")))</f>
        <v>INSERIR DATA</v>
      </c>
      <c r="C1155" s="81" t="str">
        <f t="shared" ref="C1155:C1218" si="464">IF(AH1155="", "INSERIR DATA",UPPER(TEXT(AH1155,"MMMM")))</f>
        <v>INSERIR DATA</v>
      </c>
      <c r="D1155" s="79">
        <f t="shared" si="453"/>
        <v>1152</v>
      </c>
      <c r="E1155" s="125">
        <f t="shared" si="452"/>
        <v>0</v>
      </c>
      <c r="F1155" s="101"/>
      <c r="G1155" s="124" t="str">
        <f>IFERROR(VLOOKUP(F1155,#REF!,2,0)," ")</f>
        <v xml:space="preserve"> </v>
      </c>
      <c r="H1155" s="122" t="str">
        <f>IFERROR(VLOOKUP(F1155,#REF!,3,0)," ")</f>
        <v xml:space="preserve"> </v>
      </c>
      <c r="I1155" s="103"/>
      <c r="J1155" s="103"/>
      <c r="K1155" s="103"/>
      <c r="L1155" s="104"/>
      <c r="M1155" s="105"/>
      <c r="N1155" s="106"/>
      <c r="O1155" s="107"/>
      <c r="P1155" s="122" t="str">
        <f t="shared" si="459"/>
        <v>00,00</v>
      </c>
      <c r="Q1155" s="123" t="str">
        <f t="shared" si="460"/>
        <v>0,00</v>
      </c>
      <c r="R1155" s="119">
        <v>0</v>
      </c>
      <c r="S1155" s="119">
        <v>0</v>
      </c>
      <c r="T1155" s="123">
        <f t="shared" ref="T1155:T1218" si="465">IFERROR(Q1155+R1155-S1155," ")</f>
        <v>0</v>
      </c>
      <c r="U1155" s="108"/>
      <c r="V1155" s="109" t="str">
        <f t="shared" si="461"/>
        <v/>
      </c>
      <c r="W1155" s="37"/>
      <c r="X1155" s="132"/>
      <c r="Y1155" s="134"/>
      <c r="AA1155" s="24"/>
      <c r="AB1155" s="40"/>
      <c r="AC1155" s="24" t="str">
        <f t="shared" si="439"/>
        <v>Pendente</v>
      </c>
      <c r="AE1155" s="162"/>
      <c r="AF1155" s="44"/>
      <c r="AG1155" s="45"/>
      <c r="AH1155" s="45"/>
      <c r="AI1155" s="46"/>
      <c r="AJ1155" s="44"/>
      <c r="AK1155" s="157"/>
      <c r="AL1155" s="161"/>
      <c r="AM1155" s="44"/>
      <c r="AN1155" s="157"/>
      <c r="AO1155" s="161"/>
      <c r="AP1155" s="45"/>
      <c r="AQ1155" s="46"/>
      <c r="AR1155" s="46"/>
      <c r="AS1155" s="46"/>
      <c r="AT1155" s="45"/>
      <c r="AU1155" s="46"/>
      <c r="AV1155" s="46"/>
      <c r="AW1155" s="46"/>
      <c r="AX1155" s="46"/>
      <c r="AY1155" s="46"/>
      <c r="AZ1155" s="49"/>
      <c r="BE1155" s="52">
        <f t="shared" ref="BE1155:BE1218" si="466">(O1155-M1155)+(N1155-L1155)</f>
        <v>0</v>
      </c>
      <c r="BF1155" s="53" t="str">
        <f t="shared" si="440"/>
        <v>00</v>
      </c>
      <c r="BG1155" s="54">
        <f t="shared" si="441"/>
        <v>0</v>
      </c>
      <c r="BH1155" s="54">
        <v>6</v>
      </c>
      <c r="BI1155" s="54" t="str">
        <f t="shared" si="442"/>
        <v>,00</v>
      </c>
      <c r="BJ1155" s="55" t="str">
        <f t="shared" si="443"/>
        <v>00,00</v>
      </c>
      <c r="BL1155" s="57" t="str">
        <f>IFERROR(VLOOKUP(H1155,#REF!,2,0)," ")</f>
        <v xml:space="preserve"> </v>
      </c>
      <c r="BM1155" s="57" t="str">
        <f>IFERROR(VLOOKUP(K1155,#REF!,2,0)," ")</f>
        <v xml:space="preserve"> </v>
      </c>
      <c r="BN1155" s="58" t="str">
        <f t="shared" si="454"/>
        <v xml:space="preserve">  </v>
      </c>
      <c r="BO1155" s="59" t="str">
        <f>IFERROR(VLOOKUP(BN1155,#REF!,5,0)," ")</f>
        <v xml:space="preserve"> </v>
      </c>
      <c r="BP1155" s="59" t="str">
        <f t="shared" si="455"/>
        <v xml:space="preserve"> </v>
      </c>
      <c r="BQ1155" s="56" t="str">
        <f t="shared" si="456"/>
        <v>0,00</v>
      </c>
      <c r="BR1155" s="59" t="str">
        <f t="shared" si="457"/>
        <v>0,00</v>
      </c>
      <c r="BS1155" s="59" t="str">
        <f t="shared" si="458"/>
        <v xml:space="preserve"> </v>
      </c>
      <c r="BT1155" s="56" t="str">
        <f t="shared" si="444"/>
        <v>00</v>
      </c>
      <c r="BU1155" s="56">
        <f t="shared" si="445"/>
        <v>0</v>
      </c>
      <c r="BV1155" s="56" t="str">
        <f>IFERROR(BU1155*#REF!,"0,00")</f>
        <v>0,00</v>
      </c>
      <c r="BW1155" s="59" t="str">
        <f t="shared" si="446"/>
        <v>0,00</v>
      </c>
    </row>
    <row r="1156" spans="1:75" ht="61.5" customHeight="1" thickTop="1" thickBot="1">
      <c r="A1156" s="90" t="str">
        <f t="shared" si="462"/>
        <v>INSERIR DATA</v>
      </c>
      <c r="B1156" s="91" t="str">
        <f t="shared" si="463"/>
        <v>INSERIR DATA</v>
      </c>
      <c r="C1156" s="81" t="str">
        <f t="shared" si="464"/>
        <v>INSERIR DATA</v>
      </c>
      <c r="D1156" s="79">
        <f t="shared" si="453"/>
        <v>1153</v>
      </c>
      <c r="E1156" s="125">
        <f t="shared" si="452"/>
        <v>0</v>
      </c>
      <c r="F1156" s="101"/>
      <c r="G1156" s="124" t="str">
        <f>IFERROR(VLOOKUP(F1156,#REF!,2,0)," ")</f>
        <v xml:space="preserve"> </v>
      </c>
      <c r="H1156" s="122" t="str">
        <f>IFERROR(VLOOKUP(F1156,#REF!,3,0)," ")</f>
        <v xml:space="preserve"> </v>
      </c>
      <c r="I1156" s="103"/>
      <c r="J1156" s="103"/>
      <c r="K1156" s="103"/>
      <c r="L1156" s="104"/>
      <c r="M1156" s="105"/>
      <c r="N1156" s="106"/>
      <c r="O1156" s="107"/>
      <c r="P1156" s="122" t="str">
        <f t="shared" si="459"/>
        <v>00,00</v>
      </c>
      <c r="Q1156" s="123" t="str">
        <f t="shared" si="460"/>
        <v>0,00</v>
      </c>
      <c r="R1156" s="119">
        <v>0</v>
      </c>
      <c r="S1156" s="119">
        <v>0</v>
      </c>
      <c r="T1156" s="123">
        <f t="shared" si="465"/>
        <v>0</v>
      </c>
      <c r="U1156" s="108"/>
      <c r="V1156" s="109" t="str">
        <f t="shared" si="461"/>
        <v/>
      </c>
      <c r="W1156" s="37"/>
      <c r="X1156" s="132"/>
      <c r="Y1156" s="134"/>
      <c r="AA1156" s="24"/>
      <c r="AB1156" s="40"/>
      <c r="AC1156" s="24" t="str">
        <f t="shared" ref="AC1156:AC1219" si="467">IF(COUNTIFS(AE1156:AZ1156,"&lt;&gt;"&amp;"")=22,"Publicar","Pendente")</f>
        <v>Pendente</v>
      </c>
      <c r="AE1156" s="43"/>
      <c r="AF1156" s="44"/>
      <c r="AG1156" s="45"/>
      <c r="AH1156" s="45"/>
      <c r="AI1156" s="46"/>
      <c r="AJ1156" s="44"/>
      <c r="AK1156" s="157"/>
      <c r="AL1156" s="161"/>
      <c r="AM1156" s="44"/>
      <c r="AN1156" s="157"/>
      <c r="AO1156" s="161"/>
      <c r="AP1156" s="45"/>
      <c r="AQ1156" s="46"/>
      <c r="AR1156" s="46"/>
      <c r="AS1156" s="46"/>
      <c r="AT1156" s="45"/>
      <c r="AU1156" s="46"/>
      <c r="AV1156" s="46"/>
      <c r="AW1156" s="46"/>
      <c r="AX1156" s="46"/>
      <c r="AY1156" s="46"/>
      <c r="AZ1156" s="49"/>
      <c r="BE1156" s="52">
        <f t="shared" si="466"/>
        <v>0</v>
      </c>
      <c r="BF1156" s="53" t="str">
        <f t="shared" ref="BF1156:BF1219" si="468">LEFT(TEXT(BE1156,"00,#####"),2)</f>
        <v>00</v>
      </c>
      <c r="BG1156" s="54">
        <f t="shared" ref="BG1156:BG1219" si="469">(BE1156-BF1156)*24</f>
        <v>0</v>
      </c>
      <c r="BH1156" s="54">
        <v>6</v>
      </c>
      <c r="BI1156" s="54" t="str">
        <f t="shared" ref="BI1156:BI1219" si="470">IF(BG1156&lt;BH1156,",00",",5")</f>
        <v>,00</v>
      </c>
      <c r="BJ1156" s="55" t="str">
        <f t="shared" ref="BJ1156:BJ1219" si="471">BF1156&amp;BI1156</f>
        <v>00,00</v>
      </c>
      <c r="BL1156" s="57" t="str">
        <f>IFERROR(VLOOKUP(H1156,#REF!,2,0)," ")</f>
        <v xml:space="preserve"> </v>
      </c>
      <c r="BM1156" s="57" t="str">
        <f>IFERROR(VLOOKUP(K1156,#REF!,2,0)," ")</f>
        <v xml:space="preserve"> </v>
      </c>
      <c r="BN1156" s="58" t="str">
        <f t="shared" si="454"/>
        <v xml:space="preserve">  </v>
      </c>
      <c r="BO1156" s="59" t="str">
        <f>IFERROR(VLOOKUP(BN1156,#REF!,5,0)," ")</f>
        <v xml:space="preserve"> </v>
      </c>
      <c r="BP1156" s="59" t="str">
        <f t="shared" si="455"/>
        <v xml:space="preserve"> </v>
      </c>
      <c r="BQ1156" s="56" t="str">
        <f t="shared" si="456"/>
        <v>0,00</v>
      </c>
      <c r="BR1156" s="59" t="str">
        <f t="shared" si="457"/>
        <v>0,00</v>
      </c>
      <c r="BS1156" s="59" t="str">
        <f t="shared" si="458"/>
        <v xml:space="preserve"> </v>
      </c>
      <c r="BT1156" s="56" t="str">
        <f t="shared" ref="BT1156:BT1219" si="472">BF1156</f>
        <v>00</v>
      </c>
      <c r="BU1156" s="56">
        <f t="shared" ref="BU1156:BU1219" si="473">IFERROR(BT1156+BQ1156,"0,00")-AA1156</f>
        <v>0</v>
      </c>
      <c r="BV1156" s="56" t="str">
        <f>IFERROR(BU1156*#REF!,"0,00")</f>
        <v>0,00</v>
      </c>
      <c r="BW1156" s="59" t="str">
        <f t="shared" ref="BW1156:BW1219" si="474">IFERROR(BS1156-BV1156,"0,00")</f>
        <v>0,00</v>
      </c>
    </row>
    <row r="1157" spans="1:75" ht="61.5" customHeight="1" thickTop="1" thickBot="1">
      <c r="A1157" s="90" t="str">
        <f t="shared" si="462"/>
        <v>INSERIR DATA</v>
      </c>
      <c r="B1157" s="91" t="str">
        <f t="shared" si="463"/>
        <v>INSERIR DATA</v>
      </c>
      <c r="C1157" s="81" t="str">
        <f t="shared" si="464"/>
        <v>INSERIR DATA</v>
      </c>
      <c r="D1157" s="79">
        <f t="shared" si="453"/>
        <v>1154</v>
      </c>
      <c r="E1157" s="125">
        <f t="shared" si="452"/>
        <v>0</v>
      </c>
      <c r="F1157" s="101"/>
      <c r="G1157" s="124" t="str">
        <f>IFERROR(VLOOKUP(F1157,#REF!,2,0)," ")</f>
        <v xml:space="preserve"> </v>
      </c>
      <c r="H1157" s="122" t="str">
        <f>IFERROR(VLOOKUP(F1157,#REF!,3,0)," ")</f>
        <v xml:space="preserve"> </v>
      </c>
      <c r="I1157" s="103"/>
      <c r="J1157" s="103"/>
      <c r="K1157" s="103"/>
      <c r="L1157" s="104"/>
      <c r="M1157" s="105"/>
      <c r="N1157" s="106"/>
      <c r="O1157" s="107"/>
      <c r="P1157" s="122" t="str">
        <f t="shared" si="459"/>
        <v>00,00</v>
      </c>
      <c r="Q1157" s="123" t="str">
        <f t="shared" si="460"/>
        <v>0,00</v>
      </c>
      <c r="R1157" s="119">
        <v>0</v>
      </c>
      <c r="S1157" s="119">
        <v>0</v>
      </c>
      <c r="T1157" s="123">
        <f t="shared" si="465"/>
        <v>0</v>
      </c>
      <c r="U1157" s="108"/>
      <c r="V1157" s="109" t="str">
        <f t="shared" si="461"/>
        <v/>
      </c>
      <c r="W1157" s="37"/>
      <c r="X1157" s="132"/>
      <c r="Y1157" s="134"/>
      <c r="AA1157" s="24"/>
      <c r="AB1157" s="40"/>
      <c r="AC1157" s="24" t="str">
        <f t="shared" si="467"/>
        <v>Pendente</v>
      </c>
      <c r="AE1157" s="162"/>
      <c r="AF1157" s="44"/>
      <c r="AG1157" s="45"/>
      <c r="AH1157" s="45"/>
      <c r="AI1157" s="46"/>
      <c r="AJ1157" s="44"/>
      <c r="AK1157" s="157"/>
      <c r="AL1157" s="161"/>
      <c r="AM1157" s="44"/>
      <c r="AN1157" s="157"/>
      <c r="AO1157" s="161"/>
      <c r="AP1157" s="45"/>
      <c r="AQ1157" s="46"/>
      <c r="AR1157" s="46"/>
      <c r="AS1157" s="46"/>
      <c r="AT1157" s="45"/>
      <c r="AU1157" s="46"/>
      <c r="AV1157" s="46"/>
      <c r="AW1157" s="46"/>
      <c r="AX1157" s="46"/>
      <c r="AY1157" s="46"/>
      <c r="AZ1157" s="49"/>
      <c r="BE1157" s="52">
        <f t="shared" si="466"/>
        <v>0</v>
      </c>
      <c r="BF1157" s="53" t="str">
        <f t="shared" si="468"/>
        <v>00</v>
      </c>
      <c r="BG1157" s="54">
        <f t="shared" si="469"/>
        <v>0</v>
      </c>
      <c r="BH1157" s="54">
        <v>6</v>
      </c>
      <c r="BI1157" s="54" t="str">
        <f t="shared" si="470"/>
        <v>,00</v>
      </c>
      <c r="BJ1157" s="55" t="str">
        <f t="shared" si="471"/>
        <v>00,00</v>
      </c>
      <c r="BL1157" s="57" t="str">
        <f>IFERROR(VLOOKUP(H1157,#REF!,2,0)," ")</f>
        <v xml:space="preserve"> </v>
      </c>
      <c r="BM1157" s="57" t="str">
        <f>IFERROR(VLOOKUP(K1157,#REF!,2,0)," ")</f>
        <v xml:space="preserve"> </v>
      </c>
      <c r="BN1157" s="58" t="str">
        <f t="shared" si="454"/>
        <v xml:space="preserve">  </v>
      </c>
      <c r="BO1157" s="59" t="str">
        <f>IFERROR(VLOOKUP(BN1157,#REF!,5,0)," ")</f>
        <v xml:space="preserve"> </v>
      </c>
      <c r="BP1157" s="59" t="str">
        <f t="shared" si="455"/>
        <v xml:space="preserve"> </v>
      </c>
      <c r="BQ1157" s="56" t="str">
        <f t="shared" si="456"/>
        <v>0,00</v>
      </c>
      <c r="BR1157" s="59" t="str">
        <f t="shared" si="457"/>
        <v>0,00</v>
      </c>
      <c r="BS1157" s="59" t="str">
        <f t="shared" si="458"/>
        <v xml:space="preserve"> </v>
      </c>
      <c r="BT1157" s="56" t="str">
        <f t="shared" si="472"/>
        <v>00</v>
      </c>
      <c r="BU1157" s="56">
        <f t="shared" si="473"/>
        <v>0</v>
      </c>
      <c r="BV1157" s="56" t="str">
        <f>IFERROR(BU1157*#REF!,"0,00")</f>
        <v>0,00</v>
      </c>
      <c r="BW1157" s="59" t="str">
        <f t="shared" si="474"/>
        <v>0,00</v>
      </c>
    </row>
    <row r="1158" spans="1:75" ht="61.5" customHeight="1" thickTop="1" thickBot="1">
      <c r="A1158" s="90" t="str">
        <f t="shared" si="462"/>
        <v>INSERIR DATA</v>
      </c>
      <c r="B1158" s="91" t="str">
        <f t="shared" si="463"/>
        <v>INSERIR DATA</v>
      </c>
      <c r="C1158" s="81" t="str">
        <f t="shared" si="464"/>
        <v>INSERIR DATA</v>
      </c>
      <c r="D1158" s="79">
        <f t="shared" si="453"/>
        <v>1155</v>
      </c>
      <c r="E1158" s="125">
        <f t="shared" si="452"/>
        <v>0</v>
      </c>
      <c r="F1158" s="101"/>
      <c r="G1158" s="124" t="str">
        <f>IFERROR(VLOOKUP(F1158,#REF!,2,0)," ")</f>
        <v xml:space="preserve"> </v>
      </c>
      <c r="H1158" s="122" t="str">
        <f>IFERROR(VLOOKUP(F1158,#REF!,3,0)," ")</f>
        <v xml:space="preserve"> </v>
      </c>
      <c r="I1158" s="103"/>
      <c r="J1158" s="103"/>
      <c r="K1158" s="103"/>
      <c r="L1158" s="104"/>
      <c r="M1158" s="105"/>
      <c r="N1158" s="106"/>
      <c r="O1158" s="107"/>
      <c r="P1158" s="122" t="str">
        <f t="shared" si="459"/>
        <v>00,00</v>
      </c>
      <c r="Q1158" s="123" t="str">
        <f t="shared" si="460"/>
        <v>0,00</v>
      </c>
      <c r="R1158" s="119">
        <v>0</v>
      </c>
      <c r="S1158" s="119">
        <v>0</v>
      </c>
      <c r="T1158" s="123">
        <f t="shared" si="465"/>
        <v>0</v>
      </c>
      <c r="U1158" s="108"/>
      <c r="V1158" s="109" t="str">
        <f t="shared" si="461"/>
        <v/>
      </c>
      <c r="W1158" s="37"/>
      <c r="X1158" s="132"/>
      <c r="Y1158" s="134"/>
      <c r="AA1158" s="24"/>
      <c r="AB1158" s="40"/>
      <c r="AC1158" s="24" t="str">
        <f t="shared" si="467"/>
        <v>Pendente</v>
      </c>
      <c r="AE1158" s="43"/>
      <c r="AF1158" s="44"/>
      <c r="AG1158" s="45"/>
      <c r="AH1158" s="45"/>
      <c r="AI1158" s="46"/>
      <c r="AJ1158" s="44"/>
      <c r="AK1158" s="46"/>
      <c r="AL1158" s="127"/>
      <c r="AM1158" s="44"/>
      <c r="AN1158" s="46"/>
      <c r="AO1158" s="127"/>
      <c r="AP1158" s="45"/>
      <c r="AQ1158" s="46"/>
      <c r="AR1158" s="46"/>
      <c r="AS1158" s="46"/>
      <c r="AT1158" s="45"/>
      <c r="AU1158" s="46"/>
      <c r="AV1158" s="46"/>
      <c r="AW1158" s="46"/>
      <c r="AX1158" s="46"/>
      <c r="AY1158" s="46"/>
      <c r="AZ1158" s="49"/>
      <c r="BE1158" s="52">
        <f t="shared" si="466"/>
        <v>0</v>
      </c>
      <c r="BF1158" s="53" t="str">
        <f t="shared" si="468"/>
        <v>00</v>
      </c>
      <c r="BG1158" s="54">
        <f t="shared" si="469"/>
        <v>0</v>
      </c>
      <c r="BH1158" s="54">
        <v>6</v>
      </c>
      <c r="BI1158" s="54" t="str">
        <f t="shared" si="470"/>
        <v>,00</v>
      </c>
      <c r="BJ1158" s="55" t="str">
        <f t="shared" si="471"/>
        <v>00,00</v>
      </c>
      <c r="BL1158" s="57" t="str">
        <f>IFERROR(VLOOKUP(H1158,#REF!,2,0)," ")</f>
        <v xml:space="preserve"> </v>
      </c>
      <c r="BM1158" s="57" t="str">
        <f>IFERROR(VLOOKUP(K1158,#REF!,2,0)," ")</f>
        <v xml:space="preserve"> </v>
      </c>
      <c r="BN1158" s="58" t="str">
        <f t="shared" si="454"/>
        <v xml:space="preserve">  </v>
      </c>
      <c r="BO1158" s="59" t="str">
        <f>IFERROR(VLOOKUP(BN1158,#REF!,5,0)," ")</f>
        <v xml:space="preserve"> </v>
      </c>
      <c r="BP1158" s="59" t="str">
        <f t="shared" si="455"/>
        <v xml:space="preserve"> </v>
      </c>
      <c r="BQ1158" s="56" t="str">
        <f t="shared" si="456"/>
        <v>0,00</v>
      </c>
      <c r="BR1158" s="59" t="str">
        <f t="shared" si="457"/>
        <v>0,00</v>
      </c>
      <c r="BS1158" s="59" t="str">
        <f t="shared" si="458"/>
        <v xml:space="preserve"> </v>
      </c>
      <c r="BT1158" s="56" t="str">
        <f t="shared" si="472"/>
        <v>00</v>
      </c>
      <c r="BU1158" s="56">
        <f t="shared" si="473"/>
        <v>0</v>
      </c>
      <c r="BV1158" s="56" t="str">
        <f>IFERROR(BU1158*#REF!,"0,00")</f>
        <v>0,00</v>
      </c>
      <c r="BW1158" s="59" t="str">
        <f t="shared" si="474"/>
        <v>0,00</v>
      </c>
    </row>
    <row r="1159" spans="1:75" ht="61.5" customHeight="1" thickTop="1" thickBot="1">
      <c r="A1159" s="90" t="str">
        <f t="shared" si="462"/>
        <v>INSERIR DATA</v>
      </c>
      <c r="B1159" s="91" t="str">
        <f t="shared" si="463"/>
        <v>INSERIR DATA</v>
      </c>
      <c r="C1159" s="81" t="str">
        <f t="shared" si="464"/>
        <v>INSERIR DATA</v>
      </c>
      <c r="D1159" s="79">
        <f t="shared" si="453"/>
        <v>1156</v>
      </c>
      <c r="E1159" s="125">
        <f t="shared" si="452"/>
        <v>0</v>
      </c>
      <c r="F1159" s="101"/>
      <c r="G1159" s="124" t="str">
        <f>IFERROR(VLOOKUP(F1159,#REF!,2,0)," ")</f>
        <v xml:space="preserve"> </v>
      </c>
      <c r="H1159" s="122" t="str">
        <f>IFERROR(VLOOKUP(F1159,#REF!,3,0)," ")</f>
        <v xml:space="preserve"> </v>
      </c>
      <c r="I1159" s="103"/>
      <c r="J1159" s="103"/>
      <c r="K1159" s="103"/>
      <c r="L1159" s="104"/>
      <c r="M1159" s="105"/>
      <c r="N1159" s="106"/>
      <c r="O1159" s="107"/>
      <c r="P1159" s="122" t="str">
        <f t="shared" si="459"/>
        <v>00,00</v>
      </c>
      <c r="Q1159" s="123" t="str">
        <f t="shared" si="460"/>
        <v>0,00</v>
      </c>
      <c r="R1159" s="119">
        <v>0</v>
      </c>
      <c r="S1159" s="119">
        <v>0</v>
      </c>
      <c r="T1159" s="123">
        <f t="shared" si="465"/>
        <v>0</v>
      </c>
      <c r="U1159" s="108"/>
      <c r="V1159" s="109" t="str">
        <f t="shared" si="461"/>
        <v/>
      </c>
      <c r="W1159" s="37"/>
      <c r="X1159" s="132"/>
      <c r="Y1159" s="134"/>
      <c r="AA1159" s="24"/>
      <c r="AB1159" s="40"/>
      <c r="AC1159" s="24" t="str">
        <f t="shared" si="467"/>
        <v>Pendente</v>
      </c>
      <c r="AE1159" s="43"/>
      <c r="AF1159" s="44"/>
      <c r="AG1159" s="45"/>
      <c r="AH1159" s="45"/>
      <c r="AI1159" s="46"/>
      <c r="AJ1159" s="44"/>
      <c r="AK1159" s="46"/>
      <c r="AL1159" s="127"/>
      <c r="AM1159" s="44"/>
      <c r="AN1159" s="46"/>
      <c r="AO1159" s="127"/>
      <c r="AP1159" s="45"/>
      <c r="AQ1159" s="46"/>
      <c r="AR1159" s="46"/>
      <c r="AS1159" s="46"/>
      <c r="AT1159" s="45"/>
      <c r="AU1159" s="46"/>
      <c r="AV1159" s="46"/>
      <c r="AW1159" s="46"/>
      <c r="AX1159" s="46"/>
      <c r="AY1159" s="46"/>
      <c r="AZ1159" s="49"/>
      <c r="BE1159" s="52">
        <f t="shared" si="466"/>
        <v>0</v>
      </c>
      <c r="BF1159" s="53" t="str">
        <f t="shared" si="468"/>
        <v>00</v>
      </c>
      <c r="BG1159" s="54">
        <f t="shared" si="469"/>
        <v>0</v>
      </c>
      <c r="BH1159" s="54">
        <v>6</v>
      </c>
      <c r="BI1159" s="54" t="str">
        <f t="shared" si="470"/>
        <v>,00</v>
      </c>
      <c r="BJ1159" s="55" t="str">
        <f t="shared" si="471"/>
        <v>00,00</v>
      </c>
      <c r="BL1159" s="57" t="str">
        <f>IFERROR(VLOOKUP(H1159,#REF!,2,0)," ")</f>
        <v xml:space="preserve"> </v>
      </c>
      <c r="BM1159" s="57" t="str">
        <f>IFERROR(VLOOKUP(K1159,#REF!,2,0)," ")</f>
        <v xml:space="preserve"> </v>
      </c>
      <c r="BN1159" s="58" t="str">
        <f t="shared" si="454"/>
        <v xml:space="preserve">  </v>
      </c>
      <c r="BO1159" s="59" t="str">
        <f>IFERROR(VLOOKUP(BN1159,#REF!,5,0)," ")</f>
        <v xml:space="preserve"> </v>
      </c>
      <c r="BP1159" s="59" t="str">
        <f t="shared" si="455"/>
        <v xml:space="preserve"> </v>
      </c>
      <c r="BQ1159" s="56" t="str">
        <f t="shared" si="456"/>
        <v>0,00</v>
      </c>
      <c r="BR1159" s="59" t="str">
        <f t="shared" si="457"/>
        <v>0,00</v>
      </c>
      <c r="BS1159" s="59" t="str">
        <f t="shared" si="458"/>
        <v xml:space="preserve"> </v>
      </c>
      <c r="BT1159" s="56" t="str">
        <f t="shared" si="472"/>
        <v>00</v>
      </c>
      <c r="BU1159" s="56">
        <f t="shared" si="473"/>
        <v>0</v>
      </c>
      <c r="BV1159" s="56" t="str">
        <f>IFERROR(BU1159*#REF!,"0,00")</f>
        <v>0,00</v>
      </c>
      <c r="BW1159" s="59" t="str">
        <f t="shared" si="474"/>
        <v>0,00</v>
      </c>
    </row>
    <row r="1160" spans="1:75" ht="61.5" customHeight="1" thickTop="1" thickBot="1">
      <c r="A1160" s="90" t="str">
        <f t="shared" si="462"/>
        <v>INSERIR DATA</v>
      </c>
      <c r="B1160" s="91" t="str">
        <f t="shared" si="463"/>
        <v>INSERIR DATA</v>
      </c>
      <c r="C1160" s="81" t="str">
        <f t="shared" si="464"/>
        <v>INSERIR DATA</v>
      </c>
      <c r="D1160" s="79">
        <f t="shared" si="453"/>
        <v>1157</v>
      </c>
      <c r="E1160" s="125">
        <f t="shared" si="452"/>
        <v>0</v>
      </c>
      <c r="F1160" s="101"/>
      <c r="G1160" s="124" t="str">
        <f>IFERROR(VLOOKUP(F1160,#REF!,2,0)," ")</f>
        <v xml:space="preserve"> </v>
      </c>
      <c r="H1160" s="122" t="str">
        <f>IFERROR(VLOOKUP(F1160,#REF!,3,0)," ")</f>
        <v xml:space="preserve"> </v>
      </c>
      <c r="I1160" s="103"/>
      <c r="J1160" s="103"/>
      <c r="K1160" s="103"/>
      <c r="L1160" s="104"/>
      <c r="M1160" s="105"/>
      <c r="N1160" s="106"/>
      <c r="O1160" s="107"/>
      <c r="P1160" s="122" t="str">
        <f t="shared" si="459"/>
        <v>00,00</v>
      </c>
      <c r="Q1160" s="123" t="str">
        <f t="shared" si="460"/>
        <v>0,00</v>
      </c>
      <c r="R1160" s="119">
        <v>0</v>
      </c>
      <c r="S1160" s="119">
        <v>0</v>
      </c>
      <c r="T1160" s="123">
        <f t="shared" si="465"/>
        <v>0</v>
      </c>
      <c r="U1160" s="108"/>
      <c r="V1160" s="109" t="str">
        <f t="shared" si="461"/>
        <v/>
      </c>
      <c r="W1160" s="37"/>
      <c r="X1160" s="132"/>
      <c r="Y1160" s="134"/>
      <c r="AA1160" s="24"/>
      <c r="AB1160" s="40"/>
      <c r="AC1160" s="24" t="str">
        <f t="shared" si="467"/>
        <v>Pendente</v>
      </c>
      <c r="AE1160" s="43"/>
      <c r="AF1160" s="44"/>
      <c r="AG1160" s="45"/>
      <c r="AH1160" s="45"/>
      <c r="AI1160" s="46"/>
      <c r="AJ1160" s="44"/>
      <c r="AK1160" s="46"/>
      <c r="AL1160" s="127"/>
      <c r="AM1160" s="44"/>
      <c r="AN1160" s="46"/>
      <c r="AO1160" s="127"/>
      <c r="AP1160" s="45"/>
      <c r="AQ1160" s="46"/>
      <c r="AR1160" s="46"/>
      <c r="AS1160" s="46"/>
      <c r="AT1160" s="45"/>
      <c r="AU1160" s="46"/>
      <c r="AV1160" s="46"/>
      <c r="AW1160" s="46"/>
      <c r="AX1160" s="46"/>
      <c r="AY1160" s="46"/>
      <c r="AZ1160" s="49"/>
      <c r="BE1160" s="52">
        <f t="shared" si="466"/>
        <v>0</v>
      </c>
      <c r="BF1160" s="53" t="str">
        <f t="shared" si="468"/>
        <v>00</v>
      </c>
      <c r="BG1160" s="54">
        <f t="shared" si="469"/>
        <v>0</v>
      </c>
      <c r="BH1160" s="54">
        <v>6</v>
      </c>
      <c r="BI1160" s="54" t="str">
        <f t="shared" si="470"/>
        <v>,00</v>
      </c>
      <c r="BJ1160" s="55" t="str">
        <f t="shared" si="471"/>
        <v>00,00</v>
      </c>
      <c r="BL1160" s="57" t="str">
        <f>IFERROR(VLOOKUP(H1160,#REF!,2,0)," ")</f>
        <v xml:space="preserve"> </v>
      </c>
      <c r="BM1160" s="57" t="str">
        <f>IFERROR(VLOOKUP(K1160,#REF!,2,0)," ")</f>
        <v xml:space="preserve"> </v>
      </c>
      <c r="BN1160" s="58" t="str">
        <f t="shared" si="454"/>
        <v xml:space="preserve">  </v>
      </c>
      <c r="BO1160" s="59" t="str">
        <f>IFERROR(VLOOKUP(BN1160,#REF!,5,0)," ")</f>
        <v xml:space="preserve"> </v>
      </c>
      <c r="BP1160" s="59" t="str">
        <f t="shared" si="455"/>
        <v xml:space="preserve"> </v>
      </c>
      <c r="BQ1160" s="56" t="str">
        <f t="shared" si="456"/>
        <v>0,00</v>
      </c>
      <c r="BR1160" s="59" t="str">
        <f t="shared" si="457"/>
        <v>0,00</v>
      </c>
      <c r="BS1160" s="59" t="str">
        <f t="shared" si="458"/>
        <v xml:space="preserve"> </v>
      </c>
      <c r="BT1160" s="56" t="str">
        <f t="shared" si="472"/>
        <v>00</v>
      </c>
      <c r="BU1160" s="56">
        <f t="shared" si="473"/>
        <v>0</v>
      </c>
      <c r="BV1160" s="56" t="str">
        <f>IFERROR(BU1160*#REF!,"0,00")</f>
        <v>0,00</v>
      </c>
      <c r="BW1160" s="59" t="str">
        <f t="shared" si="474"/>
        <v>0,00</v>
      </c>
    </row>
    <row r="1161" spans="1:75" ht="61.5" customHeight="1" thickTop="1" thickBot="1">
      <c r="A1161" s="90" t="str">
        <f t="shared" si="462"/>
        <v>INSERIR DATA</v>
      </c>
      <c r="B1161" s="91" t="str">
        <f t="shared" si="463"/>
        <v>INSERIR DATA</v>
      </c>
      <c r="C1161" s="81" t="str">
        <f t="shared" si="464"/>
        <v>INSERIR DATA</v>
      </c>
      <c r="D1161" s="79">
        <f t="shared" si="453"/>
        <v>1158</v>
      </c>
      <c r="E1161" s="125">
        <f t="shared" si="452"/>
        <v>0</v>
      </c>
      <c r="F1161" s="101"/>
      <c r="G1161" s="124" t="str">
        <f>IFERROR(VLOOKUP(F1161,#REF!,2,0)," ")</f>
        <v xml:space="preserve"> </v>
      </c>
      <c r="H1161" s="122" t="str">
        <f>IFERROR(VLOOKUP(F1161,#REF!,3,0)," ")</f>
        <v xml:space="preserve"> </v>
      </c>
      <c r="I1161" s="103"/>
      <c r="J1161" s="103"/>
      <c r="K1161" s="103"/>
      <c r="L1161" s="104"/>
      <c r="M1161" s="105"/>
      <c r="N1161" s="106"/>
      <c r="O1161" s="107"/>
      <c r="P1161" s="122" t="str">
        <f t="shared" si="459"/>
        <v>00,00</v>
      </c>
      <c r="Q1161" s="123" t="str">
        <f t="shared" si="460"/>
        <v>0,00</v>
      </c>
      <c r="R1161" s="119">
        <v>0</v>
      </c>
      <c r="S1161" s="119">
        <v>0</v>
      </c>
      <c r="T1161" s="123">
        <f t="shared" si="465"/>
        <v>0</v>
      </c>
      <c r="U1161" s="108"/>
      <c r="V1161" s="109" t="str">
        <f t="shared" si="461"/>
        <v/>
      </c>
      <c r="W1161" s="37"/>
      <c r="X1161" s="132"/>
      <c r="Y1161" s="134"/>
      <c r="AA1161" s="24"/>
      <c r="AB1161" s="40"/>
      <c r="AC1161" s="24" t="str">
        <f t="shared" si="467"/>
        <v>Pendente</v>
      </c>
      <c r="AE1161" s="43"/>
      <c r="AF1161" s="44"/>
      <c r="AG1161" s="45"/>
      <c r="AH1161" s="45"/>
      <c r="AI1161" s="46"/>
      <c r="AJ1161" s="44"/>
      <c r="AK1161" s="46"/>
      <c r="AL1161" s="127"/>
      <c r="AM1161" s="44"/>
      <c r="AN1161" s="46"/>
      <c r="AO1161" s="127"/>
      <c r="AP1161" s="45"/>
      <c r="AQ1161" s="46"/>
      <c r="AR1161" s="46"/>
      <c r="AS1161" s="46"/>
      <c r="AT1161" s="45"/>
      <c r="AU1161" s="46"/>
      <c r="AV1161" s="46"/>
      <c r="AW1161" s="46"/>
      <c r="AX1161" s="46"/>
      <c r="AY1161" s="46"/>
      <c r="AZ1161" s="49"/>
      <c r="BE1161" s="52">
        <f t="shared" si="466"/>
        <v>0</v>
      </c>
      <c r="BF1161" s="53" t="str">
        <f t="shared" si="468"/>
        <v>00</v>
      </c>
      <c r="BG1161" s="54">
        <f t="shared" si="469"/>
        <v>0</v>
      </c>
      <c r="BH1161" s="54">
        <v>6</v>
      </c>
      <c r="BI1161" s="54" t="str">
        <f t="shared" si="470"/>
        <v>,00</v>
      </c>
      <c r="BJ1161" s="55" t="str">
        <f t="shared" si="471"/>
        <v>00,00</v>
      </c>
      <c r="BL1161" s="57" t="str">
        <f>IFERROR(VLOOKUP(H1161,#REF!,2,0)," ")</f>
        <v xml:space="preserve"> </v>
      </c>
      <c r="BM1161" s="57" t="str">
        <f>IFERROR(VLOOKUP(K1161,#REF!,2,0)," ")</f>
        <v xml:space="preserve"> </v>
      </c>
      <c r="BN1161" s="58" t="str">
        <f t="shared" si="454"/>
        <v xml:space="preserve">  </v>
      </c>
      <c r="BO1161" s="59" t="str">
        <f>IFERROR(VLOOKUP(BN1161,#REF!,5,0)," ")</f>
        <v xml:space="preserve"> </v>
      </c>
      <c r="BP1161" s="59" t="str">
        <f t="shared" si="455"/>
        <v xml:space="preserve"> </v>
      </c>
      <c r="BQ1161" s="56" t="str">
        <f t="shared" si="456"/>
        <v>0,00</v>
      </c>
      <c r="BR1161" s="59" t="str">
        <f t="shared" si="457"/>
        <v>0,00</v>
      </c>
      <c r="BS1161" s="59" t="str">
        <f t="shared" si="458"/>
        <v xml:space="preserve"> </v>
      </c>
      <c r="BT1161" s="56" t="str">
        <f t="shared" si="472"/>
        <v>00</v>
      </c>
      <c r="BU1161" s="56">
        <f t="shared" si="473"/>
        <v>0</v>
      </c>
      <c r="BV1161" s="56" t="str">
        <f>IFERROR(BU1161*#REF!,"0,00")</f>
        <v>0,00</v>
      </c>
      <c r="BW1161" s="59" t="str">
        <f t="shared" si="474"/>
        <v>0,00</v>
      </c>
    </row>
    <row r="1162" spans="1:75" ht="61.5" customHeight="1" thickTop="1" thickBot="1">
      <c r="A1162" s="90" t="str">
        <f t="shared" si="462"/>
        <v>INSERIR DATA</v>
      </c>
      <c r="B1162" s="91" t="str">
        <f t="shared" si="463"/>
        <v>INSERIR DATA</v>
      </c>
      <c r="C1162" s="81" t="str">
        <f t="shared" si="464"/>
        <v>INSERIR DATA</v>
      </c>
      <c r="D1162" s="79">
        <f t="shared" si="453"/>
        <v>1159</v>
      </c>
      <c r="E1162" s="125">
        <f t="shared" si="452"/>
        <v>0</v>
      </c>
      <c r="F1162" s="101"/>
      <c r="G1162" s="124" t="str">
        <f>IFERROR(VLOOKUP(F1162,#REF!,2,0)," ")</f>
        <v xml:space="preserve"> </v>
      </c>
      <c r="H1162" s="122" t="str">
        <f>IFERROR(VLOOKUP(F1162,#REF!,3,0)," ")</f>
        <v xml:space="preserve"> </v>
      </c>
      <c r="I1162" s="103"/>
      <c r="J1162" s="103"/>
      <c r="K1162" s="103"/>
      <c r="L1162" s="104"/>
      <c r="M1162" s="105"/>
      <c r="N1162" s="106"/>
      <c r="O1162" s="107"/>
      <c r="P1162" s="122" t="str">
        <f t="shared" si="459"/>
        <v>00,00</v>
      </c>
      <c r="Q1162" s="123" t="str">
        <f t="shared" si="460"/>
        <v>0,00</v>
      </c>
      <c r="R1162" s="119">
        <v>0</v>
      </c>
      <c r="S1162" s="119">
        <v>0</v>
      </c>
      <c r="T1162" s="123">
        <f t="shared" si="465"/>
        <v>0</v>
      </c>
      <c r="U1162" s="108"/>
      <c r="V1162" s="109" t="str">
        <f t="shared" si="461"/>
        <v/>
      </c>
      <c r="W1162" s="37"/>
      <c r="X1162" s="132"/>
      <c r="Y1162" s="134"/>
      <c r="AA1162" s="24"/>
      <c r="AB1162" s="40"/>
      <c r="AC1162" s="24" t="str">
        <f t="shared" si="467"/>
        <v>Pendente</v>
      </c>
      <c r="AE1162" s="43"/>
      <c r="AF1162" s="44"/>
      <c r="AG1162" s="45"/>
      <c r="AH1162" s="45"/>
      <c r="AI1162" s="46"/>
      <c r="AJ1162" s="44"/>
      <c r="AK1162" s="46"/>
      <c r="AL1162" s="127"/>
      <c r="AM1162" s="44"/>
      <c r="AN1162" s="46"/>
      <c r="AO1162" s="127"/>
      <c r="AP1162" s="45"/>
      <c r="AQ1162" s="46"/>
      <c r="AR1162" s="46"/>
      <c r="AS1162" s="46"/>
      <c r="AT1162" s="46"/>
      <c r="AU1162" s="46"/>
      <c r="AV1162" s="46"/>
      <c r="AW1162" s="46"/>
      <c r="AX1162" s="46"/>
      <c r="AY1162" s="46"/>
      <c r="AZ1162" s="49"/>
      <c r="BE1162" s="52">
        <f t="shared" si="466"/>
        <v>0</v>
      </c>
      <c r="BF1162" s="53" t="str">
        <f t="shared" si="468"/>
        <v>00</v>
      </c>
      <c r="BG1162" s="54">
        <f t="shared" si="469"/>
        <v>0</v>
      </c>
      <c r="BH1162" s="54">
        <v>6</v>
      </c>
      <c r="BI1162" s="54" t="str">
        <f t="shared" si="470"/>
        <v>,00</v>
      </c>
      <c r="BJ1162" s="55" t="str">
        <f t="shared" si="471"/>
        <v>00,00</v>
      </c>
      <c r="BL1162" s="57" t="str">
        <f>IFERROR(VLOOKUP(H1162,#REF!,2,0)," ")</f>
        <v xml:space="preserve"> </v>
      </c>
      <c r="BM1162" s="57" t="str">
        <f>IFERROR(VLOOKUP(K1162,#REF!,2,0)," ")</f>
        <v xml:space="preserve"> </v>
      </c>
      <c r="BN1162" s="58" t="str">
        <f t="shared" si="454"/>
        <v xml:space="preserve">  </v>
      </c>
      <c r="BO1162" s="59" t="str">
        <f>IFERROR(VLOOKUP(BN1162,#REF!,5,0)," ")</f>
        <v xml:space="preserve"> </v>
      </c>
      <c r="BP1162" s="59" t="str">
        <f t="shared" si="455"/>
        <v xml:space="preserve"> </v>
      </c>
      <c r="BQ1162" s="56" t="str">
        <f t="shared" si="456"/>
        <v>0,00</v>
      </c>
      <c r="BR1162" s="59" t="str">
        <f t="shared" si="457"/>
        <v>0,00</v>
      </c>
      <c r="BS1162" s="59" t="str">
        <f t="shared" si="458"/>
        <v xml:space="preserve"> </v>
      </c>
      <c r="BT1162" s="56" t="str">
        <f t="shared" si="472"/>
        <v>00</v>
      </c>
      <c r="BU1162" s="56">
        <f t="shared" si="473"/>
        <v>0</v>
      </c>
      <c r="BV1162" s="56" t="str">
        <f>IFERROR(BU1162*#REF!,"0,00")</f>
        <v>0,00</v>
      </c>
      <c r="BW1162" s="59" t="str">
        <f t="shared" si="474"/>
        <v>0,00</v>
      </c>
    </row>
    <row r="1163" spans="1:75" ht="61.5" customHeight="1" thickTop="1" thickBot="1">
      <c r="A1163" s="90" t="str">
        <f t="shared" si="462"/>
        <v>INSERIR DATA</v>
      </c>
      <c r="B1163" s="91" t="str">
        <f t="shared" si="463"/>
        <v>INSERIR DATA</v>
      </c>
      <c r="C1163" s="81" t="str">
        <f t="shared" si="464"/>
        <v>INSERIR DATA</v>
      </c>
      <c r="D1163" s="79">
        <f t="shared" si="453"/>
        <v>1160</v>
      </c>
      <c r="E1163" s="125">
        <f t="shared" si="452"/>
        <v>0</v>
      </c>
      <c r="F1163" s="101"/>
      <c r="G1163" s="124" t="str">
        <f>IFERROR(VLOOKUP(F1163,#REF!,2,0)," ")</f>
        <v xml:space="preserve"> </v>
      </c>
      <c r="H1163" s="122" t="str">
        <f>IFERROR(VLOOKUP(F1163,#REF!,3,0)," ")</f>
        <v xml:space="preserve"> </v>
      </c>
      <c r="I1163" s="103"/>
      <c r="J1163" s="103"/>
      <c r="K1163" s="103"/>
      <c r="L1163" s="104"/>
      <c r="M1163" s="105"/>
      <c r="N1163" s="106"/>
      <c r="O1163" s="107"/>
      <c r="P1163" s="122" t="str">
        <f t="shared" si="459"/>
        <v>00,00</v>
      </c>
      <c r="Q1163" s="123" t="str">
        <f t="shared" si="460"/>
        <v>0,00</v>
      </c>
      <c r="R1163" s="119">
        <v>0</v>
      </c>
      <c r="S1163" s="119">
        <v>0</v>
      </c>
      <c r="T1163" s="123">
        <f t="shared" si="465"/>
        <v>0</v>
      </c>
      <c r="U1163" s="108"/>
      <c r="V1163" s="109" t="str">
        <f t="shared" si="461"/>
        <v/>
      </c>
      <c r="W1163" s="37"/>
      <c r="X1163" s="132"/>
      <c r="Y1163" s="134"/>
      <c r="AA1163" s="24"/>
      <c r="AB1163" s="40"/>
      <c r="AC1163" s="24" t="str">
        <f t="shared" si="467"/>
        <v>Pendente</v>
      </c>
      <c r="AE1163" s="43"/>
      <c r="AF1163" s="44"/>
      <c r="AG1163" s="45"/>
      <c r="AH1163" s="45"/>
      <c r="AI1163" s="46"/>
      <c r="AJ1163" s="44"/>
      <c r="AK1163" s="46"/>
      <c r="AL1163" s="127"/>
      <c r="AM1163" s="44"/>
      <c r="AN1163" s="46"/>
      <c r="AO1163" s="127"/>
      <c r="AP1163" s="45"/>
      <c r="AQ1163" s="46"/>
      <c r="AR1163" s="157"/>
      <c r="AS1163" s="157"/>
      <c r="AT1163" s="45"/>
      <c r="AU1163" s="157"/>
      <c r="AV1163" s="157"/>
      <c r="AW1163" s="157"/>
      <c r="AX1163" s="157"/>
      <c r="AY1163" s="157"/>
      <c r="AZ1163" s="164"/>
      <c r="BE1163" s="52">
        <f t="shared" si="466"/>
        <v>0</v>
      </c>
      <c r="BF1163" s="53" t="str">
        <f t="shared" si="468"/>
        <v>00</v>
      </c>
      <c r="BG1163" s="54">
        <f t="shared" si="469"/>
        <v>0</v>
      </c>
      <c r="BH1163" s="54">
        <v>6</v>
      </c>
      <c r="BI1163" s="54" t="str">
        <f t="shared" si="470"/>
        <v>,00</v>
      </c>
      <c r="BJ1163" s="55" t="str">
        <f t="shared" si="471"/>
        <v>00,00</v>
      </c>
      <c r="BL1163" s="57" t="str">
        <f>IFERROR(VLOOKUP(H1163,#REF!,2,0)," ")</f>
        <v xml:space="preserve"> </v>
      </c>
      <c r="BM1163" s="57" t="str">
        <f>IFERROR(VLOOKUP(K1163,#REF!,2,0)," ")</f>
        <v xml:space="preserve"> </v>
      </c>
      <c r="BN1163" s="58" t="str">
        <f t="shared" si="454"/>
        <v xml:space="preserve">  </v>
      </c>
      <c r="BO1163" s="59" t="str">
        <f>IFERROR(VLOOKUP(BN1163,#REF!,5,0)," ")</f>
        <v xml:space="preserve"> </v>
      </c>
      <c r="BP1163" s="59" t="str">
        <f t="shared" si="455"/>
        <v xml:space="preserve"> </v>
      </c>
      <c r="BQ1163" s="56" t="str">
        <f t="shared" si="456"/>
        <v>0,00</v>
      </c>
      <c r="BR1163" s="59" t="str">
        <f t="shared" si="457"/>
        <v>0,00</v>
      </c>
      <c r="BS1163" s="59" t="str">
        <f t="shared" si="458"/>
        <v xml:space="preserve"> </v>
      </c>
      <c r="BT1163" s="56" t="str">
        <f t="shared" si="472"/>
        <v>00</v>
      </c>
      <c r="BU1163" s="56">
        <f t="shared" si="473"/>
        <v>0</v>
      </c>
      <c r="BV1163" s="56" t="str">
        <f>IFERROR(BU1163*#REF!,"0,00")</f>
        <v>0,00</v>
      </c>
      <c r="BW1163" s="59" t="str">
        <f t="shared" si="474"/>
        <v>0,00</v>
      </c>
    </row>
    <row r="1164" spans="1:75" ht="61.5" customHeight="1" thickTop="1" thickBot="1">
      <c r="A1164" s="90" t="str">
        <f t="shared" si="462"/>
        <v>INSERIR DATA</v>
      </c>
      <c r="B1164" s="91" t="str">
        <f t="shared" si="463"/>
        <v>INSERIR DATA</v>
      </c>
      <c r="C1164" s="81" t="str">
        <f t="shared" si="464"/>
        <v>INSERIR DATA</v>
      </c>
      <c r="D1164" s="79">
        <f t="shared" si="453"/>
        <v>1161</v>
      </c>
      <c r="E1164" s="125">
        <f t="shared" si="452"/>
        <v>0</v>
      </c>
      <c r="F1164" s="101"/>
      <c r="G1164" s="124" t="str">
        <f>IFERROR(VLOOKUP(F1164,#REF!,2,0)," ")</f>
        <v xml:space="preserve"> </v>
      </c>
      <c r="H1164" s="122" t="str">
        <f>IFERROR(VLOOKUP(F1164,#REF!,3,0)," ")</f>
        <v xml:space="preserve"> </v>
      </c>
      <c r="I1164" s="103"/>
      <c r="J1164" s="103"/>
      <c r="K1164" s="103"/>
      <c r="L1164" s="104"/>
      <c r="M1164" s="105"/>
      <c r="N1164" s="106"/>
      <c r="O1164" s="107"/>
      <c r="P1164" s="122" t="str">
        <f t="shared" si="459"/>
        <v>00,00</v>
      </c>
      <c r="Q1164" s="123" t="str">
        <f t="shared" si="460"/>
        <v>0,00</v>
      </c>
      <c r="R1164" s="119">
        <v>0</v>
      </c>
      <c r="S1164" s="119">
        <v>0</v>
      </c>
      <c r="T1164" s="123">
        <f t="shared" si="465"/>
        <v>0</v>
      </c>
      <c r="U1164" s="108"/>
      <c r="V1164" s="109" t="str">
        <f t="shared" si="461"/>
        <v/>
      </c>
      <c r="W1164" s="37"/>
      <c r="X1164" s="132"/>
      <c r="Y1164" s="134"/>
      <c r="AA1164" s="24"/>
      <c r="AB1164" s="40"/>
      <c r="AC1164" s="24" t="str">
        <f t="shared" si="467"/>
        <v>Pendente</v>
      </c>
      <c r="AE1164" s="43"/>
      <c r="AF1164" s="44"/>
      <c r="AG1164" s="45"/>
      <c r="AH1164" s="45"/>
      <c r="AI1164" s="46"/>
      <c r="AJ1164" s="44"/>
      <c r="AK1164" s="46"/>
      <c r="AL1164" s="127"/>
      <c r="AM1164" s="44"/>
      <c r="AN1164" s="46"/>
      <c r="AO1164" s="127"/>
      <c r="AP1164" s="45"/>
      <c r="AQ1164" s="46"/>
      <c r="AR1164" s="46"/>
      <c r="AS1164" s="46"/>
      <c r="AT1164" s="46"/>
      <c r="AU1164" s="46"/>
      <c r="AV1164" s="46"/>
      <c r="AW1164" s="46"/>
      <c r="AX1164" s="46"/>
      <c r="AY1164" s="46"/>
      <c r="AZ1164" s="49"/>
      <c r="BE1164" s="52">
        <f t="shared" si="466"/>
        <v>0</v>
      </c>
      <c r="BF1164" s="53" t="str">
        <f t="shared" si="468"/>
        <v>00</v>
      </c>
      <c r="BG1164" s="54">
        <f t="shared" si="469"/>
        <v>0</v>
      </c>
      <c r="BH1164" s="54">
        <v>6</v>
      </c>
      <c r="BI1164" s="54" t="str">
        <f t="shared" si="470"/>
        <v>,00</v>
      </c>
      <c r="BJ1164" s="55" t="str">
        <f t="shared" si="471"/>
        <v>00,00</v>
      </c>
      <c r="BL1164" s="57" t="str">
        <f>IFERROR(VLOOKUP(H1164,#REF!,2,0)," ")</f>
        <v xml:space="preserve"> </v>
      </c>
      <c r="BM1164" s="57" t="str">
        <f>IFERROR(VLOOKUP(K1164,#REF!,2,0)," ")</f>
        <v xml:space="preserve"> </v>
      </c>
      <c r="BN1164" s="58" t="str">
        <f t="shared" si="454"/>
        <v xml:space="preserve">  </v>
      </c>
      <c r="BO1164" s="59" t="str">
        <f>IFERROR(VLOOKUP(BN1164,#REF!,5,0)," ")</f>
        <v xml:space="preserve"> </v>
      </c>
      <c r="BP1164" s="59" t="str">
        <f t="shared" si="455"/>
        <v xml:space="preserve"> </v>
      </c>
      <c r="BQ1164" s="56" t="str">
        <f t="shared" si="456"/>
        <v>0,00</v>
      </c>
      <c r="BR1164" s="59" t="str">
        <f t="shared" si="457"/>
        <v>0,00</v>
      </c>
      <c r="BS1164" s="59" t="str">
        <f t="shared" si="458"/>
        <v xml:space="preserve"> </v>
      </c>
      <c r="BT1164" s="56" t="str">
        <f t="shared" si="472"/>
        <v>00</v>
      </c>
      <c r="BU1164" s="56">
        <f t="shared" si="473"/>
        <v>0</v>
      </c>
      <c r="BV1164" s="56" t="str">
        <f>IFERROR(BU1164*#REF!,"0,00")</f>
        <v>0,00</v>
      </c>
      <c r="BW1164" s="59" t="str">
        <f t="shared" si="474"/>
        <v>0,00</v>
      </c>
    </row>
    <row r="1165" spans="1:75" ht="61.5" customHeight="1" thickTop="1" thickBot="1">
      <c r="A1165" s="90" t="str">
        <f t="shared" si="462"/>
        <v>INSERIR DATA</v>
      </c>
      <c r="B1165" s="91" t="str">
        <f t="shared" si="463"/>
        <v>INSERIR DATA</v>
      </c>
      <c r="C1165" s="81" t="str">
        <f t="shared" si="464"/>
        <v>INSERIR DATA</v>
      </c>
      <c r="D1165" s="79">
        <f t="shared" si="453"/>
        <v>1162</v>
      </c>
      <c r="E1165" s="125">
        <f t="shared" si="452"/>
        <v>0</v>
      </c>
      <c r="F1165" s="101"/>
      <c r="G1165" s="124" t="str">
        <f>IFERROR(VLOOKUP(F1165,#REF!,2,0)," ")</f>
        <v xml:space="preserve"> </v>
      </c>
      <c r="H1165" s="122" t="str">
        <f>IFERROR(VLOOKUP(F1165,#REF!,3,0)," ")</f>
        <v xml:space="preserve"> </v>
      </c>
      <c r="I1165" s="103"/>
      <c r="J1165" s="103"/>
      <c r="K1165" s="103"/>
      <c r="L1165" s="104"/>
      <c r="M1165" s="105"/>
      <c r="N1165" s="106"/>
      <c r="O1165" s="107"/>
      <c r="P1165" s="122" t="str">
        <f t="shared" si="459"/>
        <v>00,00</v>
      </c>
      <c r="Q1165" s="123" t="str">
        <f t="shared" si="460"/>
        <v>0,00</v>
      </c>
      <c r="R1165" s="119">
        <v>0</v>
      </c>
      <c r="S1165" s="119">
        <v>0</v>
      </c>
      <c r="T1165" s="123">
        <f t="shared" si="465"/>
        <v>0</v>
      </c>
      <c r="U1165" s="108"/>
      <c r="V1165" s="109" t="str">
        <f t="shared" si="461"/>
        <v/>
      </c>
      <c r="W1165" s="37"/>
      <c r="X1165" s="132"/>
      <c r="Y1165" s="134"/>
      <c r="AA1165" s="24"/>
      <c r="AB1165" s="40"/>
      <c r="AC1165" s="24" t="str">
        <f t="shared" si="467"/>
        <v>Pendente</v>
      </c>
      <c r="AE1165" s="43"/>
      <c r="AF1165" s="44"/>
      <c r="AG1165" s="45"/>
      <c r="AH1165" s="45"/>
      <c r="AI1165" s="46"/>
      <c r="AJ1165" s="44"/>
      <c r="AK1165" s="46"/>
      <c r="AL1165" s="127"/>
      <c r="AM1165" s="44"/>
      <c r="AN1165" s="46"/>
      <c r="AO1165" s="127"/>
      <c r="AP1165" s="45"/>
      <c r="AQ1165" s="46"/>
      <c r="AR1165" s="46"/>
      <c r="AS1165" s="46"/>
      <c r="AT1165" s="46"/>
      <c r="AU1165" s="46"/>
      <c r="AV1165" s="46"/>
      <c r="AW1165" s="46"/>
      <c r="AX1165" s="46"/>
      <c r="AY1165" s="46"/>
      <c r="AZ1165" s="49"/>
      <c r="BE1165" s="52">
        <f t="shared" si="466"/>
        <v>0</v>
      </c>
      <c r="BF1165" s="53" t="str">
        <f t="shared" si="468"/>
        <v>00</v>
      </c>
      <c r="BG1165" s="54">
        <f t="shared" si="469"/>
        <v>0</v>
      </c>
      <c r="BH1165" s="54">
        <v>6</v>
      </c>
      <c r="BI1165" s="54" t="str">
        <f t="shared" si="470"/>
        <v>,00</v>
      </c>
      <c r="BJ1165" s="55" t="str">
        <f t="shared" si="471"/>
        <v>00,00</v>
      </c>
      <c r="BL1165" s="57" t="str">
        <f>IFERROR(VLOOKUP(H1165,#REF!,2,0)," ")</f>
        <v xml:space="preserve"> </v>
      </c>
      <c r="BM1165" s="57" t="str">
        <f>IFERROR(VLOOKUP(K1165,#REF!,2,0)," ")</f>
        <v xml:space="preserve"> </v>
      </c>
      <c r="BN1165" s="58" t="str">
        <f t="shared" si="454"/>
        <v xml:space="preserve">  </v>
      </c>
      <c r="BO1165" s="59" t="str">
        <f>IFERROR(VLOOKUP(BN1165,#REF!,5,0)," ")</f>
        <v xml:space="preserve"> </v>
      </c>
      <c r="BP1165" s="59" t="str">
        <f t="shared" si="455"/>
        <v xml:space="preserve"> </v>
      </c>
      <c r="BQ1165" s="56" t="str">
        <f t="shared" si="456"/>
        <v>0,00</v>
      </c>
      <c r="BR1165" s="59" t="str">
        <f t="shared" si="457"/>
        <v>0,00</v>
      </c>
      <c r="BS1165" s="59" t="str">
        <f t="shared" si="458"/>
        <v xml:space="preserve"> </v>
      </c>
      <c r="BT1165" s="56" t="str">
        <f t="shared" si="472"/>
        <v>00</v>
      </c>
      <c r="BU1165" s="56">
        <f t="shared" si="473"/>
        <v>0</v>
      </c>
      <c r="BV1165" s="56" t="str">
        <f>IFERROR(BU1165*#REF!,"0,00")</f>
        <v>0,00</v>
      </c>
      <c r="BW1165" s="59" t="str">
        <f t="shared" si="474"/>
        <v>0,00</v>
      </c>
    </row>
    <row r="1166" spans="1:75" ht="61.5" customHeight="1" thickTop="1" thickBot="1">
      <c r="A1166" s="90" t="str">
        <f t="shared" si="462"/>
        <v>INSERIR DATA</v>
      </c>
      <c r="B1166" s="91" t="str">
        <f t="shared" si="463"/>
        <v>INSERIR DATA</v>
      </c>
      <c r="C1166" s="81" t="str">
        <f t="shared" si="464"/>
        <v>INSERIR DATA</v>
      </c>
      <c r="D1166" s="79">
        <f t="shared" si="453"/>
        <v>1163</v>
      </c>
      <c r="E1166" s="125">
        <f t="shared" si="452"/>
        <v>0</v>
      </c>
      <c r="F1166" s="101"/>
      <c r="G1166" s="124" t="str">
        <f>IFERROR(VLOOKUP(F1166,#REF!,2,0)," ")</f>
        <v xml:space="preserve"> </v>
      </c>
      <c r="H1166" s="122" t="str">
        <f>IFERROR(VLOOKUP(F1166,#REF!,3,0)," ")</f>
        <v xml:space="preserve"> </v>
      </c>
      <c r="I1166" s="103"/>
      <c r="J1166" s="103"/>
      <c r="K1166" s="103"/>
      <c r="L1166" s="104"/>
      <c r="M1166" s="105"/>
      <c r="N1166" s="106"/>
      <c r="O1166" s="107"/>
      <c r="P1166" s="122" t="str">
        <f t="shared" si="459"/>
        <v>00,00</v>
      </c>
      <c r="Q1166" s="123" t="str">
        <f t="shared" si="460"/>
        <v>0,00</v>
      </c>
      <c r="R1166" s="119">
        <v>0</v>
      </c>
      <c r="S1166" s="119">
        <v>0</v>
      </c>
      <c r="T1166" s="123">
        <f t="shared" si="465"/>
        <v>0</v>
      </c>
      <c r="U1166" s="108"/>
      <c r="V1166" s="109" t="str">
        <f t="shared" si="461"/>
        <v/>
      </c>
      <c r="W1166" s="37"/>
      <c r="X1166" s="132"/>
      <c r="Y1166" s="132"/>
      <c r="AA1166" s="24"/>
      <c r="AB1166" s="40"/>
      <c r="AC1166" s="24" t="str">
        <f t="shared" si="467"/>
        <v>Pendente</v>
      </c>
      <c r="AE1166" s="43"/>
      <c r="AF1166" s="44"/>
      <c r="AG1166" s="45"/>
      <c r="AH1166" s="45"/>
      <c r="AI1166" s="46"/>
      <c r="AJ1166" s="44"/>
      <c r="AK1166" s="46"/>
      <c r="AL1166" s="127"/>
      <c r="AM1166" s="44"/>
      <c r="AN1166" s="46"/>
      <c r="AO1166" s="127"/>
      <c r="AP1166" s="45"/>
      <c r="AQ1166" s="46"/>
      <c r="AR1166" s="46"/>
      <c r="AS1166" s="46"/>
      <c r="AT1166" s="45"/>
      <c r="AU1166" s="46"/>
      <c r="AV1166" s="46"/>
      <c r="AW1166" s="46"/>
      <c r="AX1166" s="46"/>
      <c r="AY1166" s="46"/>
      <c r="AZ1166" s="49"/>
      <c r="BE1166" s="52">
        <f t="shared" si="466"/>
        <v>0</v>
      </c>
      <c r="BF1166" s="53" t="str">
        <f t="shared" si="468"/>
        <v>00</v>
      </c>
      <c r="BG1166" s="54">
        <f t="shared" si="469"/>
        <v>0</v>
      </c>
      <c r="BH1166" s="54">
        <v>6</v>
      </c>
      <c r="BI1166" s="54" t="str">
        <f t="shared" si="470"/>
        <v>,00</v>
      </c>
      <c r="BJ1166" s="55" t="str">
        <f t="shared" si="471"/>
        <v>00,00</v>
      </c>
      <c r="BL1166" s="57" t="str">
        <f>IFERROR(VLOOKUP(H1166,#REF!,2,0)," ")</f>
        <v xml:space="preserve"> </v>
      </c>
      <c r="BM1166" s="57" t="str">
        <f>IFERROR(VLOOKUP(K1166,#REF!,2,0)," ")</f>
        <v xml:space="preserve"> </v>
      </c>
      <c r="BN1166" s="58" t="str">
        <f t="shared" si="454"/>
        <v xml:space="preserve">  </v>
      </c>
      <c r="BO1166" s="59" t="str">
        <f>IFERROR(VLOOKUP(BN1166,#REF!,5,0)," ")</f>
        <v xml:space="preserve"> </v>
      </c>
      <c r="BP1166" s="59" t="str">
        <f t="shared" si="455"/>
        <v xml:space="preserve"> </v>
      </c>
      <c r="BQ1166" s="56" t="str">
        <f t="shared" si="456"/>
        <v>0,00</v>
      </c>
      <c r="BR1166" s="59" t="str">
        <f t="shared" si="457"/>
        <v>0,00</v>
      </c>
      <c r="BS1166" s="59" t="str">
        <f t="shared" si="458"/>
        <v xml:space="preserve"> </v>
      </c>
      <c r="BT1166" s="56" t="str">
        <f t="shared" si="472"/>
        <v>00</v>
      </c>
      <c r="BU1166" s="56">
        <f t="shared" si="473"/>
        <v>0</v>
      </c>
      <c r="BV1166" s="56" t="str">
        <f>IFERROR(BU1166*#REF!,"0,00")</f>
        <v>0,00</v>
      </c>
      <c r="BW1166" s="59" t="str">
        <f t="shared" si="474"/>
        <v>0,00</v>
      </c>
    </row>
    <row r="1167" spans="1:75" ht="61.5" customHeight="1" thickTop="1" thickBot="1">
      <c r="A1167" s="90" t="str">
        <f t="shared" si="462"/>
        <v>INSERIR DATA</v>
      </c>
      <c r="B1167" s="91" t="str">
        <f t="shared" si="463"/>
        <v>INSERIR DATA</v>
      </c>
      <c r="C1167" s="81" t="str">
        <f t="shared" si="464"/>
        <v>INSERIR DATA</v>
      </c>
      <c r="D1167" s="79">
        <f t="shared" si="453"/>
        <v>1164</v>
      </c>
      <c r="E1167" s="125">
        <f t="shared" si="452"/>
        <v>0</v>
      </c>
      <c r="F1167" s="101"/>
      <c r="G1167" s="124" t="str">
        <f>IFERROR(VLOOKUP(F1167,#REF!,2,0)," ")</f>
        <v xml:space="preserve"> </v>
      </c>
      <c r="H1167" s="122" t="str">
        <f>IFERROR(VLOOKUP(F1167,#REF!,3,0)," ")</f>
        <v xml:space="preserve"> </v>
      </c>
      <c r="I1167" s="103"/>
      <c r="J1167" s="103"/>
      <c r="K1167" s="103"/>
      <c r="L1167" s="104"/>
      <c r="M1167" s="105"/>
      <c r="N1167" s="106"/>
      <c r="O1167" s="107"/>
      <c r="P1167" s="122" t="str">
        <f t="shared" si="459"/>
        <v>00,00</v>
      </c>
      <c r="Q1167" s="123" t="str">
        <f t="shared" si="460"/>
        <v>0,00</v>
      </c>
      <c r="R1167" s="119">
        <v>0</v>
      </c>
      <c r="S1167" s="119">
        <v>0</v>
      </c>
      <c r="T1167" s="123">
        <f t="shared" si="465"/>
        <v>0</v>
      </c>
      <c r="U1167" s="108"/>
      <c r="V1167" s="109" t="str">
        <f t="shared" si="461"/>
        <v/>
      </c>
      <c r="W1167" s="37"/>
      <c r="X1167" s="132"/>
      <c r="Y1167" s="134"/>
      <c r="AA1167" s="24"/>
      <c r="AB1167" s="40"/>
      <c r="AC1167" s="24" t="str">
        <f t="shared" si="467"/>
        <v>Pendente</v>
      </c>
      <c r="AE1167" s="43"/>
      <c r="AF1167" s="44"/>
      <c r="AG1167" s="45"/>
      <c r="AH1167" s="45"/>
      <c r="AI1167" s="46"/>
      <c r="AJ1167" s="44"/>
      <c r="AK1167" s="46"/>
      <c r="AL1167" s="127"/>
      <c r="AM1167" s="44"/>
      <c r="AN1167" s="46"/>
      <c r="AO1167" s="127"/>
      <c r="AP1167" s="45"/>
      <c r="AQ1167" s="46"/>
      <c r="AR1167" s="46"/>
      <c r="AS1167" s="46"/>
      <c r="AT1167" s="45"/>
      <c r="AU1167" s="46"/>
      <c r="AV1167" s="46"/>
      <c r="AW1167" s="46"/>
      <c r="AX1167" s="46"/>
      <c r="AY1167" s="46"/>
      <c r="AZ1167" s="49"/>
      <c r="BE1167" s="52">
        <f t="shared" si="466"/>
        <v>0</v>
      </c>
      <c r="BF1167" s="53" t="str">
        <f t="shared" si="468"/>
        <v>00</v>
      </c>
      <c r="BG1167" s="54">
        <f t="shared" si="469"/>
        <v>0</v>
      </c>
      <c r="BH1167" s="54">
        <v>6</v>
      </c>
      <c r="BI1167" s="54" t="str">
        <f t="shared" si="470"/>
        <v>,00</v>
      </c>
      <c r="BJ1167" s="55" t="str">
        <f t="shared" si="471"/>
        <v>00,00</v>
      </c>
      <c r="BL1167" s="57" t="str">
        <f>IFERROR(VLOOKUP(H1167,#REF!,2,0)," ")</f>
        <v xml:space="preserve"> </v>
      </c>
      <c r="BM1167" s="57" t="str">
        <f>IFERROR(VLOOKUP(K1167,#REF!,2,0)," ")</f>
        <v xml:space="preserve"> </v>
      </c>
      <c r="BN1167" s="58" t="str">
        <f t="shared" si="454"/>
        <v xml:space="preserve">  </v>
      </c>
      <c r="BO1167" s="59" t="str">
        <f>IFERROR(VLOOKUP(BN1167,#REF!,5,0)," ")</f>
        <v xml:space="preserve"> </v>
      </c>
      <c r="BP1167" s="59" t="str">
        <f t="shared" si="455"/>
        <v xml:space="preserve"> </v>
      </c>
      <c r="BQ1167" s="56" t="str">
        <f t="shared" si="456"/>
        <v>0,00</v>
      </c>
      <c r="BR1167" s="59" t="str">
        <f t="shared" si="457"/>
        <v>0,00</v>
      </c>
      <c r="BS1167" s="59" t="str">
        <f t="shared" si="458"/>
        <v xml:space="preserve"> </v>
      </c>
      <c r="BT1167" s="56" t="str">
        <f t="shared" si="472"/>
        <v>00</v>
      </c>
      <c r="BU1167" s="56">
        <f t="shared" si="473"/>
        <v>0</v>
      </c>
      <c r="BV1167" s="56" t="str">
        <f>IFERROR(BU1167*#REF!,"0,00")</f>
        <v>0,00</v>
      </c>
      <c r="BW1167" s="59" t="str">
        <f t="shared" si="474"/>
        <v>0,00</v>
      </c>
    </row>
    <row r="1168" spans="1:75" ht="61.5" customHeight="1" thickTop="1" thickBot="1">
      <c r="A1168" s="90" t="str">
        <f t="shared" si="462"/>
        <v>INSERIR DATA</v>
      </c>
      <c r="B1168" s="91" t="str">
        <f t="shared" si="463"/>
        <v>INSERIR DATA</v>
      </c>
      <c r="C1168" s="81" t="str">
        <f t="shared" si="464"/>
        <v>INSERIR DATA</v>
      </c>
      <c r="D1168" s="79">
        <f t="shared" si="453"/>
        <v>1165</v>
      </c>
      <c r="E1168" s="125">
        <f t="shared" si="452"/>
        <v>0</v>
      </c>
      <c r="F1168" s="101"/>
      <c r="G1168" s="124" t="str">
        <f>IFERROR(VLOOKUP(F1168,#REF!,2,0)," ")</f>
        <v xml:space="preserve"> </v>
      </c>
      <c r="H1168" s="122" t="str">
        <f>IFERROR(VLOOKUP(F1168,#REF!,3,0)," ")</f>
        <v xml:space="preserve"> </v>
      </c>
      <c r="I1168" s="103"/>
      <c r="J1168" s="103"/>
      <c r="K1168" s="103"/>
      <c r="L1168" s="104"/>
      <c r="M1168" s="105"/>
      <c r="N1168" s="106"/>
      <c r="O1168" s="107"/>
      <c r="P1168" s="122" t="str">
        <f t="shared" si="459"/>
        <v>00,00</v>
      </c>
      <c r="Q1168" s="123" t="str">
        <f t="shared" si="460"/>
        <v>0,00</v>
      </c>
      <c r="R1168" s="119">
        <v>0</v>
      </c>
      <c r="S1168" s="119">
        <v>0</v>
      </c>
      <c r="T1168" s="123">
        <f t="shared" si="465"/>
        <v>0</v>
      </c>
      <c r="U1168" s="108"/>
      <c r="V1168" s="109" t="str">
        <f t="shared" si="461"/>
        <v/>
      </c>
      <c r="W1168" s="37"/>
      <c r="X1168" s="132"/>
      <c r="Y1168" s="134"/>
      <c r="AA1168" s="24"/>
      <c r="AB1168" s="40"/>
      <c r="AC1168" s="24" t="str">
        <f t="shared" si="467"/>
        <v>Pendente</v>
      </c>
      <c r="AE1168" s="43"/>
      <c r="AF1168" s="44"/>
      <c r="AG1168" s="45"/>
      <c r="AH1168" s="45"/>
      <c r="AI1168" s="46"/>
      <c r="AJ1168" s="44"/>
      <c r="AK1168" s="46"/>
      <c r="AL1168" s="127"/>
      <c r="AM1168" s="44"/>
      <c r="AN1168" s="46"/>
      <c r="AO1168" s="127"/>
      <c r="AP1168" s="45"/>
      <c r="AQ1168" s="46"/>
      <c r="AR1168" s="46"/>
      <c r="AS1168" s="46"/>
      <c r="AT1168" s="46"/>
      <c r="AU1168" s="46"/>
      <c r="AV1168" s="46"/>
      <c r="AW1168" s="46"/>
      <c r="AX1168" s="46"/>
      <c r="AY1168" s="46"/>
      <c r="AZ1168" s="49"/>
      <c r="BE1168" s="52">
        <f t="shared" si="466"/>
        <v>0</v>
      </c>
      <c r="BF1168" s="53" t="str">
        <f t="shared" si="468"/>
        <v>00</v>
      </c>
      <c r="BG1168" s="54">
        <f t="shared" si="469"/>
        <v>0</v>
      </c>
      <c r="BH1168" s="54">
        <v>6</v>
      </c>
      <c r="BI1168" s="54" t="str">
        <f t="shared" si="470"/>
        <v>,00</v>
      </c>
      <c r="BJ1168" s="55" t="str">
        <f t="shared" si="471"/>
        <v>00,00</v>
      </c>
      <c r="BL1168" s="57" t="str">
        <f>IFERROR(VLOOKUP(H1168,#REF!,2,0)," ")</f>
        <v xml:space="preserve"> </v>
      </c>
      <c r="BM1168" s="57" t="str">
        <f>IFERROR(VLOOKUP(K1168,#REF!,2,0)," ")</f>
        <v xml:space="preserve"> </v>
      </c>
      <c r="BN1168" s="58" t="str">
        <f t="shared" si="454"/>
        <v xml:space="preserve">  </v>
      </c>
      <c r="BO1168" s="59" t="str">
        <f>IFERROR(VLOOKUP(BN1168,#REF!,5,0)," ")</f>
        <v xml:space="preserve"> </v>
      </c>
      <c r="BP1168" s="59" t="str">
        <f t="shared" si="455"/>
        <v xml:space="preserve"> </v>
      </c>
      <c r="BQ1168" s="56" t="str">
        <f t="shared" si="456"/>
        <v>0,00</v>
      </c>
      <c r="BR1168" s="59" t="str">
        <f t="shared" si="457"/>
        <v>0,00</v>
      </c>
      <c r="BS1168" s="59" t="str">
        <f t="shared" si="458"/>
        <v xml:space="preserve"> </v>
      </c>
      <c r="BT1168" s="56" t="str">
        <f t="shared" si="472"/>
        <v>00</v>
      </c>
      <c r="BU1168" s="56">
        <f t="shared" si="473"/>
        <v>0</v>
      </c>
      <c r="BV1168" s="56" t="str">
        <f>IFERROR(BU1168*#REF!,"0,00")</f>
        <v>0,00</v>
      </c>
      <c r="BW1168" s="59" t="str">
        <f t="shared" si="474"/>
        <v>0,00</v>
      </c>
    </row>
    <row r="1169" spans="1:75" ht="61.5" customHeight="1" thickTop="1" thickBot="1">
      <c r="A1169" s="90" t="str">
        <f t="shared" si="462"/>
        <v>INSERIR DATA</v>
      </c>
      <c r="B1169" s="91" t="str">
        <f t="shared" si="463"/>
        <v>INSERIR DATA</v>
      </c>
      <c r="C1169" s="81" t="str">
        <f t="shared" si="464"/>
        <v>INSERIR DATA</v>
      </c>
      <c r="D1169" s="79">
        <f t="shared" si="453"/>
        <v>1166</v>
      </c>
      <c r="E1169" s="125">
        <f t="shared" ref="E1169:E1232" si="475">AI1169</f>
        <v>0</v>
      </c>
      <c r="F1169" s="101"/>
      <c r="G1169" s="124" t="str">
        <f>IFERROR(VLOOKUP(F1169,#REF!,2,0)," ")</f>
        <v xml:space="preserve"> </v>
      </c>
      <c r="H1169" s="122" t="str">
        <f>IFERROR(VLOOKUP(F1169,#REF!,3,0)," ")</f>
        <v xml:space="preserve"> </v>
      </c>
      <c r="I1169" s="103"/>
      <c r="J1169" s="103"/>
      <c r="K1169" s="103"/>
      <c r="L1169" s="104"/>
      <c r="M1169" s="105"/>
      <c r="N1169" s="106"/>
      <c r="O1169" s="107"/>
      <c r="P1169" s="122" t="str">
        <f t="shared" si="459"/>
        <v>00,00</v>
      </c>
      <c r="Q1169" s="123" t="str">
        <f t="shared" si="460"/>
        <v>0,00</v>
      </c>
      <c r="R1169" s="119">
        <v>0</v>
      </c>
      <c r="S1169" s="119">
        <v>0</v>
      </c>
      <c r="T1169" s="123">
        <f t="shared" si="465"/>
        <v>0</v>
      </c>
      <c r="U1169" s="108"/>
      <c r="V1169" s="109" t="s">
        <v>457</v>
      </c>
      <c r="W1169" s="37"/>
      <c r="X1169" s="132"/>
      <c r="Y1169" s="134"/>
      <c r="AA1169" s="24"/>
      <c r="AB1169" s="40"/>
      <c r="AC1169" s="24" t="str">
        <f t="shared" si="467"/>
        <v>Pendente</v>
      </c>
      <c r="AE1169" s="43"/>
      <c r="AF1169" s="44"/>
      <c r="AG1169" s="45"/>
      <c r="AH1169" s="45"/>
      <c r="AI1169" s="46"/>
      <c r="AJ1169" s="44"/>
      <c r="AK1169" s="46"/>
      <c r="AL1169" s="127"/>
      <c r="AM1169" s="44"/>
      <c r="AN1169" s="46"/>
      <c r="AO1169" s="127"/>
      <c r="AP1169" s="45"/>
      <c r="AQ1169" s="46"/>
      <c r="AR1169" s="46"/>
      <c r="AS1169" s="46"/>
      <c r="AT1169" s="46"/>
      <c r="AU1169" s="46"/>
      <c r="AV1169" s="46"/>
      <c r="AW1169" s="46"/>
      <c r="AX1169" s="46"/>
      <c r="AY1169" s="46"/>
      <c r="AZ1169" s="49"/>
      <c r="BE1169" s="52">
        <f t="shared" si="466"/>
        <v>0</v>
      </c>
      <c r="BF1169" s="53" t="str">
        <f t="shared" si="468"/>
        <v>00</v>
      </c>
      <c r="BG1169" s="54">
        <f t="shared" si="469"/>
        <v>0</v>
      </c>
      <c r="BH1169" s="54">
        <v>6</v>
      </c>
      <c r="BI1169" s="54" t="str">
        <f t="shared" si="470"/>
        <v>,00</v>
      </c>
      <c r="BJ1169" s="55" t="str">
        <f t="shared" si="471"/>
        <v>00,00</v>
      </c>
      <c r="BL1169" s="57" t="str">
        <f>IFERROR(VLOOKUP(H1169,#REF!,2,0)," ")</f>
        <v xml:space="preserve"> </v>
      </c>
      <c r="BM1169" s="57" t="str">
        <f>IFERROR(VLOOKUP(K1169,#REF!,2,0)," ")</f>
        <v xml:space="preserve"> </v>
      </c>
      <c r="BN1169" s="58" t="str">
        <f t="shared" si="454"/>
        <v xml:space="preserve">  </v>
      </c>
      <c r="BO1169" s="59" t="str">
        <f>IFERROR(VLOOKUP(BN1169,#REF!,5,0)," ")</f>
        <v xml:space="preserve"> </v>
      </c>
      <c r="BP1169" s="59" t="str">
        <f t="shared" si="455"/>
        <v xml:space="preserve"> </v>
      </c>
      <c r="BQ1169" s="56" t="str">
        <f t="shared" si="456"/>
        <v>0,00</v>
      </c>
      <c r="BR1169" s="59" t="str">
        <f t="shared" si="457"/>
        <v>0,00</v>
      </c>
      <c r="BS1169" s="59" t="str">
        <f t="shared" si="458"/>
        <v xml:space="preserve"> </v>
      </c>
      <c r="BT1169" s="56" t="str">
        <f t="shared" si="472"/>
        <v>00</v>
      </c>
      <c r="BU1169" s="56">
        <f t="shared" si="473"/>
        <v>0</v>
      </c>
      <c r="BV1169" s="56" t="str">
        <f>IFERROR(BU1169*#REF!,"0,00")</f>
        <v>0,00</v>
      </c>
      <c r="BW1169" s="59" t="str">
        <f t="shared" si="474"/>
        <v>0,00</v>
      </c>
    </row>
    <row r="1170" spans="1:75" ht="61.5" customHeight="1" thickTop="1" thickBot="1">
      <c r="A1170" s="90" t="str">
        <f t="shared" si="462"/>
        <v>INSERIR DATA</v>
      </c>
      <c r="B1170" s="91" t="str">
        <f t="shared" si="463"/>
        <v>INSERIR DATA</v>
      </c>
      <c r="C1170" s="81" t="str">
        <f t="shared" si="464"/>
        <v>INSERIR DATA</v>
      </c>
      <c r="D1170" s="79">
        <f t="shared" si="453"/>
        <v>1167</v>
      </c>
      <c r="E1170" s="125">
        <f t="shared" si="475"/>
        <v>0</v>
      </c>
      <c r="F1170" s="101"/>
      <c r="G1170" s="124" t="str">
        <f>IFERROR(VLOOKUP(F1170,#REF!,2,0)," ")</f>
        <v xml:space="preserve"> </v>
      </c>
      <c r="H1170" s="122" t="str">
        <f>IFERROR(VLOOKUP(F1170,#REF!,3,0)," ")</f>
        <v xml:space="preserve"> </v>
      </c>
      <c r="I1170" s="103"/>
      <c r="J1170" s="103"/>
      <c r="K1170" s="103"/>
      <c r="L1170" s="104"/>
      <c r="M1170" s="105"/>
      <c r="N1170" s="106"/>
      <c r="O1170" s="107"/>
      <c r="P1170" s="122" t="str">
        <f t="shared" si="459"/>
        <v>00,00</v>
      </c>
      <c r="Q1170" s="123" t="str">
        <f t="shared" si="460"/>
        <v>0,00</v>
      </c>
      <c r="R1170" s="119">
        <v>0</v>
      </c>
      <c r="S1170" s="119">
        <v>0</v>
      </c>
      <c r="T1170" s="123">
        <f t="shared" si="465"/>
        <v>0</v>
      </c>
      <c r="U1170" s="108"/>
      <c r="V1170" s="109" t="str">
        <f>UPPER(Y1170)</f>
        <v/>
      </c>
      <c r="W1170" s="37"/>
      <c r="X1170" s="132"/>
      <c r="Y1170" s="134"/>
      <c r="AA1170" s="24"/>
      <c r="AB1170" s="40"/>
      <c r="AC1170" s="24" t="str">
        <f t="shared" si="467"/>
        <v>Pendente</v>
      </c>
      <c r="AE1170" s="43"/>
      <c r="AF1170" s="44"/>
      <c r="AG1170" s="45"/>
      <c r="AH1170" s="45"/>
      <c r="AI1170" s="46"/>
      <c r="AJ1170" s="44"/>
      <c r="AK1170" s="46"/>
      <c r="AL1170" s="127"/>
      <c r="AM1170" s="44"/>
      <c r="AN1170" s="46"/>
      <c r="AO1170" s="127"/>
      <c r="AP1170" s="45"/>
      <c r="AQ1170" s="46"/>
      <c r="AR1170" s="46"/>
      <c r="AS1170" s="46"/>
      <c r="AT1170" s="46"/>
      <c r="AU1170" s="46"/>
      <c r="AV1170" s="46"/>
      <c r="AW1170" s="46"/>
      <c r="AX1170" s="46"/>
      <c r="AY1170" s="46"/>
      <c r="AZ1170" s="49"/>
      <c r="BE1170" s="52">
        <f t="shared" si="466"/>
        <v>0</v>
      </c>
      <c r="BF1170" s="53" t="str">
        <f t="shared" si="468"/>
        <v>00</v>
      </c>
      <c r="BG1170" s="54">
        <f t="shared" si="469"/>
        <v>0</v>
      </c>
      <c r="BH1170" s="54">
        <v>6</v>
      </c>
      <c r="BI1170" s="54" t="str">
        <f t="shared" si="470"/>
        <v>,00</v>
      </c>
      <c r="BJ1170" s="55" t="str">
        <f t="shared" si="471"/>
        <v>00,00</v>
      </c>
      <c r="BL1170" s="57" t="str">
        <f>IFERROR(VLOOKUP(H1170,#REF!,2,0)," ")</f>
        <v xml:space="preserve"> </v>
      </c>
      <c r="BM1170" s="57" t="str">
        <f>IFERROR(VLOOKUP(K1170,#REF!,2,0)," ")</f>
        <v xml:space="preserve"> </v>
      </c>
      <c r="BN1170" s="58" t="str">
        <f t="shared" si="454"/>
        <v xml:space="preserve">  </v>
      </c>
      <c r="BO1170" s="59" t="str">
        <f>IFERROR(VLOOKUP(BN1170,#REF!,5,0)," ")</f>
        <v xml:space="preserve"> </v>
      </c>
      <c r="BP1170" s="59" t="str">
        <f t="shared" si="455"/>
        <v xml:space="preserve"> </v>
      </c>
      <c r="BQ1170" s="56" t="str">
        <f t="shared" si="456"/>
        <v>0,00</v>
      </c>
      <c r="BR1170" s="59" t="str">
        <f t="shared" si="457"/>
        <v>0,00</v>
      </c>
      <c r="BS1170" s="59" t="str">
        <f t="shared" si="458"/>
        <v xml:space="preserve"> </v>
      </c>
      <c r="BT1170" s="56" t="str">
        <f t="shared" si="472"/>
        <v>00</v>
      </c>
      <c r="BU1170" s="56">
        <f t="shared" si="473"/>
        <v>0</v>
      </c>
      <c r="BV1170" s="56" t="str">
        <f>IFERROR(BU1170*#REF!,"0,00")</f>
        <v>0,00</v>
      </c>
      <c r="BW1170" s="59" t="str">
        <f t="shared" si="474"/>
        <v>0,00</v>
      </c>
    </row>
    <row r="1171" spans="1:75" ht="61.5" customHeight="1" thickTop="1" thickBot="1">
      <c r="A1171" s="90" t="str">
        <f t="shared" si="462"/>
        <v>INSERIR DATA</v>
      </c>
      <c r="B1171" s="91" t="str">
        <f t="shared" si="463"/>
        <v>INSERIR DATA</v>
      </c>
      <c r="C1171" s="81" t="str">
        <f t="shared" si="464"/>
        <v>INSERIR DATA</v>
      </c>
      <c r="D1171" s="79">
        <f t="shared" si="453"/>
        <v>1168</v>
      </c>
      <c r="E1171" s="125">
        <f t="shared" si="475"/>
        <v>0</v>
      </c>
      <c r="F1171" s="101"/>
      <c r="G1171" s="124" t="str">
        <f>IFERROR(VLOOKUP(F1171,#REF!,2,0)," ")</f>
        <v xml:space="preserve"> </v>
      </c>
      <c r="H1171" s="122" t="str">
        <f>IFERROR(VLOOKUP(F1171,#REF!,3,0)," ")</f>
        <v xml:space="preserve"> </v>
      </c>
      <c r="I1171" s="103"/>
      <c r="J1171" s="103"/>
      <c r="K1171" s="103"/>
      <c r="L1171" s="104"/>
      <c r="M1171" s="105"/>
      <c r="N1171" s="106"/>
      <c r="O1171" s="107"/>
      <c r="P1171" s="122" t="str">
        <f t="shared" si="459"/>
        <v>00,00</v>
      </c>
      <c r="Q1171" s="123" t="str">
        <f t="shared" si="460"/>
        <v>0,00</v>
      </c>
      <c r="R1171" s="119">
        <v>0</v>
      </c>
      <c r="S1171" s="119">
        <v>0</v>
      </c>
      <c r="T1171" s="123">
        <f t="shared" si="465"/>
        <v>0</v>
      </c>
      <c r="U1171" s="108"/>
      <c r="V1171" s="109" t="str">
        <f>UPPER(Y1171)</f>
        <v/>
      </c>
      <c r="W1171" s="37"/>
      <c r="X1171" s="132"/>
      <c r="Y1171" s="134"/>
      <c r="AA1171" s="24"/>
      <c r="AB1171" s="40"/>
      <c r="AC1171" s="24" t="str">
        <f t="shared" si="467"/>
        <v>Pendente</v>
      </c>
      <c r="AE1171" s="43"/>
      <c r="AF1171" s="44"/>
      <c r="AG1171" s="45"/>
      <c r="AH1171" s="45"/>
      <c r="AI1171" s="46"/>
      <c r="AJ1171" s="44"/>
      <c r="AK1171" s="46"/>
      <c r="AL1171" s="127"/>
      <c r="AM1171" s="44"/>
      <c r="AN1171" s="46"/>
      <c r="AO1171" s="127"/>
      <c r="AP1171" s="45"/>
      <c r="AQ1171" s="46"/>
      <c r="AR1171" s="46"/>
      <c r="AS1171" s="46"/>
      <c r="AT1171" s="46"/>
      <c r="AU1171" s="46"/>
      <c r="AV1171" s="46"/>
      <c r="AW1171" s="46"/>
      <c r="AX1171" s="46"/>
      <c r="AY1171" s="46"/>
      <c r="AZ1171" s="49"/>
      <c r="BE1171" s="52">
        <f t="shared" si="466"/>
        <v>0</v>
      </c>
      <c r="BF1171" s="53" t="str">
        <f t="shared" si="468"/>
        <v>00</v>
      </c>
      <c r="BG1171" s="54">
        <f t="shared" si="469"/>
        <v>0</v>
      </c>
      <c r="BH1171" s="54">
        <v>6</v>
      </c>
      <c r="BI1171" s="54" t="str">
        <f t="shared" si="470"/>
        <v>,00</v>
      </c>
      <c r="BJ1171" s="55" t="str">
        <f t="shared" si="471"/>
        <v>00,00</v>
      </c>
      <c r="BL1171" s="57" t="str">
        <f>IFERROR(VLOOKUP(H1171,#REF!,2,0)," ")</f>
        <v xml:space="preserve"> </v>
      </c>
      <c r="BM1171" s="57" t="str">
        <f>IFERROR(VLOOKUP(K1171,#REF!,2,0)," ")</f>
        <v xml:space="preserve"> </v>
      </c>
      <c r="BN1171" s="58" t="str">
        <f t="shared" si="454"/>
        <v xml:space="preserve">  </v>
      </c>
      <c r="BO1171" s="59" t="str">
        <f>IFERROR(VLOOKUP(BN1171,#REF!,5,0)," ")</f>
        <v xml:space="preserve"> </v>
      </c>
      <c r="BP1171" s="59" t="str">
        <f t="shared" si="455"/>
        <v xml:space="preserve"> </v>
      </c>
      <c r="BQ1171" s="56" t="str">
        <f t="shared" si="456"/>
        <v>0,00</v>
      </c>
      <c r="BR1171" s="59" t="str">
        <f t="shared" si="457"/>
        <v>0,00</v>
      </c>
      <c r="BS1171" s="59" t="str">
        <f t="shared" si="458"/>
        <v xml:space="preserve"> </v>
      </c>
      <c r="BT1171" s="56" t="str">
        <f t="shared" si="472"/>
        <v>00</v>
      </c>
      <c r="BU1171" s="56">
        <f t="shared" si="473"/>
        <v>0</v>
      </c>
      <c r="BV1171" s="56" t="str">
        <f>IFERROR(BU1171*#REF!,"0,00")</f>
        <v>0,00</v>
      </c>
      <c r="BW1171" s="59" t="str">
        <f t="shared" si="474"/>
        <v>0,00</v>
      </c>
    </row>
    <row r="1172" spans="1:75" ht="61.5" customHeight="1" thickTop="1" thickBot="1">
      <c r="A1172" s="90" t="str">
        <f t="shared" si="462"/>
        <v>INSERIR DATA</v>
      </c>
      <c r="B1172" s="91" t="str">
        <f t="shared" si="463"/>
        <v>INSERIR DATA</v>
      </c>
      <c r="C1172" s="81" t="str">
        <f t="shared" si="464"/>
        <v>INSERIR DATA</v>
      </c>
      <c r="D1172" s="79">
        <f t="shared" si="453"/>
        <v>1169</v>
      </c>
      <c r="E1172" s="125">
        <f t="shared" si="475"/>
        <v>0</v>
      </c>
      <c r="F1172" s="101"/>
      <c r="G1172" s="124" t="str">
        <f>IFERROR(VLOOKUP(F1172,#REF!,2,0)," ")</f>
        <v xml:space="preserve"> </v>
      </c>
      <c r="H1172" s="122" t="str">
        <f>IFERROR(VLOOKUP(F1172,#REF!,3,0)," ")</f>
        <v xml:space="preserve"> </v>
      </c>
      <c r="I1172" s="103"/>
      <c r="J1172" s="103"/>
      <c r="K1172" s="103"/>
      <c r="L1172" s="104"/>
      <c r="M1172" s="105"/>
      <c r="N1172" s="106"/>
      <c r="O1172" s="107"/>
      <c r="P1172" s="122" t="str">
        <f t="shared" si="459"/>
        <v>00,00</v>
      </c>
      <c r="Q1172" s="123" t="str">
        <f t="shared" si="460"/>
        <v>0,00</v>
      </c>
      <c r="R1172" s="119">
        <v>0</v>
      </c>
      <c r="S1172" s="119">
        <v>0</v>
      </c>
      <c r="T1172" s="123">
        <f t="shared" si="465"/>
        <v>0</v>
      </c>
      <c r="U1172" s="108"/>
      <c r="V1172" s="109" t="str">
        <f>UPPER(Y1172)</f>
        <v/>
      </c>
      <c r="W1172" s="37"/>
      <c r="X1172" s="132"/>
      <c r="Y1172" s="134"/>
      <c r="AA1172" s="24"/>
      <c r="AB1172" s="40"/>
      <c r="AC1172" s="24" t="str">
        <f t="shared" si="467"/>
        <v>Pendente</v>
      </c>
      <c r="AE1172" s="43"/>
      <c r="AF1172" s="44"/>
      <c r="AG1172" s="45"/>
      <c r="AH1172" s="45"/>
      <c r="AI1172" s="46"/>
      <c r="AJ1172" s="44"/>
      <c r="AK1172" s="46"/>
      <c r="AL1172" s="127"/>
      <c r="AM1172" s="44"/>
      <c r="AN1172" s="46"/>
      <c r="AO1172" s="127"/>
      <c r="AP1172" s="45"/>
      <c r="AQ1172" s="46"/>
      <c r="AR1172" s="46"/>
      <c r="AS1172" s="46"/>
      <c r="AT1172" s="46"/>
      <c r="AU1172" s="46"/>
      <c r="AV1172" s="46"/>
      <c r="AW1172" s="46"/>
      <c r="AX1172" s="46"/>
      <c r="AY1172" s="46"/>
      <c r="AZ1172" s="49"/>
      <c r="BE1172" s="52">
        <f t="shared" si="466"/>
        <v>0</v>
      </c>
      <c r="BF1172" s="53" t="str">
        <f t="shared" si="468"/>
        <v>00</v>
      </c>
      <c r="BG1172" s="54">
        <f t="shared" si="469"/>
        <v>0</v>
      </c>
      <c r="BH1172" s="54">
        <v>6</v>
      </c>
      <c r="BI1172" s="54" t="str">
        <f t="shared" si="470"/>
        <v>,00</v>
      </c>
      <c r="BJ1172" s="55" t="str">
        <f t="shared" si="471"/>
        <v>00,00</v>
      </c>
      <c r="BL1172" s="57" t="str">
        <f>IFERROR(VLOOKUP(H1172,#REF!,2,0)," ")</f>
        <v xml:space="preserve"> </v>
      </c>
      <c r="BM1172" s="57" t="str">
        <f>IFERROR(VLOOKUP(K1172,#REF!,2,0)," ")</f>
        <v xml:space="preserve"> </v>
      </c>
      <c r="BN1172" s="58" t="str">
        <f t="shared" si="454"/>
        <v xml:space="preserve">  </v>
      </c>
      <c r="BO1172" s="59" t="str">
        <f>IFERROR(VLOOKUP(BN1172,#REF!,5,0)," ")</f>
        <v xml:space="preserve"> </v>
      </c>
      <c r="BP1172" s="59" t="str">
        <f t="shared" si="455"/>
        <v xml:space="preserve"> </v>
      </c>
      <c r="BQ1172" s="56" t="str">
        <f t="shared" si="456"/>
        <v>0,00</v>
      </c>
      <c r="BR1172" s="59" t="str">
        <f t="shared" si="457"/>
        <v>0,00</v>
      </c>
      <c r="BS1172" s="59" t="str">
        <f t="shared" si="458"/>
        <v xml:space="preserve"> </v>
      </c>
      <c r="BT1172" s="56" t="str">
        <f t="shared" si="472"/>
        <v>00</v>
      </c>
      <c r="BU1172" s="56">
        <f t="shared" si="473"/>
        <v>0</v>
      </c>
      <c r="BV1172" s="56" t="str">
        <f>IFERROR(BU1172*#REF!,"0,00")</f>
        <v>0,00</v>
      </c>
      <c r="BW1172" s="59" t="str">
        <f t="shared" si="474"/>
        <v>0,00</v>
      </c>
    </row>
    <row r="1173" spans="1:75" ht="61.5" customHeight="1" thickTop="1" thickBot="1">
      <c r="A1173" s="90" t="str">
        <f t="shared" si="462"/>
        <v>INSERIR DATA</v>
      </c>
      <c r="B1173" s="91" t="str">
        <f t="shared" si="463"/>
        <v>INSERIR DATA</v>
      </c>
      <c r="C1173" s="81" t="str">
        <f t="shared" si="464"/>
        <v>INSERIR DATA</v>
      </c>
      <c r="D1173" s="79">
        <f t="shared" si="453"/>
        <v>1170</v>
      </c>
      <c r="E1173" s="125">
        <f t="shared" si="475"/>
        <v>0</v>
      </c>
      <c r="F1173" s="101"/>
      <c r="G1173" s="124" t="str">
        <f>IFERROR(VLOOKUP(F1173,#REF!,2,0)," ")</f>
        <v xml:space="preserve"> </v>
      </c>
      <c r="H1173" s="122" t="str">
        <f>IFERROR(VLOOKUP(F1173,#REF!,3,0)," ")</f>
        <v xml:space="preserve"> </v>
      </c>
      <c r="I1173" s="103"/>
      <c r="J1173" s="103"/>
      <c r="K1173" s="103"/>
      <c r="L1173" s="104"/>
      <c r="M1173" s="105"/>
      <c r="N1173" s="106"/>
      <c r="O1173" s="107"/>
      <c r="P1173" s="122" t="str">
        <f t="shared" si="459"/>
        <v>00,00</v>
      </c>
      <c r="Q1173" s="123" t="str">
        <f t="shared" si="460"/>
        <v>0,00</v>
      </c>
      <c r="R1173" s="119">
        <v>0</v>
      </c>
      <c r="S1173" s="119">
        <v>0</v>
      </c>
      <c r="T1173" s="123">
        <f t="shared" si="465"/>
        <v>0</v>
      </c>
      <c r="U1173" s="108"/>
      <c r="V1173" s="109" t="str">
        <f>UPPER(Y1173)</f>
        <v/>
      </c>
      <c r="W1173" s="37"/>
      <c r="X1173" s="132"/>
      <c r="Y1173" s="134"/>
      <c r="AA1173" s="24"/>
      <c r="AB1173" s="40"/>
      <c r="AC1173" s="24" t="str">
        <f t="shared" si="467"/>
        <v>Pendente</v>
      </c>
      <c r="AE1173" s="43"/>
      <c r="AF1173" s="44"/>
      <c r="AG1173" s="45"/>
      <c r="AH1173" s="45"/>
      <c r="AI1173" s="46"/>
      <c r="AJ1173" s="44"/>
      <c r="AK1173" s="46"/>
      <c r="AL1173" s="127"/>
      <c r="AM1173" s="44"/>
      <c r="AN1173" s="46"/>
      <c r="AO1173" s="127"/>
      <c r="AP1173" s="45"/>
      <c r="AQ1173" s="46"/>
      <c r="AR1173" s="46"/>
      <c r="AS1173" s="46"/>
      <c r="AT1173" s="46"/>
      <c r="AU1173" s="46"/>
      <c r="AV1173" s="46"/>
      <c r="AW1173" s="46"/>
      <c r="AX1173" s="46"/>
      <c r="AY1173" s="46"/>
      <c r="AZ1173" s="49"/>
      <c r="BE1173" s="52">
        <f t="shared" si="466"/>
        <v>0</v>
      </c>
      <c r="BF1173" s="53" t="str">
        <f t="shared" si="468"/>
        <v>00</v>
      </c>
      <c r="BG1173" s="54">
        <f t="shared" si="469"/>
        <v>0</v>
      </c>
      <c r="BH1173" s="54">
        <v>6</v>
      </c>
      <c r="BI1173" s="54" t="str">
        <f t="shared" si="470"/>
        <v>,00</v>
      </c>
      <c r="BJ1173" s="55" t="str">
        <f t="shared" si="471"/>
        <v>00,00</v>
      </c>
      <c r="BL1173" s="57" t="str">
        <f>IFERROR(VLOOKUP(H1173,#REF!,2,0)," ")</f>
        <v xml:space="preserve"> </v>
      </c>
      <c r="BM1173" s="57" t="str">
        <f>IFERROR(VLOOKUP(K1173,#REF!,2,0)," ")</f>
        <v xml:space="preserve"> </v>
      </c>
      <c r="BN1173" s="58" t="str">
        <f t="shared" si="454"/>
        <v xml:space="preserve">  </v>
      </c>
      <c r="BO1173" s="59" t="str">
        <f>IFERROR(VLOOKUP(BN1173,#REF!,5,0)," ")</f>
        <v xml:space="preserve"> </v>
      </c>
      <c r="BP1173" s="59" t="str">
        <f t="shared" si="455"/>
        <v xml:space="preserve"> </v>
      </c>
      <c r="BQ1173" s="56" t="str">
        <f t="shared" si="456"/>
        <v>0,00</v>
      </c>
      <c r="BR1173" s="59" t="str">
        <f t="shared" si="457"/>
        <v>0,00</v>
      </c>
      <c r="BS1173" s="59" t="str">
        <f t="shared" si="458"/>
        <v xml:space="preserve"> </v>
      </c>
      <c r="BT1173" s="56" t="str">
        <f t="shared" si="472"/>
        <v>00</v>
      </c>
      <c r="BU1173" s="56">
        <f t="shared" si="473"/>
        <v>0</v>
      </c>
      <c r="BV1173" s="56" t="str">
        <f>IFERROR(BU1173*#REF!,"0,00")</f>
        <v>0,00</v>
      </c>
      <c r="BW1173" s="59" t="str">
        <f t="shared" si="474"/>
        <v>0,00</v>
      </c>
    </row>
    <row r="1174" spans="1:75" ht="61.5" customHeight="1" thickTop="1" thickBot="1">
      <c r="A1174" s="90" t="str">
        <f t="shared" si="462"/>
        <v>INSERIR DATA</v>
      </c>
      <c r="B1174" s="91" t="str">
        <f t="shared" si="463"/>
        <v>INSERIR DATA</v>
      </c>
      <c r="C1174" s="81" t="str">
        <f t="shared" si="464"/>
        <v>INSERIR DATA</v>
      </c>
      <c r="D1174" s="79">
        <f t="shared" si="453"/>
        <v>1171</v>
      </c>
      <c r="E1174" s="125">
        <f t="shared" si="475"/>
        <v>0</v>
      </c>
      <c r="F1174" s="101"/>
      <c r="G1174" s="124" t="str">
        <f>IFERROR(VLOOKUP(F1174,#REF!,2,0)," ")</f>
        <v xml:space="preserve"> </v>
      </c>
      <c r="H1174" s="122" t="str">
        <f>IFERROR(VLOOKUP(F1174,#REF!,3,0)," ")</f>
        <v xml:space="preserve"> </v>
      </c>
      <c r="I1174" s="103"/>
      <c r="J1174" s="103"/>
      <c r="K1174" s="103"/>
      <c r="L1174" s="104"/>
      <c r="M1174" s="105"/>
      <c r="N1174" s="106"/>
      <c r="O1174" s="107"/>
      <c r="P1174" s="122" t="str">
        <f t="shared" si="459"/>
        <v>00,00</v>
      </c>
      <c r="Q1174" s="123" t="str">
        <f t="shared" si="460"/>
        <v>0,00</v>
      </c>
      <c r="R1174" s="119">
        <v>0</v>
      </c>
      <c r="S1174" s="119">
        <v>0</v>
      </c>
      <c r="T1174" s="123">
        <f t="shared" si="465"/>
        <v>0</v>
      </c>
      <c r="U1174" s="108"/>
      <c r="V1174" s="109" t="s">
        <v>458</v>
      </c>
      <c r="W1174" s="37"/>
      <c r="X1174" s="132"/>
      <c r="Y1174" s="134"/>
      <c r="AA1174" s="24"/>
      <c r="AB1174" s="40"/>
      <c r="AC1174" s="24" t="str">
        <f t="shared" si="467"/>
        <v>Pendente</v>
      </c>
      <c r="AE1174" s="43"/>
      <c r="AF1174" s="44"/>
      <c r="AG1174" s="45"/>
      <c r="AH1174" s="45"/>
      <c r="AI1174" s="46"/>
      <c r="AJ1174" s="44"/>
      <c r="AK1174" s="46"/>
      <c r="AL1174" s="127"/>
      <c r="AM1174" s="44"/>
      <c r="AN1174" s="46"/>
      <c r="AO1174" s="127"/>
      <c r="AP1174" s="45"/>
      <c r="AQ1174" s="46"/>
      <c r="AR1174" s="46"/>
      <c r="AS1174" s="46"/>
      <c r="AT1174" s="46"/>
      <c r="AU1174" s="46"/>
      <c r="AV1174" s="46"/>
      <c r="AW1174" s="46"/>
      <c r="AX1174" s="46"/>
      <c r="AY1174" s="46"/>
      <c r="AZ1174" s="49"/>
      <c r="BE1174" s="52">
        <f t="shared" si="466"/>
        <v>0</v>
      </c>
      <c r="BF1174" s="53" t="str">
        <f t="shared" si="468"/>
        <v>00</v>
      </c>
      <c r="BG1174" s="54">
        <f t="shared" si="469"/>
        <v>0</v>
      </c>
      <c r="BH1174" s="54">
        <v>6</v>
      </c>
      <c r="BI1174" s="54" t="str">
        <f t="shared" si="470"/>
        <v>,00</v>
      </c>
      <c r="BJ1174" s="55" t="str">
        <f t="shared" si="471"/>
        <v>00,00</v>
      </c>
      <c r="BL1174" s="57" t="str">
        <f>IFERROR(VLOOKUP(H1174,#REF!,2,0)," ")</f>
        <v xml:space="preserve"> </v>
      </c>
      <c r="BM1174" s="57" t="str">
        <f>IFERROR(VLOOKUP(K1174,#REF!,2,0)," ")</f>
        <v xml:space="preserve"> </v>
      </c>
      <c r="BN1174" s="58" t="str">
        <f t="shared" si="454"/>
        <v xml:space="preserve">  </v>
      </c>
      <c r="BO1174" s="59" t="str">
        <f>IFERROR(VLOOKUP(BN1174,#REF!,5,0)," ")</f>
        <v xml:space="preserve"> </v>
      </c>
      <c r="BP1174" s="59" t="str">
        <f t="shared" si="455"/>
        <v xml:space="preserve"> </v>
      </c>
      <c r="BQ1174" s="56" t="str">
        <f t="shared" si="456"/>
        <v>0,00</v>
      </c>
      <c r="BR1174" s="59" t="str">
        <f t="shared" si="457"/>
        <v>0,00</v>
      </c>
      <c r="BS1174" s="59" t="str">
        <f t="shared" si="458"/>
        <v xml:space="preserve"> </v>
      </c>
      <c r="BT1174" s="56" t="str">
        <f t="shared" si="472"/>
        <v>00</v>
      </c>
      <c r="BU1174" s="56">
        <f t="shared" si="473"/>
        <v>0</v>
      </c>
      <c r="BV1174" s="56" t="str">
        <f>IFERROR(BU1174*#REF!,"0,00")</f>
        <v>0,00</v>
      </c>
      <c r="BW1174" s="59" t="str">
        <f t="shared" si="474"/>
        <v>0,00</v>
      </c>
    </row>
    <row r="1175" spans="1:75" ht="61.5" customHeight="1" thickTop="1" thickBot="1">
      <c r="A1175" s="90" t="str">
        <f t="shared" si="462"/>
        <v>INSERIR DATA</v>
      </c>
      <c r="B1175" s="91" t="str">
        <f t="shared" si="463"/>
        <v>INSERIR DATA</v>
      </c>
      <c r="C1175" s="81" t="str">
        <f t="shared" si="464"/>
        <v>INSERIR DATA</v>
      </c>
      <c r="D1175" s="79">
        <f t="shared" si="453"/>
        <v>1172</v>
      </c>
      <c r="E1175" s="125">
        <f t="shared" si="475"/>
        <v>0</v>
      </c>
      <c r="F1175" s="101"/>
      <c r="G1175" s="124" t="str">
        <f>IFERROR(VLOOKUP(F1175,#REF!,2,0)," ")</f>
        <v xml:space="preserve"> </v>
      </c>
      <c r="H1175" s="122" t="str">
        <f>IFERROR(VLOOKUP(F1175,#REF!,3,0)," ")</f>
        <v xml:space="preserve"> </v>
      </c>
      <c r="I1175" s="103"/>
      <c r="J1175" s="103"/>
      <c r="K1175" s="103"/>
      <c r="L1175" s="104"/>
      <c r="M1175" s="105"/>
      <c r="N1175" s="106"/>
      <c r="O1175" s="107"/>
      <c r="P1175" s="122" t="str">
        <f t="shared" si="459"/>
        <v>00,00</v>
      </c>
      <c r="Q1175" s="123" t="str">
        <f t="shared" si="460"/>
        <v>0,00</v>
      </c>
      <c r="R1175" s="119">
        <v>0</v>
      </c>
      <c r="S1175" s="119">
        <v>0</v>
      </c>
      <c r="T1175" s="123">
        <f t="shared" si="465"/>
        <v>0</v>
      </c>
      <c r="U1175" s="108"/>
      <c r="V1175" s="109" t="str">
        <f t="shared" ref="V1175:V1199" si="476">UPPER(Y1175)</f>
        <v/>
      </c>
      <c r="W1175" s="37"/>
      <c r="X1175" s="132"/>
      <c r="Y1175" s="134"/>
      <c r="AA1175" s="24"/>
      <c r="AB1175" s="40"/>
      <c r="AC1175" s="24" t="str">
        <f t="shared" si="467"/>
        <v>Pendente</v>
      </c>
      <c r="AE1175" s="43"/>
      <c r="AF1175" s="44"/>
      <c r="AG1175" s="45"/>
      <c r="AH1175" s="45"/>
      <c r="AI1175" s="46"/>
      <c r="AJ1175" s="44"/>
      <c r="AK1175" s="46"/>
      <c r="AL1175" s="127"/>
      <c r="AM1175" s="44"/>
      <c r="AN1175" s="46"/>
      <c r="AO1175" s="127"/>
      <c r="AP1175" s="45"/>
      <c r="AQ1175" s="46"/>
      <c r="AR1175" s="46"/>
      <c r="AS1175" s="46"/>
      <c r="AT1175" s="46"/>
      <c r="AU1175" s="46"/>
      <c r="AV1175" s="46"/>
      <c r="AW1175" s="46"/>
      <c r="AX1175" s="46"/>
      <c r="AY1175" s="46"/>
      <c r="AZ1175" s="49"/>
      <c r="BE1175" s="52">
        <f t="shared" si="466"/>
        <v>0</v>
      </c>
      <c r="BF1175" s="53" t="str">
        <f t="shared" si="468"/>
        <v>00</v>
      </c>
      <c r="BG1175" s="54">
        <f t="shared" si="469"/>
        <v>0</v>
      </c>
      <c r="BH1175" s="54">
        <v>6</v>
      </c>
      <c r="BI1175" s="54" t="str">
        <f t="shared" si="470"/>
        <v>,00</v>
      </c>
      <c r="BJ1175" s="55" t="str">
        <f t="shared" si="471"/>
        <v>00,00</v>
      </c>
      <c r="BL1175" s="57" t="str">
        <f>IFERROR(VLOOKUP(H1175,#REF!,2,0)," ")</f>
        <v xml:space="preserve"> </v>
      </c>
      <c r="BM1175" s="57" t="str">
        <f>IFERROR(VLOOKUP(K1175,#REF!,2,0)," ")</f>
        <v xml:space="preserve"> </v>
      </c>
      <c r="BN1175" s="58" t="str">
        <f t="shared" si="454"/>
        <v xml:space="preserve">  </v>
      </c>
      <c r="BO1175" s="59" t="str">
        <f>IFERROR(VLOOKUP(BN1175,#REF!,5,0)," ")</f>
        <v xml:space="preserve"> </v>
      </c>
      <c r="BP1175" s="59" t="str">
        <f t="shared" si="455"/>
        <v xml:space="preserve"> </v>
      </c>
      <c r="BQ1175" s="56" t="str">
        <f t="shared" si="456"/>
        <v>0,00</v>
      </c>
      <c r="BR1175" s="59" t="str">
        <f t="shared" si="457"/>
        <v>0,00</v>
      </c>
      <c r="BS1175" s="59" t="str">
        <f t="shared" si="458"/>
        <v xml:space="preserve"> </v>
      </c>
      <c r="BT1175" s="56" t="str">
        <f t="shared" si="472"/>
        <v>00</v>
      </c>
      <c r="BU1175" s="56">
        <f t="shared" si="473"/>
        <v>0</v>
      </c>
      <c r="BV1175" s="56" t="str">
        <f>IFERROR(BU1175*#REF!,"0,00")</f>
        <v>0,00</v>
      </c>
      <c r="BW1175" s="59" t="str">
        <f t="shared" si="474"/>
        <v>0,00</v>
      </c>
    </row>
    <row r="1176" spans="1:75" ht="61.5" customHeight="1" thickTop="1" thickBot="1">
      <c r="A1176" s="90" t="str">
        <f t="shared" si="462"/>
        <v>INSERIR DATA</v>
      </c>
      <c r="B1176" s="91" t="str">
        <f t="shared" si="463"/>
        <v>INSERIR DATA</v>
      </c>
      <c r="C1176" s="81" t="str">
        <f t="shared" si="464"/>
        <v>INSERIR DATA</v>
      </c>
      <c r="D1176" s="79">
        <f t="shared" ref="D1176:D1239" si="477">D1175+1</f>
        <v>1173</v>
      </c>
      <c r="E1176" s="125">
        <f t="shared" si="475"/>
        <v>0</v>
      </c>
      <c r="F1176" s="101"/>
      <c r="G1176" s="124" t="str">
        <f>IFERROR(VLOOKUP(F1176,#REF!,2,0)," ")</f>
        <v xml:space="preserve"> </v>
      </c>
      <c r="H1176" s="122" t="str">
        <f>IFERROR(VLOOKUP(F1176,#REF!,3,0)," ")</f>
        <v xml:space="preserve"> </v>
      </c>
      <c r="I1176" s="103"/>
      <c r="J1176" s="103"/>
      <c r="K1176" s="103"/>
      <c r="L1176" s="104"/>
      <c r="M1176" s="105"/>
      <c r="N1176" s="106"/>
      <c r="O1176" s="107"/>
      <c r="P1176" s="122" t="str">
        <f t="shared" si="459"/>
        <v>00,00</v>
      </c>
      <c r="Q1176" s="123" t="str">
        <f t="shared" si="460"/>
        <v>0,00</v>
      </c>
      <c r="R1176" s="119">
        <v>0</v>
      </c>
      <c r="S1176" s="119">
        <v>0</v>
      </c>
      <c r="T1176" s="123">
        <f t="shared" si="465"/>
        <v>0</v>
      </c>
      <c r="U1176" s="108"/>
      <c r="V1176" s="109" t="str">
        <f t="shared" si="476"/>
        <v/>
      </c>
      <c r="W1176" s="37"/>
      <c r="X1176" s="132"/>
      <c r="Y1176" s="134"/>
      <c r="AA1176" s="24"/>
      <c r="AB1176" s="40"/>
      <c r="AC1176" s="24" t="str">
        <f t="shared" si="467"/>
        <v>Pendente</v>
      </c>
      <c r="AE1176" s="43"/>
      <c r="AF1176" s="44"/>
      <c r="AG1176" s="45"/>
      <c r="AH1176" s="45"/>
      <c r="AI1176" s="46"/>
      <c r="AJ1176" s="44"/>
      <c r="AK1176" s="46"/>
      <c r="AL1176" s="127"/>
      <c r="AM1176" s="44"/>
      <c r="AN1176" s="46"/>
      <c r="AO1176" s="127"/>
      <c r="AP1176" s="45"/>
      <c r="AQ1176" s="46"/>
      <c r="AR1176" s="46"/>
      <c r="AS1176" s="46"/>
      <c r="AT1176" s="46"/>
      <c r="AU1176" s="46"/>
      <c r="AV1176" s="46"/>
      <c r="AW1176" s="46"/>
      <c r="AX1176" s="46"/>
      <c r="AY1176" s="46"/>
      <c r="AZ1176" s="49"/>
      <c r="BE1176" s="52">
        <f t="shared" si="466"/>
        <v>0</v>
      </c>
      <c r="BF1176" s="53" t="str">
        <f t="shared" si="468"/>
        <v>00</v>
      </c>
      <c r="BG1176" s="54">
        <f t="shared" si="469"/>
        <v>0</v>
      </c>
      <c r="BH1176" s="54">
        <v>6</v>
      </c>
      <c r="BI1176" s="54" t="str">
        <f t="shared" si="470"/>
        <v>,00</v>
      </c>
      <c r="BJ1176" s="55" t="str">
        <f t="shared" si="471"/>
        <v>00,00</v>
      </c>
      <c r="BL1176" s="57" t="str">
        <f>IFERROR(VLOOKUP(H1176,#REF!,2,0)," ")</f>
        <v xml:space="preserve"> </v>
      </c>
      <c r="BM1176" s="57" t="str">
        <f>IFERROR(VLOOKUP(K1176,#REF!,2,0)," ")</f>
        <v xml:space="preserve"> </v>
      </c>
      <c r="BN1176" s="58" t="str">
        <f t="shared" si="454"/>
        <v xml:space="preserve">  </v>
      </c>
      <c r="BO1176" s="59" t="str">
        <f>IFERROR(VLOOKUP(BN1176,#REF!,5,0)," ")</f>
        <v xml:space="preserve"> </v>
      </c>
      <c r="BP1176" s="59" t="str">
        <f t="shared" si="455"/>
        <v xml:space="preserve"> </v>
      </c>
      <c r="BQ1176" s="56" t="str">
        <f t="shared" si="456"/>
        <v>0,00</v>
      </c>
      <c r="BR1176" s="59" t="str">
        <f t="shared" si="457"/>
        <v>0,00</v>
      </c>
      <c r="BS1176" s="59" t="str">
        <f t="shared" si="458"/>
        <v xml:space="preserve"> </v>
      </c>
      <c r="BT1176" s="56" t="str">
        <f t="shared" si="472"/>
        <v>00</v>
      </c>
      <c r="BU1176" s="56">
        <f t="shared" si="473"/>
        <v>0</v>
      </c>
      <c r="BV1176" s="56" t="str">
        <f>IFERROR(BU1176*#REF!,"0,00")</f>
        <v>0,00</v>
      </c>
      <c r="BW1176" s="59" t="str">
        <f t="shared" si="474"/>
        <v>0,00</v>
      </c>
    </row>
    <row r="1177" spans="1:75" ht="61.5" customHeight="1" thickTop="1" thickBot="1">
      <c r="A1177" s="90" t="str">
        <f t="shared" si="462"/>
        <v>INSERIR DATA</v>
      </c>
      <c r="B1177" s="91" t="str">
        <f t="shared" si="463"/>
        <v>INSERIR DATA</v>
      </c>
      <c r="C1177" s="81" t="str">
        <f t="shared" si="464"/>
        <v>INSERIR DATA</v>
      </c>
      <c r="D1177" s="79">
        <f t="shared" si="477"/>
        <v>1174</v>
      </c>
      <c r="E1177" s="125">
        <f t="shared" si="475"/>
        <v>0</v>
      </c>
      <c r="F1177" s="101"/>
      <c r="G1177" s="124" t="str">
        <f>IFERROR(VLOOKUP(F1177,#REF!,2,0)," ")</f>
        <v xml:space="preserve"> </v>
      </c>
      <c r="H1177" s="122" t="str">
        <f>IFERROR(VLOOKUP(F1177,#REF!,3,0)," ")</f>
        <v xml:space="preserve"> </v>
      </c>
      <c r="I1177" s="103"/>
      <c r="J1177" s="103"/>
      <c r="K1177" s="103"/>
      <c r="L1177" s="104"/>
      <c r="M1177" s="105"/>
      <c r="N1177" s="106"/>
      <c r="O1177" s="107"/>
      <c r="P1177" s="122" t="str">
        <f t="shared" si="459"/>
        <v>00,00</v>
      </c>
      <c r="Q1177" s="123" t="str">
        <f t="shared" si="460"/>
        <v>0,00</v>
      </c>
      <c r="R1177" s="119">
        <v>0</v>
      </c>
      <c r="S1177" s="119">
        <v>0</v>
      </c>
      <c r="T1177" s="123">
        <f t="shared" si="465"/>
        <v>0</v>
      </c>
      <c r="U1177" s="108"/>
      <c r="V1177" s="109" t="str">
        <f t="shared" si="476"/>
        <v/>
      </c>
      <c r="W1177" s="37"/>
      <c r="X1177" s="132"/>
      <c r="Y1177" s="134"/>
      <c r="AA1177" s="24"/>
      <c r="AB1177" s="40"/>
      <c r="AC1177" s="24" t="str">
        <f t="shared" si="467"/>
        <v>Pendente</v>
      </c>
      <c r="AE1177" s="43"/>
      <c r="AF1177" s="44"/>
      <c r="AG1177" s="45"/>
      <c r="AH1177" s="45"/>
      <c r="AI1177" s="46"/>
      <c r="AJ1177" s="44"/>
      <c r="AK1177" s="46"/>
      <c r="AL1177" s="127"/>
      <c r="AM1177" s="44"/>
      <c r="AN1177" s="46"/>
      <c r="AO1177" s="127"/>
      <c r="AP1177" s="45"/>
      <c r="AQ1177" s="46"/>
      <c r="AR1177" s="46"/>
      <c r="AS1177" s="46"/>
      <c r="AT1177" s="46"/>
      <c r="AU1177" s="46"/>
      <c r="AV1177" s="46"/>
      <c r="AW1177" s="46"/>
      <c r="AX1177" s="46"/>
      <c r="AY1177" s="46"/>
      <c r="AZ1177" s="49"/>
      <c r="BE1177" s="52">
        <f t="shared" si="466"/>
        <v>0</v>
      </c>
      <c r="BF1177" s="53" t="str">
        <f t="shared" si="468"/>
        <v>00</v>
      </c>
      <c r="BG1177" s="54">
        <f t="shared" si="469"/>
        <v>0</v>
      </c>
      <c r="BH1177" s="54">
        <v>6</v>
      </c>
      <c r="BI1177" s="54" t="str">
        <f t="shared" si="470"/>
        <v>,00</v>
      </c>
      <c r="BJ1177" s="55" t="str">
        <f t="shared" si="471"/>
        <v>00,00</v>
      </c>
      <c r="BL1177" s="57" t="str">
        <f>IFERROR(VLOOKUP(H1177,#REF!,2,0)," ")</f>
        <v xml:space="preserve"> </v>
      </c>
      <c r="BM1177" s="57" t="str">
        <f>IFERROR(VLOOKUP(K1177,#REF!,2,0)," ")</f>
        <v xml:space="preserve"> </v>
      </c>
      <c r="BN1177" s="58" t="str">
        <f t="shared" si="454"/>
        <v xml:space="preserve">  </v>
      </c>
      <c r="BO1177" s="59" t="str">
        <f>IFERROR(VLOOKUP(BN1177,#REF!,5,0)," ")</f>
        <v xml:space="preserve"> </v>
      </c>
      <c r="BP1177" s="59" t="str">
        <f t="shared" si="455"/>
        <v xml:space="preserve"> </v>
      </c>
      <c r="BQ1177" s="56" t="str">
        <f t="shared" si="456"/>
        <v>0,00</v>
      </c>
      <c r="BR1177" s="59" t="str">
        <f t="shared" si="457"/>
        <v>0,00</v>
      </c>
      <c r="BS1177" s="59" t="str">
        <f t="shared" si="458"/>
        <v xml:space="preserve"> </v>
      </c>
      <c r="BT1177" s="56" t="str">
        <f t="shared" si="472"/>
        <v>00</v>
      </c>
      <c r="BU1177" s="56">
        <f t="shared" si="473"/>
        <v>0</v>
      </c>
      <c r="BV1177" s="56" t="str">
        <f>IFERROR(BU1177*#REF!,"0,00")</f>
        <v>0,00</v>
      </c>
      <c r="BW1177" s="59" t="str">
        <f t="shared" si="474"/>
        <v>0,00</v>
      </c>
    </row>
    <row r="1178" spans="1:75" ht="61.5" customHeight="1" thickTop="1" thickBot="1">
      <c r="A1178" s="90" t="str">
        <f t="shared" si="462"/>
        <v>INSERIR DATA</v>
      </c>
      <c r="B1178" s="91" t="str">
        <f t="shared" si="463"/>
        <v>INSERIR DATA</v>
      </c>
      <c r="C1178" s="81" t="str">
        <f t="shared" si="464"/>
        <v>INSERIR DATA</v>
      </c>
      <c r="D1178" s="79">
        <f t="shared" si="477"/>
        <v>1175</v>
      </c>
      <c r="E1178" s="125">
        <f t="shared" si="475"/>
        <v>0</v>
      </c>
      <c r="F1178" s="101"/>
      <c r="G1178" s="124" t="str">
        <f>IFERROR(VLOOKUP(F1178,#REF!,2,0)," ")</f>
        <v xml:space="preserve"> </v>
      </c>
      <c r="H1178" s="122" t="str">
        <f>IFERROR(VLOOKUP(F1178,#REF!,3,0)," ")</f>
        <v xml:space="preserve"> </v>
      </c>
      <c r="I1178" s="103"/>
      <c r="J1178" s="103"/>
      <c r="K1178" s="103"/>
      <c r="L1178" s="104"/>
      <c r="M1178" s="105"/>
      <c r="N1178" s="106"/>
      <c r="O1178" s="107"/>
      <c r="P1178" s="122" t="str">
        <f t="shared" si="459"/>
        <v>00,00</v>
      </c>
      <c r="Q1178" s="123" t="str">
        <f t="shared" si="460"/>
        <v>0,00</v>
      </c>
      <c r="R1178" s="119">
        <v>0</v>
      </c>
      <c r="S1178" s="119">
        <v>0</v>
      </c>
      <c r="T1178" s="123">
        <f t="shared" si="465"/>
        <v>0</v>
      </c>
      <c r="U1178" s="108"/>
      <c r="V1178" s="109" t="str">
        <f t="shared" si="476"/>
        <v/>
      </c>
      <c r="W1178" s="37"/>
      <c r="X1178" s="132"/>
      <c r="Y1178" s="134"/>
      <c r="AA1178" s="24"/>
      <c r="AB1178" s="40"/>
      <c r="AC1178" s="24" t="str">
        <f t="shared" si="467"/>
        <v>Pendente</v>
      </c>
      <c r="AE1178" s="43"/>
      <c r="AF1178" s="44"/>
      <c r="AG1178" s="45"/>
      <c r="AH1178" s="45"/>
      <c r="AI1178" s="46"/>
      <c r="AJ1178" s="44"/>
      <c r="AK1178" s="46"/>
      <c r="AL1178" s="127"/>
      <c r="AM1178" s="44"/>
      <c r="AN1178" s="46"/>
      <c r="AO1178" s="127"/>
      <c r="AP1178" s="45"/>
      <c r="AQ1178" s="46"/>
      <c r="AR1178" s="46"/>
      <c r="AS1178" s="46"/>
      <c r="AT1178" s="46"/>
      <c r="AU1178" s="46"/>
      <c r="AV1178" s="46"/>
      <c r="AW1178" s="46"/>
      <c r="AX1178" s="46"/>
      <c r="AY1178" s="46"/>
      <c r="AZ1178" s="49"/>
      <c r="BE1178" s="52">
        <f t="shared" si="466"/>
        <v>0</v>
      </c>
      <c r="BF1178" s="53" t="str">
        <f t="shared" si="468"/>
        <v>00</v>
      </c>
      <c r="BG1178" s="54">
        <f t="shared" si="469"/>
        <v>0</v>
      </c>
      <c r="BH1178" s="54">
        <v>6</v>
      </c>
      <c r="BI1178" s="54" t="str">
        <f t="shared" si="470"/>
        <v>,00</v>
      </c>
      <c r="BJ1178" s="55" t="str">
        <f t="shared" si="471"/>
        <v>00,00</v>
      </c>
      <c r="BL1178" s="57" t="str">
        <f>IFERROR(VLOOKUP(H1178,#REF!,2,0)," ")</f>
        <v xml:space="preserve"> </v>
      </c>
      <c r="BM1178" s="57" t="str">
        <f>IFERROR(VLOOKUP(K1178,#REF!,2,0)," ")</f>
        <v xml:space="preserve"> </v>
      </c>
      <c r="BN1178" s="58" t="str">
        <f t="shared" si="454"/>
        <v xml:space="preserve">  </v>
      </c>
      <c r="BO1178" s="59" t="str">
        <f>IFERROR(VLOOKUP(BN1178,#REF!,5,0)," ")</f>
        <v xml:space="preserve"> </v>
      </c>
      <c r="BP1178" s="59" t="str">
        <f t="shared" si="455"/>
        <v xml:space="preserve"> </v>
      </c>
      <c r="BQ1178" s="56" t="str">
        <f t="shared" si="456"/>
        <v>0,00</v>
      </c>
      <c r="BR1178" s="59" t="str">
        <f t="shared" si="457"/>
        <v>0,00</v>
      </c>
      <c r="BS1178" s="59" t="str">
        <f t="shared" si="458"/>
        <v xml:space="preserve"> </v>
      </c>
      <c r="BT1178" s="56" t="str">
        <f t="shared" si="472"/>
        <v>00</v>
      </c>
      <c r="BU1178" s="56">
        <f t="shared" si="473"/>
        <v>0</v>
      </c>
      <c r="BV1178" s="56" t="str">
        <f>IFERROR(BU1178*#REF!,"0,00")</f>
        <v>0,00</v>
      </c>
      <c r="BW1178" s="59" t="str">
        <f t="shared" si="474"/>
        <v>0,00</v>
      </c>
    </row>
    <row r="1179" spans="1:75" ht="61.5" customHeight="1" thickTop="1" thickBot="1">
      <c r="A1179" s="90" t="str">
        <f t="shared" si="462"/>
        <v>INSERIR DATA</v>
      </c>
      <c r="B1179" s="91" t="str">
        <f t="shared" si="463"/>
        <v>INSERIR DATA</v>
      </c>
      <c r="C1179" s="81" t="str">
        <f t="shared" si="464"/>
        <v>INSERIR DATA</v>
      </c>
      <c r="D1179" s="79">
        <f t="shared" si="477"/>
        <v>1176</v>
      </c>
      <c r="E1179" s="125">
        <f t="shared" si="475"/>
        <v>0</v>
      </c>
      <c r="F1179" s="101"/>
      <c r="G1179" s="124" t="str">
        <f>IFERROR(VLOOKUP(F1179,#REF!,2,0)," ")</f>
        <v xml:space="preserve"> </v>
      </c>
      <c r="H1179" s="122" t="str">
        <f>IFERROR(VLOOKUP(F1179,#REF!,3,0)," ")</f>
        <v xml:space="preserve"> </v>
      </c>
      <c r="I1179" s="103"/>
      <c r="J1179" s="103"/>
      <c r="K1179" s="103"/>
      <c r="L1179" s="104"/>
      <c r="M1179" s="105"/>
      <c r="N1179" s="106"/>
      <c r="O1179" s="107"/>
      <c r="P1179" s="122" t="str">
        <f t="shared" si="459"/>
        <v>00,00</v>
      </c>
      <c r="Q1179" s="123" t="str">
        <f t="shared" si="460"/>
        <v>0,00</v>
      </c>
      <c r="R1179" s="119">
        <v>0</v>
      </c>
      <c r="S1179" s="119">
        <v>0</v>
      </c>
      <c r="T1179" s="123">
        <f t="shared" si="465"/>
        <v>0</v>
      </c>
      <c r="U1179" s="108"/>
      <c r="V1179" s="109" t="str">
        <f t="shared" si="476"/>
        <v/>
      </c>
      <c r="W1179" s="37"/>
      <c r="X1179" s="132"/>
      <c r="Y1179" s="134"/>
      <c r="AA1179" s="24"/>
      <c r="AB1179" s="40"/>
      <c r="AC1179" s="24" t="str">
        <f t="shared" si="467"/>
        <v>Pendente</v>
      </c>
      <c r="AE1179" s="162"/>
      <c r="AF1179" s="44"/>
      <c r="AG1179" s="45"/>
      <c r="AH1179" s="45"/>
      <c r="AI1179" s="46"/>
      <c r="AJ1179" s="44"/>
      <c r="AK1179" s="46"/>
      <c r="AL1179" s="127"/>
      <c r="AM1179" s="44"/>
      <c r="AN1179" s="46"/>
      <c r="AO1179" s="127"/>
      <c r="AP1179" s="163"/>
      <c r="AQ1179" s="157"/>
      <c r="AR1179" s="46"/>
      <c r="AS1179" s="46"/>
      <c r="AT1179" s="45"/>
      <c r="AU1179" s="46"/>
      <c r="AV1179" s="45"/>
      <c r="AW1179" s="45"/>
      <c r="AX1179" s="46"/>
      <c r="AY1179" s="46"/>
      <c r="AZ1179" s="49"/>
      <c r="BE1179" s="52">
        <f t="shared" si="466"/>
        <v>0</v>
      </c>
      <c r="BF1179" s="53" t="str">
        <f t="shared" si="468"/>
        <v>00</v>
      </c>
      <c r="BG1179" s="54">
        <f t="shared" si="469"/>
        <v>0</v>
      </c>
      <c r="BH1179" s="54">
        <v>6</v>
      </c>
      <c r="BI1179" s="54" t="str">
        <f t="shared" si="470"/>
        <v>,00</v>
      </c>
      <c r="BJ1179" s="55" t="str">
        <f t="shared" si="471"/>
        <v>00,00</v>
      </c>
      <c r="BL1179" s="57" t="str">
        <f>IFERROR(VLOOKUP(H1179,#REF!,2,0)," ")</f>
        <v xml:space="preserve"> </v>
      </c>
      <c r="BM1179" s="57" t="str">
        <f>IFERROR(VLOOKUP(K1179,#REF!,2,0)," ")</f>
        <v xml:space="preserve"> </v>
      </c>
      <c r="BN1179" s="58" t="str">
        <f t="shared" si="454"/>
        <v xml:space="preserve">  </v>
      </c>
      <c r="BO1179" s="59" t="str">
        <f>IFERROR(VLOOKUP(BN1179,#REF!,5,0)," ")</f>
        <v xml:space="preserve"> </v>
      </c>
      <c r="BP1179" s="59" t="str">
        <f t="shared" si="455"/>
        <v xml:space="preserve"> </v>
      </c>
      <c r="BQ1179" s="56" t="str">
        <f t="shared" si="456"/>
        <v>0,00</v>
      </c>
      <c r="BR1179" s="59" t="str">
        <f t="shared" si="457"/>
        <v>0,00</v>
      </c>
      <c r="BS1179" s="59" t="str">
        <f t="shared" si="458"/>
        <v xml:space="preserve"> </v>
      </c>
      <c r="BT1179" s="56" t="str">
        <f t="shared" si="472"/>
        <v>00</v>
      </c>
      <c r="BU1179" s="56">
        <f t="shared" si="473"/>
        <v>0</v>
      </c>
      <c r="BV1179" s="56" t="str">
        <f>IFERROR(BU1179*#REF!,"0,00")</f>
        <v>0,00</v>
      </c>
      <c r="BW1179" s="59" t="str">
        <f t="shared" si="474"/>
        <v>0,00</v>
      </c>
    </row>
    <row r="1180" spans="1:75" ht="61.5" customHeight="1" thickTop="1" thickBot="1">
      <c r="A1180" s="90" t="str">
        <f t="shared" si="462"/>
        <v>INSERIR DATA</v>
      </c>
      <c r="B1180" s="91" t="str">
        <f t="shared" si="463"/>
        <v>INSERIR DATA</v>
      </c>
      <c r="C1180" s="81" t="str">
        <f t="shared" si="464"/>
        <v>INSERIR DATA</v>
      </c>
      <c r="D1180" s="79">
        <f t="shared" si="477"/>
        <v>1177</v>
      </c>
      <c r="E1180" s="125">
        <f t="shared" si="475"/>
        <v>0</v>
      </c>
      <c r="F1180" s="101"/>
      <c r="G1180" s="124" t="str">
        <f>IFERROR(VLOOKUP(F1180,#REF!,2,0)," ")</f>
        <v xml:space="preserve"> </v>
      </c>
      <c r="H1180" s="122" t="str">
        <f>IFERROR(VLOOKUP(F1180,#REF!,3,0)," ")</f>
        <v xml:space="preserve"> </v>
      </c>
      <c r="I1180" s="103"/>
      <c r="J1180" s="103"/>
      <c r="K1180" s="103"/>
      <c r="L1180" s="104"/>
      <c r="M1180" s="105"/>
      <c r="N1180" s="106"/>
      <c r="O1180" s="107"/>
      <c r="P1180" s="122" t="str">
        <f t="shared" si="459"/>
        <v>00,00</v>
      </c>
      <c r="Q1180" s="123" t="str">
        <f t="shared" si="460"/>
        <v>0,00</v>
      </c>
      <c r="R1180" s="119">
        <v>0</v>
      </c>
      <c r="S1180" s="119">
        <v>0</v>
      </c>
      <c r="T1180" s="123">
        <f t="shared" si="465"/>
        <v>0</v>
      </c>
      <c r="U1180" s="108"/>
      <c r="V1180" s="109" t="str">
        <f t="shared" si="476"/>
        <v/>
      </c>
      <c r="W1180" s="37"/>
      <c r="X1180" s="132"/>
      <c r="Y1180" s="134"/>
      <c r="AA1180" s="24"/>
      <c r="AB1180" s="40"/>
      <c r="AC1180" s="24" t="str">
        <f t="shared" si="467"/>
        <v>Pendente</v>
      </c>
      <c r="AE1180" s="43"/>
      <c r="AF1180" s="44"/>
      <c r="AG1180" s="45"/>
      <c r="AH1180" s="45"/>
      <c r="AI1180" s="46"/>
      <c r="AJ1180" s="44"/>
      <c r="AK1180" s="46"/>
      <c r="AL1180" s="127"/>
      <c r="AM1180" s="44"/>
      <c r="AN1180" s="46"/>
      <c r="AO1180" s="127"/>
      <c r="AP1180" s="45"/>
      <c r="AQ1180" s="46"/>
      <c r="AR1180" s="46"/>
      <c r="AS1180" s="46"/>
      <c r="AT1180" s="45"/>
      <c r="AU1180" s="46"/>
      <c r="AV1180" s="46"/>
      <c r="AW1180" s="46"/>
      <c r="AX1180" s="46"/>
      <c r="AY1180" s="46"/>
      <c r="AZ1180" s="49"/>
      <c r="BE1180" s="52">
        <f t="shared" si="466"/>
        <v>0</v>
      </c>
      <c r="BF1180" s="53" t="str">
        <f t="shared" si="468"/>
        <v>00</v>
      </c>
      <c r="BG1180" s="54">
        <f t="shared" si="469"/>
        <v>0</v>
      </c>
      <c r="BH1180" s="54">
        <v>6</v>
      </c>
      <c r="BI1180" s="54" t="str">
        <f t="shared" si="470"/>
        <v>,00</v>
      </c>
      <c r="BJ1180" s="55" t="str">
        <f t="shared" si="471"/>
        <v>00,00</v>
      </c>
      <c r="BL1180" s="57" t="str">
        <f>IFERROR(VLOOKUP(H1180,#REF!,2,0)," ")</f>
        <v xml:space="preserve"> </v>
      </c>
      <c r="BM1180" s="57" t="str">
        <f>IFERROR(VLOOKUP(K1180,#REF!,2,0)," ")</f>
        <v xml:space="preserve"> </v>
      </c>
      <c r="BN1180" s="58" t="str">
        <f t="shared" si="454"/>
        <v xml:space="preserve">  </v>
      </c>
      <c r="BO1180" s="59" t="str">
        <f>IFERROR(VLOOKUP(BN1180,#REF!,5,0)," ")</f>
        <v xml:space="preserve"> </v>
      </c>
      <c r="BP1180" s="59" t="str">
        <f t="shared" si="455"/>
        <v xml:space="preserve"> </v>
      </c>
      <c r="BQ1180" s="56" t="str">
        <f t="shared" si="456"/>
        <v>0,00</v>
      </c>
      <c r="BR1180" s="59" t="str">
        <f t="shared" si="457"/>
        <v>0,00</v>
      </c>
      <c r="BS1180" s="59" t="str">
        <f t="shared" si="458"/>
        <v xml:space="preserve"> </v>
      </c>
      <c r="BT1180" s="56" t="str">
        <f t="shared" si="472"/>
        <v>00</v>
      </c>
      <c r="BU1180" s="56">
        <f t="shared" si="473"/>
        <v>0</v>
      </c>
      <c r="BV1180" s="56" t="str">
        <f>IFERROR(BU1180*#REF!,"0,00")</f>
        <v>0,00</v>
      </c>
      <c r="BW1180" s="59" t="str">
        <f t="shared" si="474"/>
        <v>0,00</v>
      </c>
    </row>
    <row r="1181" spans="1:75" ht="61.5" customHeight="1" thickTop="1" thickBot="1">
      <c r="A1181" s="90" t="str">
        <f t="shared" si="462"/>
        <v>INSERIR DATA</v>
      </c>
      <c r="B1181" s="91" t="str">
        <f t="shared" si="463"/>
        <v>INSERIR DATA</v>
      </c>
      <c r="C1181" s="81" t="str">
        <f t="shared" si="464"/>
        <v>INSERIR DATA</v>
      </c>
      <c r="D1181" s="79">
        <f t="shared" si="477"/>
        <v>1178</v>
      </c>
      <c r="E1181" s="125">
        <f t="shared" si="475"/>
        <v>0</v>
      </c>
      <c r="F1181" s="101"/>
      <c r="G1181" s="124" t="str">
        <f>IFERROR(VLOOKUP(F1181,#REF!,2,0)," ")</f>
        <v xml:space="preserve"> </v>
      </c>
      <c r="H1181" s="122" t="str">
        <f>IFERROR(VLOOKUP(F1181,#REF!,3,0)," ")</f>
        <v xml:space="preserve"> </v>
      </c>
      <c r="I1181" s="103"/>
      <c r="J1181" s="103"/>
      <c r="K1181" s="103"/>
      <c r="L1181" s="104"/>
      <c r="M1181" s="105"/>
      <c r="N1181" s="106"/>
      <c r="O1181" s="107"/>
      <c r="P1181" s="122" t="str">
        <f t="shared" si="459"/>
        <v>00,00</v>
      </c>
      <c r="Q1181" s="123" t="str">
        <f t="shared" si="460"/>
        <v>0,00</v>
      </c>
      <c r="R1181" s="119">
        <v>0</v>
      </c>
      <c r="S1181" s="119">
        <v>0</v>
      </c>
      <c r="T1181" s="123">
        <f t="shared" si="465"/>
        <v>0</v>
      </c>
      <c r="U1181" s="108"/>
      <c r="V1181" s="109" t="str">
        <f t="shared" si="476"/>
        <v/>
      </c>
      <c r="W1181" s="37"/>
      <c r="X1181" s="132"/>
      <c r="Y1181" s="134"/>
      <c r="AA1181" s="24"/>
      <c r="AB1181" s="40"/>
      <c r="AC1181" s="24" t="str">
        <f t="shared" si="467"/>
        <v>Pendente</v>
      </c>
      <c r="AE1181" s="162"/>
      <c r="AF1181" s="44"/>
      <c r="AG1181" s="45"/>
      <c r="AH1181" s="45"/>
      <c r="AI1181" s="46"/>
      <c r="AJ1181" s="44"/>
      <c r="AK1181" s="46"/>
      <c r="AL1181" s="127"/>
      <c r="AM1181" s="44"/>
      <c r="AN1181" s="46"/>
      <c r="AO1181" s="127"/>
      <c r="AP1181" s="45"/>
      <c r="AQ1181" s="46"/>
      <c r="AR1181" s="46"/>
      <c r="AS1181" s="46"/>
      <c r="AT1181" s="46"/>
      <c r="AU1181" s="46"/>
      <c r="AV1181" s="46"/>
      <c r="AW1181" s="46"/>
      <c r="AX1181" s="46"/>
      <c r="AY1181" s="46"/>
      <c r="AZ1181" s="49"/>
      <c r="BE1181" s="52">
        <f t="shared" si="466"/>
        <v>0</v>
      </c>
      <c r="BF1181" s="53" t="str">
        <f t="shared" si="468"/>
        <v>00</v>
      </c>
      <c r="BG1181" s="54">
        <f t="shared" si="469"/>
        <v>0</v>
      </c>
      <c r="BH1181" s="54">
        <v>6</v>
      </c>
      <c r="BI1181" s="54" t="str">
        <f t="shared" si="470"/>
        <v>,00</v>
      </c>
      <c r="BJ1181" s="55" t="str">
        <f t="shared" si="471"/>
        <v>00,00</v>
      </c>
      <c r="BL1181" s="57" t="str">
        <f>IFERROR(VLOOKUP(H1181,#REF!,2,0)," ")</f>
        <v xml:space="preserve"> </v>
      </c>
      <c r="BM1181" s="57" t="str">
        <f>IFERROR(VLOOKUP(K1181,#REF!,2,0)," ")</f>
        <v xml:space="preserve"> </v>
      </c>
      <c r="BN1181" s="58" t="str">
        <f t="shared" si="454"/>
        <v xml:space="preserve">  </v>
      </c>
      <c r="BO1181" s="59" t="str">
        <f>IFERROR(VLOOKUP(BN1181,#REF!,5,0)," ")</f>
        <v xml:space="preserve"> </v>
      </c>
      <c r="BP1181" s="59" t="str">
        <f t="shared" si="455"/>
        <v xml:space="preserve"> </v>
      </c>
      <c r="BQ1181" s="56" t="str">
        <f t="shared" si="456"/>
        <v>0,00</v>
      </c>
      <c r="BR1181" s="59" t="str">
        <f t="shared" si="457"/>
        <v>0,00</v>
      </c>
      <c r="BS1181" s="59" t="str">
        <f t="shared" si="458"/>
        <v xml:space="preserve"> </v>
      </c>
      <c r="BT1181" s="56" t="str">
        <f t="shared" si="472"/>
        <v>00</v>
      </c>
      <c r="BU1181" s="56">
        <f t="shared" si="473"/>
        <v>0</v>
      </c>
      <c r="BV1181" s="56" t="str">
        <f>IFERROR(BU1181*#REF!,"0,00")</f>
        <v>0,00</v>
      </c>
      <c r="BW1181" s="59" t="str">
        <f t="shared" si="474"/>
        <v>0,00</v>
      </c>
    </row>
    <row r="1182" spans="1:75" ht="61.5" customHeight="1" thickTop="1" thickBot="1">
      <c r="A1182" s="90" t="str">
        <f t="shared" si="462"/>
        <v>INSERIR DATA</v>
      </c>
      <c r="B1182" s="91" t="str">
        <f t="shared" si="463"/>
        <v>INSERIR DATA</v>
      </c>
      <c r="C1182" s="81" t="str">
        <f t="shared" si="464"/>
        <v>INSERIR DATA</v>
      </c>
      <c r="D1182" s="79">
        <f t="shared" si="477"/>
        <v>1179</v>
      </c>
      <c r="E1182" s="125">
        <f t="shared" si="475"/>
        <v>0</v>
      </c>
      <c r="F1182" s="101"/>
      <c r="G1182" s="124" t="str">
        <f>IFERROR(VLOOKUP(F1182,#REF!,2,0)," ")</f>
        <v xml:space="preserve"> </v>
      </c>
      <c r="H1182" s="122" t="str">
        <f>IFERROR(VLOOKUP(F1182,#REF!,3,0)," ")</f>
        <v xml:space="preserve"> </v>
      </c>
      <c r="I1182" s="103"/>
      <c r="J1182" s="103"/>
      <c r="K1182" s="103"/>
      <c r="L1182" s="104"/>
      <c r="M1182" s="105"/>
      <c r="N1182" s="106"/>
      <c r="O1182" s="107"/>
      <c r="P1182" s="122" t="str">
        <f t="shared" si="459"/>
        <v>00,00</v>
      </c>
      <c r="Q1182" s="123" t="str">
        <f t="shared" si="460"/>
        <v>0,00</v>
      </c>
      <c r="R1182" s="119">
        <v>0</v>
      </c>
      <c r="S1182" s="119">
        <v>0</v>
      </c>
      <c r="T1182" s="123">
        <f t="shared" si="465"/>
        <v>0</v>
      </c>
      <c r="U1182" s="108"/>
      <c r="V1182" s="109" t="str">
        <f t="shared" si="476"/>
        <v/>
      </c>
      <c r="W1182" s="37"/>
      <c r="X1182" s="132"/>
      <c r="Y1182" s="134"/>
      <c r="AA1182" s="24"/>
      <c r="AB1182" s="40"/>
      <c r="AC1182" s="24" t="str">
        <f t="shared" si="467"/>
        <v>Pendente</v>
      </c>
      <c r="AE1182" s="43"/>
      <c r="AF1182" s="44"/>
      <c r="AG1182" s="45"/>
      <c r="AH1182" s="45"/>
      <c r="AI1182" s="46"/>
      <c r="AJ1182" s="44"/>
      <c r="AK1182" s="46"/>
      <c r="AL1182" s="127"/>
      <c r="AM1182" s="44"/>
      <c r="AN1182" s="46"/>
      <c r="AO1182" s="127"/>
      <c r="AP1182" s="45"/>
      <c r="AQ1182" s="46"/>
      <c r="AR1182" s="46"/>
      <c r="AS1182" s="46"/>
      <c r="AT1182" s="45"/>
      <c r="AU1182" s="46"/>
      <c r="AV1182" s="46"/>
      <c r="AW1182" s="46"/>
      <c r="AX1182" s="46"/>
      <c r="AY1182" s="46"/>
      <c r="AZ1182" s="49"/>
      <c r="BE1182" s="52">
        <f t="shared" si="466"/>
        <v>0</v>
      </c>
      <c r="BF1182" s="53" t="str">
        <f t="shared" si="468"/>
        <v>00</v>
      </c>
      <c r="BG1182" s="54">
        <f t="shared" si="469"/>
        <v>0</v>
      </c>
      <c r="BH1182" s="54">
        <v>6</v>
      </c>
      <c r="BI1182" s="54" t="str">
        <f t="shared" si="470"/>
        <v>,00</v>
      </c>
      <c r="BJ1182" s="55" t="str">
        <f t="shared" si="471"/>
        <v>00,00</v>
      </c>
      <c r="BL1182" s="57" t="str">
        <f>IFERROR(VLOOKUP(H1182,#REF!,2,0)," ")</f>
        <v xml:space="preserve"> </v>
      </c>
      <c r="BM1182" s="57" t="str">
        <f>IFERROR(VLOOKUP(K1182,#REF!,2,0)," ")</f>
        <v xml:space="preserve"> </v>
      </c>
      <c r="BN1182" s="58" t="str">
        <f t="shared" si="454"/>
        <v xml:space="preserve">  </v>
      </c>
      <c r="BO1182" s="59" t="str">
        <f>IFERROR(VLOOKUP(BN1182,#REF!,5,0)," ")</f>
        <v xml:space="preserve"> </v>
      </c>
      <c r="BP1182" s="59" t="str">
        <f t="shared" si="455"/>
        <v xml:space="preserve"> </v>
      </c>
      <c r="BQ1182" s="56" t="str">
        <f t="shared" si="456"/>
        <v>0,00</v>
      </c>
      <c r="BR1182" s="59" t="str">
        <f t="shared" si="457"/>
        <v>0,00</v>
      </c>
      <c r="BS1182" s="59" t="str">
        <f t="shared" si="458"/>
        <v xml:space="preserve"> </v>
      </c>
      <c r="BT1182" s="56" t="str">
        <f t="shared" si="472"/>
        <v>00</v>
      </c>
      <c r="BU1182" s="56">
        <f t="shared" si="473"/>
        <v>0</v>
      </c>
      <c r="BV1182" s="56" t="str">
        <f>IFERROR(BU1182*#REF!,"0,00")</f>
        <v>0,00</v>
      </c>
      <c r="BW1182" s="59" t="str">
        <f t="shared" si="474"/>
        <v>0,00</v>
      </c>
    </row>
    <row r="1183" spans="1:75" ht="61.5" customHeight="1" thickTop="1" thickBot="1">
      <c r="A1183" s="90" t="str">
        <f t="shared" si="462"/>
        <v>INSERIR DATA</v>
      </c>
      <c r="B1183" s="91" t="str">
        <f t="shared" si="463"/>
        <v>INSERIR DATA</v>
      </c>
      <c r="C1183" s="81" t="str">
        <f t="shared" si="464"/>
        <v>INSERIR DATA</v>
      </c>
      <c r="D1183" s="79">
        <f t="shared" si="477"/>
        <v>1180</v>
      </c>
      <c r="E1183" s="125">
        <f t="shared" si="475"/>
        <v>0</v>
      </c>
      <c r="F1183" s="101"/>
      <c r="G1183" s="124" t="str">
        <f>IFERROR(VLOOKUP(F1183,#REF!,2,0)," ")</f>
        <v xml:space="preserve"> </v>
      </c>
      <c r="H1183" s="122" t="str">
        <f>IFERROR(VLOOKUP(F1183,#REF!,3,0)," ")</f>
        <v xml:space="preserve"> </v>
      </c>
      <c r="I1183" s="103"/>
      <c r="J1183" s="103"/>
      <c r="K1183" s="103"/>
      <c r="L1183" s="104"/>
      <c r="M1183" s="105"/>
      <c r="N1183" s="106"/>
      <c r="O1183" s="107"/>
      <c r="P1183" s="122" t="str">
        <f t="shared" si="459"/>
        <v>00,00</v>
      </c>
      <c r="Q1183" s="123" t="str">
        <f t="shared" si="460"/>
        <v>0,00</v>
      </c>
      <c r="R1183" s="119">
        <v>0</v>
      </c>
      <c r="S1183" s="119">
        <v>0</v>
      </c>
      <c r="T1183" s="123">
        <f t="shared" si="465"/>
        <v>0</v>
      </c>
      <c r="U1183" s="108"/>
      <c r="V1183" s="109" t="str">
        <f t="shared" si="476"/>
        <v/>
      </c>
      <c r="W1183" s="37"/>
      <c r="X1183" s="132"/>
      <c r="Y1183" s="134"/>
      <c r="AA1183" s="24"/>
      <c r="AB1183" s="40"/>
      <c r="AC1183" s="24" t="str">
        <f t="shared" si="467"/>
        <v>Pendente</v>
      </c>
      <c r="AE1183" s="43"/>
      <c r="AF1183" s="44"/>
      <c r="AG1183" s="45"/>
      <c r="AH1183" s="45"/>
      <c r="AI1183" s="46"/>
      <c r="AJ1183" s="44"/>
      <c r="AK1183" s="46"/>
      <c r="AL1183" s="127"/>
      <c r="AM1183" s="44"/>
      <c r="AN1183" s="46"/>
      <c r="AO1183" s="127"/>
      <c r="AP1183" s="45"/>
      <c r="AQ1183" s="46"/>
      <c r="AR1183" s="46"/>
      <c r="AS1183" s="46"/>
      <c r="AT1183" s="45"/>
      <c r="AU1183" s="46"/>
      <c r="AV1183" s="46"/>
      <c r="AW1183" s="46"/>
      <c r="AX1183" s="46"/>
      <c r="AY1183" s="46"/>
      <c r="AZ1183" s="49"/>
      <c r="BE1183" s="52">
        <f t="shared" si="466"/>
        <v>0</v>
      </c>
      <c r="BF1183" s="53" t="str">
        <f t="shared" si="468"/>
        <v>00</v>
      </c>
      <c r="BG1183" s="54">
        <f t="shared" si="469"/>
        <v>0</v>
      </c>
      <c r="BH1183" s="54">
        <v>6</v>
      </c>
      <c r="BI1183" s="54" t="str">
        <f t="shared" si="470"/>
        <v>,00</v>
      </c>
      <c r="BJ1183" s="55" t="str">
        <f t="shared" si="471"/>
        <v>00,00</v>
      </c>
      <c r="BL1183" s="57" t="str">
        <f>IFERROR(VLOOKUP(H1183,#REF!,2,0)," ")</f>
        <v xml:space="preserve"> </v>
      </c>
      <c r="BM1183" s="57" t="str">
        <f>IFERROR(VLOOKUP(K1183,#REF!,2,0)," ")</f>
        <v xml:space="preserve"> </v>
      </c>
      <c r="BN1183" s="58" t="str">
        <f t="shared" si="454"/>
        <v xml:space="preserve">  </v>
      </c>
      <c r="BO1183" s="59" t="str">
        <f>IFERROR(VLOOKUP(BN1183,#REF!,5,0)," ")</f>
        <v xml:space="preserve"> </v>
      </c>
      <c r="BP1183" s="59" t="str">
        <f t="shared" si="455"/>
        <v xml:space="preserve"> </v>
      </c>
      <c r="BQ1183" s="56" t="str">
        <f t="shared" si="456"/>
        <v>0,00</v>
      </c>
      <c r="BR1183" s="59" t="str">
        <f t="shared" si="457"/>
        <v>0,00</v>
      </c>
      <c r="BS1183" s="59" t="str">
        <f t="shared" si="458"/>
        <v xml:space="preserve"> </v>
      </c>
      <c r="BT1183" s="56" t="str">
        <f t="shared" si="472"/>
        <v>00</v>
      </c>
      <c r="BU1183" s="56">
        <f t="shared" si="473"/>
        <v>0</v>
      </c>
      <c r="BV1183" s="56" t="str">
        <f>IFERROR(BU1183*#REF!,"0,00")</f>
        <v>0,00</v>
      </c>
      <c r="BW1183" s="59" t="str">
        <f t="shared" si="474"/>
        <v>0,00</v>
      </c>
    </row>
    <row r="1184" spans="1:75" ht="61.5" customHeight="1" thickTop="1" thickBot="1">
      <c r="A1184" s="90" t="str">
        <f t="shared" si="462"/>
        <v>INSERIR DATA</v>
      </c>
      <c r="B1184" s="91" t="str">
        <f t="shared" si="463"/>
        <v>INSERIR DATA</v>
      </c>
      <c r="C1184" s="81" t="str">
        <f t="shared" si="464"/>
        <v>INSERIR DATA</v>
      </c>
      <c r="D1184" s="79">
        <f t="shared" si="477"/>
        <v>1181</v>
      </c>
      <c r="E1184" s="125">
        <f t="shared" si="475"/>
        <v>0</v>
      </c>
      <c r="F1184" s="101"/>
      <c r="G1184" s="124" t="str">
        <f>IFERROR(VLOOKUP(F1184,#REF!,2,0)," ")</f>
        <v xml:space="preserve"> </v>
      </c>
      <c r="H1184" s="122" t="str">
        <f>IFERROR(VLOOKUP(F1184,#REF!,3,0)," ")</f>
        <v xml:space="preserve"> </v>
      </c>
      <c r="I1184" s="103"/>
      <c r="J1184" s="103"/>
      <c r="K1184" s="103"/>
      <c r="L1184" s="104"/>
      <c r="M1184" s="105"/>
      <c r="N1184" s="106"/>
      <c r="O1184" s="107"/>
      <c r="P1184" s="122" t="str">
        <f t="shared" si="459"/>
        <v>00,00</v>
      </c>
      <c r="Q1184" s="123" t="str">
        <f t="shared" si="460"/>
        <v>0,00</v>
      </c>
      <c r="R1184" s="119">
        <v>0</v>
      </c>
      <c r="S1184" s="119">
        <v>0</v>
      </c>
      <c r="T1184" s="123">
        <f t="shared" si="465"/>
        <v>0</v>
      </c>
      <c r="U1184" s="108"/>
      <c r="V1184" s="109" t="str">
        <f t="shared" si="476"/>
        <v/>
      </c>
      <c r="W1184" s="37"/>
      <c r="X1184" s="132"/>
      <c r="Y1184" s="134"/>
      <c r="AA1184" s="24"/>
      <c r="AB1184" s="40"/>
      <c r="AC1184" s="24" t="str">
        <f t="shared" si="467"/>
        <v>Pendente</v>
      </c>
      <c r="AE1184" s="43"/>
      <c r="AF1184" s="44"/>
      <c r="AG1184" s="45"/>
      <c r="AH1184" s="45"/>
      <c r="AI1184" s="46"/>
      <c r="AJ1184" s="44"/>
      <c r="AK1184" s="46"/>
      <c r="AL1184" s="127"/>
      <c r="AM1184" s="44"/>
      <c r="AN1184" s="46"/>
      <c r="AO1184" s="127"/>
      <c r="AP1184" s="45"/>
      <c r="AQ1184" s="46"/>
      <c r="AR1184" s="46"/>
      <c r="AS1184" s="46"/>
      <c r="AT1184" s="45"/>
      <c r="AU1184" s="46"/>
      <c r="AV1184" s="46"/>
      <c r="AW1184" s="46"/>
      <c r="AX1184" s="46"/>
      <c r="AY1184" s="46"/>
      <c r="AZ1184" s="49"/>
      <c r="BE1184" s="52">
        <f t="shared" si="466"/>
        <v>0</v>
      </c>
      <c r="BF1184" s="53" t="str">
        <f t="shared" si="468"/>
        <v>00</v>
      </c>
      <c r="BG1184" s="54">
        <f t="shared" si="469"/>
        <v>0</v>
      </c>
      <c r="BH1184" s="54">
        <v>6</v>
      </c>
      <c r="BI1184" s="54" t="str">
        <f t="shared" si="470"/>
        <v>,00</v>
      </c>
      <c r="BJ1184" s="55" t="str">
        <f t="shared" si="471"/>
        <v>00,00</v>
      </c>
      <c r="BL1184" s="57" t="str">
        <f>IFERROR(VLOOKUP(H1184,#REF!,2,0)," ")</f>
        <v xml:space="preserve"> </v>
      </c>
      <c r="BM1184" s="57" t="str">
        <f>IFERROR(VLOOKUP(K1184,#REF!,2,0)," ")</f>
        <v xml:space="preserve"> </v>
      </c>
      <c r="BN1184" s="58" t="str">
        <f t="shared" si="454"/>
        <v xml:space="preserve">  </v>
      </c>
      <c r="BO1184" s="59" t="str">
        <f>IFERROR(VLOOKUP(BN1184,#REF!,5,0)," ")</f>
        <v xml:space="preserve"> </v>
      </c>
      <c r="BP1184" s="59" t="str">
        <f t="shared" si="455"/>
        <v xml:space="preserve"> </v>
      </c>
      <c r="BQ1184" s="56" t="str">
        <f t="shared" si="456"/>
        <v>0,00</v>
      </c>
      <c r="BR1184" s="59" t="str">
        <f t="shared" si="457"/>
        <v>0,00</v>
      </c>
      <c r="BS1184" s="59" t="str">
        <f t="shared" si="458"/>
        <v xml:space="preserve"> </v>
      </c>
      <c r="BT1184" s="56" t="str">
        <f t="shared" si="472"/>
        <v>00</v>
      </c>
      <c r="BU1184" s="56">
        <f t="shared" si="473"/>
        <v>0</v>
      </c>
      <c r="BV1184" s="56" t="str">
        <f>IFERROR(BU1184*#REF!,"0,00")</f>
        <v>0,00</v>
      </c>
      <c r="BW1184" s="59" t="str">
        <f t="shared" si="474"/>
        <v>0,00</v>
      </c>
    </row>
    <row r="1185" spans="1:75" ht="61.5" customHeight="1" thickTop="1" thickBot="1">
      <c r="A1185" s="90" t="str">
        <f t="shared" si="462"/>
        <v>INSERIR DATA</v>
      </c>
      <c r="B1185" s="91" t="str">
        <f t="shared" si="463"/>
        <v>INSERIR DATA</v>
      </c>
      <c r="C1185" s="81" t="str">
        <f t="shared" si="464"/>
        <v>INSERIR DATA</v>
      </c>
      <c r="D1185" s="79">
        <f t="shared" si="477"/>
        <v>1182</v>
      </c>
      <c r="E1185" s="125">
        <f t="shared" si="475"/>
        <v>0</v>
      </c>
      <c r="F1185" s="101"/>
      <c r="G1185" s="124" t="str">
        <f>IFERROR(VLOOKUP(F1185,#REF!,2,0)," ")</f>
        <v xml:space="preserve"> </v>
      </c>
      <c r="H1185" s="122" t="str">
        <f>IFERROR(VLOOKUP(F1185,#REF!,3,0)," ")</f>
        <v xml:space="preserve"> </v>
      </c>
      <c r="I1185" s="103"/>
      <c r="J1185" s="103"/>
      <c r="K1185" s="103"/>
      <c r="L1185" s="104"/>
      <c r="M1185" s="105"/>
      <c r="N1185" s="106"/>
      <c r="O1185" s="107"/>
      <c r="P1185" s="122" t="str">
        <f t="shared" si="459"/>
        <v>00,00</v>
      </c>
      <c r="Q1185" s="123" t="str">
        <f t="shared" si="460"/>
        <v>0,00</v>
      </c>
      <c r="R1185" s="119">
        <v>0</v>
      </c>
      <c r="S1185" s="119">
        <v>0</v>
      </c>
      <c r="T1185" s="123">
        <f t="shared" si="465"/>
        <v>0</v>
      </c>
      <c r="U1185" s="108"/>
      <c r="V1185" s="109" t="str">
        <f t="shared" si="476"/>
        <v/>
      </c>
      <c r="W1185" s="37"/>
      <c r="X1185" s="132"/>
      <c r="Y1185" s="134"/>
      <c r="AA1185" s="24"/>
      <c r="AB1185" s="40"/>
      <c r="AC1185" s="24" t="str">
        <f t="shared" si="467"/>
        <v>Pendente</v>
      </c>
      <c r="AE1185" s="43"/>
      <c r="AF1185" s="44"/>
      <c r="AG1185" s="45"/>
      <c r="AH1185" s="45"/>
      <c r="AI1185" s="46"/>
      <c r="AJ1185" s="44"/>
      <c r="AK1185" s="46"/>
      <c r="AL1185" s="127"/>
      <c r="AM1185" s="44"/>
      <c r="AN1185" s="46"/>
      <c r="AO1185" s="127"/>
      <c r="AP1185" s="45"/>
      <c r="AQ1185" s="46"/>
      <c r="AR1185" s="46"/>
      <c r="AS1185" s="46"/>
      <c r="AT1185" s="45"/>
      <c r="AU1185" s="46"/>
      <c r="AV1185" s="46"/>
      <c r="AW1185" s="46"/>
      <c r="AX1185" s="46"/>
      <c r="AY1185" s="46"/>
      <c r="AZ1185" s="49"/>
      <c r="BE1185" s="52">
        <f t="shared" si="466"/>
        <v>0</v>
      </c>
      <c r="BF1185" s="53" t="str">
        <f t="shared" si="468"/>
        <v>00</v>
      </c>
      <c r="BG1185" s="54">
        <f t="shared" si="469"/>
        <v>0</v>
      </c>
      <c r="BH1185" s="54">
        <v>6</v>
      </c>
      <c r="BI1185" s="54" t="str">
        <f t="shared" si="470"/>
        <v>,00</v>
      </c>
      <c r="BJ1185" s="55" t="str">
        <f t="shared" si="471"/>
        <v>00,00</v>
      </c>
      <c r="BL1185" s="57" t="str">
        <f>IFERROR(VLOOKUP(H1185,#REF!,2,0)," ")</f>
        <v xml:space="preserve"> </v>
      </c>
      <c r="BM1185" s="57" t="str">
        <f>IFERROR(VLOOKUP(K1185,#REF!,2,0)," ")</f>
        <v xml:space="preserve"> </v>
      </c>
      <c r="BN1185" s="58" t="str">
        <f t="shared" si="454"/>
        <v xml:space="preserve">  </v>
      </c>
      <c r="BO1185" s="59" t="str">
        <f>IFERROR(VLOOKUP(BN1185,#REF!,5,0)," ")</f>
        <v xml:space="preserve"> </v>
      </c>
      <c r="BP1185" s="59" t="str">
        <f t="shared" si="455"/>
        <v xml:space="preserve"> </v>
      </c>
      <c r="BQ1185" s="56" t="str">
        <f t="shared" si="456"/>
        <v>0,00</v>
      </c>
      <c r="BR1185" s="59" t="str">
        <f t="shared" si="457"/>
        <v>0,00</v>
      </c>
      <c r="BS1185" s="59" t="str">
        <f t="shared" si="458"/>
        <v xml:space="preserve"> </v>
      </c>
      <c r="BT1185" s="56" t="str">
        <f t="shared" si="472"/>
        <v>00</v>
      </c>
      <c r="BU1185" s="56">
        <f t="shared" si="473"/>
        <v>0</v>
      </c>
      <c r="BV1185" s="56" t="str">
        <f>IFERROR(BU1185*#REF!,"0,00")</f>
        <v>0,00</v>
      </c>
      <c r="BW1185" s="59" t="str">
        <f t="shared" si="474"/>
        <v>0,00</v>
      </c>
    </row>
    <row r="1186" spans="1:75" ht="61.5" customHeight="1" thickTop="1" thickBot="1">
      <c r="A1186" s="90" t="str">
        <f t="shared" si="462"/>
        <v>INSERIR DATA</v>
      </c>
      <c r="B1186" s="91" t="str">
        <f t="shared" si="463"/>
        <v>INSERIR DATA</v>
      </c>
      <c r="C1186" s="81" t="str">
        <f t="shared" si="464"/>
        <v>INSERIR DATA</v>
      </c>
      <c r="D1186" s="79">
        <f t="shared" si="477"/>
        <v>1183</v>
      </c>
      <c r="E1186" s="125">
        <f t="shared" si="475"/>
        <v>0</v>
      </c>
      <c r="F1186" s="101"/>
      <c r="G1186" s="124" t="str">
        <f>IFERROR(VLOOKUP(F1186,#REF!,2,0)," ")</f>
        <v xml:space="preserve"> </v>
      </c>
      <c r="H1186" s="122" t="str">
        <f>IFERROR(VLOOKUP(F1186,#REF!,3,0)," ")</f>
        <v xml:space="preserve"> </v>
      </c>
      <c r="I1186" s="103"/>
      <c r="J1186" s="103"/>
      <c r="K1186" s="103"/>
      <c r="L1186" s="104"/>
      <c r="M1186" s="105"/>
      <c r="N1186" s="106"/>
      <c r="O1186" s="107"/>
      <c r="P1186" s="122" t="str">
        <f t="shared" si="459"/>
        <v>00,00</v>
      </c>
      <c r="Q1186" s="123" t="str">
        <f t="shared" si="460"/>
        <v>0,00</v>
      </c>
      <c r="R1186" s="119">
        <v>0</v>
      </c>
      <c r="S1186" s="119">
        <v>0</v>
      </c>
      <c r="T1186" s="123">
        <f t="shared" si="465"/>
        <v>0</v>
      </c>
      <c r="U1186" s="108"/>
      <c r="V1186" s="109" t="str">
        <f t="shared" si="476"/>
        <v/>
      </c>
      <c r="W1186" s="37"/>
      <c r="X1186" s="132"/>
      <c r="Y1186" s="134"/>
      <c r="AA1186" s="24"/>
      <c r="AB1186" s="40"/>
      <c r="AC1186" s="24" t="str">
        <f t="shared" si="467"/>
        <v>Pendente</v>
      </c>
      <c r="AE1186" s="43"/>
      <c r="AF1186" s="44"/>
      <c r="AG1186" s="45"/>
      <c r="AH1186" s="45"/>
      <c r="AI1186" s="46"/>
      <c r="AJ1186" s="44"/>
      <c r="AK1186" s="46"/>
      <c r="AL1186" s="127"/>
      <c r="AM1186" s="44"/>
      <c r="AN1186" s="46"/>
      <c r="AO1186" s="127"/>
      <c r="AP1186" s="45"/>
      <c r="AQ1186" s="46"/>
      <c r="AR1186" s="46"/>
      <c r="AS1186" s="46"/>
      <c r="AT1186" s="45"/>
      <c r="AU1186" s="46"/>
      <c r="AV1186" s="46"/>
      <c r="AW1186" s="46"/>
      <c r="AX1186" s="46"/>
      <c r="AY1186" s="46"/>
      <c r="AZ1186" s="49"/>
      <c r="BE1186" s="52">
        <f t="shared" si="466"/>
        <v>0</v>
      </c>
      <c r="BF1186" s="53" t="str">
        <f t="shared" si="468"/>
        <v>00</v>
      </c>
      <c r="BG1186" s="54">
        <f t="shared" si="469"/>
        <v>0</v>
      </c>
      <c r="BH1186" s="54">
        <v>6</v>
      </c>
      <c r="BI1186" s="54" t="str">
        <f t="shared" si="470"/>
        <v>,00</v>
      </c>
      <c r="BJ1186" s="55" t="str">
        <f t="shared" si="471"/>
        <v>00,00</v>
      </c>
      <c r="BL1186" s="57" t="str">
        <f>IFERROR(VLOOKUP(H1186,#REF!,2,0)," ")</f>
        <v xml:space="preserve"> </v>
      </c>
      <c r="BM1186" s="57" t="str">
        <f>IFERROR(VLOOKUP(K1186,#REF!,2,0)," ")</f>
        <v xml:space="preserve"> </v>
      </c>
      <c r="BN1186" s="58" t="str">
        <f t="shared" si="454"/>
        <v xml:space="preserve">  </v>
      </c>
      <c r="BO1186" s="59" t="str">
        <f>IFERROR(VLOOKUP(BN1186,#REF!,5,0)," ")</f>
        <v xml:space="preserve"> </v>
      </c>
      <c r="BP1186" s="59" t="str">
        <f t="shared" si="455"/>
        <v xml:space="preserve"> </v>
      </c>
      <c r="BQ1186" s="56" t="str">
        <f t="shared" si="456"/>
        <v>0,00</v>
      </c>
      <c r="BR1186" s="59" t="str">
        <f t="shared" si="457"/>
        <v>0,00</v>
      </c>
      <c r="BS1186" s="59" t="str">
        <f t="shared" si="458"/>
        <v xml:space="preserve"> </v>
      </c>
      <c r="BT1186" s="56" t="str">
        <f t="shared" si="472"/>
        <v>00</v>
      </c>
      <c r="BU1186" s="56">
        <f t="shared" si="473"/>
        <v>0</v>
      </c>
      <c r="BV1186" s="56" t="str">
        <f>IFERROR(BU1186*#REF!,"0,00")</f>
        <v>0,00</v>
      </c>
      <c r="BW1186" s="59" t="str">
        <f t="shared" si="474"/>
        <v>0,00</v>
      </c>
    </row>
    <row r="1187" spans="1:75" ht="61.5" customHeight="1" thickTop="1" thickBot="1">
      <c r="A1187" s="90" t="str">
        <f t="shared" si="462"/>
        <v>INSERIR DATA</v>
      </c>
      <c r="B1187" s="91" t="str">
        <f t="shared" si="463"/>
        <v>INSERIR DATA</v>
      </c>
      <c r="C1187" s="81" t="str">
        <f t="shared" si="464"/>
        <v>INSERIR DATA</v>
      </c>
      <c r="D1187" s="79">
        <f t="shared" si="477"/>
        <v>1184</v>
      </c>
      <c r="E1187" s="125">
        <f t="shared" si="475"/>
        <v>0</v>
      </c>
      <c r="F1187" s="101"/>
      <c r="G1187" s="124" t="str">
        <f>IFERROR(VLOOKUP(F1187,#REF!,2,0)," ")</f>
        <v xml:space="preserve"> </v>
      </c>
      <c r="H1187" s="122" t="str">
        <f>IFERROR(VLOOKUP(F1187,#REF!,3,0)," ")</f>
        <v xml:space="preserve"> </v>
      </c>
      <c r="I1187" s="103"/>
      <c r="J1187" s="103"/>
      <c r="K1187" s="103"/>
      <c r="L1187" s="104"/>
      <c r="M1187" s="105"/>
      <c r="N1187" s="106"/>
      <c r="O1187" s="107"/>
      <c r="P1187" s="122" t="str">
        <f t="shared" si="459"/>
        <v>00,00</v>
      </c>
      <c r="Q1187" s="123" t="str">
        <f t="shared" si="460"/>
        <v>0,00</v>
      </c>
      <c r="R1187" s="119">
        <v>0</v>
      </c>
      <c r="S1187" s="119">
        <v>0</v>
      </c>
      <c r="T1187" s="123">
        <f t="shared" si="465"/>
        <v>0</v>
      </c>
      <c r="U1187" s="108"/>
      <c r="V1187" s="109" t="str">
        <f t="shared" si="476"/>
        <v/>
      </c>
      <c r="W1187" s="37"/>
      <c r="X1187" s="132"/>
      <c r="Y1187" s="134"/>
      <c r="AA1187" s="24"/>
      <c r="AB1187" s="40"/>
      <c r="AC1187" s="24" t="str">
        <f t="shared" si="467"/>
        <v>Pendente</v>
      </c>
      <c r="AE1187" s="43"/>
      <c r="AF1187" s="44"/>
      <c r="AG1187" s="45"/>
      <c r="AH1187" s="45"/>
      <c r="AI1187" s="46"/>
      <c r="AJ1187" s="44"/>
      <c r="AK1187" s="46"/>
      <c r="AL1187" s="127"/>
      <c r="AM1187" s="44"/>
      <c r="AN1187" s="46"/>
      <c r="AO1187" s="127"/>
      <c r="AP1187" s="45"/>
      <c r="AQ1187" s="46"/>
      <c r="AR1187" s="46"/>
      <c r="AS1187" s="46"/>
      <c r="AT1187" s="45"/>
      <c r="AU1187" s="46"/>
      <c r="AV1187" s="46"/>
      <c r="AW1187" s="46"/>
      <c r="AX1187" s="46"/>
      <c r="AY1187" s="46"/>
      <c r="AZ1187" s="49"/>
      <c r="BE1187" s="52">
        <f t="shared" si="466"/>
        <v>0</v>
      </c>
      <c r="BF1187" s="53" t="str">
        <f t="shared" si="468"/>
        <v>00</v>
      </c>
      <c r="BG1187" s="54">
        <f t="shared" si="469"/>
        <v>0</v>
      </c>
      <c r="BH1187" s="54">
        <v>6</v>
      </c>
      <c r="BI1187" s="54" t="str">
        <f t="shared" si="470"/>
        <v>,00</v>
      </c>
      <c r="BJ1187" s="55" t="str">
        <f t="shared" si="471"/>
        <v>00,00</v>
      </c>
      <c r="BL1187" s="57" t="str">
        <f>IFERROR(VLOOKUP(H1187,#REF!,2,0)," ")</f>
        <v xml:space="preserve"> </v>
      </c>
      <c r="BM1187" s="57" t="str">
        <f>IFERROR(VLOOKUP(K1187,#REF!,2,0)," ")</f>
        <v xml:space="preserve"> </v>
      </c>
      <c r="BN1187" s="58" t="str">
        <f t="shared" ref="BN1187:BN1250" si="478">IFERROR(BL1187&amp;BM1187," ")</f>
        <v xml:space="preserve">  </v>
      </c>
      <c r="BO1187" s="59" t="str">
        <f>IFERROR(VLOOKUP(BN1187,#REF!,5,0)," ")</f>
        <v xml:space="preserve"> </v>
      </c>
      <c r="BP1187" s="59" t="str">
        <f t="shared" ref="BP1187:BP1250" si="479">IFERROR(BF1187*BO1187," ")</f>
        <v xml:space="preserve"> </v>
      </c>
      <c r="BQ1187" s="56" t="str">
        <f t="shared" ref="BQ1187:BQ1250" si="480">IF(BI1187=$BQ$3,1,"0,00")</f>
        <v>0,00</v>
      </c>
      <c r="BR1187" s="59" t="str">
        <f t="shared" ref="BR1187:BR1250" si="481">IFERROR(IF(BQ1187=1,BO1187/2,"0,00")," ")</f>
        <v>0,00</v>
      </c>
      <c r="BS1187" s="59" t="str">
        <f t="shared" ref="BS1187:BS1250" si="482">IFERROR(BR1187+BP1187," ")</f>
        <v xml:space="preserve"> </v>
      </c>
      <c r="BT1187" s="56" t="str">
        <f t="shared" si="472"/>
        <v>00</v>
      </c>
      <c r="BU1187" s="56">
        <f t="shared" si="473"/>
        <v>0</v>
      </c>
      <c r="BV1187" s="56" t="str">
        <f>IFERROR(BU1187*#REF!,"0,00")</f>
        <v>0,00</v>
      </c>
      <c r="BW1187" s="59" t="str">
        <f t="shared" si="474"/>
        <v>0,00</v>
      </c>
    </row>
    <row r="1188" spans="1:75" ht="61.5" customHeight="1" thickTop="1" thickBot="1">
      <c r="A1188" s="90" t="str">
        <f t="shared" si="462"/>
        <v>INSERIR DATA</v>
      </c>
      <c r="B1188" s="91" t="str">
        <f t="shared" si="463"/>
        <v>INSERIR DATA</v>
      </c>
      <c r="C1188" s="81" t="str">
        <f t="shared" si="464"/>
        <v>INSERIR DATA</v>
      </c>
      <c r="D1188" s="79">
        <f t="shared" si="477"/>
        <v>1185</v>
      </c>
      <c r="E1188" s="125">
        <f t="shared" si="475"/>
        <v>0</v>
      </c>
      <c r="F1188" s="101"/>
      <c r="G1188" s="124" t="str">
        <f>IFERROR(VLOOKUP(F1188,#REF!,2,0)," ")</f>
        <v xml:space="preserve"> </v>
      </c>
      <c r="H1188" s="122" t="str">
        <f>IFERROR(VLOOKUP(F1188,#REF!,3,0)," ")</f>
        <v xml:space="preserve"> </v>
      </c>
      <c r="I1188" s="103"/>
      <c r="J1188" s="103"/>
      <c r="K1188" s="103"/>
      <c r="L1188" s="104"/>
      <c r="M1188" s="105"/>
      <c r="N1188" s="106"/>
      <c r="O1188" s="107"/>
      <c r="P1188" s="122" t="str">
        <f t="shared" si="459"/>
        <v>00,00</v>
      </c>
      <c r="Q1188" s="123" t="str">
        <f t="shared" si="460"/>
        <v>0,00</v>
      </c>
      <c r="R1188" s="119">
        <v>0</v>
      </c>
      <c r="S1188" s="119">
        <v>0</v>
      </c>
      <c r="T1188" s="123">
        <f t="shared" si="465"/>
        <v>0</v>
      </c>
      <c r="U1188" s="108"/>
      <c r="V1188" s="109" t="str">
        <f t="shared" si="476"/>
        <v/>
      </c>
      <c r="W1188" s="37"/>
      <c r="X1188" s="132"/>
      <c r="Y1188" s="134"/>
      <c r="AA1188" s="24"/>
      <c r="AB1188" s="40"/>
      <c r="AC1188" s="24" t="str">
        <f t="shared" si="467"/>
        <v>Pendente</v>
      </c>
      <c r="AE1188" s="43"/>
      <c r="AF1188" s="44"/>
      <c r="AG1188" s="45"/>
      <c r="AH1188" s="45"/>
      <c r="AI1188" s="46"/>
      <c r="AJ1188" s="44"/>
      <c r="AK1188" s="46"/>
      <c r="AL1188" s="127"/>
      <c r="AM1188" s="44"/>
      <c r="AN1188" s="46"/>
      <c r="AO1188" s="127"/>
      <c r="AP1188" s="45"/>
      <c r="AQ1188" s="46"/>
      <c r="AR1188" s="46"/>
      <c r="AS1188" s="46"/>
      <c r="AT1188" s="45"/>
      <c r="AU1188" s="46"/>
      <c r="AV1188" s="46"/>
      <c r="AW1188" s="46"/>
      <c r="AX1188" s="46"/>
      <c r="AY1188" s="46"/>
      <c r="AZ1188" s="49"/>
      <c r="BE1188" s="52">
        <f t="shared" si="466"/>
        <v>0</v>
      </c>
      <c r="BF1188" s="53" t="str">
        <f t="shared" si="468"/>
        <v>00</v>
      </c>
      <c r="BG1188" s="54">
        <f t="shared" si="469"/>
        <v>0</v>
      </c>
      <c r="BH1188" s="54">
        <v>6</v>
      </c>
      <c r="BI1188" s="54" t="str">
        <f t="shared" si="470"/>
        <v>,00</v>
      </c>
      <c r="BJ1188" s="55" t="str">
        <f t="shared" si="471"/>
        <v>00,00</v>
      </c>
      <c r="BL1188" s="57" t="str">
        <f>IFERROR(VLOOKUP(H1188,#REF!,2,0)," ")</f>
        <v xml:space="preserve"> </v>
      </c>
      <c r="BM1188" s="57" t="str">
        <f>IFERROR(VLOOKUP(K1188,#REF!,2,0)," ")</f>
        <v xml:space="preserve"> </v>
      </c>
      <c r="BN1188" s="58" t="str">
        <f t="shared" si="478"/>
        <v xml:space="preserve">  </v>
      </c>
      <c r="BO1188" s="59" t="str">
        <f>IFERROR(VLOOKUP(BN1188,#REF!,5,0)," ")</f>
        <v xml:space="preserve"> </v>
      </c>
      <c r="BP1188" s="59" t="str">
        <f t="shared" si="479"/>
        <v xml:space="preserve"> </v>
      </c>
      <c r="BQ1188" s="56" t="str">
        <f t="shared" si="480"/>
        <v>0,00</v>
      </c>
      <c r="BR1188" s="59" t="str">
        <f t="shared" si="481"/>
        <v>0,00</v>
      </c>
      <c r="BS1188" s="59" t="str">
        <f t="shared" si="482"/>
        <v xml:space="preserve"> </v>
      </c>
      <c r="BT1188" s="56" t="str">
        <f t="shared" si="472"/>
        <v>00</v>
      </c>
      <c r="BU1188" s="56">
        <f t="shared" si="473"/>
        <v>0</v>
      </c>
      <c r="BV1188" s="56" t="str">
        <f>IFERROR(BU1188*#REF!,"0,00")</f>
        <v>0,00</v>
      </c>
      <c r="BW1188" s="59" t="str">
        <f t="shared" si="474"/>
        <v>0,00</v>
      </c>
    </row>
    <row r="1189" spans="1:75" ht="61.5" customHeight="1" thickTop="1" thickBot="1">
      <c r="A1189" s="90" t="str">
        <f t="shared" si="462"/>
        <v>INSERIR DATA</v>
      </c>
      <c r="B1189" s="91" t="str">
        <f t="shared" si="463"/>
        <v>INSERIR DATA</v>
      </c>
      <c r="C1189" s="81" t="str">
        <f t="shared" si="464"/>
        <v>INSERIR DATA</v>
      </c>
      <c r="D1189" s="79">
        <f t="shared" si="477"/>
        <v>1186</v>
      </c>
      <c r="E1189" s="125">
        <f t="shared" si="475"/>
        <v>0</v>
      </c>
      <c r="F1189" s="101"/>
      <c r="G1189" s="124" t="str">
        <f>IFERROR(VLOOKUP(F1189,#REF!,2,0)," ")</f>
        <v xml:space="preserve"> </v>
      </c>
      <c r="H1189" s="122" t="str">
        <f>IFERROR(VLOOKUP(F1189,#REF!,3,0)," ")</f>
        <v xml:space="preserve"> </v>
      </c>
      <c r="I1189" s="103"/>
      <c r="J1189" s="103"/>
      <c r="K1189" s="103"/>
      <c r="L1189" s="104"/>
      <c r="M1189" s="105"/>
      <c r="N1189" s="106"/>
      <c r="O1189" s="107"/>
      <c r="P1189" s="122" t="str">
        <f t="shared" si="459"/>
        <v>00,00</v>
      </c>
      <c r="Q1189" s="123" t="str">
        <f t="shared" si="460"/>
        <v>0,00</v>
      </c>
      <c r="R1189" s="119">
        <v>0</v>
      </c>
      <c r="S1189" s="119">
        <v>0</v>
      </c>
      <c r="T1189" s="123">
        <f t="shared" si="465"/>
        <v>0</v>
      </c>
      <c r="U1189" s="108"/>
      <c r="V1189" s="109" t="str">
        <f t="shared" si="476"/>
        <v/>
      </c>
      <c r="W1189" s="37"/>
      <c r="X1189" s="132"/>
      <c r="Y1189" s="134"/>
      <c r="AA1189" s="24"/>
      <c r="AB1189" s="40"/>
      <c r="AC1189" s="24" t="str">
        <f t="shared" si="467"/>
        <v>Pendente</v>
      </c>
      <c r="AE1189" s="43"/>
      <c r="AF1189" s="44"/>
      <c r="AG1189" s="45"/>
      <c r="AH1189" s="45"/>
      <c r="AI1189" s="46"/>
      <c r="AJ1189" s="44"/>
      <c r="AK1189" s="46"/>
      <c r="AL1189" s="127"/>
      <c r="AM1189" s="44"/>
      <c r="AN1189" s="46"/>
      <c r="AO1189" s="127"/>
      <c r="AP1189" s="45"/>
      <c r="AQ1189" s="46"/>
      <c r="AR1189" s="46"/>
      <c r="AS1189" s="46"/>
      <c r="AT1189" s="45"/>
      <c r="AU1189" s="46"/>
      <c r="AV1189" s="46"/>
      <c r="AW1189" s="46"/>
      <c r="AX1189" s="46"/>
      <c r="AY1189" s="46"/>
      <c r="AZ1189" s="49"/>
      <c r="BE1189" s="52">
        <f t="shared" si="466"/>
        <v>0</v>
      </c>
      <c r="BF1189" s="53" t="str">
        <f t="shared" si="468"/>
        <v>00</v>
      </c>
      <c r="BG1189" s="54">
        <f t="shared" si="469"/>
        <v>0</v>
      </c>
      <c r="BH1189" s="54">
        <v>6</v>
      </c>
      <c r="BI1189" s="54" t="str">
        <f t="shared" si="470"/>
        <v>,00</v>
      </c>
      <c r="BJ1189" s="55" t="str">
        <f t="shared" si="471"/>
        <v>00,00</v>
      </c>
      <c r="BL1189" s="57" t="str">
        <f>IFERROR(VLOOKUP(H1189,#REF!,2,0)," ")</f>
        <v xml:space="preserve"> </v>
      </c>
      <c r="BM1189" s="57" t="str">
        <f>IFERROR(VLOOKUP(K1189,#REF!,2,0)," ")</f>
        <v xml:space="preserve"> </v>
      </c>
      <c r="BN1189" s="58" t="str">
        <f t="shared" si="478"/>
        <v xml:space="preserve">  </v>
      </c>
      <c r="BO1189" s="59" t="str">
        <f>IFERROR(VLOOKUP(BN1189,#REF!,5,0)," ")</f>
        <v xml:space="preserve"> </v>
      </c>
      <c r="BP1189" s="59" t="str">
        <f t="shared" si="479"/>
        <v xml:space="preserve"> </v>
      </c>
      <c r="BQ1189" s="56" t="str">
        <f t="shared" si="480"/>
        <v>0,00</v>
      </c>
      <c r="BR1189" s="59" t="str">
        <f t="shared" si="481"/>
        <v>0,00</v>
      </c>
      <c r="BS1189" s="59" t="str">
        <f t="shared" si="482"/>
        <v xml:space="preserve"> </v>
      </c>
      <c r="BT1189" s="56" t="str">
        <f t="shared" si="472"/>
        <v>00</v>
      </c>
      <c r="BU1189" s="56">
        <f t="shared" si="473"/>
        <v>0</v>
      </c>
      <c r="BV1189" s="56" t="str">
        <f>IFERROR(BU1189*#REF!,"0,00")</f>
        <v>0,00</v>
      </c>
      <c r="BW1189" s="59" t="str">
        <f t="shared" si="474"/>
        <v>0,00</v>
      </c>
    </row>
    <row r="1190" spans="1:75" ht="61.5" customHeight="1" thickTop="1" thickBot="1">
      <c r="A1190" s="90" t="str">
        <f t="shared" si="462"/>
        <v>INSERIR DATA</v>
      </c>
      <c r="B1190" s="91" t="str">
        <f t="shared" si="463"/>
        <v>INSERIR DATA</v>
      </c>
      <c r="C1190" s="81" t="str">
        <f t="shared" si="464"/>
        <v>INSERIR DATA</v>
      </c>
      <c r="D1190" s="79">
        <f t="shared" si="477"/>
        <v>1187</v>
      </c>
      <c r="E1190" s="125">
        <f t="shared" si="475"/>
        <v>0</v>
      </c>
      <c r="F1190" s="101"/>
      <c r="G1190" s="124" t="str">
        <f>IFERROR(VLOOKUP(F1190,#REF!,2,0)," ")</f>
        <v xml:space="preserve"> </v>
      </c>
      <c r="H1190" s="122" t="str">
        <f>IFERROR(VLOOKUP(F1190,#REF!,3,0)," ")</f>
        <v xml:space="preserve"> </v>
      </c>
      <c r="I1190" s="103"/>
      <c r="J1190" s="103"/>
      <c r="K1190" s="103"/>
      <c r="L1190" s="104"/>
      <c r="M1190" s="105"/>
      <c r="N1190" s="106"/>
      <c r="O1190" s="107"/>
      <c r="P1190" s="122" t="str">
        <f t="shared" si="459"/>
        <v>00,00</v>
      </c>
      <c r="Q1190" s="123" t="str">
        <f t="shared" si="460"/>
        <v>0,00</v>
      </c>
      <c r="R1190" s="119">
        <v>0</v>
      </c>
      <c r="S1190" s="119">
        <v>0</v>
      </c>
      <c r="T1190" s="123">
        <f t="shared" si="465"/>
        <v>0</v>
      </c>
      <c r="U1190" s="108"/>
      <c r="V1190" s="109" t="str">
        <f t="shared" si="476"/>
        <v/>
      </c>
      <c r="W1190" s="37"/>
      <c r="X1190" s="132"/>
      <c r="Y1190" s="134"/>
      <c r="AA1190" s="24"/>
      <c r="AB1190" s="40"/>
      <c r="AC1190" s="24" t="str">
        <f t="shared" si="467"/>
        <v>Pendente</v>
      </c>
      <c r="AE1190" s="43"/>
      <c r="AF1190" s="44"/>
      <c r="AG1190" s="45"/>
      <c r="AH1190" s="45"/>
      <c r="AI1190" s="46"/>
      <c r="AJ1190" s="44"/>
      <c r="AK1190" s="46"/>
      <c r="AL1190" s="127"/>
      <c r="AM1190" s="44"/>
      <c r="AN1190" s="46"/>
      <c r="AO1190" s="127"/>
      <c r="AP1190" s="45"/>
      <c r="AQ1190" s="46"/>
      <c r="AR1190" s="46"/>
      <c r="AS1190" s="46"/>
      <c r="AT1190" s="45"/>
      <c r="AU1190" s="46"/>
      <c r="AV1190" s="46"/>
      <c r="AW1190" s="46"/>
      <c r="AX1190" s="46"/>
      <c r="AY1190" s="46"/>
      <c r="AZ1190" s="49"/>
      <c r="BE1190" s="52">
        <f t="shared" si="466"/>
        <v>0</v>
      </c>
      <c r="BF1190" s="53" t="str">
        <f t="shared" si="468"/>
        <v>00</v>
      </c>
      <c r="BG1190" s="54">
        <f t="shared" si="469"/>
        <v>0</v>
      </c>
      <c r="BH1190" s="54">
        <v>6</v>
      </c>
      <c r="BI1190" s="54" t="str">
        <f t="shared" si="470"/>
        <v>,00</v>
      </c>
      <c r="BJ1190" s="55" t="str">
        <f t="shared" si="471"/>
        <v>00,00</v>
      </c>
      <c r="BL1190" s="57" t="str">
        <f>IFERROR(VLOOKUP(H1190,#REF!,2,0)," ")</f>
        <v xml:space="preserve"> </v>
      </c>
      <c r="BM1190" s="57" t="str">
        <f>IFERROR(VLOOKUP(K1190,#REF!,2,0)," ")</f>
        <v xml:space="preserve"> </v>
      </c>
      <c r="BN1190" s="58" t="str">
        <f t="shared" si="478"/>
        <v xml:space="preserve">  </v>
      </c>
      <c r="BO1190" s="59" t="str">
        <f>IFERROR(VLOOKUP(BN1190,#REF!,5,0)," ")</f>
        <v xml:space="preserve"> </v>
      </c>
      <c r="BP1190" s="59" t="str">
        <f t="shared" si="479"/>
        <v xml:space="preserve"> </v>
      </c>
      <c r="BQ1190" s="56" t="str">
        <f t="shared" si="480"/>
        <v>0,00</v>
      </c>
      <c r="BR1190" s="59" t="str">
        <f t="shared" si="481"/>
        <v>0,00</v>
      </c>
      <c r="BS1190" s="59" t="str">
        <f t="shared" si="482"/>
        <v xml:space="preserve"> </v>
      </c>
      <c r="BT1190" s="56" t="str">
        <f t="shared" si="472"/>
        <v>00</v>
      </c>
      <c r="BU1190" s="56">
        <f t="shared" si="473"/>
        <v>0</v>
      </c>
      <c r="BV1190" s="56" t="str">
        <f>IFERROR(BU1190*#REF!,"0,00")</f>
        <v>0,00</v>
      </c>
      <c r="BW1190" s="59" t="str">
        <f t="shared" si="474"/>
        <v>0,00</v>
      </c>
    </row>
    <row r="1191" spans="1:75" ht="61.5" customHeight="1" thickTop="1" thickBot="1">
      <c r="A1191" s="90" t="str">
        <f t="shared" si="462"/>
        <v>INSERIR DATA</v>
      </c>
      <c r="B1191" s="91" t="str">
        <f t="shared" si="463"/>
        <v>INSERIR DATA</v>
      </c>
      <c r="C1191" s="81" t="str">
        <f t="shared" si="464"/>
        <v>INSERIR DATA</v>
      </c>
      <c r="D1191" s="79">
        <f t="shared" si="477"/>
        <v>1188</v>
      </c>
      <c r="E1191" s="125">
        <f t="shared" si="475"/>
        <v>0</v>
      </c>
      <c r="F1191" s="101"/>
      <c r="G1191" s="124" t="str">
        <f>IFERROR(VLOOKUP(F1191,#REF!,2,0)," ")</f>
        <v xml:space="preserve"> </v>
      </c>
      <c r="H1191" s="122" t="str">
        <f>IFERROR(VLOOKUP(F1191,#REF!,3,0)," ")</f>
        <v xml:space="preserve"> </v>
      </c>
      <c r="I1191" s="103"/>
      <c r="J1191" s="103"/>
      <c r="K1191" s="103"/>
      <c r="L1191" s="104"/>
      <c r="M1191" s="105"/>
      <c r="N1191" s="106"/>
      <c r="O1191" s="107"/>
      <c r="P1191" s="122" t="str">
        <f t="shared" si="459"/>
        <v>00,00</v>
      </c>
      <c r="Q1191" s="123" t="str">
        <f t="shared" si="460"/>
        <v>0,00</v>
      </c>
      <c r="R1191" s="119">
        <v>0</v>
      </c>
      <c r="S1191" s="119">
        <v>0</v>
      </c>
      <c r="T1191" s="123">
        <f t="shared" si="465"/>
        <v>0</v>
      </c>
      <c r="U1191" s="108"/>
      <c r="V1191" s="109" t="str">
        <f t="shared" si="476"/>
        <v/>
      </c>
      <c r="W1191" s="37"/>
      <c r="X1191" s="132"/>
      <c r="Y1191" s="134"/>
      <c r="AA1191" s="24"/>
      <c r="AB1191" s="40"/>
      <c r="AC1191" s="24" t="str">
        <f t="shared" si="467"/>
        <v>Pendente</v>
      </c>
      <c r="AE1191" s="43"/>
      <c r="AF1191" s="44"/>
      <c r="AG1191" s="45"/>
      <c r="AH1191" s="45"/>
      <c r="AI1191" s="46"/>
      <c r="AJ1191" s="44"/>
      <c r="AK1191" s="46"/>
      <c r="AL1191" s="127"/>
      <c r="AM1191" s="44"/>
      <c r="AN1191" s="46"/>
      <c r="AO1191" s="127"/>
      <c r="AP1191" s="45"/>
      <c r="AQ1191" s="46"/>
      <c r="AR1191" s="46"/>
      <c r="AS1191" s="46"/>
      <c r="AT1191" s="45"/>
      <c r="AU1191" s="46"/>
      <c r="AV1191" s="46"/>
      <c r="AW1191" s="46"/>
      <c r="AX1191" s="46"/>
      <c r="AY1191" s="46"/>
      <c r="AZ1191" s="49"/>
      <c r="BE1191" s="52">
        <f t="shared" si="466"/>
        <v>0</v>
      </c>
      <c r="BF1191" s="53" t="str">
        <f t="shared" si="468"/>
        <v>00</v>
      </c>
      <c r="BG1191" s="54">
        <f t="shared" si="469"/>
        <v>0</v>
      </c>
      <c r="BH1191" s="54">
        <v>6</v>
      </c>
      <c r="BI1191" s="54" t="str">
        <f t="shared" si="470"/>
        <v>,00</v>
      </c>
      <c r="BJ1191" s="55" t="str">
        <f t="shared" si="471"/>
        <v>00,00</v>
      </c>
      <c r="BL1191" s="57" t="str">
        <f>IFERROR(VLOOKUP(H1191,#REF!,2,0)," ")</f>
        <v xml:space="preserve"> </v>
      </c>
      <c r="BM1191" s="57" t="str">
        <f>IFERROR(VLOOKUP(K1191,#REF!,2,0)," ")</f>
        <v xml:space="preserve"> </v>
      </c>
      <c r="BN1191" s="58" t="str">
        <f t="shared" si="478"/>
        <v xml:space="preserve">  </v>
      </c>
      <c r="BO1191" s="59" t="str">
        <f>IFERROR(VLOOKUP(BN1191,#REF!,5,0)," ")</f>
        <v xml:space="preserve"> </v>
      </c>
      <c r="BP1191" s="59" t="str">
        <f t="shared" si="479"/>
        <v xml:space="preserve"> </v>
      </c>
      <c r="BQ1191" s="56" t="str">
        <f t="shared" si="480"/>
        <v>0,00</v>
      </c>
      <c r="BR1191" s="59" t="str">
        <f t="shared" si="481"/>
        <v>0,00</v>
      </c>
      <c r="BS1191" s="59" t="str">
        <f t="shared" si="482"/>
        <v xml:space="preserve"> </v>
      </c>
      <c r="BT1191" s="56" t="str">
        <f t="shared" si="472"/>
        <v>00</v>
      </c>
      <c r="BU1191" s="56">
        <f t="shared" si="473"/>
        <v>0</v>
      </c>
      <c r="BV1191" s="56" t="str">
        <f>IFERROR(BU1191*#REF!,"0,00")</f>
        <v>0,00</v>
      </c>
      <c r="BW1191" s="59" t="str">
        <f t="shared" si="474"/>
        <v>0,00</v>
      </c>
    </row>
    <row r="1192" spans="1:75" ht="61.5" customHeight="1" thickTop="1" thickBot="1">
      <c r="A1192" s="90" t="str">
        <f t="shared" si="462"/>
        <v>INSERIR DATA</v>
      </c>
      <c r="B1192" s="91" t="str">
        <f t="shared" si="463"/>
        <v>INSERIR DATA</v>
      </c>
      <c r="C1192" s="81" t="str">
        <f t="shared" si="464"/>
        <v>INSERIR DATA</v>
      </c>
      <c r="D1192" s="79">
        <f t="shared" si="477"/>
        <v>1189</v>
      </c>
      <c r="E1192" s="125">
        <f t="shared" si="475"/>
        <v>0</v>
      </c>
      <c r="F1192" s="101"/>
      <c r="G1192" s="124" t="str">
        <f>IFERROR(VLOOKUP(F1192,#REF!,2,0)," ")</f>
        <v xml:space="preserve"> </v>
      </c>
      <c r="H1192" s="122" t="str">
        <f>IFERROR(VLOOKUP(F1192,#REF!,3,0)," ")</f>
        <v xml:space="preserve"> </v>
      </c>
      <c r="I1192" s="103"/>
      <c r="J1192" s="103"/>
      <c r="K1192" s="103"/>
      <c r="L1192" s="104"/>
      <c r="M1192" s="105"/>
      <c r="N1192" s="106"/>
      <c r="O1192" s="107"/>
      <c r="P1192" s="122" t="str">
        <f t="shared" si="459"/>
        <v>00,00</v>
      </c>
      <c r="Q1192" s="123" t="str">
        <f t="shared" si="460"/>
        <v>0,00</v>
      </c>
      <c r="R1192" s="119">
        <v>0</v>
      </c>
      <c r="S1192" s="119">
        <v>0</v>
      </c>
      <c r="T1192" s="123">
        <f t="shared" si="465"/>
        <v>0</v>
      </c>
      <c r="U1192" s="108"/>
      <c r="V1192" s="109" t="str">
        <f t="shared" si="476"/>
        <v/>
      </c>
      <c r="W1192" s="37"/>
      <c r="X1192" s="132"/>
      <c r="Y1192" s="134"/>
      <c r="AA1192" s="24"/>
      <c r="AB1192" s="40"/>
      <c r="AC1192" s="24" t="str">
        <f t="shared" si="467"/>
        <v>Pendente</v>
      </c>
      <c r="AE1192" s="43"/>
      <c r="AF1192" s="44"/>
      <c r="AG1192" s="45"/>
      <c r="AH1192" s="45"/>
      <c r="AI1192" s="46"/>
      <c r="AJ1192" s="44"/>
      <c r="AK1192" s="46"/>
      <c r="AL1192" s="127"/>
      <c r="AM1192" s="44"/>
      <c r="AN1192" s="46"/>
      <c r="AO1192" s="127"/>
      <c r="AP1192" s="45"/>
      <c r="AQ1192" s="46"/>
      <c r="AR1192" s="46"/>
      <c r="AS1192" s="46"/>
      <c r="AT1192" s="45"/>
      <c r="AU1192" s="46"/>
      <c r="AV1192" s="46"/>
      <c r="AW1192" s="46"/>
      <c r="AX1192" s="46"/>
      <c r="AY1192" s="46"/>
      <c r="AZ1192" s="49"/>
      <c r="BE1192" s="52">
        <f t="shared" si="466"/>
        <v>0</v>
      </c>
      <c r="BF1192" s="53" t="str">
        <f t="shared" si="468"/>
        <v>00</v>
      </c>
      <c r="BG1192" s="54">
        <f t="shared" si="469"/>
        <v>0</v>
      </c>
      <c r="BH1192" s="54">
        <v>6</v>
      </c>
      <c r="BI1192" s="54" t="str">
        <f t="shared" si="470"/>
        <v>,00</v>
      </c>
      <c r="BJ1192" s="55" t="str">
        <f t="shared" si="471"/>
        <v>00,00</v>
      </c>
      <c r="BL1192" s="57" t="str">
        <f>IFERROR(VLOOKUP(H1192,#REF!,2,0)," ")</f>
        <v xml:space="preserve"> </v>
      </c>
      <c r="BM1192" s="57" t="str">
        <f>IFERROR(VLOOKUP(K1192,#REF!,2,0)," ")</f>
        <v xml:space="preserve"> </v>
      </c>
      <c r="BN1192" s="58" t="str">
        <f t="shared" si="478"/>
        <v xml:space="preserve">  </v>
      </c>
      <c r="BO1192" s="59" t="str">
        <f>IFERROR(VLOOKUP(BN1192,#REF!,5,0)," ")</f>
        <v xml:space="preserve"> </v>
      </c>
      <c r="BP1192" s="59" t="str">
        <f t="shared" si="479"/>
        <v xml:space="preserve"> </v>
      </c>
      <c r="BQ1192" s="56" t="str">
        <f t="shared" si="480"/>
        <v>0,00</v>
      </c>
      <c r="BR1192" s="59" t="str">
        <f t="shared" si="481"/>
        <v>0,00</v>
      </c>
      <c r="BS1192" s="59" t="str">
        <f t="shared" si="482"/>
        <v xml:space="preserve"> </v>
      </c>
      <c r="BT1192" s="56" t="str">
        <f t="shared" si="472"/>
        <v>00</v>
      </c>
      <c r="BU1192" s="56">
        <f t="shared" si="473"/>
        <v>0</v>
      </c>
      <c r="BV1192" s="56" t="str">
        <f>IFERROR(BU1192*#REF!,"0,00")</f>
        <v>0,00</v>
      </c>
      <c r="BW1192" s="59" t="str">
        <f t="shared" si="474"/>
        <v>0,00</v>
      </c>
    </row>
    <row r="1193" spans="1:75" ht="61.5" customHeight="1" thickTop="1" thickBot="1">
      <c r="A1193" s="90" t="str">
        <f t="shared" si="462"/>
        <v>INSERIR DATA</v>
      </c>
      <c r="B1193" s="91" t="str">
        <f t="shared" si="463"/>
        <v>INSERIR DATA</v>
      </c>
      <c r="C1193" s="81" t="str">
        <f t="shared" si="464"/>
        <v>INSERIR DATA</v>
      </c>
      <c r="D1193" s="79">
        <f t="shared" si="477"/>
        <v>1190</v>
      </c>
      <c r="E1193" s="125">
        <f t="shared" si="475"/>
        <v>0</v>
      </c>
      <c r="F1193" s="101"/>
      <c r="G1193" s="124" t="str">
        <f>IFERROR(VLOOKUP(F1193,#REF!,2,0)," ")</f>
        <v xml:space="preserve"> </v>
      </c>
      <c r="H1193" s="122" t="str">
        <f>IFERROR(VLOOKUP(F1193,#REF!,3,0)," ")</f>
        <v xml:space="preserve"> </v>
      </c>
      <c r="I1193" s="103"/>
      <c r="J1193" s="103"/>
      <c r="K1193" s="103"/>
      <c r="L1193" s="104"/>
      <c r="M1193" s="105"/>
      <c r="N1193" s="106"/>
      <c r="O1193" s="107"/>
      <c r="P1193" s="122" t="str">
        <f t="shared" si="459"/>
        <v>00,00</v>
      </c>
      <c r="Q1193" s="123" t="str">
        <f t="shared" si="460"/>
        <v>0,00</v>
      </c>
      <c r="R1193" s="119">
        <v>0</v>
      </c>
      <c r="S1193" s="119">
        <v>0</v>
      </c>
      <c r="T1193" s="123">
        <f t="shared" si="465"/>
        <v>0</v>
      </c>
      <c r="U1193" s="108"/>
      <c r="V1193" s="109" t="str">
        <f t="shared" si="476"/>
        <v/>
      </c>
      <c r="W1193" s="37"/>
      <c r="X1193" s="132"/>
      <c r="Y1193" s="134"/>
      <c r="AA1193" s="24"/>
      <c r="AB1193" s="40"/>
      <c r="AC1193" s="24" t="str">
        <f t="shared" si="467"/>
        <v>Pendente</v>
      </c>
      <c r="AE1193" s="43"/>
      <c r="AF1193" s="44"/>
      <c r="AG1193" s="45"/>
      <c r="AH1193" s="45"/>
      <c r="AI1193" s="46"/>
      <c r="AJ1193" s="44"/>
      <c r="AK1193" s="46"/>
      <c r="AL1193" s="127"/>
      <c r="AM1193" s="44"/>
      <c r="AN1193" s="46"/>
      <c r="AO1193" s="127"/>
      <c r="AP1193" s="45"/>
      <c r="AQ1193" s="46"/>
      <c r="AR1193" s="46"/>
      <c r="AS1193" s="46"/>
      <c r="AT1193" s="45"/>
      <c r="AU1193" s="46"/>
      <c r="AV1193" s="46"/>
      <c r="AW1193" s="46"/>
      <c r="AX1193" s="46"/>
      <c r="AY1193" s="46"/>
      <c r="AZ1193" s="49"/>
      <c r="BE1193" s="52">
        <f t="shared" si="466"/>
        <v>0</v>
      </c>
      <c r="BF1193" s="53" t="str">
        <f t="shared" si="468"/>
        <v>00</v>
      </c>
      <c r="BG1193" s="54">
        <f t="shared" si="469"/>
        <v>0</v>
      </c>
      <c r="BH1193" s="54">
        <v>6</v>
      </c>
      <c r="BI1193" s="54" t="str">
        <f t="shared" si="470"/>
        <v>,00</v>
      </c>
      <c r="BJ1193" s="55" t="str">
        <f t="shared" si="471"/>
        <v>00,00</v>
      </c>
      <c r="BL1193" s="57" t="str">
        <f>IFERROR(VLOOKUP(H1193,#REF!,2,0)," ")</f>
        <v xml:space="preserve"> </v>
      </c>
      <c r="BM1193" s="57" t="str">
        <f>IFERROR(VLOOKUP(K1193,#REF!,2,0)," ")</f>
        <v xml:space="preserve"> </v>
      </c>
      <c r="BN1193" s="58" t="str">
        <f t="shared" si="478"/>
        <v xml:space="preserve">  </v>
      </c>
      <c r="BO1193" s="59" t="str">
        <f>IFERROR(VLOOKUP(BN1193,#REF!,5,0)," ")</f>
        <v xml:space="preserve"> </v>
      </c>
      <c r="BP1193" s="59" t="str">
        <f t="shared" si="479"/>
        <v xml:space="preserve"> </v>
      </c>
      <c r="BQ1193" s="56" t="str">
        <f t="shared" si="480"/>
        <v>0,00</v>
      </c>
      <c r="BR1193" s="59" t="str">
        <f t="shared" si="481"/>
        <v>0,00</v>
      </c>
      <c r="BS1193" s="59" t="str">
        <f t="shared" si="482"/>
        <v xml:space="preserve"> </v>
      </c>
      <c r="BT1193" s="56" t="str">
        <f t="shared" si="472"/>
        <v>00</v>
      </c>
      <c r="BU1193" s="56">
        <f t="shared" si="473"/>
        <v>0</v>
      </c>
      <c r="BV1193" s="56" t="str">
        <f>IFERROR(BU1193*#REF!,"0,00")</f>
        <v>0,00</v>
      </c>
      <c r="BW1193" s="59" t="str">
        <f t="shared" si="474"/>
        <v>0,00</v>
      </c>
    </row>
    <row r="1194" spans="1:75" ht="61.5" customHeight="1" thickTop="1" thickBot="1">
      <c r="A1194" s="90" t="str">
        <f t="shared" si="462"/>
        <v>INSERIR DATA</v>
      </c>
      <c r="B1194" s="91" t="str">
        <f t="shared" si="463"/>
        <v>INSERIR DATA</v>
      </c>
      <c r="C1194" s="81" t="str">
        <f t="shared" si="464"/>
        <v>INSERIR DATA</v>
      </c>
      <c r="D1194" s="79">
        <f t="shared" si="477"/>
        <v>1191</v>
      </c>
      <c r="E1194" s="125">
        <f t="shared" si="475"/>
        <v>0</v>
      </c>
      <c r="F1194" s="101"/>
      <c r="G1194" s="124" t="str">
        <f>IFERROR(VLOOKUP(F1194,#REF!,2,0)," ")</f>
        <v xml:space="preserve"> </v>
      </c>
      <c r="H1194" s="122" t="str">
        <f>IFERROR(VLOOKUP(F1194,#REF!,3,0)," ")</f>
        <v xml:space="preserve"> </v>
      </c>
      <c r="I1194" s="103"/>
      <c r="J1194" s="103"/>
      <c r="K1194" s="103"/>
      <c r="L1194" s="104"/>
      <c r="M1194" s="105"/>
      <c r="N1194" s="106"/>
      <c r="O1194" s="107"/>
      <c r="P1194" s="122" t="str">
        <f t="shared" si="459"/>
        <v>00,00</v>
      </c>
      <c r="Q1194" s="123" t="str">
        <f t="shared" si="460"/>
        <v>0,00</v>
      </c>
      <c r="R1194" s="119">
        <v>0</v>
      </c>
      <c r="S1194" s="119">
        <v>0</v>
      </c>
      <c r="T1194" s="123">
        <f t="shared" si="465"/>
        <v>0</v>
      </c>
      <c r="U1194" s="108"/>
      <c r="V1194" s="109" t="str">
        <f t="shared" si="476"/>
        <v/>
      </c>
      <c r="W1194" s="37"/>
      <c r="X1194" s="132"/>
      <c r="Y1194" s="134"/>
      <c r="AA1194" s="24"/>
      <c r="AB1194" s="40"/>
      <c r="AC1194" s="24" t="str">
        <f t="shared" si="467"/>
        <v>Pendente</v>
      </c>
      <c r="AE1194" s="43"/>
      <c r="AF1194" s="44"/>
      <c r="AG1194" s="45"/>
      <c r="AH1194" s="45"/>
      <c r="AI1194" s="46"/>
      <c r="AJ1194" s="44"/>
      <c r="AK1194" s="46"/>
      <c r="AL1194" s="127"/>
      <c r="AM1194" s="44"/>
      <c r="AN1194" s="46"/>
      <c r="AO1194" s="127"/>
      <c r="AP1194" s="45"/>
      <c r="AQ1194" s="46"/>
      <c r="AR1194" s="46"/>
      <c r="AS1194" s="46"/>
      <c r="AT1194" s="45"/>
      <c r="AU1194" s="46"/>
      <c r="AV1194" s="46"/>
      <c r="AW1194" s="46"/>
      <c r="AX1194" s="46"/>
      <c r="AY1194" s="46"/>
      <c r="AZ1194" s="49"/>
      <c r="BE1194" s="52">
        <f t="shared" si="466"/>
        <v>0</v>
      </c>
      <c r="BF1194" s="53" t="str">
        <f t="shared" si="468"/>
        <v>00</v>
      </c>
      <c r="BG1194" s="54">
        <f t="shared" si="469"/>
        <v>0</v>
      </c>
      <c r="BH1194" s="54">
        <v>6</v>
      </c>
      <c r="BI1194" s="54" t="str">
        <f t="shared" si="470"/>
        <v>,00</v>
      </c>
      <c r="BJ1194" s="55" t="str">
        <f t="shared" si="471"/>
        <v>00,00</v>
      </c>
      <c r="BL1194" s="57" t="str">
        <f>IFERROR(VLOOKUP(H1194,#REF!,2,0)," ")</f>
        <v xml:space="preserve"> </v>
      </c>
      <c r="BM1194" s="57" t="str">
        <f>IFERROR(VLOOKUP(K1194,#REF!,2,0)," ")</f>
        <v xml:space="preserve"> </v>
      </c>
      <c r="BN1194" s="58" t="str">
        <f t="shared" si="478"/>
        <v xml:space="preserve">  </v>
      </c>
      <c r="BO1194" s="59" t="str">
        <f>IFERROR(VLOOKUP(BN1194,#REF!,5,0)," ")</f>
        <v xml:space="preserve"> </v>
      </c>
      <c r="BP1194" s="59" t="str">
        <f t="shared" si="479"/>
        <v xml:space="preserve"> </v>
      </c>
      <c r="BQ1194" s="56" t="str">
        <f t="shared" si="480"/>
        <v>0,00</v>
      </c>
      <c r="BR1194" s="59" t="str">
        <f t="shared" si="481"/>
        <v>0,00</v>
      </c>
      <c r="BS1194" s="59" t="str">
        <f t="shared" si="482"/>
        <v xml:space="preserve"> </v>
      </c>
      <c r="BT1194" s="56" t="str">
        <f t="shared" si="472"/>
        <v>00</v>
      </c>
      <c r="BU1194" s="56">
        <f t="shared" si="473"/>
        <v>0</v>
      </c>
      <c r="BV1194" s="56" t="str">
        <f>IFERROR(BU1194*#REF!,"0,00")</f>
        <v>0,00</v>
      </c>
      <c r="BW1194" s="59" t="str">
        <f t="shared" si="474"/>
        <v>0,00</v>
      </c>
    </row>
    <row r="1195" spans="1:75" ht="61.5" customHeight="1" thickTop="1" thickBot="1">
      <c r="A1195" s="90" t="str">
        <f t="shared" si="462"/>
        <v>INSERIR DATA</v>
      </c>
      <c r="B1195" s="91" t="str">
        <f t="shared" si="463"/>
        <v>INSERIR DATA</v>
      </c>
      <c r="C1195" s="81" t="str">
        <f t="shared" si="464"/>
        <v>INSERIR DATA</v>
      </c>
      <c r="D1195" s="79">
        <f t="shared" si="477"/>
        <v>1192</v>
      </c>
      <c r="E1195" s="125">
        <f t="shared" si="475"/>
        <v>0</v>
      </c>
      <c r="F1195" s="101"/>
      <c r="G1195" s="124" t="str">
        <f>IFERROR(VLOOKUP(F1195,#REF!,2,0)," ")</f>
        <v xml:space="preserve"> </v>
      </c>
      <c r="H1195" s="122" t="str">
        <f>IFERROR(VLOOKUP(F1195,#REF!,3,0)," ")</f>
        <v xml:space="preserve"> </v>
      </c>
      <c r="I1195" s="103"/>
      <c r="J1195" s="103"/>
      <c r="K1195" s="103"/>
      <c r="L1195" s="104"/>
      <c r="M1195" s="105"/>
      <c r="N1195" s="106"/>
      <c r="O1195" s="107"/>
      <c r="P1195" s="122" t="str">
        <f t="shared" si="459"/>
        <v>00,00</v>
      </c>
      <c r="Q1195" s="123" t="str">
        <f t="shared" si="460"/>
        <v>0,00</v>
      </c>
      <c r="R1195" s="119">
        <v>0</v>
      </c>
      <c r="S1195" s="119">
        <v>0</v>
      </c>
      <c r="T1195" s="123">
        <f t="shared" si="465"/>
        <v>0</v>
      </c>
      <c r="U1195" s="108"/>
      <c r="V1195" s="109" t="str">
        <f t="shared" si="476"/>
        <v/>
      </c>
      <c r="W1195" s="37"/>
      <c r="X1195" s="132"/>
      <c r="Y1195" s="134"/>
      <c r="AA1195" s="24"/>
      <c r="AB1195" s="40"/>
      <c r="AC1195" s="24" t="str">
        <f t="shared" si="467"/>
        <v>Pendente</v>
      </c>
      <c r="AE1195" s="43"/>
      <c r="AF1195" s="44"/>
      <c r="AG1195" s="45"/>
      <c r="AH1195" s="46"/>
      <c r="AI1195" s="46"/>
      <c r="AJ1195" s="44"/>
      <c r="AK1195" s="46"/>
      <c r="AL1195" s="127"/>
      <c r="AM1195" s="44"/>
      <c r="AN1195" s="46"/>
      <c r="AO1195" s="127"/>
      <c r="AP1195" s="46"/>
      <c r="AQ1195" s="46"/>
      <c r="AR1195" s="46"/>
      <c r="AS1195" s="46"/>
      <c r="AT1195" s="45"/>
      <c r="AU1195" s="46"/>
      <c r="AV1195" s="46"/>
      <c r="AW1195" s="46"/>
      <c r="AX1195" s="46"/>
      <c r="AY1195" s="46"/>
      <c r="AZ1195" s="49"/>
      <c r="BE1195" s="52">
        <f t="shared" si="466"/>
        <v>0</v>
      </c>
      <c r="BF1195" s="53" t="str">
        <f t="shared" si="468"/>
        <v>00</v>
      </c>
      <c r="BG1195" s="54">
        <f t="shared" si="469"/>
        <v>0</v>
      </c>
      <c r="BH1195" s="54">
        <v>6</v>
      </c>
      <c r="BI1195" s="54" t="str">
        <f t="shared" si="470"/>
        <v>,00</v>
      </c>
      <c r="BJ1195" s="55" t="str">
        <f t="shared" si="471"/>
        <v>00,00</v>
      </c>
      <c r="BL1195" s="57" t="str">
        <f>IFERROR(VLOOKUP(H1195,#REF!,2,0)," ")</f>
        <v xml:space="preserve"> </v>
      </c>
      <c r="BM1195" s="57" t="str">
        <f>IFERROR(VLOOKUP(K1195,#REF!,2,0)," ")</f>
        <v xml:space="preserve"> </v>
      </c>
      <c r="BN1195" s="58" t="str">
        <f t="shared" si="478"/>
        <v xml:space="preserve">  </v>
      </c>
      <c r="BO1195" s="59" t="str">
        <f>IFERROR(VLOOKUP(BN1195,#REF!,5,0)," ")</f>
        <v xml:space="preserve"> </v>
      </c>
      <c r="BP1195" s="59" t="str">
        <f t="shared" si="479"/>
        <v xml:space="preserve"> </v>
      </c>
      <c r="BQ1195" s="56" t="str">
        <f t="shared" si="480"/>
        <v>0,00</v>
      </c>
      <c r="BR1195" s="59" t="str">
        <f t="shared" si="481"/>
        <v>0,00</v>
      </c>
      <c r="BS1195" s="59" t="str">
        <f t="shared" si="482"/>
        <v xml:space="preserve"> </v>
      </c>
      <c r="BT1195" s="56" t="str">
        <f t="shared" si="472"/>
        <v>00</v>
      </c>
      <c r="BU1195" s="56">
        <f t="shared" si="473"/>
        <v>0</v>
      </c>
      <c r="BV1195" s="56" t="str">
        <f>IFERROR(BU1195*#REF!,"0,00")</f>
        <v>0,00</v>
      </c>
      <c r="BW1195" s="59" t="str">
        <f t="shared" si="474"/>
        <v>0,00</v>
      </c>
    </row>
    <row r="1196" spans="1:75" ht="61.5" customHeight="1" thickTop="1" thickBot="1">
      <c r="A1196" s="90" t="str">
        <f t="shared" si="462"/>
        <v>INSERIR DATA</v>
      </c>
      <c r="B1196" s="91" t="str">
        <f t="shared" si="463"/>
        <v>INSERIR DATA</v>
      </c>
      <c r="C1196" s="81" t="str">
        <f t="shared" si="464"/>
        <v>INSERIR DATA</v>
      </c>
      <c r="D1196" s="79">
        <f t="shared" si="477"/>
        <v>1193</v>
      </c>
      <c r="E1196" s="125">
        <f t="shared" si="475"/>
        <v>0</v>
      </c>
      <c r="F1196" s="101"/>
      <c r="G1196" s="124" t="str">
        <f>IFERROR(VLOOKUP(F1196,#REF!,2,0)," ")</f>
        <v xml:space="preserve"> </v>
      </c>
      <c r="H1196" s="122" t="str">
        <f>IFERROR(VLOOKUP(F1196,#REF!,3,0)," ")</f>
        <v xml:space="preserve"> </v>
      </c>
      <c r="I1196" s="103"/>
      <c r="J1196" s="103"/>
      <c r="K1196" s="103"/>
      <c r="L1196" s="104"/>
      <c r="M1196" s="105"/>
      <c r="N1196" s="106"/>
      <c r="O1196" s="107"/>
      <c r="P1196" s="122" t="str">
        <f t="shared" si="459"/>
        <v>00,00</v>
      </c>
      <c r="Q1196" s="123" t="str">
        <f t="shared" si="460"/>
        <v>0,00</v>
      </c>
      <c r="R1196" s="119">
        <v>0</v>
      </c>
      <c r="S1196" s="119">
        <v>0</v>
      </c>
      <c r="T1196" s="123">
        <f t="shared" si="465"/>
        <v>0</v>
      </c>
      <c r="U1196" s="108"/>
      <c r="V1196" s="109" t="str">
        <f t="shared" si="476"/>
        <v/>
      </c>
      <c r="W1196" s="37"/>
      <c r="X1196" s="132"/>
      <c r="Y1196" s="134"/>
      <c r="AA1196" s="24"/>
      <c r="AB1196" s="40"/>
      <c r="AC1196" s="24" t="str">
        <f t="shared" si="467"/>
        <v>Pendente</v>
      </c>
      <c r="AE1196" s="43"/>
      <c r="AF1196" s="44"/>
      <c r="AG1196" s="45"/>
      <c r="AH1196" s="45"/>
      <c r="AI1196" s="46"/>
      <c r="AJ1196" s="44"/>
      <c r="AK1196" s="46"/>
      <c r="AL1196" s="127"/>
      <c r="AM1196" s="44"/>
      <c r="AN1196" s="46"/>
      <c r="AO1196" s="127"/>
      <c r="AP1196" s="46"/>
      <c r="AQ1196" s="46"/>
      <c r="AR1196" s="46"/>
      <c r="AS1196" s="46"/>
      <c r="AT1196" s="46"/>
      <c r="AU1196" s="46"/>
      <c r="AV1196" s="46"/>
      <c r="AW1196" s="46"/>
      <c r="AX1196" s="46"/>
      <c r="AY1196" s="46"/>
      <c r="AZ1196" s="49"/>
      <c r="BE1196" s="52">
        <f t="shared" si="466"/>
        <v>0</v>
      </c>
      <c r="BF1196" s="53" t="str">
        <f t="shared" si="468"/>
        <v>00</v>
      </c>
      <c r="BG1196" s="54">
        <f t="shared" si="469"/>
        <v>0</v>
      </c>
      <c r="BH1196" s="54">
        <v>6</v>
      </c>
      <c r="BI1196" s="54" t="str">
        <f t="shared" si="470"/>
        <v>,00</v>
      </c>
      <c r="BJ1196" s="55" t="str">
        <f t="shared" si="471"/>
        <v>00,00</v>
      </c>
      <c r="BL1196" s="57" t="str">
        <f>IFERROR(VLOOKUP(H1196,#REF!,2,0)," ")</f>
        <v xml:space="preserve"> </v>
      </c>
      <c r="BM1196" s="57" t="str">
        <f>IFERROR(VLOOKUP(K1196,#REF!,2,0)," ")</f>
        <v xml:space="preserve"> </v>
      </c>
      <c r="BN1196" s="58" t="str">
        <f t="shared" si="478"/>
        <v xml:space="preserve">  </v>
      </c>
      <c r="BO1196" s="59" t="str">
        <f>IFERROR(VLOOKUP(BN1196,#REF!,5,0)," ")</f>
        <v xml:space="preserve"> </v>
      </c>
      <c r="BP1196" s="59" t="str">
        <f t="shared" si="479"/>
        <v xml:space="preserve"> </v>
      </c>
      <c r="BQ1196" s="56" t="str">
        <f t="shared" si="480"/>
        <v>0,00</v>
      </c>
      <c r="BR1196" s="59" t="str">
        <f t="shared" si="481"/>
        <v>0,00</v>
      </c>
      <c r="BS1196" s="59" t="str">
        <f t="shared" si="482"/>
        <v xml:space="preserve"> </v>
      </c>
      <c r="BT1196" s="56" t="str">
        <f t="shared" si="472"/>
        <v>00</v>
      </c>
      <c r="BU1196" s="56">
        <f t="shared" si="473"/>
        <v>0</v>
      </c>
      <c r="BV1196" s="56" t="str">
        <f>IFERROR(BU1196*#REF!,"0,00")</f>
        <v>0,00</v>
      </c>
      <c r="BW1196" s="59" t="str">
        <f t="shared" si="474"/>
        <v>0,00</v>
      </c>
    </row>
    <row r="1197" spans="1:75" ht="61.5" customHeight="1" thickTop="1" thickBot="1">
      <c r="A1197" s="90" t="str">
        <f t="shared" si="462"/>
        <v>INSERIR DATA</v>
      </c>
      <c r="B1197" s="91" t="str">
        <f t="shared" si="463"/>
        <v>INSERIR DATA</v>
      </c>
      <c r="C1197" s="81" t="str">
        <f t="shared" si="464"/>
        <v>INSERIR DATA</v>
      </c>
      <c r="D1197" s="79">
        <f t="shared" si="477"/>
        <v>1194</v>
      </c>
      <c r="E1197" s="125">
        <f t="shared" si="475"/>
        <v>0</v>
      </c>
      <c r="F1197" s="101"/>
      <c r="G1197" s="124" t="str">
        <f>IFERROR(VLOOKUP(F1197,#REF!,2,0)," ")</f>
        <v xml:space="preserve"> </v>
      </c>
      <c r="H1197" s="122" t="str">
        <f>IFERROR(VLOOKUP(F1197,#REF!,3,0)," ")</f>
        <v xml:space="preserve"> </v>
      </c>
      <c r="I1197" s="103"/>
      <c r="J1197" s="103"/>
      <c r="K1197" s="103"/>
      <c r="L1197" s="104"/>
      <c r="M1197" s="105"/>
      <c r="N1197" s="106"/>
      <c r="O1197" s="107"/>
      <c r="P1197" s="122" t="str">
        <f t="shared" si="459"/>
        <v>00,00</v>
      </c>
      <c r="Q1197" s="123" t="str">
        <f t="shared" si="460"/>
        <v>0,00</v>
      </c>
      <c r="R1197" s="119">
        <v>0</v>
      </c>
      <c r="S1197" s="119">
        <v>0</v>
      </c>
      <c r="T1197" s="123">
        <f t="shared" si="465"/>
        <v>0</v>
      </c>
      <c r="U1197" s="108"/>
      <c r="V1197" s="109" t="str">
        <f t="shared" si="476"/>
        <v/>
      </c>
      <c r="W1197" s="37"/>
      <c r="X1197" s="132"/>
      <c r="Y1197" s="134"/>
      <c r="AA1197" s="24"/>
      <c r="AB1197" s="40"/>
      <c r="AC1197" s="24" t="str">
        <f t="shared" si="467"/>
        <v>Pendente</v>
      </c>
      <c r="AE1197" s="43"/>
      <c r="AF1197" s="44"/>
      <c r="AG1197" s="45"/>
      <c r="AH1197" s="45"/>
      <c r="AI1197" s="46"/>
      <c r="AJ1197" s="44"/>
      <c r="AK1197" s="46"/>
      <c r="AL1197" s="127"/>
      <c r="AM1197" s="44"/>
      <c r="AN1197" s="46"/>
      <c r="AO1197" s="127"/>
      <c r="AP1197" s="45"/>
      <c r="AQ1197" s="46"/>
      <c r="AR1197" s="46"/>
      <c r="AS1197" s="46"/>
      <c r="AT1197" s="45"/>
      <c r="AU1197" s="46"/>
      <c r="AV1197" s="46"/>
      <c r="AW1197" s="46"/>
      <c r="AX1197" s="46"/>
      <c r="AY1197" s="46"/>
      <c r="AZ1197" s="49"/>
      <c r="BE1197" s="52">
        <f t="shared" si="466"/>
        <v>0</v>
      </c>
      <c r="BF1197" s="53" t="str">
        <f t="shared" si="468"/>
        <v>00</v>
      </c>
      <c r="BG1197" s="54">
        <f t="shared" si="469"/>
        <v>0</v>
      </c>
      <c r="BH1197" s="54">
        <v>6</v>
      </c>
      <c r="BI1197" s="54" t="str">
        <f t="shared" si="470"/>
        <v>,00</v>
      </c>
      <c r="BJ1197" s="55" t="str">
        <f t="shared" si="471"/>
        <v>00,00</v>
      </c>
      <c r="BL1197" s="57" t="str">
        <f>IFERROR(VLOOKUP(H1197,#REF!,2,0)," ")</f>
        <v xml:space="preserve"> </v>
      </c>
      <c r="BM1197" s="57" t="str">
        <f>IFERROR(VLOOKUP(K1197,#REF!,2,0)," ")</f>
        <v xml:space="preserve"> </v>
      </c>
      <c r="BN1197" s="58" t="str">
        <f t="shared" si="478"/>
        <v xml:space="preserve">  </v>
      </c>
      <c r="BO1197" s="59" t="str">
        <f>IFERROR(VLOOKUP(BN1197,#REF!,5,0)," ")</f>
        <v xml:space="preserve"> </v>
      </c>
      <c r="BP1197" s="59" t="str">
        <f t="shared" si="479"/>
        <v xml:space="preserve"> </v>
      </c>
      <c r="BQ1197" s="56" t="str">
        <f t="shared" si="480"/>
        <v>0,00</v>
      </c>
      <c r="BR1197" s="59" t="str">
        <f t="shared" si="481"/>
        <v>0,00</v>
      </c>
      <c r="BS1197" s="59" t="str">
        <f t="shared" si="482"/>
        <v xml:space="preserve"> </v>
      </c>
      <c r="BT1197" s="56" t="str">
        <f t="shared" si="472"/>
        <v>00</v>
      </c>
      <c r="BU1197" s="56">
        <f t="shared" si="473"/>
        <v>0</v>
      </c>
      <c r="BV1197" s="56" t="str">
        <f>IFERROR(BU1197*#REF!,"0,00")</f>
        <v>0,00</v>
      </c>
      <c r="BW1197" s="59" t="str">
        <f t="shared" si="474"/>
        <v>0,00</v>
      </c>
    </row>
    <row r="1198" spans="1:75" ht="61.5" customHeight="1" thickTop="1" thickBot="1">
      <c r="A1198" s="90" t="str">
        <f t="shared" si="462"/>
        <v>INSERIR DATA</v>
      </c>
      <c r="B1198" s="91" t="str">
        <f t="shared" si="463"/>
        <v>INSERIR DATA</v>
      </c>
      <c r="C1198" s="81" t="str">
        <f t="shared" si="464"/>
        <v>INSERIR DATA</v>
      </c>
      <c r="D1198" s="79">
        <f t="shared" si="477"/>
        <v>1195</v>
      </c>
      <c r="E1198" s="125">
        <f t="shared" si="475"/>
        <v>0</v>
      </c>
      <c r="F1198" s="101"/>
      <c r="G1198" s="124" t="str">
        <f>IFERROR(VLOOKUP(F1198,#REF!,2,0)," ")</f>
        <v xml:space="preserve"> </v>
      </c>
      <c r="H1198" s="122" t="str">
        <f>IFERROR(VLOOKUP(F1198,#REF!,3,0)," ")</f>
        <v xml:space="preserve"> </v>
      </c>
      <c r="I1198" s="102"/>
      <c r="J1198" s="103"/>
      <c r="K1198" s="103"/>
      <c r="L1198" s="104"/>
      <c r="M1198" s="105"/>
      <c r="N1198" s="106"/>
      <c r="O1198" s="107"/>
      <c r="P1198" s="122" t="str">
        <f t="shared" si="459"/>
        <v>00,00</v>
      </c>
      <c r="Q1198" s="123" t="str">
        <f t="shared" si="460"/>
        <v>0,00</v>
      </c>
      <c r="R1198" s="119">
        <v>0</v>
      </c>
      <c r="S1198" s="119">
        <v>0</v>
      </c>
      <c r="T1198" s="123">
        <f t="shared" si="465"/>
        <v>0</v>
      </c>
      <c r="U1198" s="108"/>
      <c r="V1198" s="109" t="str">
        <f t="shared" si="476"/>
        <v/>
      </c>
      <c r="W1198" s="37"/>
      <c r="X1198" s="132"/>
      <c r="Y1198" s="134"/>
      <c r="AA1198" s="24"/>
      <c r="AB1198" s="40"/>
      <c r="AC1198" s="24" t="str">
        <f t="shared" si="467"/>
        <v>Pendente</v>
      </c>
      <c r="AE1198" s="43"/>
      <c r="AF1198" s="44"/>
      <c r="AG1198" s="45"/>
      <c r="AH1198" s="45"/>
      <c r="AI1198" s="46"/>
      <c r="AJ1198" s="44"/>
      <c r="AK1198" s="46"/>
      <c r="AL1198" s="127"/>
      <c r="AM1198" s="44"/>
      <c r="AN1198" s="46"/>
      <c r="AO1198" s="127"/>
      <c r="AP1198" s="45"/>
      <c r="AQ1198" s="46"/>
      <c r="AR1198" s="46"/>
      <c r="AS1198" s="46"/>
      <c r="AT1198" s="45"/>
      <c r="AU1198" s="46"/>
      <c r="AV1198" s="46"/>
      <c r="AW1198" s="46"/>
      <c r="AX1198" s="46"/>
      <c r="AY1198" s="46"/>
      <c r="AZ1198" s="49"/>
      <c r="BE1198" s="52">
        <f t="shared" si="466"/>
        <v>0</v>
      </c>
      <c r="BF1198" s="53" t="str">
        <f t="shared" si="468"/>
        <v>00</v>
      </c>
      <c r="BG1198" s="54">
        <f t="shared" si="469"/>
        <v>0</v>
      </c>
      <c r="BH1198" s="54">
        <v>6</v>
      </c>
      <c r="BI1198" s="54" t="str">
        <f t="shared" si="470"/>
        <v>,00</v>
      </c>
      <c r="BJ1198" s="55" t="str">
        <f t="shared" si="471"/>
        <v>00,00</v>
      </c>
      <c r="BL1198" s="57" t="str">
        <f>IFERROR(VLOOKUP(H1198,#REF!,2,0)," ")</f>
        <v xml:space="preserve"> </v>
      </c>
      <c r="BM1198" s="57" t="str">
        <f>IFERROR(VLOOKUP(K1198,#REF!,2,0)," ")</f>
        <v xml:space="preserve"> </v>
      </c>
      <c r="BN1198" s="58" t="str">
        <f t="shared" si="478"/>
        <v xml:space="preserve">  </v>
      </c>
      <c r="BO1198" s="59" t="str">
        <f>IFERROR(VLOOKUP(BN1198,#REF!,5,0)," ")</f>
        <v xml:space="preserve"> </v>
      </c>
      <c r="BP1198" s="59" t="str">
        <f t="shared" si="479"/>
        <v xml:space="preserve"> </v>
      </c>
      <c r="BQ1198" s="56" t="str">
        <f t="shared" si="480"/>
        <v>0,00</v>
      </c>
      <c r="BR1198" s="59" t="str">
        <f t="shared" si="481"/>
        <v>0,00</v>
      </c>
      <c r="BS1198" s="59" t="str">
        <f t="shared" si="482"/>
        <v xml:space="preserve"> </v>
      </c>
      <c r="BT1198" s="56" t="str">
        <f t="shared" si="472"/>
        <v>00</v>
      </c>
      <c r="BU1198" s="56">
        <f t="shared" si="473"/>
        <v>0</v>
      </c>
      <c r="BV1198" s="56" t="str">
        <f>IFERROR(BU1198*#REF!,"0,00")</f>
        <v>0,00</v>
      </c>
      <c r="BW1198" s="59" t="str">
        <f t="shared" si="474"/>
        <v>0,00</v>
      </c>
    </row>
    <row r="1199" spans="1:75" ht="61.5" customHeight="1" thickTop="1" thickBot="1">
      <c r="A1199" s="90" t="str">
        <f t="shared" si="462"/>
        <v>INSERIR DATA</v>
      </c>
      <c r="B1199" s="91" t="str">
        <f t="shared" si="463"/>
        <v>INSERIR DATA</v>
      </c>
      <c r="C1199" s="81" t="str">
        <f t="shared" si="464"/>
        <v>INSERIR DATA</v>
      </c>
      <c r="D1199" s="79">
        <f t="shared" si="477"/>
        <v>1196</v>
      </c>
      <c r="E1199" s="125">
        <f t="shared" si="475"/>
        <v>0</v>
      </c>
      <c r="F1199" s="101"/>
      <c r="G1199" s="124" t="str">
        <f>IFERROR(VLOOKUP(F1199,#REF!,2,0)," ")</f>
        <v xml:space="preserve"> </v>
      </c>
      <c r="H1199" s="122" t="str">
        <f>IFERROR(VLOOKUP(F1199,#REF!,3,0)," ")</f>
        <v xml:space="preserve"> </v>
      </c>
      <c r="I1199" s="103"/>
      <c r="J1199" s="103"/>
      <c r="K1199" s="103"/>
      <c r="L1199" s="104"/>
      <c r="M1199" s="105"/>
      <c r="N1199" s="106"/>
      <c r="O1199" s="107"/>
      <c r="P1199" s="122" t="str">
        <f t="shared" si="459"/>
        <v>00,00</v>
      </c>
      <c r="Q1199" s="123" t="str">
        <f t="shared" si="460"/>
        <v>0,00</v>
      </c>
      <c r="R1199" s="119">
        <v>0</v>
      </c>
      <c r="S1199" s="119">
        <v>0</v>
      </c>
      <c r="T1199" s="123">
        <f t="shared" si="465"/>
        <v>0</v>
      </c>
      <c r="U1199" s="108"/>
      <c r="V1199" s="109" t="str">
        <f t="shared" si="476"/>
        <v/>
      </c>
      <c r="W1199" s="37"/>
      <c r="X1199" s="132"/>
      <c r="Y1199" s="134"/>
      <c r="AA1199" s="24"/>
      <c r="AB1199" s="40"/>
      <c r="AC1199" s="24" t="str">
        <f t="shared" si="467"/>
        <v>Pendente</v>
      </c>
      <c r="AE1199" s="43"/>
      <c r="AF1199" s="44"/>
      <c r="AG1199" s="45"/>
      <c r="AH1199" s="45"/>
      <c r="AI1199" s="46"/>
      <c r="AJ1199" s="44"/>
      <c r="AK1199" s="46"/>
      <c r="AL1199" s="127"/>
      <c r="AM1199" s="44"/>
      <c r="AN1199" s="46"/>
      <c r="AO1199" s="127"/>
      <c r="AP1199" s="45"/>
      <c r="AQ1199" s="46"/>
      <c r="AR1199" s="46"/>
      <c r="AS1199" s="46"/>
      <c r="AT1199" s="45"/>
      <c r="AU1199" s="46"/>
      <c r="AV1199" s="46"/>
      <c r="AW1199" s="46"/>
      <c r="AX1199" s="46"/>
      <c r="AY1199" s="46"/>
      <c r="AZ1199" s="49"/>
      <c r="BE1199" s="52">
        <f t="shared" si="466"/>
        <v>0</v>
      </c>
      <c r="BF1199" s="53" t="str">
        <f t="shared" si="468"/>
        <v>00</v>
      </c>
      <c r="BG1199" s="54">
        <f t="shared" si="469"/>
        <v>0</v>
      </c>
      <c r="BH1199" s="54">
        <v>6</v>
      </c>
      <c r="BI1199" s="54" t="str">
        <f t="shared" si="470"/>
        <v>,00</v>
      </c>
      <c r="BJ1199" s="55" t="str">
        <f t="shared" si="471"/>
        <v>00,00</v>
      </c>
      <c r="BL1199" s="57" t="str">
        <f>IFERROR(VLOOKUP(H1199,#REF!,2,0)," ")</f>
        <v xml:space="preserve"> </v>
      </c>
      <c r="BM1199" s="57" t="str">
        <f>IFERROR(VLOOKUP(K1199,#REF!,2,0)," ")</f>
        <v xml:space="preserve"> </v>
      </c>
      <c r="BN1199" s="58" t="str">
        <f t="shared" si="478"/>
        <v xml:space="preserve">  </v>
      </c>
      <c r="BO1199" s="59" t="str">
        <f>IFERROR(VLOOKUP(BN1199,#REF!,5,0)," ")</f>
        <v xml:space="preserve"> </v>
      </c>
      <c r="BP1199" s="59" t="str">
        <f t="shared" si="479"/>
        <v xml:space="preserve"> </v>
      </c>
      <c r="BQ1199" s="56" t="str">
        <f t="shared" si="480"/>
        <v>0,00</v>
      </c>
      <c r="BR1199" s="59" t="str">
        <f t="shared" si="481"/>
        <v>0,00</v>
      </c>
      <c r="BS1199" s="59" t="str">
        <f t="shared" si="482"/>
        <v xml:space="preserve"> </v>
      </c>
      <c r="BT1199" s="56" t="str">
        <f t="shared" si="472"/>
        <v>00</v>
      </c>
      <c r="BU1199" s="56">
        <f t="shared" si="473"/>
        <v>0</v>
      </c>
      <c r="BV1199" s="56" t="str">
        <f>IFERROR(BU1199*#REF!,"0,00")</f>
        <v>0,00</v>
      </c>
      <c r="BW1199" s="59" t="str">
        <f t="shared" si="474"/>
        <v>0,00</v>
      </c>
    </row>
    <row r="1200" spans="1:75" ht="61.5" customHeight="1" thickTop="1" thickBot="1">
      <c r="A1200" s="90" t="str">
        <f t="shared" si="462"/>
        <v>INSERIR DATA</v>
      </c>
      <c r="B1200" s="91" t="str">
        <f t="shared" si="463"/>
        <v>INSERIR DATA</v>
      </c>
      <c r="C1200" s="81" t="str">
        <f t="shared" si="464"/>
        <v>INSERIR DATA</v>
      </c>
      <c r="D1200" s="79">
        <f t="shared" si="477"/>
        <v>1197</v>
      </c>
      <c r="E1200" s="125">
        <f t="shared" si="475"/>
        <v>0</v>
      </c>
      <c r="F1200" s="101"/>
      <c r="G1200" s="124" t="str">
        <f>IFERROR(VLOOKUP(F1200,#REF!,2,0)," ")</f>
        <v xml:space="preserve"> </v>
      </c>
      <c r="H1200" s="122" t="str">
        <f>IFERROR(VLOOKUP(F1200,#REF!,3,0)," ")</f>
        <v xml:space="preserve"> </v>
      </c>
      <c r="I1200" s="103"/>
      <c r="J1200" s="103"/>
      <c r="K1200" s="103"/>
      <c r="L1200" s="104"/>
      <c r="M1200" s="105"/>
      <c r="N1200" s="106"/>
      <c r="O1200" s="107"/>
      <c r="P1200" s="122" t="str">
        <f t="shared" ref="P1200:P1263" si="483">IFERROR(BJ1200," ")</f>
        <v>00,00</v>
      </c>
      <c r="Q1200" s="123" t="str">
        <f t="shared" ref="Q1200:Q1263" si="484">BW1200</f>
        <v>0,00</v>
      </c>
      <c r="R1200" s="119">
        <v>0</v>
      </c>
      <c r="S1200" s="119">
        <v>0</v>
      </c>
      <c r="T1200" s="123">
        <f t="shared" si="465"/>
        <v>0</v>
      </c>
      <c r="U1200" s="108"/>
      <c r="V1200" s="109" t="s">
        <v>459</v>
      </c>
      <c r="W1200" s="37"/>
      <c r="X1200" s="132"/>
      <c r="Y1200" s="134"/>
      <c r="AA1200" s="24"/>
      <c r="AB1200" s="40"/>
      <c r="AC1200" s="24" t="str">
        <f t="shared" si="467"/>
        <v>Pendente</v>
      </c>
      <c r="AE1200" s="43"/>
      <c r="AF1200" s="44"/>
      <c r="AG1200" s="45"/>
      <c r="AH1200" s="45"/>
      <c r="AI1200" s="46"/>
      <c r="AJ1200" s="44"/>
      <c r="AK1200" s="46"/>
      <c r="AL1200" s="127"/>
      <c r="AM1200" s="44"/>
      <c r="AN1200" s="46"/>
      <c r="AO1200" s="127"/>
      <c r="AP1200" s="45"/>
      <c r="AQ1200" s="46"/>
      <c r="AR1200" s="46"/>
      <c r="AS1200" s="46"/>
      <c r="AT1200" s="45"/>
      <c r="AU1200" s="46"/>
      <c r="AV1200" s="46"/>
      <c r="AW1200" s="46"/>
      <c r="AX1200" s="46"/>
      <c r="AY1200" s="46"/>
      <c r="AZ1200" s="49"/>
      <c r="BE1200" s="52">
        <f t="shared" si="466"/>
        <v>0</v>
      </c>
      <c r="BF1200" s="53" t="str">
        <f t="shared" si="468"/>
        <v>00</v>
      </c>
      <c r="BG1200" s="54">
        <f t="shared" si="469"/>
        <v>0</v>
      </c>
      <c r="BH1200" s="54">
        <v>6</v>
      </c>
      <c r="BI1200" s="54" t="str">
        <f t="shared" si="470"/>
        <v>,00</v>
      </c>
      <c r="BJ1200" s="55" t="str">
        <f t="shared" si="471"/>
        <v>00,00</v>
      </c>
      <c r="BL1200" s="57" t="str">
        <f>IFERROR(VLOOKUP(H1200,#REF!,2,0)," ")</f>
        <v xml:space="preserve"> </v>
      </c>
      <c r="BM1200" s="57" t="str">
        <f>IFERROR(VLOOKUP(K1200,#REF!,2,0)," ")</f>
        <v xml:space="preserve"> </v>
      </c>
      <c r="BN1200" s="58" t="str">
        <f t="shared" si="478"/>
        <v xml:space="preserve">  </v>
      </c>
      <c r="BO1200" s="59" t="str">
        <f>IFERROR(VLOOKUP(BN1200,#REF!,5,0)," ")</f>
        <v xml:space="preserve"> </v>
      </c>
      <c r="BP1200" s="59" t="str">
        <f t="shared" si="479"/>
        <v xml:space="preserve"> </v>
      </c>
      <c r="BQ1200" s="56" t="str">
        <f t="shared" si="480"/>
        <v>0,00</v>
      </c>
      <c r="BR1200" s="59" t="str">
        <f t="shared" si="481"/>
        <v>0,00</v>
      </c>
      <c r="BS1200" s="59" t="str">
        <f t="shared" si="482"/>
        <v xml:space="preserve"> </v>
      </c>
      <c r="BT1200" s="56" t="str">
        <f t="shared" si="472"/>
        <v>00</v>
      </c>
      <c r="BU1200" s="56">
        <f t="shared" si="473"/>
        <v>0</v>
      </c>
      <c r="BV1200" s="56" t="str">
        <f>IFERROR(BU1200*#REF!,"0,00")</f>
        <v>0,00</v>
      </c>
      <c r="BW1200" s="59" t="str">
        <f t="shared" si="474"/>
        <v>0,00</v>
      </c>
    </row>
    <row r="1201" spans="1:75" ht="61.5" customHeight="1" thickTop="1" thickBot="1">
      <c r="A1201" s="90" t="str">
        <f t="shared" si="462"/>
        <v>INSERIR DATA</v>
      </c>
      <c r="B1201" s="91" t="str">
        <f t="shared" si="463"/>
        <v>INSERIR DATA</v>
      </c>
      <c r="C1201" s="81" t="str">
        <f t="shared" si="464"/>
        <v>INSERIR DATA</v>
      </c>
      <c r="D1201" s="79">
        <f t="shared" si="477"/>
        <v>1198</v>
      </c>
      <c r="E1201" s="125">
        <f t="shared" si="475"/>
        <v>0</v>
      </c>
      <c r="F1201" s="101"/>
      <c r="G1201" s="124" t="str">
        <f>IFERROR(VLOOKUP(F1201,#REF!,2,0)," ")</f>
        <v xml:space="preserve"> </v>
      </c>
      <c r="H1201" s="122" t="str">
        <f>IFERROR(VLOOKUP(F1201,#REF!,3,0)," ")</f>
        <v xml:space="preserve"> </v>
      </c>
      <c r="I1201" s="103"/>
      <c r="J1201" s="103"/>
      <c r="K1201" s="103"/>
      <c r="L1201" s="104"/>
      <c r="M1201" s="105"/>
      <c r="N1201" s="106"/>
      <c r="O1201" s="107"/>
      <c r="P1201" s="122" t="str">
        <f t="shared" si="483"/>
        <v>00,00</v>
      </c>
      <c r="Q1201" s="123" t="str">
        <f t="shared" si="484"/>
        <v>0,00</v>
      </c>
      <c r="R1201" s="119">
        <v>0</v>
      </c>
      <c r="S1201" s="119">
        <v>0</v>
      </c>
      <c r="T1201" s="123">
        <f t="shared" si="465"/>
        <v>0</v>
      </c>
      <c r="U1201" s="108"/>
      <c r="V1201" s="109" t="str">
        <f t="shared" ref="V1201:V1264" si="485">UPPER(Y1201)</f>
        <v/>
      </c>
      <c r="W1201" s="37"/>
      <c r="X1201" s="132"/>
      <c r="Y1201" s="134"/>
      <c r="AA1201" s="24"/>
      <c r="AB1201" s="40"/>
      <c r="AC1201" s="24" t="str">
        <f t="shared" si="467"/>
        <v>Pendente</v>
      </c>
      <c r="AE1201" s="43"/>
      <c r="AF1201" s="44"/>
      <c r="AG1201" s="45"/>
      <c r="AH1201" s="45"/>
      <c r="AI1201" s="46"/>
      <c r="AJ1201" s="44"/>
      <c r="AK1201" s="46"/>
      <c r="AL1201" s="127"/>
      <c r="AM1201" s="44"/>
      <c r="AN1201" s="46"/>
      <c r="AO1201" s="127"/>
      <c r="AP1201" s="45"/>
      <c r="AQ1201" s="46"/>
      <c r="AR1201" s="46"/>
      <c r="AS1201" s="46"/>
      <c r="AT1201" s="45"/>
      <c r="AU1201" s="46"/>
      <c r="AV1201" s="46"/>
      <c r="AW1201" s="46"/>
      <c r="AX1201" s="46"/>
      <c r="AY1201" s="46"/>
      <c r="AZ1201" s="49"/>
      <c r="BE1201" s="52">
        <f t="shared" si="466"/>
        <v>0</v>
      </c>
      <c r="BF1201" s="53" t="str">
        <f t="shared" si="468"/>
        <v>00</v>
      </c>
      <c r="BG1201" s="54">
        <f t="shared" si="469"/>
        <v>0</v>
      </c>
      <c r="BH1201" s="54">
        <v>6</v>
      </c>
      <c r="BI1201" s="54" t="str">
        <f t="shared" si="470"/>
        <v>,00</v>
      </c>
      <c r="BJ1201" s="55" t="str">
        <f t="shared" si="471"/>
        <v>00,00</v>
      </c>
      <c r="BL1201" s="57" t="str">
        <f>IFERROR(VLOOKUP(H1201,#REF!,2,0)," ")</f>
        <v xml:space="preserve"> </v>
      </c>
      <c r="BM1201" s="57" t="str">
        <f>IFERROR(VLOOKUP(K1201,#REF!,2,0)," ")</f>
        <v xml:space="preserve"> </v>
      </c>
      <c r="BN1201" s="58" t="str">
        <f t="shared" si="478"/>
        <v xml:space="preserve">  </v>
      </c>
      <c r="BO1201" s="59" t="str">
        <f>IFERROR(VLOOKUP(BN1201,#REF!,5,0)," ")</f>
        <v xml:space="preserve"> </v>
      </c>
      <c r="BP1201" s="59" t="str">
        <f t="shared" si="479"/>
        <v xml:space="preserve"> </v>
      </c>
      <c r="BQ1201" s="56" t="str">
        <f t="shared" si="480"/>
        <v>0,00</v>
      </c>
      <c r="BR1201" s="59" t="str">
        <f t="shared" si="481"/>
        <v>0,00</v>
      </c>
      <c r="BS1201" s="59" t="str">
        <f t="shared" si="482"/>
        <v xml:space="preserve"> </v>
      </c>
      <c r="BT1201" s="56" t="str">
        <f t="shared" si="472"/>
        <v>00</v>
      </c>
      <c r="BU1201" s="56">
        <f t="shared" si="473"/>
        <v>0</v>
      </c>
      <c r="BV1201" s="56" t="str">
        <f>IFERROR(BU1201*#REF!,"0,00")</f>
        <v>0,00</v>
      </c>
      <c r="BW1201" s="59" t="str">
        <f t="shared" si="474"/>
        <v>0,00</v>
      </c>
    </row>
    <row r="1202" spans="1:75" ht="61.5" customHeight="1" thickTop="1" thickBot="1">
      <c r="A1202" s="90" t="str">
        <f t="shared" si="462"/>
        <v>INSERIR DATA</v>
      </c>
      <c r="B1202" s="91" t="str">
        <f t="shared" si="463"/>
        <v>INSERIR DATA</v>
      </c>
      <c r="C1202" s="81" t="str">
        <f t="shared" si="464"/>
        <v>INSERIR DATA</v>
      </c>
      <c r="D1202" s="79">
        <f t="shared" si="477"/>
        <v>1199</v>
      </c>
      <c r="E1202" s="125">
        <f t="shared" si="475"/>
        <v>0</v>
      </c>
      <c r="F1202" s="101"/>
      <c r="G1202" s="124" t="str">
        <f>IFERROR(VLOOKUP(F1202,#REF!,2,0)," ")</f>
        <v xml:space="preserve"> </v>
      </c>
      <c r="H1202" s="122" t="str">
        <f>IFERROR(VLOOKUP(F1202,#REF!,3,0)," ")</f>
        <v xml:space="preserve"> </v>
      </c>
      <c r="I1202" s="103"/>
      <c r="J1202" s="103"/>
      <c r="K1202" s="103"/>
      <c r="L1202" s="104"/>
      <c r="M1202" s="105"/>
      <c r="N1202" s="106"/>
      <c r="O1202" s="107"/>
      <c r="P1202" s="122" t="str">
        <f t="shared" si="483"/>
        <v>00,00</v>
      </c>
      <c r="Q1202" s="123" t="str">
        <f t="shared" si="484"/>
        <v>0,00</v>
      </c>
      <c r="R1202" s="119">
        <v>0</v>
      </c>
      <c r="S1202" s="119">
        <v>0</v>
      </c>
      <c r="T1202" s="123">
        <f t="shared" si="465"/>
        <v>0</v>
      </c>
      <c r="U1202" s="108"/>
      <c r="V1202" s="109" t="str">
        <f t="shared" si="485"/>
        <v/>
      </c>
      <c r="W1202" s="37"/>
      <c r="X1202" s="132"/>
      <c r="Y1202" s="134"/>
      <c r="AA1202" s="24"/>
      <c r="AB1202" s="40"/>
      <c r="AC1202" s="24" t="str">
        <f t="shared" si="467"/>
        <v>Pendente</v>
      </c>
      <c r="AE1202" s="43"/>
      <c r="AF1202" s="44"/>
      <c r="AG1202" s="45"/>
      <c r="AH1202" s="45"/>
      <c r="AI1202" s="46"/>
      <c r="AJ1202" s="44"/>
      <c r="AK1202" s="46"/>
      <c r="AL1202" s="127"/>
      <c r="AM1202" s="44"/>
      <c r="AN1202" s="46"/>
      <c r="AO1202" s="127"/>
      <c r="AP1202" s="45"/>
      <c r="AQ1202" s="46"/>
      <c r="AR1202" s="46"/>
      <c r="AS1202" s="46"/>
      <c r="AT1202" s="45"/>
      <c r="AU1202" s="46"/>
      <c r="AV1202" s="46"/>
      <c r="AW1202" s="46"/>
      <c r="AX1202" s="46"/>
      <c r="AY1202" s="46"/>
      <c r="AZ1202" s="49"/>
      <c r="BE1202" s="52">
        <f t="shared" si="466"/>
        <v>0</v>
      </c>
      <c r="BF1202" s="53" t="str">
        <f t="shared" si="468"/>
        <v>00</v>
      </c>
      <c r="BG1202" s="54">
        <f t="shared" si="469"/>
        <v>0</v>
      </c>
      <c r="BH1202" s="54">
        <v>6</v>
      </c>
      <c r="BI1202" s="54" t="str">
        <f t="shared" si="470"/>
        <v>,00</v>
      </c>
      <c r="BJ1202" s="55" t="str">
        <f t="shared" si="471"/>
        <v>00,00</v>
      </c>
      <c r="BL1202" s="57" t="str">
        <f>IFERROR(VLOOKUP(H1202,#REF!,2,0)," ")</f>
        <v xml:space="preserve"> </v>
      </c>
      <c r="BM1202" s="57" t="str">
        <f>IFERROR(VLOOKUP(K1202,#REF!,2,0)," ")</f>
        <v xml:space="preserve"> </v>
      </c>
      <c r="BN1202" s="58" t="str">
        <f t="shared" si="478"/>
        <v xml:space="preserve">  </v>
      </c>
      <c r="BO1202" s="59" t="str">
        <f>IFERROR(VLOOKUP(BN1202,#REF!,5,0)," ")</f>
        <v xml:space="preserve"> </v>
      </c>
      <c r="BP1202" s="59" t="str">
        <f t="shared" si="479"/>
        <v xml:space="preserve"> </v>
      </c>
      <c r="BQ1202" s="56" t="str">
        <f t="shared" si="480"/>
        <v>0,00</v>
      </c>
      <c r="BR1202" s="59" t="str">
        <f t="shared" si="481"/>
        <v>0,00</v>
      </c>
      <c r="BS1202" s="59" t="str">
        <f t="shared" si="482"/>
        <v xml:space="preserve"> </v>
      </c>
      <c r="BT1202" s="56" t="str">
        <f t="shared" si="472"/>
        <v>00</v>
      </c>
      <c r="BU1202" s="56">
        <f t="shared" si="473"/>
        <v>0</v>
      </c>
      <c r="BV1202" s="56" t="str">
        <f>IFERROR(BU1202*#REF!,"0,00")</f>
        <v>0,00</v>
      </c>
      <c r="BW1202" s="59" t="str">
        <f t="shared" si="474"/>
        <v>0,00</v>
      </c>
    </row>
    <row r="1203" spans="1:75" ht="61.5" customHeight="1" thickTop="1" thickBot="1">
      <c r="A1203" s="90" t="str">
        <f t="shared" si="462"/>
        <v>INSERIR DATA</v>
      </c>
      <c r="B1203" s="91" t="str">
        <f t="shared" si="463"/>
        <v>INSERIR DATA</v>
      </c>
      <c r="C1203" s="81" t="str">
        <f t="shared" si="464"/>
        <v>INSERIR DATA</v>
      </c>
      <c r="D1203" s="79">
        <f t="shared" si="477"/>
        <v>1200</v>
      </c>
      <c r="E1203" s="125">
        <f t="shared" si="475"/>
        <v>0</v>
      </c>
      <c r="F1203" s="101"/>
      <c r="G1203" s="124" t="str">
        <f>IFERROR(VLOOKUP(F1203,#REF!,2,0)," ")</f>
        <v xml:space="preserve"> </v>
      </c>
      <c r="H1203" s="122" t="str">
        <f>IFERROR(VLOOKUP(F1203,#REF!,3,0)," ")</f>
        <v xml:space="preserve"> </v>
      </c>
      <c r="I1203" s="103"/>
      <c r="J1203" s="103"/>
      <c r="K1203" s="103"/>
      <c r="L1203" s="104"/>
      <c r="M1203" s="105"/>
      <c r="N1203" s="106"/>
      <c r="O1203" s="107"/>
      <c r="P1203" s="122" t="str">
        <f t="shared" si="483"/>
        <v>00,00</v>
      </c>
      <c r="Q1203" s="123" t="str">
        <f t="shared" si="484"/>
        <v>0,00</v>
      </c>
      <c r="R1203" s="119">
        <v>0</v>
      </c>
      <c r="S1203" s="119">
        <v>0</v>
      </c>
      <c r="T1203" s="123">
        <f t="shared" si="465"/>
        <v>0</v>
      </c>
      <c r="U1203" s="108"/>
      <c r="V1203" s="109" t="str">
        <f t="shared" si="485"/>
        <v/>
      </c>
      <c r="W1203" s="37"/>
      <c r="X1203" s="132"/>
      <c r="Y1203" s="134"/>
      <c r="AA1203" s="24"/>
      <c r="AB1203" s="40"/>
      <c r="AC1203" s="24" t="str">
        <f t="shared" si="467"/>
        <v>Pendente</v>
      </c>
      <c r="AE1203" s="43"/>
      <c r="AF1203" s="44"/>
      <c r="AG1203" s="45"/>
      <c r="AH1203" s="45"/>
      <c r="AI1203" s="46"/>
      <c r="AJ1203" s="44"/>
      <c r="AK1203" s="46"/>
      <c r="AL1203" s="127"/>
      <c r="AM1203" s="44"/>
      <c r="AN1203" s="46"/>
      <c r="AO1203" s="127"/>
      <c r="AP1203" s="45"/>
      <c r="AQ1203" s="46"/>
      <c r="AR1203" s="46"/>
      <c r="AS1203" s="46"/>
      <c r="AT1203" s="45"/>
      <c r="AU1203" s="46"/>
      <c r="AV1203" s="46"/>
      <c r="AW1203" s="46"/>
      <c r="AX1203" s="46"/>
      <c r="AY1203" s="46"/>
      <c r="AZ1203" s="49"/>
      <c r="BE1203" s="52">
        <f t="shared" si="466"/>
        <v>0</v>
      </c>
      <c r="BF1203" s="53" t="str">
        <f t="shared" si="468"/>
        <v>00</v>
      </c>
      <c r="BG1203" s="54">
        <f t="shared" si="469"/>
        <v>0</v>
      </c>
      <c r="BH1203" s="54">
        <v>6</v>
      </c>
      <c r="BI1203" s="54" t="str">
        <f t="shared" si="470"/>
        <v>,00</v>
      </c>
      <c r="BJ1203" s="55" t="str">
        <f t="shared" si="471"/>
        <v>00,00</v>
      </c>
      <c r="BL1203" s="57" t="str">
        <f>IFERROR(VLOOKUP(H1203,#REF!,2,0)," ")</f>
        <v xml:space="preserve"> </v>
      </c>
      <c r="BM1203" s="57" t="str">
        <f>IFERROR(VLOOKUP(K1203,#REF!,2,0)," ")</f>
        <v xml:space="preserve"> </v>
      </c>
      <c r="BN1203" s="58" t="str">
        <f t="shared" si="478"/>
        <v xml:space="preserve">  </v>
      </c>
      <c r="BO1203" s="59" t="str">
        <f>IFERROR(VLOOKUP(BN1203,#REF!,5,0)," ")</f>
        <v xml:space="preserve"> </v>
      </c>
      <c r="BP1203" s="59" t="str">
        <f t="shared" si="479"/>
        <v xml:space="preserve"> </v>
      </c>
      <c r="BQ1203" s="56" t="str">
        <f t="shared" si="480"/>
        <v>0,00</v>
      </c>
      <c r="BR1203" s="59" t="str">
        <f t="shared" si="481"/>
        <v>0,00</v>
      </c>
      <c r="BS1203" s="59" t="str">
        <f t="shared" si="482"/>
        <v xml:space="preserve"> </v>
      </c>
      <c r="BT1203" s="56" t="str">
        <f t="shared" si="472"/>
        <v>00</v>
      </c>
      <c r="BU1203" s="56">
        <f t="shared" si="473"/>
        <v>0</v>
      </c>
      <c r="BV1203" s="56" t="str">
        <f>IFERROR(BU1203*#REF!,"0,00")</f>
        <v>0,00</v>
      </c>
      <c r="BW1203" s="59" t="str">
        <f t="shared" si="474"/>
        <v>0,00</v>
      </c>
    </row>
    <row r="1204" spans="1:75" ht="61.5" customHeight="1" thickTop="1" thickBot="1">
      <c r="A1204" s="90" t="str">
        <f t="shared" si="462"/>
        <v>INSERIR DATA</v>
      </c>
      <c r="B1204" s="91" t="str">
        <f t="shared" si="463"/>
        <v>INSERIR DATA</v>
      </c>
      <c r="C1204" s="81" t="str">
        <f t="shared" si="464"/>
        <v>INSERIR DATA</v>
      </c>
      <c r="D1204" s="79">
        <f t="shared" si="477"/>
        <v>1201</v>
      </c>
      <c r="E1204" s="125">
        <f t="shared" si="475"/>
        <v>0</v>
      </c>
      <c r="F1204" s="101"/>
      <c r="G1204" s="124" t="str">
        <f>IFERROR(VLOOKUP(F1204,#REF!,2,0)," ")</f>
        <v xml:space="preserve"> </v>
      </c>
      <c r="H1204" s="122" t="str">
        <f>IFERROR(VLOOKUP(F1204,#REF!,3,0)," ")</f>
        <v xml:space="preserve"> </v>
      </c>
      <c r="I1204" s="103"/>
      <c r="J1204" s="103"/>
      <c r="K1204" s="103"/>
      <c r="L1204" s="104"/>
      <c r="M1204" s="105"/>
      <c r="N1204" s="106"/>
      <c r="O1204" s="107"/>
      <c r="P1204" s="122" t="str">
        <f t="shared" si="483"/>
        <v>00,00</v>
      </c>
      <c r="Q1204" s="123" t="str">
        <f t="shared" si="484"/>
        <v>0,00</v>
      </c>
      <c r="R1204" s="119">
        <v>0</v>
      </c>
      <c r="S1204" s="119">
        <v>0</v>
      </c>
      <c r="T1204" s="123">
        <f t="shared" si="465"/>
        <v>0</v>
      </c>
      <c r="U1204" s="108"/>
      <c r="V1204" s="109" t="str">
        <f t="shared" si="485"/>
        <v/>
      </c>
      <c r="W1204" s="37"/>
      <c r="X1204" s="132"/>
      <c r="Y1204" s="134"/>
      <c r="AA1204" s="24"/>
      <c r="AB1204" s="40"/>
      <c r="AC1204" s="24" t="str">
        <f t="shared" si="467"/>
        <v>Pendente</v>
      </c>
      <c r="AE1204" s="43"/>
      <c r="AF1204" s="44"/>
      <c r="AG1204" s="45"/>
      <c r="AH1204" s="45"/>
      <c r="AI1204" s="46"/>
      <c r="AJ1204" s="44"/>
      <c r="AK1204" s="46"/>
      <c r="AL1204" s="127"/>
      <c r="AM1204" s="44"/>
      <c r="AN1204" s="46"/>
      <c r="AO1204" s="127"/>
      <c r="AP1204" s="45"/>
      <c r="AQ1204" s="46"/>
      <c r="AR1204" s="46"/>
      <c r="AS1204" s="46"/>
      <c r="AT1204" s="45"/>
      <c r="AU1204" s="46"/>
      <c r="AV1204" s="46"/>
      <c r="AW1204" s="46"/>
      <c r="AX1204" s="46"/>
      <c r="AY1204" s="46"/>
      <c r="AZ1204" s="49"/>
      <c r="BE1204" s="52">
        <f t="shared" si="466"/>
        <v>0</v>
      </c>
      <c r="BF1204" s="53" t="str">
        <f t="shared" si="468"/>
        <v>00</v>
      </c>
      <c r="BG1204" s="54">
        <f t="shared" si="469"/>
        <v>0</v>
      </c>
      <c r="BH1204" s="54">
        <v>6</v>
      </c>
      <c r="BI1204" s="54" t="str">
        <f t="shared" si="470"/>
        <v>,00</v>
      </c>
      <c r="BJ1204" s="55" t="str">
        <f t="shared" si="471"/>
        <v>00,00</v>
      </c>
      <c r="BL1204" s="57" t="str">
        <f>IFERROR(VLOOKUP(H1204,#REF!,2,0)," ")</f>
        <v xml:space="preserve"> </v>
      </c>
      <c r="BM1204" s="57" t="str">
        <f>IFERROR(VLOOKUP(K1204,#REF!,2,0)," ")</f>
        <v xml:space="preserve"> </v>
      </c>
      <c r="BN1204" s="58" t="str">
        <f t="shared" si="478"/>
        <v xml:space="preserve">  </v>
      </c>
      <c r="BO1204" s="59" t="str">
        <f>IFERROR(VLOOKUP(BN1204,#REF!,5,0)," ")</f>
        <v xml:space="preserve"> </v>
      </c>
      <c r="BP1204" s="59" t="str">
        <f t="shared" si="479"/>
        <v xml:space="preserve"> </v>
      </c>
      <c r="BQ1204" s="56" t="str">
        <f t="shared" si="480"/>
        <v>0,00</v>
      </c>
      <c r="BR1204" s="59" t="str">
        <f t="shared" si="481"/>
        <v>0,00</v>
      </c>
      <c r="BS1204" s="59" t="str">
        <f t="shared" si="482"/>
        <v xml:space="preserve"> </v>
      </c>
      <c r="BT1204" s="56" t="str">
        <f t="shared" si="472"/>
        <v>00</v>
      </c>
      <c r="BU1204" s="56">
        <f t="shared" si="473"/>
        <v>0</v>
      </c>
      <c r="BV1204" s="56" t="str">
        <f>IFERROR(BU1204*#REF!,"0,00")</f>
        <v>0,00</v>
      </c>
      <c r="BW1204" s="59" t="str">
        <f t="shared" si="474"/>
        <v>0,00</v>
      </c>
    </row>
    <row r="1205" spans="1:75" ht="61.5" customHeight="1" thickTop="1" thickBot="1">
      <c r="A1205" s="90" t="str">
        <f t="shared" si="462"/>
        <v>INSERIR DATA</v>
      </c>
      <c r="B1205" s="91" t="str">
        <f t="shared" si="463"/>
        <v>INSERIR DATA</v>
      </c>
      <c r="C1205" s="81" t="str">
        <f t="shared" si="464"/>
        <v>INSERIR DATA</v>
      </c>
      <c r="D1205" s="79">
        <f t="shared" si="477"/>
        <v>1202</v>
      </c>
      <c r="E1205" s="125">
        <f t="shared" si="475"/>
        <v>0</v>
      </c>
      <c r="F1205" s="101"/>
      <c r="G1205" s="124" t="str">
        <f>IFERROR(VLOOKUP(F1205,#REF!,2,0)," ")</f>
        <v xml:space="preserve"> </v>
      </c>
      <c r="H1205" s="122" t="str">
        <f>IFERROR(VLOOKUP(F1205,#REF!,3,0)," ")</f>
        <v xml:space="preserve"> </v>
      </c>
      <c r="I1205" s="103"/>
      <c r="J1205" s="103"/>
      <c r="K1205" s="103"/>
      <c r="L1205" s="104"/>
      <c r="M1205" s="105"/>
      <c r="N1205" s="106"/>
      <c r="O1205" s="107"/>
      <c r="P1205" s="122" t="str">
        <f t="shared" si="483"/>
        <v>00,00</v>
      </c>
      <c r="Q1205" s="123" t="str">
        <f t="shared" si="484"/>
        <v>0,00</v>
      </c>
      <c r="R1205" s="119">
        <v>0</v>
      </c>
      <c r="S1205" s="119">
        <v>0</v>
      </c>
      <c r="T1205" s="123">
        <f t="shared" si="465"/>
        <v>0</v>
      </c>
      <c r="U1205" s="108"/>
      <c r="V1205" s="109" t="str">
        <f t="shared" si="485"/>
        <v/>
      </c>
      <c r="W1205" s="37"/>
      <c r="X1205" s="132"/>
      <c r="Y1205" s="134"/>
      <c r="AA1205" s="24"/>
      <c r="AB1205" s="40"/>
      <c r="AC1205" s="24" t="str">
        <f t="shared" si="467"/>
        <v>Pendente</v>
      </c>
      <c r="AE1205" s="43"/>
      <c r="AF1205" s="44"/>
      <c r="AG1205" s="45"/>
      <c r="AH1205" s="45"/>
      <c r="AI1205" s="46"/>
      <c r="AJ1205" s="44"/>
      <c r="AK1205" s="46"/>
      <c r="AL1205" s="127"/>
      <c r="AM1205" s="44"/>
      <c r="AN1205" s="46"/>
      <c r="AO1205" s="127"/>
      <c r="AP1205" s="45"/>
      <c r="AQ1205" s="46"/>
      <c r="AR1205" s="46"/>
      <c r="AS1205" s="46"/>
      <c r="AT1205" s="46"/>
      <c r="AU1205" s="46"/>
      <c r="AV1205" s="46"/>
      <c r="AW1205" s="46"/>
      <c r="AX1205" s="46"/>
      <c r="AY1205" s="46"/>
      <c r="AZ1205" s="49"/>
      <c r="BE1205" s="52">
        <f t="shared" si="466"/>
        <v>0</v>
      </c>
      <c r="BF1205" s="53" t="str">
        <f t="shared" si="468"/>
        <v>00</v>
      </c>
      <c r="BG1205" s="54">
        <f t="shared" si="469"/>
        <v>0</v>
      </c>
      <c r="BH1205" s="54">
        <v>6</v>
      </c>
      <c r="BI1205" s="54" t="str">
        <f t="shared" si="470"/>
        <v>,00</v>
      </c>
      <c r="BJ1205" s="55" t="str">
        <f t="shared" si="471"/>
        <v>00,00</v>
      </c>
      <c r="BL1205" s="57" t="str">
        <f>IFERROR(VLOOKUP(H1205,#REF!,2,0)," ")</f>
        <v xml:space="preserve"> </v>
      </c>
      <c r="BM1205" s="57" t="str">
        <f>IFERROR(VLOOKUP(K1205,#REF!,2,0)," ")</f>
        <v xml:space="preserve"> </v>
      </c>
      <c r="BN1205" s="58" t="str">
        <f t="shared" si="478"/>
        <v xml:space="preserve">  </v>
      </c>
      <c r="BO1205" s="59" t="str">
        <f>IFERROR(VLOOKUP(BN1205,#REF!,5,0)," ")</f>
        <v xml:space="preserve"> </v>
      </c>
      <c r="BP1205" s="59" t="str">
        <f t="shared" si="479"/>
        <v xml:space="preserve"> </v>
      </c>
      <c r="BQ1205" s="56" t="str">
        <f t="shared" si="480"/>
        <v>0,00</v>
      </c>
      <c r="BR1205" s="59" t="str">
        <f t="shared" si="481"/>
        <v>0,00</v>
      </c>
      <c r="BS1205" s="59" t="str">
        <f t="shared" si="482"/>
        <v xml:space="preserve"> </v>
      </c>
      <c r="BT1205" s="56" t="str">
        <f t="shared" si="472"/>
        <v>00</v>
      </c>
      <c r="BU1205" s="56">
        <f t="shared" si="473"/>
        <v>0</v>
      </c>
      <c r="BV1205" s="56" t="str">
        <f>IFERROR(BU1205*#REF!,"0,00")</f>
        <v>0,00</v>
      </c>
      <c r="BW1205" s="59" t="str">
        <f t="shared" si="474"/>
        <v>0,00</v>
      </c>
    </row>
    <row r="1206" spans="1:75" ht="61.5" customHeight="1" thickTop="1" thickBot="1">
      <c r="A1206" s="90" t="str">
        <f t="shared" si="462"/>
        <v>INSERIR DATA</v>
      </c>
      <c r="B1206" s="91" t="str">
        <f t="shared" si="463"/>
        <v>INSERIR DATA</v>
      </c>
      <c r="C1206" s="81" t="str">
        <f t="shared" si="464"/>
        <v>INSERIR DATA</v>
      </c>
      <c r="D1206" s="79">
        <f t="shared" si="477"/>
        <v>1203</v>
      </c>
      <c r="E1206" s="125">
        <f t="shared" si="475"/>
        <v>0</v>
      </c>
      <c r="F1206" s="101"/>
      <c r="G1206" s="124" t="str">
        <f>IFERROR(VLOOKUP(F1206,#REF!,2,0)," ")</f>
        <v xml:space="preserve"> </v>
      </c>
      <c r="H1206" s="122" t="str">
        <f>IFERROR(VLOOKUP(F1206,#REF!,3,0)," ")</f>
        <v xml:space="preserve"> </v>
      </c>
      <c r="I1206" s="103"/>
      <c r="J1206" s="103"/>
      <c r="K1206" s="103"/>
      <c r="L1206" s="104"/>
      <c r="M1206" s="105"/>
      <c r="N1206" s="106"/>
      <c r="O1206" s="107"/>
      <c r="P1206" s="122" t="str">
        <f t="shared" si="483"/>
        <v>00,00</v>
      </c>
      <c r="Q1206" s="123" t="str">
        <f t="shared" si="484"/>
        <v>0,00</v>
      </c>
      <c r="R1206" s="119">
        <v>0</v>
      </c>
      <c r="S1206" s="119">
        <v>0</v>
      </c>
      <c r="T1206" s="123">
        <f t="shared" si="465"/>
        <v>0</v>
      </c>
      <c r="U1206" s="108"/>
      <c r="V1206" s="109" t="str">
        <f t="shared" si="485"/>
        <v/>
      </c>
      <c r="W1206" s="37"/>
      <c r="X1206" s="132"/>
      <c r="Y1206" s="134"/>
      <c r="AA1206" s="24"/>
      <c r="AB1206" s="40"/>
      <c r="AC1206" s="24" t="str">
        <f t="shared" si="467"/>
        <v>Pendente</v>
      </c>
      <c r="AE1206" s="43"/>
      <c r="AF1206" s="44"/>
      <c r="AG1206" s="45"/>
      <c r="AH1206" s="45"/>
      <c r="AI1206" s="46"/>
      <c r="AJ1206" s="44"/>
      <c r="AK1206" s="46"/>
      <c r="AL1206" s="127"/>
      <c r="AM1206" s="44"/>
      <c r="AN1206" s="46"/>
      <c r="AO1206" s="127"/>
      <c r="AP1206" s="45"/>
      <c r="AQ1206" s="46"/>
      <c r="AR1206" s="46"/>
      <c r="AS1206" s="46"/>
      <c r="AT1206" s="45"/>
      <c r="AU1206" s="46"/>
      <c r="AV1206" s="46"/>
      <c r="AW1206" s="46"/>
      <c r="AX1206" s="46"/>
      <c r="AY1206" s="46"/>
      <c r="AZ1206" s="49"/>
      <c r="BE1206" s="52">
        <f t="shared" si="466"/>
        <v>0</v>
      </c>
      <c r="BF1206" s="53" t="str">
        <f t="shared" si="468"/>
        <v>00</v>
      </c>
      <c r="BG1206" s="54">
        <f t="shared" si="469"/>
        <v>0</v>
      </c>
      <c r="BH1206" s="54">
        <v>6</v>
      </c>
      <c r="BI1206" s="54" t="str">
        <f t="shared" si="470"/>
        <v>,00</v>
      </c>
      <c r="BJ1206" s="55" t="str">
        <f t="shared" si="471"/>
        <v>00,00</v>
      </c>
      <c r="BL1206" s="57" t="str">
        <f>IFERROR(VLOOKUP(H1206,#REF!,2,0)," ")</f>
        <v xml:space="preserve"> </v>
      </c>
      <c r="BM1206" s="57" t="str">
        <f>IFERROR(VLOOKUP(K1206,#REF!,2,0)," ")</f>
        <v xml:space="preserve"> </v>
      </c>
      <c r="BN1206" s="58" t="str">
        <f t="shared" si="478"/>
        <v xml:space="preserve">  </v>
      </c>
      <c r="BO1206" s="59" t="str">
        <f>IFERROR(VLOOKUP(BN1206,#REF!,5,0)," ")</f>
        <v xml:space="preserve"> </v>
      </c>
      <c r="BP1206" s="59" t="str">
        <f t="shared" si="479"/>
        <v xml:space="preserve"> </v>
      </c>
      <c r="BQ1206" s="56" t="str">
        <f t="shared" si="480"/>
        <v>0,00</v>
      </c>
      <c r="BR1206" s="59" t="str">
        <f t="shared" si="481"/>
        <v>0,00</v>
      </c>
      <c r="BS1206" s="59" t="str">
        <f t="shared" si="482"/>
        <v xml:space="preserve"> </v>
      </c>
      <c r="BT1206" s="56" t="str">
        <f t="shared" si="472"/>
        <v>00</v>
      </c>
      <c r="BU1206" s="56">
        <f t="shared" si="473"/>
        <v>0</v>
      </c>
      <c r="BV1206" s="56" t="str">
        <f>IFERROR(BU1206*#REF!,"0,00")</f>
        <v>0,00</v>
      </c>
      <c r="BW1206" s="59" t="str">
        <f t="shared" si="474"/>
        <v>0,00</v>
      </c>
    </row>
    <row r="1207" spans="1:75" ht="61.5" customHeight="1" thickTop="1" thickBot="1">
      <c r="A1207" s="90" t="str">
        <f t="shared" si="462"/>
        <v>INSERIR DATA</v>
      </c>
      <c r="B1207" s="91" t="str">
        <f t="shared" si="463"/>
        <v>INSERIR DATA</v>
      </c>
      <c r="C1207" s="81" t="str">
        <f t="shared" si="464"/>
        <v>INSERIR DATA</v>
      </c>
      <c r="D1207" s="79">
        <f t="shared" si="477"/>
        <v>1204</v>
      </c>
      <c r="E1207" s="125">
        <f t="shared" si="475"/>
        <v>0</v>
      </c>
      <c r="F1207" s="101"/>
      <c r="G1207" s="124" t="str">
        <f>IFERROR(VLOOKUP(F1207,#REF!,2,0)," ")</f>
        <v xml:space="preserve"> </v>
      </c>
      <c r="H1207" s="122" t="str">
        <f>IFERROR(VLOOKUP(F1207,#REF!,3,0)," ")</f>
        <v xml:space="preserve"> </v>
      </c>
      <c r="I1207" s="103"/>
      <c r="J1207" s="103"/>
      <c r="K1207" s="103"/>
      <c r="L1207" s="104"/>
      <c r="M1207" s="105"/>
      <c r="N1207" s="106"/>
      <c r="O1207" s="107"/>
      <c r="P1207" s="122" t="str">
        <f t="shared" si="483"/>
        <v>00,00</v>
      </c>
      <c r="Q1207" s="123" t="str">
        <f t="shared" si="484"/>
        <v>0,00</v>
      </c>
      <c r="R1207" s="119">
        <v>0</v>
      </c>
      <c r="S1207" s="119">
        <v>0</v>
      </c>
      <c r="T1207" s="123">
        <f t="shared" si="465"/>
        <v>0</v>
      </c>
      <c r="U1207" s="108"/>
      <c r="V1207" s="109" t="str">
        <f t="shared" si="485"/>
        <v/>
      </c>
      <c r="W1207" s="37"/>
      <c r="X1207" s="132"/>
      <c r="Y1207" s="134"/>
      <c r="AA1207" s="24"/>
      <c r="AB1207" s="40"/>
      <c r="AC1207" s="24" t="str">
        <f t="shared" si="467"/>
        <v>Pendente</v>
      </c>
      <c r="AE1207" s="43"/>
      <c r="AF1207" s="44"/>
      <c r="AG1207" s="45"/>
      <c r="AH1207" s="45"/>
      <c r="AI1207" s="46"/>
      <c r="AJ1207" s="44"/>
      <c r="AK1207" s="46"/>
      <c r="AL1207" s="127"/>
      <c r="AM1207" s="44"/>
      <c r="AN1207" s="157"/>
      <c r="AO1207" s="161"/>
      <c r="AP1207" s="45"/>
      <c r="AQ1207" s="46"/>
      <c r="AR1207" s="157"/>
      <c r="AS1207" s="157"/>
      <c r="AT1207" s="163"/>
      <c r="AU1207" s="157"/>
      <c r="AV1207" s="157"/>
      <c r="AW1207" s="163"/>
      <c r="AX1207" s="157"/>
      <c r="AY1207" s="157"/>
      <c r="AZ1207" s="49"/>
      <c r="BE1207" s="52">
        <f t="shared" si="466"/>
        <v>0</v>
      </c>
      <c r="BF1207" s="53" t="str">
        <f t="shared" si="468"/>
        <v>00</v>
      </c>
      <c r="BG1207" s="54">
        <f t="shared" si="469"/>
        <v>0</v>
      </c>
      <c r="BH1207" s="54">
        <v>6</v>
      </c>
      <c r="BI1207" s="54" t="str">
        <f t="shared" si="470"/>
        <v>,00</v>
      </c>
      <c r="BJ1207" s="55" t="str">
        <f t="shared" si="471"/>
        <v>00,00</v>
      </c>
      <c r="BL1207" s="57" t="str">
        <f>IFERROR(VLOOKUP(H1207,#REF!,2,0)," ")</f>
        <v xml:space="preserve"> </v>
      </c>
      <c r="BM1207" s="57" t="str">
        <f>IFERROR(VLOOKUP(K1207,#REF!,2,0)," ")</f>
        <v xml:space="preserve"> </v>
      </c>
      <c r="BN1207" s="58" t="str">
        <f t="shared" si="478"/>
        <v xml:space="preserve">  </v>
      </c>
      <c r="BO1207" s="59" t="str">
        <f>IFERROR(VLOOKUP(BN1207,#REF!,5,0)," ")</f>
        <v xml:space="preserve"> </v>
      </c>
      <c r="BP1207" s="59" t="str">
        <f t="shared" si="479"/>
        <v xml:space="preserve"> </v>
      </c>
      <c r="BQ1207" s="56" t="str">
        <f t="shared" si="480"/>
        <v>0,00</v>
      </c>
      <c r="BR1207" s="59" t="str">
        <f t="shared" si="481"/>
        <v>0,00</v>
      </c>
      <c r="BS1207" s="59" t="str">
        <f t="shared" si="482"/>
        <v xml:space="preserve"> </v>
      </c>
      <c r="BT1207" s="56" t="str">
        <f t="shared" si="472"/>
        <v>00</v>
      </c>
      <c r="BU1207" s="56">
        <f t="shared" si="473"/>
        <v>0</v>
      </c>
      <c r="BV1207" s="56" t="str">
        <f>IFERROR(BU1207*#REF!,"0,00")</f>
        <v>0,00</v>
      </c>
      <c r="BW1207" s="59" t="str">
        <f t="shared" si="474"/>
        <v>0,00</v>
      </c>
    </row>
    <row r="1208" spans="1:75" ht="61.5" customHeight="1" thickTop="1" thickBot="1">
      <c r="A1208" s="90" t="str">
        <f t="shared" si="462"/>
        <v>INSERIR DATA</v>
      </c>
      <c r="B1208" s="91" t="str">
        <f t="shared" si="463"/>
        <v>INSERIR DATA</v>
      </c>
      <c r="C1208" s="81" t="str">
        <f t="shared" si="464"/>
        <v>INSERIR DATA</v>
      </c>
      <c r="D1208" s="79">
        <f t="shared" si="477"/>
        <v>1205</v>
      </c>
      <c r="E1208" s="125">
        <f t="shared" si="475"/>
        <v>0</v>
      </c>
      <c r="F1208" s="101"/>
      <c r="G1208" s="124" t="str">
        <f>IFERROR(VLOOKUP(F1208,#REF!,2,0)," ")</f>
        <v xml:space="preserve"> </v>
      </c>
      <c r="H1208" s="122" t="str">
        <f>IFERROR(VLOOKUP(F1208,#REF!,3,0)," ")</f>
        <v xml:space="preserve"> </v>
      </c>
      <c r="I1208" s="103"/>
      <c r="J1208" s="103"/>
      <c r="K1208" s="103"/>
      <c r="L1208" s="104"/>
      <c r="M1208" s="105"/>
      <c r="N1208" s="106"/>
      <c r="O1208" s="107"/>
      <c r="P1208" s="122" t="str">
        <f t="shared" si="483"/>
        <v>00,00</v>
      </c>
      <c r="Q1208" s="123" t="str">
        <f t="shared" si="484"/>
        <v>0,00</v>
      </c>
      <c r="R1208" s="119">
        <v>0</v>
      </c>
      <c r="S1208" s="119">
        <v>0</v>
      </c>
      <c r="T1208" s="123">
        <f t="shared" si="465"/>
        <v>0</v>
      </c>
      <c r="U1208" s="108"/>
      <c r="V1208" s="109" t="str">
        <f t="shared" si="485"/>
        <v/>
      </c>
      <c r="W1208" s="37"/>
      <c r="X1208" s="132"/>
      <c r="Y1208" s="134"/>
      <c r="AA1208" s="24"/>
      <c r="AB1208" s="40"/>
      <c r="AC1208" s="24" t="str">
        <f t="shared" si="467"/>
        <v>Pendente</v>
      </c>
      <c r="AE1208" s="43"/>
      <c r="AF1208" s="44"/>
      <c r="AG1208" s="45"/>
      <c r="AH1208" s="45"/>
      <c r="AI1208" s="46"/>
      <c r="AJ1208" s="44"/>
      <c r="AK1208" s="157"/>
      <c r="AL1208" s="161"/>
      <c r="AM1208" s="44"/>
      <c r="AN1208" s="157"/>
      <c r="AO1208" s="161"/>
      <c r="AP1208" s="45"/>
      <c r="AQ1208" s="46"/>
      <c r="AR1208" s="157"/>
      <c r="AS1208" s="157"/>
      <c r="AT1208" s="163"/>
      <c r="AU1208" s="157"/>
      <c r="AV1208" s="157"/>
      <c r="AW1208" s="157"/>
      <c r="AX1208" s="157"/>
      <c r="AY1208" s="157"/>
      <c r="AZ1208" s="49"/>
      <c r="BE1208" s="52">
        <f t="shared" si="466"/>
        <v>0</v>
      </c>
      <c r="BF1208" s="53" t="str">
        <f t="shared" si="468"/>
        <v>00</v>
      </c>
      <c r="BG1208" s="54">
        <f t="shared" si="469"/>
        <v>0</v>
      </c>
      <c r="BH1208" s="54">
        <v>6</v>
      </c>
      <c r="BI1208" s="54" t="str">
        <f t="shared" si="470"/>
        <v>,00</v>
      </c>
      <c r="BJ1208" s="55" t="str">
        <f t="shared" si="471"/>
        <v>00,00</v>
      </c>
      <c r="BL1208" s="57" t="str">
        <f>IFERROR(VLOOKUP(H1208,#REF!,2,0)," ")</f>
        <v xml:space="preserve"> </v>
      </c>
      <c r="BM1208" s="57" t="str">
        <f>IFERROR(VLOOKUP(K1208,#REF!,2,0)," ")</f>
        <v xml:space="preserve"> </v>
      </c>
      <c r="BN1208" s="58" t="str">
        <f t="shared" si="478"/>
        <v xml:space="preserve">  </v>
      </c>
      <c r="BO1208" s="59" t="str">
        <f>IFERROR(VLOOKUP(BN1208,#REF!,5,0)," ")</f>
        <v xml:space="preserve"> </v>
      </c>
      <c r="BP1208" s="59" t="str">
        <f t="shared" si="479"/>
        <v xml:space="preserve"> </v>
      </c>
      <c r="BQ1208" s="56" t="str">
        <f t="shared" si="480"/>
        <v>0,00</v>
      </c>
      <c r="BR1208" s="59" t="str">
        <f t="shared" si="481"/>
        <v>0,00</v>
      </c>
      <c r="BS1208" s="59" t="str">
        <f t="shared" si="482"/>
        <v xml:space="preserve"> </v>
      </c>
      <c r="BT1208" s="56" t="str">
        <f t="shared" si="472"/>
        <v>00</v>
      </c>
      <c r="BU1208" s="56">
        <f t="shared" si="473"/>
        <v>0</v>
      </c>
      <c r="BV1208" s="56" t="str">
        <f>IFERROR(BU1208*#REF!,"0,00")</f>
        <v>0,00</v>
      </c>
      <c r="BW1208" s="59" t="str">
        <f t="shared" si="474"/>
        <v>0,00</v>
      </c>
    </row>
    <row r="1209" spans="1:75" ht="61.5" customHeight="1" thickTop="1" thickBot="1">
      <c r="A1209" s="90" t="str">
        <f t="shared" si="462"/>
        <v>INSERIR DATA</v>
      </c>
      <c r="B1209" s="91" t="str">
        <f t="shared" si="463"/>
        <v>INSERIR DATA</v>
      </c>
      <c r="C1209" s="81" t="str">
        <f t="shared" si="464"/>
        <v>INSERIR DATA</v>
      </c>
      <c r="D1209" s="79">
        <f t="shared" si="477"/>
        <v>1206</v>
      </c>
      <c r="E1209" s="125">
        <f t="shared" si="475"/>
        <v>0</v>
      </c>
      <c r="F1209" s="101"/>
      <c r="G1209" s="124" t="str">
        <f>IFERROR(VLOOKUP(F1209,#REF!,2,0)," ")</f>
        <v xml:space="preserve"> </v>
      </c>
      <c r="H1209" s="122" t="str">
        <f>IFERROR(VLOOKUP(F1209,#REF!,3,0)," ")</f>
        <v xml:space="preserve"> </v>
      </c>
      <c r="I1209" s="103"/>
      <c r="J1209" s="103"/>
      <c r="K1209" s="103"/>
      <c r="L1209" s="104"/>
      <c r="M1209" s="105"/>
      <c r="N1209" s="106"/>
      <c r="O1209" s="107"/>
      <c r="P1209" s="122" t="str">
        <f t="shared" si="483"/>
        <v>00,00</v>
      </c>
      <c r="Q1209" s="123" t="str">
        <f t="shared" si="484"/>
        <v>0,00</v>
      </c>
      <c r="R1209" s="119">
        <v>0</v>
      </c>
      <c r="S1209" s="119">
        <v>0</v>
      </c>
      <c r="T1209" s="123">
        <f t="shared" si="465"/>
        <v>0</v>
      </c>
      <c r="U1209" s="108"/>
      <c r="V1209" s="109" t="str">
        <f t="shared" si="485"/>
        <v/>
      </c>
      <c r="W1209" s="37"/>
      <c r="X1209" s="132"/>
      <c r="Y1209" s="134"/>
      <c r="AA1209" s="24"/>
      <c r="AB1209" s="40"/>
      <c r="AC1209" s="24" t="str">
        <f t="shared" si="467"/>
        <v>Pendente</v>
      </c>
      <c r="AE1209" s="43"/>
      <c r="AF1209" s="44"/>
      <c r="AG1209" s="45"/>
      <c r="AH1209" s="45"/>
      <c r="AI1209" s="46"/>
      <c r="AJ1209" s="44"/>
      <c r="AK1209" s="157"/>
      <c r="AL1209" s="161"/>
      <c r="AM1209" s="44"/>
      <c r="AN1209" s="157"/>
      <c r="AO1209" s="161"/>
      <c r="AP1209" s="45"/>
      <c r="AQ1209" s="46"/>
      <c r="AR1209" s="157"/>
      <c r="AS1209" s="157"/>
      <c r="AT1209" s="163"/>
      <c r="AU1209" s="157"/>
      <c r="AV1209" s="157"/>
      <c r="AW1209" s="157"/>
      <c r="AX1209" s="157"/>
      <c r="AY1209" s="157"/>
      <c r="AZ1209" s="49"/>
      <c r="BE1209" s="52">
        <f t="shared" si="466"/>
        <v>0</v>
      </c>
      <c r="BF1209" s="53" t="str">
        <f t="shared" si="468"/>
        <v>00</v>
      </c>
      <c r="BG1209" s="54">
        <f t="shared" si="469"/>
        <v>0</v>
      </c>
      <c r="BH1209" s="54">
        <v>6</v>
      </c>
      <c r="BI1209" s="54" t="str">
        <f t="shared" si="470"/>
        <v>,00</v>
      </c>
      <c r="BJ1209" s="55" t="str">
        <f t="shared" si="471"/>
        <v>00,00</v>
      </c>
      <c r="BL1209" s="57" t="str">
        <f>IFERROR(VLOOKUP(H1209,#REF!,2,0)," ")</f>
        <v xml:space="preserve"> </v>
      </c>
      <c r="BM1209" s="57" t="str">
        <f>IFERROR(VLOOKUP(K1209,#REF!,2,0)," ")</f>
        <v xml:space="preserve"> </v>
      </c>
      <c r="BN1209" s="58" t="str">
        <f t="shared" si="478"/>
        <v xml:space="preserve">  </v>
      </c>
      <c r="BO1209" s="59" t="str">
        <f>IFERROR(VLOOKUP(BN1209,#REF!,5,0)," ")</f>
        <v xml:space="preserve"> </v>
      </c>
      <c r="BP1209" s="59" t="str">
        <f t="shared" si="479"/>
        <v xml:space="preserve"> </v>
      </c>
      <c r="BQ1209" s="56" t="str">
        <f t="shared" si="480"/>
        <v>0,00</v>
      </c>
      <c r="BR1209" s="59" t="str">
        <f t="shared" si="481"/>
        <v>0,00</v>
      </c>
      <c r="BS1209" s="59" t="str">
        <f t="shared" si="482"/>
        <v xml:space="preserve"> </v>
      </c>
      <c r="BT1209" s="56" t="str">
        <f t="shared" si="472"/>
        <v>00</v>
      </c>
      <c r="BU1209" s="56">
        <f t="shared" si="473"/>
        <v>0</v>
      </c>
      <c r="BV1209" s="56" t="str">
        <f>IFERROR(BU1209*#REF!,"0,00")</f>
        <v>0,00</v>
      </c>
      <c r="BW1209" s="59" t="str">
        <f t="shared" si="474"/>
        <v>0,00</v>
      </c>
    </row>
    <row r="1210" spans="1:75" ht="61.5" customHeight="1" thickTop="1" thickBot="1">
      <c r="A1210" s="90" t="str">
        <f t="shared" si="462"/>
        <v>INSERIR DATA</v>
      </c>
      <c r="B1210" s="91" t="str">
        <f t="shared" si="463"/>
        <v>INSERIR DATA</v>
      </c>
      <c r="C1210" s="81" t="str">
        <f t="shared" si="464"/>
        <v>INSERIR DATA</v>
      </c>
      <c r="D1210" s="79">
        <f t="shared" si="477"/>
        <v>1207</v>
      </c>
      <c r="E1210" s="125">
        <f t="shared" si="475"/>
        <v>0</v>
      </c>
      <c r="F1210" s="101"/>
      <c r="G1210" s="124" t="str">
        <f>IFERROR(VLOOKUP(F1210,#REF!,2,0)," ")</f>
        <v xml:space="preserve"> </v>
      </c>
      <c r="H1210" s="122" t="str">
        <f>IFERROR(VLOOKUP(F1210,#REF!,3,0)," ")</f>
        <v xml:space="preserve"> </v>
      </c>
      <c r="I1210" s="103"/>
      <c r="J1210" s="103"/>
      <c r="K1210" s="103"/>
      <c r="L1210" s="104"/>
      <c r="M1210" s="105"/>
      <c r="N1210" s="106"/>
      <c r="O1210" s="107"/>
      <c r="P1210" s="122" t="str">
        <f t="shared" si="483"/>
        <v>00,00</v>
      </c>
      <c r="Q1210" s="123" t="str">
        <f t="shared" si="484"/>
        <v>0,00</v>
      </c>
      <c r="R1210" s="119">
        <v>0</v>
      </c>
      <c r="S1210" s="119">
        <v>0</v>
      </c>
      <c r="T1210" s="123">
        <f t="shared" si="465"/>
        <v>0</v>
      </c>
      <c r="U1210" s="108"/>
      <c r="V1210" s="109" t="str">
        <f t="shared" si="485"/>
        <v/>
      </c>
      <c r="W1210" s="37"/>
      <c r="X1210" s="132"/>
      <c r="Y1210" s="134"/>
      <c r="AA1210" s="24"/>
      <c r="AB1210" s="40"/>
      <c r="AC1210" s="24" t="str">
        <f t="shared" si="467"/>
        <v>Pendente</v>
      </c>
      <c r="AE1210" s="43"/>
      <c r="AF1210" s="44"/>
      <c r="AG1210" s="45"/>
      <c r="AH1210" s="45"/>
      <c r="AI1210" s="46"/>
      <c r="AJ1210" s="44"/>
      <c r="AK1210" s="157"/>
      <c r="AL1210" s="161"/>
      <c r="AM1210" s="44"/>
      <c r="AN1210" s="157"/>
      <c r="AO1210" s="161"/>
      <c r="AP1210" s="45"/>
      <c r="AQ1210" s="46"/>
      <c r="AR1210" s="157"/>
      <c r="AS1210" s="157"/>
      <c r="AT1210" s="45"/>
      <c r="AU1210" s="157"/>
      <c r="AV1210" s="157"/>
      <c r="AW1210" s="157"/>
      <c r="AX1210" s="157"/>
      <c r="AY1210" s="157"/>
      <c r="AZ1210" s="49"/>
      <c r="BE1210" s="52">
        <f t="shared" si="466"/>
        <v>0</v>
      </c>
      <c r="BF1210" s="53" t="str">
        <f t="shared" si="468"/>
        <v>00</v>
      </c>
      <c r="BG1210" s="54">
        <f t="shared" si="469"/>
        <v>0</v>
      </c>
      <c r="BH1210" s="54">
        <v>6</v>
      </c>
      <c r="BI1210" s="54" t="str">
        <f t="shared" si="470"/>
        <v>,00</v>
      </c>
      <c r="BJ1210" s="55" t="str">
        <f t="shared" si="471"/>
        <v>00,00</v>
      </c>
      <c r="BL1210" s="57" t="str">
        <f>IFERROR(VLOOKUP(H1210,#REF!,2,0)," ")</f>
        <v xml:space="preserve"> </v>
      </c>
      <c r="BM1210" s="57" t="str">
        <f>IFERROR(VLOOKUP(K1210,#REF!,2,0)," ")</f>
        <v xml:space="preserve"> </v>
      </c>
      <c r="BN1210" s="58" t="str">
        <f t="shared" si="478"/>
        <v xml:space="preserve">  </v>
      </c>
      <c r="BO1210" s="59" t="str">
        <f>IFERROR(VLOOKUP(BN1210,#REF!,5,0)," ")</f>
        <v xml:space="preserve"> </v>
      </c>
      <c r="BP1210" s="59" t="str">
        <f t="shared" si="479"/>
        <v xml:space="preserve"> </v>
      </c>
      <c r="BQ1210" s="56" t="str">
        <f t="shared" si="480"/>
        <v>0,00</v>
      </c>
      <c r="BR1210" s="59" t="str">
        <f t="shared" si="481"/>
        <v>0,00</v>
      </c>
      <c r="BS1210" s="59" t="str">
        <f t="shared" si="482"/>
        <v xml:space="preserve"> </v>
      </c>
      <c r="BT1210" s="56" t="str">
        <f t="shared" si="472"/>
        <v>00</v>
      </c>
      <c r="BU1210" s="56">
        <f t="shared" si="473"/>
        <v>0</v>
      </c>
      <c r="BV1210" s="56" t="str">
        <f>IFERROR(BU1210*#REF!,"0,00")</f>
        <v>0,00</v>
      </c>
      <c r="BW1210" s="59" t="str">
        <f t="shared" si="474"/>
        <v>0,00</v>
      </c>
    </row>
    <row r="1211" spans="1:75" ht="61.5" customHeight="1" thickTop="1" thickBot="1">
      <c r="A1211" s="90" t="str">
        <f t="shared" si="462"/>
        <v>INSERIR DATA</v>
      </c>
      <c r="B1211" s="91" t="str">
        <f t="shared" si="463"/>
        <v>INSERIR DATA</v>
      </c>
      <c r="C1211" s="81" t="str">
        <f t="shared" si="464"/>
        <v>INSERIR DATA</v>
      </c>
      <c r="D1211" s="79">
        <f t="shared" si="477"/>
        <v>1208</v>
      </c>
      <c r="E1211" s="125">
        <f t="shared" si="475"/>
        <v>0</v>
      </c>
      <c r="F1211" s="101"/>
      <c r="G1211" s="124" t="str">
        <f>IFERROR(VLOOKUP(F1211,#REF!,2,0)," ")</f>
        <v xml:space="preserve"> </v>
      </c>
      <c r="H1211" s="122" t="str">
        <f>IFERROR(VLOOKUP(F1211,#REF!,3,0)," ")</f>
        <v xml:space="preserve"> </v>
      </c>
      <c r="I1211" s="103"/>
      <c r="J1211" s="103"/>
      <c r="K1211" s="103"/>
      <c r="L1211" s="104"/>
      <c r="M1211" s="105"/>
      <c r="N1211" s="106"/>
      <c r="O1211" s="107"/>
      <c r="P1211" s="122" t="str">
        <f t="shared" si="483"/>
        <v>00,00</v>
      </c>
      <c r="Q1211" s="123" t="str">
        <f t="shared" si="484"/>
        <v>0,00</v>
      </c>
      <c r="R1211" s="119">
        <v>0</v>
      </c>
      <c r="S1211" s="119">
        <v>0</v>
      </c>
      <c r="T1211" s="123">
        <f t="shared" si="465"/>
        <v>0</v>
      </c>
      <c r="U1211" s="108"/>
      <c r="V1211" s="109" t="str">
        <f t="shared" si="485"/>
        <v/>
      </c>
      <c r="W1211" s="37"/>
      <c r="X1211" s="132"/>
      <c r="Y1211" s="134"/>
      <c r="AA1211" s="24"/>
      <c r="AB1211" s="40"/>
      <c r="AC1211" s="24" t="str">
        <f t="shared" si="467"/>
        <v>Pendente</v>
      </c>
      <c r="AE1211" s="43"/>
      <c r="AF1211" s="44"/>
      <c r="AG1211" s="45"/>
      <c r="AH1211" s="45"/>
      <c r="AI1211" s="46"/>
      <c r="AJ1211" s="44"/>
      <c r="AK1211" s="46"/>
      <c r="AL1211" s="127"/>
      <c r="AM1211" s="44"/>
      <c r="AN1211" s="157"/>
      <c r="AO1211" s="161"/>
      <c r="AP1211" s="45"/>
      <c r="AQ1211" s="46"/>
      <c r="AR1211" s="46"/>
      <c r="AS1211" s="46"/>
      <c r="AT1211" s="46"/>
      <c r="AU1211" s="46"/>
      <c r="AV1211" s="46"/>
      <c r="AW1211" s="46"/>
      <c r="AX1211" s="46"/>
      <c r="AY1211" s="46"/>
      <c r="AZ1211" s="49"/>
      <c r="BE1211" s="52">
        <f t="shared" si="466"/>
        <v>0</v>
      </c>
      <c r="BF1211" s="53" t="str">
        <f t="shared" si="468"/>
        <v>00</v>
      </c>
      <c r="BG1211" s="54">
        <f t="shared" si="469"/>
        <v>0</v>
      </c>
      <c r="BH1211" s="54">
        <v>6</v>
      </c>
      <c r="BI1211" s="54" t="str">
        <f t="shared" si="470"/>
        <v>,00</v>
      </c>
      <c r="BJ1211" s="55" t="str">
        <f t="shared" si="471"/>
        <v>00,00</v>
      </c>
      <c r="BL1211" s="57" t="str">
        <f>IFERROR(VLOOKUP(H1211,#REF!,2,0)," ")</f>
        <v xml:space="preserve"> </v>
      </c>
      <c r="BM1211" s="57" t="str">
        <f>IFERROR(VLOOKUP(K1211,#REF!,2,0)," ")</f>
        <v xml:space="preserve"> </v>
      </c>
      <c r="BN1211" s="58" t="str">
        <f t="shared" si="478"/>
        <v xml:space="preserve">  </v>
      </c>
      <c r="BO1211" s="59" t="str">
        <f>IFERROR(VLOOKUP(BN1211,#REF!,5,0)," ")</f>
        <v xml:space="preserve"> </v>
      </c>
      <c r="BP1211" s="59" t="str">
        <f t="shared" si="479"/>
        <v xml:space="preserve"> </v>
      </c>
      <c r="BQ1211" s="56" t="str">
        <f t="shared" si="480"/>
        <v>0,00</v>
      </c>
      <c r="BR1211" s="59" t="str">
        <f t="shared" si="481"/>
        <v>0,00</v>
      </c>
      <c r="BS1211" s="59" t="str">
        <f t="shared" si="482"/>
        <v xml:space="preserve"> </v>
      </c>
      <c r="BT1211" s="56" t="str">
        <f t="shared" si="472"/>
        <v>00</v>
      </c>
      <c r="BU1211" s="56">
        <f t="shared" si="473"/>
        <v>0</v>
      </c>
      <c r="BV1211" s="56" t="str">
        <f>IFERROR(BU1211*#REF!,"0,00")</f>
        <v>0,00</v>
      </c>
      <c r="BW1211" s="59" t="str">
        <f t="shared" si="474"/>
        <v>0,00</v>
      </c>
    </row>
    <row r="1212" spans="1:75" ht="61.5" customHeight="1" thickTop="1" thickBot="1">
      <c r="A1212" s="90" t="str">
        <f t="shared" si="462"/>
        <v>INSERIR DATA</v>
      </c>
      <c r="B1212" s="91" t="str">
        <f t="shared" si="463"/>
        <v>INSERIR DATA</v>
      </c>
      <c r="C1212" s="81" t="str">
        <f t="shared" si="464"/>
        <v>INSERIR DATA</v>
      </c>
      <c r="D1212" s="79">
        <f t="shared" si="477"/>
        <v>1209</v>
      </c>
      <c r="E1212" s="125">
        <f t="shared" si="475"/>
        <v>0</v>
      </c>
      <c r="F1212" s="101"/>
      <c r="G1212" s="124" t="str">
        <f>IFERROR(VLOOKUP(F1212,#REF!,2,0)," ")</f>
        <v xml:space="preserve"> </v>
      </c>
      <c r="H1212" s="122" t="str">
        <f>IFERROR(VLOOKUP(F1212,#REF!,3,0)," ")</f>
        <v xml:space="preserve"> </v>
      </c>
      <c r="I1212" s="103"/>
      <c r="J1212" s="103"/>
      <c r="K1212" s="103"/>
      <c r="L1212" s="104"/>
      <c r="M1212" s="105"/>
      <c r="N1212" s="106"/>
      <c r="O1212" s="107"/>
      <c r="P1212" s="122" t="str">
        <f t="shared" si="483"/>
        <v>00,00</v>
      </c>
      <c r="Q1212" s="123" t="str">
        <f t="shared" si="484"/>
        <v>0,00</v>
      </c>
      <c r="R1212" s="119">
        <v>0</v>
      </c>
      <c r="S1212" s="119">
        <v>0</v>
      </c>
      <c r="T1212" s="123">
        <f t="shared" si="465"/>
        <v>0</v>
      </c>
      <c r="U1212" s="108"/>
      <c r="V1212" s="109" t="str">
        <f t="shared" si="485"/>
        <v/>
      </c>
      <c r="W1212" s="37"/>
      <c r="X1212" s="132"/>
      <c r="Y1212" s="134"/>
      <c r="AA1212" s="24"/>
      <c r="AB1212" s="40"/>
      <c r="AC1212" s="24" t="str">
        <f t="shared" si="467"/>
        <v>Pendente</v>
      </c>
      <c r="AE1212" s="43"/>
      <c r="AF1212" s="44"/>
      <c r="AG1212" s="45"/>
      <c r="AH1212" s="45"/>
      <c r="AI1212" s="46"/>
      <c r="AJ1212" s="44"/>
      <c r="AK1212" s="157"/>
      <c r="AL1212" s="161"/>
      <c r="AM1212" s="44"/>
      <c r="AN1212" s="157"/>
      <c r="AO1212" s="161"/>
      <c r="AP1212" s="45"/>
      <c r="AQ1212" s="46"/>
      <c r="AR1212" s="157"/>
      <c r="AS1212" s="157"/>
      <c r="AT1212" s="46"/>
      <c r="AU1212" s="157"/>
      <c r="AV1212" s="46"/>
      <c r="AW1212" s="46"/>
      <c r="AX1212" s="46"/>
      <c r="AY1212" s="46"/>
      <c r="AZ1212" s="49"/>
      <c r="BE1212" s="52">
        <f t="shared" si="466"/>
        <v>0</v>
      </c>
      <c r="BF1212" s="53" t="str">
        <f t="shared" si="468"/>
        <v>00</v>
      </c>
      <c r="BG1212" s="54">
        <f t="shared" si="469"/>
        <v>0</v>
      </c>
      <c r="BH1212" s="54">
        <v>6</v>
      </c>
      <c r="BI1212" s="54" t="str">
        <f t="shared" si="470"/>
        <v>,00</v>
      </c>
      <c r="BJ1212" s="55" t="str">
        <f t="shared" si="471"/>
        <v>00,00</v>
      </c>
      <c r="BL1212" s="57" t="str">
        <f>IFERROR(VLOOKUP(H1212,#REF!,2,0)," ")</f>
        <v xml:space="preserve"> </v>
      </c>
      <c r="BM1212" s="57" t="str">
        <f>IFERROR(VLOOKUP(K1212,#REF!,2,0)," ")</f>
        <v xml:space="preserve"> </v>
      </c>
      <c r="BN1212" s="58" t="str">
        <f t="shared" si="478"/>
        <v xml:space="preserve">  </v>
      </c>
      <c r="BO1212" s="59" t="str">
        <f>IFERROR(VLOOKUP(BN1212,#REF!,5,0)," ")</f>
        <v xml:space="preserve"> </v>
      </c>
      <c r="BP1212" s="59" t="str">
        <f t="shared" si="479"/>
        <v xml:space="preserve"> </v>
      </c>
      <c r="BQ1212" s="56" t="str">
        <f t="shared" si="480"/>
        <v>0,00</v>
      </c>
      <c r="BR1212" s="59" t="str">
        <f t="shared" si="481"/>
        <v>0,00</v>
      </c>
      <c r="BS1212" s="59" t="str">
        <f t="shared" si="482"/>
        <v xml:space="preserve"> </v>
      </c>
      <c r="BT1212" s="56" t="str">
        <f t="shared" si="472"/>
        <v>00</v>
      </c>
      <c r="BU1212" s="56">
        <f t="shared" si="473"/>
        <v>0</v>
      </c>
      <c r="BV1212" s="56" t="str">
        <f>IFERROR(BU1212*#REF!,"0,00")</f>
        <v>0,00</v>
      </c>
      <c r="BW1212" s="59" t="str">
        <f t="shared" si="474"/>
        <v>0,00</v>
      </c>
    </row>
    <row r="1213" spans="1:75" ht="61.5" customHeight="1" thickTop="1" thickBot="1">
      <c r="A1213" s="90" t="str">
        <f t="shared" si="462"/>
        <v>INSERIR DATA</v>
      </c>
      <c r="B1213" s="91" t="str">
        <f t="shared" si="463"/>
        <v>INSERIR DATA</v>
      </c>
      <c r="C1213" s="81" t="str">
        <f t="shared" si="464"/>
        <v>INSERIR DATA</v>
      </c>
      <c r="D1213" s="79">
        <f t="shared" si="477"/>
        <v>1210</v>
      </c>
      <c r="E1213" s="125">
        <f t="shared" si="475"/>
        <v>0</v>
      </c>
      <c r="F1213" s="101"/>
      <c r="G1213" s="124" t="str">
        <f>IFERROR(VLOOKUP(F1213,#REF!,2,0)," ")</f>
        <v xml:space="preserve"> </v>
      </c>
      <c r="H1213" s="122" t="str">
        <f>IFERROR(VLOOKUP(F1213,#REF!,3,0)," ")</f>
        <v xml:space="preserve"> </v>
      </c>
      <c r="I1213" s="103"/>
      <c r="J1213" s="103"/>
      <c r="K1213" s="103"/>
      <c r="L1213" s="104"/>
      <c r="M1213" s="105"/>
      <c r="N1213" s="106"/>
      <c r="O1213" s="107"/>
      <c r="P1213" s="122" t="str">
        <f t="shared" si="483"/>
        <v>00,00</v>
      </c>
      <c r="Q1213" s="123" t="str">
        <f t="shared" si="484"/>
        <v>0,00</v>
      </c>
      <c r="R1213" s="119">
        <v>0</v>
      </c>
      <c r="S1213" s="119">
        <v>0</v>
      </c>
      <c r="T1213" s="123">
        <f t="shared" si="465"/>
        <v>0</v>
      </c>
      <c r="U1213" s="108"/>
      <c r="V1213" s="109" t="str">
        <f t="shared" si="485"/>
        <v/>
      </c>
      <c r="W1213" s="37"/>
      <c r="X1213" s="132"/>
      <c r="Y1213" s="134"/>
      <c r="AA1213" s="24"/>
      <c r="AB1213" s="40"/>
      <c r="AC1213" s="24" t="str">
        <f t="shared" si="467"/>
        <v>Pendente</v>
      </c>
      <c r="AE1213" s="43"/>
      <c r="AF1213" s="44"/>
      <c r="AG1213" s="45"/>
      <c r="AH1213" s="45"/>
      <c r="AI1213" s="46"/>
      <c r="AJ1213" s="44"/>
      <c r="AK1213" s="157"/>
      <c r="AL1213" s="161"/>
      <c r="AM1213" s="44"/>
      <c r="AN1213" s="157"/>
      <c r="AO1213" s="161"/>
      <c r="AP1213" s="45"/>
      <c r="AQ1213" s="46"/>
      <c r="AR1213" s="157"/>
      <c r="AS1213" s="157"/>
      <c r="AT1213" s="46"/>
      <c r="AU1213" s="157"/>
      <c r="AV1213" s="46"/>
      <c r="AW1213" s="46"/>
      <c r="AX1213" s="46"/>
      <c r="AY1213" s="46"/>
      <c r="AZ1213" s="49"/>
      <c r="BE1213" s="52">
        <f t="shared" si="466"/>
        <v>0</v>
      </c>
      <c r="BF1213" s="53" t="str">
        <f t="shared" si="468"/>
        <v>00</v>
      </c>
      <c r="BG1213" s="54">
        <f t="shared" si="469"/>
        <v>0</v>
      </c>
      <c r="BH1213" s="54">
        <v>6</v>
      </c>
      <c r="BI1213" s="54" t="str">
        <f t="shared" si="470"/>
        <v>,00</v>
      </c>
      <c r="BJ1213" s="55" t="str">
        <f t="shared" si="471"/>
        <v>00,00</v>
      </c>
      <c r="BL1213" s="57" t="str">
        <f>IFERROR(VLOOKUP(H1213,#REF!,2,0)," ")</f>
        <v xml:space="preserve"> </v>
      </c>
      <c r="BM1213" s="57" t="str">
        <f>IFERROR(VLOOKUP(K1213,#REF!,2,0)," ")</f>
        <v xml:space="preserve"> </v>
      </c>
      <c r="BN1213" s="58" t="str">
        <f t="shared" si="478"/>
        <v xml:space="preserve">  </v>
      </c>
      <c r="BO1213" s="59" t="str">
        <f>IFERROR(VLOOKUP(BN1213,#REF!,5,0)," ")</f>
        <v xml:space="preserve"> </v>
      </c>
      <c r="BP1213" s="59" t="str">
        <f t="shared" si="479"/>
        <v xml:space="preserve"> </v>
      </c>
      <c r="BQ1213" s="56" t="str">
        <f t="shared" si="480"/>
        <v>0,00</v>
      </c>
      <c r="BR1213" s="59" t="str">
        <f t="shared" si="481"/>
        <v>0,00</v>
      </c>
      <c r="BS1213" s="59" t="str">
        <f t="shared" si="482"/>
        <v xml:space="preserve"> </v>
      </c>
      <c r="BT1213" s="56" t="str">
        <f t="shared" si="472"/>
        <v>00</v>
      </c>
      <c r="BU1213" s="56">
        <f t="shared" si="473"/>
        <v>0</v>
      </c>
      <c r="BV1213" s="56" t="str">
        <f>IFERROR(BU1213*#REF!,"0,00")</f>
        <v>0,00</v>
      </c>
      <c r="BW1213" s="59" t="str">
        <f t="shared" si="474"/>
        <v>0,00</v>
      </c>
    </row>
    <row r="1214" spans="1:75" ht="61.5" customHeight="1" thickTop="1" thickBot="1">
      <c r="A1214" s="90" t="str">
        <f t="shared" si="462"/>
        <v>INSERIR DATA</v>
      </c>
      <c r="B1214" s="91" t="str">
        <f t="shared" si="463"/>
        <v>INSERIR DATA</v>
      </c>
      <c r="C1214" s="81" t="str">
        <f t="shared" si="464"/>
        <v>INSERIR DATA</v>
      </c>
      <c r="D1214" s="79">
        <f t="shared" si="477"/>
        <v>1211</v>
      </c>
      <c r="E1214" s="125">
        <f t="shared" si="475"/>
        <v>0</v>
      </c>
      <c r="F1214" s="101"/>
      <c r="G1214" s="124" t="str">
        <f>IFERROR(VLOOKUP(F1214,#REF!,2,0)," ")</f>
        <v xml:space="preserve"> </v>
      </c>
      <c r="H1214" s="122" t="str">
        <f>IFERROR(VLOOKUP(F1214,#REF!,3,0)," ")</f>
        <v xml:space="preserve"> </v>
      </c>
      <c r="I1214" s="103"/>
      <c r="J1214" s="103"/>
      <c r="K1214" s="103"/>
      <c r="L1214" s="104"/>
      <c r="M1214" s="105"/>
      <c r="N1214" s="106"/>
      <c r="O1214" s="107"/>
      <c r="P1214" s="122" t="str">
        <f t="shared" si="483"/>
        <v>00,00</v>
      </c>
      <c r="Q1214" s="123" t="str">
        <f t="shared" si="484"/>
        <v>0,00</v>
      </c>
      <c r="R1214" s="119">
        <v>0</v>
      </c>
      <c r="S1214" s="119">
        <v>0</v>
      </c>
      <c r="T1214" s="123">
        <f t="shared" si="465"/>
        <v>0</v>
      </c>
      <c r="U1214" s="108"/>
      <c r="V1214" s="109" t="str">
        <f t="shared" si="485"/>
        <v/>
      </c>
      <c r="W1214" s="37"/>
      <c r="X1214" s="132"/>
      <c r="Y1214" s="134"/>
      <c r="AA1214" s="24"/>
      <c r="AB1214" s="40"/>
      <c r="AC1214" s="24" t="str">
        <f t="shared" si="467"/>
        <v>Pendente</v>
      </c>
      <c r="AE1214" s="43"/>
      <c r="AF1214" s="44"/>
      <c r="AG1214" s="45"/>
      <c r="AH1214" s="45"/>
      <c r="AI1214" s="46"/>
      <c r="AJ1214" s="44"/>
      <c r="AK1214" s="157"/>
      <c r="AL1214" s="161"/>
      <c r="AM1214" s="44"/>
      <c r="AN1214" s="46"/>
      <c r="AO1214" s="127"/>
      <c r="AP1214" s="45"/>
      <c r="AQ1214" s="46"/>
      <c r="AR1214" s="157"/>
      <c r="AS1214" s="46"/>
      <c r="AT1214" s="46"/>
      <c r="AU1214" s="157"/>
      <c r="AV1214" s="46"/>
      <c r="AW1214" s="46"/>
      <c r="AX1214" s="46"/>
      <c r="AY1214" s="46"/>
      <c r="AZ1214" s="49"/>
      <c r="BE1214" s="52">
        <f t="shared" si="466"/>
        <v>0</v>
      </c>
      <c r="BF1214" s="53" t="str">
        <f t="shared" si="468"/>
        <v>00</v>
      </c>
      <c r="BG1214" s="54">
        <f t="shared" si="469"/>
        <v>0</v>
      </c>
      <c r="BH1214" s="54">
        <v>6</v>
      </c>
      <c r="BI1214" s="54" t="str">
        <f t="shared" si="470"/>
        <v>,00</v>
      </c>
      <c r="BJ1214" s="55" t="str">
        <f t="shared" si="471"/>
        <v>00,00</v>
      </c>
      <c r="BL1214" s="57" t="str">
        <f>IFERROR(VLOOKUP(H1214,#REF!,2,0)," ")</f>
        <v xml:space="preserve"> </v>
      </c>
      <c r="BM1214" s="57" t="str">
        <f>IFERROR(VLOOKUP(K1214,#REF!,2,0)," ")</f>
        <v xml:space="preserve"> </v>
      </c>
      <c r="BN1214" s="58" t="str">
        <f t="shared" si="478"/>
        <v xml:space="preserve">  </v>
      </c>
      <c r="BO1214" s="59" t="str">
        <f>IFERROR(VLOOKUP(BN1214,#REF!,5,0)," ")</f>
        <v xml:space="preserve"> </v>
      </c>
      <c r="BP1214" s="59" t="str">
        <f t="shared" si="479"/>
        <v xml:space="preserve"> </v>
      </c>
      <c r="BQ1214" s="56" t="str">
        <f t="shared" si="480"/>
        <v>0,00</v>
      </c>
      <c r="BR1214" s="59" t="str">
        <f t="shared" si="481"/>
        <v>0,00</v>
      </c>
      <c r="BS1214" s="59" t="str">
        <f t="shared" si="482"/>
        <v xml:space="preserve"> </v>
      </c>
      <c r="BT1214" s="56" t="str">
        <f t="shared" si="472"/>
        <v>00</v>
      </c>
      <c r="BU1214" s="56">
        <f t="shared" si="473"/>
        <v>0</v>
      </c>
      <c r="BV1214" s="56" t="str">
        <f>IFERROR(BU1214*#REF!,"0,00")</f>
        <v>0,00</v>
      </c>
      <c r="BW1214" s="59" t="str">
        <f t="shared" si="474"/>
        <v>0,00</v>
      </c>
    </row>
    <row r="1215" spans="1:75" ht="61.5" customHeight="1" thickTop="1" thickBot="1">
      <c r="A1215" s="90" t="str">
        <f t="shared" si="462"/>
        <v>INSERIR DATA</v>
      </c>
      <c r="B1215" s="91" t="str">
        <f t="shared" si="463"/>
        <v>INSERIR DATA</v>
      </c>
      <c r="C1215" s="81" t="str">
        <f t="shared" si="464"/>
        <v>INSERIR DATA</v>
      </c>
      <c r="D1215" s="79">
        <f t="shared" si="477"/>
        <v>1212</v>
      </c>
      <c r="E1215" s="125">
        <f t="shared" si="475"/>
        <v>0</v>
      </c>
      <c r="F1215" s="101"/>
      <c r="G1215" s="124" t="str">
        <f>IFERROR(VLOOKUP(F1215,#REF!,2,0)," ")</f>
        <v xml:space="preserve"> </v>
      </c>
      <c r="H1215" s="122" t="str">
        <f>IFERROR(VLOOKUP(F1215,#REF!,3,0)," ")</f>
        <v xml:space="preserve"> </v>
      </c>
      <c r="I1215" s="103"/>
      <c r="J1215" s="103"/>
      <c r="K1215" s="103"/>
      <c r="L1215" s="104"/>
      <c r="M1215" s="105"/>
      <c r="N1215" s="106"/>
      <c r="O1215" s="107"/>
      <c r="P1215" s="122" t="str">
        <f t="shared" si="483"/>
        <v>00,00</v>
      </c>
      <c r="Q1215" s="123" t="str">
        <f t="shared" si="484"/>
        <v>0,00</v>
      </c>
      <c r="R1215" s="119">
        <v>0</v>
      </c>
      <c r="S1215" s="119">
        <v>0</v>
      </c>
      <c r="T1215" s="123">
        <f t="shared" si="465"/>
        <v>0</v>
      </c>
      <c r="U1215" s="108"/>
      <c r="V1215" s="109" t="str">
        <f t="shared" si="485"/>
        <v/>
      </c>
      <c r="W1215" s="37"/>
      <c r="X1215" s="132"/>
      <c r="Y1215" s="134"/>
      <c r="AA1215" s="24"/>
      <c r="AB1215" s="40"/>
      <c r="AC1215" s="24" t="str">
        <f t="shared" si="467"/>
        <v>Pendente</v>
      </c>
      <c r="AE1215" s="43"/>
      <c r="AF1215" s="44"/>
      <c r="AG1215" s="45"/>
      <c r="AH1215" s="45"/>
      <c r="AI1215" s="46"/>
      <c r="AJ1215" s="44"/>
      <c r="AK1215" s="157"/>
      <c r="AL1215" s="161"/>
      <c r="AM1215" s="44"/>
      <c r="AN1215" s="46"/>
      <c r="AO1215" s="127"/>
      <c r="AP1215" s="45"/>
      <c r="AQ1215" s="46"/>
      <c r="AR1215" s="157"/>
      <c r="AS1215" s="46"/>
      <c r="AT1215" s="46"/>
      <c r="AU1215" s="157"/>
      <c r="AV1215" s="46"/>
      <c r="AW1215" s="46"/>
      <c r="AX1215" s="46"/>
      <c r="AY1215" s="46"/>
      <c r="AZ1215" s="49"/>
      <c r="BE1215" s="52">
        <f t="shared" si="466"/>
        <v>0</v>
      </c>
      <c r="BF1215" s="53" t="str">
        <f t="shared" si="468"/>
        <v>00</v>
      </c>
      <c r="BG1215" s="54">
        <f t="shared" si="469"/>
        <v>0</v>
      </c>
      <c r="BH1215" s="54">
        <v>6</v>
      </c>
      <c r="BI1215" s="54" t="str">
        <f t="shared" si="470"/>
        <v>,00</v>
      </c>
      <c r="BJ1215" s="55" t="str">
        <f t="shared" si="471"/>
        <v>00,00</v>
      </c>
      <c r="BL1215" s="57" t="str">
        <f>IFERROR(VLOOKUP(H1215,#REF!,2,0)," ")</f>
        <v xml:space="preserve"> </v>
      </c>
      <c r="BM1215" s="57" t="str">
        <f>IFERROR(VLOOKUP(K1215,#REF!,2,0)," ")</f>
        <v xml:space="preserve"> </v>
      </c>
      <c r="BN1215" s="58" t="str">
        <f t="shared" si="478"/>
        <v xml:space="preserve">  </v>
      </c>
      <c r="BO1215" s="59" t="str">
        <f>IFERROR(VLOOKUP(BN1215,#REF!,5,0)," ")</f>
        <v xml:space="preserve"> </v>
      </c>
      <c r="BP1215" s="59" t="str">
        <f t="shared" si="479"/>
        <v xml:space="preserve"> </v>
      </c>
      <c r="BQ1215" s="56" t="str">
        <f t="shared" si="480"/>
        <v>0,00</v>
      </c>
      <c r="BR1215" s="59" t="str">
        <f t="shared" si="481"/>
        <v>0,00</v>
      </c>
      <c r="BS1215" s="59" t="str">
        <f t="shared" si="482"/>
        <v xml:space="preserve"> </v>
      </c>
      <c r="BT1215" s="56" t="str">
        <f t="shared" si="472"/>
        <v>00</v>
      </c>
      <c r="BU1215" s="56">
        <f t="shared" si="473"/>
        <v>0</v>
      </c>
      <c r="BV1215" s="56" t="str">
        <f>IFERROR(BU1215*#REF!,"0,00")</f>
        <v>0,00</v>
      </c>
      <c r="BW1215" s="59" t="str">
        <f t="shared" si="474"/>
        <v>0,00</v>
      </c>
    </row>
    <row r="1216" spans="1:75" ht="61.5" customHeight="1" thickTop="1" thickBot="1">
      <c r="A1216" s="90" t="str">
        <f t="shared" si="462"/>
        <v>INSERIR DATA</v>
      </c>
      <c r="B1216" s="91" t="str">
        <f t="shared" si="463"/>
        <v>INSERIR DATA</v>
      </c>
      <c r="C1216" s="81" t="str">
        <f t="shared" si="464"/>
        <v>INSERIR DATA</v>
      </c>
      <c r="D1216" s="79">
        <f t="shared" si="477"/>
        <v>1213</v>
      </c>
      <c r="E1216" s="125">
        <f t="shared" si="475"/>
        <v>0</v>
      </c>
      <c r="F1216" s="101"/>
      <c r="G1216" s="124" t="str">
        <f>IFERROR(VLOOKUP(F1216,#REF!,2,0)," ")</f>
        <v xml:space="preserve"> </v>
      </c>
      <c r="H1216" s="122" t="str">
        <f>IFERROR(VLOOKUP(F1216,#REF!,3,0)," ")</f>
        <v xml:space="preserve"> </v>
      </c>
      <c r="I1216" s="103"/>
      <c r="J1216" s="103"/>
      <c r="K1216" s="103"/>
      <c r="L1216" s="104"/>
      <c r="M1216" s="105"/>
      <c r="N1216" s="106"/>
      <c r="O1216" s="107"/>
      <c r="P1216" s="122" t="str">
        <f t="shared" si="483"/>
        <v>00,00</v>
      </c>
      <c r="Q1216" s="123" t="str">
        <f t="shared" si="484"/>
        <v>0,00</v>
      </c>
      <c r="R1216" s="119">
        <v>0</v>
      </c>
      <c r="S1216" s="119">
        <v>0</v>
      </c>
      <c r="T1216" s="123">
        <f t="shared" si="465"/>
        <v>0</v>
      </c>
      <c r="U1216" s="108"/>
      <c r="V1216" s="109" t="str">
        <f t="shared" si="485"/>
        <v/>
      </c>
      <c r="W1216" s="37"/>
      <c r="X1216" s="132"/>
      <c r="Y1216" s="134"/>
      <c r="AA1216" s="24"/>
      <c r="AB1216" s="40"/>
      <c r="AC1216" s="24" t="str">
        <f t="shared" si="467"/>
        <v>Pendente</v>
      </c>
      <c r="AE1216" s="43"/>
      <c r="AF1216" s="44"/>
      <c r="AG1216" s="45"/>
      <c r="AH1216" s="45"/>
      <c r="AI1216" s="46"/>
      <c r="AJ1216" s="44"/>
      <c r="AK1216" s="157"/>
      <c r="AL1216" s="161"/>
      <c r="AM1216" s="44"/>
      <c r="AN1216" s="46"/>
      <c r="AO1216" s="127"/>
      <c r="AP1216" s="45"/>
      <c r="AQ1216" s="46"/>
      <c r="AR1216" s="157"/>
      <c r="AS1216" s="46"/>
      <c r="AT1216" s="45"/>
      <c r="AU1216" s="46"/>
      <c r="AV1216" s="46"/>
      <c r="AW1216" s="46"/>
      <c r="AX1216" s="46"/>
      <c r="AY1216" s="46"/>
      <c r="AZ1216" s="49"/>
      <c r="BE1216" s="52">
        <f t="shared" si="466"/>
        <v>0</v>
      </c>
      <c r="BF1216" s="53" t="str">
        <f t="shared" si="468"/>
        <v>00</v>
      </c>
      <c r="BG1216" s="54">
        <f t="shared" si="469"/>
        <v>0</v>
      </c>
      <c r="BH1216" s="54">
        <v>6</v>
      </c>
      <c r="BI1216" s="54" t="str">
        <f t="shared" si="470"/>
        <v>,00</v>
      </c>
      <c r="BJ1216" s="55" t="str">
        <f t="shared" si="471"/>
        <v>00,00</v>
      </c>
      <c r="BL1216" s="57" t="str">
        <f>IFERROR(VLOOKUP(H1216,#REF!,2,0)," ")</f>
        <v xml:space="preserve"> </v>
      </c>
      <c r="BM1216" s="57" t="str">
        <f>IFERROR(VLOOKUP(K1216,#REF!,2,0)," ")</f>
        <v xml:space="preserve"> </v>
      </c>
      <c r="BN1216" s="58" t="str">
        <f t="shared" si="478"/>
        <v xml:space="preserve">  </v>
      </c>
      <c r="BO1216" s="59" t="str">
        <f>IFERROR(VLOOKUP(BN1216,#REF!,5,0)," ")</f>
        <v xml:space="preserve"> </v>
      </c>
      <c r="BP1216" s="59" t="str">
        <f t="shared" si="479"/>
        <v xml:space="preserve"> </v>
      </c>
      <c r="BQ1216" s="56" t="str">
        <f t="shared" si="480"/>
        <v>0,00</v>
      </c>
      <c r="BR1216" s="59" t="str">
        <f t="shared" si="481"/>
        <v>0,00</v>
      </c>
      <c r="BS1216" s="59" t="str">
        <f t="shared" si="482"/>
        <v xml:space="preserve"> </v>
      </c>
      <c r="BT1216" s="56" t="str">
        <f t="shared" si="472"/>
        <v>00</v>
      </c>
      <c r="BU1216" s="56">
        <f t="shared" si="473"/>
        <v>0</v>
      </c>
      <c r="BV1216" s="56" t="str">
        <f>IFERROR(BU1216*#REF!,"0,00")</f>
        <v>0,00</v>
      </c>
      <c r="BW1216" s="59" t="str">
        <f t="shared" si="474"/>
        <v>0,00</v>
      </c>
    </row>
    <row r="1217" spans="1:75" ht="61.5" customHeight="1" thickTop="1" thickBot="1">
      <c r="A1217" s="90" t="str">
        <f t="shared" si="462"/>
        <v>INSERIR DATA</v>
      </c>
      <c r="B1217" s="91" t="str">
        <f t="shared" si="463"/>
        <v>INSERIR DATA</v>
      </c>
      <c r="C1217" s="81" t="str">
        <f t="shared" si="464"/>
        <v>INSERIR DATA</v>
      </c>
      <c r="D1217" s="79">
        <f t="shared" si="477"/>
        <v>1214</v>
      </c>
      <c r="E1217" s="125">
        <f t="shared" si="475"/>
        <v>0</v>
      </c>
      <c r="F1217" s="101"/>
      <c r="G1217" s="124" t="str">
        <f>IFERROR(VLOOKUP(F1217,#REF!,2,0)," ")</f>
        <v xml:space="preserve"> </v>
      </c>
      <c r="H1217" s="122" t="str">
        <f>IFERROR(VLOOKUP(F1217,#REF!,3,0)," ")</f>
        <v xml:space="preserve"> </v>
      </c>
      <c r="I1217" s="103"/>
      <c r="J1217" s="103"/>
      <c r="K1217" s="103"/>
      <c r="L1217" s="104"/>
      <c r="M1217" s="105"/>
      <c r="N1217" s="106"/>
      <c r="O1217" s="107"/>
      <c r="P1217" s="122" t="str">
        <f t="shared" si="483"/>
        <v>00,00</v>
      </c>
      <c r="Q1217" s="123" t="str">
        <f t="shared" si="484"/>
        <v>0,00</v>
      </c>
      <c r="R1217" s="119">
        <v>0</v>
      </c>
      <c r="S1217" s="119">
        <v>0</v>
      </c>
      <c r="T1217" s="123">
        <f t="shared" si="465"/>
        <v>0</v>
      </c>
      <c r="U1217" s="108"/>
      <c r="V1217" s="109" t="str">
        <f t="shared" si="485"/>
        <v/>
      </c>
      <c r="W1217" s="37"/>
      <c r="X1217" s="132"/>
      <c r="Y1217" s="134"/>
      <c r="AA1217" s="24"/>
      <c r="AB1217" s="40"/>
      <c r="AC1217" s="24" t="str">
        <f t="shared" si="467"/>
        <v>Pendente</v>
      </c>
      <c r="AE1217" s="43"/>
      <c r="AF1217" s="44"/>
      <c r="AG1217" s="45"/>
      <c r="AH1217" s="45"/>
      <c r="AI1217" s="46"/>
      <c r="AJ1217" s="44"/>
      <c r="AK1217" s="157"/>
      <c r="AL1217" s="161"/>
      <c r="AM1217" s="44"/>
      <c r="AN1217" s="46"/>
      <c r="AO1217" s="127"/>
      <c r="AP1217" s="45"/>
      <c r="AQ1217" s="46"/>
      <c r="AR1217" s="157"/>
      <c r="AS1217" s="46"/>
      <c r="AT1217" s="46"/>
      <c r="AU1217" s="157"/>
      <c r="AV1217" s="46"/>
      <c r="AW1217" s="46"/>
      <c r="AX1217" s="46"/>
      <c r="AY1217" s="46"/>
      <c r="AZ1217" s="49"/>
      <c r="BE1217" s="52">
        <f t="shared" si="466"/>
        <v>0</v>
      </c>
      <c r="BF1217" s="53" t="str">
        <f t="shared" si="468"/>
        <v>00</v>
      </c>
      <c r="BG1217" s="54">
        <f t="shared" si="469"/>
        <v>0</v>
      </c>
      <c r="BH1217" s="54">
        <v>6</v>
      </c>
      <c r="BI1217" s="54" t="str">
        <f t="shared" si="470"/>
        <v>,00</v>
      </c>
      <c r="BJ1217" s="55" t="str">
        <f t="shared" si="471"/>
        <v>00,00</v>
      </c>
      <c r="BL1217" s="57" t="str">
        <f>IFERROR(VLOOKUP(H1217,#REF!,2,0)," ")</f>
        <v xml:space="preserve"> </v>
      </c>
      <c r="BM1217" s="57" t="str">
        <f>IFERROR(VLOOKUP(K1217,#REF!,2,0)," ")</f>
        <v xml:space="preserve"> </v>
      </c>
      <c r="BN1217" s="58" t="str">
        <f t="shared" si="478"/>
        <v xml:space="preserve">  </v>
      </c>
      <c r="BO1217" s="59" t="str">
        <f>IFERROR(VLOOKUP(BN1217,#REF!,5,0)," ")</f>
        <v xml:space="preserve"> </v>
      </c>
      <c r="BP1217" s="59" t="str">
        <f t="shared" si="479"/>
        <v xml:space="preserve"> </v>
      </c>
      <c r="BQ1217" s="56" t="str">
        <f t="shared" si="480"/>
        <v>0,00</v>
      </c>
      <c r="BR1217" s="59" t="str">
        <f t="shared" si="481"/>
        <v>0,00</v>
      </c>
      <c r="BS1217" s="59" t="str">
        <f t="shared" si="482"/>
        <v xml:space="preserve"> </v>
      </c>
      <c r="BT1217" s="56" t="str">
        <f t="shared" si="472"/>
        <v>00</v>
      </c>
      <c r="BU1217" s="56">
        <f t="shared" si="473"/>
        <v>0</v>
      </c>
      <c r="BV1217" s="56" t="str">
        <f>IFERROR(BU1217*#REF!,"0,00")</f>
        <v>0,00</v>
      </c>
      <c r="BW1217" s="59" t="str">
        <f t="shared" si="474"/>
        <v>0,00</v>
      </c>
    </row>
    <row r="1218" spans="1:75" ht="61.5" customHeight="1" thickTop="1" thickBot="1">
      <c r="A1218" s="90" t="str">
        <f t="shared" si="462"/>
        <v>INSERIR DATA</v>
      </c>
      <c r="B1218" s="91" t="str">
        <f t="shared" si="463"/>
        <v>INSERIR DATA</v>
      </c>
      <c r="C1218" s="81" t="str">
        <f t="shared" si="464"/>
        <v>INSERIR DATA</v>
      </c>
      <c r="D1218" s="79">
        <f t="shared" si="477"/>
        <v>1215</v>
      </c>
      <c r="E1218" s="125">
        <f t="shared" si="475"/>
        <v>0</v>
      </c>
      <c r="F1218" s="101"/>
      <c r="G1218" s="124" t="str">
        <f>IFERROR(VLOOKUP(F1218,#REF!,2,0)," ")</f>
        <v xml:space="preserve"> </v>
      </c>
      <c r="H1218" s="122" t="str">
        <f>IFERROR(VLOOKUP(F1218,#REF!,3,0)," ")</f>
        <v xml:space="preserve"> </v>
      </c>
      <c r="I1218" s="103"/>
      <c r="J1218" s="103"/>
      <c r="K1218" s="103"/>
      <c r="L1218" s="104"/>
      <c r="M1218" s="105"/>
      <c r="N1218" s="106"/>
      <c r="O1218" s="107"/>
      <c r="P1218" s="122" t="str">
        <f t="shared" si="483"/>
        <v>00,00</v>
      </c>
      <c r="Q1218" s="123" t="str">
        <f t="shared" si="484"/>
        <v>0,00</v>
      </c>
      <c r="R1218" s="119">
        <v>0</v>
      </c>
      <c r="S1218" s="119">
        <v>0</v>
      </c>
      <c r="T1218" s="123">
        <f t="shared" si="465"/>
        <v>0</v>
      </c>
      <c r="U1218" s="108"/>
      <c r="V1218" s="109" t="str">
        <f t="shared" si="485"/>
        <v/>
      </c>
      <c r="W1218" s="37"/>
      <c r="X1218" s="132"/>
      <c r="Y1218" s="134"/>
      <c r="AA1218" s="24"/>
      <c r="AB1218" s="40"/>
      <c r="AC1218" s="24" t="str">
        <f t="shared" si="467"/>
        <v>Pendente</v>
      </c>
      <c r="AE1218" s="43"/>
      <c r="AF1218" s="44"/>
      <c r="AG1218" s="45"/>
      <c r="AH1218" s="45"/>
      <c r="AI1218" s="46"/>
      <c r="AJ1218" s="44"/>
      <c r="AK1218" s="157"/>
      <c r="AL1218" s="161"/>
      <c r="AM1218" s="44"/>
      <c r="AN1218" s="46"/>
      <c r="AO1218" s="127"/>
      <c r="AP1218" s="45"/>
      <c r="AQ1218" s="46"/>
      <c r="AR1218" s="157"/>
      <c r="AS1218" s="46"/>
      <c r="AT1218" s="46"/>
      <c r="AU1218" s="157"/>
      <c r="AV1218" s="46"/>
      <c r="AW1218" s="46"/>
      <c r="AX1218" s="46"/>
      <c r="AY1218" s="46"/>
      <c r="AZ1218" s="49"/>
      <c r="BE1218" s="52">
        <f t="shared" si="466"/>
        <v>0</v>
      </c>
      <c r="BF1218" s="53" t="str">
        <f t="shared" si="468"/>
        <v>00</v>
      </c>
      <c r="BG1218" s="54">
        <f t="shared" si="469"/>
        <v>0</v>
      </c>
      <c r="BH1218" s="54">
        <v>6</v>
      </c>
      <c r="BI1218" s="54" t="str">
        <f t="shared" si="470"/>
        <v>,00</v>
      </c>
      <c r="BJ1218" s="55" t="str">
        <f t="shared" si="471"/>
        <v>00,00</v>
      </c>
      <c r="BL1218" s="57" t="str">
        <f>IFERROR(VLOOKUP(H1218,#REF!,2,0)," ")</f>
        <v xml:space="preserve"> </v>
      </c>
      <c r="BM1218" s="57" t="str">
        <f>IFERROR(VLOOKUP(K1218,#REF!,2,0)," ")</f>
        <v xml:space="preserve"> </v>
      </c>
      <c r="BN1218" s="58" t="str">
        <f t="shared" si="478"/>
        <v xml:space="preserve">  </v>
      </c>
      <c r="BO1218" s="59" t="str">
        <f>IFERROR(VLOOKUP(BN1218,#REF!,5,0)," ")</f>
        <v xml:space="preserve"> </v>
      </c>
      <c r="BP1218" s="59" t="str">
        <f t="shared" si="479"/>
        <v xml:space="preserve"> </v>
      </c>
      <c r="BQ1218" s="56" t="str">
        <f t="shared" si="480"/>
        <v>0,00</v>
      </c>
      <c r="BR1218" s="59" t="str">
        <f t="shared" si="481"/>
        <v>0,00</v>
      </c>
      <c r="BS1218" s="59" t="str">
        <f t="shared" si="482"/>
        <v xml:space="preserve"> </v>
      </c>
      <c r="BT1218" s="56" t="str">
        <f t="shared" si="472"/>
        <v>00</v>
      </c>
      <c r="BU1218" s="56">
        <f t="shared" si="473"/>
        <v>0</v>
      </c>
      <c r="BV1218" s="56" t="str">
        <f>IFERROR(BU1218*#REF!,"0,00")</f>
        <v>0,00</v>
      </c>
      <c r="BW1218" s="59" t="str">
        <f t="shared" si="474"/>
        <v>0,00</v>
      </c>
    </row>
    <row r="1219" spans="1:75" ht="61.5" customHeight="1" thickTop="1" thickBot="1">
      <c r="A1219" s="90" t="str">
        <f t="shared" ref="A1219:A1282" si="486">IF(AW1219="", "INSERIR DATA",UPPER(TEXT(AW1219,"MMMM")))</f>
        <v>INSERIR DATA</v>
      </c>
      <c r="B1219" s="91" t="str">
        <f t="shared" ref="B1219:B1282" si="487">IF(AP1219="", "INSERIR DATA",UPPER(TEXT(AP1219,"MMMM")))</f>
        <v>INSERIR DATA</v>
      </c>
      <c r="C1219" s="81" t="str">
        <f t="shared" ref="C1219:C1282" si="488">IF(AH1219="", "INSERIR DATA",UPPER(TEXT(AH1219,"MMMM")))</f>
        <v>INSERIR DATA</v>
      </c>
      <c r="D1219" s="79">
        <f t="shared" si="477"/>
        <v>1216</v>
      </c>
      <c r="E1219" s="125">
        <f t="shared" si="475"/>
        <v>0</v>
      </c>
      <c r="F1219" s="101"/>
      <c r="G1219" s="124" t="str">
        <f>IFERROR(VLOOKUP(F1219,#REF!,2,0)," ")</f>
        <v xml:space="preserve"> </v>
      </c>
      <c r="H1219" s="122" t="str">
        <f>IFERROR(VLOOKUP(F1219,#REF!,3,0)," ")</f>
        <v xml:space="preserve"> </v>
      </c>
      <c r="I1219" s="103"/>
      <c r="J1219" s="103"/>
      <c r="K1219" s="103"/>
      <c r="L1219" s="104"/>
      <c r="M1219" s="105"/>
      <c r="N1219" s="106"/>
      <c r="O1219" s="107"/>
      <c r="P1219" s="122" t="str">
        <f t="shared" si="483"/>
        <v>00,00</v>
      </c>
      <c r="Q1219" s="123" t="str">
        <f t="shared" si="484"/>
        <v>0,00</v>
      </c>
      <c r="R1219" s="119">
        <v>0</v>
      </c>
      <c r="S1219" s="119">
        <v>0</v>
      </c>
      <c r="T1219" s="123">
        <f t="shared" ref="T1219:T1282" si="489">IFERROR(Q1219+R1219-S1219," ")</f>
        <v>0</v>
      </c>
      <c r="U1219" s="108"/>
      <c r="V1219" s="109" t="str">
        <f t="shared" si="485"/>
        <v/>
      </c>
      <c r="W1219" s="37"/>
      <c r="X1219" s="132"/>
      <c r="Y1219" s="134"/>
      <c r="AA1219" s="24"/>
      <c r="AB1219" s="40"/>
      <c r="AC1219" s="24" t="str">
        <f t="shared" si="467"/>
        <v>Pendente</v>
      </c>
      <c r="AE1219" s="43"/>
      <c r="AF1219" s="44"/>
      <c r="AG1219" s="45"/>
      <c r="AH1219" s="45"/>
      <c r="AI1219" s="46"/>
      <c r="AJ1219" s="44"/>
      <c r="AK1219" s="157"/>
      <c r="AL1219" s="161"/>
      <c r="AM1219" s="44"/>
      <c r="AN1219" s="46"/>
      <c r="AO1219" s="127"/>
      <c r="AP1219" s="45"/>
      <c r="AQ1219" s="46"/>
      <c r="AR1219" s="157"/>
      <c r="AS1219" s="46"/>
      <c r="AT1219" s="46"/>
      <c r="AU1219" s="157"/>
      <c r="AV1219" s="46"/>
      <c r="AW1219" s="46"/>
      <c r="AX1219" s="46"/>
      <c r="AY1219" s="46"/>
      <c r="AZ1219" s="49"/>
      <c r="BE1219" s="52">
        <f t="shared" ref="BE1219:BE1282" si="490">(O1219-M1219)+(N1219-L1219)</f>
        <v>0</v>
      </c>
      <c r="BF1219" s="53" t="str">
        <f t="shared" si="468"/>
        <v>00</v>
      </c>
      <c r="BG1219" s="54">
        <f t="shared" si="469"/>
        <v>0</v>
      </c>
      <c r="BH1219" s="54">
        <v>6</v>
      </c>
      <c r="BI1219" s="54" t="str">
        <f t="shared" si="470"/>
        <v>,00</v>
      </c>
      <c r="BJ1219" s="55" t="str">
        <f t="shared" si="471"/>
        <v>00,00</v>
      </c>
      <c r="BL1219" s="57" t="str">
        <f>IFERROR(VLOOKUP(H1219,#REF!,2,0)," ")</f>
        <v xml:space="preserve"> </v>
      </c>
      <c r="BM1219" s="57" t="str">
        <f>IFERROR(VLOOKUP(K1219,#REF!,2,0)," ")</f>
        <v xml:space="preserve"> </v>
      </c>
      <c r="BN1219" s="58" t="str">
        <f t="shared" si="478"/>
        <v xml:space="preserve">  </v>
      </c>
      <c r="BO1219" s="59" t="str">
        <f>IFERROR(VLOOKUP(BN1219,#REF!,5,0)," ")</f>
        <v xml:space="preserve"> </v>
      </c>
      <c r="BP1219" s="59" t="str">
        <f t="shared" si="479"/>
        <v xml:space="preserve"> </v>
      </c>
      <c r="BQ1219" s="56" t="str">
        <f t="shared" si="480"/>
        <v>0,00</v>
      </c>
      <c r="BR1219" s="59" t="str">
        <f t="shared" si="481"/>
        <v>0,00</v>
      </c>
      <c r="BS1219" s="59" t="str">
        <f t="shared" si="482"/>
        <v xml:space="preserve"> </v>
      </c>
      <c r="BT1219" s="56" t="str">
        <f t="shared" si="472"/>
        <v>00</v>
      </c>
      <c r="BU1219" s="56">
        <f t="shared" si="473"/>
        <v>0</v>
      </c>
      <c r="BV1219" s="56" t="str">
        <f>IFERROR(BU1219*#REF!,"0,00")</f>
        <v>0,00</v>
      </c>
      <c r="BW1219" s="59" t="str">
        <f t="shared" si="474"/>
        <v>0,00</v>
      </c>
    </row>
    <row r="1220" spans="1:75" ht="61.5" customHeight="1" thickTop="1" thickBot="1">
      <c r="A1220" s="90" t="str">
        <f t="shared" si="486"/>
        <v>INSERIR DATA</v>
      </c>
      <c r="B1220" s="91" t="str">
        <f t="shared" si="487"/>
        <v>INSERIR DATA</v>
      </c>
      <c r="C1220" s="81" t="str">
        <f t="shared" si="488"/>
        <v>INSERIR DATA</v>
      </c>
      <c r="D1220" s="79">
        <f t="shared" si="477"/>
        <v>1217</v>
      </c>
      <c r="E1220" s="125">
        <f t="shared" si="475"/>
        <v>0</v>
      </c>
      <c r="F1220" s="101"/>
      <c r="G1220" s="124" t="str">
        <f>IFERROR(VLOOKUP(F1220,#REF!,2,0)," ")</f>
        <v xml:space="preserve"> </v>
      </c>
      <c r="H1220" s="122" t="str">
        <f>IFERROR(VLOOKUP(F1220,#REF!,3,0)," ")</f>
        <v xml:space="preserve"> </v>
      </c>
      <c r="I1220" s="103"/>
      <c r="J1220" s="103"/>
      <c r="K1220" s="103"/>
      <c r="L1220" s="104"/>
      <c r="M1220" s="105"/>
      <c r="N1220" s="106"/>
      <c r="O1220" s="107"/>
      <c r="P1220" s="122" t="str">
        <f t="shared" si="483"/>
        <v>00,00</v>
      </c>
      <c r="Q1220" s="123" t="str">
        <f t="shared" si="484"/>
        <v>0,00</v>
      </c>
      <c r="R1220" s="119">
        <v>0</v>
      </c>
      <c r="S1220" s="119">
        <v>0</v>
      </c>
      <c r="T1220" s="123">
        <f t="shared" si="489"/>
        <v>0</v>
      </c>
      <c r="U1220" s="108"/>
      <c r="V1220" s="109" t="str">
        <f t="shared" si="485"/>
        <v/>
      </c>
      <c r="W1220" s="37"/>
      <c r="X1220" s="132"/>
      <c r="Y1220" s="134"/>
      <c r="AA1220" s="24"/>
      <c r="AB1220" s="40"/>
      <c r="AC1220" s="24" t="str">
        <f t="shared" ref="AC1220:AC1283" si="491">IF(COUNTIFS(AE1220:AZ1220,"&lt;&gt;"&amp;"")=22,"Publicar","Pendente")</f>
        <v>Pendente</v>
      </c>
      <c r="AE1220" s="43"/>
      <c r="AF1220" s="44"/>
      <c r="AG1220" s="45"/>
      <c r="AH1220" s="45"/>
      <c r="AI1220" s="46"/>
      <c r="AJ1220" s="44"/>
      <c r="AK1220" s="157"/>
      <c r="AL1220" s="161"/>
      <c r="AM1220" s="44"/>
      <c r="AN1220" s="46"/>
      <c r="AO1220" s="127"/>
      <c r="AP1220" s="45"/>
      <c r="AQ1220" s="46"/>
      <c r="AR1220" s="157"/>
      <c r="AS1220" s="46"/>
      <c r="AT1220" s="46"/>
      <c r="AU1220" s="157"/>
      <c r="AV1220" s="46"/>
      <c r="AW1220" s="46"/>
      <c r="AX1220" s="46"/>
      <c r="AY1220" s="46"/>
      <c r="AZ1220" s="49"/>
      <c r="BE1220" s="52">
        <f t="shared" si="490"/>
        <v>0</v>
      </c>
      <c r="BF1220" s="53" t="str">
        <f t="shared" ref="BF1220:BF1283" si="492">LEFT(TEXT(BE1220,"00,#####"),2)</f>
        <v>00</v>
      </c>
      <c r="BG1220" s="54">
        <f t="shared" ref="BG1220:BG1283" si="493">(BE1220-BF1220)*24</f>
        <v>0</v>
      </c>
      <c r="BH1220" s="54">
        <v>6</v>
      </c>
      <c r="BI1220" s="54" t="str">
        <f t="shared" ref="BI1220:BI1283" si="494">IF(BG1220&lt;BH1220,",00",",5")</f>
        <v>,00</v>
      </c>
      <c r="BJ1220" s="55" t="str">
        <f t="shared" ref="BJ1220:BJ1283" si="495">BF1220&amp;BI1220</f>
        <v>00,00</v>
      </c>
      <c r="BL1220" s="57" t="str">
        <f>IFERROR(VLOOKUP(H1220,#REF!,2,0)," ")</f>
        <v xml:space="preserve"> </v>
      </c>
      <c r="BM1220" s="57" t="str">
        <f>IFERROR(VLOOKUP(K1220,#REF!,2,0)," ")</f>
        <v xml:space="preserve"> </v>
      </c>
      <c r="BN1220" s="58" t="str">
        <f t="shared" si="478"/>
        <v xml:space="preserve">  </v>
      </c>
      <c r="BO1220" s="59" t="str">
        <f>IFERROR(VLOOKUP(BN1220,#REF!,5,0)," ")</f>
        <v xml:space="preserve"> </v>
      </c>
      <c r="BP1220" s="59" t="str">
        <f t="shared" si="479"/>
        <v xml:space="preserve"> </v>
      </c>
      <c r="BQ1220" s="56" t="str">
        <f t="shared" si="480"/>
        <v>0,00</v>
      </c>
      <c r="BR1220" s="59" t="str">
        <f t="shared" si="481"/>
        <v>0,00</v>
      </c>
      <c r="BS1220" s="59" t="str">
        <f t="shared" si="482"/>
        <v xml:space="preserve"> </v>
      </c>
      <c r="BT1220" s="56" t="str">
        <f t="shared" ref="BT1220:BT1283" si="496">BF1220</f>
        <v>00</v>
      </c>
      <c r="BU1220" s="56">
        <f t="shared" ref="BU1220:BU1283" si="497">IFERROR(BT1220+BQ1220,"0,00")-AA1220</f>
        <v>0</v>
      </c>
      <c r="BV1220" s="56" t="str">
        <f>IFERROR(BU1220*#REF!,"0,00")</f>
        <v>0,00</v>
      </c>
      <c r="BW1220" s="59" t="str">
        <f t="shared" ref="BW1220:BW1283" si="498">IFERROR(BS1220-BV1220,"0,00")</f>
        <v>0,00</v>
      </c>
    </row>
    <row r="1221" spans="1:75" ht="61.5" customHeight="1" thickTop="1" thickBot="1">
      <c r="A1221" s="90" t="str">
        <f t="shared" si="486"/>
        <v>INSERIR DATA</v>
      </c>
      <c r="B1221" s="91" t="str">
        <f t="shared" si="487"/>
        <v>INSERIR DATA</v>
      </c>
      <c r="C1221" s="81" t="str">
        <f t="shared" si="488"/>
        <v>INSERIR DATA</v>
      </c>
      <c r="D1221" s="79">
        <f t="shared" si="477"/>
        <v>1218</v>
      </c>
      <c r="E1221" s="125">
        <f t="shared" si="475"/>
        <v>0</v>
      </c>
      <c r="F1221" s="101"/>
      <c r="G1221" s="124" t="str">
        <f>IFERROR(VLOOKUP(F1221,#REF!,2,0)," ")</f>
        <v xml:space="preserve"> </v>
      </c>
      <c r="H1221" s="122" t="str">
        <f>IFERROR(VLOOKUP(F1221,#REF!,3,0)," ")</f>
        <v xml:space="preserve"> </v>
      </c>
      <c r="I1221" s="103"/>
      <c r="J1221" s="103"/>
      <c r="K1221" s="103"/>
      <c r="L1221" s="104"/>
      <c r="M1221" s="105"/>
      <c r="N1221" s="106"/>
      <c r="O1221" s="107"/>
      <c r="P1221" s="122" t="str">
        <f t="shared" si="483"/>
        <v>00,00</v>
      </c>
      <c r="Q1221" s="123" t="str">
        <f t="shared" si="484"/>
        <v>0,00</v>
      </c>
      <c r="R1221" s="119">
        <v>0</v>
      </c>
      <c r="S1221" s="119">
        <v>0</v>
      </c>
      <c r="T1221" s="123">
        <f t="shared" si="489"/>
        <v>0</v>
      </c>
      <c r="U1221" s="108"/>
      <c r="V1221" s="109" t="str">
        <f t="shared" si="485"/>
        <v/>
      </c>
      <c r="W1221" s="37"/>
      <c r="X1221" s="132"/>
      <c r="Y1221" s="134"/>
      <c r="AA1221" s="24"/>
      <c r="AB1221" s="40"/>
      <c r="AC1221" s="24" t="str">
        <f t="shared" si="491"/>
        <v>Pendente</v>
      </c>
      <c r="AE1221" s="43"/>
      <c r="AF1221" s="44"/>
      <c r="AG1221" s="45"/>
      <c r="AH1221" s="45"/>
      <c r="AI1221" s="46"/>
      <c r="AJ1221" s="44"/>
      <c r="AK1221" s="157"/>
      <c r="AL1221" s="161"/>
      <c r="AM1221" s="44"/>
      <c r="AN1221" s="46"/>
      <c r="AO1221" s="127"/>
      <c r="AP1221" s="45"/>
      <c r="AQ1221" s="46"/>
      <c r="AR1221" s="157"/>
      <c r="AS1221" s="46"/>
      <c r="AT1221" s="46"/>
      <c r="AU1221" s="157"/>
      <c r="AV1221" s="46"/>
      <c r="AW1221" s="46"/>
      <c r="AX1221" s="46"/>
      <c r="AY1221" s="46"/>
      <c r="AZ1221" s="49"/>
      <c r="BE1221" s="52">
        <f t="shared" si="490"/>
        <v>0</v>
      </c>
      <c r="BF1221" s="53" t="str">
        <f t="shared" si="492"/>
        <v>00</v>
      </c>
      <c r="BG1221" s="54">
        <f t="shared" si="493"/>
        <v>0</v>
      </c>
      <c r="BH1221" s="54">
        <v>6</v>
      </c>
      <c r="BI1221" s="54" t="str">
        <f t="shared" si="494"/>
        <v>,00</v>
      </c>
      <c r="BJ1221" s="55" t="str">
        <f t="shared" si="495"/>
        <v>00,00</v>
      </c>
      <c r="BL1221" s="57" t="str">
        <f>IFERROR(VLOOKUP(H1221,#REF!,2,0)," ")</f>
        <v xml:space="preserve"> </v>
      </c>
      <c r="BM1221" s="57" t="str">
        <f>IFERROR(VLOOKUP(K1221,#REF!,2,0)," ")</f>
        <v xml:space="preserve"> </v>
      </c>
      <c r="BN1221" s="58" t="str">
        <f t="shared" si="478"/>
        <v xml:space="preserve">  </v>
      </c>
      <c r="BO1221" s="59" t="str">
        <f>IFERROR(VLOOKUP(BN1221,#REF!,5,0)," ")</f>
        <v xml:space="preserve"> </v>
      </c>
      <c r="BP1221" s="59" t="str">
        <f t="shared" si="479"/>
        <v xml:space="preserve"> </v>
      </c>
      <c r="BQ1221" s="56" t="str">
        <f t="shared" si="480"/>
        <v>0,00</v>
      </c>
      <c r="BR1221" s="59" t="str">
        <f t="shared" si="481"/>
        <v>0,00</v>
      </c>
      <c r="BS1221" s="59" t="str">
        <f t="shared" si="482"/>
        <v xml:space="preserve"> </v>
      </c>
      <c r="BT1221" s="56" t="str">
        <f t="shared" si="496"/>
        <v>00</v>
      </c>
      <c r="BU1221" s="56">
        <f t="shared" si="497"/>
        <v>0</v>
      </c>
      <c r="BV1221" s="56" t="str">
        <f>IFERROR(BU1221*#REF!,"0,00")</f>
        <v>0,00</v>
      </c>
      <c r="BW1221" s="59" t="str">
        <f t="shared" si="498"/>
        <v>0,00</v>
      </c>
    </row>
    <row r="1222" spans="1:75" ht="61.5" customHeight="1" thickTop="1" thickBot="1">
      <c r="A1222" s="90" t="str">
        <f t="shared" si="486"/>
        <v>INSERIR DATA</v>
      </c>
      <c r="B1222" s="91" t="str">
        <f t="shared" si="487"/>
        <v>INSERIR DATA</v>
      </c>
      <c r="C1222" s="81" t="str">
        <f t="shared" si="488"/>
        <v>INSERIR DATA</v>
      </c>
      <c r="D1222" s="79">
        <f t="shared" si="477"/>
        <v>1219</v>
      </c>
      <c r="E1222" s="125">
        <f t="shared" si="475"/>
        <v>0</v>
      </c>
      <c r="F1222" s="101"/>
      <c r="G1222" s="124" t="str">
        <f>IFERROR(VLOOKUP(F1222,#REF!,2,0)," ")</f>
        <v xml:space="preserve"> </v>
      </c>
      <c r="H1222" s="122" t="str">
        <f>IFERROR(VLOOKUP(F1222,#REF!,3,0)," ")</f>
        <v xml:space="preserve"> </v>
      </c>
      <c r="I1222" s="103"/>
      <c r="J1222" s="103"/>
      <c r="K1222" s="103"/>
      <c r="L1222" s="104"/>
      <c r="M1222" s="105"/>
      <c r="N1222" s="106"/>
      <c r="O1222" s="107"/>
      <c r="P1222" s="122" t="str">
        <f t="shared" si="483"/>
        <v>00,00</v>
      </c>
      <c r="Q1222" s="123" t="str">
        <f t="shared" si="484"/>
        <v>0,00</v>
      </c>
      <c r="R1222" s="119">
        <v>0</v>
      </c>
      <c r="S1222" s="119">
        <v>0</v>
      </c>
      <c r="T1222" s="123">
        <f t="shared" si="489"/>
        <v>0</v>
      </c>
      <c r="U1222" s="108"/>
      <c r="V1222" s="109" t="str">
        <f t="shared" si="485"/>
        <v/>
      </c>
      <c r="W1222" s="37"/>
      <c r="X1222" s="132"/>
      <c r="Y1222" s="134"/>
      <c r="AA1222" s="24"/>
      <c r="AB1222" s="40"/>
      <c r="AC1222" s="24" t="str">
        <f t="shared" si="491"/>
        <v>Pendente</v>
      </c>
      <c r="AE1222" s="43"/>
      <c r="AF1222" s="44"/>
      <c r="AG1222" s="45"/>
      <c r="AH1222" s="45"/>
      <c r="AI1222" s="46"/>
      <c r="AJ1222" s="44"/>
      <c r="AK1222" s="157"/>
      <c r="AL1222" s="161"/>
      <c r="AM1222" s="44"/>
      <c r="AN1222" s="46"/>
      <c r="AO1222" s="127"/>
      <c r="AP1222" s="45"/>
      <c r="AQ1222" s="46"/>
      <c r="AR1222" s="157"/>
      <c r="AS1222" s="46"/>
      <c r="AT1222" s="46"/>
      <c r="AU1222" s="157"/>
      <c r="AV1222" s="46"/>
      <c r="AW1222" s="46"/>
      <c r="AX1222" s="46"/>
      <c r="AY1222" s="46"/>
      <c r="AZ1222" s="49"/>
      <c r="BE1222" s="52">
        <f t="shared" si="490"/>
        <v>0</v>
      </c>
      <c r="BF1222" s="53" t="str">
        <f t="shared" si="492"/>
        <v>00</v>
      </c>
      <c r="BG1222" s="54">
        <f t="shared" si="493"/>
        <v>0</v>
      </c>
      <c r="BH1222" s="54">
        <v>6</v>
      </c>
      <c r="BI1222" s="54" t="str">
        <f t="shared" si="494"/>
        <v>,00</v>
      </c>
      <c r="BJ1222" s="55" t="str">
        <f t="shared" si="495"/>
        <v>00,00</v>
      </c>
      <c r="BL1222" s="57" t="str">
        <f>IFERROR(VLOOKUP(H1222,#REF!,2,0)," ")</f>
        <v xml:space="preserve"> </v>
      </c>
      <c r="BM1222" s="57" t="str">
        <f>IFERROR(VLOOKUP(K1222,#REF!,2,0)," ")</f>
        <v xml:space="preserve"> </v>
      </c>
      <c r="BN1222" s="58" t="str">
        <f t="shared" si="478"/>
        <v xml:space="preserve">  </v>
      </c>
      <c r="BO1222" s="59" t="str">
        <f>IFERROR(VLOOKUP(BN1222,#REF!,5,0)," ")</f>
        <v xml:space="preserve"> </v>
      </c>
      <c r="BP1222" s="59" t="str">
        <f t="shared" si="479"/>
        <v xml:space="preserve"> </v>
      </c>
      <c r="BQ1222" s="56" t="str">
        <f t="shared" si="480"/>
        <v>0,00</v>
      </c>
      <c r="BR1222" s="59" t="str">
        <f t="shared" si="481"/>
        <v>0,00</v>
      </c>
      <c r="BS1222" s="59" t="str">
        <f t="shared" si="482"/>
        <v xml:space="preserve"> </v>
      </c>
      <c r="BT1222" s="56" t="str">
        <f t="shared" si="496"/>
        <v>00</v>
      </c>
      <c r="BU1222" s="56">
        <f t="shared" si="497"/>
        <v>0</v>
      </c>
      <c r="BV1222" s="56" t="str">
        <f>IFERROR(BU1222*#REF!,"0,00")</f>
        <v>0,00</v>
      </c>
      <c r="BW1222" s="59" t="str">
        <f t="shared" si="498"/>
        <v>0,00</v>
      </c>
    </row>
    <row r="1223" spans="1:75" ht="61.5" customHeight="1" thickTop="1" thickBot="1">
      <c r="A1223" s="90" t="str">
        <f t="shared" si="486"/>
        <v>INSERIR DATA</v>
      </c>
      <c r="B1223" s="91" t="str">
        <f t="shared" si="487"/>
        <v>INSERIR DATA</v>
      </c>
      <c r="C1223" s="81" t="str">
        <f t="shared" si="488"/>
        <v>INSERIR DATA</v>
      </c>
      <c r="D1223" s="79">
        <f t="shared" si="477"/>
        <v>1220</v>
      </c>
      <c r="E1223" s="125">
        <f t="shared" si="475"/>
        <v>0</v>
      </c>
      <c r="F1223" s="101"/>
      <c r="G1223" s="124" t="str">
        <f>IFERROR(VLOOKUP(F1223,#REF!,2,0)," ")</f>
        <v xml:space="preserve"> </v>
      </c>
      <c r="H1223" s="122" t="str">
        <f>IFERROR(VLOOKUP(F1223,#REF!,3,0)," ")</f>
        <v xml:space="preserve"> </v>
      </c>
      <c r="I1223" s="103"/>
      <c r="J1223" s="103"/>
      <c r="K1223" s="103"/>
      <c r="L1223" s="104"/>
      <c r="M1223" s="105"/>
      <c r="N1223" s="106"/>
      <c r="O1223" s="107"/>
      <c r="P1223" s="122" t="str">
        <f t="shared" si="483"/>
        <v>00,00</v>
      </c>
      <c r="Q1223" s="123" t="str">
        <f t="shared" si="484"/>
        <v>0,00</v>
      </c>
      <c r="R1223" s="119">
        <v>0</v>
      </c>
      <c r="S1223" s="119">
        <v>0</v>
      </c>
      <c r="T1223" s="123">
        <f t="shared" si="489"/>
        <v>0</v>
      </c>
      <c r="U1223" s="108"/>
      <c r="V1223" s="109" t="str">
        <f t="shared" si="485"/>
        <v/>
      </c>
      <c r="W1223" s="37"/>
      <c r="X1223" s="132"/>
      <c r="Y1223" s="134"/>
      <c r="AA1223" s="24"/>
      <c r="AB1223" s="40"/>
      <c r="AC1223" s="24" t="str">
        <f t="shared" si="491"/>
        <v>Pendente</v>
      </c>
      <c r="AE1223" s="43"/>
      <c r="AF1223" s="44"/>
      <c r="AG1223" s="45"/>
      <c r="AH1223" s="45"/>
      <c r="AI1223" s="46"/>
      <c r="AJ1223" s="44"/>
      <c r="AK1223" s="157"/>
      <c r="AL1223" s="161"/>
      <c r="AM1223" s="44"/>
      <c r="AN1223" s="46"/>
      <c r="AO1223" s="127"/>
      <c r="AP1223" s="45"/>
      <c r="AQ1223" s="46"/>
      <c r="AR1223" s="157"/>
      <c r="AS1223" s="46"/>
      <c r="AT1223" s="46"/>
      <c r="AU1223" s="157"/>
      <c r="AV1223" s="46"/>
      <c r="AW1223" s="46"/>
      <c r="AX1223" s="46"/>
      <c r="AY1223" s="46"/>
      <c r="AZ1223" s="49"/>
      <c r="BE1223" s="52">
        <f t="shared" si="490"/>
        <v>0</v>
      </c>
      <c r="BF1223" s="53" t="str">
        <f t="shared" si="492"/>
        <v>00</v>
      </c>
      <c r="BG1223" s="54">
        <f t="shared" si="493"/>
        <v>0</v>
      </c>
      <c r="BH1223" s="54">
        <v>6</v>
      </c>
      <c r="BI1223" s="54" t="str">
        <f t="shared" si="494"/>
        <v>,00</v>
      </c>
      <c r="BJ1223" s="55" t="str">
        <f t="shared" si="495"/>
        <v>00,00</v>
      </c>
      <c r="BL1223" s="57" t="str">
        <f>IFERROR(VLOOKUP(H1223,#REF!,2,0)," ")</f>
        <v xml:space="preserve"> </v>
      </c>
      <c r="BM1223" s="57" t="str">
        <f>IFERROR(VLOOKUP(K1223,#REF!,2,0)," ")</f>
        <v xml:space="preserve"> </v>
      </c>
      <c r="BN1223" s="58" t="str">
        <f t="shared" si="478"/>
        <v xml:space="preserve">  </v>
      </c>
      <c r="BO1223" s="59" t="str">
        <f>IFERROR(VLOOKUP(BN1223,#REF!,5,0)," ")</f>
        <v xml:space="preserve"> </v>
      </c>
      <c r="BP1223" s="59" t="str">
        <f t="shared" si="479"/>
        <v xml:space="preserve"> </v>
      </c>
      <c r="BQ1223" s="56" t="str">
        <f t="shared" si="480"/>
        <v>0,00</v>
      </c>
      <c r="BR1223" s="59" t="str">
        <f t="shared" si="481"/>
        <v>0,00</v>
      </c>
      <c r="BS1223" s="59" t="str">
        <f t="shared" si="482"/>
        <v xml:space="preserve"> </v>
      </c>
      <c r="BT1223" s="56" t="str">
        <f t="shared" si="496"/>
        <v>00</v>
      </c>
      <c r="BU1223" s="56">
        <f t="shared" si="497"/>
        <v>0</v>
      </c>
      <c r="BV1223" s="56" t="str">
        <f>IFERROR(BU1223*#REF!,"0,00")</f>
        <v>0,00</v>
      </c>
      <c r="BW1223" s="59" t="str">
        <f t="shared" si="498"/>
        <v>0,00</v>
      </c>
    </row>
    <row r="1224" spans="1:75" ht="61.5" customHeight="1" thickTop="1" thickBot="1">
      <c r="A1224" s="90" t="str">
        <f t="shared" si="486"/>
        <v>INSERIR DATA</v>
      </c>
      <c r="B1224" s="91" t="str">
        <f t="shared" si="487"/>
        <v>INSERIR DATA</v>
      </c>
      <c r="C1224" s="81" t="str">
        <f t="shared" si="488"/>
        <v>INSERIR DATA</v>
      </c>
      <c r="D1224" s="79">
        <f t="shared" si="477"/>
        <v>1221</v>
      </c>
      <c r="E1224" s="125">
        <f t="shared" si="475"/>
        <v>0</v>
      </c>
      <c r="F1224" s="101"/>
      <c r="G1224" s="124" t="str">
        <f>IFERROR(VLOOKUP(F1224,#REF!,2,0)," ")</f>
        <v xml:space="preserve"> </v>
      </c>
      <c r="H1224" s="122" t="str">
        <f>IFERROR(VLOOKUP(F1224,#REF!,3,0)," ")</f>
        <v xml:space="preserve"> </v>
      </c>
      <c r="I1224" s="103"/>
      <c r="J1224" s="103"/>
      <c r="K1224" s="103"/>
      <c r="L1224" s="104"/>
      <c r="M1224" s="105"/>
      <c r="N1224" s="106"/>
      <c r="O1224" s="107"/>
      <c r="P1224" s="122" t="str">
        <f t="shared" si="483"/>
        <v>00,00</v>
      </c>
      <c r="Q1224" s="123" t="str">
        <f t="shared" si="484"/>
        <v>0,00</v>
      </c>
      <c r="R1224" s="119">
        <v>0</v>
      </c>
      <c r="S1224" s="119">
        <v>0</v>
      </c>
      <c r="T1224" s="123">
        <f t="shared" si="489"/>
        <v>0</v>
      </c>
      <c r="U1224" s="108"/>
      <c r="V1224" s="109" t="str">
        <f t="shared" si="485"/>
        <v/>
      </c>
      <c r="W1224" s="37"/>
      <c r="X1224" s="132"/>
      <c r="Y1224" s="134"/>
      <c r="AA1224" s="24"/>
      <c r="AB1224" s="40"/>
      <c r="AC1224" s="24" t="str">
        <f t="shared" si="491"/>
        <v>Pendente</v>
      </c>
      <c r="AE1224" s="43"/>
      <c r="AF1224" s="44"/>
      <c r="AG1224" s="45"/>
      <c r="AH1224" s="45"/>
      <c r="AI1224" s="46"/>
      <c r="AJ1224" s="44"/>
      <c r="AK1224" s="157"/>
      <c r="AL1224" s="161"/>
      <c r="AM1224" s="44"/>
      <c r="AN1224" s="46"/>
      <c r="AO1224" s="127"/>
      <c r="AP1224" s="45"/>
      <c r="AQ1224" s="46"/>
      <c r="AR1224" s="157"/>
      <c r="AS1224" s="46"/>
      <c r="AT1224" s="46"/>
      <c r="AU1224" s="157"/>
      <c r="AV1224" s="46"/>
      <c r="AW1224" s="46"/>
      <c r="AX1224" s="46"/>
      <c r="AY1224" s="46"/>
      <c r="AZ1224" s="49"/>
      <c r="BE1224" s="52">
        <f t="shared" si="490"/>
        <v>0</v>
      </c>
      <c r="BF1224" s="53" t="str">
        <f t="shared" si="492"/>
        <v>00</v>
      </c>
      <c r="BG1224" s="54">
        <f t="shared" si="493"/>
        <v>0</v>
      </c>
      <c r="BH1224" s="54">
        <v>6</v>
      </c>
      <c r="BI1224" s="54" t="str">
        <f t="shared" si="494"/>
        <v>,00</v>
      </c>
      <c r="BJ1224" s="55" t="str">
        <f t="shared" si="495"/>
        <v>00,00</v>
      </c>
      <c r="BL1224" s="57" t="str">
        <f>IFERROR(VLOOKUP(H1224,#REF!,2,0)," ")</f>
        <v xml:space="preserve"> </v>
      </c>
      <c r="BM1224" s="57" t="str">
        <f>IFERROR(VLOOKUP(K1224,#REF!,2,0)," ")</f>
        <v xml:space="preserve"> </v>
      </c>
      <c r="BN1224" s="58" t="str">
        <f t="shared" si="478"/>
        <v xml:space="preserve">  </v>
      </c>
      <c r="BO1224" s="59" t="str">
        <f>IFERROR(VLOOKUP(BN1224,#REF!,5,0)," ")</f>
        <v xml:space="preserve"> </v>
      </c>
      <c r="BP1224" s="59" t="str">
        <f t="shared" si="479"/>
        <v xml:space="preserve"> </v>
      </c>
      <c r="BQ1224" s="56" t="str">
        <f t="shared" si="480"/>
        <v>0,00</v>
      </c>
      <c r="BR1224" s="59" t="str">
        <f t="shared" si="481"/>
        <v>0,00</v>
      </c>
      <c r="BS1224" s="59" t="str">
        <f t="shared" si="482"/>
        <v xml:space="preserve"> </v>
      </c>
      <c r="BT1224" s="56" t="str">
        <f t="shared" si="496"/>
        <v>00</v>
      </c>
      <c r="BU1224" s="56">
        <f t="shared" si="497"/>
        <v>0</v>
      </c>
      <c r="BV1224" s="56" t="str">
        <f>IFERROR(BU1224*#REF!,"0,00")</f>
        <v>0,00</v>
      </c>
      <c r="BW1224" s="59" t="str">
        <f t="shared" si="498"/>
        <v>0,00</v>
      </c>
    </row>
    <row r="1225" spans="1:75" ht="61.5" customHeight="1" thickTop="1" thickBot="1">
      <c r="A1225" s="90" t="str">
        <f t="shared" si="486"/>
        <v>INSERIR DATA</v>
      </c>
      <c r="B1225" s="91" t="str">
        <f t="shared" si="487"/>
        <v>INSERIR DATA</v>
      </c>
      <c r="C1225" s="81" t="str">
        <f t="shared" si="488"/>
        <v>INSERIR DATA</v>
      </c>
      <c r="D1225" s="79">
        <f t="shared" si="477"/>
        <v>1222</v>
      </c>
      <c r="E1225" s="125">
        <f t="shared" si="475"/>
        <v>0</v>
      </c>
      <c r="F1225" s="101"/>
      <c r="G1225" s="124" t="str">
        <f>IFERROR(VLOOKUP(F1225,#REF!,2,0)," ")</f>
        <v xml:space="preserve"> </v>
      </c>
      <c r="H1225" s="122" t="str">
        <f>IFERROR(VLOOKUP(F1225,#REF!,3,0)," ")</f>
        <v xml:space="preserve"> </v>
      </c>
      <c r="I1225" s="103"/>
      <c r="J1225" s="103"/>
      <c r="K1225" s="103"/>
      <c r="L1225" s="104"/>
      <c r="M1225" s="105"/>
      <c r="N1225" s="106"/>
      <c r="O1225" s="107"/>
      <c r="P1225" s="122" t="str">
        <f t="shared" si="483"/>
        <v>00,00</v>
      </c>
      <c r="Q1225" s="123" t="str">
        <f t="shared" si="484"/>
        <v>0,00</v>
      </c>
      <c r="R1225" s="119">
        <v>0</v>
      </c>
      <c r="S1225" s="119">
        <v>0</v>
      </c>
      <c r="T1225" s="123">
        <f t="shared" si="489"/>
        <v>0</v>
      </c>
      <c r="U1225" s="108"/>
      <c r="V1225" s="109" t="str">
        <f t="shared" si="485"/>
        <v/>
      </c>
      <c r="W1225" s="37"/>
      <c r="X1225" s="132"/>
      <c r="Y1225" s="134"/>
      <c r="AA1225" s="24"/>
      <c r="AB1225" s="40"/>
      <c r="AC1225" s="24" t="str">
        <f t="shared" si="491"/>
        <v>Pendente</v>
      </c>
      <c r="AE1225" s="43"/>
      <c r="AF1225" s="44"/>
      <c r="AG1225" s="45"/>
      <c r="AH1225" s="45"/>
      <c r="AI1225" s="46"/>
      <c r="AJ1225" s="44"/>
      <c r="AK1225" s="157"/>
      <c r="AL1225" s="161"/>
      <c r="AM1225" s="44"/>
      <c r="AN1225" s="46"/>
      <c r="AO1225" s="127"/>
      <c r="AP1225" s="45"/>
      <c r="AQ1225" s="46"/>
      <c r="AR1225" s="157"/>
      <c r="AS1225" s="46"/>
      <c r="AT1225" s="46"/>
      <c r="AU1225" s="157"/>
      <c r="AV1225" s="46"/>
      <c r="AW1225" s="46"/>
      <c r="AX1225" s="46"/>
      <c r="AY1225" s="46"/>
      <c r="AZ1225" s="49"/>
      <c r="BE1225" s="52">
        <f t="shared" si="490"/>
        <v>0</v>
      </c>
      <c r="BF1225" s="53" t="str">
        <f t="shared" si="492"/>
        <v>00</v>
      </c>
      <c r="BG1225" s="54">
        <f t="shared" si="493"/>
        <v>0</v>
      </c>
      <c r="BH1225" s="54">
        <v>6</v>
      </c>
      <c r="BI1225" s="54" t="str">
        <f t="shared" si="494"/>
        <v>,00</v>
      </c>
      <c r="BJ1225" s="55" t="str">
        <f t="shared" si="495"/>
        <v>00,00</v>
      </c>
      <c r="BL1225" s="57" t="str">
        <f>IFERROR(VLOOKUP(H1225,#REF!,2,0)," ")</f>
        <v xml:space="preserve"> </v>
      </c>
      <c r="BM1225" s="57" t="str">
        <f>IFERROR(VLOOKUP(K1225,#REF!,2,0)," ")</f>
        <v xml:space="preserve"> </v>
      </c>
      <c r="BN1225" s="58" t="str">
        <f t="shared" si="478"/>
        <v xml:space="preserve">  </v>
      </c>
      <c r="BO1225" s="59" t="str">
        <f>IFERROR(VLOOKUP(BN1225,#REF!,5,0)," ")</f>
        <v xml:space="preserve"> </v>
      </c>
      <c r="BP1225" s="59" t="str">
        <f t="shared" si="479"/>
        <v xml:space="preserve"> </v>
      </c>
      <c r="BQ1225" s="56" t="str">
        <f t="shared" si="480"/>
        <v>0,00</v>
      </c>
      <c r="BR1225" s="59" t="str">
        <f t="shared" si="481"/>
        <v>0,00</v>
      </c>
      <c r="BS1225" s="59" t="str">
        <f t="shared" si="482"/>
        <v xml:space="preserve"> </v>
      </c>
      <c r="BT1225" s="56" t="str">
        <f t="shared" si="496"/>
        <v>00</v>
      </c>
      <c r="BU1225" s="56">
        <f t="shared" si="497"/>
        <v>0</v>
      </c>
      <c r="BV1225" s="56" t="str">
        <f>IFERROR(BU1225*#REF!,"0,00")</f>
        <v>0,00</v>
      </c>
      <c r="BW1225" s="59" t="str">
        <f t="shared" si="498"/>
        <v>0,00</v>
      </c>
    </row>
    <row r="1226" spans="1:75" ht="61.5" customHeight="1" thickTop="1" thickBot="1">
      <c r="A1226" s="90" t="str">
        <f t="shared" si="486"/>
        <v>INSERIR DATA</v>
      </c>
      <c r="B1226" s="91" t="str">
        <f t="shared" si="487"/>
        <v>INSERIR DATA</v>
      </c>
      <c r="C1226" s="81" t="str">
        <f t="shared" si="488"/>
        <v>INSERIR DATA</v>
      </c>
      <c r="D1226" s="79">
        <f t="shared" si="477"/>
        <v>1223</v>
      </c>
      <c r="E1226" s="125">
        <f t="shared" si="475"/>
        <v>0</v>
      </c>
      <c r="F1226" s="101"/>
      <c r="G1226" s="124" t="str">
        <f>IFERROR(VLOOKUP(F1226,#REF!,2,0)," ")</f>
        <v xml:space="preserve"> </v>
      </c>
      <c r="H1226" s="122" t="str">
        <f>IFERROR(VLOOKUP(F1226,#REF!,3,0)," ")</f>
        <v xml:space="preserve"> </v>
      </c>
      <c r="I1226" s="103"/>
      <c r="J1226" s="103"/>
      <c r="K1226" s="103"/>
      <c r="L1226" s="104"/>
      <c r="M1226" s="105"/>
      <c r="N1226" s="106"/>
      <c r="O1226" s="107"/>
      <c r="P1226" s="122" t="str">
        <f t="shared" si="483"/>
        <v>00,00</v>
      </c>
      <c r="Q1226" s="123" t="str">
        <f t="shared" si="484"/>
        <v>0,00</v>
      </c>
      <c r="R1226" s="119">
        <v>0</v>
      </c>
      <c r="S1226" s="119">
        <v>0</v>
      </c>
      <c r="T1226" s="123">
        <f t="shared" si="489"/>
        <v>0</v>
      </c>
      <c r="U1226" s="108"/>
      <c r="V1226" s="109" t="str">
        <f t="shared" si="485"/>
        <v/>
      </c>
      <c r="W1226" s="37"/>
      <c r="X1226" s="132"/>
      <c r="Y1226" s="134"/>
      <c r="AA1226" s="24"/>
      <c r="AB1226" s="40"/>
      <c r="AC1226" s="24" t="str">
        <f t="shared" si="491"/>
        <v>Pendente</v>
      </c>
      <c r="AE1226" s="43"/>
      <c r="AF1226" s="44"/>
      <c r="AG1226" s="45"/>
      <c r="AH1226" s="45"/>
      <c r="AI1226" s="46"/>
      <c r="AJ1226" s="44"/>
      <c r="AK1226" s="157"/>
      <c r="AL1226" s="161"/>
      <c r="AM1226" s="44"/>
      <c r="AN1226" s="46"/>
      <c r="AO1226" s="127"/>
      <c r="AP1226" s="45"/>
      <c r="AQ1226" s="46"/>
      <c r="AR1226" s="157"/>
      <c r="AS1226" s="46"/>
      <c r="AT1226" s="46"/>
      <c r="AU1226" s="157"/>
      <c r="AV1226" s="46"/>
      <c r="AW1226" s="46"/>
      <c r="AX1226" s="46"/>
      <c r="AY1226" s="46"/>
      <c r="AZ1226" s="49"/>
      <c r="BE1226" s="52">
        <f t="shared" si="490"/>
        <v>0</v>
      </c>
      <c r="BF1226" s="53" t="str">
        <f t="shared" si="492"/>
        <v>00</v>
      </c>
      <c r="BG1226" s="54">
        <f t="shared" si="493"/>
        <v>0</v>
      </c>
      <c r="BH1226" s="54">
        <v>6</v>
      </c>
      <c r="BI1226" s="54" t="str">
        <f t="shared" si="494"/>
        <v>,00</v>
      </c>
      <c r="BJ1226" s="55" t="str">
        <f t="shared" si="495"/>
        <v>00,00</v>
      </c>
      <c r="BL1226" s="57" t="str">
        <f>IFERROR(VLOOKUP(H1226,#REF!,2,0)," ")</f>
        <v xml:space="preserve"> </v>
      </c>
      <c r="BM1226" s="57" t="str">
        <f>IFERROR(VLOOKUP(K1226,#REF!,2,0)," ")</f>
        <v xml:space="preserve"> </v>
      </c>
      <c r="BN1226" s="58" t="str">
        <f t="shared" si="478"/>
        <v xml:space="preserve">  </v>
      </c>
      <c r="BO1226" s="59" t="str">
        <f>IFERROR(VLOOKUP(BN1226,#REF!,5,0)," ")</f>
        <v xml:space="preserve"> </v>
      </c>
      <c r="BP1226" s="59" t="str">
        <f t="shared" si="479"/>
        <v xml:space="preserve"> </v>
      </c>
      <c r="BQ1226" s="56" t="str">
        <f t="shared" si="480"/>
        <v>0,00</v>
      </c>
      <c r="BR1226" s="59" t="str">
        <f t="shared" si="481"/>
        <v>0,00</v>
      </c>
      <c r="BS1226" s="59" t="str">
        <f t="shared" si="482"/>
        <v xml:space="preserve"> </v>
      </c>
      <c r="BT1226" s="56" t="str">
        <f t="shared" si="496"/>
        <v>00</v>
      </c>
      <c r="BU1226" s="56">
        <f t="shared" si="497"/>
        <v>0</v>
      </c>
      <c r="BV1226" s="56" t="str">
        <f>IFERROR(BU1226*#REF!,"0,00")</f>
        <v>0,00</v>
      </c>
      <c r="BW1226" s="59" t="str">
        <f t="shared" si="498"/>
        <v>0,00</v>
      </c>
    </row>
    <row r="1227" spans="1:75" ht="61.5" customHeight="1" thickTop="1" thickBot="1">
      <c r="A1227" s="90" t="str">
        <f t="shared" si="486"/>
        <v>INSERIR DATA</v>
      </c>
      <c r="B1227" s="91" t="str">
        <f t="shared" si="487"/>
        <v>INSERIR DATA</v>
      </c>
      <c r="C1227" s="81" t="str">
        <f t="shared" si="488"/>
        <v>INSERIR DATA</v>
      </c>
      <c r="D1227" s="79">
        <f t="shared" si="477"/>
        <v>1224</v>
      </c>
      <c r="E1227" s="125">
        <f t="shared" si="475"/>
        <v>0</v>
      </c>
      <c r="F1227" s="101"/>
      <c r="G1227" s="124" t="str">
        <f>IFERROR(VLOOKUP(F1227,#REF!,2,0)," ")</f>
        <v xml:space="preserve"> </v>
      </c>
      <c r="H1227" s="122" t="str">
        <f>IFERROR(VLOOKUP(F1227,#REF!,3,0)," ")</f>
        <v xml:space="preserve"> </v>
      </c>
      <c r="I1227" s="103"/>
      <c r="J1227" s="103"/>
      <c r="K1227" s="103"/>
      <c r="L1227" s="104"/>
      <c r="M1227" s="105"/>
      <c r="N1227" s="106"/>
      <c r="O1227" s="107"/>
      <c r="P1227" s="122" t="str">
        <f t="shared" si="483"/>
        <v>00,00</v>
      </c>
      <c r="Q1227" s="123" t="str">
        <f t="shared" si="484"/>
        <v>0,00</v>
      </c>
      <c r="R1227" s="119">
        <v>0</v>
      </c>
      <c r="S1227" s="119">
        <v>0</v>
      </c>
      <c r="T1227" s="123">
        <f t="shared" si="489"/>
        <v>0</v>
      </c>
      <c r="U1227" s="108"/>
      <c r="V1227" s="109" t="str">
        <f t="shared" si="485"/>
        <v/>
      </c>
      <c r="W1227" s="37"/>
      <c r="X1227" s="132"/>
      <c r="Y1227" s="134"/>
      <c r="AA1227" s="24"/>
      <c r="AB1227" s="40"/>
      <c r="AC1227" s="24" t="str">
        <f t="shared" si="491"/>
        <v>Pendente</v>
      </c>
      <c r="AE1227" s="43"/>
      <c r="AF1227" s="44"/>
      <c r="AG1227" s="45"/>
      <c r="AH1227" s="45"/>
      <c r="AI1227" s="46"/>
      <c r="AJ1227" s="44"/>
      <c r="AK1227" s="157"/>
      <c r="AL1227" s="161"/>
      <c r="AM1227" s="44"/>
      <c r="AN1227" s="46"/>
      <c r="AO1227" s="127"/>
      <c r="AP1227" s="45"/>
      <c r="AQ1227" s="46"/>
      <c r="AR1227" s="157"/>
      <c r="AS1227" s="46"/>
      <c r="AT1227" s="46"/>
      <c r="AU1227" s="157"/>
      <c r="AV1227" s="46"/>
      <c r="AW1227" s="46"/>
      <c r="AX1227" s="46"/>
      <c r="AY1227" s="46"/>
      <c r="AZ1227" s="49"/>
      <c r="BE1227" s="52">
        <f t="shared" si="490"/>
        <v>0</v>
      </c>
      <c r="BF1227" s="53" t="str">
        <f t="shared" si="492"/>
        <v>00</v>
      </c>
      <c r="BG1227" s="54">
        <f t="shared" si="493"/>
        <v>0</v>
      </c>
      <c r="BH1227" s="54">
        <v>6</v>
      </c>
      <c r="BI1227" s="54" t="str">
        <f t="shared" si="494"/>
        <v>,00</v>
      </c>
      <c r="BJ1227" s="55" t="str">
        <f t="shared" si="495"/>
        <v>00,00</v>
      </c>
      <c r="BL1227" s="57" t="str">
        <f>IFERROR(VLOOKUP(H1227,#REF!,2,0)," ")</f>
        <v xml:space="preserve"> </v>
      </c>
      <c r="BM1227" s="57" t="str">
        <f>IFERROR(VLOOKUP(K1227,#REF!,2,0)," ")</f>
        <v xml:space="preserve"> </v>
      </c>
      <c r="BN1227" s="58" t="str">
        <f t="shared" si="478"/>
        <v xml:space="preserve">  </v>
      </c>
      <c r="BO1227" s="59" t="str">
        <f>IFERROR(VLOOKUP(BN1227,#REF!,5,0)," ")</f>
        <v xml:space="preserve"> </v>
      </c>
      <c r="BP1227" s="59" t="str">
        <f t="shared" si="479"/>
        <v xml:space="preserve"> </v>
      </c>
      <c r="BQ1227" s="56" t="str">
        <f t="shared" si="480"/>
        <v>0,00</v>
      </c>
      <c r="BR1227" s="59" t="str">
        <f t="shared" si="481"/>
        <v>0,00</v>
      </c>
      <c r="BS1227" s="59" t="str">
        <f t="shared" si="482"/>
        <v xml:space="preserve"> </v>
      </c>
      <c r="BT1227" s="56" t="str">
        <f t="shared" si="496"/>
        <v>00</v>
      </c>
      <c r="BU1227" s="56">
        <f t="shared" si="497"/>
        <v>0</v>
      </c>
      <c r="BV1227" s="56" t="str">
        <f>IFERROR(BU1227*#REF!,"0,00")</f>
        <v>0,00</v>
      </c>
      <c r="BW1227" s="59" t="str">
        <f t="shared" si="498"/>
        <v>0,00</v>
      </c>
    </row>
    <row r="1228" spans="1:75" ht="61.5" customHeight="1" thickTop="1" thickBot="1">
      <c r="A1228" s="90" t="str">
        <f t="shared" si="486"/>
        <v>INSERIR DATA</v>
      </c>
      <c r="B1228" s="91" t="str">
        <f t="shared" si="487"/>
        <v>INSERIR DATA</v>
      </c>
      <c r="C1228" s="81" t="str">
        <f t="shared" si="488"/>
        <v>INSERIR DATA</v>
      </c>
      <c r="D1228" s="79">
        <f t="shared" si="477"/>
        <v>1225</v>
      </c>
      <c r="E1228" s="125">
        <f t="shared" si="475"/>
        <v>0</v>
      </c>
      <c r="F1228" s="101"/>
      <c r="G1228" s="124" t="str">
        <f>IFERROR(VLOOKUP(F1228,#REF!,2,0)," ")</f>
        <v xml:space="preserve"> </v>
      </c>
      <c r="H1228" s="122" t="str">
        <f>IFERROR(VLOOKUP(F1228,#REF!,3,0)," ")</f>
        <v xml:space="preserve"> </v>
      </c>
      <c r="I1228" s="103"/>
      <c r="J1228" s="103"/>
      <c r="K1228" s="103"/>
      <c r="L1228" s="104"/>
      <c r="M1228" s="105"/>
      <c r="N1228" s="106"/>
      <c r="O1228" s="107"/>
      <c r="P1228" s="122" t="str">
        <f t="shared" si="483"/>
        <v>00,00</v>
      </c>
      <c r="Q1228" s="123" t="str">
        <f t="shared" si="484"/>
        <v>0,00</v>
      </c>
      <c r="R1228" s="119">
        <v>0</v>
      </c>
      <c r="S1228" s="119">
        <v>0</v>
      </c>
      <c r="T1228" s="123">
        <f t="shared" si="489"/>
        <v>0</v>
      </c>
      <c r="U1228" s="108"/>
      <c r="V1228" s="109" t="str">
        <f t="shared" si="485"/>
        <v/>
      </c>
      <c r="W1228" s="37"/>
      <c r="X1228" s="132"/>
      <c r="Y1228" s="134"/>
      <c r="AA1228" s="24"/>
      <c r="AB1228" s="40"/>
      <c r="AC1228" s="24" t="str">
        <f t="shared" si="491"/>
        <v>Pendente</v>
      </c>
      <c r="AE1228" s="43"/>
      <c r="AF1228" s="44"/>
      <c r="AG1228" s="45"/>
      <c r="AH1228" s="45"/>
      <c r="AI1228" s="46"/>
      <c r="AJ1228" s="44"/>
      <c r="AK1228" s="157"/>
      <c r="AL1228" s="161"/>
      <c r="AM1228" s="44"/>
      <c r="AN1228" s="157"/>
      <c r="AO1228" s="161"/>
      <c r="AP1228" s="45"/>
      <c r="AQ1228" s="46"/>
      <c r="AR1228" s="157"/>
      <c r="AS1228" s="46"/>
      <c r="AT1228" s="45"/>
      <c r="AU1228" s="157"/>
      <c r="AV1228" s="46"/>
      <c r="AW1228" s="46"/>
      <c r="AX1228" s="46"/>
      <c r="AY1228" s="46"/>
      <c r="AZ1228" s="49"/>
      <c r="BE1228" s="52">
        <f t="shared" si="490"/>
        <v>0</v>
      </c>
      <c r="BF1228" s="53" t="str">
        <f t="shared" si="492"/>
        <v>00</v>
      </c>
      <c r="BG1228" s="54">
        <f t="shared" si="493"/>
        <v>0</v>
      </c>
      <c r="BH1228" s="54">
        <v>6</v>
      </c>
      <c r="BI1228" s="54" t="str">
        <f t="shared" si="494"/>
        <v>,00</v>
      </c>
      <c r="BJ1228" s="55" t="str">
        <f t="shared" si="495"/>
        <v>00,00</v>
      </c>
      <c r="BL1228" s="57" t="str">
        <f>IFERROR(VLOOKUP(H1228,#REF!,2,0)," ")</f>
        <v xml:space="preserve"> </v>
      </c>
      <c r="BM1228" s="57" t="str">
        <f>IFERROR(VLOOKUP(K1228,#REF!,2,0)," ")</f>
        <v xml:space="preserve"> </v>
      </c>
      <c r="BN1228" s="58" t="str">
        <f t="shared" si="478"/>
        <v xml:space="preserve">  </v>
      </c>
      <c r="BO1228" s="59" t="str">
        <f>IFERROR(VLOOKUP(BN1228,#REF!,5,0)," ")</f>
        <v xml:space="preserve"> </v>
      </c>
      <c r="BP1228" s="59" t="str">
        <f t="shared" si="479"/>
        <v xml:space="preserve"> </v>
      </c>
      <c r="BQ1228" s="56" t="str">
        <f t="shared" si="480"/>
        <v>0,00</v>
      </c>
      <c r="BR1228" s="59" t="str">
        <f t="shared" si="481"/>
        <v>0,00</v>
      </c>
      <c r="BS1228" s="59" t="str">
        <f t="shared" si="482"/>
        <v xml:space="preserve"> </v>
      </c>
      <c r="BT1228" s="56" t="str">
        <f t="shared" si="496"/>
        <v>00</v>
      </c>
      <c r="BU1228" s="56">
        <f t="shared" si="497"/>
        <v>0</v>
      </c>
      <c r="BV1228" s="56" t="str">
        <f>IFERROR(BU1228*#REF!,"0,00")</f>
        <v>0,00</v>
      </c>
      <c r="BW1228" s="59" t="str">
        <f t="shared" si="498"/>
        <v>0,00</v>
      </c>
    </row>
    <row r="1229" spans="1:75" ht="61.5" customHeight="1" thickTop="1" thickBot="1">
      <c r="A1229" s="90" t="str">
        <f t="shared" si="486"/>
        <v>INSERIR DATA</v>
      </c>
      <c r="B1229" s="91" t="str">
        <f t="shared" si="487"/>
        <v>INSERIR DATA</v>
      </c>
      <c r="C1229" s="81" t="str">
        <f t="shared" si="488"/>
        <v>INSERIR DATA</v>
      </c>
      <c r="D1229" s="79">
        <f t="shared" si="477"/>
        <v>1226</v>
      </c>
      <c r="E1229" s="125">
        <f t="shared" si="475"/>
        <v>0</v>
      </c>
      <c r="F1229" s="101"/>
      <c r="G1229" s="124" t="str">
        <f>IFERROR(VLOOKUP(F1229,#REF!,2,0)," ")</f>
        <v xml:space="preserve"> </v>
      </c>
      <c r="H1229" s="122" t="str">
        <f>IFERROR(VLOOKUP(F1229,#REF!,3,0)," ")</f>
        <v xml:space="preserve"> </v>
      </c>
      <c r="I1229" s="103"/>
      <c r="J1229" s="103"/>
      <c r="K1229" s="103"/>
      <c r="L1229" s="104"/>
      <c r="M1229" s="105"/>
      <c r="N1229" s="106"/>
      <c r="O1229" s="107"/>
      <c r="P1229" s="122" t="str">
        <f t="shared" si="483"/>
        <v>00,00</v>
      </c>
      <c r="Q1229" s="123" t="str">
        <f t="shared" si="484"/>
        <v>0,00</v>
      </c>
      <c r="R1229" s="119">
        <v>0</v>
      </c>
      <c r="S1229" s="119">
        <v>0</v>
      </c>
      <c r="T1229" s="123">
        <f t="shared" si="489"/>
        <v>0</v>
      </c>
      <c r="U1229" s="108"/>
      <c r="V1229" s="109" t="str">
        <f t="shared" si="485"/>
        <v/>
      </c>
      <c r="W1229" s="37"/>
      <c r="X1229" s="132"/>
      <c r="Y1229" s="134"/>
      <c r="AA1229" s="24"/>
      <c r="AB1229" s="40"/>
      <c r="AC1229" s="24" t="str">
        <f t="shared" si="491"/>
        <v>Pendente</v>
      </c>
      <c r="AE1229" s="43"/>
      <c r="AF1229" s="44"/>
      <c r="AG1229" s="45"/>
      <c r="AH1229" s="45"/>
      <c r="AI1229" s="46"/>
      <c r="AJ1229" s="44"/>
      <c r="AK1229" s="157"/>
      <c r="AL1229" s="161"/>
      <c r="AM1229" s="44"/>
      <c r="AN1229" s="157"/>
      <c r="AO1229" s="161"/>
      <c r="AP1229" s="45"/>
      <c r="AQ1229" s="46"/>
      <c r="AR1229" s="157"/>
      <c r="AS1229" s="46"/>
      <c r="AT1229" s="45"/>
      <c r="AU1229" s="46"/>
      <c r="AV1229" s="46"/>
      <c r="AW1229" s="46"/>
      <c r="AX1229" s="46"/>
      <c r="AY1229" s="46"/>
      <c r="AZ1229" s="49"/>
      <c r="BE1229" s="52">
        <f t="shared" si="490"/>
        <v>0</v>
      </c>
      <c r="BF1229" s="53" t="str">
        <f t="shared" si="492"/>
        <v>00</v>
      </c>
      <c r="BG1229" s="54">
        <f t="shared" si="493"/>
        <v>0</v>
      </c>
      <c r="BH1229" s="54">
        <v>6</v>
      </c>
      <c r="BI1229" s="54" t="str">
        <f t="shared" si="494"/>
        <v>,00</v>
      </c>
      <c r="BJ1229" s="55" t="str">
        <f t="shared" si="495"/>
        <v>00,00</v>
      </c>
      <c r="BL1229" s="57" t="str">
        <f>IFERROR(VLOOKUP(H1229,#REF!,2,0)," ")</f>
        <v xml:space="preserve"> </v>
      </c>
      <c r="BM1229" s="57" t="str">
        <f>IFERROR(VLOOKUP(K1229,#REF!,2,0)," ")</f>
        <v xml:space="preserve"> </v>
      </c>
      <c r="BN1229" s="58" t="str">
        <f t="shared" si="478"/>
        <v xml:space="preserve">  </v>
      </c>
      <c r="BO1229" s="59" t="str">
        <f>IFERROR(VLOOKUP(BN1229,#REF!,5,0)," ")</f>
        <v xml:space="preserve"> </v>
      </c>
      <c r="BP1229" s="59" t="str">
        <f t="shared" si="479"/>
        <v xml:space="preserve"> </v>
      </c>
      <c r="BQ1229" s="56" t="str">
        <f t="shared" si="480"/>
        <v>0,00</v>
      </c>
      <c r="BR1229" s="59" t="str">
        <f t="shared" si="481"/>
        <v>0,00</v>
      </c>
      <c r="BS1229" s="59" t="str">
        <f t="shared" si="482"/>
        <v xml:space="preserve"> </v>
      </c>
      <c r="BT1229" s="56" t="str">
        <f t="shared" si="496"/>
        <v>00</v>
      </c>
      <c r="BU1229" s="56">
        <f t="shared" si="497"/>
        <v>0</v>
      </c>
      <c r="BV1229" s="56" t="str">
        <f>IFERROR(BU1229*#REF!,"0,00")</f>
        <v>0,00</v>
      </c>
      <c r="BW1229" s="59" t="str">
        <f t="shared" si="498"/>
        <v>0,00</v>
      </c>
    </row>
    <row r="1230" spans="1:75" ht="61.5" customHeight="1" thickTop="1" thickBot="1">
      <c r="A1230" s="90" t="str">
        <f t="shared" si="486"/>
        <v>INSERIR DATA</v>
      </c>
      <c r="B1230" s="91" t="str">
        <f t="shared" si="487"/>
        <v>INSERIR DATA</v>
      </c>
      <c r="C1230" s="81" t="str">
        <f t="shared" si="488"/>
        <v>INSERIR DATA</v>
      </c>
      <c r="D1230" s="79">
        <f t="shared" si="477"/>
        <v>1227</v>
      </c>
      <c r="E1230" s="125">
        <f t="shared" si="475"/>
        <v>0</v>
      </c>
      <c r="F1230" s="101"/>
      <c r="G1230" s="124" t="str">
        <f>IFERROR(VLOOKUP(F1230,#REF!,2,0)," ")</f>
        <v xml:space="preserve"> </v>
      </c>
      <c r="H1230" s="122" t="str">
        <f>IFERROR(VLOOKUP(F1230,#REF!,3,0)," ")</f>
        <v xml:space="preserve"> </v>
      </c>
      <c r="I1230" s="103"/>
      <c r="J1230" s="103"/>
      <c r="K1230" s="103"/>
      <c r="L1230" s="104"/>
      <c r="M1230" s="105"/>
      <c r="N1230" s="106"/>
      <c r="O1230" s="107"/>
      <c r="P1230" s="122" t="str">
        <f t="shared" si="483"/>
        <v>00,00</v>
      </c>
      <c r="Q1230" s="123" t="str">
        <f t="shared" si="484"/>
        <v>0,00</v>
      </c>
      <c r="R1230" s="119">
        <v>0</v>
      </c>
      <c r="S1230" s="119">
        <v>0</v>
      </c>
      <c r="T1230" s="123">
        <f t="shared" si="489"/>
        <v>0</v>
      </c>
      <c r="U1230" s="108"/>
      <c r="V1230" s="109" t="str">
        <f t="shared" si="485"/>
        <v/>
      </c>
      <c r="W1230" s="37"/>
      <c r="X1230" s="132"/>
      <c r="Y1230" s="134"/>
      <c r="AA1230" s="24"/>
      <c r="AB1230" s="40"/>
      <c r="AC1230" s="24" t="str">
        <f t="shared" si="491"/>
        <v>Pendente</v>
      </c>
      <c r="AE1230" s="43"/>
      <c r="AF1230" s="44"/>
      <c r="AG1230" s="45"/>
      <c r="AH1230" s="45"/>
      <c r="AI1230" s="46"/>
      <c r="AJ1230" s="44"/>
      <c r="AK1230" s="157"/>
      <c r="AL1230" s="161"/>
      <c r="AM1230" s="44"/>
      <c r="AN1230" s="157"/>
      <c r="AO1230" s="161"/>
      <c r="AP1230" s="45"/>
      <c r="AQ1230" s="46"/>
      <c r="AR1230" s="157"/>
      <c r="AS1230" s="46"/>
      <c r="AT1230" s="45"/>
      <c r="AU1230" s="46"/>
      <c r="AV1230" s="46"/>
      <c r="AW1230" s="46"/>
      <c r="AX1230" s="46"/>
      <c r="AY1230" s="46"/>
      <c r="AZ1230" s="49"/>
      <c r="BE1230" s="52">
        <f t="shared" si="490"/>
        <v>0</v>
      </c>
      <c r="BF1230" s="53" t="str">
        <f t="shared" si="492"/>
        <v>00</v>
      </c>
      <c r="BG1230" s="54">
        <f t="shared" si="493"/>
        <v>0</v>
      </c>
      <c r="BH1230" s="54">
        <v>6</v>
      </c>
      <c r="BI1230" s="54" t="str">
        <f t="shared" si="494"/>
        <v>,00</v>
      </c>
      <c r="BJ1230" s="55" t="str">
        <f t="shared" si="495"/>
        <v>00,00</v>
      </c>
      <c r="BL1230" s="57" t="str">
        <f>IFERROR(VLOOKUP(H1230,#REF!,2,0)," ")</f>
        <v xml:space="preserve"> </v>
      </c>
      <c r="BM1230" s="57" t="str">
        <f>IFERROR(VLOOKUP(K1230,#REF!,2,0)," ")</f>
        <v xml:space="preserve"> </v>
      </c>
      <c r="BN1230" s="58" t="str">
        <f t="shared" si="478"/>
        <v xml:space="preserve">  </v>
      </c>
      <c r="BO1230" s="59" t="str">
        <f>IFERROR(VLOOKUP(BN1230,#REF!,5,0)," ")</f>
        <v xml:space="preserve"> </v>
      </c>
      <c r="BP1230" s="59" t="str">
        <f t="shared" si="479"/>
        <v xml:space="preserve"> </v>
      </c>
      <c r="BQ1230" s="56" t="str">
        <f t="shared" si="480"/>
        <v>0,00</v>
      </c>
      <c r="BR1230" s="59" t="str">
        <f t="shared" si="481"/>
        <v>0,00</v>
      </c>
      <c r="BS1230" s="59" t="str">
        <f t="shared" si="482"/>
        <v xml:space="preserve"> </v>
      </c>
      <c r="BT1230" s="56" t="str">
        <f t="shared" si="496"/>
        <v>00</v>
      </c>
      <c r="BU1230" s="56">
        <f t="shared" si="497"/>
        <v>0</v>
      </c>
      <c r="BV1230" s="56" t="str">
        <f>IFERROR(BU1230*#REF!,"0,00")</f>
        <v>0,00</v>
      </c>
      <c r="BW1230" s="59" t="str">
        <f t="shared" si="498"/>
        <v>0,00</v>
      </c>
    </row>
    <row r="1231" spans="1:75" ht="61.5" customHeight="1" thickTop="1" thickBot="1">
      <c r="A1231" s="90" t="str">
        <f t="shared" si="486"/>
        <v>INSERIR DATA</v>
      </c>
      <c r="B1231" s="91" t="str">
        <f t="shared" si="487"/>
        <v>INSERIR DATA</v>
      </c>
      <c r="C1231" s="81" t="str">
        <f t="shared" si="488"/>
        <v>INSERIR DATA</v>
      </c>
      <c r="D1231" s="79">
        <f t="shared" si="477"/>
        <v>1228</v>
      </c>
      <c r="E1231" s="125">
        <f t="shared" si="475"/>
        <v>0</v>
      </c>
      <c r="F1231" s="101"/>
      <c r="G1231" s="124" t="str">
        <f>IFERROR(VLOOKUP(F1231,#REF!,2,0)," ")</f>
        <v xml:space="preserve"> </v>
      </c>
      <c r="H1231" s="122" t="str">
        <f>IFERROR(VLOOKUP(F1231,#REF!,3,0)," ")</f>
        <v xml:space="preserve"> </v>
      </c>
      <c r="I1231" s="103"/>
      <c r="J1231" s="103"/>
      <c r="K1231" s="103"/>
      <c r="L1231" s="104"/>
      <c r="M1231" s="105"/>
      <c r="N1231" s="106"/>
      <c r="O1231" s="107"/>
      <c r="P1231" s="122" t="str">
        <f t="shared" si="483"/>
        <v>00,00</v>
      </c>
      <c r="Q1231" s="123" t="str">
        <f t="shared" si="484"/>
        <v>0,00</v>
      </c>
      <c r="R1231" s="119">
        <v>0</v>
      </c>
      <c r="S1231" s="119">
        <v>0</v>
      </c>
      <c r="T1231" s="123">
        <f t="shared" si="489"/>
        <v>0</v>
      </c>
      <c r="U1231" s="108"/>
      <c r="V1231" s="109" t="str">
        <f t="shared" si="485"/>
        <v/>
      </c>
      <c r="W1231" s="37"/>
      <c r="X1231" s="132"/>
      <c r="Y1231" s="134"/>
      <c r="AA1231" s="24"/>
      <c r="AB1231" s="40"/>
      <c r="AC1231" s="24" t="str">
        <f t="shared" si="491"/>
        <v>Pendente</v>
      </c>
      <c r="AE1231" s="43"/>
      <c r="AF1231" s="44"/>
      <c r="AG1231" s="45"/>
      <c r="AH1231" s="45"/>
      <c r="AI1231" s="46"/>
      <c r="AJ1231" s="44"/>
      <c r="AK1231" s="157"/>
      <c r="AL1231" s="161"/>
      <c r="AM1231" s="44"/>
      <c r="AN1231" s="157"/>
      <c r="AO1231" s="161"/>
      <c r="AP1231" s="45"/>
      <c r="AQ1231" s="46"/>
      <c r="AR1231" s="157"/>
      <c r="AS1231" s="46"/>
      <c r="AT1231" s="45"/>
      <c r="AU1231" s="46"/>
      <c r="AV1231" s="46"/>
      <c r="AW1231" s="46"/>
      <c r="AX1231" s="46"/>
      <c r="AY1231" s="46"/>
      <c r="AZ1231" s="49"/>
      <c r="BE1231" s="52">
        <f t="shared" si="490"/>
        <v>0</v>
      </c>
      <c r="BF1231" s="53" t="str">
        <f t="shared" si="492"/>
        <v>00</v>
      </c>
      <c r="BG1231" s="54">
        <f t="shared" si="493"/>
        <v>0</v>
      </c>
      <c r="BH1231" s="54">
        <v>6</v>
      </c>
      <c r="BI1231" s="54" t="str">
        <f t="shared" si="494"/>
        <v>,00</v>
      </c>
      <c r="BJ1231" s="55" t="str">
        <f t="shared" si="495"/>
        <v>00,00</v>
      </c>
      <c r="BL1231" s="57" t="str">
        <f>IFERROR(VLOOKUP(H1231,#REF!,2,0)," ")</f>
        <v xml:space="preserve"> </v>
      </c>
      <c r="BM1231" s="57" t="str">
        <f>IFERROR(VLOOKUP(K1231,#REF!,2,0)," ")</f>
        <v xml:space="preserve"> </v>
      </c>
      <c r="BN1231" s="58" t="str">
        <f t="shared" si="478"/>
        <v xml:space="preserve">  </v>
      </c>
      <c r="BO1231" s="59" t="str">
        <f>IFERROR(VLOOKUP(BN1231,#REF!,5,0)," ")</f>
        <v xml:space="preserve"> </v>
      </c>
      <c r="BP1231" s="59" t="str">
        <f t="shared" si="479"/>
        <v xml:space="preserve"> </v>
      </c>
      <c r="BQ1231" s="56" t="str">
        <f t="shared" si="480"/>
        <v>0,00</v>
      </c>
      <c r="BR1231" s="59" t="str">
        <f t="shared" si="481"/>
        <v>0,00</v>
      </c>
      <c r="BS1231" s="59" t="str">
        <f t="shared" si="482"/>
        <v xml:space="preserve"> </v>
      </c>
      <c r="BT1231" s="56" t="str">
        <f t="shared" si="496"/>
        <v>00</v>
      </c>
      <c r="BU1231" s="56">
        <f t="shared" si="497"/>
        <v>0</v>
      </c>
      <c r="BV1231" s="56" t="str">
        <f>IFERROR(BU1231*#REF!,"0,00")</f>
        <v>0,00</v>
      </c>
      <c r="BW1231" s="59" t="str">
        <f t="shared" si="498"/>
        <v>0,00</v>
      </c>
    </row>
    <row r="1232" spans="1:75" ht="61.5" customHeight="1" thickTop="1" thickBot="1">
      <c r="A1232" s="90" t="str">
        <f t="shared" si="486"/>
        <v>INSERIR DATA</v>
      </c>
      <c r="B1232" s="91" t="str">
        <f t="shared" si="487"/>
        <v>INSERIR DATA</v>
      </c>
      <c r="C1232" s="81" t="str">
        <f t="shared" si="488"/>
        <v>INSERIR DATA</v>
      </c>
      <c r="D1232" s="79">
        <f t="shared" si="477"/>
        <v>1229</v>
      </c>
      <c r="E1232" s="125">
        <f t="shared" si="475"/>
        <v>0</v>
      </c>
      <c r="F1232" s="101"/>
      <c r="G1232" s="124" t="str">
        <f>IFERROR(VLOOKUP(F1232,#REF!,2,0)," ")</f>
        <v xml:space="preserve"> </v>
      </c>
      <c r="H1232" s="122" t="str">
        <f>IFERROR(VLOOKUP(F1232,#REF!,3,0)," ")</f>
        <v xml:space="preserve"> </v>
      </c>
      <c r="I1232" s="103"/>
      <c r="J1232" s="103"/>
      <c r="K1232" s="103"/>
      <c r="L1232" s="104"/>
      <c r="M1232" s="105"/>
      <c r="N1232" s="106"/>
      <c r="O1232" s="107"/>
      <c r="P1232" s="122" t="str">
        <f t="shared" si="483"/>
        <v>00,00</v>
      </c>
      <c r="Q1232" s="123" t="str">
        <f t="shared" si="484"/>
        <v>0,00</v>
      </c>
      <c r="R1232" s="119">
        <v>0</v>
      </c>
      <c r="S1232" s="119">
        <v>0</v>
      </c>
      <c r="T1232" s="123">
        <f t="shared" si="489"/>
        <v>0</v>
      </c>
      <c r="U1232" s="108"/>
      <c r="V1232" s="109" t="str">
        <f t="shared" si="485"/>
        <v/>
      </c>
      <c r="W1232" s="37"/>
      <c r="X1232" s="132"/>
      <c r="Y1232" s="134"/>
      <c r="AA1232" s="24"/>
      <c r="AB1232" s="40"/>
      <c r="AC1232" s="24" t="str">
        <f t="shared" si="491"/>
        <v>Pendente</v>
      </c>
      <c r="AE1232" s="43"/>
      <c r="AF1232" s="44"/>
      <c r="AG1232" s="45"/>
      <c r="AH1232" s="45"/>
      <c r="AI1232" s="46"/>
      <c r="AJ1232" s="44"/>
      <c r="AK1232" s="157"/>
      <c r="AL1232" s="161"/>
      <c r="AM1232" s="44"/>
      <c r="AN1232" s="157"/>
      <c r="AO1232" s="161"/>
      <c r="AP1232" s="45"/>
      <c r="AQ1232" s="46"/>
      <c r="AR1232" s="157"/>
      <c r="AS1232" s="46"/>
      <c r="AT1232" s="45"/>
      <c r="AU1232" s="46"/>
      <c r="AV1232" s="46"/>
      <c r="AW1232" s="46"/>
      <c r="AX1232" s="46"/>
      <c r="AY1232" s="46"/>
      <c r="AZ1232" s="49"/>
      <c r="BE1232" s="52">
        <f t="shared" si="490"/>
        <v>0</v>
      </c>
      <c r="BF1232" s="53" t="str">
        <f t="shared" si="492"/>
        <v>00</v>
      </c>
      <c r="BG1232" s="54">
        <f t="shared" si="493"/>
        <v>0</v>
      </c>
      <c r="BH1232" s="54">
        <v>6</v>
      </c>
      <c r="BI1232" s="54" t="str">
        <f t="shared" si="494"/>
        <v>,00</v>
      </c>
      <c r="BJ1232" s="55" t="str">
        <f t="shared" si="495"/>
        <v>00,00</v>
      </c>
      <c r="BL1232" s="57" t="str">
        <f>IFERROR(VLOOKUP(H1232,#REF!,2,0)," ")</f>
        <v xml:space="preserve"> </v>
      </c>
      <c r="BM1232" s="57" t="str">
        <f>IFERROR(VLOOKUP(K1232,#REF!,2,0)," ")</f>
        <v xml:space="preserve"> </v>
      </c>
      <c r="BN1232" s="58" t="str">
        <f t="shared" si="478"/>
        <v xml:space="preserve">  </v>
      </c>
      <c r="BO1232" s="59" t="str">
        <f>IFERROR(VLOOKUP(BN1232,#REF!,5,0)," ")</f>
        <v xml:space="preserve"> </v>
      </c>
      <c r="BP1232" s="59" t="str">
        <f t="shared" si="479"/>
        <v xml:space="preserve"> </v>
      </c>
      <c r="BQ1232" s="56" t="str">
        <f t="shared" si="480"/>
        <v>0,00</v>
      </c>
      <c r="BR1232" s="59" t="str">
        <f t="shared" si="481"/>
        <v>0,00</v>
      </c>
      <c r="BS1232" s="59" t="str">
        <f t="shared" si="482"/>
        <v xml:space="preserve"> </v>
      </c>
      <c r="BT1232" s="56" t="str">
        <f t="shared" si="496"/>
        <v>00</v>
      </c>
      <c r="BU1232" s="56">
        <f t="shared" si="497"/>
        <v>0</v>
      </c>
      <c r="BV1232" s="56" t="str">
        <f>IFERROR(BU1232*#REF!,"0,00")</f>
        <v>0,00</v>
      </c>
      <c r="BW1232" s="59" t="str">
        <f t="shared" si="498"/>
        <v>0,00</v>
      </c>
    </row>
    <row r="1233" spans="1:75" ht="61.5" customHeight="1" thickTop="1" thickBot="1">
      <c r="A1233" s="90" t="str">
        <f t="shared" si="486"/>
        <v>INSERIR DATA</v>
      </c>
      <c r="B1233" s="91" t="str">
        <f t="shared" si="487"/>
        <v>INSERIR DATA</v>
      </c>
      <c r="C1233" s="81" t="str">
        <f t="shared" si="488"/>
        <v>INSERIR DATA</v>
      </c>
      <c r="D1233" s="79">
        <f t="shared" si="477"/>
        <v>1230</v>
      </c>
      <c r="E1233" s="125">
        <f t="shared" ref="E1233:E1296" si="499">AI1233</f>
        <v>0</v>
      </c>
      <c r="F1233" s="101"/>
      <c r="G1233" s="124" t="str">
        <f>IFERROR(VLOOKUP(F1233,#REF!,2,0)," ")</f>
        <v xml:space="preserve"> </v>
      </c>
      <c r="H1233" s="122" t="str">
        <f>IFERROR(VLOOKUP(F1233,#REF!,3,0)," ")</f>
        <v xml:space="preserve"> </v>
      </c>
      <c r="I1233" s="103"/>
      <c r="J1233" s="103"/>
      <c r="K1233" s="103"/>
      <c r="L1233" s="104"/>
      <c r="M1233" s="105"/>
      <c r="N1233" s="106"/>
      <c r="O1233" s="107"/>
      <c r="P1233" s="122" t="str">
        <f t="shared" si="483"/>
        <v>00,00</v>
      </c>
      <c r="Q1233" s="123" t="str">
        <f t="shared" si="484"/>
        <v>0,00</v>
      </c>
      <c r="R1233" s="119">
        <v>0</v>
      </c>
      <c r="S1233" s="119">
        <v>0</v>
      </c>
      <c r="T1233" s="123">
        <f t="shared" si="489"/>
        <v>0</v>
      </c>
      <c r="U1233" s="108"/>
      <c r="V1233" s="109" t="str">
        <f t="shared" si="485"/>
        <v/>
      </c>
      <c r="W1233" s="37"/>
      <c r="X1233" s="132"/>
      <c r="Y1233" s="134"/>
      <c r="AA1233" s="24"/>
      <c r="AB1233" s="40"/>
      <c r="AC1233" s="24" t="str">
        <f t="shared" si="491"/>
        <v>Pendente</v>
      </c>
      <c r="AE1233" s="43"/>
      <c r="AF1233" s="44"/>
      <c r="AG1233" s="45"/>
      <c r="AH1233" s="45"/>
      <c r="AI1233" s="46"/>
      <c r="AJ1233" s="44"/>
      <c r="AK1233" s="157"/>
      <c r="AL1233" s="161"/>
      <c r="AM1233" s="44"/>
      <c r="AN1233" s="157"/>
      <c r="AO1233" s="161"/>
      <c r="AP1233" s="45"/>
      <c r="AQ1233" s="46"/>
      <c r="AR1233" s="157"/>
      <c r="AS1233" s="46"/>
      <c r="AT1233" s="45"/>
      <c r="AU1233" s="46"/>
      <c r="AV1233" s="46"/>
      <c r="AW1233" s="46"/>
      <c r="AX1233" s="46"/>
      <c r="AY1233" s="46"/>
      <c r="AZ1233" s="49"/>
      <c r="BE1233" s="52">
        <f t="shared" si="490"/>
        <v>0</v>
      </c>
      <c r="BF1233" s="53" t="str">
        <f t="shared" si="492"/>
        <v>00</v>
      </c>
      <c r="BG1233" s="54">
        <f t="shared" si="493"/>
        <v>0</v>
      </c>
      <c r="BH1233" s="54">
        <v>6</v>
      </c>
      <c r="BI1233" s="54" t="str">
        <f t="shared" si="494"/>
        <v>,00</v>
      </c>
      <c r="BJ1233" s="55" t="str">
        <f t="shared" si="495"/>
        <v>00,00</v>
      </c>
      <c r="BL1233" s="57" t="str">
        <f>IFERROR(VLOOKUP(H1233,#REF!,2,0)," ")</f>
        <v xml:space="preserve"> </v>
      </c>
      <c r="BM1233" s="57" t="str">
        <f>IFERROR(VLOOKUP(K1233,#REF!,2,0)," ")</f>
        <v xml:space="preserve"> </v>
      </c>
      <c r="BN1233" s="58" t="str">
        <f t="shared" si="478"/>
        <v xml:space="preserve">  </v>
      </c>
      <c r="BO1233" s="59" t="str">
        <f>IFERROR(VLOOKUP(BN1233,#REF!,5,0)," ")</f>
        <v xml:space="preserve"> </v>
      </c>
      <c r="BP1233" s="59" t="str">
        <f t="shared" si="479"/>
        <v xml:space="preserve"> </v>
      </c>
      <c r="BQ1233" s="56" t="str">
        <f t="shared" si="480"/>
        <v>0,00</v>
      </c>
      <c r="BR1233" s="59" t="str">
        <f t="shared" si="481"/>
        <v>0,00</v>
      </c>
      <c r="BS1233" s="59" t="str">
        <f t="shared" si="482"/>
        <v xml:space="preserve"> </v>
      </c>
      <c r="BT1233" s="56" t="str">
        <f t="shared" si="496"/>
        <v>00</v>
      </c>
      <c r="BU1233" s="56">
        <f t="shared" si="497"/>
        <v>0</v>
      </c>
      <c r="BV1233" s="56" t="str">
        <f>IFERROR(BU1233*#REF!,"0,00")</f>
        <v>0,00</v>
      </c>
      <c r="BW1233" s="59" t="str">
        <f t="shared" si="498"/>
        <v>0,00</v>
      </c>
    </row>
    <row r="1234" spans="1:75" ht="61.5" customHeight="1" thickTop="1" thickBot="1">
      <c r="A1234" s="90" t="str">
        <f t="shared" si="486"/>
        <v>INSERIR DATA</v>
      </c>
      <c r="B1234" s="91" t="str">
        <f t="shared" si="487"/>
        <v>INSERIR DATA</v>
      </c>
      <c r="C1234" s="81" t="str">
        <f t="shared" si="488"/>
        <v>INSERIR DATA</v>
      </c>
      <c r="D1234" s="79">
        <f t="shared" si="477"/>
        <v>1231</v>
      </c>
      <c r="E1234" s="125">
        <f t="shared" si="499"/>
        <v>0</v>
      </c>
      <c r="F1234" s="101"/>
      <c r="G1234" s="124" t="str">
        <f>IFERROR(VLOOKUP(F1234,#REF!,2,0)," ")</f>
        <v xml:space="preserve"> </v>
      </c>
      <c r="H1234" s="122" t="str">
        <f>IFERROR(VLOOKUP(F1234,#REF!,3,0)," ")</f>
        <v xml:space="preserve"> </v>
      </c>
      <c r="I1234" s="103"/>
      <c r="J1234" s="103"/>
      <c r="K1234" s="103"/>
      <c r="L1234" s="104"/>
      <c r="M1234" s="105"/>
      <c r="N1234" s="106"/>
      <c r="O1234" s="107"/>
      <c r="P1234" s="122" t="str">
        <f t="shared" si="483"/>
        <v>00,00</v>
      </c>
      <c r="Q1234" s="123" t="str">
        <f t="shared" si="484"/>
        <v>0,00</v>
      </c>
      <c r="R1234" s="119">
        <v>0</v>
      </c>
      <c r="S1234" s="119">
        <v>0</v>
      </c>
      <c r="T1234" s="123">
        <f t="shared" si="489"/>
        <v>0</v>
      </c>
      <c r="U1234" s="108"/>
      <c r="V1234" s="109" t="str">
        <f t="shared" si="485"/>
        <v/>
      </c>
      <c r="W1234" s="37"/>
      <c r="X1234" s="132"/>
      <c r="Y1234" s="134"/>
      <c r="AA1234" s="24"/>
      <c r="AB1234" s="40"/>
      <c r="AC1234" s="24" t="str">
        <f t="shared" si="491"/>
        <v>Pendente</v>
      </c>
      <c r="AE1234" s="43"/>
      <c r="AF1234" s="44"/>
      <c r="AG1234" s="45"/>
      <c r="AH1234" s="45"/>
      <c r="AI1234" s="46"/>
      <c r="AJ1234" s="44"/>
      <c r="AK1234" s="157"/>
      <c r="AL1234" s="161"/>
      <c r="AM1234" s="44"/>
      <c r="AN1234" s="157"/>
      <c r="AO1234" s="161"/>
      <c r="AP1234" s="45"/>
      <c r="AQ1234" s="46"/>
      <c r="AR1234" s="157"/>
      <c r="AS1234" s="46"/>
      <c r="AT1234" s="45"/>
      <c r="AU1234" s="46"/>
      <c r="AV1234" s="46"/>
      <c r="AW1234" s="46"/>
      <c r="AX1234" s="46"/>
      <c r="AY1234" s="46"/>
      <c r="AZ1234" s="49"/>
      <c r="BE1234" s="52">
        <f t="shared" si="490"/>
        <v>0</v>
      </c>
      <c r="BF1234" s="53" t="str">
        <f t="shared" si="492"/>
        <v>00</v>
      </c>
      <c r="BG1234" s="54">
        <f t="shared" si="493"/>
        <v>0</v>
      </c>
      <c r="BH1234" s="54">
        <v>6</v>
      </c>
      <c r="BI1234" s="54" t="str">
        <f t="shared" si="494"/>
        <v>,00</v>
      </c>
      <c r="BJ1234" s="55" t="str">
        <f t="shared" si="495"/>
        <v>00,00</v>
      </c>
      <c r="BL1234" s="57" t="str">
        <f>IFERROR(VLOOKUP(H1234,#REF!,2,0)," ")</f>
        <v xml:space="preserve"> </v>
      </c>
      <c r="BM1234" s="57" t="str">
        <f>IFERROR(VLOOKUP(K1234,#REF!,2,0)," ")</f>
        <v xml:space="preserve"> </v>
      </c>
      <c r="BN1234" s="58" t="str">
        <f t="shared" si="478"/>
        <v xml:space="preserve">  </v>
      </c>
      <c r="BO1234" s="59" t="str">
        <f>IFERROR(VLOOKUP(BN1234,#REF!,5,0)," ")</f>
        <v xml:space="preserve"> </v>
      </c>
      <c r="BP1234" s="59" t="str">
        <f t="shared" si="479"/>
        <v xml:space="preserve"> </v>
      </c>
      <c r="BQ1234" s="56" t="str">
        <f t="shared" si="480"/>
        <v>0,00</v>
      </c>
      <c r="BR1234" s="59" t="str">
        <f t="shared" si="481"/>
        <v>0,00</v>
      </c>
      <c r="BS1234" s="59" t="str">
        <f t="shared" si="482"/>
        <v xml:space="preserve"> </v>
      </c>
      <c r="BT1234" s="56" t="str">
        <f t="shared" si="496"/>
        <v>00</v>
      </c>
      <c r="BU1234" s="56">
        <f t="shared" si="497"/>
        <v>0</v>
      </c>
      <c r="BV1234" s="56" t="str">
        <f>IFERROR(BU1234*#REF!,"0,00")</f>
        <v>0,00</v>
      </c>
      <c r="BW1234" s="59" t="str">
        <f t="shared" si="498"/>
        <v>0,00</v>
      </c>
    </row>
    <row r="1235" spans="1:75" ht="61.5" customHeight="1" thickTop="1" thickBot="1">
      <c r="A1235" s="90" t="str">
        <f t="shared" si="486"/>
        <v>INSERIR DATA</v>
      </c>
      <c r="B1235" s="91" t="str">
        <f t="shared" si="487"/>
        <v>INSERIR DATA</v>
      </c>
      <c r="C1235" s="81" t="str">
        <f t="shared" si="488"/>
        <v>INSERIR DATA</v>
      </c>
      <c r="D1235" s="79">
        <f t="shared" si="477"/>
        <v>1232</v>
      </c>
      <c r="E1235" s="125">
        <f t="shared" si="499"/>
        <v>0</v>
      </c>
      <c r="F1235" s="101"/>
      <c r="G1235" s="124" t="str">
        <f>IFERROR(VLOOKUP(F1235,#REF!,2,0)," ")</f>
        <v xml:space="preserve"> </v>
      </c>
      <c r="H1235" s="122" t="str">
        <f>IFERROR(VLOOKUP(F1235,#REF!,3,0)," ")</f>
        <v xml:space="preserve"> </v>
      </c>
      <c r="I1235" s="103"/>
      <c r="J1235" s="103"/>
      <c r="K1235" s="103"/>
      <c r="L1235" s="104"/>
      <c r="M1235" s="105"/>
      <c r="N1235" s="106"/>
      <c r="O1235" s="107"/>
      <c r="P1235" s="122" t="str">
        <f t="shared" si="483"/>
        <v>00,00</v>
      </c>
      <c r="Q1235" s="123" t="str">
        <f t="shared" si="484"/>
        <v>0,00</v>
      </c>
      <c r="R1235" s="119">
        <v>0</v>
      </c>
      <c r="S1235" s="119">
        <v>0</v>
      </c>
      <c r="T1235" s="123">
        <f t="shared" si="489"/>
        <v>0</v>
      </c>
      <c r="U1235" s="108"/>
      <c r="V1235" s="109" t="str">
        <f t="shared" si="485"/>
        <v/>
      </c>
      <c r="W1235" s="37"/>
      <c r="X1235" s="132"/>
      <c r="Y1235" s="134"/>
      <c r="AA1235" s="24"/>
      <c r="AB1235" s="40"/>
      <c r="AC1235" s="24" t="str">
        <f t="shared" si="491"/>
        <v>Pendente</v>
      </c>
      <c r="AE1235" s="43"/>
      <c r="AF1235" s="44"/>
      <c r="AG1235" s="45"/>
      <c r="AH1235" s="45"/>
      <c r="AI1235" s="46"/>
      <c r="AJ1235" s="44"/>
      <c r="AK1235" s="157"/>
      <c r="AL1235" s="161"/>
      <c r="AM1235" s="44"/>
      <c r="AN1235" s="157"/>
      <c r="AO1235" s="161"/>
      <c r="AP1235" s="45"/>
      <c r="AQ1235" s="46"/>
      <c r="AR1235" s="157"/>
      <c r="AS1235" s="46"/>
      <c r="AT1235" s="45"/>
      <c r="AU1235" s="46"/>
      <c r="AV1235" s="46"/>
      <c r="AW1235" s="46"/>
      <c r="AX1235" s="46"/>
      <c r="AY1235" s="46"/>
      <c r="AZ1235" s="49"/>
      <c r="BE1235" s="52">
        <f t="shared" si="490"/>
        <v>0</v>
      </c>
      <c r="BF1235" s="53" t="str">
        <f t="shared" si="492"/>
        <v>00</v>
      </c>
      <c r="BG1235" s="54">
        <f t="shared" si="493"/>
        <v>0</v>
      </c>
      <c r="BH1235" s="54">
        <v>6</v>
      </c>
      <c r="BI1235" s="54" t="str">
        <f t="shared" si="494"/>
        <v>,00</v>
      </c>
      <c r="BJ1235" s="55" t="str">
        <f t="shared" si="495"/>
        <v>00,00</v>
      </c>
      <c r="BL1235" s="57" t="str">
        <f>IFERROR(VLOOKUP(H1235,#REF!,2,0)," ")</f>
        <v xml:space="preserve"> </v>
      </c>
      <c r="BM1235" s="57" t="str">
        <f>IFERROR(VLOOKUP(K1235,#REF!,2,0)," ")</f>
        <v xml:space="preserve"> </v>
      </c>
      <c r="BN1235" s="58" t="str">
        <f t="shared" si="478"/>
        <v xml:space="preserve">  </v>
      </c>
      <c r="BO1235" s="59" t="str">
        <f>IFERROR(VLOOKUP(BN1235,#REF!,5,0)," ")</f>
        <v xml:space="preserve"> </v>
      </c>
      <c r="BP1235" s="59" t="str">
        <f t="shared" si="479"/>
        <v xml:space="preserve"> </v>
      </c>
      <c r="BQ1235" s="56" t="str">
        <f t="shared" si="480"/>
        <v>0,00</v>
      </c>
      <c r="BR1235" s="59" t="str">
        <f t="shared" si="481"/>
        <v>0,00</v>
      </c>
      <c r="BS1235" s="59" t="str">
        <f t="shared" si="482"/>
        <v xml:space="preserve"> </v>
      </c>
      <c r="BT1235" s="56" t="str">
        <f t="shared" si="496"/>
        <v>00</v>
      </c>
      <c r="BU1235" s="56">
        <f t="shared" si="497"/>
        <v>0</v>
      </c>
      <c r="BV1235" s="56" t="str">
        <f>IFERROR(BU1235*#REF!,"0,00")</f>
        <v>0,00</v>
      </c>
      <c r="BW1235" s="59" t="str">
        <f t="shared" si="498"/>
        <v>0,00</v>
      </c>
    </row>
    <row r="1236" spans="1:75" ht="61.5" customHeight="1" thickTop="1" thickBot="1">
      <c r="A1236" s="90" t="str">
        <f t="shared" si="486"/>
        <v>INSERIR DATA</v>
      </c>
      <c r="B1236" s="91" t="str">
        <f t="shared" si="487"/>
        <v>INSERIR DATA</v>
      </c>
      <c r="C1236" s="81" t="str">
        <f t="shared" si="488"/>
        <v>INSERIR DATA</v>
      </c>
      <c r="D1236" s="79">
        <f t="shared" si="477"/>
        <v>1233</v>
      </c>
      <c r="E1236" s="125">
        <f t="shared" si="499"/>
        <v>0</v>
      </c>
      <c r="F1236" s="101"/>
      <c r="G1236" s="124" t="str">
        <f>IFERROR(VLOOKUP(F1236,#REF!,2,0)," ")</f>
        <v xml:space="preserve"> </v>
      </c>
      <c r="H1236" s="122" t="str">
        <f>IFERROR(VLOOKUP(F1236,#REF!,3,0)," ")</f>
        <v xml:space="preserve"> </v>
      </c>
      <c r="I1236" s="103"/>
      <c r="J1236" s="103"/>
      <c r="K1236" s="103"/>
      <c r="L1236" s="104"/>
      <c r="M1236" s="105"/>
      <c r="N1236" s="106"/>
      <c r="O1236" s="107"/>
      <c r="P1236" s="122" t="str">
        <f t="shared" si="483"/>
        <v>00,00</v>
      </c>
      <c r="Q1236" s="123" t="str">
        <f t="shared" si="484"/>
        <v>0,00</v>
      </c>
      <c r="R1236" s="119">
        <v>0</v>
      </c>
      <c r="S1236" s="119">
        <v>0</v>
      </c>
      <c r="T1236" s="123">
        <f t="shared" si="489"/>
        <v>0</v>
      </c>
      <c r="U1236" s="108"/>
      <c r="V1236" s="109" t="str">
        <f t="shared" si="485"/>
        <v/>
      </c>
      <c r="W1236" s="37"/>
      <c r="X1236" s="132"/>
      <c r="Y1236" s="134"/>
      <c r="AA1236" s="24"/>
      <c r="AB1236" s="40"/>
      <c r="AC1236" s="24" t="str">
        <f t="shared" si="491"/>
        <v>Pendente</v>
      </c>
      <c r="AE1236" s="43"/>
      <c r="AF1236" s="44"/>
      <c r="AG1236" s="45"/>
      <c r="AH1236" s="45"/>
      <c r="AI1236" s="46"/>
      <c r="AJ1236" s="44"/>
      <c r="AK1236" s="157"/>
      <c r="AL1236" s="161"/>
      <c r="AM1236" s="44"/>
      <c r="AN1236" s="157"/>
      <c r="AO1236" s="161"/>
      <c r="AP1236" s="45"/>
      <c r="AQ1236" s="46"/>
      <c r="AR1236" s="157"/>
      <c r="AS1236" s="46"/>
      <c r="AT1236" s="46"/>
      <c r="AU1236" s="46"/>
      <c r="AV1236" s="46"/>
      <c r="AW1236" s="46"/>
      <c r="AX1236" s="46"/>
      <c r="AY1236" s="46"/>
      <c r="AZ1236" s="49"/>
      <c r="BE1236" s="52">
        <f t="shared" si="490"/>
        <v>0</v>
      </c>
      <c r="BF1236" s="53" t="str">
        <f t="shared" si="492"/>
        <v>00</v>
      </c>
      <c r="BG1236" s="54">
        <f t="shared" si="493"/>
        <v>0</v>
      </c>
      <c r="BH1236" s="54">
        <v>6</v>
      </c>
      <c r="BI1236" s="54" t="str">
        <f t="shared" si="494"/>
        <v>,00</v>
      </c>
      <c r="BJ1236" s="55" t="str">
        <f t="shared" si="495"/>
        <v>00,00</v>
      </c>
      <c r="BL1236" s="57" t="str">
        <f>IFERROR(VLOOKUP(H1236,#REF!,2,0)," ")</f>
        <v xml:space="preserve"> </v>
      </c>
      <c r="BM1236" s="57" t="str">
        <f>IFERROR(VLOOKUP(K1236,#REF!,2,0)," ")</f>
        <v xml:space="preserve"> </v>
      </c>
      <c r="BN1236" s="58" t="str">
        <f t="shared" si="478"/>
        <v xml:space="preserve">  </v>
      </c>
      <c r="BO1236" s="59" t="str">
        <f>IFERROR(VLOOKUP(BN1236,#REF!,5,0)," ")</f>
        <v xml:space="preserve"> </v>
      </c>
      <c r="BP1236" s="59" t="str">
        <f t="shared" si="479"/>
        <v xml:space="preserve"> </v>
      </c>
      <c r="BQ1236" s="56" t="str">
        <f t="shared" si="480"/>
        <v>0,00</v>
      </c>
      <c r="BR1236" s="59" t="str">
        <f t="shared" si="481"/>
        <v>0,00</v>
      </c>
      <c r="BS1236" s="59" t="str">
        <f t="shared" si="482"/>
        <v xml:space="preserve"> </v>
      </c>
      <c r="BT1236" s="56" t="str">
        <f t="shared" si="496"/>
        <v>00</v>
      </c>
      <c r="BU1236" s="56">
        <f t="shared" si="497"/>
        <v>0</v>
      </c>
      <c r="BV1236" s="56" t="str">
        <f>IFERROR(BU1236*#REF!,"0,00")</f>
        <v>0,00</v>
      </c>
      <c r="BW1236" s="59" t="str">
        <f t="shared" si="498"/>
        <v>0,00</v>
      </c>
    </row>
    <row r="1237" spans="1:75" ht="61.5" customHeight="1" thickTop="1" thickBot="1">
      <c r="A1237" s="90" t="str">
        <f t="shared" si="486"/>
        <v>INSERIR DATA</v>
      </c>
      <c r="B1237" s="91" t="str">
        <f t="shared" si="487"/>
        <v>INSERIR DATA</v>
      </c>
      <c r="C1237" s="81" t="str">
        <f t="shared" si="488"/>
        <v>INSERIR DATA</v>
      </c>
      <c r="D1237" s="79">
        <f t="shared" si="477"/>
        <v>1234</v>
      </c>
      <c r="E1237" s="125">
        <f t="shared" si="499"/>
        <v>0</v>
      </c>
      <c r="F1237" s="101"/>
      <c r="G1237" s="124" t="str">
        <f>IFERROR(VLOOKUP(F1237,#REF!,2,0)," ")</f>
        <v xml:space="preserve"> </v>
      </c>
      <c r="H1237" s="122" t="str">
        <f>IFERROR(VLOOKUP(F1237,#REF!,3,0)," ")</f>
        <v xml:space="preserve"> </v>
      </c>
      <c r="I1237" s="103"/>
      <c r="J1237" s="103"/>
      <c r="K1237" s="103"/>
      <c r="L1237" s="104"/>
      <c r="M1237" s="105"/>
      <c r="N1237" s="106"/>
      <c r="O1237" s="107"/>
      <c r="P1237" s="122" t="str">
        <f t="shared" si="483"/>
        <v>00,00</v>
      </c>
      <c r="Q1237" s="123" t="str">
        <f t="shared" si="484"/>
        <v>0,00</v>
      </c>
      <c r="R1237" s="119">
        <v>0</v>
      </c>
      <c r="S1237" s="119">
        <v>0</v>
      </c>
      <c r="T1237" s="123">
        <f t="shared" si="489"/>
        <v>0</v>
      </c>
      <c r="U1237" s="108"/>
      <c r="V1237" s="109" t="str">
        <f t="shared" si="485"/>
        <v/>
      </c>
      <c r="W1237" s="37"/>
      <c r="X1237" s="132"/>
      <c r="Y1237" s="134"/>
      <c r="AA1237" s="24"/>
      <c r="AB1237" s="40"/>
      <c r="AC1237" s="24" t="str">
        <f t="shared" si="491"/>
        <v>Pendente</v>
      </c>
      <c r="AE1237" s="43"/>
      <c r="AF1237" s="44"/>
      <c r="AG1237" s="45"/>
      <c r="AH1237" s="45"/>
      <c r="AI1237" s="46"/>
      <c r="AJ1237" s="44"/>
      <c r="AK1237" s="157"/>
      <c r="AL1237" s="161"/>
      <c r="AM1237" s="44"/>
      <c r="AN1237" s="157"/>
      <c r="AO1237" s="161"/>
      <c r="AP1237" s="45"/>
      <c r="AQ1237" s="46"/>
      <c r="AR1237" s="157"/>
      <c r="AS1237" s="46"/>
      <c r="AT1237" s="46"/>
      <c r="AU1237" s="46"/>
      <c r="AV1237" s="46"/>
      <c r="AW1237" s="46"/>
      <c r="AX1237" s="46"/>
      <c r="AY1237" s="46"/>
      <c r="AZ1237" s="49"/>
      <c r="BE1237" s="52">
        <f t="shared" si="490"/>
        <v>0</v>
      </c>
      <c r="BF1237" s="53" t="str">
        <f t="shared" si="492"/>
        <v>00</v>
      </c>
      <c r="BG1237" s="54">
        <f t="shared" si="493"/>
        <v>0</v>
      </c>
      <c r="BH1237" s="54">
        <v>6</v>
      </c>
      <c r="BI1237" s="54" t="str">
        <f t="shared" si="494"/>
        <v>,00</v>
      </c>
      <c r="BJ1237" s="55" t="str">
        <f t="shared" si="495"/>
        <v>00,00</v>
      </c>
      <c r="BL1237" s="57" t="str">
        <f>IFERROR(VLOOKUP(H1237,#REF!,2,0)," ")</f>
        <v xml:space="preserve"> </v>
      </c>
      <c r="BM1237" s="57" t="str">
        <f>IFERROR(VLOOKUP(K1237,#REF!,2,0)," ")</f>
        <v xml:space="preserve"> </v>
      </c>
      <c r="BN1237" s="58" t="str">
        <f t="shared" si="478"/>
        <v xml:space="preserve">  </v>
      </c>
      <c r="BO1237" s="59" t="str">
        <f>IFERROR(VLOOKUP(BN1237,#REF!,5,0)," ")</f>
        <v xml:space="preserve"> </v>
      </c>
      <c r="BP1237" s="59" t="str">
        <f t="shared" si="479"/>
        <v xml:space="preserve"> </v>
      </c>
      <c r="BQ1237" s="56" t="str">
        <f t="shared" si="480"/>
        <v>0,00</v>
      </c>
      <c r="BR1237" s="59" t="str">
        <f t="shared" si="481"/>
        <v>0,00</v>
      </c>
      <c r="BS1237" s="59" t="str">
        <f t="shared" si="482"/>
        <v xml:space="preserve"> </v>
      </c>
      <c r="BT1237" s="56" t="str">
        <f t="shared" si="496"/>
        <v>00</v>
      </c>
      <c r="BU1237" s="56">
        <f t="shared" si="497"/>
        <v>0</v>
      </c>
      <c r="BV1237" s="56" t="str">
        <f>IFERROR(BU1237*#REF!,"0,00")</f>
        <v>0,00</v>
      </c>
      <c r="BW1237" s="59" t="str">
        <f t="shared" si="498"/>
        <v>0,00</v>
      </c>
    </row>
    <row r="1238" spans="1:75" ht="61.5" customHeight="1" thickTop="1" thickBot="1">
      <c r="A1238" s="90" t="str">
        <f t="shared" si="486"/>
        <v>INSERIR DATA</v>
      </c>
      <c r="B1238" s="91" t="str">
        <f t="shared" si="487"/>
        <v>INSERIR DATA</v>
      </c>
      <c r="C1238" s="81" t="str">
        <f t="shared" si="488"/>
        <v>INSERIR DATA</v>
      </c>
      <c r="D1238" s="79">
        <f t="shared" si="477"/>
        <v>1235</v>
      </c>
      <c r="E1238" s="125">
        <f t="shared" si="499"/>
        <v>0</v>
      </c>
      <c r="F1238" s="101"/>
      <c r="G1238" s="124" t="str">
        <f>IFERROR(VLOOKUP(F1238,#REF!,2,0)," ")</f>
        <v xml:space="preserve"> </v>
      </c>
      <c r="H1238" s="122" t="str">
        <f>IFERROR(VLOOKUP(F1238,#REF!,3,0)," ")</f>
        <v xml:space="preserve"> </v>
      </c>
      <c r="I1238" s="103"/>
      <c r="J1238" s="103"/>
      <c r="K1238" s="103"/>
      <c r="L1238" s="104"/>
      <c r="M1238" s="105"/>
      <c r="N1238" s="106"/>
      <c r="O1238" s="107"/>
      <c r="P1238" s="122" t="str">
        <f t="shared" si="483"/>
        <v>00,00</v>
      </c>
      <c r="Q1238" s="123" t="str">
        <f t="shared" si="484"/>
        <v>0,00</v>
      </c>
      <c r="R1238" s="119">
        <v>0</v>
      </c>
      <c r="S1238" s="119">
        <v>0</v>
      </c>
      <c r="T1238" s="123">
        <f t="shared" si="489"/>
        <v>0</v>
      </c>
      <c r="U1238" s="108"/>
      <c r="V1238" s="109" t="str">
        <f t="shared" si="485"/>
        <v/>
      </c>
      <c r="W1238" s="37"/>
      <c r="X1238" s="132"/>
      <c r="Y1238" s="134"/>
      <c r="AA1238" s="24"/>
      <c r="AB1238" s="40"/>
      <c r="AC1238" s="24" t="str">
        <f t="shared" si="491"/>
        <v>Pendente</v>
      </c>
      <c r="AE1238" s="43"/>
      <c r="AF1238" s="44"/>
      <c r="AG1238" s="45"/>
      <c r="AH1238" s="45"/>
      <c r="AI1238" s="46"/>
      <c r="AJ1238" s="44"/>
      <c r="AK1238" s="157"/>
      <c r="AL1238" s="161"/>
      <c r="AM1238" s="44"/>
      <c r="AN1238" s="157"/>
      <c r="AO1238" s="161"/>
      <c r="AP1238" s="45"/>
      <c r="AQ1238" s="46"/>
      <c r="AR1238" s="157"/>
      <c r="AS1238" s="46"/>
      <c r="AT1238" s="46"/>
      <c r="AU1238" s="46"/>
      <c r="AV1238" s="46"/>
      <c r="AW1238" s="46"/>
      <c r="AX1238" s="46"/>
      <c r="AY1238" s="46"/>
      <c r="AZ1238" s="49"/>
      <c r="BE1238" s="52">
        <f t="shared" si="490"/>
        <v>0</v>
      </c>
      <c r="BF1238" s="53" t="str">
        <f t="shared" si="492"/>
        <v>00</v>
      </c>
      <c r="BG1238" s="54">
        <f t="shared" si="493"/>
        <v>0</v>
      </c>
      <c r="BH1238" s="54">
        <v>6</v>
      </c>
      <c r="BI1238" s="54" t="str">
        <f t="shared" si="494"/>
        <v>,00</v>
      </c>
      <c r="BJ1238" s="55" t="str">
        <f t="shared" si="495"/>
        <v>00,00</v>
      </c>
      <c r="BL1238" s="57" t="str">
        <f>IFERROR(VLOOKUP(H1238,#REF!,2,0)," ")</f>
        <v xml:space="preserve"> </v>
      </c>
      <c r="BM1238" s="57" t="str">
        <f>IFERROR(VLOOKUP(K1238,#REF!,2,0)," ")</f>
        <v xml:space="preserve"> </v>
      </c>
      <c r="BN1238" s="58" t="str">
        <f t="shared" si="478"/>
        <v xml:space="preserve">  </v>
      </c>
      <c r="BO1238" s="59" t="str">
        <f>IFERROR(VLOOKUP(BN1238,#REF!,5,0)," ")</f>
        <v xml:space="preserve"> </v>
      </c>
      <c r="BP1238" s="59" t="str">
        <f t="shared" si="479"/>
        <v xml:space="preserve"> </v>
      </c>
      <c r="BQ1238" s="56" t="str">
        <f t="shared" si="480"/>
        <v>0,00</v>
      </c>
      <c r="BR1238" s="59" t="str">
        <f t="shared" si="481"/>
        <v>0,00</v>
      </c>
      <c r="BS1238" s="59" t="str">
        <f t="shared" si="482"/>
        <v xml:space="preserve"> </v>
      </c>
      <c r="BT1238" s="56" t="str">
        <f t="shared" si="496"/>
        <v>00</v>
      </c>
      <c r="BU1238" s="56">
        <f t="shared" si="497"/>
        <v>0</v>
      </c>
      <c r="BV1238" s="56" t="str">
        <f>IFERROR(BU1238*#REF!,"0,00")</f>
        <v>0,00</v>
      </c>
      <c r="BW1238" s="59" t="str">
        <f t="shared" si="498"/>
        <v>0,00</v>
      </c>
    </row>
    <row r="1239" spans="1:75" ht="61.5" customHeight="1" thickTop="1" thickBot="1">
      <c r="A1239" s="90" t="str">
        <f t="shared" si="486"/>
        <v>INSERIR DATA</v>
      </c>
      <c r="B1239" s="91" t="str">
        <f t="shared" si="487"/>
        <v>INSERIR DATA</v>
      </c>
      <c r="C1239" s="81" t="str">
        <f t="shared" si="488"/>
        <v>INSERIR DATA</v>
      </c>
      <c r="D1239" s="79">
        <f t="shared" si="477"/>
        <v>1236</v>
      </c>
      <c r="E1239" s="125">
        <f t="shared" si="499"/>
        <v>0</v>
      </c>
      <c r="F1239" s="101"/>
      <c r="G1239" s="124" t="str">
        <f>IFERROR(VLOOKUP(F1239,#REF!,2,0)," ")</f>
        <v xml:space="preserve"> </v>
      </c>
      <c r="H1239" s="122" t="str">
        <f>IFERROR(VLOOKUP(F1239,#REF!,3,0)," ")</f>
        <v xml:space="preserve"> </v>
      </c>
      <c r="I1239" s="103"/>
      <c r="J1239" s="103"/>
      <c r="K1239" s="103"/>
      <c r="L1239" s="104"/>
      <c r="M1239" s="105"/>
      <c r="N1239" s="106"/>
      <c r="O1239" s="107"/>
      <c r="P1239" s="122" t="str">
        <f t="shared" si="483"/>
        <v>00,00</v>
      </c>
      <c r="Q1239" s="123" t="str">
        <f t="shared" si="484"/>
        <v>0,00</v>
      </c>
      <c r="R1239" s="119">
        <v>0</v>
      </c>
      <c r="S1239" s="119">
        <v>0</v>
      </c>
      <c r="T1239" s="123">
        <f t="shared" si="489"/>
        <v>0</v>
      </c>
      <c r="U1239" s="108"/>
      <c r="V1239" s="109" t="str">
        <f t="shared" si="485"/>
        <v/>
      </c>
      <c r="W1239" s="37"/>
      <c r="X1239" s="132"/>
      <c r="Y1239" s="134"/>
      <c r="AA1239" s="24"/>
      <c r="AB1239" s="40"/>
      <c r="AC1239" s="24" t="str">
        <f t="shared" si="491"/>
        <v>Pendente</v>
      </c>
      <c r="AE1239" s="43"/>
      <c r="AF1239" s="44"/>
      <c r="AG1239" s="45"/>
      <c r="AH1239" s="45"/>
      <c r="AI1239" s="46"/>
      <c r="AJ1239" s="44"/>
      <c r="AK1239" s="46"/>
      <c r="AL1239" s="127"/>
      <c r="AM1239" s="44"/>
      <c r="AN1239" s="157"/>
      <c r="AO1239" s="161"/>
      <c r="AP1239" s="45"/>
      <c r="AQ1239" s="46"/>
      <c r="AR1239" s="157"/>
      <c r="AS1239" s="46"/>
      <c r="AT1239" s="46"/>
      <c r="AU1239" s="46"/>
      <c r="AV1239" s="46"/>
      <c r="AW1239" s="46"/>
      <c r="AX1239" s="46"/>
      <c r="AY1239" s="46"/>
      <c r="AZ1239" s="49"/>
      <c r="BE1239" s="52">
        <f t="shared" si="490"/>
        <v>0</v>
      </c>
      <c r="BF1239" s="53" t="str">
        <f t="shared" si="492"/>
        <v>00</v>
      </c>
      <c r="BG1239" s="54">
        <f t="shared" si="493"/>
        <v>0</v>
      </c>
      <c r="BH1239" s="54">
        <v>6</v>
      </c>
      <c r="BI1239" s="54" t="str">
        <f t="shared" si="494"/>
        <v>,00</v>
      </c>
      <c r="BJ1239" s="55" t="str">
        <f t="shared" si="495"/>
        <v>00,00</v>
      </c>
      <c r="BL1239" s="57" t="str">
        <f>IFERROR(VLOOKUP(H1239,#REF!,2,0)," ")</f>
        <v xml:space="preserve"> </v>
      </c>
      <c r="BM1239" s="57" t="str">
        <f>IFERROR(VLOOKUP(K1239,#REF!,2,0)," ")</f>
        <v xml:space="preserve"> </v>
      </c>
      <c r="BN1239" s="58" t="str">
        <f t="shared" si="478"/>
        <v xml:space="preserve">  </v>
      </c>
      <c r="BO1239" s="59" t="str">
        <f>IFERROR(VLOOKUP(BN1239,#REF!,5,0)," ")</f>
        <v xml:space="preserve"> </v>
      </c>
      <c r="BP1239" s="59" t="str">
        <f t="shared" si="479"/>
        <v xml:space="preserve"> </v>
      </c>
      <c r="BQ1239" s="56" t="str">
        <f t="shared" si="480"/>
        <v>0,00</v>
      </c>
      <c r="BR1239" s="59" t="str">
        <f t="shared" si="481"/>
        <v>0,00</v>
      </c>
      <c r="BS1239" s="59" t="str">
        <f t="shared" si="482"/>
        <v xml:space="preserve"> </v>
      </c>
      <c r="BT1239" s="56" t="str">
        <f t="shared" si="496"/>
        <v>00</v>
      </c>
      <c r="BU1239" s="56">
        <f t="shared" si="497"/>
        <v>0</v>
      </c>
      <c r="BV1239" s="56" t="str">
        <f>IFERROR(BU1239*#REF!,"0,00")</f>
        <v>0,00</v>
      </c>
      <c r="BW1239" s="59" t="str">
        <f t="shared" si="498"/>
        <v>0,00</v>
      </c>
    </row>
    <row r="1240" spans="1:75" ht="61.5" customHeight="1" thickTop="1" thickBot="1">
      <c r="A1240" s="90" t="str">
        <f t="shared" si="486"/>
        <v>INSERIR DATA</v>
      </c>
      <c r="B1240" s="91" t="str">
        <f t="shared" si="487"/>
        <v>INSERIR DATA</v>
      </c>
      <c r="C1240" s="81" t="str">
        <f t="shared" si="488"/>
        <v>INSERIR DATA</v>
      </c>
      <c r="D1240" s="79">
        <f t="shared" ref="D1240:D1303" si="500">D1239+1</f>
        <v>1237</v>
      </c>
      <c r="E1240" s="125">
        <f t="shared" si="499"/>
        <v>0</v>
      </c>
      <c r="F1240" s="101"/>
      <c r="G1240" s="124" t="str">
        <f>IFERROR(VLOOKUP(F1240,#REF!,2,0)," ")</f>
        <v xml:space="preserve"> </v>
      </c>
      <c r="H1240" s="122" t="str">
        <f>IFERROR(VLOOKUP(F1240,#REF!,3,0)," ")</f>
        <v xml:space="preserve"> </v>
      </c>
      <c r="I1240" s="103"/>
      <c r="J1240" s="103"/>
      <c r="K1240" s="103"/>
      <c r="L1240" s="104"/>
      <c r="M1240" s="105"/>
      <c r="N1240" s="106"/>
      <c r="O1240" s="107"/>
      <c r="P1240" s="122" t="str">
        <f t="shared" si="483"/>
        <v>00,00</v>
      </c>
      <c r="Q1240" s="123" t="str">
        <f t="shared" si="484"/>
        <v>0,00</v>
      </c>
      <c r="R1240" s="119">
        <v>0</v>
      </c>
      <c r="S1240" s="119">
        <v>0</v>
      </c>
      <c r="T1240" s="123">
        <f t="shared" si="489"/>
        <v>0</v>
      </c>
      <c r="U1240" s="108"/>
      <c r="V1240" s="109" t="str">
        <f t="shared" si="485"/>
        <v/>
      </c>
      <c r="W1240" s="37"/>
      <c r="X1240" s="132"/>
      <c r="Y1240" s="134"/>
      <c r="AA1240" s="24"/>
      <c r="AB1240" s="40"/>
      <c r="AC1240" s="24" t="str">
        <f t="shared" si="491"/>
        <v>Pendente</v>
      </c>
      <c r="AE1240" s="43"/>
      <c r="AF1240" s="44"/>
      <c r="AG1240" s="45"/>
      <c r="AH1240" s="45"/>
      <c r="AI1240" s="46"/>
      <c r="AJ1240" s="44"/>
      <c r="AK1240" s="46"/>
      <c r="AL1240" s="127"/>
      <c r="AM1240" s="44"/>
      <c r="AN1240" s="157"/>
      <c r="AO1240" s="161"/>
      <c r="AP1240" s="45"/>
      <c r="AQ1240" s="46"/>
      <c r="AR1240" s="157"/>
      <c r="AS1240" s="46"/>
      <c r="AT1240" s="46"/>
      <c r="AU1240" s="46"/>
      <c r="AV1240" s="46"/>
      <c r="AW1240" s="46"/>
      <c r="AX1240" s="46"/>
      <c r="AY1240" s="46"/>
      <c r="AZ1240" s="49"/>
      <c r="BE1240" s="52">
        <f t="shared" si="490"/>
        <v>0</v>
      </c>
      <c r="BF1240" s="53" t="str">
        <f t="shared" si="492"/>
        <v>00</v>
      </c>
      <c r="BG1240" s="54">
        <f t="shared" si="493"/>
        <v>0</v>
      </c>
      <c r="BH1240" s="54">
        <v>6</v>
      </c>
      <c r="BI1240" s="54" t="str">
        <f t="shared" si="494"/>
        <v>,00</v>
      </c>
      <c r="BJ1240" s="55" t="str">
        <f t="shared" si="495"/>
        <v>00,00</v>
      </c>
      <c r="BL1240" s="57" t="str">
        <f>IFERROR(VLOOKUP(H1240,#REF!,2,0)," ")</f>
        <v xml:space="preserve"> </v>
      </c>
      <c r="BM1240" s="57" t="str">
        <f>IFERROR(VLOOKUP(K1240,#REF!,2,0)," ")</f>
        <v xml:space="preserve"> </v>
      </c>
      <c r="BN1240" s="58" t="str">
        <f t="shared" si="478"/>
        <v xml:space="preserve">  </v>
      </c>
      <c r="BO1240" s="59" t="str">
        <f>IFERROR(VLOOKUP(BN1240,#REF!,5,0)," ")</f>
        <v xml:space="preserve"> </v>
      </c>
      <c r="BP1240" s="59" t="str">
        <f t="shared" si="479"/>
        <v xml:space="preserve"> </v>
      </c>
      <c r="BQ1240" s="56" t="str">
        <f t="shared" si="480"/>
        <v>0,00</v>
      </c>
      <c r="BR1240" s="59" t="str">
        <f t="shared" si="481"/>
        <v>0,00</v>
      </c>
      <c r="BS1240" s="59" t="str">
        <f t="shared" si="482"/>
        <v xml:space="preserve"> </v>
      </c>
      <c r="BT1240" s="56" t="str">
        <f t="shared" si="496"/>
        <v>00</v>
      </c>
      <c r="BU1240" s="56">
        <f t="shared" si="497"/>
        <v>0</v>
      </c>
      <c r="BV1240" s="56" t="str">
        <f>IFERROR(BU1240*#REF!,"0,00")</f>
        <v>0,00</v>
      </c>
      <c r="BW1240" s="59" t="str">
        <f t="shared" si="498"/>
        <v>0,00</v>
      </c>
    </row>
    <row r="1241" spans="1:75" ht="61.5" customHeight="1" thickTop="1" thickBot="1">
      <c r="A1241" s="90" t="str">
        <f t="shared" si="486"/>
        <v>INSERIR DATA</v>
      </c>
      <c r="B1241" s="91" t="str">
        <f t="shared" si="487"/>
        <v>INSERIR DATA</v>
      </c>
      <c r="C1241" s="81" t="str">
        <f t="shared" si="488"/>
        <v>INSERIR DATA</v>
      </c>
      <c r="D1241" s="79">
        <f t="shared" si="500"/>
        <v>1238</v>
      </c>
      <c r="E1241" s="125">
        <f t="shared" si="499"/>
        <v>0</v>
      </c>
      <c r="F1241" s="101"/>
      <c r="G1241" s="124" t="str">
        <f>IFERROR(VLOOKUP(F1241,#REF!,2,0)," ")</f>
        <v xml:space="preserve"> </v>
      </c>
      <c r="H1241" s="122" t="str">
        <f>IFERROR(VLOOKUP(F1241,#REF!,3,0)," ")</f>
        <v xml:space="preserve"> </v>
      </c>
      <c r="I1241" s="103"/>
      <c r="J1241" s="103"/>
      <c r="K1241" s="103"/>
      <c r="L1241" s="104"/>
      <c r="M1241" s="105"/>
      <c r="N1241" s="106"/>
      <c r="O1241" s="107"/>
      <c r="P1241" s="122" t="str">
        <f t="shared" si="483"/>
        <v>00,00</v>
      </c>
      <c r="Q1241" s="123" t="str">
        <f t="shared" si="484"/>
        <v>0,00</v>
      </c>
      <c r="R1241" s="119">
        <v>0</v>
      </c>
      <c r="S1241" s="119">
        <v>0</v>
      </c>
      <c r="T1241" s="123">
        <f t="shared" si="489"/>
        <v>0</v>
      </c>
      <c r="U1241" s="108"/>
      <c r="V1241" s="109" t="str">
        <f t="shared" si="485"/>
        <v/>
      </c>
      <c r="W1241" s="37"/>
      <c r="X1241" s="132"/>
      <c r="Y1241" s="134"/>
      <c r="AA1241" s="24"/>
      <c r="AB1241" s="40"/>
      <c r="AC1241" s="24" t="str">
        <f t="shared" si="491"/>
        <v>Pendente</v>
      </c>
      <c r="AE1241" s="43"/>
      <c r="AF1241" s="44"/>
      <c r="AG1241" s="45"/>
      <c r="AH1241" s="45"/>
      <c r="AI1241" s="46"/>
      <c r="AJ1241" s="44"/>
      <c r="AK1241" s="46"/>
      <c r="AL1241" s="127"/>
      <c r="AM1241" s="44"/>
      <c r="AN1241" s="157"/>
      <c r="AO1241" s="161"/>
      <c r="AP1241" s="45"/>
      <c r="AQ1241" s="46"/>
      <c r="AR1241" s="157"/>
      <c r="AS1241" s="46"/>
      <c r="AT1241" s="46"/>
      <c r="AU1241" s="46"/>
      <c r="AV1241" s="46"/>
      <c r="AW1241" s="46"/>
      <c r="AX1241" s="46"/>
      <c r="AY1241" s="46"/>
      <c r="AZ1241" s="49"/>
      <c r="BE1241" s="52">
        <f t="shared" si="490"/>
        <v>0</v>
      </c>
      <c r="BF1241" s="53" t="str">
        <f t="shared" si="492"/>
        <v>00</v>
      </c>
      <c r="BG1241" s="54">
        <f t="shared" si="493"/>
        <v>0</v>
      </c>
      <c r="BH1241" s="54">
        <v>6</v>
      </c>
      <c r="BI1241" s="54" t="str">
        <f t="shared" si="494"/>
        <v>,00</v>
      </c>
      <c r="BJ1241" s="55" t="str">
        <f t="shared" si="495"/>
        <v>00,00</v>
      </c>
      <c r="BL1241" s="57" t="str">
        <f>IFERROR(VLOOKUP(H1241,#REF!,2,0)," ")</f>
        <v xml:space="preserve"> </v>
      </c>
      <c r="BM1241" s="57" t="str">
        <f>IFERROR(VLOOKUP(K1241,#REF!,2,0)," ")</f>
        <v xml:space="preserve"> </v>
      </c>
      <c r="BN1241" s="58" t="str">
        <f t="shared" si="478"/>
        <v xml:space="preserve">  </v>
      </c>
      <c r="BO1241" s="59" t="str">
        <f>IFERROR(VLOOKUP(BN1241,#REF!,5,0)," ")</f>
        <v xml:space="preserve"> </v>
      </c>
      <c r="BP1241" s="59" t="str">
        <f t="shared" si="479"/>
        <v xml:space="preserve"> </v>
      </c>
      <c r="BQ1241" s="56" t="str">
        <f t="shared" si="480"/>
        <v>0,00</v>
      </c>
      <c r="BR1241" s="59" t="str">
        <f t="shared" si="481"/>
        <v>0,00</v>
      </c>
      <c r="BS1241" s="59" t="str">
        <f t="shared" si="482"/>
        <v xml:space="preserve"> </v>
      </c>
      <c r="BT1241" s="56" t="str">
        <f t="shared" si="496"/>
        <v>00</v>
      </c>
      <c r="BU1241" s="56">
        <f t="shared" si="497"/>
        <v>0</v>
      </c>
      <c r="BV1241" s="56" t="str">
        <f>IFERROR(BU1241*#REF!,"0,00")</f>
        <v>0,00</v>
      </c>
      <c r="BW1241" s="59" t="str">
        <f t="shared" si="498"/>
        <v>0,00</v>
      </c>
    </row>
    <row r="1242" spans="1:75" ht="61.5" customHeight="1" thickTop="1" thickBot="1">
      <c r="A1242" s="90" t="str">
        <f t="shared" si="486"/>
        <v>INSERIR DATA</v>
      </c>
      <c r="B1242" s="91" t="str">
        <f t="shared" si="487"/>
        <v>INSERIR DATA</v>
      </c>
      <c r="C1242" s="81" t="str">
        <f t="shared" si="488"/>
        <v>INSERIR DATA</v>
      </c>
      <c r="D1242" s="79">
        <f t="shared" si="500"/>
        <v>1239</v>
      </c>
      <c r="E1242" s="125">
        <f t="shared" si="499"/>
        <v>0</v>
      </c>
      <c r="F1242" s="101"/>
      <c r="G1242" s="124" t="str">
        <f>IFERROR(VLOOKUP(F1242,#REF!,2,0)," ")</f>
        <v xml:space="preserve"> </v>
      </c>
      <c r="H1242" s="122" t="str">
        <f>IFERROR(VLOOKUP(F1242,#REF!,3,0)," ")</f>
        <v xml:space="preserve"> </v>
      </c>
      <c r="I1242" s="103"/>
      <c r="J1242" s="103"/>
      <c r="K1242" s="103"/>
      <c r="L1242" s="104"/>
      <c r="M1242" s="105"/>
      <c r="N1242" s="106"/>
      <c r="O1242" s="107"/>
      <c r="P1242" s="122" t="str">
        <f t="shared" si="483"/>
        <v>00,00</v>
      </c>
      <c r="Q1242" s="123" t="str">
        <f t="shared" si="484"/>
        <v>0,00</v>
      </c>
      <c r="R1242" s="119">
        <v>0</v>
      </c>
      <c r="S1242" s="119">
        <v>0</v>
      </c>
      <c r="T1242" s="123">
        <f t="shared" si="489"/>
        <v>0</v>
      </c>
      <c r="U1242" s="108"/>
      <c r="V1242" s="109" t="str">
        <f t="shared" si="485"/>
        <v/>
      </c>
      <c r="W1242" s="37"/>
      <c r="X1242" s="132"/>
      <c r="Y1242" s="134"/>
      <c r="AA1242" s="24"/>
      <c r="AB1242" s="40"/>
      <c r="AC1242" s="24" t="str">
        <f t="shared" si="491"/>
        <v>Pendente</v>
      </c>
      <c r="AE1242" s="43"/>
      <c r="AF1242" s="44"/>
      <c r="AG1242" s="45"/>
      <c r="AH1242" s="45"/>
      <c r="AI1242" s="46"/>
      <c r="AJ1242" s="44"/>
      <c r="AK1242" s="46"/>
      <c r="AL1242" s="127"/>
      <c r="AM1242" s="44"/>
      <c r="AN1242" s="157"/>
      <c r="AO1242" s="161"/>
      <c r="AP1242" s="45"/>
      <c r="AQ1242" s="46"/>
      <c r="AR1242" s="157"/>
      <c r="AS1242" s="46"/>
      <c r="AT1242" s="46"/>
      <c r="AU1242" s="46"/>
      <c r="AV1242" s="46"/>
      <c r="AW1242" s="46"/>
      <c r="AX1242" s="46"/>
      <c r="AY1242" s="46"/>
      <c r="AZ1242" s="49"/>
      <c r="BE1242" s="52">
        <f t="shared" si="490"/>
        <v>0</v>
      </c>
      <c r="BF1242" s="53" t="str">
        <f t="shared" si="492"/>
        <v>00</v>
      </c>
      <c r="BG1242" s="54">
        <f t="shared" si="493"/>
        <v>0</v>
      </c>
      <c r="BH1242" s="54">
        <v>6</v>
      </c>
      <c r="BI1242" s="54" t="str">
        <f t="shared" si="494"/>
        <v>,00</v>
      </c>
      <c r="BJ1242" s="55" t="str">
        <f t="shared" si="495"/>
        <v>00,00</v>
      </c>
      <c r="BL1242" s="57" t="str">
        <f>IFERROR(VLOOKUP(H1242,#REF!,2,0)," ")</f>
        <v xml:space="preserve"> </v>
      </c>
      <c r="BM1242" s="57" t="str">
        <f>IFERROR(VLOOKUP(K1242,#REF!,2,0)," ")</f>
        <v xml:space="preserve"> </v>
      </c>
      <c r="BN1242" s="58" t="str">
        <f t="shared" si="478"/>
        <v xml:space="preserve">  </v>
      </c>
      <c r="BO1242" s="59" t="str">
        <f>IFERROR(VLOOKUP(BN1242,#REF!,5,0)," ")</f>
        <v xml:space="preserve"> </v>
      </c>
      <c r="BP1242" s="59" t="str">
        <f t="shared" si="479"/>
        <v xml:space="preserve"> </v>
      </c>
      <c r="BQ1242" s="56" t="str">
        <f t="shared" si="480"/>
        <v>0,00</v>
      </c>
      <c r="BR1242" s="59" t="str">
        <f t="shared" si="481"/>
        <v>0,00</v>
      </c>
      <c r="BS1242" s="59" t="str">
        <f t="shared" si="482"/>
        <v xml:space="preserve"> </v>
      </c>
      <c r="BT1242" s="56" t="str">
        <f t="shared" si="496"/>
        <v>00</v>
      </c>
      <c r="BU1242" s="56">
        <f t="shared" si="497"/>
        <v>0</v>
      </c>
      <c r="BV1242" s="56" t="str">
        <f>IFERROR(BU1242*#REF!,"0,00")</f>
        <v>0,00</v>
      </c>
      <c r="BW1242" s="59" t="str">
        <f t="shared" si="498"/>
        <v>0,00</v>
      </c>
    </row>
    <row r="1243" spans="1:75" ht="61.5" customHeight="1" thickTop="1" thickBot="1">
      <c r="A1243" s="90" t="str">
        <f t="shared" si="486"/>
        <v>INSERIR DATA</v>
      </c>
      <c r="B1243" s="91" t="str">
        <f t="shared" si="487"/>
        <v>INSERIR DATA</v>
      </c>
      <c r="C1243" s="81" t="str">
        <f t="shared" si="488"/>
        <v>INSERIR DATA</v>
      </c>
      <c r="D1243" s="79">
        <f t="shared" si="500"/>
        <v>1240</v>
      </c>
      <c r="E1243" s="125">
        <f t="shared" si="499"/>
        <v>0</v>
      </c>
      <c r="F1243" s="101"/>
      <c r="G1243" s="124" t="str">
        <f>IFERROR(VLOOKUP(F1243,#REF!,2,0)," ")</f>
        <v xml:space="preserve"> </v>
      </c>
      <c r="H1243" s="122" t="str">
        <f>IFERROR(VLOOKUP(F1243,#REF!,3,0)," ")</f>
        <v xml:space="preserve"> </v>
      </c>
      <c r="I1243" s="103"/>
      <c r="J1243" s="103"/>
      <c r="K1243" s="103"/>
      <c r="L1243" s="104"/>
      <c r="M1243" s="105"/>
      <c r="N1243" s="106"/>
      <c r="O1243" s="107"/>
      <c r="P1243" s="122" t="str">
        <f t="shared" si="483"/>
        <v>00,00</v>
      </c>
      <c r="Q1243" s="123" t="str">
        <f t="shared" si="484"/>
        <v>0,00</v>
      </c>
      <c r="R1243" s="119">
        <v>0</v>
      </c>
      <c r="S1243" s="119">
        <v>0</v>
      </c>
      <c r="T1243" s="123">
        <f t="shared" si="489"/>
        <v>0</v>
      </c>
      <c r="U1243" s="108"/>
      <c r="V1243" s="109" t="str">
        <f t="shared" si="485"/>
        <v/>
      </c>
      <c r="W1243" s="37"/>
      <c r="X1243" s="132"/>
      <c r="Y1243" s="134"/>
      <c r="AA1243" s="24"/>
      <c r="AB1243" s="40"/>
      <c r="AC1243" s="24" t="str">
        <f t="shared" si="491"/>
        <v>Pendente</v>
      </c>
      <c r="AE1243" s="43"/>
      <c r="AF1243" s="44"/>
      <c r="AG1243" s="45"/>
      <c r="AH1243" s="45"/>
      <c r="AI1243" s="46"/>
      <c r="AJ1243" s="44"/>
      <c r="AK1243" s="46"/>
      <c r="AL1243" s="127"/>
      <c r="AM1243" s="44"/>
      <c r="AN1243" s="157"/>
      <c r="AO1243" s="161"/>
      <c r="AP1243" s="45"/>
      <c r="AQ1243" s="46"/>
      <c r="AR1243" s="157"/>
      <c r="AS1243" s="46"/>
      <c r="AT1243" s="46"/>
      <c r="AU1243" s="46"/>
      <c r="AV1243" s="46"/>
      <c r="AW1243" s="46"/>
      <c r="AX1243" s="46"/>
      <c r="AY1243" s="46"/>
      <c r="AZ1243" s="49"/>
      <c r="BE1243" s="52">
        <f t="shared" si="490"/>
        <v>0</v>
      </c>
      <c r="BF1243" s="53" t="str">
        <f t="shared" si="492"/>
        <v>00</v>
      </c>
      <c r="BG1243" s="54">
        <f t="shared" si="493"/>
        <v>0</v>
      </c>
      <c r="BH1243" s="54">
        <v>6</v>
      </c>
      <c r="BI1243" s="54" t="str">
        <f t="shared" si="494"/>
        <v>,00</v>
      </c>
      <c r="BJ1243" s="55" t="str">
        <f t="shared" si="495"/>
        <v>00,00</v>
      </c>
      <c r="BL1243" s="57" t="str">
        <f>IFERROR(VLOOKUP(H1243,#REF!,2,0)," ")</f>
        <v xml:space="preserve"> </v>
      </c>
      <c r="BM1243" s="57" t="str">
        <f>IFERROR(VLOOKUP(K1243,#REF!,2,0)," ")</f>
        <v xml:space="preserve"> </v>
      </c>
      <c r="BN1243" s="58" t="str">
        <f t="shared" si="478"/>
        <v xml:space="preserve">  </v>
      </c>
      <c r="BO1243" s="59" t="str">
        <f>IFERROR(VLOOKUP(BN1243,#REF!,5,0)," ")</f>
        <v xml:space="preserve"> </v>
      </c>
      <c r="BP1243" s="59" t="str">
        <f t="shared" si="479"/>
        <v xml:space="preserve"> </v>
      </c>
      <c r="BQ1243" s="56" t="str">
        <f t="shared" si="480"/>
        <v>0,00</v>
      </c>
      <c r="BR1243" s="59" t="str">
        <f t="shared" si="481"/>
        <v>0,00</v>
      </c>
      <c r="BS1243" s="59" t="str">
        <f t="shared" si="482"/>
        <v xml:space="preserve"> </v>
      </c>
      <c r="BT1243" s="56" t="str">
        <f t="shared" si="496"/>
        <v>00</v>
      </c>
      <c r="BU1243" s="56">
        <f t="shared" si="497"/>
        <v>0</v>
      </c>
      <c r="BV1243" s="56" t="str">
        <f>IFERROR(BU1243*#REF!,"0,00")</f>
        <v>0,00</v>
      </c>
      <c r="BW1243" s="59" t="str">
        <f t="shared" si="498"/>
        <v>0,00</v>
      </c>
    </row>
    <row r="1244" spans="1:75" ht="61.5" customHeight="1" thickTop="1" thickBot="1">
      <c r="A1244" s="90" t="str">
        <f t="shared" si="486"/>
        <v>INSERIR DATA</v>
      </c>
      <c r="B1244" s="91" t="str">
        <f t="shared" si="487"/>
        <v>INSERIR DATA</v>
      </c>
      <c r="C1244" s="81" t="str">
        <f t="shared" si="488"/>
        <v>INSERIR DATA</v>
      </c>
      <c r="D1244" s="79">
        <f t="shared" si="500"/>
        <v>1241</v>
      </c>
      <c r="E1244" s="125">
        <f t="shared" si="499"/>
        <v>0</v>
      </c>
      <c r="F1244" s="101"/>
      <c r="G1244" s="124" t="str">
        <f>IFERROR(VLOOKUP(F1244,#REF!,2,0)," ")</f>
        <v xml:space="preserve"> </v>
      </c>
      <c r="H1244" s="122" t="str">
        <f>IFERROR(VLOOKUP(F1244,#REF!,3,0)," ")</f>
        <v xml:space="preserve"> </v>
      </c>
      <c r="I1244" s="103"/>
      <c r="J1244" s="103"/>
      <c r="K1244" s="103"/>
      <c r="L1244" s="104"/>
      <c r="M1244" s="105"/>
      <c r="N1244" s="106"/>
      <c r="O1244" s="107"/>
      <c r="P1244" s="122" t="str">
        <f t="shared" si="483"/>
        <v>00,00</v>
      </c>
      <c r="Q1244" s="123" t="str">
        <f t="shared" si="484"/>
        <v>0,00</v>
      </c>
      <c r="R1244" s="119">
        <v>0</v>
      </c>
      <c r="S1244" s="119">
        <v>0</v>
      </c>
      <c r="T1244" s="123">
        <f t="shared" si="489"/>
        <v>0</v>
      </c>
      <c r="U1244" s="108"/>
      <c r="V1244" s="109" t="str">
        <f t="shared" si="485"/>
        <v/>
      </c>
      <c r="W1244" s="37"/>
      <c r="X1244" s="132"/>
      <c r="Y1244" s="134"/>
      <c r="AA1244" s="24"/>
      <c r="AB1244" s="40"/>
      <c r="AC1244" s="24" t="str">
        <f t="shared" si="491"/>
        <v>Pendente</v>
      </c>
      <c r="AE1244" s="43"/>
      <c r="AF1244" s="44"/>
      <c r="AG1244" s="45"/>
      <c r="AH1244" s="45"/>
      <c r="AI1244" s="46"/>
      <c r="AJ1244" s="44"/>
      <c r="AK1244" s="46"/>
      <c r="AL1244" s="127"/>
      <c r="AM1244" s="44"/>
      <c r="AN1244" s="157"/>
      <c r="AO1244" s="161"/>
      <c r="AP1244" s="45"/>
      <c r="AQ1244" s="46"/>
      <c r="AR1244" s="157"/>
      <c r="AS1244" s="46"/>
      <c r="AT1244" s="46"/>
      <c r="AU1244" s="46"/>
      <c r="AV1244" s="46"/>
      <c r="AW1244" s="46"/>
      <c r="AX1244" s="46"/>
      <c r="AY1244" s="46"/>
      <c r="AZ1244" s="49"/>
      <c r="BE1244" s="52">
        <f t="shared" si="490"/>
        <v>0</v>
      </c>
      <c r="BF1244" s="53" t="str">
        <f t="shared" si="492"/>
        <v>00</v>
      </c>
      <c r="BG1244" s="54">
        <f t="shared" si="493"/>
        <v>0</v>
      </c>
      <c r="BH1244" s="54">
        <v>6</v>
      </c>
      <c r="BI1244" s="54" t="str">
        <f t="shared" si="494"/>
        <v>,00</v>
      </c>
      <c r="BJ1244" s="55" t="str">
        <f t="shared" si="495"/>
        <v>00,00</v>
      </c>
      <c r="BL1244" s="57" t="str">
        <f>IFERROR(VLOOKUP(H1244,#REF!,2,0)," ")</f>
        <v xml:space="preserve"> </v>
      </c>
      <c r="BM1244" s="57" t="str">
        <f>IFERROR(VLOOKUP(K1244,#REF!,2,0)," ")</f>
        <v xml:space="preserve"> </v>
      </c>
      <c r="BN1244" s="58" t="str">
        <f t="shared" si="478"/>
        <v xml:space="preserve">  </v>
      </c>
      <c r="BO1244" s="59" t="str">
        <f>IFERROR(VLOOKUP(BN1244,#REF!,5,0)," ")</f>
        <v xml:space="preserve"> </v>
      </c>
      <c r="BP1244" s="59" t="str">
        <f t="shared" si="479"/>
        <v xml:space="preserve"> </v>
      </c>
      <c r="BQ1244" s="56" t="str">
        <f t="shared" si="480"/>
        <v>0,00</v>
      </c>
      <c r="BR1244" s="59" t="str">
        <f t="shared" si="481"/>
        <v>0,00</v>
      </c>
      <c r="BS1244" s="59" t="str">
        <f t="shared" si="482"/>
        <v xml:space="preserve"> </v>
      </c>
      <c r="BT1244" s="56" t="str">
        <f t="shared" si="496"/>
        <v>00</v>
      </c>
      <c r="BU1244" s="56">
        <f t="shared" si="497"/>
        <v>0</v>
      </c>
      <c r="BV1244" s="56" t="str">
        <f>IFERROR(BU1244*#REF!,"0,00")</f>
        <v>0,00</v>
      </c>
      <c r="BW1244" s="59" t="str">
        <f t="shared" si="498"/>
        <v>0,00</v>
      </c>
    </row>
    <row r="1245" spans="1:75" ht="61.5" customHeight="1" thickTop="1" thickBot="1">
      <c r="A1245" s="90" t="str">
        <f t="shared" si="486"/>
        <v>INSERIR DATA</v>
      </c>
      <c r="B1245" s="91" t="str">
        <f t="shared" si="487"/>
        <v>INSERIR DATA</v>
      </c>
      <c r="C1245" s="81" t="str">
        <f t="shared" si="488"/>
        <v>INSERIR DATA</v>
      </c>
      <c r="D1245" s="79">
        <f t="shared" si="500"/>
        <v>1242</v>
      </c>
      <c r="E1245" s="125">
        <f t="shared" si="499"/>
        <v>0</v>
      </c>
      <c r="F1245" s="101"/>
      <c r="G1245" s="124" t="str">
        <f>IFERROR(VLOOKUP(F1245,#REF!,2,0)," ")</f>
        <v xml:space="preserve"> </v>
      </c>
      <c r="H1245" s="122" t="str">
        <f>IFERROR(VLOOKUP(F1245,#REF!,3,0)," ")</f>
        <v xml:space="preserve"> </v>
      </c>
      <c r="I1245" s="103"/>
      <c r="J1245" s="103"/>
      <c r="K1245" s="103"/>
      <c r="L1245" s="104"/>
      <c r="M1245" s="105"/>
      <c r="N1245" s="106"/>
      <c r="O1245" s="107"/>
      <c r="P1245" s="122" t="str">
        <f t="shared" si="483"/>
        <v>00,00</v>
      </c>
      <c r="Q1245" s="123" t="str">
        <f t="shared" si="484"/>
        <v>0,00</v>
      </c>
      <c r="R1245" s="119">
        <v>0</v>
      </c>
      <c r="S1245" s="119">
        <v>0</v>
      </c>
      <c r="T1245" s="123">
        <f t="shared" si="489"/>
        <v>0</v>
      </c>
      <c r="U1245" s="108"/>
      <c r="V1245" s="109" t="str">
        <f t="shared" si="485"/>
        <v/>
      </c>
      <c r="W1245" s="37"/>
      <c r="X1245" s="132"/>
      <c r="Y1245" s="134"/>
      <c r="AA1245" s="24"/>
      <c r="AB1245" s="40"/>
      <c r="AC1245" s="24" t="str">
        <f t="shared" si="491"/>
        <v>Pendente</v>
      </c>
      <c r="AE1245" s="43"/>
      <c r="AF1245" s="44"/>
      <c r="AG1245" s="45"/>
      <c r="AH1245" s="45"/>
      <c r="AI1245" s="46"/>
      <c r="AJ1245" s="44"/>
      <c r="AK1245" s="46"/>
      <c r="AL1245" s="127"/>
      <c r="AM1245" s="44"/>
      <c r="AN1245" s="157"/>
      <c r="AO1245" s="161"/>
      <c r="AP1245" s="45"/>
      <c r="AQ1245" s="46"/>
      <c r="AR1245" s="157"/>
      <c r="AS1245" s="46"/>
      <c r="AT1245" s="46"/>
      <c r="AU1245" s="46"/>
      <c r="AV1245" s="46"/>
      <c r="AW1245" s="46"/>
      <c r="AX1245" s="46"/>
      <c r="AY1245" s="46"/>
      <c r="AZ1245" s="49"/>
      <c r="BE1245" s="52">
        <f t="shared" si="490"/>
        <v>0</v>
      </c>
      <c r="BF1245" s="53" t="str">
        <f t="shared" si="492"/>
        <v>00</v>
      </c>
      <c r="BG1245" s="54">
        <f t="shared" si="493"/>
        <v>0</v>
      </c>
      <c r="BH1245" s="54">
        <v>6</v>
      </c>
      <c r="BI1245" s="54" t="str">
        <f t="shared" si="494"/>
        <v>,00</v>
      </c>
      <c r="BJ1245" s="55" t="str">
        <f t="shared" si="495"/>
        <v>00,00</v>
      </c>
      <c r="BL1245" s="57" t="str">
        <f>IFERROR(VLOOKUP(H1245,#REF!,2,0)," ")</f>
        <v xml:space="preserve"> </v>
      </c>
      <c r="BM1245" s="57" t="str">
        <f>IFERROR(VLOOKUP(K1245,#REF!,2,0)," ")</f>
        <v xml:space="preserve"> </v>
      </c>
      <c r="BN1245" s="58" t="str">
        <f t="shared" si="478"/>
        <v xml:space="preserve">  </v>
      </c>
      <c r="BO1245" s="59" t="str">
        <f>IFERROR(VLOOKUP(BN1245,#REF!,5,0)," ")</f>
        <v xml:space="preserve"> </v>
      </c>
      <c r="BP1245" s="59" t="str">
        <f t="shared" si="479"/>
        <v xml:space="preserve"> </v>
      </c>
      <c r="BQ1245" s="56" t="str">
        <f t="shared" si="480"/>
        <v>0,00</v>
      </c>
      <c r="BR1245" s="59" t="str">
        <f t="shared" si="481"/>
        <v>0,00</v>
      </c>
      <c r="BS1245" s="59" t="str">
        <f t="shared" si="482"/>
        <v xml:space="preserve"> </v>
      </c>
      <c r="BT1245" s="56" t="str">
        <f t="shared" si="496"/>
        <v>00</v>
      </c>
      <c r="BU1245" s="56">
        <f t="shared" si="497"/>
        <v>0</v>
      </c>
      <c r="BV1245" s="56" t="str">
        <f>IFERROR(BU1245*#REF!,"0,00")</f>
        <v>0,00</v>
      </c>
      <c r="BW1245" s="59" t="str">
        <f t="shared" si="498"/>
        <v>0,00</v>
      </c>
    </row>
    <row r="1246" spans="1:75" ht="61.5" customHeight="1" thickTop="1" thickBot="1">
      <c r="A1246" s="90" t="str">
        <f t="shared" si="486"/>
        <v>INSERIR DATA</v>
      </c>
      <c r="B1246" s="91" t="str">
        <f t="shared" si="487"/>
        <v>INSERIR DATA</v>
      </c>
      <c r="C1246" s="81" t="str">
        <f t="shared" si="488"/>
        <v>INSERIR DATA</v>
      </c>
      <c r="D1246" s="79">
        <f t="shared" si="500"/>
        <v>1243</v>
      </c>
      <c r="E1246" s="125">
        <f t="shared" si="499"/>
        <v>0</v>
      </c>
      <c r="F1246" s="101"/>
      <c r="G1246" s="124" t="str">
        <f>IFERROR(VLOOKUP(F1246,#REF!,2,0)," ")</f>
        <v xml:space="preserve"> </v>
      </c>
      <c r="H1246" s="122" t="str">
        <f>IFERROR(VLOOKUP(F1246,#REF!,3,0)," ")</f>
        <v xml:space="preserve"> </v>
      </c>
      <c r="I1246" s="103"/>
      <c r="J1246" s="103"/>
      <c r="K1246" s="103"/>
      <c r="L1246" s="104"/>
      <c r="M1246" s="105"/>
      <c r="N1246" s="106"/>
      <c r="O1246" s="107"/>
      <c r="P1246" s="122" t="str">
        <f t="shared" si="483"/>
        <v>00,00</v>
      </c>
      <c r="Q1246" s="123" t="str">
        <f t="shared" si="484"/>
        <v>0,00</v>
      </c>
      <c r="R1246" s="119">
        <v>0</v>
      </c>
      <c r="S1246" s="119">
        <v>0</v>
      </c>
      <c r="T1246" s="123">
        <f t="shared" si="489"/>
        <v>0</v>
      </c>
      <c r="U1246" s="108"/>
      <c r="V1246" s="109" t="str">
        <f t="shared" si="485"/>
        <v/>
      </c>
      <c r="W1246" s="37"/>
      <c r="X1246" s="132"/>
      <c r="Y1246" s="134"/>
      <c r="AA1246" s="24"/>
      <c r="AB1246" s="40"/>
      <c r="AC1246" s="24" t="str">
        <f t="shared" si="491"/>
        <v>Pendente</v>
      </c>
      <c r="AE1246" s="43"/>
      <c r="AF1246" s="44"/>
      <c r="AG1246" s="45"/>
      <c r="AH1246" s="45"/>
      <c r="AI1246" s="46"/>
      <c r="AJ1246" s="44"/>
      <c r="AK1246" s="46"/>
      <c r="AL1246" s="127"/>
      <c r="AM1246" s="44"/>
      <c r="AN1246" s="157"/>
      <c r="AO1246" s="161"/>
      <c r="AP1246" s="45"/>
      <c r="AQ1246" s="46"/>
      <c r="AR1246" s="157"/>
      <c r="AS1246" s="46"/>
      <c r="AT1246" s="46"/>
      <c r="AU1246" s="46"/>
      <c r="AV1246" s="46"/>
      <c r="AW1246" s="46"/>
      <c r="AX1246" s="46"/>
      <c r="AY1246" s="46"/>
      <c r="AZ1246" s="49"/>
      <c r="BE1246" s="52">
        <f t="shared" si="490"/>
        <v>0</v>
      </c>
      <c r="BF1246" s="53" t="str">
        <f t="shared" si="492"/>
        <v>00</v>
      </c>
      <c r="BG1246" s="54">
        <f t="shared" si="493"/>
        <v>0</v>
      </c>
      <c r="BH1246" s="54">
        <v>6</v>
      </c>
      <c r="BI1246" s="54" t="str">
        <f t="shared" si="494"/>
        <v>,00</v>
      </c>
      <c r="BJ1246" s="55" t="str">
        <f t="shared" si="495"/>
        <v>00,00</v>
      </c>
      <c r="BL1246" s="57" t="str">
        <f>IFERROR(VLOOKUP(H1246,#REF!,2,0)," ")</f>
        <v xml:space="preserve"> </v>
      </c>
      <c r="BM1246" s="57" t="str">
        <f>IFERROR(VLOOKUP(K1246,#REF!,2,0)," ")</f>
        <v xml:space="preserve"> </v>
      </c>
      <c r="BN1246" s="58" t="str">
        <f t="shared" si="478"/>
        <v xml:space="preserve">  </v>
      </c>
      <c r="BO1246" s="59" t="str">
        <f>IFERROR(VLOOKUP(BN1246,#REF!,5,0)," ")</f>
        <v xml:space="preserve"> </v>
      </c>
      <c r="BP1246" s="59" t="str">
        <f t="shared" si="479"/>
        <v xml:space="preserve"> </v>
      </c>
      <c r="BQ1246" s="56" t="str">
        <f t="shared" si="480"/>
        <v>0,00</v>
      </c>
      <c r="BR1246" s="59" t="str">
        <f t="shared" si="481"/>
        <v>0,00</v>
      </c>
      <c r="BS1246" s="59" t="str">
        <f t="shared" si="482"/>
        <v xml:space="preserve"> </v>
      </c>
      <c r="BT1246" s="56" t="str">
        <f t="shared" si="496"/>
        <v>00</v>
      </c>
      <c r="BU1246" s="56">
        <f t="shared" si="497"/>
        <v>0</v>
      </c>
      <c r="BV1246" s="56" t="str">
        <f>IFERROR(BU1246*#REF!,"0,00")</f>
        <v>0,00</v>
      </c>
      <c r="BW1246" s="59" t="str">
        <f t="shared" si="498"/>
        <v>0,00</v>
      </c>
    </row>
    <row r="1247" spans="1:75" ht="61.5" customHeight="1" thickTop="1" thickBot="1">
      <c r="A1247" s="90" t="str">
        <f t="shared" si="486"/>
        <v>INSERIR DATA</v>
      </c>
      <c r="B1247" s="91" t="str">
        <f t="shared" si="487"/>
        <v>INSERIR DATA</v>
      </c>
      <c r="C1247" s="81" t="str">
        <f t="shared" si="488"/>
        <v>INSERIR DATA</v>
      </c>
      <c r="D1247" s="79">
        <f t="shared" si="500"/>
        <v>1244</v>
      </c>
      <c r="E1247" s="125">
        <f t="shared" si="499"/>
        <v>0</v>
      </c>
      <c r="F1247" s="101"/>
      <c r="G1247" s="124" t="str">
        <f>IFERROR(VLOOKUP(F1247,#REF!,2,0)," ")</f>
        <v xml:space="preserve"> </v>
      </c>
      <c r="H1247" s="122" t="str">
        <f>IFERROR(VLOOKUP(F1247,#REF!,3,0)," ")</f>
        <v xml:space="preserve"> </v>
      </c>
      <c r="I1247" s="103"/>
      <c r="J1247" s="103"/>
      <c r="K1247" s="103"/>
      <c r="L1247" s="104"/>
      <c r="M1247" s="105"/>
      <c r="N1247" s="106"/>
      <c r="O1247" s="107"/>
      <c r="P1247" s="122" t="str">
        <f t="shared" si="483"/>
        <v>00,00</v>
      </c>
      <c r="Q1247" s="123" t="str">
        <f t="shared" si="484"/>
        <v>0,00</v>
      </c>
      <c r="R1247" s="119">
        <v>0</v>
      </c>
      <c r="S1247" s="119">
        <v>0</v>
      </c>
      <c r="T1247" s="123">
        <f t="shared" si="489"/>
        <v>0</v>
      </c>
      <c r="U1247" s="108"/>
      <c r="V1247" s="109" t="str">
        <f t="shared" si="485"/>
        <v/>
      </c>
      <c r="W1247" s="37"/>
      <c r="X1247" s="132"/>
      <c r="Y1247" s="134"/>
      <c r="AA1247" s="24"/>
      <c r="AB1247" s="40"/>
      <c r="AC1247" s="24" t="str">
        <f t="shared" si="491"/>
        <v>Pendente</v>
      </c>
      <c r="AE1247" s="43"/>
      <c r="AF1247" s="44"/>
      <c r="AG1247" s="45"/>
      <c r="AH1247" s="45"/>
      <c r="AI1247" s="46"/>
      <c r="AJ1247" s="44"/>
      <c r="AK1247" s="46"/>
      <c r="AL1247" s="127"/>
      <c r="AM1247" s="44"/>
      <c r="AN1247" s="157"/>
      <c r="AO1247" s="161"/>
      <c r="AP1247" s="45"/>
      <c r="AQ1247" s="46"/>
      <c r="AR1247" s="157"/>
      <c r="AS1247" s="46"/>
      <c r="AT1247" s="46"/>
      <c r="AU1247" s="46"/>
      <c r="AV1247" s="46"/>
      <c r="AW1247" s="46"/>
      <c r="AX1247" s="46"/>
      <c r="AY1247" s="46"/>
      <c r="AZ1247" s="49"/>
      <c r="BE1247" s="52">
        <f t="shared" si="490"/>
        <v>0</v>
      </c>
      <c r="BF1247" s="53" t="str">
        <f t="shared" si="492"/>
        <v>00</v>
      </c>
      <c r="BG1247" s="54">
        <f t="shared" si="493"/>
        <v>0</v>
      </c>
      <c r="BH1247" s="54">
        <v>6</v>
      </c>
      <c r="BI1247" s="54" t="str">
        <f t="shared" si="494"/>
        <v>,00</v>
      </c>
      <c r="BJ1247" s="55" t="str">
        <f t="shared" si="495"/>
        <v>00,00</v>
      </c>
      <c r="BL1247" s="57" t="str">
        <f>IFERROR(VLOOKUP(H1247,#REF!,2,0)," ")</f>
        <v xml:space="preserve"> </v>
      </c>
      <c r="BM1247" s="57" t="str">
        <f>IFERROR(VLOOKUP(K1247,#REF!,2,0)," ")</f>
        <v xml:space="preserve"> </v>
      </c>
      <c r="BN1247" s="58" t="str">
        <f t="shared" si="478"/>
        <v xml:space="preserve">  </v>
      </c>
      <c r="BO1247" s="59" t="str">
        <f>IFERROR(VLOOKUP(BN1247,#REF!,5,0)," ")</f>
        <v xml:space="preserve"> </v>
      </c>
      <c r="BP1247" s="59" t="str">
        <f t="shared" si="479"/>
        <v xml:space="preserve"> </v>
      </c>
      <c r="BQ1247" s="56" t="str">
        <f t="shared" si="480"/>
        <v>0,00</v>
      </c>
      <c r="BR1247" s="59" t="str">
        <f t="shared" si="481"/>
        <v>0,00</v>
      </c>
      <c r="BS1247" s="59" t="str">
        <f t="shared" si="482"/>
        <v xml:space="preserve"> </v>
      </c>
      <c r="BT1247" s="56" t="str">
        <f t="shared" si="496"/>
        <v>00</v>
      </c>
      <c r="BU1247" s="56">
        <f t="shared" si="497"/>
        <v>0</v>
      </c>
      <c r="BV1247" s="56" t="str">
        <f>IFERROR(BU1247*#REF!,"0,00")</f>
        <v>0,00</v>
      </c>
      <c r="BW1247" s="59" t="str">
        <f t="shared" si="498"/>
        <v>0,00</v>
      </c>
    </row>
    <row r="1248" spans="1:75" ht="61.5" customHeight="1" thickTop="1" thickBot="1">
      <c r="A1248" s="90" t="str">
        <f t="shared" si="486"/>
        <v>INSERIR DATA</v>
      </c>
      <c r="B1248" s="91" t="str">
        <f t="shared" si="487"/>
        <v>INSERIR DATA</v>
      </c>
      <c r="C1248" s="81" t="str">
        <f t="shared" si="488"/>
        <v>INSERIR DATA</v>
      </c>
      <c r="D1248" s="79">
        <f t="shared" si="500"/>
        <v>1245</v>
      </c>
      <c r="E1248" s="125">
        <f t="shared" si="499"/>
        <v>0</v>
      </c>
      <c r="F1248" s="101"/>
      <c r="G1248" s="124" t="str">
        <f>IFERROR(VLOOKUP(F1248,#REF!,2,0)," ")</f>
        <v xml:space="preserve"> </v>
      </c>
      <c r="H1248" s="122" t="str">
        <f>IFERROR(VLOOKUP(F1248,#REF!,3,0)," ")</f>
        <v xml:space="preserve"> </v>
      </c>
      <c r="I1248" s="103"/>
      <c r="J1248" s="103"/>
      <c r="K1248" s="103"/>
      <c r="L1248" s="104"/>
      <c r="M1248" s="105"/>
      <c r="N1248" s="106"/>
      <c r="O1248" s="107"/>
      <c r="P1248" s="122" t="str">
        <f t="shared" si="483"/>
        <v>00,00</v>
      </c>
      <c r="Q1248" s="123" t="str">
        <f t="shared" si="484"/>
        <v>0,00</v>
      </c>
      <c r="R1248" s="119">
        <v>0</v>
      </c>
      <c r="S1248" s="119">
        <v>0</v>
      </c>
      <c r="T1248" s="123">
        <f t="shared" si="489"/>
        <v>0</v>
      </c>
      <c r="U1248" s="108"/>
      <c r="V1248" s="109" t="str">
        <f t="shared" si="485"/>
        <v/>
      </c>
      <c r="W1248" s="37"/>
      <c r="X1248" s="132"/>
      <c r="Y1248" s="134"/>
      <c r="AA1248" s="24"/>
      <c r="AB1248" s="40"/>
      <c r="AC1248" s="24" t="str">
        <f t="shared" si="491"/>
        <v>Pendente</v>
      </c>
      <c r="AE1248" s="43"/>
      <c r="AF1248" s="44"/>
      <c r="AG1248" s="45"/>
      <c r="AH1248" s="45"/>
      <c r="AI1248" s="46"/>
      <c r="AJ1248" s="44"/>
      <c r="AK1248" s="157"/>
      <c r="AL1248" s="161"/>
      <c r="AM1248" s="44"/>
      <c r="AN1248" s="157"/>
      <c r="AO1248" s="161"/>
      <c r="AP1248" s="45"/>
      <c r="AQ1248" s="46"/>
      <c r="AR1248" s="157"/>
      <c r="AS1248" s="46"/>
      <c r="AT1248" s="46"/>
      <c r="AU1248" s="46"/>
      <c r="AV1248" s="46"/>
      <c r="AW1248" s="46"/>
      <c r="AX1248" s="46"/>
      <c r="AY1248" s="46"/>
      <c r="AZ1248" s="49"/>
      <c r="BE1248" s="52">
        <f t="shared" si="490"/>
        <v>0</v>
      </c>
      <c r="BF1248" s="53" t="str">
        <f t="shared" si="492"/>
        <v>00</v>
      </c>
      <c r="BG1248" s="54">
        <f t="shared" si="493"/>
        <v>0</v>
      </c>
      <c r="BH1248" s="54">
        <v>6</v>
      </c>
      <c r="BI1248" s="54" t="str">
        <f t="shared" si="494"/>
        <v>,00</v>
      </c>
      <c r="BJ1248" s="55" t="str">
        <f t="shared" si="495"/>
        <v>00,00</v>
      </c>
      <c r="BL1248" s="57" t="str">
        <f>IFERROR(VLOOKUP(H1248,#REF!,2,0)," ")</f>
        <v xml:space="preserve"> </v>
      </c>
      <c r="BM1248" s="57" t="str">
        <f>IFERROR(VLOOKUP(K1248,#REF!,2,0)," ")</f>
        <v xml:space="preserve"> </v>
      </c>
      <c r="BN1248" s="58" t="str">
        <f t="shared" si="478"/>
        <v xml:space="preserve">  </v>
      </c>
      <c r="BO1248" s="59" t="str">
        <f>IFERROR(VLOOKUP(BN1248,#REF!,5,0)," ")</f>
        <v xml:space="preserve"> </v>
      </c>
      <c r="BP1248" s="59" t="str">
        <f t="shared" si="479"/>
        <v xml:space="preserve"> </v>
      </c>
      <c r="BQ1248" s="56" t="str">
        <f t="shared" si="480"/>
        <v>0,00</v>
      </c>
      <c r="BR1248" s="59" t="str">
        <f t="shared" si="481"/>
        <v>0,00</v>
      </c>
      <c r="BS1248" s="59" t="str">
        <f t="shared" si="482"/>
        <v xml:space="preserve"> </v>
      </c>
      <c r="BT1248" s="56" t="str">
        <f t="shared" si="496"/>
        <v>00</v>
      </c>
      <c r="BU1248" s="56">
        <f t="shared" si="497"/>
        <v>0</v>
      </c>
      <c r="BV1248" s="56" t="str">
        <f>IFERROR(BU1248*#REF!,"0,00")</f>
        <v>0,00</v>
      </c>
      <c r="BW1248" s="59" t="str">
        <f t="shared" si="498"/>
        <v>0,00</v>
      </c>
    </row>
    <row r="1249" spans="1:75" ht="61.5" customHeight="1" thickTop="1" thickBot="1">
      <c r="A1249" s="90" t="str">
        <f t="shared" si="486"/>
        <v>INSERIR DATA</v>
      </c>
      <c r="B1249" s="91" t="str">
        <f t="shared" si="487"/>
        <v>INSERIR DATA</v>
      </c>
      <c r="C1249" s="81" t="str">
        <f t="shared" si="488"/>
        <v>INSERIR DATA</v>
      </c>
      <c r="D1249" s="79">
        <f t="shared" si="500"/>
        <v>1246</v>
      </c>
      <c r="E1249" s="125">
        <f t="shared" si="499"/>
        <v>0</v>
      </c>
      <c r="F1249" s="101"/>
      <c r="G1249" s="124" t="str">
        <f>IFERROR(VLOOKUP(F1249,#REF!,2,0)," ")</f>
        <v xml:space="preserve"> </v>
      </c>
      <c r="H1249" s="122" t="str">
        <f>IFERROR(VLOOKUP(F1249,#REF!,3,0)," ")</f>
        <v xml:space="preserve"> </v>
      </c>
      <c r="I1249" s="103"/>
      <c r="J1249" s="103"/>
      <c r="K1249" s="103"/>
      <c r="L1249" s="104"/>
      <c r="M1249" s="105"/>
      <c r="N1249" s="106"/>
      <c r="O1249" s="107"/>
      <c r="P1249" s="122" t="str">
        <f t="shared" si="483"/>
        <v>00,00</v>
      </c>
      <c r="Q1249" s="123" t="str">
        <f t="shared" si="484"/>
        <v>0,00</v>
      </c>
      <c r="R1249" s="119">
        <v>0</v>
      </c>
      <c r="S1249" s="119">
        <v>0</v>
      </c>
      <c r="T1249" s="123">
        <f t="shared" si="489"/>
        <v>0</v>
      </c>
      <c r="U1249" s="108"/>
      <c r="V1249" s="109" t="str">
        <f t="shared" si="485"/>
        <v/>
      </c>
      <c r="W1249" s="37"/>
      <c r="X1249" s="132"/>
      <c r="Y1249" s="134"/>
      <c r="AA1249" s="24"/>
      <c r="AB1249" s="40"/>
      <c r="AC1249" s="24" t="str">
        <f t="shared" si="491"/>
        <v>Pendente</v>
      </c>
      <c r="AE1249" s="43"/>
      <c r="AF1249" s="44"/>
      <c r="AG1249" s="45"/>
      <c r="AH1249" s="45"/>
      <c r="AI1249" s="46"/>
      <c r="AJ1249" s="44"/>
      <c r="AK1249" s="157"/>
      <c r="AL1249" s="161"/>
      <c r="AM1249" s="44"/>
      <c r="AN1249" s="157"/>
      <c r="AO1249" s="161"/>
      <c r="AP1249" s="45"/>
      <c r="AQ1249" s="46"/>
      <c r="AR1249" s="157"/>
      <c r="AS1249" s="46"/>
      <c r="AT1249" s="46"/>
      <c r="AU1249" s="46"/>
      <c r="AV1249" s="46"/>
      <c r="AW1249" s="46"/>
      <c r="AX1249" s="46"/>
      <c r="AY1249" s="46"/>
      <c r="AZ1249" s="49"/>
      <c r="BE1249" s="52">
        <f t="shared" si="490"/>
        <v>0</v>
      </c>
      <c r="BF1249" s="53" t="str">
        <f t="shared" si="492"/>
        <v>00</v>
      </c>
      <c r="BG1249" s="54">
        <f t="shared" si="493"/>
        <v>0</v>
      </c>
      <c r="BH1249" s="54">
        <v>6</v>
      </c>
      <c r="BI1249" s="54" t="str">
        <f t="shared" si="494"/>
        <v>,00</v>
      </c>
      <c r="BJ1249" s="55" t="str">
        <f t="shared" si="495"/>
        <v>00,00</v>
      </c>
      <c r="BL1249" s="57" t="str">
        <f>IFERROR(VLOOKUP(H1249,#REF!,2,0)," ")</f>
        <v xml:space="preserve"> </v>
      </c>
      <c r="BM1249" s="57" t="str">
        <f>IFERROR(VLOOKUP(K1249,#REF!,2,0)," ")</f>
        <v xml:space="preserve"> </v>
      </c>
      <c r="BN1249" s="58" t="str">
        <f t="shared" si="478"/>
        <v xml:space="preserve">  </v>
      </c>
      <c r="BO1249" s="59" t="str">
        <f>IFERROR(VLOOKUP(BN1249,#REF!,5,0)," ")</f>
        <v xml:space="preserve"> </v>
      </c>
      <c r="BP1249" s="59" t="str">
        <f t="shared" si="479"/>
        <v xml:space="preserve"> </v>
      </c>
      <c r="BQ1249" s="56" t="str">
        <f t="shared" si="480"/>
        <v>0,00</v>
      </c>
      <c r="BR1249" s="59" t="str">
        <f t="shared" si="481"/>
        <v>0,00</v>
      </c>
      <c r="BS1249" s="59" t="str">
        <f t="shared" si="482"/>
        <v xml:space="preserve"> </v>
      </c>
      <c r="BT1249" s="56" t="str">
        <f t="shared" si="496"/>
        <v>00</v>
      </c>
      <c r="BU1249" s="56">
        <f t="shared" si="497"/>
        <v>0</v>
      </c>
      <c r="BV1249" s="56" t="str">
        <f>IFERROR(BU1249*#REF!,"0,00")</f>
        <v>0,00</v>
      </c>
      <c r="BW1249" s="59" t="str">
        <f t="shared" si="498"/>
        <v>0,00</v>
      </c>
    </row>
    <row r="1250" spans="1:75" ht="61.5" customHeight="1" thickTop="1" thickBot="1">
      <c r="A1250" s="90" t="str">
        <f t="shared" si="486"/>
        <v>INSERIR DATA</v>
      </c>
      <c r="B1250" s="91" t="str">
        <f t="shared" si="487"/>
        <v>INSERIR DATA</v>
      </c>
      <c r="C1250" s="81" t="str">
        <f t="shared" si="488"/>
        <v>INSERIR DATA</v>
      </c>
      <c r="D1250" s="79">
        <f t="shared" si="500"/>
        <v>1247</v>
      </c>
      <c r="E1250" s="125">
        <f t="shared" si="499"/>
        <v>0</v>
      </c>
      <c r="F1250" s="101"/>
      <c r="G1250" s="124" t="str">
        <f>IFERROR(VLOOKUP(F1250,#REF!,2,0)," ")</f>
        <v xml:space="preserve"> </v>
      </c>
      <c r="H1250" s="122" t="str">
        <f>IFERROR(VLOOKUP(F1250,#REF!,3,0)," ")</f>
        <v xml:space="preserve"> </v>
      </c>
      <c r="I1250" s="103"/>
      <c r="J1250" s="103"/>
      <c r="K1250" s="103"/>
      <c r="L1250" s="104"/>
      <c r="M1250" s="105"/>
      <c r="N1250" s="106"/>
      <c r="O1250" s="107"/>
      <c r="P1250" s="122" t="str">
        <f t="shared" si="483"/>
        <v>00,00</v>
      </c>
      <c r="Q1250" s="123" t="str">
        <f t="shared" si="484"/>
        <v>0,00</v>
      </c>
      <c r="R1250" s="119">
        <v>0</v>
      </c>
      <c r="S1250" s="119">
        <v>0</v>
      </c>
      <c r="T1250" s="123">
        <f t="shared" si="489"/>
        <v>0</v>
      </c>
      <c r="U1250" s="108"/>
      <c r="V1250" s="109" t="str">
        <f t="shared" si="485"/>
        <v/>
      </c>
      <c r="W1250" s="37"/>
      <c r="X1250" s="132"/>
      <c r="Y1250" s="134"/>
      <c r="AA1250" s="24"/>
      <c r="AB1250" s="40"/>
      <c r="AC1250" s="24" t="str">
        <f t="shared" si="491"/>
        <v>Pendente</v>
      </c>
      <c r="AE1250" s="43"/>
      <c r="AF1250" s="44"/>
      <c r="AG1250" s="45"/>
      <c r="AH1250" s="45"/>
      <c r="AI1250" s="46"/>
      <c r="AJ1250" s="44"/>
      <c r="AK1250" s="46"/>
      <c r="AL1250" s="127"/>
      <c r="AM1250" s="44"/>
      <c r="AN1250" s="157"/>
      <c r="AO1250" s="161"/>
      <c r="AP1250" s="45"/>
      <c r="AQ1250" s="46"/>
      <c r="AR1250" s="157"/>
      <c r="AS1250" s="46"/>
      <c r="AT1250" s="46"/>
      <c r="AU1250" s="46"/>
      <c r="AV1250" s="46"/>
      <c r="AW1250" s="46"/>
      <c r="AX1250" s="46"/>
      <c r="AY1250" s="46"/>
      <c r="AZ1250" s="49"/>
      <c r="BE1250" s="52">
        <f t="shared" si="490"/>
        <v>0</v>
      </c>
      <c r="BF1250" s="53" t="str">
        <f t="shared" si="492"/>
        <v>00</v>
      </c>
      <c r="BG1250" s="54">
        <f t="shared" si="493"/>
        <v>0</v>
      </c>
      <c r="BH1250" s="54">
        <v>6</v>
      </c>
      <c r="BI1250" s="54" t="str">
        <f t="shared" si="494"/>
        <v>,00</v>
      </c>
      <c r="BJ1250" s="55" t="str">
        <f t="shared" si="495"/>
        <v>00,00</v>
      </c>
      <c r="BL1250" s="57" t="str">
        <f>IFERROR(VLOOKUP(H1250,#REF!,2,0)," ")</f>
        <v xml:space="preserve"> </v>
      </c>
      <c r="BM1250" s="57" t="str">
        <f>IFERROR(VLOOKUP(K1250,#REF!,2,0)," ")</f>
        <v xml:space="preserve"> </v>
      </c>
      <c r="BN1250" s="58" t="str">
        <f t="shared" si="478"/>
        <v xml:space="preserve">  </v>
      </c>
      <c r="BO1250" s="59" t="str">
        <f>IFERROR(VLOOKUP(BN1250,#REF!,5,0)," ")</f>
        <v xml:space="preserve"> </v>
      </c>
      <c r="BP1250" s="59" t="str">
        <f t="shared" si="479"/>
        <v xml:space="preserve"> </v>
      </c>
      <c r="BQ1250" s="56" t="str">
        <f t="shared" si="480"/>
        <v>0,00</v>
      </c>
      <c r="BR1250" s="59" t="str">
        <f t="shared" si="481"/>
        <v>0,00</v>
      </c>
      <c r="BS1250" s="59" t="str">
        <f t="shared" si="482"/>
        <v xml:space="preserve"> </v>
      </c>
      <c r="BT1250" s="56" t="str">
        <f t="shared" si="496"/>
        <v>00</v>
      </c>
      <c r="BU1250" s="56">
        <f t="shared" si="497"/>
        <v>0</v>
      </c>
      <c r="BV1250" s="56" t="str">
        <f>IFERROR(BU1250*#REF!,"0,00")</f>
        <v>0,00</v>
      </c>
      <c r="BW1250" s="59" t="str">
        <f t="shared" si="498"/>
        <v>0,00</v>
      </c>
    </row>
    <row r="1251" spans="1:75" ht="61.5" customHeight="1" thickTop="1" thickBot="1">
      <c r="A1251" s="90" t="str">
        <f t="shared" si="486"/>
        <v>INSERIR DATA</v>
      </c>
      <c r="B1251" s="91" t="str">
        <f t="shared" si="487"/>
        <v>INSERIR DATA</v>
      </c>
      <c r="C1251" s="81" t="str">
        <f t="shared" si="488"/>
        <v>INSERIR DATA</v>
      </c>
      <c r="D1251" s="79">
        <f t="shared" si="500"/>
        <v>1248</v>
      </c>
      <c r="E1251" s="125">
        <f t="shared" si="499"/>
        <v>0</v>
      </c>
      <c r="F1251" s="101"/>
      <c r="G1251" s="124" t="str">
        <f>IFERROR(VLOOKUP(F1251,#REF!,2,0)," ")</f>
        <v xml:space="preserve"> </v>
      </c>
      <c r="H1251" s="122" t="str">
        <f>IFERROR(VLOOKUP(F1251,#REF!,3,0)," ")</f>
        <v xml:space="preserve"> </v>
      </c>
      <c r="I1251" s="103"/>
      <c r="J1251" s="103"/>
      <c r="K1251" s="103"/>
      <c r="L1251" s="104"/>
      <c r="M1251" s="105"/>
      <c r="N1251" s="106"/>
      <c r="O1251" s="107"/>
      <c r="P1251" s="122" t="str">
        <f t="shared" si="483"/>
        <v>00,00</v>
      </c>
      <c r="Q1251" s="123" t="str">
        <f t="shared" si="484"/>
        <v>0,00</v>
      </c>
      <c r="R1251" s="119">
        <v>0</v>
      </c>
      <c r="S1251" s="119">
        <v>0</v>
      </c>
      <c r="T1251" s="123">
        <f t="shared" si="489"/>
        <v>0</v>
      </c>
      <c r="U1251" s="108"/>
      <c r="V1251" s="109" t="str">
        <f t="shared" si="485"/>
        <v/>
      </c>
      <c r="W1251" s="37"/>
      <c r="X1251" s="132"/>
      <c r="Y1251" s="134"/>
      <c r="AA1251" s="24"/>
      <c r="AB1251" s="40"/>
      <c r="AC1251" s="24" t="str">
        <f t="shared" si="491"/>
        <v>Pendente</v>
      </c>
      <c r="AE1251" s="43"/>
      <c r="AF1251" s="44"/>
      <c r="AG1251" s="45"/>
      <c r="AH1251" s="45"/>
      <c r="AI1251" s="46"/>
      <c r="AJ1251" s="44"/>
      <c r="AK1251" s="157"/>
      <c r="AL1251" s="161"/>
      <c r="AM1251" s="44"/>
      <c r="AN1251" s="46"/>
      <c r="AO1251" s="127"/>
      <c r="AP1251" s="45"/>
      <c r="AQ1251" s="46"/>
      <c r="AR1251" s="157"/>
      <c r="AS1251" s="46"/>
      <c r="AT1251" s="46"/>
      <c r="AU1251" s="46"/>
      <c r="AV1251" s="46"/>
      <c r="AW1251" s="46"/>
      <c r="AX1251" s="46"/>
      <c r="AY1251" s="46"/>
      <c r="AZ1251" s="49"/>
      <c r="BE1251" s="52">
        <f t="shared" si="490"/>
        <v>0</v>
      </c>
      <c r="BF1251" s="53" t="str">
        <f t="shared" si="492"/>
        <v>00</v>
      </c>
      <c r="BG1251" s="54">
        <f t="shared" si="493"/>
        <v>0</v>
      </c>
      <c r="BH1251" s="54">
        <v>6</v>
      </c>
      <c r="BI1251" s="54" t="str">
        <f t="shared" si="494"/>
        <v>,00</v>
      </c>
      <c r="BJ1251" s="55" t="str">
        <f t="shared" si="495"/>
        <v>00,00</v>
      </c>
      <c r="BL1251" s="57" t="str">
        <f>IFERROR(VLOOKUP(H1251,#REF!,2,0)," ")</f>
        <v xml:space="preserve"> </v>
      </c>
      <c r="BM1251" s="57" t="str">
        <f>IFERROR(VLOOKUP(K1251,#REF!,2,0)," ")</f>
        <v xml:space="preserve"> </v>
      </c>
      <c r="BN1251" s="58" t="str">
        <f t="shared" ref="BN1251:BN1314" si="501">IFERROR(BL1251&amp;BM1251," ")</f>
        <v xml:space="preserve">  </v>
      </c>
      <c r="BO1251" s="59" t="str">
        <f>IFERROR(VLOOKUP(BN1251,#REF!,5,0)," ")</f>
        <v xml:space="preserve"> </v>
      </c>
      <c r="BP1251" s="59" t="str">
        <f t="shared" ref="BP1251:BP1314" si="502">IFERROR(BF1251*BO1251," ")</f>
        <v xml:space="preserve"> </v>
      </c>
      <c r="BQ1251" s="56" t="str">
        <f t="shared" ref="BQ1251:BQ1314" si="503">IF(BI1251=$BQ$3,1,"0,00")</f>
        <v>0,00</v>
      </c>
      <c r="BR1251" s="59" t="str">
        <f t="shared" ref="BR1251:BR1314" si="504">IFERROR(IF(BQ1251=1,BO1251/2,"0,00")," ")</f>
        <v>0,00</v>
      </c>
      <c r="BS1251" s="59" t="str">
        <f t="shared" ref="BS1251:BS1314" si="505">IFERROR(BR1251+BP1251," ")</f>
        <v xml:space="preserve"> </v>
      </c>
      <c r="BT1251" s="56" t="str">
        <f t="shared" si="496"/>
        <v>00</v>
      </c>
      <c r="BU1251" s="56">
        <f t="shared" si="497"/>
        <v>0</v>
      </c>
      <c r="BV1251" s="56" t="str">
        <f>IFERROR(BU1251*#REF!,"0,00")</f>
        <v>0,00</v>
      </c>
      <c r="BW1251" s="59" t="str">
        <f t="shared" si="498"/>
        <v>0,00</v>
      </c>
    </row>
    <row r="1252" spans="1:75" ht="61.5" customHeight="1" thickTop="1" thickBot="1">
      <c r="A1252" s="90" t="str">
        <f t="shared" si="486"/>
        <v>INSERIR DATA</v>
      </c>
      <c r="B1252" s="91" t="str">
        <f t="shared" si="487"/>
        <v>INSERIR DATA</v>
      </c>
      <c r="C1252" s="81" t="str">
        <f t="shared" si="488"/>
        <v>INSERIR DATA</v>
      </c>
      <c r="D1252" s="79">
        <f t="shared" si="500"/>
        <v>1249</v>
      </c>
      <c r="E1252" s="125">
        <f t="shared" si="499"/>
        <v>0</v>
      </c>
      <c r="F1252" s="101"/>
      <c r="G1252" s="124" t="str">
        <f>IFERROR(VLOOKUP(F1252,#REF!,2,0)," ")</f>
        <v xml:space="preserve"> </v>
      </c>
      <c r="H1252" s="122" t="str">
        <f>IFERROR(VLOOKUP(F1252,#REF!,3,0)," ")</f>
        <v xml:space="preserve"> </v>
      </c>
      <c r="I1252" s="103"/>
      <c r="J1252" s="103"/>
      <c r="K1252" s="103"/>
      <c r="L1252" s="104"/>
      <c r="M1252" s="105"/>
      <c r="N1252" s="106"/>
      <c r="O1252" s="107"/>
      <c r="P1252" s="122" t="str">
        <f t="shared" si="483"/>
        <v>00,00</v>
      </c>
      <c r="Q1252" s="123" t="str">
        <f t="shared" si="484"/>
        <v>0,00</v>
      </c>
      <c r="R1252" s="119">
        <v>0</v>
      </c>
      <c r="S1252" s="119">
        <v>0</v>
      </c>
      <c r="T1252" s="123">
        <f t="shared" si="489"/>
        <v>0</v>
      </c>
      <c r="U1252" s="108"/>
      <c r="V1252" s="109" t="str">
        <f t="shared" si="485"/>
        <v/>
      </c>
      <c r="W1252" s="37"/>
      <c r="X1252" s="132"/>
      <c r="Y1252" s="134"/>
      <c r="AA1252" s="24"/>
      <c r="AB1252" s="40"/>
      <c r="AC1252" s="24" t="str">
        <f t="shared" si="491"/>
        <v>Pendente</v>
      </c>
      <c r="AE1252" s="43"/>
      <c r="AF1252" s="44"/>
      <c r="AG1252" s="45"/>
      <c r="AH1252" s="45"/>
      <c r="AI1252" s="46"/>
      <c r="AJ1252" s="44"/>
      <c r="AK1252" s="157"/>
      <c r="AL1252" s="161"/>
      <c r="AM1252" s="44"/>
      <c r="AN1252" s="46"/>
      <c r="AO1252" s="127"/>
      <c r="AP1252" s="45"/>
      <c r="AQ1252" s="46"/>
      <c r="AR1252" s="157"/>
      <c r="AS1252" s="46"/>
      <c r="AT1252" s="46"/>
      <c r="AU1252" s="46"/>
      <c r="AV1252" s="46"/>
      <c r="AW1252" s="46"/>
      <c r="AX1252" s="46"/>
      <c r="AY1252" s="46"/>
      <c r="AZ1252" s="49"/>
      <c r="BE1252" s="52">
        <f t="shared" si="490"/>
        <v>0</v>
      </c>
      <c r="BF1252" s="53" t="str">
        <f t="shared" si="492"/>
        <v>00</v>
      </c>
      <c r="BG1252" s="54">
        <f t="shared" si="493"/>
        <v>0</v>
      </c>
      <c r="BH1252" s="54">
        <v>6</v>
      </c>
      <c r="BI1252" s="54" t="str">
        <f t="shared" si="494"/>
        <v>,00</v>
      </c>
      <c r="BJ1252" s="55" t="str">
        <f t="shared" si="495"/>
        <v>00,00</v>
      </c>
      <c r="BL1252" s="57" t="str">
        <f>IFERROR(VLOOKUP(H1252,#REF!,2,0)," ")</f>
        <v xml:space="preserve"> </v>
      </c>
      <c r="BM1252" s="57" t="str">
        <f>IFERROR(VLOOKUP(K1252,#REF!,2,0)," ")</f>
        <v xml:space="preserve"> </v>
      </c>
      <c r="BN1252" s="58" t="str">
        <f t="shared" si="501"/>
        <v xml:space="preserve">  </v>
      </c>
      <c r="BO1252" s="59" t="str">
        <f>IFERROR(VLOOKUP(BN1252,#REF!,5,0)," ")</f>
        <v xml:space="preserve"> </v>
      </c>
      <c r="BP1252" s="59" t="str">
        <f t="shared" si="502"/>
        <v xml:space="preserve"> </v>
      </c>
      <c r="BQ1252" s="56" t="str">
        <f t="shared" si="503"/>
        <v>0,00</v>
      </c>
      <c r="BR1252" s="59" t="str">
        <f t="shared" si="504"/>
        <v>0,00</v>
      </c>
      <c r="BS1252" s="59" t="str">
        <f t="shared" si="505"/>
        <v xml:space="preserve"> </v>
      </c>
      <c r="BT1252" s="56" t="str">
        <f t="shared" si="496"/>
        <v>00</v>
      </c>
      <c r="BU1252" s="56">
        <f t="shared" si="497"/>
        <v>0</v>
      </c>
      <c r="BV1252" s="56" t="str">
        <f>IFERROR(BU1252*#REF!,"0,00")</f>
        <v>0,00</v>
      </c>
      <c r="BW1252" s="59" t="str">
        <f t="shared" si="498"/>
        <v>0,00</v>
      </c>
    </row>
    <row r="1253" spans="1:75" ht="61.5" customHeight="1" thickTop="1" thickBot="1">
      <c r="A1253" s="90" t="str">
        <f t="shared" si="486"/>
        <v>INSERIR DATA</v>
      </c>
      <c r="B1253" s="91" t="str">
        <f t="shared" si="487"/>
        <v>INSERIR DATA</v>
      </c>
      <c r="C1253" s="81" t="str">
        <f t="shared" si="488"/>
        <v>INSERIR DATA</v>
      </c>
      <c r="D1253" s="79">
        <f t="shared" si="500"/>
        <v>1250</v>
      </c>
      <c r="E1253" s="125">
        <f t="shared" si="499"/>
        <v>0</v>
      </c>
      <c r="F1253" s="101"/>
      <c r="G1253" s="124" t="str">
        <f>IFERROR(VLOOKUP(F1253,#REF!,2,0)," ")</f>
        <v xml:space="preserve"> </v>
      </c>
      <c r="H1253" s="122" t="str">
        <f>IFERROR(VLOOKUP(F1253,#REF!,3,0)," ")</f>
        <v xml:space="preserve"> </v>
      </c>
      <c r="I1253" s="103"/>
      <c r="J1253" s="103"/>
      <c r="K1253" s="103"/>
      <c r="L1253" s="104"/>
      <c r="M1253" s="105"/>
      <c r="N1253" s="106"/>
      <c r="O1253" s="107"/>
      <c r="P1253" s="122" t="str">
        <f t="shared" si="483"/>
        <v>00,00</v>
      </c>
      <c r="Q1253" s="123" t="str">
        <f t="shared" si="484"/>
        <v>0,00</v>
      </c>
      <c r="R1253" s="119">
        <v>0</v>
      </c>
      <c r="S1253" s="119">
        <v>0</v>
      </c>
      <c r="T1253" s="123">
        <f t="shared" si="489"/>
        <v>0</v>
      </c>
      <c r="U1253" s="108"/>
      <c r="V1253" s="109" t="str">
        <f t="shared" si="485"/>
        <v/>
      </c>
      <c r="W1253" s="37"/>
      <c r="X1253" s="132"/>
      <c r="Y1253" s="134"/>
      <c r="AA1253" s="24"/>
      <c r="AB1253" s="40"/>
      <c r="AC1253" s="24" t="str">
        <f t="shared" si="491"/>
        <v>Pendente</v>
      </c>
      <c r="AE1253" s="43"/>
      <c r="AF1253" s="44"/>
      <c r="AG1253" s="45"/>
      <c r="AH1253" s="45"/>
      <c r="AI1253" s="46"/>
      <c r="AJ1253" s="44"/>
      <c r="AK1253" s="157"/>
      <c r="AL1253" s="161"/>
      <c r="AM1253" s="44"/>
      <c r="AN1253" s="46"/>
      <c r="AO1253" s="127"/>
      <c r="AP1253" s="45"/>
      <c r="AQ1253" s="46"/>
      <c r="AR1253" s="157"/>
      <c r="AS1253" s="46"/>
      <c r="AT1253" s="46"/>
      <c r="AU1253" s="46"/>
      <c r="AV1253" s="46"/>
      <c r="AW1253" s="46"/>
      <c r="AX1253" s="46"/>
      <c r="AY1253" s="46"/>
      <c r="AZ1253" s="49"/>
      <c r="BE1253" s="52">
        <f t="shared" si="490"/>
        <v>0</v>
      </c>
      <c r="BF1253" s="53" t="str">
        <f t="shared" si="492"/>
        <v>00</v>
      </c>
      <c r="BG1253" s="54">
        <f t="shared" si="493"/>
        <v>0</v>
      </c>
      <c r="BH1253" s="54">
        <v>6</v>
      </c>
      <c r="BI1253" s="54" t="str">
        <f t="shared" si="494"/>
        <v>,00</v>
      </c>
      <c r="BJ1253" s="55" t="str">
        <f t="shared" si="495"/>
        <v>00,00</v>
      </c>
      <c r="BL1253" s="57" t="str">
        <f>IFERROR(VLOOKUP(H1253,#REF!,2,0)," ")</f>
        <v xml:space="preserve"> </v>
      </c>
      <c r="BM1253" s="57" t="str">
        <f>IFERROR(VLOOKUP(K1253,#REF!,2,0)," ")</f>
        <v xml:space="preserve"> </v>
      </c>
      <c r="BN1253" s="58" t="str">
        <f t="shared" si="501"/>
        <v xml:space="preserve">  </v>
      </c>
      <c r="BO1253" s="59" t="str">
        <f>IFERROR(VLOOKUP(BN1253,#REF!,5,0)," ")</f>
        <v xml:space="preserve"> </v>
      </c>
      <c r="BP1253" s="59" t="str">
        <f t="shared" si="502"/>
        <v xml:space="preserve"> </v>
      </c>
      <c r="BQ1253" s="56" t="str">
        <f t="shared" si="503"/>
        <v>0,00</v>
      </c>
      <c r="BR1253" s="59" t="str">
        <f t="shared" si="504"/>
        <v>0,00</v>
      </c>
      <c r="BS1253" s="59" t="str">
        <f t="shared" si="505"/>
        <v xml:space="preserve"> </v>
      </c>
      <c r="BT1253" s="56" t="str">
        <f t="shared" si="496"/>
        <v>00</v>
      </c>
      <c r="BU1253" s="56">
        <f t="shared" si="497"/>
        <v>0</v>
      </c>
      <c r="BV1253" s="56" t="str">
        <f>IFERROR(BU1253*#REF!,"0,00")</f>
        <v>0,00</v>
      </c>
      <c r="BW1253" s="59" t="str">
        <f t="shared" si="498"/>
        <v>0,00</v>
      </c>
    </row>
    <row r="1254" spans="1:75" ht="61.5" customHeight="1" thickTop="1" thickBot="1">
      <c r="A1254" s="90" t="str">
        <f t="shared" si="486"/>
        <v>INSERIR DATA</v>
      </c>
      <c r="B1254" s="91" t="str">
        <f t="shared" si="487"/>
        <v>INSERIR DATA</v>
      </c>
      <c r="C1254" s="81" t="str">
        <f t="shared" si="488"/>
        <v>INSERIR DATA</v>
      </c>
      <c r="D1254" s="79">
        <f t="shared" si="500"/>
        <v>1251</v>
      </c>
      <c r="E1254" s="125">
        <f t="shared" si="499"/>
        <v>0</v>
      </c>
      <c r="F1254" s="101"/>
      <c r="G1254" s="124" t="str">
        <f>IFERROR(VLOOKUP(F1254,#REF!,2,0)," ")</f>
        <v xml:space="preserve"> </v>
      </c>
      <c r="H1254" s="122" t="str">
        <f>IFERROR(VLOOKUP(F1254,#REF!,3,0)," ")</f>
        <v xml:space="preserve"> </v>
      </c>
      <c r="I1254" s="103"/>
      <c r="J1254" s="103"/>
      <c r="K1254" s="103"/>
      <c r="L1254" s="104"/>
      <c r="M1254" s="105"/>
      <c r="N1254" s="106"/>
      <c r="O1254" s="107"/>
      <c r="P1254" s="122" t="str">
        <f t="shared" si="483"/>
        <v>00,00</v>
      </c>
      <c r="Q1254" s="123" t="str">
        <f t="shared" si="484"/>
        <v>0,00</v>
      </c>
      <c r="R1254" s="119">
        <v>0</v>
      </c>
      <c r="S1254" s="119">
        <v>0</v>
      </c>
      <c r="T1254" s="123">
        <f t="shared" si="489"/>
        <v>0</v>
      </c>
      <c r="U1254" s="108"/>
      <c r="V1254" s="109" t="str">
        <f t="shared" si="485"/>
        <v/>
      </c>
      <c r="W1254" s="37"/>
      <c r="X1254" s="132"/>
      <c r="Y1254" s="134"/>
      <c r="AA1254" s="24"/>
      <c r="AB1254" s="40"/>
      <c r="AC1254" s="24" t="str">
        <f t="shared" si="491"/>
        <v>Pendente</v>
      </c>
      <c r="AE1254" s="43"/>
      <c r="AF1254" s="44"/>
      <c r="AG1254" s="45"/>
      <c r="AH1254" s="45"/>
      <c r="AI1254" s="46"/>
      <c r="AJ1254" s="44"/>
      <c r="AK1254" s="157"/>
      <c r="AL1254" s="161"/>
      <c r="AM1254" s="44"/>
      <c r="AN1254" s="46"/>
      <c r="AO1254" s="127"/>
      <c r="AP1254" s="45"/>
      <c r="AQ1254" s="46"/>
      <c r="AR1254" s="157"/>
      <c r="AS1254" s="46"/>
      <c r="AT1254" s="46"/>
      <c r="AU1254" s="46"/>
      <c r="AV1254" s="46"/>
      <c r="AW1254" s="46"/>
      <c r="AX1254" s="46"/>
      <c r="AY1254" s="46"/>
      <c r="AZ1254" s="49"/>
      <c r="BE1254" s="52">
        <f t="shared" si="490"/>
        <v>0</v>
      </c>
      <c r="BF1254" s="53" t="str">
        <f t="shared" si="492"/>
        <v>00</v>
      </c>
      <c r="BG1254" s="54">
        <f t="shared" si="493"/>
        <v>0</v>
      </c>
      <c r="BH1254" s="54">
        <v>6</v>
      </c>
      <c r="BI1254" s="54" t="str">
        <f t="shared" si="494"/>
        <v>,00</v>
      </c>
      <c r="BJ1254" s="55" t="str">
        <f t="shared" si="495"/>
        <v>00,00</v>
      </c>
      <c r="BL1254" s="57" t="str">
        <f>IFERROR(VLOOKUP(H1254,#REF!,2,0)," ")</f>
        <v xml:space="preserve"> </v>
      </c>
      <c r="BM1254" s="57" t="str">
        <f>IFERROR(VLOOKUP(K1254,#REF!,2,0)," ")</f>
        <v xml:space="preserve"> </v>
      </c>
      <c r="BN1254" s="58" t="str">
        <f t="shared" si="501"/>
        <v xml:space="preserve">  </v>
      </c>
      <c r="BO1254" s="59" t="str">
        <f>IFERROR(VLOOKUP(BN1254,#REF!,5,0)," ")</f>
        <v xml:space="preserve"> </v>
      </c>
      <c r="BP1254" s="59" t="str">
        <f t="shared" si="502"/>
        <v xml:space="preserve"> </v>
      </c>
      <c r="BQ1254" s="56" t="str">
        <f t="shared" si="503"/>
        <v>0,00</v>
      </c>
      <c r="BR1254" s="59" t="str">
        <f t="shared" si="504"/>
        <v>0,00</v>
      </c>
      <c r="BS1254" s="59" t="str">
        <f t="shared" si="505"/>
        <v xml:space="preserve"> </v>
      </c>
      <c r="BT1254" s="56" t="str">
        <f t="shared" si="496"/>
        <v>00</v>
      </c>
      <c r="BU1254" s="56">
        <f t="shared" si="497"/>
        <v>0</v>
      </c>
      <c r="BV1254" s="56" t="str">
        <f>IFERROR(BU1254*#REF!,"0,00")</f>
        <v>0,00</v>
      </c>
      <c r="BW1254" s="59" t="str">
        <f t="shared" si="498"/>
        <v>0,00</v>
      </c>
    </row>
    <row r="1255" spans="1:75" ht="61.5" customHeight="1" thickTop="1" thickBot="1">
      <c r="A1255" s="90" t="str">
        <f t="shared" si="486"/>
        <v>INSERIR DATA</v>
      </c>
      <c r="B1255" s="91" t="str">
        <f t="shared" si="487"/>
        <v>INSERIR DATA</v>
      </c>
      <c r="C1255" s="81" t="str">
        <f t="shared" si="488"/>
        <v>INSERIR DATA</v>
      </c>
      <c r="D1255" s="79">
        <f t="shared" si="500"/>
        <v>1252</v>
      </c>
      <c r="E1255" s="125">
        <f t="shared" si="499"/>
        <v>0</v>
      </c>
      <c r="F1255" s="101"/>
      <c r="G1255" s="124" t="str">
        <f>IFERROR(VLOOKUP(F1255,#REF!,2,0)," ")</f>
        <v xml:space="preserve"> </v>
      </c>
      <c r="H1255" s="122" t="str">
        <f>IFERROR(VLOOKUP(F1255,#REF!,3,0)," ")</f>
        <v xml:space="preserve"> </v>
      </c>
      <c r="I1255" s="103"/>
      <c r="J1255" s="103"/>
      <c r="K1255" s="103"/>
      <c r="L1255" s="104"/>
      <c r="M1255" s="105"/>
      <c r="N1255" s="106"/>
      <c r="O1255" s="107"/>
      <c r="P1255" s="122" t="str">
        <f t="shared" si="483"/>
        <v>00,00</v>
      </c>
      <c r="Q1255" s="123" t="str">
        <f t="shared" si="484"/>
        <v>0,00</v>
      </c>
      <c r="R1255" s="119">
        <v>0</v>
      </c>
      <c r="S1255" s="119">
        <v>0</v>
      </c>
      <c r="T1255" s="123">
        <f t="shared" si="489"/>
        <v>0</v>
      </c>
      <c r="U1255" s="108"/>
      <c r="V1255" s="109" t="str">
        <f t="shared" si="485"/>
        <v/>
      </c>
      <c r="W1255" s="37"/>
      <c r="X1255" s="132"/>
      <c r="Y1255" s="134"/>
      <c r="AA1255" s="24"/>
      <c r="AB1255" s="40"/>
      <c r="AC1255" s="24" t="str">
        <f t="shared" si="491"/>
        <v>Pendente</v>
      </c>
      <c r="AE1255" s="43"/>
      <c r="AF1255" s="44"/>
      <c r="AG1255" s="45"/>
      <c r="AH1255" s="45"/>
      <c r="AI1255" s="46"/>
      <c r="AJ1255" s="44"/>
      <c r="AK1255" s="157"/>
      <c r="AL1255" s="161"/>
      <c r="AM1255" s="44"/>
      <c r="AN1255" s="46"/>
      <c r="AO1255" s="127"/>
      <c r="AP1255" s="45"/>
      <c r="AQ1255" s="46"/>
      <c r="AR1255" s="157"/>
      <c r="AS1255" s="46"/>
      <c r="AT1255" s="46"/>
      <c r="AU1255" s="46"/>
      <c r="AV1255" s="46"/>
      <c r="AW1255" s="46"/>
      <c r="AX1255" s="46"/>
      <c r="AY1255" s="46"/>
      <c r="AZ1255" s="49"/>
      <c r="BE1255" s="52">
        <f t="shared" si="490"/>
        <v>0</v>
      </c>
      <c r="BF1255" s="53" t="str">
        <f t="shared" si="492"/>
        <v>00</v>
      </c>
      <c r="BG1255" s="54">
        <f t="shared" si="493"/>
        <v>0</v>
      </c>
      <c r="BH1255" s="54">
        <v>6</v>
      </c>
      <c r="BI1255" s="54" t="str">
        <f t="shared" si="494"/>
        <v>,00</v>
      </c>
      <c r="BJ1255" s="55" t="str">
        <f t="shared" si="495"/>
        <v>00,00</v>
      </c>
      <c r="BL1255" s="57" t="str">
        <f>IFERROR(VLOOKUP(H1255,#REF!,2,0)," ")</f>
        <v xml:space="preserve"> </v>
      </c>
      <c r="BM1255" s="57" t="str">
        <f>IFERROR(VLOOKUP(K1255,#REF!,2,0)," ")</f>
        <v xml:space="preserve"> </v>
      </c>
      <c r="BN1255" s="58" t="str">
        <f t="shared" si="501"/>
        <v xml:space="preserve">  </v>
      </c>
      <c r="BO1255" s="59" t="str">
        <f>IFERROR(VLOOKUP(BN1255,#REF!,5,0)," ")</f>
        <v xml:space="preserve"> </v>
      </c>
      <c r="BP1255" s="59" t="str">
        <f t="shared" si="502"/>
        <v xml:space="preserve"> </v>
      </c>
      <c r="BQ1255" s="56" t="str">
        <f t="shared" si="503"/>
        <v>0,00</v>
      </c>
      <c r="BR1255" s="59" t="str">
        <f t="shared" si="504"/>
        <v>0,00</v>
      </c>
      <c r="BS1255" s="59" t="str">
        <f t="shared" si="505"/>
        <v xml:space="preserve"> </v>
      </c>
      <c r="BT1255" s="56" t="str">
        <f t="shared" si="496"/>
        <v>00</v>
      </c>
      <c r="BU1255" s="56">
        <f t="shared" si="497"/>
        <v>0</v>
      </c>
      <c r="BV1255" s="56" t="str">
        <f>IFERROR(BU1255*#REF!,"0,00")</f>
        <v>0,00</v>
      </c>
      <c r="BW1255" s="59" t="str">
        <f t="shared" si="498"/>
        <v>0,00</v>
      </c>
    </row>
    <row r="1256" spans="1:75" ht="61.5" customHeight="1" thickTop="1" thickBot="1">
      <c r="A1256" s="90" t="str">
        <f t="shared" si="486"/>
        <v>INSERIR DATA</v>
      </c>
      <c r="B1256" s="91" t="str">
        <f t="shared" si="487"/>
        <v>INSERIR DATA</v>
      </c>
      <c r="C1256" s="81" t="str">
        <f t="shared" si="488"/>
        <v>INSERIR DATA</v>
      </c>
      <c r="D1256" s="79">
        <f t="shared" si="500"/>
        <v>1253</v>
      </c>
      <c r="E1256" s="125">
        <f t="shared" si="499"/>
        <v>0</v>
      </c>
      <c r="F1256" s="101"/>
      <c r="G1256" s="124" t="str">
        <f>IFERROR(VLOOKUP(F1256,#REF!,2,0)," ")</f>
        <v xml:space="preserve"> </v>
      </c>
      <c r="H1256" s="122" t="str">
        <f>IFERROR(VLOOKUP(F1256,#REF!,3,0)," ")</f>
        <v xml:space="preserve"> </v>
      </c>
      <c r="I1256" s="103"/>
      <c r="J1256" s="103"/>
      <c r="K1256" s="103"/>
      <c r="L1256" s="104"/>
      <c r="M1256" s="105"/>
      <c r="N1256" s="106"/>
      <c r="O1256" s="107"/>
      <c r="P1256" s="122" t="str">
        <f t="shared" si="483"/>
        <v>00,00</v>
      </c>
      <c r="Q1256" s="123" t="str">
        <f t="shared" si="484"/>
        <v>0,00</v>
      </c>
      <c r="R1256" s="119">
        <v>0</v>
      </c>
      <c r="S1256" s="119">
        <v>0</v>
      </c>
      <c r="T1256" s="123">
        <f t="shared" si="489"/>
        <v>0</v>
      </c>
      <c r="U1256" s="108"/>
      <c r="V1256" s="109" t="str">
        <f t="shared" si="485"/>
        <v/>
      </c>
      <c r="W1256" s="37"/>
      <c r="X1256" s="132"/>
      <c r="Y1256" s="134"/>
      <c r="AA1256" s="24"/>
      <c r="AB1256" s="40"/>
      <c r="AC1256" s="24" t="str">
        <f t="shared" si="491"/>
        <v>Pendente</v>
      </c>
      <c r="AE1256" s="43"/>
      <c r="AF1256" s="44"/>
      <c r="AG1256" s="45"/>
      <c r="AH1256" s="45"/>
      <c r="AI1256" s="46"/>
      <c r="AJ1256" s="44"/>
      <c r="AK1256" s="157"/>
      <c r="AL1256" s="161"/>
      <c r="AM1256" s="44"/>
      <c r="AN1256" s="46"/>
      <c r="AO1256" s="127"/>
      <c r="AP1256" s="45"/>
      <c r="AQ1256" s="46"/>
      <c r="AR1256" s="157"/>
      <c r="AS1256" s="46"/>
      <c r="AT1256" s="46"/>
      <c r="AU1256" s="46"/>
      <c r="AV1256" s="46"/>
      <c r="AW1256" s="46"/>
      <c r="AX1256" s="46"/>
      <c r="AY1256" s="46"/>
      <c r="AZ1256" s="49"/>
      <c r="BE1256" s="52">
        <f t="shared" si="490"/>
        <v>0</v>
      </c>
      <c r="BF1256" s="53" t="str">
        <f t="shared" si="492"/>
        <v>00</v>
      </c>
      <c r="BG1256" s="54">
        <f t="shared" si="493"/>
        <v>0</v>
      </c>
      <c r="BH1256" s="54">
        <v>6</v>
      </c>
      <c r="BI1256" s="54" t="str">
        <f t="shared" si="494"/>
        <v>,00</v>
      </c>
      <c r="BJ1256" s="55" t="str">
        <f t="shared" si="495"/>
        <v>00,00</v>
      </c>
      <c r="BL1256" s="57" t="str">
        <f>IFERROR(VLOOKUP(H1256,#REF!,2,0)," ")</f>
        <v xml:space="preserve"> </v>
      </c>
      <c r="BM1256" s="57" t="str">
        <f>IFERROR(VLOOKUP(K1256,#REF!,2,0)," ")</f>
        <v xml:space="preserve"> </v>
      </c>
      <c r="BN1256" s="58" t="str">
        <f t="shared" si="501"/>
        <v xml:space="preserve">  </v>
      </c>
      <c r="BO1256" s="59" t="str">
        <f>IFERROR(VLOOKUP(BN1256,#REF!,5,0)," ")</f>
        <v xml:space="preserve"> </v>
      </c>
      <c r="BP1256" s="59" t="str">
        <f t="shared" si="502"/>
        <v xml:space="preserve"> </v>
      </c>
      <c r="BQ1256" s="56" t="str">
        <f t="shared" si="503"/>
        <v>0,00</v>
      </c>
      <c r="BR1256" s="59" t="str">
        <f t="shared" si="504"/>
        <v>0,00</v>
      </c>
      <c r="BS1256" s="59" t="str">
        <f t="shared" si="505"/>
        <v xml:space="preserve"> </v>
      </c>
      <c r="BT1256" s="56" t="str">
        <f t="shared" si="496"/>
        <v>00</v>
      </c>
      <c r="BU1256" s="56">
        <f t="shared" si="497"/>
        <v>0</v>
      </c>
      <c r="BV1256" s="56" t="str">
        <f>IFERROR(BU1256*#REF!,"0,00")</f>
        <v>0,00</v>
      </c>
      <c r="BW1256" s="59" t="str">
        <f t="shared" si="498"/>
        <v>0,00</v>
      </c>
    </row>
    <row r="1257" spans="1:75" ht="61.5" customHeight="1" thickTop="1" thickBot="1">
      <c r="A1257" s="90" t="str">
        <f t="shared" si="486"/>
        <v>INSERIR DATA</v>
      </c>
      <c r="B1257" s="91" t="str">
        <f t="shared" si="487"/>
        <v>INSERIR DATA</v>
      </c>
      <c r="C1257" s="81" t="str">
        <f t="shared" si="488"/>
        <v>INSERIR DATA</v>
      </c>
      <c r="D1257" s="79">
        <f t="shared" si="500"/>
        <v>1254</v>
      </c>
      <c r="E1257" s="125">
        <f t="shared" si="499"/>
        <v>0</v>
      </c>
      <c r="F1257" s="101"/>
      <c r="G1257" s="124" t="str">
        <f>IFERROR(VLOOKUP(F1257,#REF!,2,0)," ")</f>
        <v xml:space="preserve"> </v>
      </c>
      <c r="H1257" s="122" t="str">
        <f>IFERROR(VLOOKUP(F1257,#REF!,3,0)," ")</f>
        <v xml:space="preserve"> </v>
      </c>
      <c r="I1257" s="103"/>
      <c r="J1257" s="103"/>
      <c r="K1257" s="103"/>
      <c r="L1257" s="104"/>
      <c r="M1257" s="105"/>
      <c r="N1257" s="106"/>
      <c r="O1257" s="107"/>
      <c r="P1257" s="122" t="str">
        <f t="shared" si="483"/>
        <v>00,00</v>
      </c>
      <c r="Q1257" s="123" t="str">
        <f t="shared" si="484"/>
        <v>0,00</v>
      </c>
      <c r="R1257" s="119">
        <v>0</v>
      </c>
      <c r="S1257" s="119">
        <v>0</v>
      </c>
      <c r="T1257" s="123">
        <f t="shared" si="489"/>
        <v>0</v>
      </c>
      <c r="U1257" s="108"/>
      <c r="V1257" s="109" t="str">
        <f t="shared" si="485"/>
        <v/>
      </c>
      <c r="W1257" s="37"/>
      <c r="X1257" s="132"/>
      <c r="Y1257" s="134"/>
      <c r="AA1257" s="24"/>
      <c r="AB1257" s="40"/>
      <c r="AC1257" s="24" t="str">
        <f t="shared" si="491"/>
        <v>Pendente</v>
      </c>
      <c r="AE1257" s="43"/>
      <c r="AF1257" s="44"/>
      <c r="AG1257" s="45"/>
      <c r="AH1257" s="45"/>
      <c r="AI1257" s="46"/>
      <c r="AJ1257" s="44"/>
      <c r="AK1257" s="157"/>
      <c r="AL1257" s="161"/>
      <c r="AM1257" s="44"/>
      <c r="AN1257" s="46"/>
      <c r="AO1257" s="127"/>
      <c r="AP1257" s="45"/>
      <c r="AQ1257" s="46"/>
      <c r="AR1257" s="157"/>
      <c r="AS1257" s="46"/>
      <c r="AT1257" s="46"/>
      <c r="AU1257" s="46"/>
      <c r="AV1257" s="46"/>
      <c r="AW1257" s="46"/>
      <c r="AX1257" s="46"/>
      <c r="AY1257" s="46"/>
      <c r="AZ1257" s="49"/>
      <c r="BE1257" s="52">
        <f t="shared" si="490"/>
        <v>0</v>
      </c>
      <c r="BF1257" s="53" t="str">
        <f t="shared" si="492"/>
        <v>00</v>
      </c>
      <c r="BG1257" s="54">
        <f t="shared" si="493"/>
        <v>0</v>
      </c>
      <c r="BH1257" s="54">
        <v>6</v>
      </c>
      <c r="BI1257" s="54" t="str">
        <f t="shared" si="494"/>
        <v>,00</v>
      </c>
      <c r="BJ1257" s="55" t="str">
        <f t="shared" si="495"/>
        <v>00,00</v>
      </c>
      <c r="BL1257" s="57" t="str">
        <f>IFERROR(VLOOKUP(H1257,#REF!,2,0)," ")</f>
        <v xml:space="preserve"> </v>
      </c>
      <c r="BM1257" s="57" t="str">
        <f>IFERROR(VLOOKUP(K1257,#REF!,2,0)," ")</f>
        <v xml:space="preserve"> </v>
      </c>
      <c r="BN1257" s="58" t="str">
        <f t="shared" si="501"/>
        <v xml:space="preserve">  </v>
      </c>
      <c r="BO1257" s="59" t="str">
        <f>IFERROR(VLOOKUP(BN1257,#REF!,5,0)," ")</f>
        <v xml:space="preserve"> </v>
      </c>
      <c r="BP1257" s="59" t="str">
        <f t="shared" si="502"/>
        <v xml:space="preserve"> </v>
      </c>
      <c r="BQ1257" s="56" t="str">
        <f t="shared" si="503"/>
        <v>0,00</v>
      </c>
      <c r="BR1257" s="59" t="str">
        <f t="shared" si="504"/>
        <v>0,00</v>
      </c>
      <c r="BS1257" s="59" t="str">
        <f t="shared" si="505"/>
        <v xml:space="preserve"> </v>
      </c>
      <c r="BT1257" s="56" t="str">
        <f t="shared" si="496"/>
        <v>00</v>
      </c>
      <c r="BU1257" s="56">
        <f t="shared" si="497"/>
        <v>0</v>
      </c>
      <c r="BV1257" s="56" t="str">
        <f>IFERROR(BU1257*#REF!,"0,00")</f>
        <v>0,00</v>
      </c>
      <c r="BW1257" s="59" t="str">
        <f t="shared" si="498"/>
        <v>0,00</v>
      </c>
    </row>
    <row r="1258" spans="1:75" ht="61.5" customHeight="1" thickTop="1" thickBot="1">
      <c r="A1258" s="90" t="str">
        <f t="shared" si="486"/>
        <v>INSERIR DATA</v>
      </c>
      <c r="B1258" s="91" t="str">
        <f t="shared" si="487"/>
        <v>INSERIR DATA</v>
      </c>
      <c r="C1258" s="81" t="str">
        <f t="shared" si="488"/>
        <v>INSERIR DATA</v>
      </c>
      <c r="D1258" s="79">
        <f t="shared" si="500"/>
        <v>1255</v>
      </c>
      <c r="E1258" s="125">
        <f t="shared" si="499"/>
        <v>0</v>
      </c>
      <c r="F1258" s="101"/>
      <c r="G1258" s="124" t="str">
        <f>IFERROR(VLOOKUP(F1258,#REF!,2,0)," ")</f>
        <v xml:space="preserve"> </v>
      </c>
      <c r="H1258" s="122" t="str">
        <f>IFERROR(VLOOKUP(F1258,#REF!,3,0)," ")</f>
        <v xml:space="preserve"> </v>
      </c>
      <c r="I1258" s="103"/>
      <c r="J1258" s="103"/>
      <c r="K1258" s="103"/>
      <c r="L1258" s="104"/>
      <c r="M1258" s="105"/>
      <c r="N1258" s="106"/>
      <c r="O1258" s="107"/>
      <c r="P1258" s="122" t="str">
        <f t="shared" si="483"/>
        <v>00,00</v>
      </c>
      <c r="Q1258" s="123" t="str">
        <f t="shared" si="484"/>
        <v>0,00</v>
      </c>
      <c r="R1258" s="119">
        <v>0</v>
      </c>
      <c r="S1258" s="119">
        <v>0</v>
      </c>
      <c r="T1258" s="123">
        <f t="shared" si="489"/>
        <v>0</v>
      </c>
      <c r="U1258" s="108"/>
      <c r="V1258" s="109" t="str">
        <f t="shared" si="485"/>
        <v/>
      </c>
      <c r="W1258" s="37"/>
      <c r="X1258" s="132"/>
      <c r="Y1258" s="134"/>
      <c r="AA1258" s="24"/>
      <c r="AB1258" s="40"/>
      <c r="AC1258" s="24" t="str">
        <f t="shared" si="491"/>
        <v>Pendente</v>
      </c>
      <c r="AE1258" s="43"/>
      <c r="AF1258" s="44"/>
      <c r="AG1258" s="45"/>
      <c r="AH1258" s="45"/>
      <c r="AI1258" s="46"/>
      <c r="AJ1258" s="44"/>
      <c r="AK1258" s="157"/>
      <c r="AL1258" s="161"/>
      <c r="AM1258" s="44"/>
      <c r="AN1258" s="46"/>
      <c r="AO1258" s="127"/>
      <c r="AP1258" s="45"/>
      <c r="AQ1258" s="46"/>
      <c r="AR1258" s="157"/>
      <c r="AS1258" s="46"/>
      <c r="AT1258" s="46"/>
      <c r="AU1258" s="46"/>
      <c r="AV1258" s="46"/>
      <c r="AW1258" s="46"/>
      <c r="AX1258" s="46"/>
      <c r="AY1258" s="46"/>
      <c r="AZ1258" s="49"/>
      <c r="BE1258" s="52">
        <f t="shared" si="490"/>
        <v>0</v>
      </c>
      <c r="BF1258" s="53" t="str">
        <f t="shared" si="492"/>
        <v>00</v>
      </c>
      <c r="BG1258" s="54">
        <f t="shared" si="493"/>
        <v>0</v>
      </c>
      <c r="BH1258" s="54">
        <v>6</v>
      </c>
      <c r="BI1258" s="54" t="str">
        <f t="shared" si="494"/>
        <v>,00</v>
      </c>
      <c r="BJ1258" s="55" t="str">
        <f t="shared" si="495"/>
        <v>00,00</v>
      </c>
      <c r="BL1258" s="57" t="str">
        <f>IFERROR(VLOOKUP(H1258,#REF!,2,0)," ")</f>
        <v xml:space="preserve"> </v>
      </c>
      <c r="BM1258" s="57" t="str">
        <f>IFERROR(VLOOKUP(K1258,#REF!,2,0)," ")</f>
        <v xml:space="preserve"> </v>
      </c>
      <c r="BN1258" s="58" t="str">
        <f t="shared" si="501"/>
        <v xml:space="preserve">  </v>
      </c>
      <c r="BO1258" s="59" t="str">
        <f>IFERROR(VLOOKUP(BN1258,#REF!,5,0)," ")</f>
        <v xml:space="preserve"> </v>
      </c>
      <c r="BP1258" s="59" t="str">
        <f t="shared" si="502"/>
        <v xml:space="preserve"> </v>
      </c>
      <c r="BQ1258" s="56" t="str">
        <f t="shared" si="503"/>
        <v>0,00</v>
      </c>
      <c r="BR1258" s="59" t="str">
        <f t="shared" si="504"/>
        <v>0,00</v>
      </c>
      <c r="BS1258" s="59" t="str">
        <f t="shared" si="505"/>
        <v xml:space="preserve"> </v>
      </c>
      <c r="BT1258" s="56" t="str">
        <f t="shared" si="496"/>
        <v>00</v>
      </c>
      <c r="BU1258" s="56">
        <f t="shared" si="497"/>
        <v>0</v>
      </c>
      <c r="BV1258" s="56" t="str">
        <f>IFERROR(BU1258*#REF!,"0,00")</f>
        <v>0,00</v>
      </c>
      <c r="BW1258" s="59" t="str">
        <f t="shared" si="498"/>
        <v>0,00</v>
      </c>
    </row>
    <row r="1259" spans="1:75" ht="61.5" customHeight="1" thickTop="1" thickBot="1">
      <c r="A1259" s="90" t="str">
        <f t="shared" si="486"/>
        <v>INSERIR DATA</v>
      </c>
      <c r="B1259" s="91" t="str">
        <f t="shared" si="487"/>
        <v>INSERIR DATA</v>
      </c>
      <c r="C1259" s="81" t="str">
        <f t="shared" si="488"/>
        <v>INSERIR DATA</v>
      </c>
      <c r="D1259" s="79">
        <f t="shared" si="500"/>
        <v>1256</v>
      </c>
      <c r="E1259" s="125">
        <f t="shared" si="499"/>
        <v>0</v>
      </c>
      <c r="F1259" s="101"/>
      <c r="G1259" s="124" t="str">
        <f>IFERROR(VLOOKUP(F1259,#REF!,2,0)," ")</f>
        <v xml:space="preserve"> </v>
      </c>
      <c r="H1259" s="122" t="str">
        <f>IFERROR(VLOOKUP(F1259,#REF!,3,0)," ")</f>
        <v xml:space="preserve"> </v>
      </c>
      <c r="I1259" s="103"/>
      <c r="J1259" s="103"/>
      <c r="K1259" s="103"/>
      <c r="L1259" s="104"/>
      <c r="M1259" s="105"/>
      <c r="N1259" s="106"/>
      <c r="O1259" s="107"/>
      <c r="P1259" s="122" t="str">
        <f t="shared" si="483"/>
        <v>00,00</v>
      </c>
      <c r="Q1259" s="123" t="str">
        <f t="shared" si="484"/>
        <v>0,00</v>
      </c>
      <c r="R1259" s="119">
        <v>0</v>
      </c>
      <c r="S1259" s="119">
        <v>0</v>
      </c>
      <c r="T1259" s="123">
        <f t="shared" si="489"/>
        <v>0</v>
      </c>
      <c r="U1259" s="108"/>
      <c r="V1259" s="109" t="str">
        <f t="shared" si="485"/>
        <v/>
      </c>
      <c r="W1259" s="37"/>
      <c r="X1259" s="132"/>
      <c r="Y1259" s="134"/>
      <c r="AA1259" s="24"/>
      <c r="AB1259" s="40"/>
      <c r="AC1259" s="24" t="str">
        <f t="shared" si="491"/>
        <v>Pendente</v>
      </c>
      <c r="AE1259" s="43"/>
      <c r="AF1259" s="44"/>
      <c r="AG1259" s="45"/>
      <c r="AH1259" s="45"/>
      <c r="AI1259" s="46"/>
      <c r="AJ1259" s="44"/>
      <c r="AK1259" s="157"/>
      <c r="AL1259" s="161"/>
      <c r="AM1259" s="44"/>
      <c r="AN1259" s="157"/>
      <c r="AO1259" s="161"/>
      <c r="AP1259" s="45"/>
      <c r="AQ1259" s="46"/>
      <c r="AR1259" s="157"/>
      <c r="AS1259" s="46"/>
      <c r="AT1259" s="45"/>
      <c r="AU1259" s="46"/>
      <c r="AV1259" s="46"/>
      <c r="AW1259" s="46"/>
      <c r="AX1259" s="46"/>
      <c r="AY1259" s="46"/>
      <c r="AZ1259" s="49"/>
      <c r="BE1259" s="52">
        <f t="shared" si="490"/>
        <v>0</v>
      </c>
      <c r="BF1259" s="53" t="str">
        <f t="shared" si="492"/>
        <v>00</v>
      </c>
      <c r="BG1259" s="54">
        <f t="shared" si="493"/>
        <v>0</v>
      </c>
      <c r="BH1259" s="54">
        <v>6</v>
      </c>
      <c r="BI1259" s="54" t="str">
        <f t="shared" si="494"/>
        <v>,00</v>
      </c>
      <c r="BJ1259" s="55" t="str">
        <f t="shared" si="495"/>
        <v>00,00</v>
      </c>
      <c r="BL1259" s="57" t="str">
        <f>IFERROR(VLOOKUP(H1259,#REF!,2,0)," ")</f>
        <v xml:space="preserve"> </v>
      </c>
      <c r="BM1259" s="57" t="str">
        <f>IFERROR(VLOOKUP(K1259,#REF!,2,0)," ")</f>
        <v xml:space="preserve"> </v>
      </c>
      <c r="BN1259" s="58" t="str">
        <f t="shared" si="501"/>
        <v xml:space="preserve">  </v>
      </c>
      <c r="BO1259" s="59" t="str">
        <f>IFERROR(VLOOKUP(BN1259,#REF!,5,0)," ")</f>
        <v xml:space="preserve"> </v>
      </c>
      <c r="BP1259" s="59" t="str">
        <f t="shared" si="502"/>
        <v xml:space="preserve"> </v>
      </c>
      <c r="BQ1259" s="56" t="str">
        <f t="shared" si="503"/>
        <v>0,00</v>
      </c>
      <c r="BR1259" s="59" t="str">
        <f t="shared" si="504"/>
        <v>0,00</v>
      </c>
      <c r="BS1259" s="59" t="str">
        <f t="shared" si="505"/>
        <v xml:space="preserve"> </v>
      </c>
      <c r="BT1259" s="56" t="str">
        <f t="shared" si="496"/>
        <v>00</v>
      </c>
      <c r="BU1259" s="56">
        <f t="shared" si="497"/>
        <v>0</v>
      </c>
      <c r="BV1259" s="56" t="str">
        <f>IFERROR(BU1259*#REF!,"0,00")</f>
        <v>0,00</v>
      </c>
      <c r="BW1259" s="59" t="str">
        <f t="shared" si="498"/>
        <v>0,00</v>
      </c>
    </row>
    <row r="1260" spans="1:75" ht="61.5" customHeight="1" thickTop="1" thickBot="1">
      <c r="A1260" s="90" t="str">
        <f t="shared" si="486"/>
        <v>INSERIR DATA</v>
      </c>
      <c r="B1260" s="91" t="str">
        <f t="shared" si="487"/>
        <v>INSERIR DATA</v>
      </c>
      <c r="C1260" s="81" t="str">
        <f t="shared" si="488"/>
        <v>INSERIR DATA</v>
      </c>
      <c r="D1260" s="79">
        <f t="shared" si="500"/>
        <v>1257</v>
      </c>
      <c r="E1260" s="125">
        <f t="shared" si="499"/>
        <v>0</v>
      </c>
      <c r="F1260" s="101"/>
      <c r="G1260" s="124" t="str">
        <f>IFERROR(VLOOKUP(F1260,#REF!,2,0)," ")</f>
        <v xml:space="preserve"> </v>
      </c>
      <c r="H1260" s="122" t="str">
        <f>IFERROR(VLOOKUP(F1260,#REF!,3,0)," ")</f>
        <v xml:space="preserve"> </v>
      </c>
      <c r="I1260" s="103"/>
      <c r="J1260" s="103"/>
      <c r="K1260" s="103"/>
      <c r="L1260" s="104"/>
      <c r="M1260" s="105"/>
      <c r="N1260" s="106"/>
      <c r="O1260" s="107"/>
      <c r="P1260" s="122" t="str">
        <f t="shared" si="483"/>
        <v>00,00</v>
      </c>
      <c r="Q1260" s="123" t="str">
        <f t="shared" si="484"/>
        <v>0,00</v>
      </c>
      <c r="R1260" s="119">
        <v>0</v>
      </c>
      <c r="S1260" s="119">
        <v>0</v>
      </c>
      <c r="T1260" s="123">
        <f t="shared" si="489"/>
        <v>0</v>
      </c>
      <c r="U1260" s="108"/>
      <c r="V1260" s="109" t="str">
        <f t="shared" si="485"/>
        <v/>
      </c>
      <c r="W1260" s="37"/>
      <c r="X1260" s="132"/>
      <c r="Y1260" s="134"/>
      <c r="AA1260" s="24"/>
      <c r="AB1260" s="40"/>
      <c r="AC1260" s="24" t="str">
        <f t="shared" si="491"/>
        <v>Pendente</v>
      </c>
      <c r="AE1260" s="43"/>
      <c r="AF1260" s="44"/>
      <c r="AG1260" s="45"/>
      <c r="AH1260" s="45"/>
      <c r="AI1260" s="46"/>
      <c r="AJ1260" s="44"/>
      <c r="AK1260" s="157"/>
      <c r="AL1260" s="161"/>
      <c r="AM1260" s="44"/>
      <c r="AN1260" s="157"/>
      <c r="AO1260" s="161"/>
      <c r="AP1260" s="45"/>
      <c r="AQ1260" s="46"/>
      <c r="AR1260" s="157"/>
      <c r="AS1260" s="46"/>
      <c r="AT1260" s="45"/>
      <c r="AU1260" s="46"/>
      <c r="AV1260" s="46"/>
      <c r="AW1260" s="46"/>
      <c r="AX1260" s="46"/>
      <c r="AY1260" s="46"/>
      <c r="AZ1260" s="49"/>
      <c r="BE1260" s="52">
        <f t="shared" si="490"/>
        <v>0</v>
      </c>
      <c r="BF1260" s="53" t="str">
        <f t="shared" si="492"/>
        <v>00</v>
      </c>
      <c r="BG1260" s="54">
        <f t="shared" si="493"/>
        <v>0</v>
      </c>
      <c r="BH1260" s="54">
        <v>6</v>
      </c>
      <c r="BI1260" s="54" t="str">
        <f t="shared" si="494"/>
        <v>,00</v>
      </c>
      <c r="BJ1260" s="55" t="str">
        <f t="shared" si="495"/>
        <v>00,00</v>
      </c>
      <c r="BL1260" s="57" t="str">
        <f>IFERROR(VLOOKUP(H1260,#REF!,2,0)," ")</f>
        <v xml:space="preserve"> </v>
      </c>
      <c r="BM1260" s="57" t="str">
        <f>IFERROR(VLOOKUP(K1260,#REF!,2,0)," ")</f>
        <v xml:space="preserve"> </v>
      </c>
      <c r="BN1260" s="58" t="str">
        <f t="shared" si="501"/>
        <v xml:space="preserve">  </v>
      </c>
      <c r="BO1260" s="59" t="str">
        <f>IFERROR(VLOOKUP(BN1260,#REF!,5,0)," ")</f>
        <v xml:space="preserve"> </v>
      </c>
      <c r="BP1260" s="59" t="str">
        <f t="shared" si="502"/>
        <v xml:space="preserve"> </v>
      </c>
      <c r="BQ1260" s="56" t="str">
        <f t="shared" si="503"/>
        <v>0,00</v>
      </c>
      <c r="BR1260" s="59" t="str">
        <f t="shared" si="504"/>
        <v>0,00</v>
      </c>
      <c r="BS1260" s="59" t="str">
        <f t="shared" si="505"/>
        <v xml:space="preserve"> </v>
      </c>
      <c r="BT1260" s="56" t="str">
        <f t="shared" si="496"/>
        <v>00</v>
      </c>
      <c r="BU1260" s="56">
        <f t="shared" si="497"/>
        <v>0</v>
      </c>
      <c r="BV1260" s="56" t="str">
        <f>IFERROR(BU1260*#REF!,"0,00")</f>
        <v>0,00</v>
      </c>
      <c r="BW1260" s="59" t="str">
        <f t="shared" si="498"/>
        <v>0,00</v>
      </c>
    </row>
    <row r="1261" spans="1:75" ht="61.5" customHeight="1" thickTop="1" thickBot="1">
      <c r="A1261" s="90" t="str">
        <f t="shared" si="486"/>
        <v>INSERIR DATA</v>
      </c>
      <c r="B1261" s="91" t="str">
        <f t="shared" si="487"/>
        <v>INSERIR DATA</v>
      </c>
      <c r="C1261" s="81" t="str">
        <f t="shared" si="488"/>
        <v>INSERIR DATA</v>
      </c>
      <c r="D1261" s="79">
        <f t="shared" si="500"/>
        <v>1258</v>
      </c>
      <c r="E1261" s="125">
        <f t="shared" si="499"/>
        <v>0</v>
      </c>
      <c r="F1261" s="101"/>
      <c r="G1261" s="124" t="str">
        <f>IFERROR(VLOOKUP(F1261,#REF!,2,0)," ")</f>
        <v xml:space="preserve"> </v>
      </c>
      <c r="H1261" s="122" t="str">
        <f>IFERROR(VLOOKUP(F1261,#REF!,3,0)," ")</f>
        <v xml:space="preserve"> </v>
      </c>
      <c r="I1261" s="103"/>
      <c r="J1261" s="103"/>
      <c r="K1261" s="103"/>
      <c r="L1261" s="104"/>
      <c r="M1261" s="105"/>
      <c r="N1261" s="106"/>
      <c r="O1261" s="107"/>
      <c r="P1261" s="122" t="str">
        <f t="shared" si="483"/>
        <v>00,00</v>
      </c>
      <c r="Q1261" s="123" t="str">
        <f t="shared" si="484"/>
        <v>0,00</v>
      </c>
      <c r="R1261" s="119">
        <v>0</v>
      </c>
      <c r="S1261" s="119">
        <v>0</v>
      </c>
      <c r="T1261" s="123">
        <f t="shared" si="489"/>
        <v>0</v>
      </c>
      <c r="U1261" s="108"/>
      <c r="V1261" s="109" t="str">
        <f t="shared" si="485"/>
        <v/>
      </c>
      <c r="W1261" s="37"/>
      <c r="X1261" s="132"/>
      <c r="Y1261" s="134"/>
      <c r="AA1261" s="24"/>
      <c r="AB1261" s="40"/>
      <c r="AC1261" s="24" t="str">
        <f t="shared" si="491"/>
        <v>Pendente</v>
      </c>
      <c r="AE1261" s="43"/>
      <c r="AF1261" s="44"/>
      <c r="AG1261" s="45"/>
      <c r="AH1261" s="45"/>
      <c r="AI1261" s="46"/>
      <c r="AJ1261" s="44"/>
      <c r="AK1261" s="157"/>
      <c r="AL1261" s="161"/>
      <c r="AM1261" s="44"/>
      <c r="AN1261" s="157"/>
      <c r="AO1261" s="161"/>
      <c r="AP1261" s="45"/>
      <c r="AQ1261" s="46"/>
      <c r="AR1261" s="157"/>
      <c r="AS1261" s="46"/>
      <c r="AT1261" s="45"/>
      <c r="AU1261" s="46"/>
      <c r="AV1261" s="46"/>
      <c r="AW1261" s="46"/>
      <c r="AX1261" s="46"/>
      <c r="AY1261" s="46"/>
      <c r="AZ1261" s="49"/>
      <c r="BE1261" s="52">
        <f t="shared" si="490"/>
        <v>0</v>
      </c>
      <c r="BF1261" s="53" t="str">
        <f t="shared" si="492"/>
        <v>00</v>
      </c>
      <c r="BG1261" s="54">
        <f t="shared" si="493"/>
        <v>0</v>
      </c>
      <c r="BH1261" s="54">
        <v>6</v>
      </c>
      <c r="BI1261" s="54" t="str">
        <f t="shared" si="494"/>
        <v>,00</v>
      </c>
      <c r="BJ1261" s="55" t="str">
        <f t="shared" si="495"/>
        <v>00,00</v>
      </c>
      <c r="BL1261" s="57" t="str">
        <f>IFERROR(VLOOKUP(H1261,#REF!,2,0)," ")</f>
        <v xml:space="preserve"> </v>
      </c>
      <c r="BM1261" s="57" t="str">
        <f>IFERROR(VLOOKUP(K1261,#REF!,2,0)," ")</f>
        <v xml:space="preserve"> </v>
      </c>
      <c r="BN1261" s="58" t="str">
        <f t="shared" si="501"/>
        <v xml:space="preserve">  </v>
      </c>
      <c r="BO1261" s="59" t="str">
        <f>IFERROR(VLOOKUP(BN1261,#REF!,5,0)," ")</f>
        <v xml:space="preserve"> </v>
      </c>
      <c r="BP1261" s="59" t="str">
        <f t="shared" si="502"/>
        <v xml:space="preserve"> </v>
      </c>
      <c r="BQ1261" s="56" t="str">
        <f t="shared" si="503"/>
        <v>0,00</v>
      </c>
      <c r="BR1261" s="59" t="str">
        <f t="shared" si="504"/>
        <v>0,00</v>
      </c>
      <c r="BS1261" s="59" t="str">
        <f t="shared" si="505"/>
        <v xml:space="preserve"> </v>
      </c>
      <c r="BT1261" s="56" t="str">
        <f t="shared" si="496"/>
        <v>00</v>
      </c>
      <c r="BU1261" s="56">
        <f t="shared" si="497"/>
        <v>0</v>
      </c>
      <c r="BV1261" s="56" t="str">
        <f>IFERROR(BU1261*#REF!,"0,00")</f>
        <v>0,00</v>
      </c>
      <c r="BW1261" s="59" t="str">
        <f t="shared" si="498"/>
        <v>0,00</v>
      </c>
    </row>
    <row r="1262" spans="1:75" ht="61.5" customHeight="1" thickTop="1" thickBot="1">
      <c r="A1262" s="90" t="str">
        <f t="shared" si="486"/>
        <v>INSERIR DATA</v>
      </c>
      <c r="B1262" s="91" t="str">
        <f t="shared" si="487"/>
        <v>INSERIR DATA</v>
      </c>
      <c r="C1262" s="81" t="str">
        <f t="shared" si="488"/>
        <v>INSERIR DATA</v>
      </c>
      <c r="D1262" s="79">
        <f t="shared" si="500"/>
        <v>1259</v>
      </c>
      <c r="E1262" s="125">
        <f t="shared" si="499"/>
        <v>0</v>
      </c>
      <c r="F1262" s="101"/>
      <c r="G1262" s="124" t="str">
        <f>IFERROR(VLOOKUP(F1262,#REF!,2,0)," ")</f>
        <v xml:space="preserve"> </v>
      </c>
      <c r="H1262" s="122" t="str">
        <f>IFERROR(VLOOKUP(F1262,#REF!,3,0)," ")</f>
        <v xml:space="preserve"> </v>
      </c>
      <c r="I1262" s="103"/>
      <c r="J1262" s="103"/>
      <c r="K1262" s="103"/>
      <c r="L1262" s="104"/>
      <c r="M1262" s="105"/>
      <c r="N1262" s="106"/>
      <c r="O1262" s="107"/>
      <c r="P1262" s="122" t="str">
        <f t="shared" si="483"/>
        <v>00,00</v>
      </c>
      <c r="Q1262" s="123" t="str">
        <f t="shared" si="484"/>
        <v>0,00</v>
      </c>
      <c r="R1262" s="119">
        <v>0</v>
      </c>
      <c r="S1262" s="119">
        <v>0</v>
      </c>
      <c r="T1262" s="123">
        <f t="shared" si="489"/>
        <v>0</v>
      </c>
      <c r="U1262" s="108"/>
      <c r="V1262" s="109" t="str">
        <f t="shared" si="485"/>
        <v/>
      </c>
      <c r="W1262" s="37"/>
      <c r="X1262" s="132"/>
      <c r="Y1262" s="134"/>
      <c r="AA1262" s="24"/>
      <c r="AB1262" s="40"/>
      <c r="AC1262" s="24" t="str">
        <f t="shared" si="491"/>
        <v>Pendente</v>
      </c>
      <c r="AE1262" s="43"/>
      <c r="AF1262" s="44"/>
      <c r="AG1262" s="45"/>
      <c r="AH1262" s="45"/>
      <c r="AI1262" s="46"/>
      <c r="AJ1262" s="44"/>
      <c r="AK1262" s="157"/>
      <c r="AL1262" s="161"/>
      <c r="AM1262" s="44"/>
      <c r="AN1262" s="157"/>
      <c r="AO1262" s="161"/>
      <c r="AP1262" s="45"/>
      <c r="AQ1262" s="46"/>
      <c r="AR1262" s="157"/>
      <c r="AS1262" s="46"/>
      <c r="AT1262" s="46"/>
      <c r="AU1262" s="46"/>
      <c r="AV1262" s="46"/>
      <c r="AW1262" s="46"/>
      <c r="AX1262" s="46"/>
      <c r="AY1262" s="46"/>
      <c r="AZ1262" s="49"/>
      <c r="BE1262" s="52">
        <f t="shared" si="490"/>
        <v>0</v>
      </c>
      <c r="BF1262" s="53" t="str">
        <f t="shared" si="492"/>
        <v>00</v>
      </c>
      <c r="BG1262" s="54">
        <f t="shared" si="493"/>
        <v>0</v>
      </c>
      <c r="BH1262" s="54">
        <v>6</v>
      </c>
      <c r="BI1262" s="54" t="str">
        <f t="shared" si="494"/>
        <v>,00</v>
      </c>
      <c r="BJ1262" s="55" t="str">
        <f t="shared" si="495"/>
        <v>00,00</v>
      </c>
      <c r="BL1262" s="57" t="str">
        <f>IFERROR(VLOOKUP(H1262,#REF!,2,0)," ")</f>
        <v xml:space="preserve"> </v>
      </c>
      <c r="BM1262" s="57" t="str">
        <f>IFERROR(VLOOKUP(K1262,#REF!,2,0)," ")</f>
        <v xml:space="preserve"> </v>
      </c>
      <c r="BN1262" s="58" t="str">
        <f t="shared" si="501"/>
        <v xml:space="preserve">  </v>
      </c>
      <c r="BO1262" s="59" t="str">
        <f>IFERROR(VLOOKUP(BN1262,#REF!,5,0)," ")</f>
        <v xml:space="preserve"> </v>
      </c>
      <c r="BP1262" s="59" t="str">
        <f t="shared" si="502"/>
        <v xml:space="preserve"> </v>
      </c>
      <c r="BQ1262" s="56" t="str">
        <f t="shared" si="503"/>
        <v>0,00</v>
      </c>
      <c r="BR1262" s="59" t="str">
        <f t="shared" si="504"/>
        <v>0,00</v>
      </c>
      <c r="BS1262" s="59" t="str">
        <f t="shared" si="505"/>
        <v xml:space="preserve"> </v>
      </c>
      <c r="BT1262" s="56" t="str">
        <f t="shared" si="496"/>
        <v>00</v>
      </c>
      <c r="BU1262" s="56">
        <f t="shared" si="497"/>
        <v>0</v>
      </c>
      <c r="BV1262" s="56" t="str">
        <f>IFERROR(BU1262*#REF!,"0,00")</f>
        <v>0,00</v>
      </c>
      <c r="BW1262" s="59" t="str">
        <f t="shared" si="498"/>
        <v>0,00</v>
      </c>
    </row>
    <row r="1263" spans="1:75" ht="61.5" customHeight="1" thickTop="1" thickBot="1">
      <c r="A1263" s="90" t="str">
        <f t="shared" si="486"/>
        <v>INSERIR DATA</v>
      </c>
      <c r="B1263" s="91" t="str">
        <f t="shared" si="487"/>
        <v>INSERIR DATA</v>
      </c>
      <c r="C1263" s="81" t="str">
        <f t="shared" si="488"/>
        <v>INSERIR DATA</v>
      </c>
      <c r="D1263" s="79">
        <f t="shared" si="500"/>
        <v>1260</v>
      </c>
      <c r="E1263" s="125">
        <f t="shared" si="499"/>
        <v>0</v>
      </c>
      <c r="F1263" s="101"/>
      <c r="G1263" s="124" t="str">
        <f>IFERROR(VLOOKUP(F1263,#REF!,2,0)," ")</f>
        <v xml:space="preserve"> </v>
      </c>
      <c r="H1263" s="122" t="str">
        <f>IFERROR(VLOOKUP(F1263,#REF!,3,0)," ")</f>
        <v xml:space="preserve"> </v>
      </c>
      <c r="I1263" s="103"/>
      <c r="J1263" s="103"/>
      <c r="K1263" s="103"/>
      <c r="L1263" s="104"/>
      <c r="M1263" s="105"/>
      <c r="N1263" s="106"/>
      <c r="O1263" s="107"/>
      <c r="P1263" s="122" t="str">
        <f t="shared" si="483"/>
        <v>00,00</v>
      </c>
      <c r="Q1263" s="123" t="str">
        <f t="shared" si="484"/>
        <v>0,00</v>
      </c>
      <c r="R1263" s="119">
        <v>0</v>
      </c>
      <c r="S1263" s="119">
        <v>0</v>
      </c>
      <c r="T1263" s="123">
        <f t="shared" si="489"/>
        <v>0</v>
      </c>
      <c r="U1263" s="108"/>
      <c r="V1263" s="109" t="str">
        <f t="shared" si="485"/>
        <v/>
      </c>
      <c r="W1263" s="37"/>
      <c r="X1263" s="132"/>
      <c r="Y1263" s="134"/>
      <c r="AA1263" s="24"/>
      <c r="AB1263" s="40"/>
      <c r="AC1263" s="24" t="str">
        <f t="shared" si="491"/>
        <v>Pendente</v>
      </c>
      <c r="AE1263" s="43"/>
      <c r="AF1263" s="44"/>
      <c r="AG1263" s="45"/>
      <c r="AH1263" s="45"/>
      <c r="AI1263" s="46"/>
      <c r="AJ1263" s="44"/>
      <c r="AK1263" s="157"/>
      <c r="AL1263" s="161"/>
      <c r="AM1263" s="44"/>
      <c r="AN1263" s="157"/>
      <c r="AO1263" s="161"/>
      <c r="AP1263" s="45"/>
      <c r="AQ1263" s="46"/>
      <c r="AR1263" s="157"/>
      <c r="AS1263" s="46"/>
      <c r="AT1263" s="45"/>
      <c r="AU1263" s="46"/>
      <c r="AV1263" s="46"/>
      <c r="AW1263" s="46"/>
      <c r="AX1263" s="46"/>
      <c r="AY1263" s="46"/>
      <c r="AZ1263" s="49"/>
      <c r="BE1263" s="52">
        <f t="shared" si="490"/>
        <v>0</v>
      </c>
      <c r="BF1263" s="53" t="str">
        <f t="shared" si="492"/>
        <v>00</v>
      </c>
      <c r="BG1263" s="54">
        <f t="shared" si="493"/>
        <v>0</v>
      </c>
      <c r="BH1263" s="54">
        <v>6</v>
      </c>
      <c r="BI1263" s="54" t="str">
        <f t="shared" si="494"/>
        <v>,00</v>
      </c>
      <c r="BJ1263" s="55" t="str">
        <f t="shared" si="495"/>
        <v>00,00</v>
      </c>
      <c r="BL1263" s="57" t="str">
        <f>IFERROR(VLOOKUP(H1263,#REF!,2,0)," ")</f>
        <v xml:space="preserve"> </v>
      </c>
      <c r="BM1263" s="57" t="str">
        <f>IFERROR(VLOOKUP(K1263,#REF!,2,0)," ")</f>
        <v xml:space="preserve"> </v>
      </c>
      <c r="BN1263" s="58" t="str">
        <f t="shared" si="501"/>
        <v xml:space="preserve">  </v>
      </c>
      <c r="BO1263" s="59" t="str">
        <f>IFERROR(VLOOKUP(BN1263,#REF!,5,0)," ")</f>
        <v xml:space="preserve"> </v>
      </c>
      <c r="BP1263" s="59" t="str">
        <f t="shared" si="502"/>
        <v xml:space="preserve"> </v>
      </c>
      <c r="BQ1263" s="56" t="str">
        <f t="shared" si="503"/>
        <v>0,00</v>
      </c>
      <c r="BR1263" s="59" t="str">
        <f t="shared" si="504"/>
        <v>0,00</v>
      </c>
      <c r="BS1263" s="59" t="str">
        <f t="shared" si="505"/>
        <v xml:space="preserve"> </v>
      </c>
      <c r="BT1263" s="56" t="str">
        <f t="shared" si="496"/>
        <v>00</v>
      </c>
      <c r="BU1263" s="56">
        <f t="shared" si="497"/>
        <v>0</v>
      </c>
      <c r="BV1263" s="56" t="str">
        <f>IFERROR(BU1263*#REF!,"0,00")</f>
        <v>0,00</v>
      </c>
      <c r="BW1263" s="59" t="str">
        <f t="shared" si="498"/>
        <v>0,00</v>
      </c>
    </row>
    <row r="1264" spans="1:75" ht="61.5" customHeight="1" thickTop="1" thickBot="1">
      <c r="A1264" s="90" t="str">
        <f t="shared" si="486"/>
        <v>INSERIR DATA</v>
      </c>
      <c r="B1264" s="91" t="str">
        <f t="shared" si="487"/>
        <v>INSERIR DATA</v>
      </c>
      <c r="C1264" s="81" t="str">
        <f t="shared" si="488"/>
        <v>INSERIR DATA</v>
      </c>
      <c r="D1264" s="79">
        <f t="shared" si="500"/>
        <v>1261</v>
      </c>
      <c r="E1264" s="125">
        <f t="shared" si="499"/>
        <v>0</v>
      </c>
      <c r="F1264" s="101"/>
      <c r="G1264" s="124" t="str">
        <f>IFERROR(VLOOKUP(F1264,#REF!,2,0)," ")</f>
        <v xml:space="preserve"> </v>
      </c>
      <c r="H1264" s="122" t="str">
        <f>IFERROR(VLOOKUP(F1264,#REF!,3,0)," ")</f>
        <v xml:space="preserve"> </v>
      </c>
      <c r="I1264" s="103"/>
      <c r="J1264" s="103"/>
      <c r="K1264" s="103"/>
      <c r="L1264" s="104"/>
      <c r="M1264" s="105"/>
      <c r="N1264" s="106"/>
      <c r="O1264" s="107"/>
      <c r="P1264" s="122" t="str">
        <f t="shared" ref="P1264:P1327" si="506">IFERROR(BJ1264," ")</f>
        <v>00,00</v>
      </c>
      <c r="Q1264" s="123" t="str">
        <f t="shared" ref="Q1264:Q1327" si="507">BW1264</f>
        <v>0,00</v>
      </c>
      <c r="R1264" s="119">
        <v>0</v>
      </c>
      <c r="S1264" s="119">
        <v>0</v>
      </c>
      <c r="T1264" s="123">
        <f t="shared" si="489"/>
        <v>0</v>
      </c>
      <c r="U1264" s="108"/>
      <c r="V1264" s="109" t="str">
        <f t="shared" si="485"/>
        <v/>
      </c>
      <c r="W1264" s="37"/>
      <c r="X1264" s="132"/>
      <c r="Y1264" s="134"/>
      <c r="AA1264" s="24"/>
      <c r="AB1264" s="40"/>
      <c r="AC1264" s="24" t="str">
        <f t="shared" si="491"/>
        <v>Pendente</v>
      </c>
      <c r="AE1264" s="43"/>
      <c r="AF1264" s="44"/>
      <c r="AG1264" s="45"/>
      <c r="AH1264" s="45"/>
      <c r="AI1264" s="46"/>
      <c r="AJ1264" s="44"/>
      <c r="AK1264" s="157"/>
      <c r="AL1264" s="161"/>
      <c r="AM1264" s="44"/>
      <c r="AN1264" s="46"/>
      <c r="AO1264" s="127"/>
      <c r="AP1264" s="45"/>
      <c r="AQ1264" s="46"/>
      <c r="AR1264" s="157"/>
      <c r="AS1264" s="46"/>
      <c r="AT1264" s="46"/>
      <c r="AU1264" s="46"/>
      <c r="AV1264" s="46"/>
      <c r="AW1264" s="46"/>
      <c r="AX1264" s="46"/>
      <c r="AY1264" s="46"/>
      <c r="AZ1264" s="49"/>
      <c r="BE1264" s="52">
        <f t="shared" si="490"/>
        <v>0</v>
      </c>
      <c r="BF1264" s="53" t="str">
        <f t="shared" si="492"/>
        <v>00</v>
      </c>
      <c r="BG1264" s="54">
        <f t="shared" si="493"/>
        <v>0</v>
      </c>
      <c r="BH1264" s="54">
        <v>6</v>
      </c>
      <c r="BI1264" s="54" t="str">
        <f t="shared" si="494"/>
        <v>,00</v>
      </c>
      <c r="BJ1264" s="55" t="str">
        <f t="shared" si="495"/>
        <v>00,00</v>
      </c>
      <c r="BL1264" s="57" t="str">
        <f>IFERROR(VLOOKUP(H1264,#REF!,2,0)," ")</f>
        <v xml:space="preserve"> </v>
      </c>
      <c r="BM1264" s="57" t="str">
        <f>IFERROR(VLOOKUP(K1264,#REF!,2,0)," ")</f>
        <v xml:space="preserve"> </v>
      </c>
      <c r="BN1264" s="58" t="str">
        <f t="shared" si="501"/>
        <v xml:space="preserve">  </v>
      </c>
      <c r="BO1264" s="59" t="str">
        <f>IFERROR(VLOOKUP(BN1264,#REF!,5,0)," ")</f>
        <v xml:space="preserve"> </v>
      </c>
      <c r="BP1264" s="59" t="str">
        <f t="shared" si="502"/>
        <v xml:space="preserve"> </v>
      </c>
      <c r="BQ1264" s="56" t="str">
        <f t="shared" si="503"/>
        <v>0,00</v>
      </c>
      <c r="BR1264" s="59" t="str">
        <f t="shared" si="504"/>
        <v>0,00</v>
      </c>
      <c r="BS1264" s="59" t="str">
        <f t="shared" si="505"/>
        <v xml:space="preserve"> </v>
      </c>
      <c r="BT1264" s="56" t="str">
        <f t="shared" si="496"/>
        <v>00</v>
      </c>
      <c r="BU1264" s="56">
        <f t="shared" si="497"/>
        <v>0</v>
      </c>
      <c r="BV1264" s="56" t="str">
        <f>IFERROR(BU1264*#REF!,"0,00")</f>
        <v>0,00</v>
      </c>
      <c r="BW1264" s="59" t="str">
        <f t="shared" si="498"/>
        <v>0,00</v>
      </c>
    </row>
    <row r="1265" spans="1:75" ht="61.5" customHeight="1" thickTop="1" thickBot="1">
      <c r="A1265" s="90" t="str">
        <f t="shared" si="486"/>
        <v>INSERIR DATA</v>
      </c>
      <c r="B1265" s="91" t="str">
        <f t="shared" si="487"/>
        <v>INSERIR DATA</v>
      </c>
      <c r="C1265" s="81" t="str">
        <f t="shared" si="488"/>
        <v>INSERIR DATA</v>
      </c>
      <c r="D1265" s="79">
        <f t="shared" si="500"/>
        <v>1262</v>
      </c>
      <c r="E1265" s="125">
        <f t="shared" si="499"/>
        <v>0</v>
      </c>
      <c r="F1265" s="101"/>
      <c r="G1265" s="124" t="str">
        <f>IFERROR(VLOOKUP(F1265,#REF!,2,0)," ")</f>
        <v xml:space="preserve"> </v>
      </c>
      <c r="H1265" s="122" t="str">
        <f>IFERROR(VLOOKUP(F1265,#REF!,3,0)," ")</f>
        <v xml:space="preserve"> </v>
      </c>
      <c r="I1265" s="103"/>
      <c r="J1265" s="103"/>
      <c r="K1265" s="103"/>
      <c r="L1265" s="104"/>
      <c r="M1265" s="105"/>
      <c r="N1265" s="106"/>
      <c r="O1265" s="107"/>
      <c r="P1265" s="122" t="str">
        <f t="shared" si="506"/>
        <v>00,00</v>
      </c>
      <c r="Q1265" s="123" t="str">
        <f t="shared" si="507"/>
        <v>0,00</v>
      </c>
      <c r="R1265" s="119">
        <v>0</v>
      </c>
      <c r="S1265" s="119">
        <v>0</v>
      </c>
      <c r="T1265" s="123">
        <f t="shared" si="489"/>
        <v>0</v>
      </c>
      <c r="U1265" s="108"/>
      <c r="V1265" s="109" t="str">
        <f t="shared" ref="V1265:V1328" si="508">UPPER(Y1265)</f>
        <v/>
      </c>
      <c r="W1265" s="37"/>
      <c r="X1265" s="132"/>
      <c r="Y1265" s="134"/>
      <c r="AA1265" s="24"/>
      <c r="AB1265" s="40"/>
      <c r="AC1265" s="24" t="str">
        <f t="shared" si="491"/>
        <v>Pendente</v>
      </c>
      <c r="AE1265" s="43"/>
      <c r="AF1265" s="44"/>
      <c r="AG1265" s="45"/>
      <c r="AH1265" s="45"/>
      <c r="AI1265" s="46"/>
      <c r="AJ1265" s="44"/>
      <c r="AK1265" s="157"/>
      <c r="AL1265" s="161"/>
      <c r="AM1265" s="44"/>
      <c r="AN1265" s="46"/>
      <c r="AO1265" s="127"/>
      <c r="AP1265" s="45"/>
      <c r="AQ1265" s="46"/>
      <c r="AR1265" s="157"/>
      <c r="AS1265" s="46"/>
      <c r="AT1265" s="46"/>
      <c r="AU1265" s="46"/>
      <c r="AV1265" s="46"/>
      <c r="AW1265" s="46"/>
      <c r="AX1265" s="46"/>
      <c r="AY1265" s="46"/>
      <c r="AZ1265" s="49"/>
      <c r="BE1265" s="52">
        <f t="shared" si="490"/>
        <v>0</v>
      </c>
      <c r="BF1265" s="53" t="str">
        <f t="shared" si="492"/>
        <v>00</v>
      </c>
      <c r="BG1265" s="54">
        <f t="shared" si="493"/>
        <v>0</v>
      </c>
      <c r="BH1265" s="54">
        <v>6</v>
      </c>
      <c r="BI1265" s="54" t="str">
        <f t="shared" si="494"/>
        <v>,00</v>
      </c>
      <c r="BJ1265" s="55" t="str">
        <f t="shared" si="495"/>
        <v>00,00</v>
      </c>
      <c r="BL1265" s="57" t="str">
        <f>IFERROR(VLOOKUP(H1265,#REF!,2,0)," ")</f>
        <v xml:space="preserve"> </v>
      </c>
      <c r="BM1265" s="57" t="str">
        <f>IFERROR(VLOOKUP(K1265,#REF!,2,0)," ")</f>
        <v xml:space="preserve"> </v>
      </c>
      <c r="BN1265" s="58" t="str">
        <f t="shared" si="501"/>
        <v xml:space="preserve">  </v>
      </c>
      <c r="BO1265" s="59" t="str">
        <f>IFERROR(VLOOKUP(BN1265,#REF!,5,0)," ")</f>
        <v xml:space="preserve"> </v>
      </c>
      <c r="BP1265" s="59" t="str">
        <f t="shared" si="502"/>
        <v xml:space="preserve"> </v>
      </c>
      <c r="BQ1265" s="56" t="str">
        <f t="shared" si="503"/>
        <v>0,00</v>
      </c>
      <c r="BR1265" s="59" t="str">
        <f t="shared" si="504"/>
        <v>0,00</v>
      </c>
      <c r="BS1265" s="59" t="str">
        <f t="shared" si="505"/>
        <v xml:space="preserve"> </v>
      </c>
      <c r="BT1265" s="56" t="str">
        <f t="shared" si="496"/>
        <v>00</v>
      </c>
      <c r="BU1265" s="56">
        <f t="shared" si="497"/>
        <v>0</v>
      </c>
      <c r="BV1265" s="56" t="str">
        <f>IFERROR(BU1265*#REF!,"0,00")</f>
        <v>0,00</v>
      </c>
      <c r="BW1265" s="59" t="str">
        <f t="shared" si="498"/>
        <v>0,00</v>
      </c>
    </row>
    <row r="1266" spans="1:75" ht="61.5" customHeight="1" thickTop="1" thickBot="1">
      <c r="A1266" s="90" t="str">
        <f t="shared" si="486"/>
        <v>INSERIR DATA</v>
      </c>
      <c r="B1266" s="91" t="str">
        <f t="shared" si="487"/>
        <v>INSERIR DATA</v>
      </c>
      <c r="C1266" s="81" t="str">
        <f t="shared" si="488"/>
        <v>INSERIR DATA</v>
      </c>
      <c r="D1266" s="79">
        <f t="shared" si="500"/>
        <v>1263</v>
      </c>
      <c r="E1266" s="125">
        <f t="shared" si="499"/>
        <v>0</v>
      </c>
      <c r="F1266" s="101"/>
      <c r="G1266" s="124" t="str">
        <f>IFERROR(VLOOKUP(F1266,#REF!,2,0)," ")</f>
        <v xml:space="preserve"> </v>
      </c>
      <c r="H1266" s="122" t="str">
        <f>IFERROR(VLOOKUP(F1266,#REF!,3,0)," ")</f>
        <v xml:space="preserve"> </v>
      </c>
      <c r="I1266" s="103"/>
      <c r="J1266" s="103"/>
      <c r="K1266" s="103"/>
      <c r="L1266" s="104"/>
      <c r="M1266" s="105"/>
      <c r="N1266" s="106"/>
      <c r="O1266" s="107"/>
      <c r="P1266" s="122" t="str">
        <f t="shared" si="506"/>
        <v>00,00</v>
      </c>
      <c r="Q1266" s="123" t="str">
        <f t="shared" si="507"/>
        <v>0,00</v>
      </c>
      <c r="R1266" s="119">
        <v>0</v>
      </c>
      <c r="S1266" s="119">
        <v>0</v>
      </c>
      <c r="T1266" s="123">
        <f t="shared" si="489"/>
        <v>0</v>
      </c>
      <c r="U1266" s="108"/>
      <c r="V1266" s="109" t="str">
        <f t="shared" si="508"/>
        <v/>
      </c>
      <c r="W1266" s="37"/>
      <c r="X1266" s="132"/>
      <c r="Y1266" s="134"/>
      <c r="AA1266" s="24"/>
      <c r="AB1266" s="40"/>
      <c r="AC1266" s="24" t="str">
        <f t="shared" si="491"/>
        <v>Pendente</v>
      </c>
      <c r="AE1266" s="43"/>
      <c r="AF1266" s="44"/>
      <c r="AG1266" s="45"/>
      <c r="AH1266" s="45"/>
      <c r="AI1266" s="46"/>
      <c r="AJ1266" s="44"/>
      <c r="AK1266" s="157"/>
      <c r="AL1266" s="161"/>
      <c r="AM1266" s="44"/>
      <c r="AN1266" s="157"/>
      <c r="AO1266" s="161"/>
      <c r="AP1266" s="45"/>
      <c r="AQ1266" s="46"/>
      <c r="AR1266" s="157"/>
      <c r="AS1266" s="46"/>
      <c r="AT1266" s="46"/>
      <c r="AU1266" s="46"/>
      <c r="AV1266" s="46"/>
      <c r="AW1266" s="46"/>
      <c r="AX1266" s="46"/>
      <c r="AY1266" s="46"/>
      <c r="AZ1266" s="49"/>
      <c r="BE1266" s="52">
        <f t="shared" si="490"/>
        <v>0</v>
      </c>
      <c r="BF1266" s="53" t="str">
        <f t="shared" si="492"/>
        <v>00</v>
      </c>
      <c r="BG1266" s="54">
        <f t="shared" si="493"/>
        <v>0</v>
      </c>
      <c r="BH1266" s="54">
        <v>6</v>
      </c>
      <c r="BI1266" s="54" t="str">
        <f t="shared" si="494"/>
        <v>,00</v>
      </c>
      <c r="BJ1266" s="55" t="str">
        <f t="shared" si="495"/>
        <v>00,00</v>
      </c>
      <c r="BL1266" s="57" t="str">
        <f>IFERROR(VLOOKUP(H1266,#REF!,2,0)," ")</f>
        <v xml:space="preserve"> </v>
      </c>
      <c r="BM1266" s="57" t="str">
        <f>IFERROR(VLOOKUP(K1266,#REF!,2,0)," ")</f>
        <v xml:space="preserve"> </v>
      </c>
      <c r="BN1266" s="58" t="str">
        <f t="shared" si="501"/>
        <v xml:space="preserve">  </v>
      </c>
      <c r="BO1266" s="59" t="str">
        <f>IFERROR(VLOOKUP(BN1266,#REF!,5,0)," ")</f>
        <v xml:space="preserve"> </v>
      </c>
      <c r="BP1266" s="59" t="str">
        <f t="shared" si="502"/>
        <v xml:space="preserve"> </v>
      </c>
      <c r="BQ1266" s="56" t="str">
        <f t="shared" si="503"/>
        <v>0,00</v>
      </c>
      <c r="BR1266" s="59" t="str">
        <f t="shared" si="504"/>
        <v>0,00</v>
      </c>
      <c r="BS1266" s="59" t="str">
        <f t="shared" si="505"/>
        <v xml:space="preserve"> </v>
      </c>
      <c r="BT1266" s="56" t="str">
        <f t="shared" si="496"/>
        <v>00</v>
      </c>
      <c r="BU1266" s="56">
        <f t="shared" si="497"/>
        <v>0</v>
      </c>
      <c r="BV1266" s="56" t="str">
        <f>IFERROR(BU1266*#REF!,"0,00")</f>
        <v>0,00</v>
      </c>
      <c r="BW1266" s="59" t="str">
        <f t="shared" si="498"/>
        <v>0,00</v>
      </c>
    </row>
    <row r="1267" spans="1:75" ht="61.5" customHeight="1" thickTop="1" thickBot="1">
      <c r="A1267" s="90" t="str">
        <f t="shared" si="486"/>
        <v>INSERIR DATA</v>
      </c>
      <c r="B1267" s="91" t="str">
        <f t="shared" si="487"/>
        <v>INSERIR DATA</v>
      </c>
      <c r="C1267" s="81" t="str">
        <f t="shared" si="488"/>
        <v>INSERIR DATA</v>
      </c>
      <c r="D1267" s="79">
        <f t="shared" si="500"/>
        <v>1264</v>
      </c>
      <c r="E1267" s="125">
        <f t="shared" si="499"/>
        <v>0</v>
      </c>
      <c r="F1267" s="101"/>
      <c r="G1267" s="124" t="str">
        <f>IFERROR(VLOOKUP(F1267,#REF!,2,0)," ")</f>
        <v xml:space="preserve"> </v>
      </c>
      <c r="H1267" s="122" t="str">
        <f>IFERROR(VLOOKUP(F1267,#REF!,3,0)," ")</f>
        <v xml:space="preserve"> </v>
      </c>
      <c r="I1267" s="103"/>
      <c r="J1267" s="103"/>
      <c r="K1267" s="103"/>
      <c r="L1267" s="104"/>
      <c r="M1267" s="105"/>
      <c r="N1267" s="106"/>
      <c r="O1267" s="107"/>
      <c r="P1267" s="122" t="str">
        <f t="shared" si="506"/>
        <v>00,00</v>
      </c>
      <c r="Q1267" s="123" t="str">
        <f t="shared" si="507"/>
        <v>0,00</v>
      </c>
      <c r="R1267" s="119">
        <v>0</v>
      </c>
      <c r="S1267" s="119">
        <v>0</v>
      </c>
      <c r="T1267" s="123">
        <f t="shared" si="489"/>
        <v>0</v>
      </c>
      <c r="U1267" s="108"/>
      <c r="V1267" s="109" t="str">
        <f t="shared" si="508"/>
        <v/>
      </c>
      <c r="W1267" s="37"/>
      <c r="X1267" s="132"/>
      <c r="Y1267" s="134"/>
      <c r="AA1267" s="24"/>
      <c r="AB1267" s="40"/>
      <c r="AC1267" s="24" t="str">
        <f t="shared" si="491"/>
        <v>Pendente</v>
      </c>
      <c r="AE1267" s="43"/>
      <c r="AF1267" s="44"/>
      <c r="AG1267" s="45"/>
      <c r="AH1267" s="45"/>
      <c r="AI1267" s="46"/>
      <c r="AJ1267" s="44"/>
      <c r="AK1267" s="157"/>
      <c r="AL1267" s="161"/>
      <c r="AM1267" s="44"/>
      <c r="AN1267" s="157"/>
      <c r="AO1267" s="161"/>
      <c r="AP1267" s="45"/>
      <c r="AQ1267" s="46"/>
      <c r="AR1267" s="157"/>
      <c r="AS1267" s="46"/>
      <c r="AT1267" s="46"/>
      <c r="AU1267" s="46"/>
      <c r="AV1267" s="46"/>
      <c r="AW1267" s="46"/>
      <c r="AX1267" s="46"/>
      <c r="AY1267" s="46"/>
      <c r="AZ1267" s="49"/>
      <c r="BE1267" s="52">
        <f t="shared" si="490"/>
        <v>0</v>
      </c>
      <c r="BF1267" s="53" t="str">
        <f t="shared" si="492"/>
        <v>00</v>
      </c>
      <c r="BG1267" s="54">
        <f t="shared" si="493"/>
        <v>0</v>
      </c>
      <c r="BH1267" s="54">
        <v>6</v>
      </c>
      <c r="BI1267" s="54" t="str">
        <f t="shared" si="494"/>
        <v>,00</v>
      </c>
      <c r="BJ1267" s="55" t="str">
        <f t="shared" si="495"/>
        <v>00,00</v>
      </c>
      <c r="BL1267" s="57" t="str">
        <f>IFERROR(VLOOKUP(H1267,#REF!,2,0)," ")</f>
        <v xml:space="preserve"> </v>
      </c>
      <c r="BM1267" s="57" t="str">
        <f>IFERROR(VLOOKUP(K1267,#REF!,2,0)," ")</f>
        <v xml:space="preserve"> </v>
      </c>
      <c r="BN1267" s="58" t="str">
        <f t="shared" si="501"/>
        <v xml:space="preserve">  </v>
      </c>
      <c r="BO1267" s="59" t="str">
        <f>IFERROR(VLOOKUP(BN1267,#REF!,5,0)," ")</f>
        <v xml:space="preserve"> </v>
      </c>
      <c r="BP1267" s="59" t="str">
        <f t="shared" si="502"/>
        <v xml:space="preserve"> </v>
      </c>
      <c r="BQ1267" s="56" t="str">
        <f t="shared" si="503"/>
        <v>0,00</v>
      </c>
      <c r="BR1267" s="59" t="str">
        <f t="shared" si="504"/>
        <v>0,00</v>
      </c>
      <c r="BS1267" s="59" t="str">
        <f t="shared" si="505"/>
        <v xml:space="preserve"> </v>
      </c>
      <c r="BT1267" s="56" t="str">
        <f t="shared" si="496"/>
        <v>00</v>
      </c>
      <c r="BU1267" s="56">
        <f t="shared" si="497"/>
        <v>0</v>
      </c>
      <c r="BV1267" s="56" t="str">
        <f>IFERROR(BU1267*#REF!,"0,00")</f>
        <v>0,00</v>
      </c>
      <c r="BW1267" s="59" t="str">
        <f t="shared" si="498"/>
        <v>0,00</v>
      </c>
    </row>
    <row r="1268" spans="1:75" ht="61.5" customHeight="1" thickTop="1" thickBot="1">
      <c r="A1268" s="90" t="str">
        <f t="shared" si="486"/>
        <v>INSERIR DATA</v>
      </c>
      <c r="B1268" s="91" t="str">
        <f t="shared" si="487"/>
        <v>INSERIR DATA</v>
      </c>
      <c r="C1268" s="81" t="str">
        <f t="shared" si="488"/>
        <v>INSERIR DATA</v>
      </c>
      <c r="D1268" s="79">
        <f t="shared" si="500"/>
        <v>1265</v>
      </c>
      <c r="E1268" s="125">
        <f t="shared" si="499"/>
        <v>0</v>
      </c>
      <c r="F1268" s="101"/>
      <c r="G1268" s="124" t="str">
        <f>IFERROR(VLOOKUP(F1268,#REF!,2,0)," ")</f>
        <v xml:space="preserve"> </v>
      </c>
      <c r="H1268" s="122" t="str">
        <f>IFERROR(VLOOKUP(F1268,#REF!,3,0)," ")</f>
        <v xml:space="preserve"> </v>
      </c>
      <c r="I1268" s="103"/>
      <c r="J1268" s="103"/>
      <c r="K1268" s="103"/>
      <c r="L1268" s="104"/>
      <c r="M1268" s="105"/>
      <c r="N1268" s="106"/>
      <c r="O1268" s="107"/>
      <c r="P1268" s="122" t="str">
        <f t="shared" si="506"/>
        <v>00,00</v>
      </c>
      <c r="Q1268" s="123" t="str">
        <f t="shared" si="507"/>
        <v>0,00</v>
      </c>
      <c r="R1268" s="119">
        <v>0</v>
      </c>
      <c r="S1268" s="119">
        <v>0</v>
      </c>
      <c r="T1268" s="123">
        <f t="shared" si="489"/>
        <v>0</v>
      </c>
      <c r="U1268" s="108"/>
      <c r="V1268" s="109" t="str">
        <f t="shared" si="508"/>
        <v/>
      </c>
      <c r="W1268" s="37"/>
      <c r="X1268" s="132"/>
      <c r="Y1268" s="134"/>
      <c r="AA1268" s="24"/>
      <c r="AB1268" s="40"/>
      <c r="AC1268" s="24" t="str">
        <f t="shared" si="491"/>
        <v>Pendente</v>
      </c>
      <c r="AE1268" s="43"/>
      <c r="AF1268" s="44"/>
      <c r="AG1268" s="45"/>
      <c r="AH1268" s="45"/>
      <c r="AI1268" s="46"/>
      <c r="AJ1268" s="44"/>
      <c r="AK1268" s="157"/>
      <c r="AL1268" s="161"/>
      <c r="AM1268" s="44"/>
      <c r="AN1268" s="157"/>
      <c r="AO1268" s="161"/>
      <c r="AP1268" s="45"/>
      <c r="AQ1268" s="46"/>
      <c r="AR1268" s="157"/>
      <c r="AS1268" s="46"/>
      <c r="AT1268" s="46"/>
      <c r="AU1268" s="46"/>
      <c r="AV1268" s="46"/>
      <c r="AW1268" s="46"/>
      <c r="AX1268" s="46"/>
      <c r="AY1268" s="46"/>
      <c r="AZ1268" s="49"/>
      <c r="BE1268" s="52">
        <f t="shared" si="490"/>
        <v>0</v>
      </c>
      <c r="BF1268" s="53" t="str">
        <f t="shared" si="492"/>
        <v>00</v>
      </c>
      <c r="BG1268" s="54">
        <f t="shared" si="493"/>
        <v>0</v>
      </c>
      <c r="BH1268" s="54">
        <v>6</v>
      </c>
      <c r="BI1268" s="54" t="str">
        <f t="shared" si="494"/>
        <v>,00</v>
      </c>
      <c r="BJ1268" s="55" t="str">
        <f t="shared" si="495"/>
        <v>00,00</v>
      </c>
      <c r="BL1268" s="57" t="str">
        <f>IFERROR(VLOOKUP(H1268,#REF!,2,0)," ")</f>
        <v xml:space="preserve"> </v>
      </c>
      <c r="BM1268" s="57" t="str">
        <f>IFERROR(VLOOKUP(K1268,#REF!,2,0)," ")</f>
        <v xml:space="preserve"> </v>
      </c>
      <c r="BN1268" s="58" t="str">
        <f t="shared" si="501"/>
        <v xml:space="preserve">  </v>
      </c>
      <c r="BO1268" s="59" t="str">
        <f>IFERROR(VLOOKUP(BN1268,#REF!,5,0)," ")</f>
        <v xml:space="preserve"> </v>
      </c>
      <c r="BP1268" s="59" t="str">
        <f t="shared" si="502"/>
        <v xml:space="preserve"> </v>
      </c>
      <c r="BQ1268" s="56" t="str">
        <f t="shared" si="503"/>
        <v>0,00</v>
      </c>
      <c r="BR1268" s="59" t="str">
        <f t="shared" si="504"/>
        <v>0,00</v>
      </c>
      <c r="BS1268" s="59" t="str">
        <f t="shared" si="505"/>
        <v xml:space="preserve"> </v>
      </c>
      <c r="BT1268" s="56" t="str">
        <f t="shared" si="496"/>
        <v>00</v>
      </c>
      <c r="BU1268" s="56">
        <f t="shared" si="497"/>
        <v>0</v>
      </c>
      <c r="BV1268" s="56" t="str">
        <f>IFERROR(BU1268*#REF!,"0,00")</f>
        <v>0,00</v>
      </c>
      <c r="BW1268" s="59" t="str">
        <f t="shared" si="498"/>
        <v>0,00</v>
      </c>
    </row>
    <row r="1269" spans="1:75" ht="61.5" customHeight="1" thickTop="1" thickBot="1">
      <c r="A1269" s="90" t="str">
        <f t="shared" si="486"/>
        <v>INSERIR DATA</v>
      </c>
      <c r="B1269" s="91" t="str">
        <f t="shared" si="487"/>
        <v>INSERIR DATA</v>
      </c>
      <c r="C1269" s="81" t="str">
        <f t="shared" si="488"/>
        <v>INSERIR DATA</v>
      </c>
      <c r="D1269" s="79">
        <f t="shared" si="500"/>
        <v>1266</v>
      </c>
      <c r="E1269" s="125">
        <f t="shared" si="499"/>
        <v>0</v>
      </c>
      <c r="F1269" s="101"/>
      <c r="G1269" s="124" t="str">
        <f>IFERROR(VLOOKUP(F1269,#REF!,2,0)," ")</f>
        <v xml:space="preserve"> </v>
      </c>
      <c r="H1269" s="122" t="str">
        <f>IFERROR(VLOOKUP(F1269,#REF!,3,0)," ")</f>
        <v xml:space="preserve"> </v>
      </c>
      <c r="I1269" s="103"/>
      <c r="J1269" s="103"/>
      <c r="K1269" s="103"/>
      <c r="L1269" s="104"/>
      <c r="M1269" s="105"/>
      <c r="N1269" s="106"/>
      <c r="O1269" s="107"/>
      <c r="P1269" s="122" t="str">
        <f t="shared" si="506"/>
        <v>00,00</v>
      </c>
      <c r="Q1269" s="123" t="str">
        <f t="shared" si="507"/>
        <v>0,00</v>
      </c>
      <c r="R1269" s="119">
        <v>0</v>
      </c>
      <c r="S1269" s="119">
        <v>0</v>
      </c>
      <c r="T1269" s="123">
        <f t="shared" si="489"/>
        <v>0</v>
      </c>
      <c r="U1269" s="108"/>
      <c r="V1269" s="109" t="str">
        <f t="shared" si="508"/>
        <v/>
      </c>
      <c r="W1269" s="37"/>
      <c r="X1269" s="132"/>
      <c r="Y1269" s="134"/>
      <c r="AA1269" s="24"/>
      <c r="AB1269" s="40"/>
      <c r="AC1269" s="24" t="str">
        <f t="shared" si="491"/>
        <v>Pendente</v>
      </c>
      <c r="AE1269" s="43"/>
      <c r="AF1269" s="44"/>
      <c r="AG1269" s="45"/>
      <c r="AH1269" s="45"/>
      <c r="AI1269" s="46"/>
      <c r="AJ1269" s="44"/>
      <c r="AK1269" s="157"/>
      <c r="AL1269" s="161"/>
      <c r="AM1269" s="44"/>
      <c r="AN1269" s="157"/>
      <c r="AO1269" s="161"/>
      <c r="AP1269" s="45"/>
      <c r="AQ1269" s="46"/>
      <c r="AR1269" s="157"/>
      <c r="AS1269" s="46"/>
      <c r="AT1269" s="46"/>
      <c r="AU1269" s="46"/>
      <c r="AV1269" s="46"/>
      <c r="AW1269" s="46"/>
      <c r="AX1269" s="46"/>
      <c r="AY1269" s="46"/>
      <c r="AZ1269" s="49"/>
      <c r="BE1269" s="52">
        <f t="shared" si="490"/>
        <v>0</v>
      </c>
      <c r="BF1269" s="53" t="str">
        <f t="shared" si="492"/>
        <v>00</v>
      </c>
      <c r="BG1269" s="54">
        <f t="shared" si="493"/>
        <v>0</v>
      </c>
      <c r="BH1269" s="54">
        <v>6</v>
      </c>
      <c r="BI1269" s="54" t="str">
        <f t="shared" si="494"/>
        <v>,00</v>
      </c>
      <c r="BJ1269" s="55" t="str">
        <f t="shared" si="495"/>
        <v>00,00</v>
      </c>
      <c r="BL1269" s="57" t="str">
        <f>IFERROR(VLOOKUP(H1269,#REF!,2,0)," ")</f>
        <v xml:space="preserve"> </v>
      </c>
      <c r="BM1269" s="57" t="str">
        <f>IFERROR(VLOOKUP(K1269,#REF!,2,0)," ")</f>
        <v xml:space="preserve"> </v>
      </c>
      <c r="BN1269" s="58" t="str">
        <f t="shared" si="501"/>
        <v xml:space="preserve">  </v>
      </c>
      <c r="BO1269" s="59" t="str">
        <f>IFERROR(VLOOKUP(BN1269,#REF!,5,0)," ")</f>
        <v xml:space="preserve"> </v>
      </c>
      <c r="BP1269" s="59" t="str">
        <f t="shared" si="502"/>
        <v xml:space="preserve"> </v>
      </c>
      <c r="BQ1269" s="56" t="str">
        <f t="shared" si="503"/>
        <v>0,00</v>
      </c>
      <c r="BR1269" s="59" t="str">
        <f t="shared" si="504"/>
        <v>0,00</v>
      </c>
      <c r="BS1269" s="59" t="str">
        <f t="shared" si="505"/>
        <v xml:space="preserve"> </v>
      </c>
      <c r="BT1269" s="56" t="str">
        <f t="shared" si="496"/>
        <v>00</v>
      </c>
      <c r="BU1269" s="56">
        <f t="shared" si="497"/>
        <v>0</v>
      </c>
      <c r="BV1269" s="56" t="str">
        <f>IFERROR(BU1269*#REF!,"0,00")</f>
        <v>0,00</v>
      </c>
      <c r="BW1269" s="59" t="str">
        <f t="shared" si="498"/>
        <v>0,00</v>
      </c>
    </row>
    <row r="1270" spans="1:75" ht="61.5" customHeight="1" thickTop="1" thickBot="1">
      <c r="A1270" s="90" t="str">
        <f t="shared" si="486"/>
        <v>INSERIR DATA</v>
      </c>
      <c r="B1270" s="91" t="str">
        <f t="shared" si="487"/>
        <v>INSERIR DATA</v>
      </c>
      <c r="C1270" s="81" t="str">
        <f t="shared" si="488"/>
        <v>INSERIR DATA</v>
      </c>
      <c r="D1270" s="79">
        <f t="shared" si="500"/>
        <v>1267</v>
      </c>
      <c r="E1270" s="125">
        <f t="shared" si="499"/>
        <v>0</v>
      </c>
      <c r="F1270" s="101"/>
      <c r="G1270" s="124" t="str">
        <f>IFERROR(VLOOKUP(F1270,#REF!,2,0)," ")</f>
        <v xml:space="preserve"> </v>
      </c>
      <c r="H1270" s="122" t="str">
        <f>IFERROR(VLOOKUP(F1270,#REF!,3,0)," ")</f>
        <v xml:space="preserve"> </v>
      </c>
      <c r="I1270" s="103"/>
      <c r="J1270" s="103"/>
      <c r="K1270" s="103"/>
      <c r="L1270" s="104"/>
      <c r="M1270" s="105"/>
      <c r="N1270" s="106"/>
      <c r="O1270" s="107"/>
      <c r="P1270" s="122" t="str">
        <f t="shared" si="506"/>
        <v>00,00</v>
      </c>
      <c r="Q1270" s="123" t="str">
        <f t="shared" si="507"/>
        <v>0,00</v>
      </c>
      <c r="R1270" s="119">
        <v>0</v>
      </c>
      <c r="S1270" s="119">
        <v>0</v>
      </c>
      <c r="T1270" s="123">
        <f t="shared" si="489"/>
        <v>0</v>
      </c>
      <c r="U1270" s="108"/>
      <c r="V1270" s="109" t="str">
        <f t="shared" si="508"/>
        <v/>
      </c>
      <c r="W1270" s="37"/>
      <c r="X1270" s="132"/>
      <c r="Y1270" s="134"/>
      <c r="AA1270" s="24"/>
      <c r="AB1270" s="40"/>
      <c r="AC1270" s="24" t="str">
        <f t="shared" si="491"/>
        <v>Pendente</v>
      </c>
      <c r="AE1270" s="43"/>
      <c r="AF1270" s="44"/>
      <c r="AG1270" s="45"/>
      <c r="AH1270" s="45"/>
      <c r="AI1270" s="46"/>
      <c r="AJ1270" s="44"/>
      <c r="AK1270" s="157"/>
      <c r="AL1270" s="161"/>
      <c r="AM1270" s="44"/>
      <c r="AN1270" s="157"/>
      <c r="AO1270" s="161"/>
      <c r="AP1270" s="45"/>
      <c r="AQ1270" s="46"/>
      <c r="AR1270" s="157"/>
      <c r="AS1270" s="46"/>
      <c r="AT1270" s="46"/>
      <c r="AU1270" s="46"/>
      <c r="AV1270" s="46"/>
      <c r="AW1270" s="46"/>
      <c r="AX1270" s="46"/>
      <c r="AY1270" s="46"/>
      <c r="AZ1270" s="49"/>
      <c r="BE1270" s="52">
        <f t="shared" si="490"/>
        <v>0</v>
      </c>
      <c r="BF1270" s="53" t="str">
        <f t="shared" si="492"/>
        <v>00</v>
      </c>
      <c r="BG1270" s="54">
        <f t="shared" si="493"/>
        <v>0</v>
      </c>
      <c r="BH1270" s="54">
        <v>6</v>
      </c>
      <c r="BI1270" s="54" t="str">
        <f t="shared" si="494"/>
        <v>,00</v>
      </c>
      <c r="BJ1270" s="55" t="str">
        <f t="shared" si="495"/>
        <v>00,00</v>
      </c>
      <c r="BL1270" s="57" t="str">
        <f>IFERROR(VLOOKUP(H1270,#REF!,2,0)," ")</f>
        <v xml:space="preserve"> </v>
      </c>
      <c r="BM1270" s="57" t="str">
        <f>IFERROR(VLOOKUP(K1270,#REF!,2,0)," ")</f>
        <v xml:space="preserve"> </v>
      </c>
      <c r="BN1270" s="58" t="str">
        <f t="shared" si="501"/>
        <v xml:space="preserve">  </v>
      </c>
      <c r="BO1270" s="59" t="str">
        <f>IFERROR(VLOOKUP(BN1270,#REF!,5,0)," ")</f>
        <v xml:space="preserve"> </v>
      </c>
      <c r="BP1270" s="59" t="str">
        <f t="shared" si="502"/>
        <v xml:space="preserve"> </v>
      </c>
      <c r="BQ1270" s="56" t="str">
        <f t="shared" si="503"/>
        <v>0,00</v>
      </c>
      <c r="BR1270" s="59" t="str">
        <f t="shared" si="504"/>
        <v>0,00</v>
      </c>
      <c r="BS1270" s="59" t="str">
        <f t="shared" si="505"/>
        <v xml:space="preserve"> </v>
      </c>
      <c r="BT1270" s="56" t="str">
        <f t="shared" si="496"/>
        <v>00</v>
      </c>
      <c r="BU1270" s="56">
        <f t="shared" si="497"/>
        <v>0</v>
      </c>
      <c r="BV1270" s="56" t="str">
        <f>IFERROR(BU1270*#REF!,"0,00")</f>
        <v>0,00</v>
      </c>
      <c r="BW1270" s="59" t="str">
        <f t="shared" si="498"/>
        <v>0,00</v>
      </c>
    </row>
    <row r="1271" spans="1:75" ht="61.5" customHeight="1" thickTop="1" thickBot="1">
      <c r="A1271" s="90" t="str">
        <f t="shared" si="486"/>
        <v>INSERIR DATA</v>
      </c>
      <c r="B1271" s="91" t="str">
        <f t="shared" si="487"/>
        <v>INSERIR DATA</v>
      </c>
      <c r="C1271" s="81" t="str">
        <f t="shared" si="488"/>
        <v>INSERIR DATA</v>
      </c>
      <c r="D1271" s="79">
        <f t="shared" si="500"/>
        <v>1268</v>
      </c>
      <c r="E1271" s="125">
        <f t="shared" si="499"/>
        <v>0</v>
      </c>
      <c r="F1271" s="101"/>
      <c r="G1271" s="124" t="str">
        <f>IFERROR(VLOOKUP(F1271,#REF!,2,0)," ")</f>
        <v xml:space="preserve"> </v>
      </c>
      <c r="H1271" s="122" t="str">
        <f>IFERROR(VLOOKUP(F1271,#REF!,3,0)," ")</f>
        <v xml:space="preserve"> </v>
      </c>
      <c r="I1271" s="103"/>
      <c r="J1271" s="103"/>
      <c r="K1271" s="103"/>
      <c r="L1271" s="104"/>
      <c r="M1271" s="105"/>
      <c r="N1271" s="106"/>
      <c r="O1271" s="107"/>
      <c r="P1271" s="122" t="str">
        <f t="shared" si="506"/>
        <v>00,00</v>
      </c>
      <c r="Q1271" s="123" t="str">
        <f t="shared" si="507"/>
        <v>0,00</v>
      </c>
      <c r="R1271" s="119">
        <v>0</v>
      </c>
      <c r="S1271" s="119">
        <v>0</v>
      </c>
      <c r="T1271" s="123">
        <f t="shared" si="489"/>
        <v>0</v>
      </c>
      <c r="U1271" s="108"/>
      <c r="V1271" s="109" t="str">
        <f t="shared" si="508"/>
        <v/>
      </c>
      <c r="W1271" s="37"/>
      <c r="X1271" s="132"/>
      <c r="Y1271" s="134"/>
      <c r="AA1271" s="24"/>
      <c r="AB1271" s="40"/>
      <c r="AC1271" s="24" t="str">
        <f t="shared" si="491"/>
        <v>Pendente</v>
      </c>
      <c r="AE1271" s="43"/>
      <c r="AF1271" s="44"/>
      <c r="AG1271" s="45"/>
      <c r="AH1271" s="45"/>
      <c r="AI1271" s="46"/>
      <c r="AJ1271" s="44"/>
      <c r="AK1271" s="157"/>
      <c r="AL1271" s="161"/>
      <c r="AM1271" s="44"/>
      <c r="AN1271" s="157"/>
      <c r="AO1271" s="161"/>
      <c r="AP1271" s="45"/>
      <c r="AQ1271" s="46"/>
      <c r="AR1271" s="157"/>
      <c r="AS1271" s="46"/>
      <c r="AT1271" s="46"/>
      <c r="AU1271" s="46"/>
      <c r="AV1271" s="46"/>
      <c r="AW1271" s="46"/>
      <c r="AX1271" s="46"/>
      <c r="AY1271" s="46"/>
      <c r="AZ1271" s="49"/>
      <c r="BE1271" s="52">
        <f t="shared" si="490"/>
        <v>0</v>
      </c>
      <c r="BF1271" s="53" t="str">
        <f t="shared" si="492"/>
        <v>00</v>
      </c>
      <c r="BG1271" s="54">
        <f t="shared" si="493"/>
        <v>0</v>
      </c>
      <c r="BH1271" s="54">
        <v>6</v>
      </c>
      <c r="BI1271" s="54" t="str">
        <f t="shared" si="494"/>
        <v>,00</v>
      </c>
      <c r="BJ1271" s="55" t="str">
        <f t="shared" si="495"/>
        <v>00,00</v>
      </c>
      <c r="BL1271" s="57" t="str">
        <f>IFERROR(VLOOKUP(H1271,#REF!,2,0)," ")</f>
        <v xml:space="preserve"> </v>
      </c>
      <c r="BM1271" s="57" t="str">
        <f>IFERROR(VLOOKUP(K1271,#REF!,2,0)," ")</f>
        <v xml:space="preserve"> </v>
      </c>
      <c r="BN1271" s="58" t="str">
        <f t="shared" si="501"/>
        <v xml:space="preserve">  </v>
      </c>
      <c r="BO1271" s="59" t="str">
        <f>IFERROR(VLOOKUP(BN1271,#REF!,5,0)," ")</f>
        <v xml:space="preserve"> </v>
      </c>
      <c r="BP1271" s="59" t="str">
        <f t="shared" si="502"/>
        <v xml:space="preserve"> </v>
      </c>
      <c r="BQ1271" s="56" t="str">
        <f t="shared" si="503"/>
        <v>0,00</v>
      </c>
      <c r="BR1271" s="59" t="str">
        <f t="shared" si="504"/>
        <v>0,00</v>
      </c>
      <c r="BS1271" s="59" t="str">
        <f t="shared" si="505"/>
        <v xml:space="preserve"> </v>
      </c>
      <c r="BT1271" s="56" t="str">
        <f t="shared" si="496"/>
        <v>00</v>
      </c>
      <c r="BU1271" s="56">
        <f t="shared" si="497"/>
        <v>0</v>
      </c>
      <c r="BV1271" s="56" t="str">
        <f>IFERROR(BU1271*#REF!,"0,00")</f>
        <v>0,00</v>
      </c>
      <c r="BW1271" s="59" t="str">
        <f t="shared" si="498"/>
        <v>0,00</v>
      </c>
    </row>
    <row r="1272" spans="1:75" ht="61.5" customHeight="1" thickTop="1" thickBot="1">
      <c r="A1272" s="90" t="str">
        <f t="shared" si="486"/>
        <v>INSERIR DATA</v>
      </c>
      <c r="B1272" s="91" t="str">
        <f t="shared" si="487"/>
        <v>INSERIR DATA</v>
      </c>
      <c r="C1272" s="81" t="str">
        <f t="shared" si="488"/>
        <v>INSERIR DATA</v>
      </c>
      <c r="D1272" s="79">
        <f t="shared" si="500"/>
        <v>1269</v>
      </c>
      <c r="E1272" s="125">
        <f t="shared" si="499"/>
        <v>0</v>
      </c>
      <c r="F1272" s="101"/>
      <c r="G1272" s="124" t="str">
        <f>IFERROR(VLOOKUP(F1272,#REF!,2,0)," ")</f>
        <v xml:space="preserve"> </v>
      </c>
      <c r="H1272" s="122" t="str">
        <f>IFERROR(VLOOKUP(F1272,#REF!,3,0)," ")</f>
        <v xml:space="preserve"> </v>
      </c>
      <c r="I1272" s="103"/>
      <c r="J1272" s="103"/>
      <c r="K1272" s="103"/>
      <c r="L1272" s="104"/>
      <c r="M1272" s="105"/>
      <c r="N1272" s="106"/>
      <c r="O1272" s="107"/>
      <c r="P1272" s="122" t="str">
        <f t="shared" si="506"/>
        <v>00,00</v>
      </c>
      <c r="Q1272" s="123" t="str">
        <f t="shared" si="507"/>
        <v>0,00</v>
      </c>
      <c r="R1272" s="119">
        <v>0</v>
      </c>
      <c r="S1272" s="119">
        <v>0</v>
      </c>
      <c r="T1272" s="123">
        <f t="shared" si="489"/>
        <v>0</v>
      </c>
      <c r="U1272" s="108"/>
      <c r="V1272" s="109" t="str">
        <f t="shared" si="508"/>
        <v/>
      </c>
      <c r="W1272" s="37"/>
      <c r="X1272" s="132"/>
      <c r="Y1272" s="134"/>
      <c r="AA1272" s="24"/>
      <c r="AB1272" s="40"/>
      <c r="AC1272" s="24" t="str">
        <f t="shared" si="491"/>
        <v>Pendente</v>
      </c>
      <c r="AE1272" s="43"/>
      <c r="AF1272" s="44"/>
      <c r="AG1272" s="45"/>
      <c r="AH1272" s="45"/>
      <c r="AI1272" s="46"/>
      <c r="AJ1272" s="44"/>
      <c r="AK1272" s="157"/>
      <c r="AL1272" s="161"/>
      <c r="AM1272" s="44"/>
      <c r="AN1272" s="157"/>
      <c r="AO1272" s="161"/>
      <c r="AP1272" s="45"/>
      <c r="AQ1272" s="46"/>
      <c r="AR1272" s="46"/>
      <c r="AS1272" s="46"/>
      <c r="AT1272" s="45"/>
      <c r="AU1272" s="46"/>
      <c r="AV1272" s="45"/>
      <c r="AW1272" s="46"/>
      <c r="AX1272" s="46"/>
      <c r="AY1272" s="46"/>
      <c r="AZ1272" s="49"/>
      <c r="BE1272" s="52">
        <f t="shared" si="490"/>
        <v>0</v>
      </c>
      <c r="BF1272" s="53" t="str">
        <f t="shared" si="492"/>
        <v>00</v>
      </c>
      <c r="BG1272" s="54">
        <f t="shared" si="493"/>
        <v>0</v>
      </c>
      <c r="BH1272" s="54">
        <v>6</v>
      </c>
      <c r="BI1272" s="54" t="str">
        <f t="shared" si="494"/>
        <v>,00</v>
      </c>
      <c r="BJ1272" s="55" t="str">
        <f t="shared" si="495"/>
        <v>00,00</v>
      </c>
      <c r="BL1272" s="57" t="str">
        <f>IFERROR(VLOOKUP(H1272,#REF!,2,0)," ")</f>
        <v xml:space="preserve"> </v>
      </c>
      <c r="BM1272" s="57" t="str">
        <f>IFERROR(VLOOKUP(K1272,#REF!,2,0)," ")</f>
        <v xml:space="preserve"> </v>
      </c>
      <c r="BN1272" s="58" t="str">
        <f t="shared" si="501"/>
        <v xml:space="preserve">  </v>
      </c>
      <c r="BO1272" s="59" t="str">
        <f>IFERROR(VLOOKUP(BN1272,#REF!,5,0)," ")</f>
        <v xml:space="preserve"> </v>
      </c>
      <c r="BP1272" s="59" t="str">
        <f t="shared" si="502"/>
        <v xml:space="preserve"> </v>
      </c>
      <c r="BQ1272" s="56" t="str">
        <f t="shared" si="503"/>
        <v>0,00</v>
      </c>
      <c r="BR1272" s="59" t="str">
        <f t="shared" si="504"/>
        <v>0,00</v>
      </c>
      <c r="BS1272" s="59" t="str">
        <f t="shared" si="505"/>
        <v xml:space="preserve"> </v>
      </c>
      <c r="BT1272" s="56" t="str">
        <f t="shared" si="496"/>
        <v>00</v>
      </c>
      <c r="BU1272" s="56">
        <f t="shared" si="497"/>
        <v>0</v>
      </c>
      <c r="BV1272" s="56" t="str">
        <f>IFERROR(BU1272*#REF!,"0,00")</f>
        <v>0,00</v>
      </c>
      <c r="BW1272" s="59" t="str">
        <f t="shared" si="498"/>
        <v>0,00</v>
      </c>
    </row>
    <row r="1273" spans="1:75" ht="61.5" customHeight="1" thickTop="1" thickBot="1">
      <c r="A1273" s="90" t="str">
        <f t="shared" si="486"/>
        <v>INSERIR DATA</v>
      </c>
      <c r="B1273" s="91" t="str">
        <f t="shared" si="487"/>
        <v>INSERIR DATA</v>
      </c>
      <c r="C1273" s="81" t="str">
        <f t="shared" si="488"/>
        <v>INSERIR DATA</v>
      </c>
      <c r="D1273" s="79">
        <f t="shared" si="500"/>
        <v>1270</v>
      </c>
      <c r="E1273" s="125">
        <f t="shared" si="499"/>
        <v>0</v>
      </c>
      <c r="F1273" s="101"/>
      <c r="G1273" s="124" t="str">
        <f>IFERROR(VLOOKUP(F1273,#REF!,2,0)," ")</f>
        <v xml:space="preserve"> </v>
      </c>
      <c r="H1273" s="122" t="str">
        <f>IFERROR(VLOOKUP(F1273,#REF!,3,0)," ")</f>
        <v xml:space="preserve"> </v>
      </c>
      <c r="I1273" s="103"/>
      <c r="J1273" s="103"/>
      <c r="K1273" s="103"/>
      <c r="L1273" s="104"/>
      <c r="M1273" s="105"/>
      <c r="N1273" s="106"/>
      <c r="O1273" s="107"/>
      <c r="P1273" s="122" t="str">
        <f t="shared" si="506"/>
        <v>00,00</v>
      </c>
      <c r="Q1273" s="123" t="str">
        <f t="shared" si="507"/>
        <v>0,00</v>
      </c>
      <c r="R1273" s="119">
        <v>0</v>
      </c>
      <c r="S1273" s="119">
        <v>0</v>
      </c>
      <c r="T1273" s="123">
        <f t="shared" si="489"/>
        <v>0</v>
      </c>
      <c r="U1273" s="108"/>
      <c r="V1273" s="109" t="str">
        <f t="shared" si="508"/>
        <v/>
      </c>
      <c r="W1273" s="37"/>
      <c r="X1273" s="132"/>
      <c r="Y1273" s="134"/>
      <c r="AA1273" s="24"/>
      <c r="AB1273" s="40"/>
      <c r="AC1273" s="24" t="str">
        <f t="shared" si="491"/>
        <v>Pendente</v>
      </c>
      <c r="AE1273" s="43"/>
      <c r="AF1273" s="44"/>
      <c r="AG1273" s="45"/>
      <c r="AH1273" s="45"/>
      <c r="AI1273" s="46"/>
      <c r="AJ1273" s="44"/>
      <c r="AK1273" s="157"/>
      <c r="AL1273" s="161"/>
      <c r="AM1273" s="44"/>
      <c r="AN1273" s="157"/>
      <c r="AO1273" s="161"/>
      <c r="AP1273" s="45"/>
      <c r="AQ1273" s="46"/>
      <c r="AR1273" s="46"/>
      <c r="AS1273" s="46"/>
      <c r="AT1273" s="45"/>
      <c r="AU1273" s="46"/>
      <c r="AV1273" s="45"/>
      <c r="AW1273" s="46"/>
      <c r="AX1273" s="46"/>
      <c r="AY1273" s="46"/>
      <c r="AZ1273" s="49"/>
      <c r="BE1273" s="52">
        <f t="shared" si="490"/>
        <v>0</v>
      </c>
      <c r="BF1273" s="53" t="str">
        <f t="shared" si="492"/>
        <v>00</v>
      </c>
      <c r="BG1273" s="54">
        <f t="shared" si="493"/>
        <v>0</v>
      </c>
      <c r="BH1273" s="54">
        <v>6</v>
      </c>
      <c r="BI1273" s="54" t="str">
        <f t="shared" si="494"/>
        <v>,00</v>
      </c>
      <c r="BJ1273" s="55" t="str">
        <f t="shared" si="495"/>
        <v>00,00</v>
      </c>
      <c r="BL1273" s="57" t="str">
        <f>IFERROR(VLOOKUP(H1273,#REF!,2,0)," ")</f>
        <v xml:space="preserve"> </v>
      </c>
      <c r="BM1273" s="57" t="str">
        <f>IFERROR(VLOOKUP(K1273,#REF!,2,0)," ")</f>
        <v xml:space="preserve"> </v>
      </c>
      <c r="BN1273" s="58" t="str">
        <f t="shared" si="501"/>
        <v xml:space="preserve">  </v>
      </c>
      <c r="BO1273" s="59" t="str">
        <f>IFERROR(VLOOKUP(BN1273,#REF!,5,0)," ")</f>
        <v xml:space="preserve"> </v>
      </c>
      <c r="BP1273" s="59" t="str">
        <f t="shared" si="502"/>
        <v xml:space="preserve"> </v>
      </c>
      <c r="BQ1273" s="56" t="str">
        <f t="shared" si="503"/>
        <v>0,00</v>
      </c>
      <c r="BR1273" s="59" t="str">
        <f t="shared" si="504"/>
        <v>0,00</v>
      </c>
      <c r="BS1273" s="59" t="str">
        <f t="shared" si="505"/>
        <v xml:space="preserve"> </v>
      </c>
      <c r="BT1273" s="56" t="str">
        <f t="shared" si="496"/>
        <v>00</v>
      </c>
      <c r="BU1273" s="56">
        <f t="shared" si="497"/>
        <v>0</v>
      </c>
      <c r="BV1273" s="56" t="str">
        <f>IFERROR(BU1273*#REF!,"0,00")</f>
        <v>0,00</v>
      </c>
      <c r="BW1273" s="59" t="str">
        <f t="shared" si="498"/>
        <v>0,00</v>
      </c>
    </row>
    <row r="1274" spans="1:75" ht="61.5" customHeight="1" thickTop="1" thickBot="1">
      <c r="A1274" s="90" t="str">
        <f t="shared" si="486"/>
        <v>INSERIR DATA</v>
      </c>
      <c r="B1274" s="91" t="str">
        <f t="shared" si="487"/>
        <v>INSERIR DATA</v>
      </c>
      <c r="C1274" s="81" t="str">
        <f t="shared" si="488"/>
        <v>INSERIR DATA</v>
      </c>
      <c r="D1274" s="79">
        <f t="shared" si="500"/>
        <v>1271</v>
      </c>
      <c r="E1274" s="125">
        <f t="shared" si="499"/>
        <v>0</v>
      </c>
      <c r="F1274" s="101"/>
      <c r="G1274" s="124" t="str">
        <f>IFERROR(VLOOKUP(F1274,#REF!,2,0)," ")</f>
        <v xml:space="preserve"> </v>
      </c>
      <c r="H1274" s="122" t="str">
        <f>IFERROR(VLOOKUP(F1274,#REF!,3,0)," ")</f>
        <v xml:space="preserve"> </v>
      </c>
      <c r="I1274" s="103"/>
      <c r="J1274" s="103"/>
      <c r="K1274" s="103"/>
      <c r="L1274" s="104"/>
      <c r="M1274" s="105"/>
      <c r="N1274" s="106"/>
      <c r="O1274" s="107"/>
      <c r="P1274" s="122" t="str">
        <f t="shared" si="506"/>
        <v>00,00</v>
      </c>
      <c r="Q1274" s="123" t="str">
        <f t="shared" si="507"/>
        <v>0,00</v>
      </c>
      <c r="R1274" s="119">
        <v>0</v>
      </c>
      <c r="S1274" s="119">
        <v>0</v>
      </c>
      <c r="T1274" s="123">
        <f t="shared" si="489"/>
        <v>0</v>
      </c>
      <c r="U1274" s="108"/>
      <c r="V1274" s="109" t="str">
        <f t="shared" si="508"/>
        <v/>
      </c>
      <c r="W1274" s="37"/>
      <c r="X1274" s="132"/>
      <c r="Y1274" s="134"/>
      <c r="AA1274" s="24"/>
      <c r="AB1274" s="40"/>
      <c r="AC1274" s="24" t="str">
        <f t="shared" si="491"/>
        <v>Pendente</v>
      </c>
      <c r="AE1274" s="43"/>
      <c r="AF1274" s="44"/>
      <c r="AG1274" s="45"/>
      <c r="AH1274" s="45"/>
      <c r="AI1274" s="46"/>
      <c r="AJ1274" s="44"/>
      <c r="AK1274" s="46"/>
      <c r="AL1274" s="127"/>
      <c r="AM1274" s="44"/>
      <c r="AN1274" s="46"/>
      <c r="AO1274" s="127"/>
      <c r="AP1274" s="45"/>
      <c r="AQ1274" s="46"/>
      <c r="AR1274" s="46"/>
      <c r="AS1274" s="46"/>
      <c r="AT1274" s="46"/>
      <c r="AU1274" s="46"/>
      <c r="AV1274" s="46"/>
      <c r="AW1274" s="46"/>
      <c r="AX1274" s="46"/>
      <c r="AY1274" s="46"/>
      <c r="AZ1274" s="49"/>
      <c r="BE1274" s="52">
        <f t="shared" si="490"/>
        <v>0</v>
      </c>
      <c r="BF1274" s="53" t="str">
        <f t="shared" si="492"/>
        <v>00</v>
      </c>
      <c r="BG1274" s="54">
        <f t="shared" si="493"/>
        <v>0</v>
      </c>
      <c r="BH1274" s="54">
        <v>6</v>
      </c>
      <c r="BI1274" s="54" t="str">
        <f t="shared" si="494"/>
        <v>,00</v>
      </c>
      <c r="BJ1274" s="55" t="str">
        <f t="shared" si="495"/>
        <v>00,00</v>
      </c>
      <c r="BL1274" s="57" t="str">
        <f>IFERROR(VLOOKUP(H1274,#REF!,2,0)," ")</f>
        <v xml:space="preserve"> </v>
      </c>
      <c r="BM1274" s="57" t="str">
        <f>IFERROR(VLOOKUP(K1274,#REF!,2,0)," ")</f>
        <v xml:space="preserve"> </v>
      </c>
      <c r="BN1274" s="58" t="str">
        <f t="shared" si="501"/>
        <v xml:space="preserve">  </v>
      </c>
      <c r="BO1274" s="59" t="str">
        <f>IFERROR(VLOOKUP(BN1274,#REF!,5,0)," ")</f>
        <v xml:space="preserve"> </v>
      </c>
      <c r="BP1274" s="59" t="str">
        <f t="shared" si="502"/>
        <v xml:space="preserve"> </v>
      </c>
      <c r="BQ1274" s="56" t="str">
        <f t="shared" si="503"/>
        <v>0,00</v>
      </c>
      <c r="BR1274" s="59" t="str">
        <f t="shared" si="504"/>
        <v>0,00</v>
      </c>
      <c r="BS1274" s="59" t="str">
        <f t="shared" si="505"/>
        <v xml:space="preserve"> </v>
      </c>
      <c r="BT1274" s="56" t="str">
        <f t="shared" si="496"/>
        <v>00</v>
      </c>
      <c r="BU1274" s="56">
        <f t="shared" si="497"/>
        <v>0</v>
      </c>
      <c r="BV1274" s="56" t="str">
        <f>IFERROR(BU1274*#REF!,"0,00")</f>
        <v>0,00</v>
      </c>
      <c r="BW1274" s="59" t="str">
        <f t="shared" si="498"/>
        <v>0,00</v>
      </c>
    </row>
    <row r="1275" spans="1:75" ht="61.5" customHeight="1" thickTop="1" thickBot="1">
      <c r="A1275" s="90" t="str">
        <f t="shared" si="486"/>
        <v>INSERIR DATA</v>
      </c>
      <c r="B1275" s="91" t="str">
        <f t="shared" si="487"/>
        <v>INSERIR DATA</v>
      </c>
      <c r="C1275" s="81" t="str">
        <f t="shared" si="488"/>
        <v>INSERIR DATA</v>
      </c>
      <c r="D1275" s="79">
        <f t="shared" si="500"/>
        <v>1272</v>
      </c>
      <c r="E1275" s="125">
        <f t="shared" si="499"/>
        <v>0</v>
      </c>
      <c r="F1275" s="101"/>
      <c r="G1275" s="124" t="str">
        <f>IFERROR(VLOOKUP(F1275,#REF!,2,0)," ")</f>
        <v xml:space="preserve"> </v>
      </c>
      <c r="H1275" s="122" t="str">
        <f>IFERROR(VLOOKUP(F1275,#REF!,3,0)," ")</f>
        <v xml:space="preserve"> </v>
      </c>
      <c r="I1275" s="103"/>
      <c r="J1275" s="103"/>
      <c r="K1275" s="103"/>
      <c r="L1275" s="104"/>
      <c r="M1275" s="105"/>
      <c r="N1275" s="106"/>
      <c r="O1275" s="107"/>
      <c r="P1275" s="122" t="str">
        <f t="shared" si="506"/>
        <v>00,00</v>
      </c>
      <c r="Q1275" s="123" t="str">
        <f t="shared" si="507"/>
        <v>0,00</v>
      </c>
      <c r="R1275" s="119">
        <v>0</v>
      </c>
      <c r="S1275" s="119">
        <v>0</v>
      </c>
      <c r="T1275" s="123">
        <f t="shared" si="489"/>
        <v>0</v>
      </c>
      <c r="U1275" s="108"/>
      <c r="V1275" s="109" t="str">
        <f t="shared" si="508"/>
        <v/>
      </c>
      <c r="W1275" s="37"/>
      <c r="X1275" s="132"/>
      <c r="Y1275" s="134"/>
      <c r="AA1275" s="24"/>
      <c r="AB1275" s="40"/>
      <c r="AC1275" s="24" t="str">
        <f t="shared" si="491"/>
        <v>Pendente</v>
      </c>
      <c r="AE1275" s="43"/>
      <c r="AF1275" s="44"/>
      <c r="AG1275" s="45"/>
      <c r="AH1275" s="45"/>
      <c r="AI1275" s="46"/>
      <c r="AJ1275" s="44"/>
      <c r="AK1275" s="46"/>
      <c r="AL1275" s="127"/>
      <c r="AM1275" s="44"/>
      <c r="AN1275" s="46"/>
      <c r="AO1275" s="127"/>
      <c r="AP1275" s="45"/>
      <c r="AQ1275" s="46"/>
      <c r="AR1275" s="157"/>
      <c r="AS1275" s="157"/>
      <c r="AT1275" s="45"/>
      <c r="AU1275" s="157"/>
      <c r="AV1275" s="157"/>
      <c r="AW1275" s="157"/>
      <c r="AX1275" s="157"/>
      <c r="AY1275" s="157"/>
      <c r="AZ1275" s="49"/>
      <c r="BE1275" s="52">
        <f t="shared" si="490"/>
        <v>0</v>
      </c>
      <c r="BF1275" s="53" t="str">
        <f t="shared" si="492"/>
        <v>00</v>
      </c>
      <c r="BG1275" s="54">
        <f t="shared" si="493"/>
        <v>0</v>
      </c>
      <c r="BH1275" s="54">
        <v>6</v>
      </c>
      <c r="BI1275" s="54" t="str">
        <f t="shared" si="494"/>
        <v>,00</v>
      </c>
      <c r="BJ1275" s="55" t="str">
        <f t="shared" si="495"/>
        <v>00,00</v>
      </c>
      <c r="BL1275" s="57" t="str">
        <f>IFERROR(VLOOKUP(H1275,#REF!,2,0)," ")</f>
        <v xml:space="preserve"> </v>
      </c>
      <c r="BM1275" s="57" t="str">
        <f>IFERROR(VLOOKUP(K1275,#REF!,2,0)," ")</f>
        <v xml:space="preserve"> </v>
      </c>
      <c r="BN1275" s="58" t="str">
        <f t="shared" si="501"/>
        <v xml:space="preserve">  </v>
      </c>
      <c r="BO1275" s="59" t="str">
        <f>IFERROR(VLOOKUP(BN1275,#REF!,5,0)," ")</f>
        <v xml:space="preserve"> </v>
      </c>
      <c r="BP1275" s="59" t="str">
        <f t="shared" si="502"/>
        <v xml:space="preserve"> </v>
      </c>
      <c r="BQ1275" s="56" t="str">
        <f t="shared" si="503"/>
        <v>0,00</v>
      </c>
      <c r="BR1275" s="59" t="str">
        <f t="shared" si="504"/>
        <v>0,00</v>
      </c>
      <c r="BS1275" s="59" t="str">
        <f t="shared" si="505"/>
        <v xml:space="preserve"> </v>
      </c>
      <c r="BT1275" s="56" t="str">
        <f t="shared" si="496"/>
        <v>00</v>
      </c>
      <c r="BU1275" s="56">
        <f t="shared" si="497"/>
        <v>0</v>
      </c>
      <c r="BV1275" s="56" t="str">
        <f>IFERROR(BU1275*#REF!,"0,00")</f>
        <v>0,00</v>
      </c>
      <c r="BW1275" s="59" t="str">
        <f t="shared" si="498"/>
        <v>0,00</v>
      </c>
    </row>
    <row r="1276" spans="1:75" ht="61.5" customHeight="1" thickTop="1" thickBot="1">
      <c r="A1276" s="90" t="str">
        <f t="shared" si="486"/>
        <v>INSERIR DATA</v>
      </c>
      <c r="B1276" s="91" t="str">
        <f t="shared" si="487"/>
        <v>INSERIR DATA</v>
      </c>
      <c r="C1276" s="81" t="str">
        <f t="shared" si="488"/>
        <v>INSERIR DATA</v>
      </c>
      <c r="D1276" s="79">
        <f t="shared" si="500"/>
        <v>1273</v>
      </c>
      <c r="E1276" s="125">
        <f t="shared" si="499"/>
        <v>0</v>
      </c>
      <c r="F1276" s="101"/>
      <c r="G1276" s="124" t="str">
        <f>IFERROR(VLOOKUP(F1276,#REF!,2,0)," ")</f>
        <v xml:space="preserve"> </v>
      </c>
      <c r="H1276" s="122" t="str">
        <f>IFERROR(VLOOKUP(F1276,#REF!,3,0)," ")</f>
        <v xml:space="preserve"> </v>
      </c>
      <c r="I1276" s="103"/>
      <c r="J1276" s="103"/>
      <c r="K1276" s="103"/>
      <c r="L1276" s="104"/>
      <c r="M1276" s="105"/>
      <c r="N1276" s="106"/>
      <c r="O1276" s="107"/>
      <c r="P1276" s="122" t="str">
        <f t="shared" si="506"/>
        <v>00,00</v>
      </c>
      <c r="Q1276" s="123" t="str">
        <f t="shared" si="507"/>
        <v>0,00</v>
      </c>
      <c r="R1276" s="119">
        <v>0</v>
      </c>
      <c r="S1276" s="119">
        <v>0</v>
      </c>
      <c r="T1276" s="123">
        <f t="shared" si="489"/>
        <v>0</v>
      </c>
      <c r="U1276" s="108"/>
      <c r="V1276" s="109" t="str">
        <f t="shared" si="508"/>
        <v/>
      </c>
      <c r="W1276" s="37"/>
      <c r="X1276" s="132"/>
      <c r="Y1276" s="134"/>
      <c r="AA1276" s="24"/>
      <c r="AB1276" s="40"/>
      <c r="AC1276" s="24" t="str">
        <f t="shared" si="491"/>
        <v>Pendente</v>
      </c>
      <c r="AE1276" s="43"/>
      <c r="AF1276" s="44"/>
      <c r="AG1276" s="45"/>
      <c r="AH1276" s="45"/>
      <c r="AI1276" s="46"/>
      <c r="AJ1276" s="44"/>
      <c r="AK1276" s="46"/>
      <c r="AL1276" s="127"/>
      <c r="AM1276" s="44"/>
      <c r="AN1276" s="46"/>
      <c r="AO1276" s="127"/>
      <c r="AP1276" s="45"/>
      <c r="AQ1276" s="46"/>
      <c r="AR1276" s="157"/>
      <c r="AS1276" s="157"/>
      <c r="AT1276" s="46"/>
      <c r="AU1276" s="46"/>
      <c r="AV1276" s="46"/>
      <c r="AW1276" s="46"/>
      <c r="AX1276" s="46"/>
      <c r="AY1276" s="46"/>
      <c r="AZ1276" s="49"/>
      <c r="BE1276" s="52">
        <f t="shared" si="490"/>
        <v>0</v>
      </c>
      <c r="BF1276" s="53" t="str">
        <f t="shared" si="492"/>
        <v>00</v>
      </c>
      <c r="BG1276" s="54">
        <f t="shared" si="493"/>
        <v>0</v>
      </c>
      <c r="BH1276" s="54">
        <v>6</v>
      </c>
      <c r="BI1276" s="54" t="str">
        <f t="shared" si="494"/>
        <v>,00</v>
      </c>
      <c r="BJ1276" s="55" t="str">
        <f t="shared" si="495"/>
        <v>00,00</v>
      </c>
      <c r="BL1276" s="57" t="str">
        <f>IFERROR(VLOOKUP(H1276,#REF!,2,0)," ")</f>
        <v xml:space="preserve"> </v>
      </c>
      <c r="BM1276" s="57" t="str">
        <f>IFERROR(VLOOKUP(K1276,#REF!,2,0)," ")</f>
        <v xml:space="preserve"> </v>
      </c>
      <c r="BN1276" s="58" t="str">
        <f t="shared" si="501"/>
        <v xml:space="preserve">  </v>
      </c>
      <c r="BO1276" s="59" t="str">
        <f>IFERROR(VLOOKUP(BN1276,#REF!,5,0)," ")</f>
        <v xml:space="preserve"> </v>
      </c>
      <c r="BP1276" s="59" t="str">
        <f t="shared" si="502"/>
        <v xml:space="preserve"> </v>
      </c>
      <c r="BQ1276" s="56" t="str">
        <f t="shared" si="503"/>
        <v>0,00</v>
      </c>
      <c r="BR1276" s="59" t="str">
        <f t="shared" si="504"/>
        <v>0,00</v>
      </c>
      <c r="BS1276" s="59" t="str">
        <f t="shared" si="505"/>
        <v xml:space="preserve"> </v>
      </c>
      <c r="BT1276" s="56" t="str">
        <f t="shared" si="496"/>
        <v>00</v>
      </c>
      <c r="BU1276" s="56">
        <f t="shared" si="497"/>
        <v>0</v>
      </c>
      <c r="BV1276" s="56" t="str">
        <f>IFERROR(BU1276*#REF!,"0,00")</f>
        <v>0,00</v>
      </c>
      <c r="BW1276" s="59" t="str">
        <f t="shared" si="498"/>
        <v>0,00</v>
      </c>
    </row>
    <row r="1277" spans="1:75" ht="61.5" customHeight="1" thickTop="1" thickBot="1">
      <c r="A1277" s="90" t="str">
        <f t="shared" si="486"/>
        <v>INSERIR DATA</v>
      </c>
      <c r="B1277" s="91" t="str">
        <f t="shared" si="487"/>
        <v>INSERIR DATA</v>
      </c>
      <c r="C1277" s="81" t="str">
        <f t="shared" si="488"/>
        <v>INSERIR DATA</v>
      </c>
      <c r="D1277" s="79">
        <f t="shared" si="500"/>
        <v>1274</v>
      </c>
      <c r="E1277" s="125">
        <f t="shared" si="499"/>
        <v>0</v>
      </c>
      <c r="F1277" s="101"/>
      <c r="G1277" s="124" t="str">
        <f>IFERROR(VLOOKUP(F1277,#REF!,2,0)," ")</f>
        <v xml:space="preserve"> </v>
      </c>
      <c r="H1277" s="122" t="str">
        <f>IFERROR(VLOOKUP(F1277,#REF!,3,0)," ")</f>
        <v xml:space="preserve"> </v>
      </c>
      <c r="I1277" s="103"/>
      <c r="J1277" s="103"/>
      <c r="K1277" s="103"/>
      <c r="L1277" s="104"/>
      <c r="M1277" s="105"/>
      <c r="N1277" s="106"/>
      <c r="O1277" s="107"/>
      <c r="P1277" s="122" t="str">
        <f t="shared" si="506"/>
        <v>00,00</v>
      </c>
      <c r="Q1277" s="123" t="str">
        <f t="shared" si="507"/>
        <v>0,00</v>
      </c>
      <c r="R1277" s="119">
        <v>0</v>
      </c>
      <c r="S1277" s="119">
        <v>0</v>
      </c>
      <c r="T1277" s="123">
        <f t="shared" si="489"/>
        <v>0</v>
      </c>
      <c r="U1277" s="108"/>
      <c r="V1277" s="109" t="str">
        <f t="shared" si="508"/>
        <v/>
      </c>
      <c r="W1277" s="37"/>
      <c r="X1277" s="132"/>
      <c r="Y1277" s="134"/>
      <c r="AA1277" s="24"/>
      <c r="AB1277" s="40"/>
      <c r="AC1277" s="24" t="str">
        <f t="shared" si="491"/>
        <v>Pendente</v>
      </c>
      <c r="AE1277" s="43"/>
      <c r="AF1277" s="44"/>
      <c r="AG1277" s="45"/>
      <c r="AH1277" s="45"/>
      <c r="AI1277" s="46"/>
      <c r="AJ1277" s="44"/>
      <c r="AK1277" s="46"/>
      <c r="AL1277" s="127"/>
      <c r="AM1277" s="44"/>
      <c r="AN1277" s="46"/>
      <c r="AO1277" s="127"/>
      <c r="AP1277" s="46"/>
      <c r="AQ1277" s="46"/>
      <c r="AR1277" s="46"/>
      <c r="AS1277" s="46"/>
      <c r="AT1277" s="46"/>
      <c r="AU1277" s="46"/>
      <c r="AV1277" s="46"/>
      <c r="AW1277" s="46"/>
      <c r="AX1277" s="46"/>
      <c r="AY1277" s="46"/>
      <c r="AZ1277" s="49"/>
      <c r="BE1277" s="52">
        <f t="shared" si="490"/>
        <v>0</v>
      </c>
      <c r="BF1277" s="53" t="str">
        <f t="shared" si="492"/>
        <v>00</v>
      </c>
      <c r="BG1277" s="54">
        <f t="shared" si="493"/>
        <v>0</v>
      </c>
      <c r="BH1277" s="54">
        <v>6</v>
      </c>
      <c r="BI1277" s="54" t="str">
        <f t="shared" si="494"/>
        <v>,00</v>
      </c>
      <c r="BJ1277" s="55" t="str">
        <f t="shared" si="495"/>
        <v>00,00</v>
      </c>
      <c r="BL1277" s="57" t="str">
        <f>IFERROR(VLOOKUP(H1277,#REF!,2,0)," ")</f>
        <v xml:space="preserve"> </v>
      </c>
      <c r="BM1277" s="57" t="str">
        <f>IFERROR(VLOOKUP(K1277,#REF!,2,0)," ")</f>
        <v xml:space="preserve"> </v>
      </c>
      <c r="BN1277" s="58" t="str">
        <f t="shared" si="501"/>
        <v xml:space="preserve">  </v>
      </c>
      <c r="BO1277" s="59" t="str">
        <f>IFERROR(VLOOKUP(BN1277,#REF!,5,0)," ")</f>
        <v xml:space="preserve"> </v>
      </c>
      <c r="BP1277" s="59" t="str">
        <f t="shared" si="502"/>
        <v xml:space="preserve"> </v>
      </c>
      <c r="BQ1277" s="56" t="str">
        <f t="shared" si="503"/>
        <v>0,00</v>
      </c>
      <c r="BR1277" s="59" t="str">
        <f t="shared" si="504"/>
        <v>0,00</v>
      </c>
      <c r="BS1277" s="59" t="str">
        <f t="shared" si="505"/>
        <v xml:space="preserve"> </v>
      </c>
      <c r="BT1277" s="56" t="str">
        <f t="shared" si="496"/>
        <v>00</v>
      </c>
      <c r="BU1277" s="56">
        <f t="shared" si="497"/>
        <v>0</v>
      </c>
      <c r="BV1277" s="56" t="str">
        <f>IFERROR(BU1277*#REF!,"0,00")</f>
        <v>0,00</v>
      </c>
      <c r="BW1277" s="59" t="str">
        <f t="shared" si="498"/>
        <v>0,00</v>
      </c>
    </row>
    <row r="1278" spans="1:75" ht="61.5" customHeight="1" thickTop="1" thickBot="1">
      <c r="A1278" s="90" t="str">
        <f t="shared" si="486"/>
        <v>INSERIR DATA</v>
      </c>
      <c r="B1278" s="91" t="str">
        <f t="shared" si="487"/>
        <v>INSERIR DATA</v>
      </c>
      <c r="C1278" s="81" t="str">
        <f t="shared" si="488"/>
        <v>INSERIR DATA</v>
      </c>
      <c r="D1278" s="79">
        <f t="shared" si="500"/>
        <v>1275</v>
      </c>
      <c r="E1278" s="125">
        <f t="shared" si="499"/>
        <v>0</v>
      </c>
      <c r="F1278" s="101"/>
      <c r="G1278" s="124" t="str">
        <f>IFERROR(VLOOKUP(F1278,#REF!,2,0)," ")</f>
        <v xml:space="preserve"> </v>
      </c>
      <c r="H1278" s="122" t="str">
        <f>IFERROR(VLOOKUP(F1278,#REF!,3,0)," ")</f>
        <v xml:space="preserve"> </v>
      </c>
      <c r="I1278" s="103"/>
      <c r="J1278" s="103"/>
      <c r="K1278" s="103"/>
      <c r="L1278" s="104"/>
      <c r="M1278" s="105"/>
      <c r="N1278" s="106"/>
      <c r="O1278" s="107"/>
      <c r="P1278" s="122" t="str">
        <f t="shared" si="506"/>
        <v>00,00</v>
      </c>
      <c r="Q1278" s="123" t="str">
        <f t="shared" si="507"/>
        <v>0,00</v>
      </c>
      <c r="R1278" s="119">
        <v>0</v>
      </c>
      <c r="S1278" s="119">
        <v>0</v>
      </c>
      <c r="T1278" s="123">
        <f t="shared" si="489"/>
        <v>0</v>
      </c>
      <c r="U1278" s="108"/>
      <c r="V1278" s="109" t="str">
        <f t="shared" si="508"/>
        <v/>
      </c>
      <c r="W1278" s="37"/>
      <c r="X1278" s="132"/>
      <c r="Y1278" s="134"/>
      <c r="AA1278" s="24"/>
      <c r="AB1278" s="40"/>
      <c r="AC1278" s="24" t="str">
        <f t="shared" si="491"/>
        <v>Pendente</v>
      </c>
      <c r="AE1278" s="43"/>
      <c r="AF1278" s="44"/>
      <c r="AG1278" s="45"/>
      <c r="AH1278" s="45"/>
      <c r="AI1278" s="46"/>
      <c r="AJ1278" s="44"/>
      <c r="AK1278" s="46"/>
      <c r="AL1278" s="127"/>
      <c r="AM1278" s="44"/>
      <c r="AN1278" s="46"/>
      <c r="AO1278" s="127"/>
      <c r="AP1278" s="46"/>
      <c r="AQ1278" s="46"/>
      <c r="AR1278" s="46"/>
      <c r="AS1278" s="46"/>
      <c r="AT1278" s="46"/>
      <c r="AU1278" s="46"/>
      <c r="AV1278" s="46"/>
      <c r="AW1278" s="46"/>
      <c r="AX1278" s="46"/>
      <c r="AY1278" s="46"/>
      <c r="AZ1278" s="49"/>
      <c r="BE1278" s="52">
        <f t="shared" si="490"/>
        <v>0</v>
      </c>
      <c r="BF1278" s="53" t="str">
        <f t="shared" si="492"/>
        <v>00</v>
      </c>
      <c r="BG1278" s="54">
        <f t="shared" si="493"/>
        <v>0</v>
      </c>
      <c r="BH1278" s="54">
        <v>6</v>
      </c>
      <c r="BI1278" s="54" t="str">
        <f t="shared" si="494"/>
        <v>,00</v>
      </c>
      <c r="BJ1278" s="55" t="str">
        <f t="shared" si="495"/>
        <v>00,00</v>
      </c>
      <c r="BL1278" s="57" t="str">
        <f>IFERROR(VLOOKUP(H1278,#REF!,2,0)," ")</f>
        <v xml:space="preserve"> </v>
      </c>
      <c r="BM1278" s="57" t="str">
        <f>IFERROR(VLOOKUP(K1278,#REF!,2,0)," ")</f>
        <v xml:space="preserve"> </v>
      </c>
      <c r="BN1278" s="58" t="str">
        <f t="shared" si="501"/>
        <v xml:space="preserve">  </v>
      </c>
      <c r="BO1278" s="59" t="str">
        <f>IFERROR(VLOOKUP(BN1278,#REF!,5,0)," ")</f>
        <v xml:space="preserve"> </v>
      </c>
      <c r="BP1278" s="59" t="str">
        <f t="shared" si="502"/>
        <v xml:space="preserve"> </v>
      </c>
      <c r="BQ1278" s="56" t="str">
        <f t="shared" si="503"/>
        <v>0,00</v>
      </c>
      <c r="BR1278" s="59" t="str">
        <f t="shared" si="504"/>
        <v>0,00</v>
      </c>
      <c r="BS1278" s="59" t="str">
        <f t="shared" si="505"/>
        <v xml:space="preserve"> </v>
      </c>
      <c r="BT1278" s="56" t="str">
        <f t="shared" si="496"/>
        <v>00</v>
      </c>
      <c r="BU1278" s="56">
        <f t="shared" si="497"/>
        <v>0</v>
      </c>
      <c r="BV1278" s="56" t="str">
        <f>IFERROR(BU1278*#REF!,"0,00")</f>
        <v>0,00</v>
      </c>
      <c r="BW1278" s="59" t="str">
        <f t="shared" si="498"/>
        <v>0,00</v>
      </c>
    </row>
    <row r="1279" spans="1:75" ht="61.5" customHeight="1" thickTop="1" thickBot="1">
      <c r="A1279" s="90" t="str">
        <f t="shared" si="486"/>
        <v>INSERIR DATA</v>
      </c>
      <c r="B1279" s="91" t="str">
        <f t="shared" si="487"/>
        <v>INSERIR DATA</v>
      </c>
      <c r="C1279" s="81" t="str">
        <f t="shared" si="488"/>
        <v>INSERIR DATA</v>
      </c>
      <c r="D1279" s="79">
        <f t="shared" si="500"/>
        <v>1276</v>
      </c>
      <c r="E1279" s="125">
        <f t="shared" si="499"/>
        <v>0</v>
      </c>
      <c r="F1279" s="101"/>
      <c r="G1279" s="124" t="str">
        <f>IFERROR(VLOOKUP(F1279,#REF!,2,0)," ")</f>
        <v xml:space="preserve"> </v>
      </c>
      <c r="H1279" s="122" t="str">
        <f>IFERROR(VLOOKUP(F1279,#REF!,3,0)," ")</f>
        <v xml:space="preserve"> </v>
      </c>
      <c r="I1279" s="103"/>
      <c r="J1279" s="103"/>
      <c r="K1279" s="103"/>
      <c r="L1279" s="104"/>
      <c r="M1279" s="105"/>
      <c r="N1279" s="106"/>
      <c r="O1279" s="107"/>
      <c r="P1279" s="122" t="str">
        <f t="shared" si="506"/>
        <v>00,00</v>
      </c>
      <c r="Q1279" s="123" t="str">
        <f t="shared" si="507"/>
        <v>0,00</v>
      </c>
      <c r="R1279" s="119">
        <v>0</v>
      </c>
      <c r="S1279" s="119">
        <v>0</v>
      </c>
      <c r="T1279" s="123">
        <f t="shared" si="489"/>
        <v>0</v>
      </c>
      <c r="U1279" s="108"/>
      <c r="V1279" s="109" t="str">
        <f t="shared" si="508"/>
        <v/>
      </c>
      <c r="W1279" s="37"/>
      <c r="X1279" s="132"/>
      <c r="Y1279" s="134"/>
      <c r="AA1279" s="24"/>
      <c r="AB1279" s="40"/>
      <c r="AC1279" s="24" t="str">
        <f t="shared" si="491"/>
        <v>Pendente</v>
      </c>
      <c r="AE1279" s="43"/>
      <c r="AF1279" s="44"/>
      <c r="AG1279" s="45"/>
      <c r="AH1279" s="45"/>
      <c r="AI1279" s="46"/>
      <c r="AJ1279" s="44"/>
      <c r="AK1279" s="46"/>
      <c r="AL1279" s="127"/>
      <c r="AM1279" s="44"/>
      <c r="AN1279" s="46"/>
      <c r="AO1279" s="127"/>
      <c r="AP1279" s="45"/>
      <c r="AQ1279" s="46"/>
      <c r="AR1279" s="46"/>
      <c r="AS1279" s="46"/>
      <c r="AT1279" s="46"/>
      <c r="AU1279" s="46"/>
      <c r="AV1279" s="46"/>
      <c r="AW1279" s="46"/>
      <c r="AX1279" s="46"/>
      <c r="AY1279" s="46"/>
      <c r="AZ1279" s="49"/>
      <c r="BE1279" s="52">
        <f t="shared" si="490"/>
        <v>0</v>
      </c>
      <c r="BF1279" s="53" t="str">
        <f t="shared" si="492"/>
        <v>00</v>
      </c>
      <c r="BG1279" s="54">
        <f t="shared" si="493"/>
        <v>0</v>
      </c>
      <c r="BH1279" s="54">
        <v>6</v>
      </c>
      <c r="BI1279" s="54" t="str">
        <f t="shared" si="494"/>
        <v>,00</v>
      </c>
      <c r="BJ1279" s="55" t="str">
        <f t="shared" si="495"/>
        <v>00,00</v>
      </c>
      <c r="BL1279" s="57" t="str">
        <f>IFERROR(VLOOKUP(H1279,#REF!,2,0)," ")</f>
        <v xml:space="preserve"> </v>
      </c>
      <c r="BM1279" s="57" t="str">
        <f>IFERROR(VLOOKUP(K1279,#REF!,2,0)," ")</f>
        <v xml:space="preserve"> </v>
      </c>
      <c r="BN1279" s="58" t="str">
        <f t="shared" si="501"/>
        <v xml:space="preserve">  </v>
      </c>
      <c r="BO1279" s="59" t="str">
        <f>IFERROR(VLOOKUP(BN1279,#REF!,5,0)," ")</f>
        <v xml:space="preserve"> </v>
      </c>
      <c r="BP1279" s="59" t="str">
        <f t="shared" si="502"/>
        <v xml:space="preserve"> </v>
      </c>
      <c r="BQ1279" s="56" t="str">
        <f t="shared" si="503"/>
        <v>0,00</v>
      </c>
      <c r="BR1279" s="59" t="str">
        <f t="shared" si="504"/>
        <v>0,00</v>
      </c>
      <c r="BS1279" s="59" t="str">
        <f t="shared" si="505"/>
        <v xml:space="preserve"> </v>
      </c>
      <c r="BT1279" s="56" t="str">
        <f t="shared" si="496"/>
        <v>00</v>
      </c>
      <c r="BU1279" s="56">
        <f t="shared" si="497"/>
        <v>0</v>
      </c>
      <c r="BV1279" s="56" t="str">
        <f>IFERROR(BU1279*#REF!,"0,00")</f>
        <v>0,00</v>
      </c>
      <c r="BW1279" s="59" t="str">
        <f t="shared" si="498"/>
        <v>0,00</v>
      </c>
    </row>
    <row r="1280" spans="1:75" ht="61.5" customHeight="1" thickTop="1" thickBot="1">
      <c r="A1280" s="90" t="str">
        <f t="shared" si="486"/>
        <v>INSERIR DATA</v>
      </c>
      <c r="B1280" s="91" t="str">
        <f t="shared" si="487"/>
        <v>INSERIR DATA</v>
      </c>
      <c r="C1280" s="81" t="str">
        <f t="shared" si="488"/>
        <v>INSERIR DATA</v>
      </c>
      <c r="D1280" s="79">
        <f t="shared" si="500"/>
        <v>1277</v>
      </c>
      <c r="E1280" s="125">
        <f t="shared" si="499"/>
        <v>0</v>
      </c>
      <c r="F1280" s="101"/>
      <c r="G1280" s="124" t="str">
        <f>IFERROR(VLOOKUP(F1280,#REF!,2,0)," ")</f>
        <v xml:space="preserve"> </v>
      </c>
      <c r="H1280" s="122" t="str">
        <f>IFERROR(VLOOKUP(F1280,#REF!,3,0)," ")</f>
        <v xml:space="preserve"> </v>
      </c>
      <c r="I1280" s="103"/>
      <c r="J1280" s="103"/>
      <c r="K1280" s="103"/>
      <c r="L1280" s="104"/>
      <c r="M1280" s="105"/>
      <c r="N1280" s="106"/>
      <c r="O1280" s="107"/>
      <c r="P1280" s="122" t="str">
        <f t="shared" si="506"/>
        <v>00,00</v>
      </c>
      <c r="Q1280" s="123" t="str">
        <f t="shared" si="507"/>
        <v>0,00</v>
      </c>
      <c r="R1280" s="119">
        <v>0</v>
      </c>
      <c r="S1280" s="119">
        <v>0</v>
      </c>
      <c r="T1280" s="123">
        <f t="shared" si="489"/>
        <v>0</v>
      </c>
      <c r="U1280" s="108"/>
      <c r="V1280" s="109" t="str">
        <f t="shared" si="508"/>
        <v/>
      </c>
      <c r="W1280" s="37"/>
      <c r="X1280" s="132"/>
      <c r="Y1280" s="134"/>
      <c r="AA1280" s="24"/>
      <c r="AB1280" s="40"/>
      <c r="AC1280" s="24" t="str">
        <f t="shared" si="491"/>
        <v>Pendente</v>
      </c>
      <c r="AE1280" s="43"/>
      <c r="AF1280" s="44"/>
      <c r="AG1280" s="45"/>
      <c r="AH1280" s="45"/>
      <c r="AI1280" s="46"/>
      <c r="AJ1280" s="44"/>
      <c r="AK1280" s="46"/>
      <c r="AL1280" s="127"/>
      <c r="AM1280" s="44"/>
      <c r="AN1280" s="46"/>
      <c r="AO1280" s="127"/>
      <c r="AP1280" s="45"/>
      <c r="AQ1280" s="46"/>
      <c r="AR1280" s="46"/>
      <c r="AS1280" s="46"/>
      <c r="AT1280" s="45"/>
      <c r="AU1280" s="46"/>
      <c r="AV1280" s="46"/>
      <c r="AW1280" s="46"/>
      <c r="AX1280" s="46"/>
      <c r="AY1280" s="46"/>
      <c r="AZ1280" s="46"/>
      <c r="BE1280" s="52">
        <f t="shared" si="490"/>
        <v>0</v>
      </c>
      <c r="BF1280" s="53" t="str">
        <f t="shared" si="492"/>
        <v>00</v>
      </c>
      <c r="BG1280" s="54">
        <f t="shared" si="493"/>
        <v>0</v>
      </c>
      <c r="BH1280" s="54">
        <v>6</v>
      </c>
      <c r="BI1280" s="54" t="str">
        <f t="shared" si="494"/>
        <v>,00</v>
      </c>
      <c r="BJ1280" s="55" t="str">
        <f t="shared" si="495"/>
        <v>00,00</v>
      </c>
      <c r="BL1280" s="57" t="str">
        <f>IFERROR(VLOOKUP(H1280,#REF!,2,0)," ")</f>
        <v xml:space="preserve"> </v>
      </c>
      <c r="BM1280" s="57" t="str">
        <f>IFERROR(VLOOKUP(K1280,#REF!,2,0)," ")</f>
        <v xml:space="preserve"> </v>
      </c>
      <c r="BN1280" s="58" t="str">
        <f t="shared" si="501"/>
        <v xml:space="preserve">  </v>
      </c>
      <c r="BO1280" s="59" t="str">
        <f>IFERROR(VLOOKUP(BN1280,#REF!,5,0)," ")</f>
        <v xml:space="preserve"> </v>
      </c>
      <c r="BP1280" s="59" t="str">
        <f t="shared" si="502"/>
        <v xml:space="preserve"> </v>
      </c>
      <c r="BQ1280" s="56" t="str">
        <f t="shared" si="503"/>
        <v>0,00</v>
      </c>
      <c r="BR1280" s="59" t="str">
        <f t="shared" si="504"/>
        <v>0,00</v>
      </c>
      <c r="BS1280" s="59" t="str">
        <f t="shared" si="505"/>
        <v xml:space="preserve"> </v>
      </c>
      <c r="BT1280" s="56" t="str">
        <f t="shared" si="496"/>
        <v>00</v>
      </c>
      <c r="BU1280" s="56">
        <f t="shared" si="497"/>
        <v>0</v>
      </c>
      <c r="BV1280" s="56" t="str">
        <f>IFERROR(BU1280*#REF!,"0,00")</f>
        <v>0,00</v>
      </c>
      <c r="BW1280" s="59" t="str">
        <f t="shared" si="498"/>
        <v>0,00</v>
      </c>
    </row>
    <row r="1281" spans="1:75" ht="61.5" customHeight="1" thickTop="1" thickBot="1">
      <c r="A1281" s="90" t="str">
        <f t="shared" si="486"/>
        <v>INSERIR DATA</v>
      </c>
      <c r="B1281" s="91" t="str">
        <f t="shared" si="487"/>
        <v>INSERIR DATA</v>
      </c>
      <c r="C1281" s="81" t="str">
        <f t="shared" si="488"/>
        <v>INSERIR DATA</v>
      </c>
      <c r="D1281" s="79">
        <f t="shared" si="500"/>
        <v>1278</v>
      </c>
      <c r="E1281" s="125">
        <f t="shared" si="499"/>
        <v>0</v>
      </c>
      <c r="F1281" s="101"/>
      <c r="G1281" s="124" t="str">
        <f>IFERROR(VLOOKUP(F1281,#REF!,2,0)," ")</f>
        <v xml:space="preserve"> </v>
      </c>
      <c r="H1281" s="122" t="str">
        <f>IFERROR(VLOOKUP(F1281,#REF!,3,0)," ")</f>
        <v xml:space="preserve"> </v>
      </c>
      <c r="I1281" s="103"/>
      <c r="J1281" s="103"/>
      <c r="K1281" s="103"/>
      <c r="L1281" s="104"/>
      <c r="M1281" s="105"/>
      <c r="N1281" s="106"/>
      <c r="O1281" s="107"/>
      <c r="P1281" s="122" t="str">
        <f t="shared" si="506"/>
        <v>00,00</v>
      </c>
      <c r="Q1281" s="123" t="str">
        <f t="shared" si="507"/>
        <v>0,00</v>
      </c>
      <c r="R1281" s="119">
        <v>0</v>
      </c>
      <c r="S1281" s="119">
        <v>0</v>
      </c>
      <c r="T1281" s="123">
        <f t="shared" si="489"/>
        <v>0</v>
      </c>
      <c r="U1281" s="108"/>
      <c r="V1281" s="109" t="str">
        <f t="shared" si="508"/>
        <v/>
      </c>
      <c r="W1281" s="37"/>
      <c r="X1281" s="132"/>
      <c r="Y1281" s="134"/>
      <c r="AA1281" s="24"/>
      <c r="AB1281" s="40"/>
      <c r="AC1281" s="24" t="str">
        <f t="shared" si="491"/>
        <v>Pendente</v>
      </c>
      <c r="AE1281" s="43"/>
      <c r="AF1281" s="44"/>
      <c r="AG1281" s="45"/>
      <c r="AH1281" s="45"/>
      <c r="AI1281" s="46"/>
      <c r="AJ1281" s="44"/>
      <c r="AK1281" s="46"/>
      <c r="AL1281" s="127"/>
      <c r="AM1281" s="44"/>
      <c r="AN1281" s="46"/>
      <c r="AO1281" s="127"/>
      <c r="AP1281" s="45"/>
      <c r="AQ1281" s="46"/>
      <c r="AR1281" s="46"/>
      <c r="AS1281" s="46"/>
      <c r="AT1281" s="46"/>
      <c r="AU1281" s="46"/>
      <c r="AV1281" s="46"/>
      <c r="AW1281" s="46"/>
      <c r="AX1281" s="46"/>
      <c r="AY1281" s="46"/>
      <c r="AZ1281" s="49"/>
      <c r="BE1281" s="52">
        <f t="shared" si="490"/>
        <v>0</v>
      </c>
      <c r="BF1281" s="53" t="str">
        <f t="shared" si="492"/>
        <v>00</v>
      </c>
      <c r="BG1281" s="54">
        <f t="shared" si="493"/>
        <v>0</v>
      </c>
      <c r="BH1281" s="54">
        <v>6</v>
      </c>
      <c r="BI1281" s="54" t="str">
        <f t="shared" si="494"/>
        <v>,00</v>
      </c>
      <c r="BJ1281" s="55" t="str">
        <f t="shared" si="495"/>
        <v>00,00</v>
      </c>
      <c r="BL1281" s="57" t="str">
        <f>IFERROR(VLOOKUP(H1281,#REF!,2,0)," ")</f>
        <v xml:space="preserve"> </v>
      </c>
      <c r="BM1281" s="57" t="str">
        <f>IFERROR(VLOOKUP(K1281,#REF!,2,0)," ")</f>
        <v xml:space="preserve"> </v>
      </c>
      <c r="BN1281" s="58" t="str">
        <f t="shared" si="501"/>
        <v xml:space="preserve">  </v>
      </c>
      <c r="BO1281" s="59" t="str">
        <f>IFERROR(VLOOKUP(BN1281,#REF!,5,0)," ")</f>
        <v xml:space="preserve"> </v>
      </c>
      <c r="BP1281" s="59" t="str">
        <f t="shared" si="502"/>
        <v xml:space="preserve"> </v>
      </c>
      <c r="BQ1281" s="56" t="str">
        <f t="shared" si="503"/>
        <v>0,00</v>
      </c>
      <c r="BR1281" s="59" t="str">
        <f t="shared" si="504"/>
        <v>0,00</v>
      </c>
      <c r="BS1281" s="59" t="str">
        <f t="shared" si="505"/>
        <v xml:space="preserve"> </v>
      </c>
      <c r="BT1281" s="56" t="str">
        <f t="shared" si="496"/>
        <v>00</v>
      </c>
      <c r="BU1281" s="56">
        <f t="shared" si="497"/>
        <v>0</v>
      </c>
      <c r="BV1281" s="56" t="str">
        <f>IFERROR(BU1281*#REF!,"0,00")</f>
        <v>0,00</v>
      </c>
      <c r="BW1281" s="59" t="str">
        <f t="shared" si="498"/>
        <v>0,00</v>
      </c>
    </row>
    <row r="1282" spans="1:75" ht="61.5" customHeight="1" thickTop="1" thickBot="1">
      <c r="A1282" s="90" t="str">
        <f t="shared" si="486"/>
        <v>INSERIR DATA</v>
      </c>
      <c r="B1282" s="91" t="str">
        <f t="shared" si="487"/>
        <v>INSERIR DATA</v>
      </c>
      <c r="C1282" s="81" t="str">
        <f t="shared" si="488"/>
        <v>INSERIR DATA</v>
      </c>
      <c r="D1282" s="79">
        <f t="shared" si="500"/>
        <v>1279</v>
      </c>
      <c r="E1282" s="125">
        <f t="shared" si="499"/>
        <v>0</v>
      </c>
      <c r="F1282" s="101"/>
      <c r="G1282" s="124" t="str">
        <f>IFERROR(VLOOKUP(F1282,#REF!,2,0)," ")</f>
        <v xml:space="preserve"> </v>
      </c>
      <c r="H1282" s="122" t="str">
        <f>IFERROR(VLOOKUP(F1282,#REF!,3,0)," ")</f>
        <v xml:space="preserve"> </v>
      </c>
      <c r="I1282" s="103"/>
      <c r="J1282" s="103"/>
      <c r="K1282" s="103"/>
      <c r="L1282" s="104"/>
      <c r="M1282" s="105"/>
      <c r="N1282" s="106"/>
      <c r="O1282" s="107"/>
      <c r="P1282" s="122" t="str">
        <f t="shared" si="506"/>
        <v>00,00</v>
      </c>
      <c r="Q1282" s="123" t="str">
        <f t="shared" si="507"/>
        <v>0,00</v>
      </c>
      <c r="R1282" s="119">
        <v>0</v>
      </c>
      <c r="S1282" s="119">
        <v>0</v>
      </c>
      <c r="T1282" s="123">
        <f t="shared" si="489"/>
        <v>0</v>
      </c>
      <c r="U1282" s="108"/>
      <c r="V1282" s="109" t="str">
        <f t="shared" si="508"/>
        <v/>
      </c>
      <c r="W1282" s="37"/>
      <c r="X1282" s="132"/>
      <c r="Y1282" s="134"/>
      <c r="AA1282" s="24"/>
      <c r="AB1282" s="40"/>
      <c r="AC1282" s="24" t="str">
        <f t="shared" si="491"/>
        <v>Pendente</v>
      </c>
      <c r="AE1282" s="43"/>
      <c r="AF1282" s="44"/>
      <c r="AG1282" s="45"/>
      <c r="AH1282" s="45"/>
      <c r="AI1282" s="46"/>
      <c r="AJ1282" s="44"/>
      <c r="AK1282" s="46"/>
      <c r="AL1282" s="127"/>
      <c r="AM1282" s="44"/>
      <c r="AN1282" s="46"/>
      <c r="AO1282" s="127"/>
      <c r="AP1282" s="45"/>
      <c r="AQ1282" s="46"/>
      <c r="AR1282" s="46"/>
      <c r="AS1282" s="46"/>
      <c r="AT1282" s="46"/>
      <c r="AU1282" s="46"/>
      <c r="AV1282" s="46"/>
      <c r="AW1282" s="46"/>
      <c r="AX1282" s="46"/>
      <c r="AY1282" s="46"/>
      <c r="AZ1282" s="49"/>
      <c r="BE1282" s="52">
        <f t="shared" si="490"/>
        <v>0</v>
      </c>
      <c r="BF1282" s="53" t="str">
        <f t="shared" si="492"/>
        <v>00</v>
      </c>
      <c r="BG1282" s="54">
        <f t="shared" si="493"/>
        <v>0</v>
      </c>
      <c r="BH1282" s="54">
        <v>6</v>
      </c>
      <c r="BI1282" s="54" t="str">
        <f t="shared" si="494"/>
        <v>,00</v>
      </c>
      <c r="BJ1282" s="55" t="str">
        <f t="shared" si="495"/>
        <v>00,00</v>
      </c>
      <c r="BL1282" s="57" t="str">
        <f>IFERROR(VLOOKUP(H1282,#REF!,2,0)," ")</f>
        <v xml:space="preserve"> </v>
      </c>
      <c r="BM1282" s="57" t="str">
        <f>IFERROR(VLOOKUP(K1282,#REF!,2,0)," ")</f>
        <v xml:space="preserve"> </v>
      </c>
      <c r="BN1282" s="58" t="str">
        <f t="shared" si="501"/>
        <v xml:space="preserve">  </v>
      </c>
      <c r="BO1282" s="59" t="str">
        <f>IFERROR(VLOOKUP(BN1282,#REF!,5,0)," ")</f>
        <v xml:space="preserve"> </v>
      </c>
      <c r="BP1282" s="59" t="str">
        <f t="shared" si="502"/>
        <v xml:space="preserve"> </v>
      </c>
      <c r="BQ1282" s="56" t="str">
        <f t="shared" si="503"/>
        <v>0,00</v>
      </c>
      <c r="BR1282" s="59" t="str">
        <f t="shared" si="504"/>
        <v>0,00</v>
      </c>
      <c r="BS1282" s="59" t="str">
        <f t="shared" si="505"/>
        <v xml:space="preserve"> </v>
      </c>
      <c r="BT1282" s="56" t="str">
        <f t="shared" si="496"/>
        <v>00</v>
      </c>
      <c r="BU1282" s="56">
        <f t="shared" si="497"/>
        <v>0</v>
      </c>
      <c r="BV1282" s="56" t="str">
        <f>IFERROR(BU1282*#REF!,"0,00")</f>
        <v>0,00</v>
      </c>
      <c r="BW1282" s="59" t="str">
        <f t="shared" si="498"/>
        <v>0,00</v>
      </c>
    </row>
    <row r="1283" spans="1:75" ht="61.5" customHeight="1" thickTop="1" thickBot="1">
      <c r="A1283" s="90" t="str">
        <f t="shared" ref="A1283:A1346" si="509">IF(AW1283="", "INSERIR DATA",UPPER(TEXT(AW1283,"MMMM")))</f>
        <v>INSERIR DATA</v>
      </c>
      <c r="B1283" s="91" t="str">
        <f t="shared" ref="B1283:B1346" si="510">IF(AP1283="", "INSERIR DATA",UPPER(TEXT(AP1283,"MMMM")))</f>
        <v>INSERIR DATA</v>
      </c>
      <c r="C1283" s="81" t="str">
        <f t="shared" ref="C1283:C1346" si="511">IF(AH1283="", "INSERIR DATA",UPPER(TEXT(AH1283,"MMMM")))</f>
        <v>INSERIR DATA</v>
      </c>
      <c r="D1283" s="79">
        <f t="shared" si="500"/>
        <v>1280</v>
      </c>
      <c r="E1283" s="125">
        <f t="shared" si="499"/>
        <v>0</v>
      </c>
      <c r="F1283" s="101"/>
      <c r="G1283" s="124" t="str">
        <f>IFERROR(VLOOKUP(F1283,#REF!,2,0)," ")</f>
        <v xml:space="preserve"> </v>
      </c>
      <c r="H1283" s="122" t="str">
        <f>IFERROR(VLOOKUP(F1283,#REF!,3,0)," ")</f>
        <v xml:space="preserve"> </v>
      </c>
      <c r="I1283" s="103"/>
      <c r="J1283" s="103"/>
      <c r="K1283" s="103"/>
      <c r="L1283" s="104"/>
      <c r="M1283" s="105"/>
      <c r="N1283" s="106"/>
      <c r="O1283" s="107"/>
      <c r="P1283" s="122" t="str">
        <f t="shared" si="506"/>
        <v>00,00</v>
      </c>
      <c r="Q1283" s="123" t="str">
        <f t="shared" si="507"/>
        <v>0,00</v>
      </c>
      <c r="R1283" s="119">
        <v>0</v>
      </c>
      <c r="S1283" s="119">
        <v>0</v>
      </c>
      <c r="T1283" s="123">
        <f t="shared" ref="T1283:T1346" si="512">IFERROR(Q1283+R1283-S1283," ")</f>
        <v>0</v>
      </c>
      <c r="U1283" s="108"/>
      <c r="V1283" s="109" t="str">
        <f t="shared" si="508"/>
        <v/>
      </c>
      <c r="W1283" s="37"/>
      <c r="X1283" s="132"/>
      <c r="Y1283" s="134"/>
      <c r="AA1283" s="24"/>
      <c r="AB1283" s="40"/>
      <c r="AC1283" s="24" t="str">
        <f t="shared" si="491"/>
        <v>Pendente</v>
      </c>
      <c r="AE1283" s="43"/>
      <c r="AF1283" s="44"/>
      <c r="AG1283" s="45"/>
      <c r="AH1283" s="45"/>
      <c r="AI1283" s="46"/>
      <c r="AJ1283" s="44"/>
      <c r="AK1283" s="46"/>
      <c r="AL1283" s="127"/>
      <c r="AM1283" s="44"/>
      <c r="AN1283" s="46"/>
      <c r="AO1283" s="127"/>
      <c r="AP1283" s="45"/>
      <c r="AQ1283" s="46"/>
      <c r="AR1283" s="46"/>
      <c r="AS1283" s="46"/>
      <c r="AT1283" s="46"/>
      <c r="AU1283" s="46"/>
      <c r="AV1283" s="46"/>
      <c r="AW1283" s="46"/>
      <c r="AX1283" s="46"/>
      <c r="AY1283" s="46"/>
      <c r="AZ1283" s="49"/>
      <c r="BE1283" s="52">
        <f t="shared" ref="BE1283:BE1346" si="513">(O1283-M1283)+(N1283-L1283)</f>
        <v>0</v>
      </c>
      <c r="BF1283" s="53" t="str">
        <f t="shared" si="492"/>
        <v>00</v>
      </c>
      <c r="BG1283" s="54">
        <f t="shared" si="493"/>
        <v>0</v>
      </c>
      <c r="BH1283" s="54">
        <v>6</v>
      </c>
      <c r="BI1283" s="54" t="str">
        <f t="shared" si="494"/>
        <v>,00</v>
      </c>
      <c r="BJ1283" s="55" t="str">
        <f t="shared" si="495"/>
        <v>00,00</v>
      </c>
      <c r="BL1283" s="57" t="str">
        <f>IFERROR(VLOOKUP(H1283,#REF!,2,0)," ")</f>
        <v xml:space="preserve"> </v>
      </c>
      <c r="BM1283" s="57" t="str">
        <f>IFERROR(VLOOKUP(K1283,#REF!,2,0)," ")</f>
        <v xml:space="preserve"> </v>
      </c>
      <c r="BN1283" s="58" t="str">
        <f t="shared" si="501"/>
        <v xml:space="preserve">  </v>
      </c>
      <c r="BO1283" s="59" t="str">
        <f>IFERROR(VLOOKUP(BN1283,#REF!,5,0)," ")</f>
        <v xml:space="preserve"> </v>
      </c>
      <c r="BP1283" s="59" t="str">
        <f t="shared" si="502"/>
        <v xml:space="preserve"> </v>
      </c>
      <c r="BQ1283" s="56" t="str">
        <f t="shared" si="503"/>
        <v>0,00</v>
      </c>
      <c r="BR1283" s="59" t="str">
        <f t="shared" si="504"/>
        <v>0,00</v>
      </c>
      <c r="BS1283" s="59" t="str">
        <f t="shared" si="505"/>
        <v xml:space="preserve"> </v>
      </c>
      <c r="BT1283" s="56" t="str">
        <f t="shared" si="496"/>
        <v>00</v>
      </c>
      <c r="BU1283" s="56">
        <f t="shared" si="497"/>
        <v>0</v>
      </c>
      <c r="BV1283" s="56" t="str">
        <f>IFERROR(BU1283*#REF!,"0,00")</f>
        <v>0,00</v>
      </c>
      <c r="BW1283" s="59" t="str">
        <f t="shared" si="498"/>
        <v>0,00</v>
      </c>
    </row>
    <row r="1284" spans="1:75" ht="61.5" customHeight="1" thickTop="1" thickBot="1">
      <c r="A1284" s="90" t="str">
        <f t="shared" si="509"/>
        <v>INSERIR DATA</v>
      </c>
      <c r="B1284" s="91" t="str">
        <f t="shared" si="510"/>
        <v>INSERIR DATA</v>
      </c>
      <c r="C1284" s="81" t="str">
        <f t="shared" si="511"/>
        <v>INSERIR DATA</v>
      </c>
      <c r="D1284" s="79">
        <f t="shared" si="500"/>
        <v>1281</v>
      </c>
      <c r="E1284" s="125">
        <f t="shared" si="499"/>
        <v>0</v>
      </c>
      <c r="F1284" s="101"/>
      <c r="G1284" s="124" t="str">
        <f>IFERROR(VLOOKUP(F1284,#REF!,2,0)," ")</f>
        <v xml:space="preserve"> </v>
      </c>
      <c r="H1284" s="122" t="str">
        <f>IFERROR(VLOOKUP(F1284,#REF!,3,0)," ")</f>
        <v xml:space="preserve"> </v>
      </c>
      <c r="I1284" s="103"/>
      <c r="J1284" s="103"/>
      <c r="K1284" s="103"/>
      <c r="L1284" s="104"/>
      <c r="M1284" s="105"/>
      <c r="N1284" s="106"/>
      <c r="O1284" s="107"/>
      <c r="P1284" s="122" t="str">
        <f t="shared" si="506"/>
        <v>00,00</v>
      </c>
      <c r="Q1284" s="123" t="str">
        <f t="shared" si="507"/>
        <v>0,00</v>
      </c>
      <c r="R1284" s="119">
        <v>0</v>
      </c>
      <c r="S1284" s="119">
        <v>0</v>
      </c>
      <c r="T1284" s="123">
        <f t="shared" si="512"/>
        <v>0</v>
      </c>
      <c r="U1284" s="108"/>
      <c r="V1284" s="109" t="str">
        <f t="shared" si="508"/>
        <v/>
      </c>
      <c r="W1284" s="37"/>
      <c r="X1284" s="132"/>
      <c r="Y1284" s="134"/>
      <c r="AA1284" s="24"/>
      <c r="AB1284" s="40"/>
      <c r="AC1284" s="24" t="str">
        <f t="shared" ref="AC1284:AC1347" si="514">IF(COUNTIFS(AE1284:AZ1284,"&lt;&gt;"&amp;"")=22,"Publicar","Pendente")</f>
        <v>Pendente</v>
      </c>
      <c r="AE1284" s="43"/>
      <c r="AF1284" s="44"/>
      <c r="AG1284" s="45"/>
      <c r="AH1284" s="45"/>
      <c r="AI1284" s="46"/>
      <c r="AJ1284" s="44"/>
      <c r="AK1284" s="46"/>
      <c r="AL1284" s="127"/>
      <c r="AM1284" s="44"/>
      <c r="AN1284" s="46"/>
      <c r="AO1284" s="127"/>
      <c r="AP1284" s="45"/>
      <c r="AQ1284" s="46"/>
      <c r="AR1284" s="46"/>
      <c r="AS1284" s="46"/>
      <c r="AT1284" s="46"/>
      <c r="AU1284" s="46"/>
      <c r="AV1284" s="46"/>
      <c r="AW1284" s="46"/>
      <c r="AX1284" s="46"/>
      <c r="AY1284" s="46"/>
      <c r="AZ1284" s="49"/>
      <c r="BE1284" s="52">
        <f t="shared" si="513"/>
        <v>0</v>
      </c>
      <c r="BF1284" s="53" t="str">
        <f t="shared" ref="BF1284:BF1347" si="515">LEFT(TEXT(BE1284,"00,#####"),2)</f>
        <v>00</v>
      </c>
      <c r="BG1284" s="54">
        <f t="shared" ref="BG1284:BG1347" si="516">(BE1284-BF1284)*24</f>
        <v>0</v>
      </c>
      <c r="BH1284" s="54">
        <v>6</v>
      </c>
      <c r="BI1284" s="54" t="str">
        <f t="shared" ref="BI1284:BI1347" si="517">IF(BG1284&lt;BH1284,",00",",5")</f>
        <v>,00</v>
      </c>
      <c r="BJ1284" s="55" t="str">
        <f t="shared" ref="BJ1284:BJ1347" si="518">BF1284&amp;BI1284</f>
        <v>00,00</v>
      </c>
      <c r="BL1284" s="57" t="str">
        <f>IFERROR(VLOOKUP(H1284,#REF!,2,0)," ")</f>
        <v xml:space="preserve"> </v>
      </c>
      <c r="BM1284" s="57" t="str">
        <f>IFERROR(VLOOKUP(K1284,#REF!,2,0)," ")</f>
        <v xml:space="preserve"> </v>
      </c>
      <c r="BN1284" s="58" t="str">
        <f t="shared" si="501"/>
        <v xml:space="preserve">  </v>
      </c>
      <c r="BO1284" s="59" t="str">
        <f>IFERROR(VLOOKUP(BN1284,#REF!,5,0)," ")</f>
        <v xml:space="preserve"> </v>
      </c>
      <c r="BP1284" s="59" t="str">
        <f t="shared" si="502"/>
        <v xml:space="preserve"> </v>
      </c>
      <c r="BQ1284" s="56" t="str">
        <f t="shared" si="503"/>
        <v>0,00</v>
      </c>
      <c r="BR1284" s="59" t="str">
        <f t="shared" si="504"/>
        <v>0,00</v>
      </c>
      <c r="BS1284" s="59" t="str">
        <f t="shared" si="505"/>
        <v xml:space="preserve"> </v>
      </c>
      <c r="BT1284" s="56" t="str">
        <f t="shared" ref="BT1284:BT1347" si="519">BF1284</f>
        <v>00</v>
      </c>
      <c r="BU1284" s="56">
        <f t="shared" ref="BU1284:BU1347" si="520">IFERROR(BT1284+BQ1284,"0,00")-AA1284</f>
        <v>0</v>
      </c>
      <c r="BV1284" s="56" t="str">
        <f>IFERROR(BU1284*#REF!,"0,00")</f>
        <v>0,00</v>
      </c>
      <c r="BW1284" s="59" t="str">
        <f t="shared" ref="BW1284:BW1347" si="521">IFERROR(BS1284-BV1284,"0,00")</f>
        <v>0,00</v>
      </c>
    </row>
    <row r="1285" spans="1:75" ht="61.5" customHeight="1" thickTop="1" thickBot="1">
      <c r="A1285" s="90" t="str">
        <f t="shared" si="509"/>
        <v>INSERIR DATA</v>
      </c>
      <c r="B1285" s="91" t="str">
        <f t="shared" si="510"/>
        <v>INSERIR DATA</v>
      </c>
      <c r="C1285" s="81" t="str">
        <f t="shared" si="511"/>
        <v>INSERIR DATA</v>
      </c>
      <c r="D1285" s="79">
        <f t="shared" si="500"/>
        <v>1282</v>
      </c>
      <c r="E1285" s="125">
        <f t="shared" si="499"/>
        <v>0</v>
      </c>
      <c r="F1285" s="101"/>
      <c r="G1285" s="124" t="str">
        <f>IFERROR(VLOOKUP(F1285,#REF!,2,0)," ")</f>
        <v xml:space="preserve"> </v>
      </c>
      <c r="H1285" s="122" t="str">
        <f>IFERROR(VLOOKUP(F1285,#REF!,3,0)," ")</f>
        <v xml:space="preserve"> </v>
      </c>
      <c r="I1285" s="103"/>
      <c r="J1285" s="103"/>
      <c r="K1285" s="103"/>
      <c r="L1285" s="104"/>
      <c r="M1285" s="105"/>
      <c r="N1285" s="106"/>
      <c r="O1285" s="107"/>
      <c r="P1285" s="122" t="str">
        <f t="shared" si="506"/>
        <v>00,00</v>
      </c>
      <c r="Q1285" s="123" t="str">
        <f t="shared" si="507"/>
        <v>0,00</v>
      </c>
      <c r="R1285" s="119">
        <v>0</v>
      </c>
      <c r="S1285" s="119">
        <v>0</v>
      </c>
      <c r="T1285" s="123">
        <f t="shared" si="512"/>
        <v>0</v>
      </c>
      <c r="U1285" s="108"/>
      <c r="V1285" s="109" t="str">
        <f t="shared" si="508"/>
        <v/>
      </c>
      <c r="W1285" s="37"/>
      <c r="X1285" s="132"/>
      <c r="Y1285" s="134"/>
      <c r="AA1285" s="24"/>
      <c r="AB1285" s="40"/>
      <c r="AC1285" s="24" t="str">
        <f t="shared" si="514"/>
        <v>Pendente</v>
      </c>
      <c r="AE1285" s="43"/>
      <c r="AF1285" s="44"/>
      <c r="AG1285" s="45"/>
      <c r="AH1285" s="45"/>
      <c r="AI1285" s="46"/>
      <c r="AJ1285" s="44"/>
      <c r="AK1285" s="46"/>
      <c r="AL1285" s="127"/>
      <c r="AM1285" s="44"/>
      <c r="AN1285" s="46"/>
      <c r="AO1285" s="127"/>
      <c r="AP1285" s="45"/>
      <c r="AQ1285" s="46"/>
      <c r="AR1285" s="46"/>
      <c r="AS1285" s="46"/>
      <c r="AT1285" s="46"/>
      <c r="AU1285" s="46"/>
      <c r="AV1285" s="46"/>
      <c r="AW1285" s="46"/>
      <c r="AX1285" s="46"/>
      <c r="AY1285" s="46"/>
      <c r="AZ1285" s="49"/>
      <c r="BE1285" s="52">
        <f t="shared" si="513"/>
        <v>0</v>
      </c>
      <c r="BF1285" s="53" t="str">
        <f t="shared" si="515"/>
        <v>00</v>
      </c>
      <c r="BG1285" s="54">
        <f t="shared" si="516"/>
        <v>0</v>
      </c>
      <c r="BH1285" s="54">
        <v>6</v>
      </c>
      <c r="BI1285" s="54" t="str">
        <f t="shared" si="517"/>
        <v>,00</v>
      </c>
      <c r="BJ1285" s="55" t="str">
        <f t="shared" si="518"/>
        <v>00,00</v>
      </c>
      <c r="BL1285" s="57" t="str">
        <f>IFERROR(VLOOKUP(H1285,#REF!,2,0)," ")</f>
        <v xml:space="preserve"> </v>
      </c>
      <c r="BM1285" s="57" t="str">
        <f>IFERROR(VLOOKUP(K1285,#REF!,2,0)," ")</f>
        <v xml:space="preserve"> </v>
      </c>
      <c r="BN1285" s="58" t="str">
        <f t="shared" si="501"/>
        <v xml:space="preserve">  </v>
      </c>
      <c r="BO1285" s="59" t="str">
        <f>IFERROR(VLOOKUP(BN1285,#REF!,5,0)," ")</f>
        <v xml:space="preserve"> </v>
      </c>
      <c r="BP1285" s="59" t="str">
        <f t="shared" si="502"/>
        <v xml:space="preserve"> </v>
      </c>
      <c r="BQ1285" s="56" t="str">
        <f t="shared" si="503"/>
        <v>0,00</v>
      </c>
      <c r="BR1285" s="59" t="str">
        <f t="shared" si="504"/>
        <v>0,00</v>
      </c>
      <c r="BS1285" s="59" t="str">
        <f t="shared" si="505"/>
        <v xml:space="preserve"> </v>
      </c>
      <c r="BT1285" s="56" t="str">
        <f t="shared" si="519"/>
        <v>00</v>
      </c>
      <c r="BU1285" s="56">
        <f t="shared" si="520"/>
        <v>0</v>
      </c>
      <c r="BV1285" s="56" t="str">
        <f>IFERROR(BU1285*#REF!,"0,00")</f>
        <v>0,00</v>
      </c>
      <c r="BW1285" s="59" t="str">
        <f t="shared" si="521"/>
        <v>0,00</v>
      </c>
    </row>
    <row r="1286" spans="1:75" ht="61.5" customHeight="1" thickTop="1" thickBot="1">
      <c r="A1286" s="90" t="str">
        <f t="shared" si="509"/>
        <v>INSERIR DATA</v>
      </c>
      <c r="B1286" s="91" t="str">
        <f t="shared" si="510"/>
        <v>INSERIR DATA</v>
      </c>
      <c r="C1286" s="81" t="str">
        <f t="shared" si="511"/>
        <v>INSERIR DATA</v>
      </c>
      <c r="D1286" s="79">
        <f t="shared" si="500"/>
        <v>1283</v>
      </c>
      <c r="E1286" s="125">
        <f t="shared" si="499"/>
        <v>0</v>
      </c>
      <c r="F1286" s="101"/>
      <c r="G1286" s="124" t="str">
        <f>IFERROR(VLOOKUP(F1286,#REF!,2,0)," ")</f>
        <v xml:space="preserve"> </v>
      </c>
      <c r="H1286" s="122" t="str">
        <f>IFERROR(VLOOKUP(F1286,#REF!,3,0)," ")</f>
        <v xml:space="preserve"> </v>
      </c>
      <c r="I1286" s="103"/>
      <c r="J1286" s="103"/>
      <c r="K1286" s="103"/>
      <c r="L1286" s="104"/>
      <c r="M1286" s="105"/>
      <c r="N1286" s="106"/>
      <c r="O1286" s="107"/>
      <c r="P1286" s="122" t="str">
        <f t="shared" si="506"/>
        <v>00,00</v>
      </c>
      <c r="Q1286" s="123" t="str">
        <f t="shared" si="507"/>
        <v>0,00</v>
      </c>
      <c r="R1286" s="119">
        <v>0</v>
      </c>
      <c r="S1286" s="119">
        <v>0</v>
      </c>
      <c r="T1286" s="123">
        <f t="shared" si="512"/>
        <v>0</v>
      </c>
      <c r="U1286" s="108"/>
      <c r="V1286" s="109" t="str">
        <f t="shared" si="508"/>
        <v/>
      </c>
      <c r="W1286" s="37"/>
      <c r="X1286" s="132"/>
      <c r="Y1286" s="134"/>
      <c r="AA1286" s="24"/>
      <c r="AB1286" s="40"/>
      <c r="AC1286" s="24" t="str">
        <f t="shared" si="514"/>
        <v>Pendente</v>
      </c>
      <c r="AE1286" s="43"/>
      <c r="AF1286" s="44"/>
      <c r="AG1286" s="45"/>
      <c r="AH1286" s="45"/>
      <c r="AI1286" s="46"/>
      <c r="AJ1286" s="44"/>
      <c r="AK1286" s="46"/>
      <c r="AL1286" s="127"/>
      <c r="AM1286" s="44"/>
      <c r="AN1286" s="46"/>
      <c r="AO1286" s="127"/>
      <c r="AP1286" s="45"/>
      <c r="AQ1286" s="46"/>
      <c r="AR1286" s="46"/>
      <c r="AS1286" s="46"/>
      <c r="AT1286" s="46"/>
      <c r="AU1286" s="46"/>
      <c r="AV1286" s="46"/>
      <c r="AW1286" s="46"/>
      <c r="AX1286" s="46"/>
      <c r="AY1286" s="46"/>
      <c r="AZ1286" s="49"/>
      <c r="BE1286" s="52">
        <f t="shared" si="513"/>
        <v>0</v>
      </c>
      <c r="BF1286" s="53" t="str">
        <f t="shared" si="515"/>
        <v>00</v>
      </c>
      <c r="BG1286" s="54">
        <f t="shared" si="516"/>
        <v>0</v>
      </c>
      <c r="BH1286" s="54">
        <v>6</v>
      </c>
      <c r="BI1286" s="54" t="str">
        <f t="shared" si="517"/>
        <v>,00</v>
      </c>
      <c r="BJ1286" s="55" t="str">
        <f t="shared" si="518"/>
        <v>00,00</v>
      </c>
      <c r="BL1286" s="57" t="str">
        <f>IFERROR(VLOOKUP(H1286,#REF!,2,0)," ")</f>
        <v xml:space="preserve"> </v>
      </c>
      <c r="BM1286" s="57" t="str">
        <f>IFERROR(VLOOKUP(K1286,#REF!,2,0)," ")</f>
        <v xml:space="preserve"> </v>
      </c>
      <c r="BN1286" s="58" t="str">
        <f t="shared" si="501"/>
        <v xml:space="preserve">  </v>
      </c>
      <c r="BO1286" s="59" t="str">
        <f>IFERROR(VLOOKUP(BN1286,#REF!,5,0)," ")</f>
        <v xml:space="preserve"> </v>
      </c>
      <c r="BP1286" s="59" t="str">
        <f t="shared" si="502"/>
        <v xml:space="preserve"> </v>
      </c>
      <c r="BQ1286" s="56" t="str">
        <f t="shared" si="503"/>
        <v>0,00</v>
      </c>
      <c r="BR1286" s="59" t="str">
        <f t="shared" si="504"/>
        <v>0,00</v>
      </c>
      <c r="BS1286" s="59" t="str">
        <f t="shared" si="505"/>
        <v xml:space="preserve"> </v>
      </c>
      <c r="BT1286" s="56" t="str">
        <f t="shared" si="519"/>
        <v>00</v>
      </c>
      <c r="BU1286" s="56">
        <f t="shared" si="520"/>
        <v>0</v>
      </c>
      <c r="BV1286" s="56" t="str">
        <f>IFERROR(BU1286*#REF!,"0,00")</f>
        <v>0,00</v>
      </c>
      <c r="BW1286" s="59" t="str">
        <f t="shared" si="521"/>
        <v>0,00</v>
      </c>
    </row>
    <row r="1287" spans="1:75" ht="61.5" customHeight="1" thickTop="1" thickBot="1">
      <c r="A1287" s="90" t="str">
        <f t="shared" si="509"/>
        <v>INSERIR DATA</v>
      </c>
      <c r="B1287" s="91" t="str">
        <f t="shared" si="510"/>
        <v>INSERIR DATA</v>
      </c>
      <c r="C1287" s="81" t="str">
        <f t="shared" si="511"/>
        <v>INSERIR DATA</v>
      </c>
      <c r="D1287" s="79">
        <f t="shared" si="500"/>
        <v>1284</v>
      </c>
      <c r="E1287" s="125">
        <f t="shared" si="499"/>
        <v>0</v>
      </c>
      <c r="F1287" s="101"/>
      <c r="G1287" s="124" t="str">
        <f>IFERROR(VLOOKUP(F1287,#REF!,2,0)," ")</f>
        <v xml:space="preserve"> </v>
      </c>
      <c r="H1287" s="122" t="str">
        <f>IFERROR(VLOOKUP(F1287,#REF!,3,0)," ")</f>
        <v xml:space="preserve"> </v>
      </c>
      <c r="I1287" s="103"/>
      <c r="J1287" s="103"/>
      <c r="K1287" s="103"/>
      <c r="L1287" s="104"/>
      <c r="M1287" s="105"/>
      <c r="N1287" s="106"/>
      <c r="O1287" s="107"/>
      <c r="P1287" s="122" t="str">
        <f t="shared" si="506"/>
        <v>00,00</v>
      </c>
      <c r="Q1287" s="123" t="str">
        <f t="shared" si="507"/>
        <v>0,00</v>
      </c>
      <c r="R1287" s="119">
        <v>0</v>
      </c>
      <c r="S1287" s="119">
        <v>0</v>
      </c>
      <c r="T1287" s="123">
        <f t="shared" si="512"/>
        <v>0</v>
      </c>
      <c r="U1287" s="108"/>
      <c r="V1287" s="109" t="str">
        <f t="shared" si="508"/>
        <v/>
      </c>
      <c r="W1287" s="37"/>
      <c r="X1287" s="132"/>
      <c r="Y1287" s="134"/>
      <c r="AA1287" s="24"/>
      <c r="AB1287" s="40"/>
      <c r="AC1287" s="24" t="str">
        <f t="shared" si="514"/>
        <v>Pendente</v>
      </c>
      <c r="AE1287" s="43"/>
      <c r="AF1287" s="44"/>
      <c r="AG1287" s="45"/>
      <c r="AH1287" s="45"/>
      <c r="AI1287" s="46"/>
      <c r="AJ1287" s="44"/>
      <c r="AK1287" s="46"/>
      <c r="AL1287" s="127"/>
      <c r="AM1287" s="44"/>
      <c r="AN1287" s="46"/>
      <c r="AO1287" s="127"/>
      <c r="AP1287" s="45"/>
      <c r="AQ1287" s="46"/>
      <c r="AR1287" s="46"/>
      <c r="AS1287" s="46"/>
      <c r="AT1287" s="46"/>
      <c r="AU1287" s="46"/>
      <c r="AV1287" s="46"/>
      <c r="AW1287" s="46"/>
      <c r="AX1287" s="46"/>
      <c r="AY1287" s="46"/>
      <c r="AZ1287" s="49"/>
      <c r="BE1287" s="52">
        <f t="shared" si="513"/>
        <v>0</v>
      </c>
      <c r="BF1287" s="53" t="str">
        <f t="shared" si="515"/>
        <v>00</v>
      </c>
      <c r="BG1287" s="54">
        <f t="shared" si="516"/>
        <v>0</v>
      </c>
      <c r="BH1287" s="54">
        <v>6</v>
      </c>
      <c r="BI1287" s="54" t="str">
        <f t="shared" si="517"/>
        <v>,00</v>
      </c>
      <c r="BJ1287" s="55" t="str">
        <f t="shared" si="518"/>
        <v>00,00</v>
      </c>
      <c r="BL1287" s="57" t="str">
        <f>IFERROR(VLOOKUP(H1287,#REF!,2,0)," ")</f>
        <v xml:space="preserve"> </v>
      </c>
      <c r="BM1287" s="57" t="str">
        <f>IFERROR(VLOOKUP(K1287,#REF!,2,0)," ")</f>
        <v xml:space="preserve"> </v>
      </c>
      <c r="BN1287" s="58" t="str">
        <f t="shared" si="501"/>
        <v xml:space="preserve">  </v>
      </c>
      <c r="BO1287" s="59" t="str">
        <f>IFERROR(VLOOKUP(BN1287,#REF!,5,0)," ")</f>
        <v xml:space="preserve"> </v>
      </c>
      <c r="BP1287" s="59" t="str">
        <f t="shared" si="502"/>
        <v xml:space="preserve"> </v>
      </c>
      <c r="BQ1287" s="56" t="str">
        <f t="shared" si="503"/>
        <v>0,00</v>
      </c>
      <c r="BR1287" s="59" t="str">
        <f t="shared" si="504"/>
        <v>0,00</v>
      </c>
      <c r="BS1287" s="59" t="str">
        <f t="shared" si="505"/>
        <v xml:space="preserve"> </v>
      </c>
      <c r="BT1287" s="56" t="str">
        <f t="shared" si="519"/>
        <v>00</v>
      </c>
      <c r="BU1287" s="56">
        <f t="shared" si="520"/>
        <v>0</v>
      </c>
      <c r="BV1287" s="56" t="str">
        <f>IFERROR(BU1287*#REF!,"0,00")</f>
        <v>0,00</v>
      </c>
      <c r="BW1287" s="59" t="str">
        <f t="shared" si="521"/>
        <v>0,00</v>
      </c>
    </row>
    <row r="1288" spans="1:75" ht="61.5" customHeight="1" thickTop="1" thickBot="1">
      <c r="A1288" s="90" t="str">
        <f t="shared" si="509"/>
        <v>INSERIR DATA</v>
      </c>
      <c r="B1288" s="91" t="str">
        <f t="shared" si="510"/>
        <v>INSERIR DATA</v>
      </c>
      <c r="C1288" s="81" t="str">
        <f t="shared" si="511"/>
        <v>INSERIR DATA</v>
      </c>
      <c r="D1288" s="79">
        <f t="shared" si="500"/>
        <v>1285</v>
      </c>
      <c r="E1288" s="125">
        <f t="shared" si="499"/>
        <v>0</v>
      </c>
      <c r="F1288" s="101"/>
      <c r="G1288" s="124" t="str">
        <f>IFERROR(VLOOKUP(F1288,#REF!,2,0)," ")</f>
        <v xml:space="preserve"> </v>
      </c>
      <c r="H1288" s="122" t="str">
        <f>IFERROR(VLOOKUP(F1288,#REF!,3,0)," ")</f>
        <v xml:space="preserve"> </v>
      </c>
      <c r="I1288" s="103"/>
      <c r="J1288" s="103"/>
      <c r="K1288" s="103"/>
      <c r="L1288" s="104"/>
      <c r="M1288" s="105"/>
      <c r="N1288" s="106"/>
      <c r="O1288" s="107"/>
      <c r="P1288" s="122" t="str">
        <f t="shared" si="506"/>
        <v>00,00</v>
      </c>
      <c r="Q1288" s="123" t="str">
        <f t="shared" si="507"/>
        <v>0,00</v>
      </c>
      <c r="R1288" s="119">
        <v>0</v>
      </c>
      <c r="S1288" s="119">
        <v>0</v>
      </c>
      <c r="T1288" s="123">
        <f t="shared" si="512"/>
        <v>0</v>
      </c>
      <c r="U1288" s="108"/>
      <c r="V1288" s="109" t="str">
        <f t="shared" si="508"/>
        <v/>
      </c>
      <c r="W1288" s="37"/>
      <c r="X1288" s="132"/>
      <c r="Y1288" s="134"/>
      <c r="AA1288" s="24"/>
      <c r="AB1288" s="40"/>
      <c r="AC1288" s="24" t="str">
        <f t="shared" si="514"/>
        <v>Pendente</v>
      </c>
      <c r="AE1288" s="43"/>
      <c r="AF1288" s="44"/>
      <c r="AG1288" s="46"/>
      <c r="AH1288" s="46"/>
      <c r="AI1288" s="46"/>
      <c r="AJ1288" s="44"/>
      <c r="AK1288" s="46"/>
      <c r="AL1288" s="127"/>
      <c r="AM1288" s="44"/>
      <c r="AN1288" s="46"/>
      <c r="AO1288" s="127"/>
      <c r="AP1288" s="46"/>
      <c r="AQ1288" s="46"/>
      <c r="AR1288" s="46"/>
      <c r="AS1288" s="46"/>
      <c r="AT1288" s="46"/>
      <c r="AU1288" s="46"/>
      <c r="AV1288" s="46"/>
      <c r="AW1288" s="46"/>
      <c r="AX1288" s="46"/>
      <c r="AY1288" s="46"/>
      <c r="AZ1288" s="49"/>
      <c r="BE1288" s="52">
        <f t="shared" si="513"/>
        <v>0</v>
      </c>
      <c r="BF1288" s="53" t="str">
        <f t="shared" si="515"/>
        <v>00</v>
      </c>
      <c r="BG1288" s="54">
        <f t="shared" si="516"/>
        <v>0</v>
      </c>
      <c r="BH1288" s="54">
        <v>6</v>
      </c>
      <c r="BI1288" s="54" t="str">
        <f t="shared" si="517"/>
        <v>,00</v>
      </c>
      <c r="BJ1288" s="55" t="str">
        <f t="shared" si="518"/>
        <v>00,00</v>
      </c>
      <c r="BL1288" s="57" t="str">
        <f>IFERROR(VLOOKUP(H1288,#REF!,2,0)," ")</f>
        <v xml:space="preserve"> </v>
      </c>
      <c r="BM1288" s="57" t="str">
        <f>IFERROR(VLOOKUP(K1288,#REF!,2,0)," ")</f>
        <v xml:space="preserve"> </v>
      </c>
      <c r="BN1288" s="58" t="str">
        <f t="shared" si="501"/>
        <v xml:space="preserve">  </v>
      </c>
      <c r="BO1288" s="59" t="str">
        <f>IFERROR(VLOOKUP(BN1288,#REF!,5,0)," ")</f>
        <v xml:space="preserve"> </v>
      </c>
      <c r="BP1288" s="59" t="str">
        <f t="shared" si="502"/>
        <v xml:space="preserve"> </v>
      </c>
      <c r="BQ1288" s="56" t="str">
        <f t="shared" si="503"/>
        <v>0,00</v>
      </c>
      <c r="BR1288" s="59" t="str">
        <f t="shared" si="504"/>
        <v>0,00</v>
      </c>
      <c r="BS1288" s="59" t="str">
        <f t="shared" si="505"/>
        <v xml:space="preserve"> </v>
      </c>
      <c r="BT1288" s="56" t="str">
        <f t="shared" si="519"/>
        <v>00</v>
      </c>
      <c r="BU1288" s="56">
        <f t="shared" si="520"/>
        <v>0</v>
      </c>
      <c r="BV1288" s="56" t="str">
        <f>IFERROR(BU1288*#REF!,"0,00")</f>
        <v>0,00</v>
      </c>
      <c r="BW1288" s="59" t="str">
        <f t="shared" si="521"/>
        <v>0,00</v>
      </c>
    </row>
    <row r="1289" spans="1:75" ht="61.5" customHeight="1" thickTop="1" thickBot="1">
      <c r="A1289" s="90" t="str">
        <f t="shared" si="509"/>
        <v>INSERIR DATA</v>
      </c>
      <c r="B1289" s="91" t="str">
        <f t="shared" si="510"/>
        <v>INSERIR DATA</v>
      </c>
      <c r="C1289" s="81" t="str">
        <f t="shared" si="511"/>
        <v>INSERIR DATA</v>
      </c>
      <c r="D1289" s="79">
        <f t="shared" si="500"/>
        <v>1286</v>
      </c>
      <c r="E1289" s="125">
        <f t="shared" si="499"/>
        <v>0</v>
      </c>
      <c r="F1289" s="101"/>
      <c r="G1289" s="124" t="str">
        <f>IFERROR(VLOOKUP(F1289,#REF!,2,0)," ")</f>
        <v xml:space="preserve"> </v>
      </c>
      <c r="H1289" s="122" t="str">
        <f>IFERROR(VLOOKUP(F1289,#REF!,3,0)," ")</f>
        <v xml:space="preserve"> </v>
      </c>
      <c r="I1289" s="103"/>
      <c r="J1289" s="103"/>
      <c r="K1289" s="103"/>
      <c r="L1289" s="104"/>
      <c r="M1289" s="105"/>
      <c r="N1289" s="106"/>
      <c r="O1289" s="107"/>
      <c r="P1289" s="122" t="str">
        <f t="shared" si="506"/>
        <v>00,00</v>
      </c>
      <c r="Q1289" s="123" t="str">
        <f t="shared" si="507"/>
        <v>0,00</v>
      </c>
      <c r="R1289" s="119">
        <v>0</v>
      </c>
      <c r="S1289" s="119">
        <v>0</v>
      </c>
      <c r="T1289" s="123">
        <f t="shared" si="512"/>
        <v>0</v>
      </c>
      <c r="U1289" s="108"/>
      <c r="V1289" s="109" t="str">
        <f t="shared" si="508"/>
        <v/>
      </c>
      <c r="W1289" s="37"/>
      <c r="X1289" s="132"/>
      <c r="Y1289" s="134"/>
      <c r="AA1289" s="24"/>
      <c r="AB1289" s="40"/>
      <c r="AC1289" s="24" t="str">
        <f t="shared" si="514"/>
        <v>Pendente</v>
      </c>
      <c r="AE1289" s="43"/>
      <c r="AF1289" s="44"/>
      <c r="AG1289" s="46"/>
      <c r="AH1289" s="46"/>
      <c r="AI1289" s="46"/>
      <c r="AJ1289" s="44"/>
      <c r="AK1289" s="46"/>
      <c r="AL1289" s="127"/>
      <c r="AM1289" s="44"/>
      <c r="AN1289" s="46"/>
      <c r="AO1289" s="127"/>
      <c r="AP1289" s="46"/>
      <c r="AQ1289" s="46"/>
      <c r="AR1289" s="46"/>
      <c r="AS1289" s="46"/>
      <c r="AT1289" s="46"/>
      <c r="AU1289" s="46"/>
      <c r="AV1289" s="46"/>
      <c r="AW1289" s="46"/>
      <c r="AX1289" s="46"/>
      <c r="AY1289" s="46"/>
      <c r="AZ1289" s="49"/>
      <c r="BE1289" s="52">
        <f t="shared" si="513"/>
        <v>0</v>
      </c>
      <c r="BF1289" s="53" t="str">
        <f t="shared" si="515"/>
        <v>00</v>
      </c>
      <c r="BG1289" s="54">
        <f t="shared" si="516"/>
        <v>0</v>
      </c>
      <c r="BH1289" s="54">
        <v>6</v>
      </c>
      <c r="BI1289" s="54" t="str">
        <f t="shared" si="517"/>
        <v>,00</v>
      </c>
      <c r="BJ1289" s="55" t="str">
        <f t="shared" si="518"/>
        <v>00,00</v>
      </c>
      <c r="BL1289" s="57" t="str">
        <f>IFERROR(VLOOKUP(H1289,#REF!,2,0)," ")</f>
        <v xml:space="preserve"> </v>
      </c>
      <c r="BM1289" s="57" t="str">
        <f>IFERROR(VLOOKUP(K1289,#REF!,2,0)," ")</f>
        <v xml:space="preserve"> </v>
      </c>
      <c r="BN1289" s="58" t="str">
        <f t="shared" si="501"/>
        <v xml:space="preserve">  </v>
      </c>
      <c r="BO1289" s="59" t="str">
        <f>IFERROR(VLOOKUP(BN1289,#REF!,5,0)," ")</f>
        <v xml:space="preserve"> </v>
      </c>
      <c r="BP1289" s="59" t="str">
        <f t="shared" si="502"/>
        <v xml:space="preserve"> </v>
      </c>
      <c r="BQ1289" s="56" t="str">
        <f t="shared" si="503"/>
        <v>0,00</v>
      </c>
      <c r="BR1289" s="59" t="str">
        <f t="shared" si="504"/>
        <v>0,00</v>
      </c>
      <c r="BS1289" s="59" t="str">
        <f t="shared" si="505"/>
        <v xml:space="preserve"> </v>
      </c>
      <c r="BT1289" s="56" t="str">
        <f t="shared" si="519"/>
        <v>00</v>
      </c>
      <c r="BU1289" s="56">
        <f t="shared" si="520"/>
        <v>0</v>
      </c>
      <c r="BV1289" s="56" t="str">
        <f>IFERROR(BU1289*#REF!,"0,00")</f>
        <v>0,00</v>
      </c>
      <c r="BW1289" s="59" t="str">
        <f t="shared" si="521"/>
        <v>0,00</v>
      </c>
    </row>
    <row r="1290" spans="1:75" ht="61.5" customHeight="1" thickTop="1" thickBot="1">
      <c r="A1290" s="90" t="str">
        <f t="shared" si="509"/>
        <v>INSERIR DATA</v>
      </c>
      <c r="B1290" s="91" t="str">
        <f t="shared" si="510"/>
        <v>INSERIR DATA</v>
      </c>
      <c r="C1290" s="81" t="str">
        <f t="shared" si="511"/>
        <v>INSERIR DATA</v>
      </c>
      <c r="D1290" s="79">
        <f t="shared" si="500"/>
        <v>1287</v>
      </c>
      <c r="E1290" s="125">
        <f t="shared" si="499"/>
        <v>0</v>
      </c>
      <c r="F1290" s="101"/>
      <c r="G1290" s="124" t="str">
        <f>IFERROR(VLOOKUP(F1290,#REF!,2,0)," ")</f>
        <v xml:space="preserve"> </v>
      </c>
      <c r="H1290" s="122" t="str">
        <f>IFERROR(VLOOKUP(F1290,#REF!,3,0)," ")</f>
        <v xml:space="preserve"> </v>
      </c>
      <c r="I1290" s="103"/>
      <c r="J1290" s="103"/>
      <c r="K1290" s="103"/>
      <c r="L1290" s="104"/>
      <c r="M1290" s="105"/>
      <c r="N1290" s="106"/>
      <c r="O1290" s="107"/>
      <c r="P1290" s="122" t="str">
        <f t="shared" si="506"/>
        <v>00,00</v>
      </c>
      <c r="Q1290" s="123" t="str">
        <f t="shared" si="507"/>
        <v>0,00</v>
      </c>
      <c r="R1290" s="119">
        <v>0</v>
      </c>
      <c r="S1290" s="119">
        <v>0</v>
      </c>
      <c r="T1290" s="123">
        <f t="shared" si="512"/>
        <v>0</v>
      </c>
      <c r="U1290" s="108"/>
      <c r="V1290" s="109" t="str">
        <f t="shared" si="508"/>
        <v/>
      </c>
      <c r="W1290" s="37"/>
      <c r="X1290" s="132"/>
      <c r="Y1290" s="134"/>
      <c r="AA1290" s="24"/>
      <c r="AB1290" s="40"/>
      <c r="AC1290" s="24" t="str">
        <f t="shared" si="514"/>
        <v>Pendente</v>
      </c>
      <c r="AE1290" s="43"/>
      <c r="AF1290" s="44"/>
      <c r="AG1290" s="46"/>
      <c r="AH1290" s="46"/>
      <c r="AI1290" s="46"/>
      <c r="AJ1290" s="44"/>
      <c r="AK1290" s="46"/>
      <c r="AL1290" s="127"/>
      <c r="AM1290" s="44"/>
      <c r="AN1290" s="46"/>
      <c r="AO1290" s="127"/>
      <c r="AP1290" s="46"/>
      <c r="AQ1290" s="46"/>
      <c r="AR1290" s="46"/>
      <c r="AS1290" s="46"/>
      <c r="AT1290" s="46"/>
      <c r="AU1290" s="46"/>
      <c r="AV1290" s="46"/>
      <c r="AW1290" s="46"/>
      <c r="AX1290" s="46"/>
      <c r="AY1290" s="46"/>
      <c r="AZ1290" s="49"/>
      <c r="BE1290" s="52">
        <f t="shared" si="513"/>
        <v>0</v>
      </c>
      <c r="BF1290" s="53" t="str">
        <f t="shared" si="515"/>
        <v>00</v>
      </c>
      <c r="BG1290" s="54">
        <f t="shared" si="516"/>
        <v>0</v>
      </c>
      <c r="BH1290" s="54">
        <v>6</v>
      </c>
      <c r="BI1290" s="54" t="str">
        <f t="shared" si="517"/>
        <v>,00</v>
      </c>
      <c r="BJ1290" s="55" t="str">
        <f t="shared" si="518"/>
        <v>00,00</v>
      </c>
      <c r="BL1290" s="57" t="str">
        <f>IFERROR(VLOOKUP(H1290,#REF!,2,0)," ")</f>
        <v xml:space="preserve"> </v>
      </c>
      <c r="BM1290" s="57" t="str">
        <f>IFERROR(VLOOKUP(K1290,#REF!,2,0)," ")</f>
        <v xml:space="preserve"> </v>
      </c>
      <c r="BN1290" s="58" t="str">
        <f t="shared" si="501"/>
        <v xml:space="preserve">  </v>
      </c>
      <c r="BO1290" s="59" t="str">
        <f>IFERROR(VLOOKUP(BN1290,#REF!,5,0)," ")</f>
        <v xml:space="preserve"> </v>
      </c>
      <c r="BP1290" s="59" t="str">
        <f t="shared" si="502"/>
        <v xml:space="preserve"> </v>
      </c>
      <c r="BQ1290" s="56" t="str">
        <f t="shared" si="503"/>
        <v>0,00</v>
      </c>
      <c r="BR1290" s="59" t="str">
        <f t="shared" si="504"/>
        <v>0,00</v>
      </c>
      <c r="BS1290" s="59" t="str">
        <f t="shared" si="505"/>
        <v xml:space="preserve"> </v>
      </c>
      <c r="BT1290" s="56" t="str">
        <f t="shared" si="519"/>
        <v>00</v>
      </c>
      <c r="BU1290" s="56">
        <f t="shared" si="520"/>
        <v>0</v>
      </c>
      <c r="BV1290" s="56" t="str">
        <f>IFERROR(BU1290*#REF!,"0,00")</f>
        <v>0,00</v>
      </c>
      <c r="BW1290" s="59" t="str">
        <f t="shared" si="521"/>
        <v>0,00</v>
      </c>
    </row>
    <row r="1291" spans="1:75" ht="61.5" customHeight="1" thickTop="1" thickBot="1">
      <c r="A1291" s="90" t="str">
        <f t="shared" si="509"/>
        <v>INSERIR DATA</v>
      </c>
      <c r="B1291" s="91" t="str">
        <f t="shared" si="510"/>
        <v>INSERIR DATA</v>
      </c>
      <c r="C1291" s="81" t="str">
        <f t="shared" si="511"/>
        <v>INSERIR DATA</v>
      </c>
      <c r="D1291" s="79">
        <f t="shared" si="500"/>
        <v>1288</v>
      </c>
      <c r="E1291" s="125">
        <f t="shared" si="499"/>
        <v>0</v>
      </c>
      <c r="F1291" s="101"/>
      <c r="G1291" s="124" t="str">
        <f>IFERROR(VLOOKUP(F1291,#REF!,2,0)," ")</f>
        <v xml:space="preserve"> </v>
      </c>
      <c r="H1291" s="122" t="str">
        <f>IFERROR(VLOOKUP(F1291,#REF!,3,0)," ")</f>
        <v xml:space="preserve"> </v>
      </c>
      <c r="I1291" s="103"/>
      <c r="J1291" s="103"/>
      <c r="K1291" s="103"/>
      <c r="L1291" s="104"/>
      <c r="M1291" s="105"/>
      <c r="N1291" s="106"/>
      <c r="O1291" s="107"/>
      <c r="P1291" s="122" t="str">
        <f t="shared" si="506"/>
        <v>00,00</v>
      </c>
      <c r="Q1291" s="123" t="str">
        <f t="shared" si="507"/>
        <v>0,00</v>
      </c>
      <c r="R1291" s="119">
        <v>0</v>
      </c>
      <c r="S1291" s="119">
        <v>0</v>
      </c>
      <c r="T1291" s="123">
        <f t="shared" si="512"/>
        <v>0</v>
      </c>
      <c r="U1291" s="108"/>
      <c r="V1291" s="109" t="str">
        <f t="shared" si="508"/>
        <v/>
      </c>
      <c r="W1291" s="37"/>
      <c r="X1291" s="132"/>
      <c r="Y1291" s="134"/>
      <c r="AA1291" s="24"/>
      <c r="AB1291" s="40"/>
      <c r="AC1291" s="24" t="str">
        <f t="shared" si="514"/>
        <v>Pendente</v>
      </c>
      <c r="AE1291" s="43"/>
      <c r="AF1291" s="44"/>
      <c r="AG1291" s="46"/>
      <c r="AH1291" s="46"/>
      <c r="AI1291" s="46"/>
      <c r="AJ1291" s="44"/>
      <c r="AK1291" s="46"/>
      <c r="AL1291" s="127"/>
      <c r="AM1291" s="44"/>
      <c r="AN1291" s="46"/>
      <c r="AO1291" s="127"/>
      <c r="AP1291" s="46"/>
      <c r="AQ1291" s="46"/>
      <c r="AR1291" s="46"/>
      <c r="AS1291" s="46"/>
      <c r="AT1291" s="46"/>
      <c r="AU1291" s="46"/>
      <c r="AV1291" s="46"/>
      <c r="AW1291" s="46"/>
      <c r="AX1291" s="46"/>
      <c r="AY1291" s="46"/>
      <c r="AZ1291" s="49"/>
      <c r="BE1291" s="52">
        <f t="shared" si="513"/>
        <v>0</v>
      </c>
      <c r="BF1291" s="53" t="str">
        <f t="shared" si="515"/>
        <v>00</v>
      </c>
      <c r="BG1291" s="54">
        <f t="shared" si="516"/>
        <v>0</v>
      </c>
      <c r="BH1291" s="54">
        <v>6</v>
      </c>
      <c r="BI1291" s="54" t="str">
        <f t="shared" si="517"/>
        <v>,00</v>
      </c>
      <c r="BJ1291" s="55" t="str">
        <f t="shared" si="518"/>
        <v>00,00</v>
      </c>
      <c r="BL1291" s="57" t="str">
        <f>IFERROR(VLOOKUP(H1291,#REF!,2,0)," ")</f>
        <v xml:space="preserve"> </v>
      </c>
      <c r="BM1291" s="57" t="str">
        <f>IFERROR(VLOOKUP(K1291,#REF!,2,0)," ")</f>
        <v xml:space="preserve"> </v>
      </c>
      <c r="BN1291" s="58" t="str">
        <f t="shared" si="501"/>
        <v xml:space="preserve">  </v>
      </c>
      <c r="BO1291" s="59" t="str">
        <f>IFERROR(VLOOKUP(BN1291,#REF!,5,0)," ")</f>
        <v xml:space="preserve"> </v>
      </c>
      <c r="BP1291" s="59" t="str">
        <f t="shared" si="502"/>
        <v xml:space="preserve"> </v>
      </c>
      <c r="BQ1291" s="56" t="str">
        <f t="shared" si="503"/>
        <v>0,00</v>
      </c>
      <c r="BR1291" s="59" t="str">
        <f t="shared" si="504"/>
        <v>0,00</v>
      </c>
      <c r="BS1291" s="59" t="str">
        <f t="shared" si="505"/>
        <v xml:space="preserve"> </v>
      </c>
      <c r="BT1291" s="56" t="str">
        <f t="shared" si="519"/>
        <v>00</v>
      </c>
      <c r="BU1291" s="56">
        <f t="shared" si="520"/>
        <v>0</v>
      </c>
      <c r="BV1291" s="56" t="str">
        <f>IFERROR(BU1291*#REF!,"0,00")</f>
        <v>0,00</v>
      </c>
      <c r="BW1291" s="59" t="str">
        <f t="shared" si="521"/>
        <v>0,00</v>
      </c>
    </row>
    <row r="1292" spans="1:75" ht="61.5" customHeight="1" thickTop="1" thickBot="1">
      <c r="A1292" s="90" t="str">
        <f t="shared" si="509"/>
        <v>INSERIR DATA</v>
      </c>
      <c r="B1292" s="91" t="str">
        <f t="shared" si="510"/>
        <v>INSERIR DATA</v>
      </c>
      <c r="C1292" s="81" t="str">
        <f t="shared" si="511"/>
        <v>INSERIR DATA</v>
      </c>
      <c r="D1292" s="79">
        <f t="shared" si="500"/>
        <v>1289</v>
      </c>
      <c r="E1292" s="125">
        <f t="shared" si="499"/>
        <v>0</v>
      </c>
      <c r="F1292" s="101"/>
      <c r="G1292" s="124" t="str">
        <f>IFERROR(VLOOKUP(F1292,#REF!,2,0)," ")</f>
        <v xml:space="preserve"> </v>
      </c>
      <c r="H1292" s="122" t="str">
        <f>IFERROR(VLOOKUP(F1292,#REF!,3,0)," ")</f>
        <v xml:space="preserve"> </v>
      </c>
      <c r="I1292" s="103"/>
      <c r="J1292" s="103"/>
      <c r="K1292" s="103"/>
      <c r="L1292" s="104"/>
      <c r="M1292" s="105"/>
      <c r="N1292" s="106"/>
      <c r="O1292" s="107"/>
      <c r="P1292" s="122" t="str">
        <f t="shared" si="506"/>
        <v>00,00</v>
      </c>
      <c r="Q1292" s="123" t="str">
        <f t="shared" si="507"/>
        <v>0,00</v>
      </c>
      <c r="R1292" s="119">
        <v>0</v>
      </c>
      <c r="S1292" s="119">
        <v>0</v>
      </c>
      <c r="T1292" s="123">
        <f t="shared" si="512"/>
        <v>0</v>
      </c>
      <c r="U1292" s="108"/>
      <c r="V1292" s="109" t="str">
        <f t="shared" si="508"/>
        <v/>
      </c>
      <c r="W1292" s="37"/>
      <c r="X1292" s="132"/>
      <c r="Y1292" s="134"/>
      <c r="AA1292" s="24"/>
      <c r="AB1292" s="40"/>
      <c r="AC1292" s="24" t="str">
        <f t="shared" si="514"/>
        <v>Pendente</v>
      </c>
      <c r="AE1292" s="43"/>
      <c r="AF1292" s="44"/>
      <c r="AG1292" s="46"/>
      <c r="AH1292" s="46"/>
      <c r="AI1292" s="46"/>
      <c r="AJ1292" s="44"/>
      <c r="AK1292" s="46"/>
      <c r="AL1292" s="127"/>
      <c r="AM1292" s="44"/>
      <c r="AN1292" s="46"/>
      <c r="AO1292" s="127"/>
      <c r="AP1292" s="46"/>
      <c r="AQ1292" s="46"/>
      <c r="AR1292" s="46"/>
      <c r="AS1292" s="46"/>
      <c r="AT1292" s="46"/>
      <c r="AU1292" s="46"/>
      <c r="AV1292" s="46"/>
      <c r="AW1292" s="46"/>
      <c r="AX1292" s="46"/>
      <c r="AY1292" s="46"/>
      <c r="AZ1292" s="49"/>
      <c r="BE1292" s="52">
        <f t="shared" si="513"/>
        <v>0</v>
      </c>
      <c r="BF1292" s="53" t="str">
        <f t="shared" si="515"/>
        <v>00</v>
      </c>
      <c r="BG1292" s="54">
        <f t="shared" si="516"/>
        <v>0</v>
      </c>
      <c r="BH1292" s="54">
        <v>6</v>
      </c>
      <c r="BI1292" s="54" t="str">
        <f t="shared" si="517"/>
        <v>,00</v>
      </c>
      <c r="BJ1292" s="55" t="str">
        <f t="shared" si="518"/>
        <v>00,00</v>
      </c>
      <c r="BL1292" s="57" t="str">
        <f>IFERROR(VLOOKUP(H1292,#REF!,2,0)," ")</f>
        <v xml:space="preserve"> </v>
      </c>
      <c r="BM1292" s="57" t="str">
        <f>IFERROR(VLOOKUP(K1292,#REF!,2,0)," ")</f>
        <v xml:space="preserve"> </v>
      </c>
      <c r="BN1292" s="58" t="str">
        <f t="shared" si="501"/>
        <v xml:space="preserve">  </v>
      </c>
      <c r="BO1292" s="59" t="str">
        <f>IFERROR(VLOOKUP(BN1292,#REF!,5,0)," ")</f>
        <v xml:space="preserve"> </v>
      </c>
      <c r="BP1292" s="59" t="str">
        <f t="shared" si="502"/>
        <v xml:space="preserve"> </v>
      </c>
      <c r="BQ1292" s="56" t="str">
        <f t="shared" si="503"/>
        <v>0,00</v>
      </c>
      <c r="BR1292" s="59" t="str">
        <f t="shared" si="504"/>
        <v>0,00</v>
      </c>
      <c r="BS1292" s="59" t="str">
        <f t="shared" si="505"/>
        <v xml:space="preserve"> </v>
      </c>
      <c r="BT1292" s="56" t="str">
        <f t="shared" si="519"/>
        <v>00</v>
      </c>
      <c r="BU1292" s="56">
        <f t="shared" si="520"/>
        <v>0</v>
      </c>
      <c r="BV1292" s="56" t="str">
        <f>IFERROR(BU1292*#REF!,"0,00")</f>
        <v>0,00</v>
      </c>
      <c r="BW1292" s="59" t="str">
        <f t="shared" si="521"/>
        <v>0,00</v>
      </c>
    </row>
    <row r="1293" spans="1:75" ht="61.5" customHeight="1" thickTop="1" thickBot="1">
      <c r="A1293" s="90" t="str">
        <f t="shared" si="509"/>
        <v>INSERIR DATA</v>
      </c>
      <c r="B1293" s="91" t="str">
        <f t="shared" si="510"/>
        <v>INSERIR DATA</v>
      </c>
      <c r="C1293" s="81" t="str">
        <f t="shared" si="511"/>
        <v>INSERIR DATA</v>
      </c>
      <c r="D1293" s="79">
        <f t="shared" si="500"/>
        <v>1290</v>
      </c>
      <c r="E1293" s="125">
        <f t="shared" si="499"/>
        <v>0</v>
      </c>
      <c r="F1293" s="101"/>
      <c r="G1293" s="124" t="str">
        <f>IFERROR(VLOOKUP(F1293,#REF!,2,0)," ")</f>
        <v xml:space="preserve"> </v>
      </c>
      <c r="H1293" s="122" t="str">
        <f>IFERROR(VLOOKUP(F1293,#REF!,3,0)," ")</f>
        <v xml:space="preserve"> </v>
      </c>
      <c r="I1293" s="103"/>
      <c r="J1293" s="103"/>
      <c r="K1293" s="103"/>
      <c r="L1293" s="104"/>
      <c r="M1293" s="105"/>
      <c r="N1293" s="106"/>
      <c r="O1293" s="107"/>
      <c r="P1293" s="122" t="str">
        <f t="shared" si="506"/>
        <v>00,00</v>
      </c>
      <c r="Q1293" s="123" t="str">
        <f t="shared" si="507"/>
        <v>0,00</v>
      </c>
      <c r="R1293" s="119">
        <v>0</v>
      </c>
      <c r="S1293" s="119">
        <v>0</v>
      </c>
      <c r="T1293" s="123">
        <f t="shared" si="512"/>
        <v>0</v>
      </c>
      <c r="U1293" s="108"/>
      <c r="V1293" s="109" t="str">
        <f t="shared" si="508"/>
        <v/>
      </c>
      <c r="W1293" s="37"/>
      <c r="X1293" s="132"/>
      <c r="Y1293" s="134"/>
      <c r="AA1293" s="24"/>
      <c r="AB1293" s="40"/>
      <c r="AC1293" s="24" t="str">
        <f t="shared" si="514"/>
        <v>Pendente</v>
      </c>
      <c r="AE1293" s="43"/>
      <c r="AF1293" s="44"/>
      <c r="AG1293" s="46"/>
      <c r="AH1293" s="46"/>
      <c r="AI1293" s="46"/>
      <c r="AJ1293" s="44"/>
      <c r="AK1293" s="46"/>
      <c r="AL1293" s="127"/>
      <c r="AM1293" s="44"/>
      <c r="AN1293" s="46"/>
      <c r="AO1293" s="127"/>
      <c r="AP1293" s="46"/>
      <c r="AQ1293" s="46"/>
      <c r="AR1293" s="46"/>
      <c r="AS1293" s="46"/>
      <c r="AT1293" s="46"/>
      <c r="AU1293" s="46"/>
      <c r="AV1293" s="46"/>
      <c r="AW1293" s="46"/>
      <c r="AX1293" s="46"/>
      <c r="AY1293" s="46"/>
      <c r="AZ1293" s="49"/>
      <c r="BE1293" s="52">
        <f t="shared" si="513"/>
        <v>0</v>
      </c>
      <c r="BF1293" s="53" t="str">
        <f t="shared" si="515"/>
        <v>00</v>
      </c>
      <c r="BG1293" s="54">
        <f t="shared" si="516"/>
        <v>0</v>
      </c>
      <c r="BH1293" s="54">
        <v>6</v>
      </c>
      <c r="BI1293" s="54" t="str">
        <f t="shared" si="517"/>
        <v>,00</v>
      </c>
      <c r="BJ1293" s="55" t="str">
        <f t="shared" si="518"/>
        <v>00,00</v>
      </c>
      <c r="BL1293" s="57" t="str">
        <f>IFERROR(VLOOKUP(H1293,#REF!,2,0)," ")</f>
        <v xml:space="preserve"> </v>
      </c>
      <c r="BM1293" s="57" t="str">
        <f>IFERROR(VLOOKUP(K1293,#REF!,2,0)," ")</f>
        <v xml:space="preserve"> </v>
      </c>
      <c r="BN1293" s="58" t="str">
        <f t="shared" si="501"/>
        <v xml:space="preserve">  </v>
      </c>
      <c r="BO1293" s="59" t="str">
        <f>IFERROR(VLOOKUP(BN1293,#REF!,5,0)," ")</f>
        <v xml:space="preserve"> </v>
      </c>
      <c r="BP1293" s="59" t="str">
        <f t="shared" si="502"/>
        <v xml:space="preserve"> </v>
      </c>
      <c r="BQ1293" s="56" t="str">
        <f t="shared" si="503"/>
        <v>0,00</v>
      </c>
      <c r="BR1293" s="59" t="str">
        <f t="shared" si="504"/>
        <v>0,00</v>
      </c>
      <c r="BS1293" s="59" t="str">
        <f t="shared" si="505"/>
        <v xml:space="preserve"> </v>
      </c>
      <c r="BT1293" s="56" t="str">
        <f t="shared" si="519"/>
        <v>00</v>
      </c>
      <c r="BU1293" s="56">
        <f t="shared" si="520"/>
        <v>0</v>
      </c>
      <c r="BV1293" s="56" t="str">
        <f>IFERROR(BU1293*#REF!,"0,00")</f>
        <v>0,00</v>
      </c>
      <c r="BW1293" s="59" t="str">
        <f t="shared" si="521"/>
        <v>0,00</v>
      </c>
    </row>
    <row r="1294" spans="1:75" ht="61.5" customHeight="1" thickTop="1" thickBot="1">
      <c r="A1294" s="90" t="str">
        <f t="shared" si="509"/>
        <v>INSERIR DATA</v>
      </c>
      <c r="B1294" s="91" t="str">
        <f t="shared" si="510"/>
        <v>INSERIR DATA</v>
      </c>
      <c r="C1294" s="81" t="str">
        <f t="shared" si="511"/>
        <v>INSERIR DATA</v>
      </c>
      <c r="D1294" s="79">
        <f t="shared" si="500"/>
        <v>1291</v>
      </c>
      <c r="E1294" s="125">
        <f t="shared" si="499"/>
        <v>0</v>
      </c>
      <c r="F1294" s="101"/>
      <c r="G1294" s="124" t="str">
        <f>IFERROR(VLOOKUP(F1294,#REF!,2,0)," ")</f>
        <v xml:space="preserve"> </v>
      </c>
      <c r="H1294" s="122" t="str">
        <f>IFERROR(VLOOKUP(F1294,#REF!,3,0)," ")</f>
        <v xml:space="preserve"> </v>
      </c>
      <c r="I1294" s="103"/>
      <c r="J1294" s="103"/>
      <c r="K1294" s="103"/>
      <c r="L1294" s="104"/>
      <c r="M1294" s="105"/>
      <c r="N1294" s="106"/>
      <c r="O1294" s="107"/>
      <c r="P1294" s="122" t="str">
        <f t="shared" si="506"/>
        <v>00,00</v>
      </c>
      <c r="Q1294" s="123" t="str">
        <f t="shared" si="507"/>
        <v>0,00</v>
      </c>
      <c r="R1294" s="119">
        <v>0</v>
      </c>
      <c r="S1294" s="119">
        <v>0</v>
      </c>
      <c r="T1294" s="123">
        <f t="shared" si="512"/>
        <v>0</v>
      </c>
      <c r="U1294" s="108"/>
      <c r="V1294" s="109" t="str">
        <f t="shared" si="508"/>
        <v/>
      </c>
      <c r="W1294" s="37"/>
      <c r="X1294" s="132"/>
      <c r="Y1294" s="134"/>
      <c r="AA1294" s="24"/>
      <c r="AB1294" s="40"/>
      <c r="AC1294" s="24" t="str">
        <f t="shared" si="514"/>
        <v>Pendente</v>
      </c>
      <c r="AE1294" s="43"/>
      <c r="AF1294" s="44"/>
      <c r="AG1294" s="46"/>
      <c r="AH1294" s="46"/>
      <c r="AI1294" s="46"/>
      <c r="AJ1294" s="44"/>
      <c r="AK1294" s="46"/>
      <c r="AL1294" s="127"/>
      <c r="AM1294" s="44"/>
      <c r="AN1294" s="46"/>
      <c r="AO1294" s="127"/>
      <c r="AP1294" s="46"/>
      <c r="AQ1294" s="46"/>
      <c r="AR1294" s="46"/>
      <c r="AS1294" s="46"/>
      <c r="AT1294" s="46"/>
      <c r="AU1294" s="46"/>
      <c r="AV1294" s="46"/>
      <c r="AW1294" s="46"/>
      <c r="AX1294" s="46"/>
      <c r="AY1294" s="46"/>
      <c r="AZ1294" s="49"/>
      <c r="BE1294" s="52">
        <f t="shared" si="513"/>
        <v>0</v>
      </c>
      <c r="BF1294" s="53" t="str">
        <f t="shared" si="515"/>
        <v>00</v>
      </c>
      <c r="BG1294" s="54">
        <f t="shared" si="516"/>
        <v>0</v>
      </c>
      <c r="BH1294" s="54">
        <v>6</v>
      </c>
      <c r="BI1294" s="54" t="str">
        <f t="shared" si="517"/>
        <v>,00</v>
      </c>
      <c r="BJ1294" s="55" t="str">
        <f t="shared" si="518"/>
        <v>00,00</v>
      </c>
      <c r="BL1294" s="57" t="str">
        <f>IFERROR(VLOOKUP(H1294,#REF!,2,0)," ")</f>
        <v xml:space="preserve"> </v>
      </c>
      <c r="BM1294" s="57" t="str">
        <f>IFERROR(VLOOKUP(K1294,#REF!,2,0)," ")</f>
        <v xml:space="preserve"> </v>
      </c>
      <c r="BN1294" s="58" t="str">
        <f t="shared" si="501"/>
        <v xml:space="preserve">  </v>
      </c>
      <c r="BO1294" s="59" t="str">
        <f>IFERROR(VLOOKUP(BN1294,#REF!,5,0)," ")</f>
        <v xml:space="preserve"> </v>
      </c>
      <c r="BP1294" s="59" t="str">
        <f t="shared" si="502"/>
        <v xml:space="preserve"> </v>
      </c>
      <c r="BQ1294" s="56" t="str">
        <f t="shared" si="503"/>
        <v>0,00</v>
      </c>
      <c r="BR1294" s="59" t="str">
        <f t="shared" si="504"/>
        <v>0,00</v>
      </c>
      <c r="BS1294" s="59" t="str">
        <f t="shared" si="505"/>
        <v xml:space="preserve"> </v>
      </c>
      <c r="BT1294" s="56" t="str">
        <f t="shared" si="519"/>
        <v>00</v>
      </c>
      <c r="BU1294" s="56">
        <f t="shared" si="520"/>
        <v>0</v>
      </c>
      <c r="BV1294" s="56" t="str">
        <f>IFERROR(BU1294*#REF!,"0,00")</f>
        <v>0,00</v>
      </c>
      <c r="BW1294" s="59" t="str">
        <f t="shared" si="521"/>
        <v>0,00</v>
      </c>
    </row>
    <row r="1295" spans="1:75" ht="61.5" customHeight="1" thickTop="1" thickBot="1">
      <c r="A1295" s="90" t="str">
        <f t="shared" si="509"/>
        <v>INSERIR DATA</v>
      </c>
      <c r="B1295" s="91" t="str">
        <f t="shared" si="510"/>
        <v>INSERIR DATA</v>
      </c>
      <c r="C1295" s="81" t="str">
        <f t="shared" si="511"/>
        <v>INSERIR DATA</v>
      </c>
      <c r="D1295" s="79">
        <f t="shared" si="500"/>
        <v>1292</v>
      </c>
      <c r="E1295" s="125">
        <f t="shared" si="499"/>
        <v>0</v>
      </c>
      <c r="F1295" s="101"/>
      <c r="G1295" s="124" t="str">
        <f>IFERROR(VLOOKUP(F1295,#REF!,2,0)," ")</f>
        <v xml:space="preserve"> </v>
      </c>
      <c r="H1295" s="122" t="str">
        <f>IFERROR(VLOOKUP(F1295,#REF!,3,0)," ")</f>
        <v xml:space="preserve"> </v>
      </c>
      <c r="I1295" s="103"/>
      <c r="J1295" s="103"/>
      <c r="K1295" s="103"/>
      <c r="L1295" s="104"/>
      <c r="M1295" s="105"/>
      <c r="N1295" s="106"/>
      <c r="O1295" s="107"/>
      <c r="P1295" s="122" t="str">
        <f t="shared" si="506"/>
        <v>00,00</v>
      </c>
      <c r="Q1295" s="123" t="str">
        <f t="shared" si="507"/>
        <v>0,00</v>
      </c>
      <c r="R1295" s="119">
        <v>0</v>
      </c>
      <c r="S1295" s="119">
        <v>0</v>
      </c>
      <c r="T1295" s="123">
        <f t="shared" si="512"/>
        <v>0</v>
      </c>
      <c r="U1295" s="108"/>
      <c r="V1295" s="109" t="str">
        <f t="shared" si="508"/>
        <v/>
      </c>
      <c r="W1295" s="37"/>
      <c r="X1295" s="132"/>
      <c r="Y1295" s="134"/>
      <c r="AA1295" s="24"/>
      <c r="AB1295" s="40"/>
      <c r="AC1295" s="24" t="str">
        <f t="shared" si="514"/>
        <v>Pendente</v>
      </c>
      <c r="AE1295" s="43"/>
      <c r="AF1295" s="44"/>
      <c r="AG1295" s="46"/>
      <c r="AH1295" s="46"/>
      <c r="AI1295" s="46"/>
      <c r="AJ1295" s="44"/>
      <c r="AK1295" s="46"/>
      <c r="AL1295" s="127"/>
      <c r="AM1295" s="44"/>
      <c r="AN1295" s="46"/>
      <c r="AO1295" s="127"/>
      <c r="AP1295" s="46"/>
      <c r="AQ1295" s="46"/>
      <c r="AR1295" s="46"/>
      <c r="AS1295" s="46"/>
      <c r="AT1295" s="46"/>
      <c r="AU1295" s="46"/>
      <c r="AV1295" s="46"/>
      <c r="AW1295" s="46"/>
      <c r="AX1295" s="46"/>
      <c r="AY1295" s="46"/>
      <c r="AZ1295" s="49"/>
      <c r="BE1295" s="52">
        <f t="shared" si="513"/>
        <v>0</v>
      </c>
      <c r="BF1295" s="53" t="str">
        <f t="shared" si="515"/>
        <v>00</v>
      </c>
      <c r="BG1295" s="54">
        <f t="shared" si="516"/>
        <v>0</v>
      </c>
      <c r="BH1295" s="54">
        <v>6</v>
      </c>
      <c r="BI1295" s="54" t="str">
        <f t="shared" si="517"/>
        <v>,00</v>
      </c>
      <c r="BJ1295" s="55" t="str">
        <f t="shared" si="518"/>
        <v>00,00</v>
      </c>
      <c r="BL1295" s="57" t="str">
        <f>IFERROR(VLOOKUP(H1295,#REF!,2,0)," ")</f>
        <v xml:space="preserve"> </v>
      </c>
      <c r="BM1295" s="57" t="str">
        <f>IFERROR(VLOOKUP(K1295,#REF!,2,0)," ")</f>
        <v xml:space="preserve"> </v>
      </c>
      <c r="BN1295" s="58" t="str">
        <f t="shared" si="501"/>
        <v xml:space="preserve">  </v>
      </c>
      <c r="BO1295" s="59" t="str">
        <f>IFERROR(VLOOKUP(BN1295,#REF!,5,0)," ")</f>
        <v xml:space="preserve"> </v>
      </c>
      <c r="BP1295" s="59" t="str">
        <f t="shared" si="502"/>
        <v xml:space="preserve"> </v>
      </c>
      <c r="BQ1295" s="56" t="str">
        <f t="shared" si="503"/>
        <v>0,00</v>
      </c>
      <c r="BR1295" s="59" t="str">
        <f t="shared" si="504"/>
        <v>0,00</v>
      </c>
      <c r="BS1295" s="59" t="str">
        <f t="shared" si="505"/>
        <v xml:space="preserve"> </v>
      </c>
      <c r="BT1295" s="56" t="str">
        <f t="shared" si="519"/>
        <v>00</v>
      </c>
      <c r="BU1295" s="56">
        <f t="shared" si="520"/>
        <v>0</v>
      </c>
      <c r="BV1295" s="56" t="str">
        <f>IFERROR(BU1295*#REF!,"0,00")</f>
        <v>0,00</v>
      </c>
      <c r="BW1295" s="59" t="str">
        <f t="shared" si="521"/>
        <v>0,00</v>
      </c>
    </row>
    <row r="1296" spans="1:75" ht="61.5" customHeight="1" thickTop="1" thickBot="1">
      <c r="A1296" s="90" t="str">
        <f t="shared" si="509"/>
        <v>INSERIR DATA</v>
      </c>
      <c r="B1296" s="91" t="str">
        <f t="shared" si="510"/>
        <v>INSERIR DATA</v>
      </c>
      <c r="C1296" s="81" t="str">
        <f t="shared" si="511"/>
        <v>INSERIR DATA</v>
      </c>
      <c r="D1296" s="79">
        <f t="shared" si="500"/>
        <v>1293</v>
      </c>
      <c r="E1296" s="125">
        <f t="shared" si="499"/>
        <v>0</v>
      </c>
      <c r="F1296" s="101"/>
      <c r="G1296" s="124" t="str">
        <f>IFERROR(VLOOKUP(F1296,#REF!,2,0)," ")</f>
        <v xml:space="preserve"> </v>
      </c>
      <c r="H1296" s="122" t="str">
        <f>IFERROR(VLOOKUP(F1296,#REF!,3,0)," ")</f>
        <v xml:space="preserve"> </v>
      </c>
      <c r="I1296" s="103"/>
      <c r="J1296" s="103"/>
      <c r="K1296" s="103"/>
      <c r="L1296" s="104"/>
      <c r="M1296" s="105"/>
      <c r="N1296" s="106"/>
      <c r="O1296" s="107"/>
      <c r="P1296" s="122" t="str">
        <f t="shared" si="506"/>
        <v>00,00</v>
      </c>
      <c r="Q1296" s="123" t="str">
        <f t="shared" si="507"/>
        <v>0,00</v>
      </c>
      <c r="R1296" s="119">
        <v>0</v>
      </c>
      <c r="S1296" s="119">
        <v>0</v>
      </c>
      <c r="T1296" s="123">
        <f t="shared" si="512"/>
        <v>0</v>
      </c>
      <c r="U1296" s="108"/>
      <c r="V1296" s="109" t="str">
        <f t="shared" si="508"/>
        <v/>
      </c>
      <c r="W1296" s="37"/>
      <c r="X1296" s="132"/>
      <c r="Y1296" s="134"/>
      <c r="AA1296" s="24"/>
      <c r="AB1296" s="40"/>
      <c r="AC1296" s="24" t="str">
        <f t="shared" si="514"/>
        <v>Pendente</v>
      </c>
      <c r="AE1296" s="43"/>
      <c r="AF1296" s="44"/>
      <c r="AG1296" s="46"/>
      <c r="AH1296" s="46"/>
      <c r="AI1296" s="46"/>
      <c r="AJ1296" s="44"/>
      <c r="AK1296" s="46"/>
      <c r="AL1296" s="127"/>
      <c r="AM1296" s="44"/>
      <c r="AN1296" s="46"/>
      <c r="AO1296" s="127"/>
      <c r="AP1296" s="46"/>
      <c r="AQ1296" s="46"/>
      <c r="AR1296" s="46"/>
      <c r="AS1296" s="46"/>
      <c r="AT1296" s="46"/>
      <c r="AU1296" s="46"/>
      <c r="AV1296" s="46"/>
      <c r="AW1296" s="46"/>
      <c r="AX1296" s="46"/>
      <c r="AY1296" s="46"/>
      <c r="AZ1296" s="49"/>
      <c r="BE1296" s="52">
        <f t="shared" si="513"/>
        <v>0</v>
      </c>
      <c r="BF1296" s="53" t="str">
        <f t="shared" si="515"/>
        <v>00</v>
      </c>
      <c r="BG1296" s="54">
        <f t="shared" si="516"/>
        <v>0</v>
      </c>
      <c r="BH1296" s="54">
        <v>6</v>
      </c>
      <c r="BI1296" s="54" t="str">
        <f t="shared" si="517"/>
        <v>,00</v>
      </c>
      <c r="BJ1296" s="55" t="str">
        <f t="shared" si="518"/>
        <v>00,00</v>
      </c>
      <c r="BL1296" s="57" t="str">
        <f>IFERROR(VLOOKUP(H1296,#REF!,2,0)," ")</f>
        <v xml:space="preserve"> </v>
      </c>
      <c r="BM1296" s="57" t="str">
        <f>IFERROR(VLOOKUP(K1296,#REF!,2,0)," ")</f>
        <v xml:space="preserve"> </v>
      </c>
      <c r="BN1296" s="58" t="str">
        <f t="shared" si="501"/>
        <v xml:space="preserve">  </v>
      </c>
      <c r="BO1296" s="59" t="str">
        <f>IFERROR(VLOOKUP(BN1296,#REF!,5,0)," ")</f>
        <v xml:space="preserve"> </v>
      </c>
      <c r="BP1296" s="59" t="str">
        <f t="shared" si="502"/>
        <v xml:space="preserve"> </v>
      </c>
      <c r="BQ1296" s="56" t="str">
        <f t="shared" si="503"/>
        <v>0,00</v>
      </c>
      <c r="BR1296" s="59" t="str">
        <f t="shared" si="504"/>
        <v>0,00</v>
      </c>
      <c r="BS1296" s="59" t="str">
        <f t="shared" si="505"/>
        <v xml:space="preserve"> </v>
      </c>
      <c r="BT1296" s="56" t="str">
        <f t="shared" si="519"/>
        <v>00</v>
      </c>
      <c r="BU1296" s="56">
        <f t="shared" si="520"/>
        <v>0</v>
      </c>
      <c r="BV1296" s="56" t="str">
        <f>IFERROR(BU1296*#REF!,"0,00")</f>
        <v>0,00</v>
      </c>
      <c r="BW1296" s="59" t="str">
        <f t="shared" si="521"/>
        <v>0,00</v>
      </c>
    </row>
    <row r="1297" spans="1:75" ht="61.5" customHeight="1" thickTop="1" thickBot="1">
      <c r="A1297" s="90" t="str">
        <f t="shared" si="509"/>
        <v>INSERIR DATA</v>
      </c>
      <c r="B1297" s="91" t="str">
        <f t="shared" si="510"/>
        <v>INSERIR DATA</v>
      </c>
      <c r="C1297" s="81" t="str">
        <f t="shared" si="511"/>
        <v>INSERIR DATA</v>
      </c>
      <c r="D1297" s="79">
        <f t="shared" si="500"/>
        <v>1294</v>
      </c>
      <c r="E1297" s="125">
        <f t="shared" ref="E1297:E1360" si="522">AI1297</f>
        <v>0</v>
      </c>
      <c r="F1297" s="101"/>
      <c r="G1297" s="124" t="str">
        <f>IFERROR(VLOOKUP(F1297,#REF!,2,0)," ")</f>
        <v xml:space="preserve"> </v>
      </c>
      <c r="H1297" s="122" t="str">
        <f>IFERROR(VLOOKUP(F1297,#REF!,3,0)," ")</f>
        <v xml:space="preserve"> </v>
      </c>
      <c r="I1297" s="103"/>
      <c r="J1297" s="103"/>
      <c r="K1297" s="103"/>
      <c r="L1297" s="104"/>
      <c r="M1297" s="105"/>
      <c r="N1297" s="106"/>
      <c r="O1297" s="107"/>
      <c r="P1297" s="122" t="str">
        <f t="shared" si="506"/>
        <v>00,00</v>
      </c>
      <c r="Q1297" s="123" t="str">
        <f t="shared" si="507"/>
        <v>0,00</v>
      </c>
      <c r="R1297" s="119">
        <v>0</v>
      </c>
      <c r="S1297" s="119">
        <v>0</v>
      </c>
      <c r="T1297" s="123">
        <f t="shared" si="512"/>
        <v>0</v>
      </c>
      <c r="U1297" s="108"/>
      <c r="V1297" s="109" t="str">
        <f t="shared" si="508"/>
        <v/>
      </c>
      <c r="W1297" s="37"/>
      <c r="X1297" s="132"/>
      <c r="Y1297" s="134"/>
      <c r="AA1297" s="24"/>
      <c r="AB1297" s="40"/>
      <c r="AC1297" s="24" t="str">
        <f t="shared" si="514"/>
        <v>Pendente</v>
      </c>
      <c r="AE1297" s="43"/>
      <c r="AF1297" s="44"/>
      <c r="AG1297" s="46"/>
      <c r="AH1297" s="46"/>
      <c r="AI1297" s="46"/>
      <c r="AJ1297" s="44"/>
      <c r="AK1297" s="46"/>
      <c r="AL1297" s="127"/>
      <c r="AM1297" s="44"/>
      <c r="AN1297" s="46"/>
      <c r="AO1297" s="127"/>
      <c r="AP1297" s="46"/>
      <c r="AQ1297" s="46"/>
      <c r="AR1297" s="46"/>
      <c r="AS1297" s="46"/>
      <c r="AT1297" s="46"/>
      <c r="AU1297" s="46"/>
      <c r="AV1297" s="46"/>
      <c r="AW1297" s="46"/>
      <c r="AX1297" s="46"/>
      <c r="AY1297" s="46"/>
      <c r="AZ1297" s="49"/>
      <c r="BE1297" s="52">
        <f t="shared" si="513"/>
        <v>0</v>
      </c>
      <c r="BF1297" s="53" t="str">
        <f t="shared" si="515"/>
        <v>00</v>
      </c>
      <c r="BG1297" s="54">
        <f t="shared" si="516"/>
        <v>0</v>
      </c>
      <c r="BH1297" s="54">
        <v>6</v>
      </c>
      <c r="BI1297" s="54" t="str">
        <f t="shared" si="517"/>
        <v>,00</v>
      </c>
      <c r="BJ1297" s="55" t="str">
        <f t="shared" si="518"/>
        <v>00,00</v>
      </c>
      <c r="BL1297" s="57" t="str">
        <f>IFERROR(VLOOKUP(H1297,#REF!,2,0)," ")</f>
        <v xml:space="preserve"> </v>
      </c>
      <c r="BM1297" s="57" t="str">
        <f>IFERROR(VLOOKUP(K1297,#REF!,2,0)," ")</f>
        <v xml:space="preserve"> </v>
      </c>
      <c r="BN1297" s="58" t="str">
        <f t="shared" si="501"/>
        <v xml:space="preserve">  </v>
      </c>
      <c r="BO1297" s="59" t="str">
        <f>IFERROR(VLOOKUP(BN1297,#REF!,5,0)," ")</f>
        <v xml:space="preserve"> </v>
      </c>
      <c r="BP1297" s="59" t="str">
        <f t="shared" si="502"/>
        <v xml:space="preserve"> </v>
      </c>
      <c r="BQ1297" s="56" t="str">
        <f t="shared" si="503"/>
        <v>0,00</v>
      </c>
      <c r="BR1297" s="59" t="str">
        <f t="shared" si="504"/>
        <v>0,00</v>
      </c>
      <c r="BS1297" s="59" t="str">
        <f t="shared" si="505"/>
        <v xml:space="preserve"> </v>
      </c>
      <c r="BT1297" s="56" t="str">
        <f t="shared" si="519"/>
        <v>00</v>
      </c>
      <c r="BU1297" s="56">
        <f t="shared" si="520"/>
        <v>0</v>
      </c>
      <c r="BV1297" s="56" t="str">
        <f>IFERROR(BU1297*#REF!,"0,00")</f>
        <v>0,00</v>
      </c>
      <c r="BW1297" s="59" t="str">
        <f t="shared" si="521"/>
        <v>0,00</v>
      </c>
    </row>
    <row r="1298" spans="1:75" ht="61.5" customHeight="1" thickTop="1" thickBot="1">
      <c r="A1298" s="90" t="str">
        <f t="shared" si="509"/>
        <v>INSERIR DATA</v>
      </c>
      <c r="B1298" s="91" t="str">
        <f t="shared" si="510"/>
        <v>INSERIR DATA</v>
      </c>
      <c r="C1298" s="81" t="str">
        <f t="shared" si="511"/>
        <v>INSERIR DATA</v>
      </c>
      <c r="D1298" s="79">
        <f t="shared" si="500"/>
        <v>1295</v>
      </c>
      <c r="E1298" s="125">
        <f t="shared" si="522"/>
        <v>0</v>
      </c>
      <c r="F1298" s="101"/>
      <c r="G1298" s="124" t="str">
        <f>IFERROR(VLOOKUP(F1298,#REF!,2,0)," ")</f>
        <v xml:space="preserve"> </v>
      </c>
      <c r="H1298" s="122" t="str">
        <f>IFERROR(VLOOKUP(F1298,#REF!,3,0)," ")</f>
        <v xml:space="preserve"> </v>
      </c>
      <c r="I1298" s="103"/>
      <c r="J1298" s="103"/>
      <c r="K1298" s="103"/>
      <c r="L1298" s="104"/>
      <c r="M1298" s="105"/>
      <c r="N1298" s="106"/>
      <c r="O1298" s="107"/>
      <c r="P1298" s="122" t="str">
        <f t="shared" si="506"/>
        <v>00,00</v>
      </c>
      <c r="Q1298" s="123" t="str">
        <f t="shared" si="507"/>
        <v>0,00</v>
      </c>
      <c r="R1298" s="119">
        <v>0</v>
      </c>
      <c r="S1298" s="119">
        <v>0</v>
      </c>
      <c r="T1298" s="123">
        <f t="shared" si="512"/>
        <v>0</v>
      </c>
      <c r="U1298" s="108"/>
      <c r="V1298" s="109" t="str">
        <f t="shared" si="508"/>
        <v/>
      </c>
      <c r="W1298" s="37"/>
      <c r="X1298" s="132"/>
      <c r="Y1298" s="134"/>
      <c r="AA1298" s="24"/>
      <c r="AB1298" s="40"/>
      <c r="AC1298" s="24" t="str">
        <f t="shared" si="514"/>
        <v>Pendente</v>
      </c>
      <c r="AE1298" s="43"/>
      <c r="AF1298" s="44"/>
      <c r="AG1298" s="46"/>
      <c r="AH1298" s="46"/>
      <c r="AI1298" s="46"/>
      <c r="AJ1298" s="44"/>
      <c r="AK1298" s="46"/>
      <c r="AL1298" s="127"/>
      <c r="AM1298" s="44"/>
      <c r="AN1298" s="46"/>
      <c r="AO1298" s="127"/>
      <c r="AP1298" s="46"/>
      <c r="AQ1298" s="46"/>
      <c r="AR1298" s="46"/>
      <c r="AS1298" s="46"/>
      <c r="AT1298" s="46"/>
      <c r="AU1298" s="46"/>
      <c r="AV1298" s="46"/>
      <c r="AW1298" s="46"/>
      <c r="AX1298" s="46"/>
      <c r="AY1298" s="46"/>
      <c r="AZ1298" s="49"/>
      <c r="BE1298" s="52">
        <f t="shared" si="513"/>
        <v>0</v>
      </c>
      <c r="BF1298" s="53" t="str">
        <f t="shared" si="515"/>
        <v>00</v>
      </c>
      <c r="BG1298" s="54">
        <f t="shared" si="516"/>
        <v>0</v>
      </c>
      <c r="BH1298" s="54">
        <v>6</v>
      </c>
      <c r="BI1298" s="54" t="str">
        <f t="shared" si="517"/>
        <v>,00</v>
      </c>
      <c r="BJ1298" s="55" t="str">
        <f t="shared" si="518"/>
        <v>00,00</v>
      </c>
      <c r="BL1298" s="57" t="str">
        <f>IFERROR(VLOOKUP(H1298,#REF!,2,0)," ")</f>
        <v xml:space="preserve"> </v>
      </c>
      <c r="BM1298" s="57" t="str">
        <f>IFERROR(VLOOKUP(K1298,#REF!,2,0)," ")</f>
        <v xml:space="preserve"> </v>
      </c>
      <c r="BN1298" s="58" t="str">
        <f t="shared" si="501"/>
        <v xml:space="preserve">  </v>
      </c>
      <c r="BO1298" s="59" t="str">
        <f>IFERROR(VLOOKUP(BN1298,#REF!,5,0)," ")</f>
        <v xml:space="preserve"> </v>
      </c>
      <c r="BP1298" s="59" t="str">
        <f t="shared" si="502"/>
        <v xml:space="preserve"> </v>
      </c>
      <c r="BQ1298" s="56" t="str">
        <f t="shared" si="503"/>
        <v>0,00</v>
      </c>
      <c r="BR1298" s="59" t="str">
        <f t="shared" si="504"/>
        <v>0,00</v>
      </c>
      <c r="BS1298" s="59" t="str">
        <f t="shared" si="505"/>
        <v xml:space="preserve"> </v>
      </c>
      <c r="BT1298" s="56" t="str">
        <f t="shared" si="519"/>
        <v>00</v>
      </c>
      <c r="BU1298" s="56">
        <f t="shared" si="520"/>
        <v>0</v>
      </c>
      <c r="BV1298" s="56" t="str">
        <f>IFERROR(BU1298*#REF!,"0,00")</f>
        <v>0,00</v>
      </c>
      <c r="BW1298" s="59" t="str">
        <f t="shared" si="521"/>
        <v>0,00</v>
      </c>
    </row>
    <row r="1299" spans="1:75" ht="61.5" customHeight="1" thickTop="1" thickBot="1">
      <c r="A1299" s="90" t="str">
        <f t="shared" si="509"/>
        <v>INSERIR DATA</v>
      </c>
      <c r="B1299" s="91" t="str">
        <f t="shared" si="510"/>
        <v>INSERIR DATA</v>
      </c>
      <c r="C1299" s="81" t="str">
        <f t="shared" si="511"/>
        <v>INSERIR DATA</v>
      </c>
      <c r="D1299" s="79">
        <f t="shared" si="500"/>
        <v>1296</v>
      </c>
      <c r="E1299" s="125">
        <f t="shared" si="522"/>
        <v>0</v>
      </c>
      <c r="F1299" s="101"/>
      <c r="G1299" s="124" t="str">
        <f>IFERROR(VLOOKUP(F1299,#REF!,2,0)," ")</f>
        <v xml:space="preserve"> </v>
      </c>
      <c r="H1299" s="122" t="str">
        <f>IFERROR(VLOOKUP(F1299,#REF!,3,0)," ")</f>
        <v xml:space="preserve"> </v>
      </c>
      <c r="I1299" s="103"/>
      <c r="J1299" s="103"/>
      <c r="K1299" s="103"/>
      <c r="L1299" s="104"/>
      <c r="M1299" s="105"/>
      <c r="N1299" s="106"/>
      <c r="O1299" s="107"/>
      <c r="P1299" s="122" t="str">
        <f t="shared" si="506"/>
        <v>00,00</v>
      </c>
      <c r="Q1299" s="123" t="str">
        <f t="shared" si="507"/>
        <v>0,00</v>
      </c>
      <c r="R1299" s="119">
        <v>0</v>
      </c>
      <c r="S1299" s="119">
        <v>0</v>
      </c>
      <c r="T1299" s="123">
        <f t="shared" si="512"/>
        <v>0</v>
      </c>
      <c r="U1299" s="108"/>
      <c r="V1299" s="109" t="str">
        <f t="shared" si="508"/>
        <v/>
      </c>
      <c r="W1299" s="37"/>
      <c r="X1299" s="132"/>
      <c r="Y1299" s="134"/>
      <c r="AA1299" s="24"/>
      <c r="AB1299" s="40"/>
      <c r="AC1299" s="24" t="str">
        <f t="shared" si="514"/>
        <v>Pendente</v>
      </c>
      <c r="AE1299" s="43"/>
      <c r="AF1299" s="44"/>
      <c r="AG1299" s="46"/>
      <c r="AH1299" s="46"/>
      <c r="AI1299" s="46"/>
      <c r="AJ1299" s="44"/>
      <c r="AK1299" s="46"/>
      <c r="AL1299" s="127"/>
      <c r="AM1299" s="44"/>
      <c r="AN1299" s="46"/>
      <c r="AO1299" s="127"/>
      <c r="AP1299" s="46"/>
      <c r="AQ1299" s="46"/>
      <c r="AR1299" s="46"/>
      <c r="AS1299" s="46"/>
      <c r="AT1299" s="46"/>
      <c r="AU1299" s="46"/>
      <c r="AV1299" s="46"/>
      <c r="AW1299" s="46"/>
      <c r="AX1299" s="46"/>
      <c r="AY1299" s="46"/>
      <c r="AZ1299" s="49"/>
      <c r="BE1299" s="52">
        <f t="shared" si="513"/>
        <v>0</v>
      </c>
      <c r="BF1299" s="53" t="str">
        <f t="shared" si="515"/>
        <v>00</v>
      </c>
      <c r="BG1299" s="54">
        <f t="shared" si="516"/>
        <v>0</v>
      </c>
      <c r="BH1299" s="54">
        <v>6</v>
      </c>
      <c r="BI1299" s="54" t="str">
        <f t="shared" si="517"/>
        <v>,00</v>
      </c>
      <c r="BJ1299" s="55" t="str">
        <f t="shared" si="518"/>
        <v>00,00</v>
      </c>
      <c r="BL1299" s="57" t="str">
        <f>IFERROR(VLOOKUP(H1299,#REF!,2,0)," ")</f>
        <v xml:space="preserve"> </v>
      </c>
      <c r="BM1299" s="57" t="str">
        <f>IFERROR(VLOOKUP(K1299,#REF!,2,0)," ")</f>
        <v xml:space="preserve"> </v>
      </c>
      <c r="BN1299" s="58" t="str">
        <f t="shared" si="501"/>
        <v xml:space="preserve">  </v>
      </c>
      <c r="BO1299" s="59" t="str">
        <f>IFERROR(VLOOKUP(BN1299,#REF!,5,0)," ")</f>
        <v xml:space="preserve"> </v>
      </c>
      <c r="BP1299" s="59" t="str">
        <f t="shared" si="502"/>
        <v xml:space="preserve"> </v>
      </c>
      <c r="BQ1299" s="56" t="str">
        <f t="shared" si="503"/>
        <v>0,00</v>
      </c>
      <c r="BR1299" s="59" t="str">
        <f t="shared" si="504"/>
        <v>0,00</v>
      </c>
      <c r="BS1299" s="59" t="str">
        <f t="shared" si="505"/>
        <v xml:space="preserve"> </v>
      </c>
      <c r="BT1299" s="56" t="str">
        <f t="shared" si="519"/>
        <v>00</v>
      </c>
      <c r="BU1299" s="56">
        <f t="shared" si="520"/>
        <v>0</v>
      </c>
      <c r="BV1299" s="56" t="str">
        <f>IFERROR(BU1299*#REF!,"0,00")</f>
        <v>0,00</v>
      </c>
      <c r="BW1299" s="59" t="str">
        <f t="shared" si="521"/>
        <v>0,00</v>
      </c>
    </row>
    <row r="1300" spans="1:75" ht="61.5" customHeight="1" thickTop="1" thickBot="1">
      <c r="A1300" s="90" t="str">
        <f t="shared" si="509"/>
        <v>INSERIR DATA</v>
      </c>
      <c r="B1300" s="91" t="str">
        <f t="shared" si="510"/>
        <v>INSERIR DATA</v>
      </c>
      <c r="C1300" s="81" t="str">
        <f t="shared" si="511"/>
        <v>INSERIR DATA</v>
      </c>
      <c r="D1300" s="79">
        <f t="shared" si="500"/>
        <v>1297</v>
      </c>
      <c r="E1300" s="125">
        <f t="shared" si="522"/>
        <v>0</v>
      </c>
      <c r="F1300" s="101"/>
      <c r="G1300" s="124" t="str">
        <f>IFERROR(VLOOKUP(F1300,#REF!,2,0)," ")</f>
        <v xml:space="preserve"> </v>
      </c>
      <c r="H1300" s="122" t="str">
        <f>IFERROR(VLOOKUP(F1300,#REF!,3,0)," ")</f>
        <v xml:space="preserve"> </v>
      </c>
      <c r="I1300" s="103"/>
      <c r="J1300" s="103"/>
      <c r="K1300" s="103"/>
      <c r="L1300" s="104"/>
      <c r="M1300" s="105"/>
      <c r="N1300" s="106"/>
      <c r="O1300" s="107"/>
      <c r="P1300" s="122" t="str">
        <f t="shared" si="506"/>
        <v>00,00</v>
      </c>
      <c r="Q1300" s="123" t="str">
        <f t="shared" si="507"/>
        <v>0,00</v>
      </c>
      <c r="R1300" s="119">
        <v>0</v>
      </c>
      <c r="S1300" s="119">
        <v>0</v>
      </c>
      <c r="T1300" s="123">
        <f t="shared" si="512"/>
        <v>0</v>
      </c>
      <c r="U1300" s="108"/>
      <c r="V1300" s="109" t="str">
        <f t="shared" si="508"/>
        <v/>
      </c>
      <c r="W1300" s="37"/>
      <c r="X1300" s="132"/>
      <c r="Y1300" s="134"/>
      <c r="AA1300" s="24"/>
      <c r="AB1300" s="40"/>
      <c r="AC1300" s="24" t="str">
        <f t="shared" si="514"/>
        <v>Pendente</v>
      </c>
      <c r="AE1300" s="43"/>
      <c r="AF1300" s="44"/>
      <c r="AG1300" s="46"/>
      <c r="AH1300" s="46"/>
      <c r="AI1300" s="46"/>
      <c r="AJ1300" s="44"/>
      <c r="AK1300" s="46"/>
      <c r="AL1300" s="127"/>
      <c r="AM1300" s="44"/>
      <c r="AN1300" s="46"/>
      <c r="AO1300" s="127"/>
      <c r="AP1300" s="46"/>
      <c r="AQ1300" s="46"/>
      <c r="AR1300" s="46"/>
      <c r="AS1300" s="46"/>
      <c r="AT1300" s="46"/>
      <c r="AU1300" s="46"/>
      <c r="AV1300" s="46"/>
      <c r="AW1300" s="46"/>
      <c r="AX1300" s="46"/>
      <c r="AY1300" s="46"/>
      <c r="AZ1300" s="49"/>
      <c r="BE1300" s="52">
        <f t="shared" si="513"/>
        <v>0</v>
      </c>
      <c r="BF1300" s="53" t="str">
        <f t="shared" si="515"/>
        <v>00</v>
      </c>
      <c r="BG1300" s="54">
        <f t="shared" si="516"/>
        <v>0</v>
      </c>
      <c r="BH1300" s="54">
        <v>6</v>
      </c>
      <c r="BI1300" s="54" t="str">
        <f t="shared" si="517"/>
        <v>,00</v>
      </c>
      <c r="BJ1300" s="55" t="str">
        <f t="shared" si="518"/>
        <v>00,00</v>
      </c>
      <c r="BL1300" s="57" t="str">
        <f>IFERROR(VLOOKUP(H1300,#REF!,2,0)," ")</f>
        <v xml:space="preserve"> </v>
      </c>
      <c r="BM1300" s="57" t="str">
        <f>IFERROR(VLOOKUP(K1300,#REF!,2,0)," ")</f>
        <v xml:space="preserve"> </v>
      </c>
      <c r="BN1300" s="58" t="str">
        <f t="shared" si="501"/>
        <v xml:space="preserve">  </v>
      </c>
      <c r="BO1300" s="59" t="str">
        <f>IFERROR(VLOOKUP(BN1300,#REF!,5,0)," ")</f>
        <v xml:space="preserve"> </v>
      </c>
      <c r="BP1300" s="59" t="str">
        <f t="shared" si="502"/>
        <v xml:space="preserve"> </v>
      </c>
      <c r="BQ1300" s="56" t="str">
        <f t="shared" si="503"/>
        <v>0,00</v>
      </c>
      <c r="BR1300" s="59" t="str">
        <f t="shared" si="504"/>
        <v>0,00</v>
      </c>
      <c r="BS1300" s="59" t="str">
        <f t="shared" si="505"/>
        <v xml:space="preserve"> </v>
      </c>
      <c r="BT1300" s="56" t="str">
        <f t="shared" si="519"/>
        <v>00</v>
      </c>
      <c r="BU1300" s="56">
        <f t="shared" si="520"/>
        <v>0</v>
      </c>
      <c r="BV1300" s="56" t="str">
        <f>IFERROR(BU1300*#REF!,"0,00")</f>
        <v>0,00</v>
      </c>
      <c r="BW1300" s="59" t="str">
        <f t="shared" si="521"/>
        <v>0,00</v>
      </c>
    </row>
    <row r="1301" spans="1:75" ht="61.5" customHeight="1" thickTop="1" thickBot="1">
      <c r="A1301" s="90" t="str">
        <f t="shared" si="509"/>
        <v>INSERIR DATA</v>
      </c>
      <c r="B1301" s="91" t="str">
        <f t="shared" si="510"/>
        <v>INSERIR DATA</v>
      </c>
      <c r="C1301" s="81" t="str">
        <f t="shared" si="511"/>
        <v>INSERIR DATA</v>
      </c>
      <c r="D1301" s="79">
        <f t="shared" si="500"/>
        <v>1298</v>
      </c>
      <c r="E1301" s="125">
        <f t="shared" si="522"/>
        <v>0</v>
      </c>
      <c r="F1301" s="101"/>
      <c r="G1301" s="124" t="str">
        <f>IFERROR(VLOOKUP(F1301,#REF!,2,0)," ")</f>
        <v xml:space="preserve"> </v>
      </c>
      <c r="H1301" s="122" t="str">
        <f>IFERROR(VLOOKUP(F1301,#REF!,3,0)," ")</f>
        <v xml:space="preserve"> </v>
      </c>
      <c r="I1301" s="103"/>
      <c r="J1301" s="103"/>
      <c r="K1301" s="103"/>
      <c r="L1301" s="104"/>
      <c r="M1301" s="105"/>
      <c r="N1301" s="106"/>
      <c r="O1301" s="107"/>
      <c r="P1301" s="122" t="str">
        <f t="shared" si="506"/>
        <v>00,00</v>
      </c>
      <c r="Q1301" s="123" t="str">
        <f t="shared" si="507"/>
        <v>0,00</v>
      </c>
      <c r="R1301" s="119">
        <v>0</v>
      </c>
      <c r="S1301" s="119">
        <v>0</v>
      </c>
      <c r="T1301" s="123">
        <f t="shared" si="512"/>
        <v>0</v>
      </c>
      <c r="U1301" s="108"/>
      <c r="V1301" s="109" t="str">
        <f t="shared" si="508"/>
        <v/>
      </c>
      <c r="W1301" s="37"/>
      <c r="X1301" s="132"/>
      <c r="Y1301" s="134"/>
      <c r="AA1301" s="24"/>
      <c r="AB1301" s="40"/>
      <c r="AC1301" s="24" t="str">
        <f t="shared" si="514"/>
        <v>Pendente</v>
      </c>
      <c r="AE1301" s="43"/>
      <c r="AF1301" s="44"/>
      <c r="AG1301" s="46"/>
      <c r="AH1301" s="46"/>
      <c r="AI1301" s="46"/>
      <c r="AJ1301" s="44"/>
      <c r="AK1301" s="46"/>
      <c r="AL1301" s="127"/>
      <c r="AM1301" s="44"/>
      <c r="AN1301" s="46"/>
      <c r="AO1301" s="127"/>
      <c r="AP1301" s="46"/>
      <c r="AQ1301" s="46"/>
      <c r="AR1301" s="46"/>
      <c r="AS1301" s="46"/>
      <c r="AT1301" s="46"/>
      <c r="AU1301" s="46"/>
      <c r="AV1301" s="46"/>
      <c r="AW1301" s="46"/>
      <c r="AX1301" s="46"/>
      <c r="AY1301" s="46"/>
      <c r="AZ1301" s="49"/>
      <c r="BE1301" s="52">
        <f t="shared" si="513"/>
        <v>0</v>
      </c>
      <c r="BF1301" s="53" t="str">
        <f t="shared" si="515"/>
        <v>00</v>
      </c>
      <c r="BG1301" s="54">
        <f t="shared" si="516"/>
        <v>0</v>
      </c>
      <c r="BH1301" s="54">
        <v>6</v>
      </c>
      <c r="BI1301" s="54" t="str">
        <f t="shared" si="517"/>
        <v>,00</v>
      </c>
      <c r="BJ1301" s="55" t="str">
        <f t="shared" si="518"/>
        <v>00,00</v>
      </c>
      <c r="BL1301" s="57" t="str">
        <f>IFERROR(VLOOKUP(H1301,#REF!,2,0)," ")</f>
        <v xml:space="preserve"> </v>
      </c>
      <c r="BM1301" s="57" t="str">
        <f>IFERROR(VLOOKUP(K1301,#REF!,2,0)," ")</f>
        <v xml:space="preserve"> </v>
      </c>
      <c r="BN1301" s="58" t="str">
        <f t="shared" si="501"/>
        <v xml:space="preserve">  </v>
      </c>
      <c r="BO1301" s="59" t="str">
        <f>IFERROR(VLOOKUP(BN1301,#REF!,5,0)," ")</f>
        <v xml:space="preserve"> </v>
      </c>
      <c r="BP1301" s="59" t="str">
        <f t="shared" si="502"/>
        <v xml:space="preserve"> </v>
      </c>
      <c r="BQ1301" s="56" t="str">
        <f t="shared" si="503"/>
        <v>0,00</v>
      </c>
      <c r="BR1301" s="59" t="str">
        <f t="shared" si="504"/>
        <v>0,00</v>
      </c>
      <c r="BS1301" s="59" t="str">
        <f t="shared" si="505"/>
        <v xml:space="preserve"> </v>
      </c>
      <c r="BT1301" s="56" t="str">
        <f t="shared" si="519"/>
        <v>00</v>
      </c>
      <c r="BU1301" s="56">
        <f t="shared" si="520"/>
        <v>0</v>
      </c>
      <c r="BV1301" s="56" t="str">
        <f>IFERROR(BU1301*#REF!,"0,00")</f>
        <v>0,00</v>
      </c>
      <c r="BW1301" s="59" t="str">
        <f t="shared" si="521"/>
        <v>0,00</v>
      </c>
    </row>
    <row r="1302" spans="1:75" ht="61.5" customHeight="1" thickTop="1" thickBot="1">
      <c r="A1302" s="90" t="str">
        <f t="shared" si="509"/>
        <v>INSERIR DATA</v>
      </c>
      <c r="B1302" s="91" t="str">
        <f t="shared" si="510"/>
        <v>INSERIR DATA</v>
      </c>
      <c r="C1302" s="81" t="str">
        <f t="shared" si="511"/>
        <v>INSERIR DATA</v>
      </c>
      <c r="D1302" s="79">
        <f t="shared" si="500"/>
        <v>1299</v>
      </c>
      <c r="E1302" s="125">
        <f t="shared" si="522"/>
        <v>0</v>
      </c>
      <c r="F1302" s="101"/>
      <c r="G1302" s="124" t="str">
        <f>IFERROR(VLOOKUP(F1302,#REF!,2,0)," ")</f>
        <v xml:space="preserve"> </v>
      </c>
      <c r="H1302" s="122" t="str">
        <f>IFERROR(VLOOKUP(F1302,#REF!,3,0)," ")</f>
        <v xml:space="preserve"> </v>
      </c>
      <c r="I1302" s="103"/>
      <c r="J1302" s="103"/>
      <c r="K1302" s="103"/>
      <c r="L1302" s="104"/>
      <c r="M1302" s="105"/>
      <c r="N1302" s="106"/>
      <c r="O1302" s="107"/>
      <c r="P1302" s="122" t="str">
        <f t="shared" si="506"/>
        <v>00,00</v>
      </c>
      <c r="Q1302" s="123" t="str">
        <f t="shared" si="507"/>
        <v>0,00</v>
      </c>
      <c r="R1302" s="119">
        <v>0</v>
      </c>
      <c r="S1302" s="119">
        <v>0</v>
      </c>
      <c r="T1302" s="123">
        <f t="shared" si="512"/>
        <v>0</v>
      </c>
      <c r="U1302" s="108"/>
      <c r="V1302" s="109" t="str">
        <f t="shared" si="508"/>
        <v/>
      </c>
      <c r="W1302" s="37"/>
      <c r="X1302" s="132"/>
      <c r="Y1302" s="134"/>
      <c r="AA1302" s="24"/>
      <c r="AB1302" s="40"/>
      <c r="AC1302" s="24" t="str">
        <f t="shared" si="514"/>
        <v>Pendente</v>
      </c>
      <c r="AE1302" s="43"/>
      <c r="AF1302" s="44"/>
      <c r="AG1302" s="46"/>
      <c r="AH1302" s="46"/>
      <c r="AI1302" s="46"/>
      <c r="AJ1302" s="44"/>
      <c r="AK1302" s="46"/>
      <c r="AL1302" s="127"/>
      <c r="AM1302" s="44"/>
      <c r="AN1302" s="46"/>
      <c r="AO1302" s="127"/>
      <c r="AP1302" s="46"/>
      <c r="AQ1302" s="46"/>
      <c r="AR1302" s="46"/>
      <c r="AS1302" s="46"/>
      <c r="AT1302" s="46"/>
      <c r="AU1302" s="46"/>
      <c r="AV1302" s="46"/>
      <c r="AW1302" s="46"/>
      <c r="AX1302" s="46"/>
      <c r="AY1302" s="46"/>
      <c r="AZ1302" s="49"/>
      <c r="BE1302" s="52">
        <f t="shared" si="513"/>
        <v>0</v>
      </c>
      <c r="BF1302" s="53" t="str">
        <f t="shared" si="515"/>
        <v>00</v>
      </c>
      <c r="BG1302" s="54">
        <f t="shared" si="516"/>
        <v>0</v>
      </c>
      <c r="BH1302" s="54">
        <v>6</v>
      </c>
      <c r="BI1302" s="54" t="str">
        <f t="shared" si="517"/>
        <v>,00</v>
      </c>
      <c r="BJ1302" s="55" t="str">
        <f t="shared" si="518"/>
        <v>00,00</v>
      </c>
      <c r="BL1302" s="57" t="str">
        <f>IFERROR(VLOOKUP(H1302,#REF!,2,0)," ")</f>
        <v xml:space="preserve"> </v>
      </c>
      <c r="BM1302" s="57" t="str">
        <f>IFERROR(VLOOKUP(K1302,#REF!,2,0)," ")</f>
        <v xml:space="preserve"> </v>
      </c>
      <c r="BN1302" s="58" t="str">
        <f t="shared" si="501"/>
        <v xml:space="preserve">  </v>
      </c>
      <c r="BO1302" s="59" t="str">
        <f>IFERROR(VLOOKUP(BN1302,#REF!,5,0)," ")</f>
        <v xml:space="preserve"> </v>
      </c>
      <c r="BP1302" s="59" t="str">
        <f t="shared" si="502"/>
        <v xml:space="preserve"> </v>
      </c>
      <c r="BQ1302" s="56" t="str">
        <f t="shared" si="503"/>
        <v>0,00</v>
      </c>
      <c r="BR1302" s="59" t="str">
        <f t="shared" si="504"/>
        <v>0,00</v>
      </c>
      <c r="BS1302" s="59" t="str">
        <f t="shared" si="505"/>
        <v xml:space="preserve"> </v>
      </c>
      <c r="BT1302" s="56" t="str">
        <f t="shared" si="519"/>
        <v>00</v>
      </c>
      <c r="BU1302" s="56">
        <f t="shared" si="520"/>
        <v>0</v>
      </c>
      <c r="BV1302" s="56" t="str">
        <f>IFERROR(BU1302*#REF!,"0,00")</f>
        <v>0,00</v>
      </c>
      <c r="BW1302" s="59" t="str">
        <f t="shared" si="521"/>
        <v>0,00</v>
      </c>
    </row>
    <row r="1303" spans="1:75" ht="61.5" customHeight="1" thickTop="1" thickBot="1">
      <c r="A1303" s="90" t="str">
        <f t="shared" si="509"/>
        <v>INSERIR DATA</v>
      </c>
      <c r="B1303" s="91" t="str">
        <f t="shared" si="510"/>
        <v>INSERIR DATA</v>
      </c>
      <c r="C1303" s="81" t="str">
        <f t="shared" si="511"/>
        <v>INSERIR DATA</v>
      </c>
      <c r="D1303" s="79">
        <f t="shared" si="500"/>
        <v>1300</v>
      </c>
      <c r="E1303" s="125">
        <f t="shared" si="522"/>
        <v>0</v>
      </c>
      <c r="F1303" s="101"/>
      <c r="G1303" s="124" t="str">
        <f>IFERROR(VLOOKUP(F1303,#REF!,2,0)," ")</f>
        <v xml:space="preserve"> </v>
      </c>
      <c r="H1303" s="122" t="str">
        <f>IFERROR(VLOOKUP(F1303,#REF!,3,0)," ")</f>
        <v xml:space="preserve"> </v>
      </c>
      <c r="I1303" s="103"/>
      <c r="J1303" s="103"/>
      <c r="K1303" s="103"/>
      <c r="L1303" s="104"/>
      <c r="M1303" s="105"/>
      <c r="N1303" s="106"/>
      <c r="O1303" s="107"/>
      <c r="P1303" s="122" t="str">
        <f t="shared" si="506"/>
        <v>00,00</v>
      </c>
      <c r="Q1303" s="123" t="str">
        <f t="shared" si="507"/>
        <v>0,00</v>
      </c>
      <c r="R1303" s="119">
        <v>0</v>
      </c>
      <c r="S1303" s="119">
        <v>0</v>
      </c>
      <c r="T1303" s="123">
        <f t="shared" si="512"/>
        <v>0</v>
      </c>
      <c r="U1303" s="108"/>
      <c r="V1303" s="109" t="str">
        <f t="shared" si="508"/>
        <v/>
      </c>
      <c r="W1303" s="37"/>
      <c r="X1303" s="132"/>
      <c r="Y1303" s="134"/>
      <c r="AA1303" s="24"/>
      <c r="AB1303" s="40"/>
      <c r="AC1303" s="24" t="str">
        <f t="shared" si="514"/>
        <v>Pendente</v>
      </c>
      <c r="AE1303" s="43"/>
      <c r="AF1303" s="44"/>
      <c r="AG1303" s="46"/>
      <c r="AH1303" s="46"/>
      <c r="AI1303" s="46"/>
      <c r="AJ1303" s="44"/>
      <c r="AK1303" s="46"/>
      <c r="AL1303" s="127"/>
      <c r="AM1303" s="44"/>
      <c r="AN1303" s="46"/>
      <c r="AO1303" s="127"/>
      <c r="AP1303" s="46"/>
      <c r="AQ1303" s="46"/>
      <c r="AR1303" s="46"/>
      <c r="AS1303" s="46"/>
      <c r="AT1303" s="46"/>
      <c r="AU1303" s="46"/>
      <c r="AV1303" s="46"/>
      <c r="AW1303" s="46"/>
      <c r="AX1303" s="46"/>
      <c r="AY1303" s="46"/>
      <c r="AZ1303" s="49"/>
      <c r="BE1303" s="52">
        <f t="shared" si="513"/>
        <v>0</v>
      </c>
      <c r="BF1303" s="53" t="str">
        <f t="shared" si="515"/>
        <v>00</v>
      </c>
      <c r="BG1303" s="54">
        <f t="shared" si="516"/>
        <v>0</v>
      </c>
      <c r="BH1303" s="54">
        <v>6</v>
      </c>
      <c r="BI1303" s="54" t="str">
        <f t="shared" si="517"/>
        <v>,00</v>
      </c>
      <c r="BJ1303" s="55" t="str">
        <f t="shared" si="518"/>
        <v>00,00</v>
      </c>
      <c r="BL1303" s="57" t="str">
        <f>IFERROR(VLOOKUP(H1303,#REF!,2,0)," ")</f>
        <v xml:space="preserve"> </v>
      </c>
      <c r="BM1303" s="57" t="str">
        <f>IFERROR(VLOOKUP(K1303,#REF!,2,0)," ")</f>
        <v xml:space="preserve"> </v>
      </c>
      <c r="BN1303" s="58" t="str">
        <f t="shared" si="501"/>
        <v xml:space="preserve">  </v>
      </c>
      <c r="BO1303" s="59" t="str">
        <f>IFERROR(VLOOKUP(BN1303,#REF!,5,0)," ")</f>
        <v xml:space="preserve"> </v>
      </c>
      <c r="BP1303" s="59" t="str">
        <f t="shared" si="502"/>
        <v xml:space="preserve"> </v>
      </c>
      <c r="BQ1303" s="56" t="str">
        <f t="shared" si="503"/>
        <v>0,00</v>
      </c>
      <c r="BR1303" s="59" t="str">
        <f t="shared" si="504"/>
        <v>0,00</v>
      </c>
      <c r="BS1303" s="59" t="str">
        <f t="shared" si="505"/>
        <v xml:space="preserve"> </v>
      </c>
      <c r="BT1303" s="56" t="str">
        <f t="shared" si="519"/>
        <v>00</v>
      </c>
      <c r="BU1303" s="56">
        <f t="shared" si="520"/>
        <v>0</v>
      </c>
      <c r="BV1303" s="56" t="str">
        <f>IFERROR(BU1303*#REF!,"0,00")</f>
        <v>0,00</v>
      </c>
      <c r="BW1303" s="59" t="str">
        <f t="shared" si="521"/>
        <v>0,00</v>
      </c>
    </row>
    <row r="1304" spans="1:75" ht="61.5" customHeight="1" thickTop="1" thickBot="1">
      <c r="A1304" s="90" t="str">
        <f t="shared" si="509"/>
        <v>INSERIR DATA</v>
      </c>
      <c r="B1304" s="91" t="str">
        <f t="shared" si="510"/>
        <v>INSERIR DATA</v>
      </c>
      <c r="C1304" s="81" t="str">
        <f t="shared" si="511"/>
        <v>INSERIR DATA</v>
      </c>
      <c r="D1304" s="79">
        <f t="shared" ref="D1304:D1367" si="523">D1303+1</f>
        <v>1301</v>
      </c>
      <c r="E1304" s="125">
        <f t="shared" si="522"/>
        <v>0</v>
      </c>
      <c r="F1304" s="101"/>
      <c r="G1304" s="124" t="str">
        <f>IFERROR(VLOOKUP(F1304,#REF!,2,0)," ")</f>
        <v xml:space="preserve"> </v>
      </c>
      <c r="H1304" s="122" t="str">
        <f>IFERROR(VLOOKUP(F1304,#REF!,3,0)," ")</f>
        <v xml:space="preserve"> </v>
      </c>
      <c r="I1304" s="103"/>
      <c r="J1304" s="103"/>
      <c r="K1304" s="103"/>
      <c r="L1304" s="104"/>
      <c r="M1304" s="105"/>
      <c r="N1304" s="106"/>
      <c r="O1304" s="107"/>
      <c r="P1304" s="122" t="str">
        <f t="shared" si="506"/>
        <v>00,00</v>
      </c>
      <c r="Q1304" s="123" t="str">
        <f t="shared" si="507"/>
        <v>0,00</v>
      </c>
      <c r="R1304" s="119">
        <v>0</v>
      </c>
      <c r="S1304" s="119">
        <v>0</v>
      </c>
      <c r="T1304" s="123">
        <f t="shared" si="512"/>
        <v>0</v>
      </c>
      <c r="U1304" s="108"/>
      <c r="V1304" s="109" t="str">
        <f t="shared" si="508"/>
        <v/>
      </c>
      <c r="W1304" s="37"/>
      <c r="X1304" s="132"/>
      <c r="Y1304" s="134"/>
      <c r="AA1304" s="24"/>
      <c r="AB1304" s="40"/>
      <c r="AC1304" s="24" t="str">
        <f t="shared" si="514"/>
        <v>Pendente</v>
      </c>
      <c r="AE1304" s="43"/>
      <c r="AF1304" s="44"/>
      <c r="AG1304" s="46"/>
      <c r="AH1304" s="46"/>
      <c r="AI1304" s="46"/>
      <c r="AJ1304" s="44"/>
      <c r="AK1304" s="46"/>
      <c r="AL1304" s="127"/>
      <c r="AM1304" s="44"/>
      <c r="AN1304" s="46"/>
      <c r="AO1304" s="127"/>
      <c r="AP1304" s="46"/>
      <c r="AQ1304" s="46"/>
      <c r="AR1304" s="46"/>
      <c r="AS1304" s="46"/>
      <c r="AT1304" s="46"/>
      <c r="AU1304" s="46"/>
      <c r="AV1304" s="46"/>
      <c r="AW1304" s="46"/>
      <c r="AX1304" s="46"/>
      <c r="AY1304" s="46"/>
      <c r="AZ1304" s="49"/>
      <c r="BE1304" s="52">
        <f t="shared" si="513"/>
        <v>0</v>
      </c>
      <c r="BF1304" s="53" t="str">
        <f t="shared" si="515"/>
        <v>00</v>
      </c>
      <c r="BG1304" s="54">
        <f t="shared" si="516"/>
        <v>0</v>
      </c>
      <c r="BH1304" s="54">
        <v>6</v>
      </c>
      <c r="BI1304" s="54" t="str">
        <f t="shared" si="517"/>
        <v>,00</v>
      </c>
      <c r="BJ1304" s="55" t="str">
        <f t="shared" si="518"/>
        <v>00,00</v>
      </c>
      <c r="BL1304" s="57" t="str">
        <f>IFERROR(VLOOKUP(H1304,#REF!,2,0)," ")</f>
        <v xml:space="preserve"> </v>
      </c>
      <c r="BM1304" s="57" t="str">
        <f>IFERROR(VLOOKUP(K1304,#REF!,2,0)," ")</f>
        <v xml:space="preserve"> </v>
      </c>
      <c r="BN1304" s="58" t="str">
        <f t="shared" si="501"/>
        <v xml:space="preserve">  </v>
      </c>
      <c r="BO1304" s="59" t="str">
        <f>IFERROR(VLOOKUP(BN1304,#REF!,5,0)," ")</f>
        <v xml:space="preserve"> </v>
      </c>
      <c r="BP1304" s="59" t="str">
        <f t="shared" si="502"/>
        <v xml:space="preserve"> </v>
      </c>
      <c r="BQ1304" s="56" t="str">
        <f t="shared" si="503"/>
        <v>0,00</v>
      </c>
      <c r="BR1304" s="59" t="str">
        <f t="shared" si="504"/>
        <v>0,00</v>
      </c>
      <c r="BS1304" s="59" t="str">
        <f t="shared" si="505"/>
        <v xml:space="preserve"> </v>
      </c>
      <c r="BT1304" s="56" t="str">
        <f t="shared" si="519"/>
        <v>00</v>
      </c>
      <c r="BU1304" s="56">
        <f t="shared" si="520"/>
        <v>0</v>
      </c>
      <c r="BV1304" s="56" t="str">
        <f>IFERROR(BU1304*#REF!,"0,00")</f>
        <v>0,00</v>
      </c>
      <c r="BW1304" s="59" t="str">
        <f t="shared" si="521"/>
        <v>0,00</v>
      </c>
    </row>
    <row r="1305" spans="1:75" ht="61.5" customHeight="1" thickTop="1" thickBot="1">
      <c r="A1305" s="90" t="str">
        <f t="shared" si="509"/>
        <v>INSERIR DATA</v>
      </c>
      <c r="B1305" s="91" t="str">
        <f t="shared" si="510"/>
        <v>INSERIR DATA</v>
      </c>
      <c r="C1305" s="81" t="str">
        <f t="shared" si="511"/>
        <v>INSERIR DATA</v>
      </c>
      <c r="D1305" s="79">
        <f t="shared" si="523"/>
        <v>1302</v>
      </c>
      <c r="E1305" s="125">
        <f t="shared" si="522"/>
        <v>0</v>
      </c>
      <c r="F1305" s="101"/>
      <c r="G1305" s="124" t="str">
        <f>IFERROR(VLOOKUP(F1305,#REF!,2,0)," ")</f>
        <v xml:space="preserve"> </v>
      </c>
      <c r="H1305" s="122" t="str">
        <f>IFERROR(VLOOKUP(F1305,#REF!,3,0)," ")</f>
        <v xml:space="preserve"> </v>
      </c>
      <c r="I1305" s="103"/>
      <c r="J1305" s="103"/>
      <c r="K1305" s="103"/>
      <c r="L1305" s="104"/>
      <c r="M1305" s="105"/>
      <c r="N1305" s="106"/>
      <c r="O1305" s="107"/>
      <c r="P1305" s="122" t="str">
        <f t="shared" si="506"/>
        <v>00,00</v>
      </c>
      <c r="Q1305" s="123" t="str">
        <f t="shared" si="507"/>
        <v>0,00</v>
      </c>
      <c r="R1305" s="119">
        <v>0</v>
      </c>
      <c r="S1305" s="119">
        <v>0</v>
      </c>
      <c r="T1305" s="123">
        <f t="shared" si="512"/>
        <v>0</v>
      </c>
      <c r="U1305" s="108"/>
      <c r="V1305" s="109" t="str">
        <f t="shared" si="508"/>
        <v/>
      </c>
      <c r="W1305" s="37"/>
      <c r="X1305" s="132"/>
      <c r="Y1305" s="134"/>
      <c r="AA1305" s="24"/>
      <c r="AB1305" s="40"/>
      <c r="AC1305" s="24" t="str">
        <f t="shared" si="514"/>
        <v>Pendente</v>
      </c>
      <c r="AE1305" s="43"/>
      <c r="AF1305" s="44"/>
      <c r="AG1305" s="46"/>
      <c r="AH1305" s="46"/>
      <c r="AI1305" s="46"/>
      <c r="AJ1305" s="44"/>
      <c r="AK1305" s="46"/>
      <c r="AL1305" s="127"/>
      <c r="AM1305" s="44"/>
      <c r="AN1305" s="46"/>
      <c r="AO1305" s="127"/>
      <c r="AP1305" s="46"/>
      <c r="AQ1305" s="46"/>
      <c r="AR1305" s="46"/>
      <c r="AS1305" s="46"/>
      <c r="AT1305" s="46"/>
      <c r="AU1305" s="46"/>
      <c r="AV1305" s="46"/>
      <c r="AW1305" s="46"/>
      <c r="AX1305" s="46"/>
      <c r="AY1305" s="46"/>
      <c r="AZ1305" s="49"/>
      <c r="BE1305" s="52">
        <f t="shared" si="513"/>
        <v>0</v>
      </c>
      <c r="BF1305" s="53" t="str">
        <f t="shared" si="515"/>
        <v>00</v>
      </c>
      <c r="BG1305" s="54">
        <f t="shared" si="516"/>
        <v>0</v>
      </c>
      <c r="BH1305" s="54">
        <v>6</v>
      </c>
      <c r="BI1305" s="54" t="str">
        <f t="shared" si="517"/>
        <v>,00</v>
      </c>
      <c r="BJ1305" s="55" t="str">
        <f t="shared" si="518"/>
        <v>00,00</v>
      </c>
      <c r="BL1305" s="57" t="str">
        <f>IFERROR(VLOOKUP(H1305,#REF!,2,0)," ")</f>
        <v xml:space="preserve"> </v>
      </c>
      <c r="BM1305" s="57" t="str">
        <f>IFERROR(VLOOKUP(K1305,#REF!,2,0)," ")</f>
        <v xml:space="preserve"> </v>
      </c>
      <c r="BN1305" s="58" t="str">
        <f t="shared" si="501"/>
        <v xml:space="preserve">  </v>
      </c>
      <c r="BO1305" s="59" t="str">
        <f>IFERROR(VLOOKUP(BN1305,#REF!,5,0)," ")</f>
        <v xml:space="preserve"> </v>
      </c>
      <c r="BP1305" s="59" t="str">
        <f t="shared" si="502"/>
        <v xml:space="preserve"> </v>
      </c>
      <c r="BQ1305" s="56" t="str">
        <f t="shared" si="503"/>
        <v>0,00</v>
      </c>
      <c r="BR1305" s="59" t="str">
        <f t="shared" si="504"/>
        <v>0,00</v>
      </c>
      <c r="BS1305" s="59" t="str">
        <f t="shared" si="505"/>
        <v xml:space="preserve"> </v>
      </c>
      <c r="BT1305" s="56" t="str">
        <f t="shared" si="519"/>
        <v>00</v>
      </c>
      <c r="BU1305" s="56">
        <f t="shared" si="520"/>
        <v>0</v>
      </c>
      <c r="BV1305" s="56" t="str">
        <f>IFERROR(BU1305*#REF!,"0,00")</f>
        <v>0,00</v>
      </c>
      <c r="BW1305" s="59" t="str">
        <f t="shared" si="521"/>
        <v>0,00</v>
      </c>
    </row>
    <row r="1306" spans="1:75" ht="61.5" customHeight="1" thickTop="1" thickBot="1">
      <c r="A1306" s="90" t="str">
        <f t="shared" si="509"/>
        <v>INSERIR DATA</v>
      </c>
      <c r="B1306" s="91" t="str">
        <f t="shared" si="510"/>
        <v>INSERIR DATA</v>
      </c>
      <c r="C1306" s="81" t="str">
        <f t="shared" si="511"/>
        <v>INSERIR DATA</v>
      </c>
      <c r="D1306" s="79">
        <f t="shared" si="523"/>
        <v>1303</v>
      </c>
      <c r="E1306" s="125">
        <f t="shared" si="522"/>
        <v>0</v>
      </c>
      <c r="F1306" s="101"/>
      <c r="G1306" s="124" t="str">
        <f>IFERROR(VLOOKUP(F1306,#REF!,2,0)," ")</f>
        <v xml:space="preserve"> </v>
      </c>
      <c r="H1306" s="122" t="str">
        <f>IFERROR(VLOOKUP(F1306,#REF!,3,0)," ")</f>
        <v xml:space="preserve"> </v>
      </c>
      <c r="I1306" s="103"/>
      <c r="J1306" s="103"/>
      <c r="K1306" s="103"/>
      <c r="L1306" s="104"/>
      <c r="M1306" s="105"/>
      <c r="N1306" s="106"/>
      <c r="O1306" s="107"/>
      <c r="P1306" s="122" t="str">
        <f t="shared" si="506"/>
        <v>00,00</v>
      </c>
      <c r="Q1306" s="123" t="str">
        <f t="shared" si="507"/>
        <v>0,00</v>
      </c>
      <c r="R1306" s="119">
        <v>0</v>
      </c>
      <c r="S1306" s="119">
        <v>0</v>
      </c>
      <c r="T1306" s="123">
        <f t="shared" si="512"/>
        <v>0</v>
      </c>
      <c r="U1306" s="108"/>
      <c r="V1306" s="109" t="str">
        <f t="shared" si="508"/>
        <v/>
      </c>
      <c r="W1306" s="37"/>
      <c r="X1306" s="132"/>
      <c r="Y1306" s="134"/>
      <c r="AA1306" s="24"/>
      <c r="AB1306" s="40"/>
      <c r="AC1306" s="24" t="str">
        <f t="shared" si="514"/>
        <v>Pendente</v>
      </c>
      <c r="AE1306" s="43"/>
      <c r="AF1306" s="44"/>
      <c r="AG1306" s="46"/>
      <c r="AH1306" s="46"/>
      <c r="AI1306" s="46"/>
      <c r="AJ1306" s="44"/>
      <c r="AK1306" s="46"/>
      <c r="AL1306" s="127"/>
      <c r="AM1306" s="44"/>
      <c r="AN1306" s="46"/>
      <c r="AO1306" s="127"/>
      <c r="AP1306" s="46"/>
      <c r="AQ1306" s="46"/>
      <c r="AR1306" s="46"/>
      <c r="AS1306" s="46"/>
      <c r="AT1306" s="46"/>
      <c r="AU1306" s="46"/>
      <c r="AV1306" s="46"/>
      <c r="AW1306" s="46"/>
      <c r="AX1306" s="46"/>
      <c r="AY1306" s="46"/>
      <c r="AZ1306" s="49"/>
      <c r="BE1306" s="52">
        <f t="shared" si="513"/>
        <v>0</v>
      </c>
      <c r="BF1306" s="53" t="str">
        <f t="shared" si="515"/>
        <v>00</v>
      </c>
      <c r="BG1306" s="54">
        <f t="shared" si="516"/>
        <v>0</v>
      </c>
      <c r="BH1306" s="54">
        <v>6</v>
      </c>
      <c r="BI1306" s="54" t="str">
        <f t="shared" si="517"/>
        <v>,00</v>
      </c>
      <c r="BJ1306" s="55" t="str">
        <f t="shared" si="518"/>
        <v>00,00</v>
      </c>
      <c r="BL1306" s="57" t="str">
        <f>IFERROR(VLOOKUP(H1306,#REF!,2,0)," ")</f>
        <v xml:space="preserve"> </v>
      </c>
      <c r="BM1306" s="57" t="str">
        <f>IFERROR(VLOOKUP(K1306,#REF!,2,0)," ")</f>
        <v xml:space="preserve"> </v>
      </c>
      <c r="BN1306" s="58" t="str">
        <f t="shared" si="501"/>
        <v xml:space="preserve">  </v>
      </c>
      <c r="BO1306" s="59" t="str">
        <f>IFERROR(VLOOKUP(BN1306,#REF!,5,0)," ")</f>
        <v xml:space="preserve"> </v>
      </c>
      <c r="BP1306" s="59" t="str">
        <f t="shared" si="502"/>
        <v xml:space="preserve"> </v>
      </c>
      <c r="BQ1306" s="56" t="str">
        <f t="shared" si="503"/>
        <v>0,00</v>
      </c>
      <c r="BR1306" s="59" t="str">
        <f t="shared" si="504"/>
        <v>0,00</v>
      </c>
      <c r="BS1306" s="59" t="str">
        <f t="shared" si="505"/>
        <v xml:space="preserve"> </v>
      </c>
      <c r="BT1306" s="56" t="str">
        <f t="shared" si="519"/>
        <v>00</v>
      </c>
      <c r="BU1306" s="56">
        <f t="shared" si="520"/>
        <v>0</v>
      </c>
      <c r="BV1306" s="56" t="str">
        <f>IFERROR(BU1306*#REF!,"0,00")</f>
        <v>0,00</v>
      </c>
      <c r="BW1306" s="59" t="str">
        <f t="shared" si="521"/>
        <v>0,00</v>
      </c>
    </row>
    <row r="1307" spans="1:75" ht="61.5" customHeight="1" thickTop="1" thickBot="1">
      <c r="A1307" s="90" t="str">
        <f t="shared" si="509"/>
        <v>INSERIR DATA</v>
      </c>
      <c r="B1307" s="91" t="str">
        <f t="shared" si="510"/>
        <v>INSERIR DATA</v>
      </c>
      <c r="C1307" s="81" t="str">
        <f t="shared" si="511"/>
        <v>INSERIR DATA</v>
      </c>
      <c r="D1307" s="79">
        <f t="shared" si="523"/>
        <v>1304</v>
      </c>
      <c r="E1307" s="125">
        <f t="shared" si="522"/>
        <v>0</v>
      </c>
      <c r="F1307" s="101"/>
      <c r="G1307" s="124" t="str">
        <f>IFERROR(VLOOKUP(F1307,#REF!,2,0)," ")</f>
        <v xml:space="preserve"> </v>
      </c>
      <c r="H1307" s="122" t="str">
        <f>IFERROR(VLOOKUP(F1307,#REF!,3,0)," ")</f>
        <v xml:space="preserve"> </v>
      </c>
      <c r="I1307" s="103"/>
      <c r="J1307" s="103"/>
      <c r="K1307" s="103"/>
      <c r="L1307" s="104"/>
      <c r="M1307" s="105"/>
      <c r="N1307" s="106"/>
      <c r="O1307" s="107"/>
      <c r="P1307" s="122" t="str">
        <f t="shared" si="506"/>
        <v>00,00</v>
      </c>
      <c r="Q1307" s="123" t="str">
        <f t="shared" si="507"/>
        <v>0,00</v>
      </c>
      <c r="R1307" s="119">
        <v>0</v>
      </c>
      <c r="S1307" s="119">
        <v>0</v>
      </c>
      <c r="T1307" s="123">
        <f t="shared" si="512"/>
        <v>0</v>
      </c>
      <c r="U1307" s="108"/>
      <c r="V1307" s="109" t="str">
        <f t="shared" si="508"/>
        <v/>
      </c>
      <c r="W1307" s="37"/>
      <c r="X1307" s="132"/>
      <c r="Y1307" s="134"/>
      <c r="AA1307" s="24"/>
      <c r="AB1307" s="40"/>
      <c r="AC1307" s="24" t="str">
        <f t="shared" si="514"/>
        <v>Pendente</v>
      </c>
      <c r="AE1307" s="43"/>
      <c r="AF1307" s="44"/>
      <c r="AG1307" s="46"/>
      <c r="AH1307" s="46"/>
      <c r="AI1307" s="46"/>
      <c r="AJ1307" s="44"/>
      <c r="AK1307" s="46"/>
      <c r="AL1307" s="127"/>
      <c r="AM1307" s="44"/>
      <c r="AN1307" s="46"/>
      <c r="AO1307" s="127"/>
      <c r="AP1307" s="46"/>
      <c r="AQ1307" s="46"/>
      <c r="AR1307" s="46"/>
      <c r="AS1307" s="46"/>
      <c r="AT1307" s="46"/>
      <c r="AU1307" s="46"/>
      <c r="AV1307" s="46"/>
      <c r="AW1307" s="46"/>
      <c r="AX1307" s="46"/>
      <c r="AY1307" s="46"/>
      <c r="AZ1307" s="49"/>
      <c r="BE1307" s="52">
        <f t="shared" si="513"/>
        <v>0</v>
      </c>
      <c r="BF1307" s="53" t="str">
        <f t="shared" si="515"/>
        <v>00</v>
      </c>
      <c r="BG1307" s="54">
        <f t="shared" si="516"/>
        <v>0</v>
      </c>
      <c r="BH1307" s="54">
        <v>6</v>
      </c>
      <c r="BI1307" s="54" t="str">
        <f t="shared" si="517"/>
        <v>,00</v>
      </c>
      <c r="BJ1307" s="55" t="str">
        <f t="shared" si="518"/>
        <v>00,00</v>
      </c>
      <c r="BL1307" s="57" t="str">
        <f>IFERROR(VLOOKUP(H1307,#REF!,2,0)," ")</f>
        <v xml:space="preserve"> </v>
      </c>
      <c r="BM1307" s="57" t="str">
        <f>IFERROR(VLOOKUP(K1307,#REF!,2,0)," ")</f>
        <v xml:space="preserve"> </v>
      </c>
      <c r="BN1307" s="58" t="str">
        <f t="shared" si="501"/>
        <v xml:space="preserve">  </v>
      </c>
      <c r="BO1307" s="59" t="str">
        <f>IFERROR(VLOOKUP(BN1307,#REF!,5,0)," ")</f>
        <v xml:space="preserve"> </v>
      </c>
      <c r="BP1307" s="59" t="str">
        <f t="shared" si="502"/>
        <v xml:space="preserve"> </v>
      </c>
      <c r="BQ1307" s="56" t="str">
        <f t="shared" si="503"/>
        <v>0,00</v>
      </c>
      <c r="BR1307" s="59" t="str">
        <f t="shared" si="504"/>
        <v>0,00</v>
      </c>
      <c r="BS1307" s="59" t="str">
        <f t="shared" si="505"/>
        <v xml:space="preserve"> </v>
      </c>
      <c r="BT1307" s="56" t="str">
        <f t="shared" si="519"/>
        <v>00</v>
      </c>
      <c r="BU1307" s="56">
        <f t="shared" si="520"/>
        <v>0</v>
      </c>
      <c r="BV1307" s="56" t="str">
        <f>IFERROR(BU1307*#REF!,"0,00")</f>
        <v>0,00</v>
      </c>
      <c r="BW1307" s="59" t="str">
        <f t="shared" si="521"/>
        <v>0,00</v>
      </c>
    </row>
    <row r="1308" spans="1:75" ht="61.5" customHeight="1" thickTop="1" thickBot="1">
      <c r="A1308" s="90" t="str">
        <f t="shared" si="509"/>
        <v>INSERIR DATA</v>
      </c>
      <c r="B1308" s="91" t="str">
        <f t="shared" si="510"/>
        <v>INSERIR DATA</v>
      </c>
      <c r="C1308" s="81" t="str">
        <f t="shared" si="511"/>
        <v>INSERIR DATA</v>
      </c>
      <c r="D1308" s="79">
        <f t="shared" si="523"/>
        <v>1305</v>
      </c>
      <c r="E1308" s="125">
        <f t="shared" si="522"/>
        <v>0</v>
      </c>
      <c r="F1308" s="101"/>
      <c r="G1308" s="124" t="str">
        <f>IFERROR(VLOOKUP(F1308,#REF!,2,0)," ")</f>
        <v xml:space="preserve"> </v>
      </c>
      <c r="H1308" s="122" t="str">
        <f>IFERROR(VLOOKUP(F1308,#REF!,3,0)," ")</f>
        <v xml:space="preserve"> </v>
      </c>
      <c r="I1308" s="103"/>
      <c r="J1308" s="103"/>
      <c r="K1308" s="103"/>
      <c r="L1308" s="104"/>
      <c r="M1308" s="105"/>
      <c r="N1308" s="106"/>
      <c r="O1308" s="107"/>
      <c r="P1308" s="122" t="str">
        <f t="shared" si="506"/>
        <v>00,00</v>
      </c>
      <c r="Q1308" s="123" t="str">
        <f t="shared" si="507"/>
        <v>0,00</v>
      </c>
      <c r="R1308" s="119">
        <v>0</v>
      </c>
      <c r="S1308" s="119">
        <v>0</v>
      </c>
      <c r="T1308" s="123">
        <f t="shared" si="512"/>
        <v>0</v>
      </c>
      <c r="U1308" s="108"/>
      <c r="V1308" s="109" t="str">
        <f t="shared" si="508"/>
        <v/>
      </c>
      <c r="W1308" s="37"/>
      <c r="X1308" s="132"/>
      <c r="Y1308" s="134"/>
      <c r="AA1308" s="24"/>
      <c r="AB1308" s="40"/>
      <c r="AC1308" s="24" t="str">
        <f t="shared" si="514"/>
        <v>Pendente</v>
      </c>
      <c r="AE1308" s="43"/>
      <c r="AF1308" s="44"/>
      <c r="AG1308" s="46"/>
      <c r="AH1308" s="46"/>
      <c r="AI1308" s="46"/>
      <c r="AJ1308" s="44"/>
      <c r="AK1308" s="46"/>
      <c r="AL1308" s="127"/>
      <c r="AM1308" s="44"/>
      <c r="AN1308" s="46"/>
      <c r="AO1308" s="127"/>
      <c r="AP1308" s="46"/>
      <c r="AQ1308" s="46"/>
      <c r="AR1308" s="46"/>
      <c r="AS1308" s="46"/>
      <c r="AT1308" s="46"/>
      <c r="AU1308" s="46"/>
      <c r="AV1308" s="46"/>
      <c r="AW1308" s="46"/>
      <c r="AX1308" s="46"/>
      <c r="AY1308" s="46"/>
      <c r="AZ1308" s="49"/>
      <c r="BE1308" s="52">
        <f t="shared" si="513"/>
        <v>0</v>
      </c>
      <c r="BF1308" s="53" t="str">
        <f t="shared" si="515"/>
        <v>00</v>
      </c>
      <c r="BG1308" s="54">
        <f t="shared" si="516"/>
        <v>0</v>
      </c>
      <c r="BH1308" s="54">
        <v>6</v>
      </c>
      <c r="BI1308" s="54" t="str">
        <f t="shared" si="517"/>
        <v>,00</v>
      </c>
      <c r="BJ1308" s="55" t="str">
        <f t="shared" si="518"/>
        <v>00,00</v>
      </c>
      <c r="BL1308" s="57" t="str">
        <f>IFERROR(VLOOKUP(H1308,#REF!,2,0)," ")</f>
        <v xml:space="preserve"> </v>
      </c>
      <c r="BM1308" s="57" t="str">
        <f>IFERROR(VLOOKUP(K1308,#REF!,2,0)," ")</f>
        <v xml:space="preserve"> </v>
      </c>
      <c r="BN1308" s="58" t="str">
        <f t="shared" si="501"/>
        <v xml:space="preserve">  </v>
      </c>
      <c r="BO1308" s="59" t="str">
        <f>IFERROR(VLOOKUP(BN1308,#REF!,5,0)," ")</f>
        <v xml:space="preserve"> </v>
      </c>
      <c r="BP1308" s="59" t="str">
        <f t="shared" si="502"/>
        <v xml:space="preserve"> </v>
      </c>
      <c r="BQ1308" s="56" t="str">
        <f t="shared" si="503"/>
        <v>0,00</v>
      </c>
      <c r="BR1308" s="59" t="str">
        <f t="shared" si="504"/>
        <v>0,00</v>
      </c>
      <c r="BS1308" s="59" t="str">
        <f t="shared" si="505"/>
        <v xml:space="preserve"> </v>
      </c>
      <c r="BT1308" s="56" t="str">
        <f t="shared" si="519"/>
        <v>00</v>
      </c>
      <c r="BU1308" s="56">
        <f t="shared" si="520"/>
        <v>0</v>
      </c>
      <c r="BV1308" s="56" t="str">
        <f>IFERROR(BU1308*#REF!,"0,00")</f>
        <v>0,00</v>
      </c>
      <c r="BW1308" s="59" t="str">
        <f t="shared" si="521"/>
        <v>0,00</v>
      </c>
    </row>
    <row r="1309" spans="1:75" ht="61.5" customHeight="1" thickTop="1" thickBot="1">
      <c r="A1309" s="90" t="str">
        <f t="shared" si="509"/>
        <v>INSERIR DATA</v>
      </c>
      <c r="B1309" s="91" t="str">
        <f t="shared" si="510"/>
        <v>INSERIR DATA</v>
      </c>
      <c r="C1309" s="81" t="str">
        <f t="shared" si="511"/>
        <v>INSERIR DATA</v>
      </c>
      <c r="D1309" s="79">
        <f t="shared" si="523"/>
        <v>1306</v>
      </c>
      <c r="E1309" s="125">
        <f t="shared" si="522"/>
        <v>0</v>
      </c>
      <c r="F1309" s="101"/>
      <c r="G1309" s="124" t="str">
        <f>IFERROR(VLOOKUP(F1309,#REF!,2,0)," ")</f>
        <v xml:space="preserve"> </v>
      </c>
      <c r="H1309" s="122" t="str">
        <f>IFERROR(VLOOKUP(F1309,#REF!,3,0)," ")</f>
        <v xml:space="preserve"> </v>
      </c>
      <c r="I1309" s="103"/>
      <c r="J1309" s="103"/>
      <c r="K1309" s="103"/>
      <c r="L1309" s="104"/>
      <c r="M1309" s="105"/>
      <c r="N1309" s="106"/>
      <c r="O1309" s="107"/>
      <c r="P1309" s="122" t="str">
        <f t="shared" si="506"/>
        <v>00,00</v>
      </c>
      <c r="Q1309" s="123" t="str">
        <f t="shared" si="507"/>
        <v>0,00</v>
      </c>
      <c r="R1309" s="119">
        <v>0</v>
      </c>
      <c r="S1309" s="119">
        <v>0</v>
      </c>
      <c r="T1309" s="123">
        <f t="shared" si="512"/>
        <v>0</v>
      </c>
      <c r="U1309" s="108"/>
      <c r="V1309" s="109" t="str">
        <f t="shared" si="508"/>
        <v/>
      </c>
      <c r="W1309" s="37"/>
      <c r="X1309" s="132"/>
      <c r="Y1309" s="134"/>
      <c r="AA1309" s="24"/>
      <c r="AB1309" s="40"/>
      <c r="AC1309" s="24" t="str">
        <f t="shared" si="514"/>
        <v>Pendente</v>
      </c>
      <c r="AE1309" s="43"/>
      <c r="AF1309" s="44"/>
      <c r="AG1309" s="46"/>
      <c r="AH1309" s="46"/>
      <c r="AI1309" s="46"/>
      <c r="AJ1309" s="44"/>
      <c r="AK1309" s="46"/>
      <c r="AL1309" s="127"/>
      <c r="AM1309" s="44"/>
      <c r="AN1309" s="46"/>
      <c r="AO1309" s="127"/>
      <c r="AP1309" s="46"/>
      <c r="AQ1309" s="46"/>
      <c r="AR1309" s="46"/>
      <c r="AS1309" s="46"/>
      <c r="AT1309" s="46"/>
      <c r="AU1309" s="46"/>
      <c r="AV1309" s="46"/>
      <c r="AW1309" s="46"/>
      <c r="AX1309" s="46"/>
      <c r="AY1309" s="46"/>
      <c r="AZ1309" s="49"/>
      <c r="BE1309" s="52">
        <f t="shared" si="513"/>
        <v>0</v>
      </c>
      <c r="BF1309" s="53" t="str">
        <f t="shared" si="515"/>
        <v>00</v>
      </c>
      <c r="BG1309" s="54">
        <f t="shared" si="516"/>
        <v>0</v>
      </c>
      <c r="BH1309" s="54">
        <v>6</v>
      </c>
      <c r="BI1309" s="54" t="str">
        <f t="shared" si="517"/>
        <v>,00</v>
      </c>
      <c r="BJ1309" s="55" t="str">
        <f t="shared" si="518"/>
        <v>00,00</v>
      </c>
      <c r="BL1309" s="57" t="str">
        <f>IFERROR(VLOOKUP(H1309,#REF!,2,0)," ")</f>
        <v xml:space="preserve"> </v>
      </c>
      <c r="BM1309" s="57" t="str">
        <f>IFERROR(VLOOKUP(K1309,#REF!,2,0)," ")</f>
        <v xml:space="preserve"> </v>
      </c>
      <c r="BN1309" s="58" t="str">
        <f t="shared" si="501"/>
        <v xml:space="preserve">  </v>
      </c>
      <c r="BO1309" s="59" t="str">
        <f>IFERROR(VLOOKUP(BN1309,#REF!,5,0)," ")</f>
        <v xml:space="preserve"> </v>
      </c>
      <c r="BP1309" s="59" t="str">
        <f t="shared" si="502"/>
        <v xml:space="preserve"> </v>
      </c>
      <c r="BQ1309" s="56" t="str">
        <f t="shared" si="503"/>
        <v>0,00</v>
      </c>
      <c r="BR1309" s="59" t="str">
        <f t="shared" si="504"/>
        <v>0,00</v>
      </c>
      <c r="BS1309" s="59" t="str">
        <f t="shared" si="505"/>
        <v xml:space="preserve"> </v>
      </c>
      <c r="BT1309" s="56" t="str">
        <f t="shared" si="519"/>
        <v>00</v>
      </c>
      <c r="BU1309" s="56">
        <f t="shared" si="520"/>
        <v>0</v>
      </c>
      <c r="BV1309" s="56" t="str">
        <f>IFERROR(BU1309*#REF!,"0,00")</f>
        <v>0,00</v>
      </c>
      <c r="BW1309" s="59" t="str">
        <f t="shared" si="521"/>
        <v>0,00</v>
      </c>
    </row>
    <row r="1310" spans="1:75" ht="61.5" customHeight="1" thickTop="1" thickBot="1">
      <c r="A1310" s="90" t="str">
        <f t="shared" si="509"/>
        <v>INSERIR DATA</v>
      </c>
      <c r="B1310" s="91" t="str">
        <f t="shared" si="510"/>
        <v>INSERIR DATA</v>
      </c>
      <c r="C1310" s="81" t="str">
        <f t="shared" si="511"/>
        <v>INSERIR DATA</v>
      </c>
      <c r="D1310" s="79">
        <f t="shared" si="523"/>
        <v>1307</v>
      </c>
      <c r="E1310" s="125">
        <f t="shared" si="522"/>
        <v>0</v>
      </c>
      <c r="F1310" s="101"/>
      <c r="G1310" s="124" t="str">
        <f>IFERROR(VLOOKUP(F1310,#REF!,2,0)," ")</f>
        <v xml:space="preserve"> </v>
      </c>
      <c r="H1310" s="122" t="str">
        <f>IFERROR(VLOOKUP(F1310,#REF!,3,0)," ")</f>
        <v xml:space="preserve"> </v>
      </c>
      <c r="I1310" s="103"/>
      <c r="J1310" s="103"/>
      <c r="K1310" s="103"/>
      <c r="L1310" s="104"/>
      <c r="M1310" s="105"/>
      <c r="N1310" s="106"/>
      <c r="O1310" s="107"/>
      <c r="P1310" s="122" t="str">
        <f t="shared" si="506"/>
        <v>00,00</v>
      </c>
      <c r="Q1310" s="123" t="str">
        <f t="shared" si="507"/>
        <v>0,00</v>
      </c>
      <c r="R1310" s="119">
        <v>0</v>
      </c>
      <c r="S1310" s="119">
        <v>0</v>
      </c>
      <c r="T1310" s="123">
        <f t="shared" si="512"/>
        <v>0</v>
      </c>
      <c r="U1310" s="108"/>
      <c r="V1310" s="109" t="str">
        <f t="shared" si="508"/>
        <v/>
      </c>
      <c r="W1310" s="37"/>
      <c r="X1310" s="132"/>
      <c r="Y1310" s="134"/>
      <c r="AA1310" s="24"/>
      <c r="AB1310" s="40"/>
      <c r="AC1310" s="24" t="str">
        <f t="shared" si="514"/>
        <v>Pendente</v>
      </c>
      <c r="AE1310" s="43"/>
      <c r="AF1310" s="44"/>
      <c r="AG1310" s="46"/>
      <c r="AH1310" s="46"/>
      <c r="AI1310" s="46"/>
      <c r="AJ1310" s="44"/>
      <c r="AK1310" s="46"/>
      <c r="AL1310" s="127"/>
      <c r="AM1310" s="44"/>
      <c r="AN1310" s="46"/>
      <c r="AO1310" s="127"/>
      <c r="AP1310" s="46"/>
      <c r="AQ1310" s="46"/>
      <c r="AR1310" s="46"/>
      <c r="AS1310" s="46"/>
      <c r="AT1310" s="46"/>
      <c r="AU1310" s="46"/>
      <c r="AV1310" s="46"/>
      <c r="AW1310" s="46"/>
      <c r="AX1310" s="46"/>
      <c r="AY1310" s="46"/>
      <c r="AZ1310" s="49"/>
      <c r="BE1310" s="52">
        <f t="shared" si="513"/>
        <v>0</v>
      </c>
      <c r="BF1310" s="53" t="str">
        <f t="shared" si="515"/>
        <v>00</v>
      </c>
      <c r="BG1310" s="54">
        <f t="shared" si="516"/>
        <v>0</v>
      </c>
      <c r="BH1310" s="54">
        <v>6</v>
      </c>
      <c r="BI1310" s="54" t="str">
        <f t="shared" si="517"/>
        <v>,00</v>
      </c>
      <c r="BJ1310" s="55" t="str">
        <f t="shared" si="518"/>
        <v>00,00</v>
      </c>
      <c r="BL1310" s="57" t="str">
        <f>IFERROR(VLOOKUP(H1310,#REF!,2,0)," ")</f>
        <v xml:space="preserve"> </v>
      </c>
      <c r="BM1310" s="57" t="str">
        <f>IFERROR(VLOOKUP(K1310,#REF!,2,0)," ")</f>
        <v xml:space="preserve"> </v>
      </c>
      <c r="BN1310" s="58" t="str">
        <f t="shared" si="501"/>
        <v xml:space="preserve">  </v>
      </c>
      <c r="BO1310" s="59" t="str">
        <f>IFERROR(VLOOKUP(BN1310,#REF!,5,0)," ")</f>
        <v xml:space="preserve"> </v>
      </c>
      <c r="BP1310" s="59" t="str">
        <f t="shared" si="502"/>
        <v xml:space="preserve"> </v>
      </c>
      <c r="BQ1310" s="56" t="str">
        <f t="shared" si="503"/>
        <v>0,00</v>
      </c>
      <c r="BR1310" s="59" t="str">
        <f t="shared" si="504"/>
        <v>0,00</v>
      </c>
      <c r="BS1310" s="59" t="str">
        <f t="shared" si="505"/>
        <v xml:space="preserve"> </v>
      </c>
      <c r="BT1310" s="56" t="str">
        <f t="shared" si="519"/>
        <v>00</v>
      </c>
      <c r="BU1310" s="56">
        <f t="shared" si="520"/>
        <v>0</v>
      </c>
      <c r="BV1310" s="56" t="str">
        <f>IFERROR(BU1310*#REF!,"0,00")</f>
        <v>0,00</v>
      </c>
      <c r="BW1310" s="59" t="str">
        <f t="shared" si="521"/>
        <v>0,00</v>
      </c>
    </row>
    <row r="1311" spans="1:75" ht="61.5" customHeight="1" thickTop="1" thickBot="1">
      <c r="A1311" s="90" t="str">
        <f t="shared" si="509"/>
        <v>INSERIR DATA</v>
      </c>
      <c r="B1311" s="91" t="str">
        <f t="shared" si="510"/>
        <v>INSERIR DATA</v>
      </c>
      <c r="C1311" s="81" t="str">
        <f t="shared" si="511"/>
        <v>INSERIR DATA</v>
      </c>
      <c r="D1311" s="79">
        <f t="shared" si="523"/>
        <v>1308</v>
      </c>
      <c r="E1311" s="125">
        <f t="shared" si="522"/>
        <v>0</v>
      </c>
      <c r="F1311" s="101"/>
      <c r="G1311" s="124" t="str">
        <f>IFERROR(VLOOKUP(F1311,#REF!,2,0)," ")</f>
        <v xml:space="preserve"> </v>
      </c>
      <c r="H1311" s="122" t="str">
        <f>IFERROR(VLOOKUP(F1311,#REF!,3,0)," ")</f>
        <v xml:space="preserve"> </v>
      </c>
      <c r="I1311" s="103"/>
      <c r="J1311" s="103"/>
      <c r="K1311" s="103"/>
      <c r="L1311" s="104"/>
      <c r="M1311" s="105"/>
      <c r="N1311" s="106"/>
      <c r="O1311" s="107"/>
      <c r="P1311" s="122" t="str">
        <f t="shared" si="506"/>
        <v>00,00</v>
      </c>
      <c r="Q1311" s="123" t="str">
        <f t="shared" si="507"/>
        <v>0,00</v>
      </c>
      <c r="R1311" s="119">
        <v>0</v>
      </c>
      <c r="S1311" s="119">
        <v>0</v>
      </c>
      <c r="T1311" s="123">
        <f t="shared" si="512"/>
        <v>0</v>
      </c>
      <c r="U1311" s="108"/>
      <c r="V1311" s="109" t="str">
        <f t="shared" si="508"/>
        <v/>
      </c>
      <c r="W1311" s="37"/>
      <c r="X1311" s="132"/>
      <c r="Y1311" s="134"/>
      <c r="AA1311" s="24"/>
      <c r="AB1311" s="40"/>
      <c r="AC1311" s="24" t="str">
        <f t="shared" si="514"/>
        <v>Pendente</v>
      </c>
      <c r="AE1311" s="43"/>
      <c r="AF1311" s="44"/>
      <c r="AG1311" s="46"/>
      <c r="AH1311" s="46"/>
      <c r="AI1311" s="46"/>
      <c r="AJ1311" s="44"/>
      <c r="AK1311" s="46"/>
      <c r="AL1311" s="127"/>
      <c r="AM1311" s="44"/>
      <c r="AN1311" s="46"/>
      <c r="AO1311" s="127"/>
      <c r="AP1311" s="46"/>
      <c r="AQ1311" s="46"/>
      <c r="AR1311" s="46"/>
      <c r="AS1311" s="46"/>
      <c r="AT1311" s="46"/>
      <c r="AU1311" s="46"/>
      <c r="AV1311" s="46"/>
      <c r="AW1311" s="46"/>
      <c r="AX1311" s="46"/>
      <c r="AY1311" s="46"/>
      <c r="AZ1311" s="49"/>
      <c r="BE1311" s="52">
        <f t="shared" si="513"/>
        <v>0</v>
      </c>
      <c r="BF1311" s="53" t="str">
        <f t="shared" si="515"/>
        <v>00</v>
      </c>
      <c r="BG1311" s="54">
        <f t="shared" si="516"/>
        <v>0</v>
      </c>
      <c r="BH1311" s="54">
        <v>6</v>
      </c>
      <c r="BI1311" s="54" t="str">
        <f t="shared" si="517"/>
        <v>,00</v>
      </c>
      <c r="BJ1311" s="55" t="str">
        <f t="shared" si="518"/>
        <v>00,00</v>
      </c>
      <c r="BL1311" s="57" t="str">
        <f>IFERROR(VLOOKUP(H1311,#REF!,2,0)," ")</f>
        <v xml:space="preserve"> </v>
      </c>
      <c r="BM1311" s="57" t="str">
        <f>IFERROR(VLOOKUP(K1311,#REF!,2,0)," ")</f>
        <v xml:space="preserve"> </v>
      </c>
      <c r="BN1311" s="58" t="str">
        <f t="shared" si="501"/>
        <v xml:space="preserve">  </v>
      </c>
      <c r="BO1311" s="59" t="str">
        <f>IFERROR(VLOOKUP(BN1311,#REF!,5,0)," ")</f>
        <v xml:space="preserve"> </v>
      </c>
      <c r="BP1311" s="59" t="str">
        <f t="shared" si="502"/>
        <v xml:space="preserve"> </v>
      </c>
      <c r="BQ1311" s="56" t="str">
        <f t="shared" si="503"/>
        <v>0,00</v>
      </c>
      <c r="BR1311" s="59" t="str">
        <f t="shared" si="504"/>
        <v>0,00</v>
      </c>
      <c r="BS1311" s="59" t="str">
        <f t="shared" si="505"/>
        <v xml:space="preserve"> </v>
      </c>
      <c r="BT1311" s="56" t="str">
        <f t="shared" si="519"/>
        <v>00</v>
      </c>
      <c r="BU1311" s="56">
        <f t="shared" si="520"/>
        <v>0</v>
      </c>
      <c r="BV1311" s="56" t="str">
        <f>IFERROR(BU1311*#REF!,"0,00")</f>
        <v>0,00</v>
      </c>
      <c r="BW1311" s="59" t="str">
        <f t="shared" si="521"/>
        <v>0,00</v>
      </c>
    </row>
    <row r="1312" spans="1:75" ht="61.5" customHeight="1" thickTop="1" thickBot="1">
      <c r="A1312" s="90" t="str">
        <f t="shared" si="509"/>
        <v>INSERIR DATA</v>
      </c>
      <c r="B1312" s="91" t="str">
        <f t="shared" si="510"/>
        <v>INSERIR DATA</v>
      </c>
      <c r="C1312" s="81" t="str">
        <f t="shared" si="511"/>
        <v>INSERIR DATA</v>
      </c>
      <c r="D1312" s="79">
        <f t="shared" si="523"/>
        <v>1309</v>
      </c>
      <c r="E1312" s="125">
        <f t="shared" si="522"/>
        <v>0</v>
      </c>
      <c r="F1312" s="101"/>
      <c r="G1312" s="124" t="str">
        <f>IFERROR(VLOOKUP(F1312,#REF!,2,0)," ")</f>
        <v xml:space="preserve"> </v>
      </c>
      <c r="H1312" s="122" t="str">
        <f>IFERROR(VLOOKUP(F1312,#REF!,3,0)," ")</f>
        <v xml:space="preserve"> </v>
      </c>
      <c r="I1312" s="103"/>
      <c r="J1312" s="103"/>
      <c r="K1312" s="103"/>
      <c r="L1312" s="104"/>
      <c r="M1312" s="105"/>
      <c r="N1312" s="106"/>
      <c r="O1312" s="107"/>
      <c r="P1312" s="122" t="str">
        <f t="shared" si="506"/>
        <v>00,00</v>
      </c>
      <c r="Q1312" s="123" t="str">
        <f t="shared" si="507"/>
        <v>0,00</v>
      </c>
      <c r="R1312" s="119">
        <v>0</v>
      </c>
      <c r="S1312" s="119">
        <v>0</v>
      </c>
      <c r="T1312" s="123">
        <f t="shared" si="512"/>
        <v>0</v>
      </c>
      <c r="U1312" s="108"/>
      <c r="V1312" s="109" t="str">
        <f t="shared" si="508"/>
        <v/>
      </c>
      <c r="W1312" s="37"/>
      <c r="X1312" s="132"/>
      <c r="Y1312" s="134"/>
      <c r="AA1312" s="24"/>
      <c r="AB1312" s="40"/>
      <c r="AC1312" s="24" t="str">
        <f t="shared" si="514"/>
        <v>Pendente</v>
      </c>
      <c r="AE1312" s="43"/>
      <c r="AF1312" s="44"/>
      <c r="AG1312" s="46"/>
      <c r="AH1312" s="46"/>
      <c r="AI1312" s="46"/>
      <c r="AJ1312" s="44"/>
      <c r="AK1312" s="46"/>
      <c r="AL1312" s="127"/>
      <c r="AM1312" s="44"/>
      <c r="AN1312" s="46"/>
      <c r="AO1312" s="127"/>
      <c r="AP1312" s="46"/>
      <c r="AQ1312" s="46"/>
      <c r="AR1312" s="46"/>
      <c r="AS1312" s="46"/>
      <c r="AT1312" s="46"/>
      <c r="AU1312" s="46"/>
      <c r="AV1312" s="46"/>
      <c r="AW1312" s="46"/>
      <c r="AX1312" s="46"/>
      <c r="AY1312" s="46"/>
      <c r="AZ1312" s="49"/>
      <c r="BE1312" s="52">
        <f t="shared" si="513"/>
        <v>0</v>
      </c>
      <c r="BF1312" s="53" t="str">
        <f t="shared" si="515"/>
        <v>00</v>
      </c>
      <c r="BG1312" s="54">
        <f t="shared" si="516"/>
        <v>0</v>
      </c>
      <c r="BH1312" s="54">
        <v>6</v>
      </c>
      <c r="BI1312" s="54" t="str">
        <f t="shared" si="517"/>
        <v>,00</v>
      </c>
      <c r="BJ1312" s="55" t="str">
        <f t="shared" si="518"/>
        <v>00,00</v>
      </c>
      <c r="BL1312" s="57" t="str">
        <f>IFERROR(VLOOKUP(H1312,#REF!,2,0)," ")</f>
        <v xml:space="preserve"> </v>
      </c>
      <c r="BM1312" s="57" t="str">
        <f>IFERROR(VLOOKUP(K1312,#REF!,2,0)," ")</f>
        <v xml:space="preserve"> </v>
      </c>
      <c r="BN1312" s="58" t="str">
        <f t="shared" si="501"/>
        <v xml:space="preserve">  </v>
      </c>
      <c r="BO1312" s="59" t="str">
        <f>IFERROR(VLOOKUP(BN1312,#REF!,5,0)," ")</f>
        <v xml:space="preserve"> </v>
      </c>
      <c r="BP1312" s="59" t="str">
        <f t="shared" si="502"/>
        <v xml:space="preserve"> </v>
      </c>
      <c r="BQ1312" s="56" t="str">
        <f t="shared" si="503"/>
        <v>0,00</v>
      </c>
      <c r="BR1312" s="59" t="str">
        <f t="shared" si="504"/>
        <v>0,00</v>
      </c>
      <c r="BS1312" s="59" t="str">
        <f t="shared" si="505"/>
        <v xml:space="preserve"> </v>
      </c>
      <c r="BT1312" s="56" t="str">
        <f t="shared" si="519"/>
        <v>00</v>
      </c>
      <c r="BU1312" s="56">
        <f t="shared" si="520"/>
        <v>0</v>
      </c>
      <c r="BV1312" s="56" t="str">
        <f>IFERROR(BU1312*#REF!,"0,00")</f>
        <v>0,00</v>
      </c>
      <c r="BW1312" s="59" t="str">
        <f t="shared" si="521"/>
        <v>0,00</v>
      </c>
    </row>
    <row r="1313" spans="1:75" ht="61.5" customHeight="1" thickTop="1" thickBot="1">
      <c r="A1313" s="90" t="str">
        <f t="shared" si="509"/>
        <v>INSERIR DATA</v>
      </c>
      <c r="B1313" s="91" t="str">
        <f t="shared" si="510"/>
        <v>INSERIR DATA</v>
      </c>
      <c r="C1313" s="81" t="str">
        <f t="shared" si="511"/>
        <v>INSERIR DATA</v>
      </c>
      <c r="D1313" s="79">
        <f t="shared" si="523"/>
        <v>1310</v>
      </c>
      <c r="E1313" s="125">
        <f t="shared" si="522"/>
        <v>0</v>
      </c>
      <c r="F1313" s="101"/>
      <c r="G1313" s="124" t="str">
        <f>IFERROR(VLOOKUP(F1313,#REF!,2,0)," ")</f>
        <v xml:space="preserve"> </v>
      </c>
      <c r="H1313" s="122" t="str">
        <f>IFERROR(VLOOKUP(F1313,#REF!,3,0)," ")</f>
        <v xml:space="preserve"> </v>
      </c>
      <c r="I1313" s="103"/>
      <c r="J1313" s="103"/>
      <c r="K1313" s="103"/>
      <c r="L1313" s="104"/>
      <c r="M1313" s="105"/>
      <c r="N1313" s="106"/>
      <c r="O1313" s="107"/>
      <c r="P1313" s="122" t="str">
        <f t="shared" si="506"/>
        <v>00,00</v>
      </c>
      <c r="Q1313" s="123" t="str">
        <f t="shared" si="507"/>
        <v>0,00</v>
      </c>
      <c r="R1313" s="119">
        <v>0</v>
      </c>
      <c r="S1313" s="119">
        <v>0</v>
      </c>
      <c r="T1313" s="123">
        <f t="shared" si="512"/>
        <v>0</v>
      </c>
      <c r="U1313" s="108"/>
      <c r="V1313" s="109" t="str">
        <f t="shared" si="508"/>
        <v/>
      </c>
      <c r="W1313" s="37"/>
      <c r="X1313" s="132"/>
      <c r="Y1313" s="134"/>
      <c r="AA1313" s="24"/>
      <c r="AB1313" s="40"/>
      <c r="AC1313" s="24" t="str">
        <f t="shared" si="514"/>
        <v>Pendente</v>
      </c>
      <c r="AE1313" s="43"/>
      <c r="AF1313" s="44"/>
      <c r="AG1313" s="46"/>
      <c r="AH1313" s="46"/>
      <c r="AI1313" s="46"/>
      <c r="AJ1313" s="44"/>
      <c r="AK1313" s="46"/>
      <c r="AL1313" s="127"/>
      <c r="AM1313" s="44"/>
      <c r="AN1313" s="46"/>
      <c r="AO1313" s="127"/>
      <c r="AP1313" s="46"/>
      <c r="AQ1313" s="46"/>
      <c r="AR1313" s="46"/>
      <c r="AS1313" s="46"/>
      <c r="AT1313" s="46"/>
      <c r="AU1313" s="46"/>
      <c r="AV1313" s="46"/>
      <c r="AW1313" s="46"/>
      <c r="AX1313" s="46"/>
      <c r="AY1313" s="46"/>
      <c r="AZ1313" s="49"/>
      <c r="BE1313" s="52">
        <f t="shared" si="513"/>
        <v>0</v>
      </c>
      <c r="BF1313" s="53" t="str">
        <f t="shared" si="515"/>
        <v>00</v>
      </c>
      <c r="BG1313" s="54">
        <f t="shared" si="516"/>
        <v>0</v>
      </c>
      <c r="BH1313" s="54">
        <v>6</v>
      </c>
      <c r="BI1313" s="54" t="str">
        <f t="shared" si="517"/>
        <v>,00</v>
      </c>
      <c r="BJ1313" s="55" t="str">
        <f t="shared" si="518"/>
        <v>00,00</v>
      </c>
      <c r="BL1313" s="57" t="str">
        <f>IFERROR(VLOOKUP(H1313,#REF!,2,0)," ")</f>
        <v xml:space="preserve"> </v>
      </c>
      <c r="BM1313" s="57" t="str">
        <f>IFERROR(VLOOKUP(K1313,#REF!,2,0)," ")</f>
        <v xml:space="preserve"> </v>
      </c>
      <c r="BN1313" s="58" t="str">
        <f t="shared" si="501"/>
        <v xml:space="preserve">  </v>
      </c>
      <c r="BO1313" s="59" t="str">
        <f>IFERROR(VLOOKUP(BN1313,#REF!,5,0)," ")</f>
        <v xml:space="preserve"> </v>
      </c>
      <c r="BP1313" s="59" t="str">
        <f t="shared" si="502"/>
        <v xml:space="preserve"> </v>
      </c>
      <c r="BQ1313" s="56" t="str">
        <f t="shared" si="503"/>
        <v>0,00</v>
      </c>
      <c r="BR1313" s="59" t="str">
        <f t="shared" si="504"/>
        <v>0,00</v>
      </c>
      <c r="BS1313" s="59" t="str">
        <f t="shared" si="505"/>
        <v xml:space="preserve"> </v>
      </c>
      <c r="BT1313" s="56" t="str">
        <f t="shared" si="519"/>
        <v>00</v>
      </c>
      <c r="BU1313" s="56">
        <f t="shared" si="520"/>
        <v>0</v>
      </c>
      <c r="BV1313" s="56" t="str">
        <f>IFERROR(BU1313*#REF!,"0,00")</f>
        <v>0,00</v>
      </c>
      <c r="BW1313" s="59" t="str">
        <f t="shared" si="521"/>
        <v>0,00</v>
      </c>
    </row>
    <row r="1314" spans="1:75" ht="61.5" customHeight="1" thickTop="1" thickBot="1">
      <c r="A1314" s="90" t="str">
        <f t="shared" si="509"/>
        <v>INSERIR DATA</v>
      </c>
      <c r="B1314" s="91" t="str">
        <f t="shared" si="510"/>
        <v>INSERIR DATA</v>
      </c>
      <c r="C1314" s="81" t="str">
        <f t="shared" si="511"/>
        <v>INSERIR DATA</v>
      </c>
      <c r="D1314" s="79">
        <f t="shared" si="523"/>
        <v>1311</v>
      </c>
      <c r="E1314" s="125">
        <f t="shared" si="522"/>
        <v>0</v>
      </c>
      <c r="F1314" s="101"/>
      <c r="G1314" s="124" t="str">
        <f>IFERROR(VLOOKUP(F1314,#REF!,2,0)," ")</f>
        <v xml:space="preserve"> </v>
      </c>
      <c r="H1314" s="122" t="str">
        <f>IFERROR(VLOOKUP(F1314,#REF!,3,0)," ")</f>
        <v xml:space="preserve"> </v>
      </c>
      <c r="I1314" s="103"/>
      <c r="J1314" s="103"/>
      <c r="K1314" s="103"/>
      <c r="L1314" s="104"/>
      <c r="M1314" s="105"/>
      <c r="N1314" s="106"/>
      <c r="O1314" s="107"/>
      <c r="P1314" s="122" t="str">
        <f t="shared" si="506"/>
        <v>00,00</v>
      </c>
      <c r="Q1314" s="123" t="str">
        <f t="shared" si="507"/>
        <v>0,00</v>
      </c>
      <c r="R1314" s="119">
        <v>0</v>
      </c>
      <c r="S1314" s="119">
        <v>0</v>
      </c>
      <c r="T1314" s="123">
        <f t="shared" si="512"/>
        <v>0</v>
      </c>
      <c r="U1314" s="108"/>
      <c r="V1314" s="109" t="str">
        <f t="shared" si="508"/>
        <v/>
      </c>
      <c r="W1314" s="37"/>
      <c r="X1314" s="132"/>
      <c r="Y1314" s="134"/>
      <c r="AA1314" s="24"/>
      <c r="AB1314" s="40"/>
      <c r="AC1314" s="24" t="str">
        <f t="shared" si="514"/>
        <v>Pendente</v>
      </c>
      <c r="AE1314" s="43"/>
      <c r="AF1314" s="44"/>
      <c r="AG1314" s="46"/>
      <c r="AH1314" s="46"/>
      <c r="AI1314" s="46"/>
      <c r="AJ1314" s="44"/>
      <c r="AK1314" s="46"/>
      <c r="AL1314" s="127"/>
      <c r="AM1314" s="44"/>
      <c r="AN1314" s="46"/>
      <c r="AO1314" s="127"/>
      <c r="AP1314" s="46"/>
      <c r="AQ1314" s="46"/>
      <c r="AR1314" s="46"/>
      <c r="AS1314" s="46"/>
      <c r="AT1314" s="46"/>
      <c r="AU1314" s="46"/>
      <c r="AV1314" s="46"/>
      <c r="AW1314" s="46"/>
      <c r="AX1314" s="46"/>
      <c r="AY1314" s="46"/>
      <c r="AZ1314" s="49"/>
      <c r="BE1314" s="52">
        <f t="shared" si="513"/>
        <v>0</v>
      </c>
      <c r="BF1314" s="53" t="str">
        <f t="shared" si="515"/>
        <v>00</v>
      </c>
      <c r="BG1314" s="54">
        <f t="shared" si="516"/>
        <v>0</v>
      </c>
      <c r="BH1314" s="54">
        <v>6</v>
      </c>
      <c r="BI1314" s="54" t="str">
        <f t="shared" si="517"/>
        <v>,00</v>
      </c>
      <c r="BJ1314" s="55" t="str">
        <f t="shared" si="518"/>
        <v>00,00</v>
      </c>
      <c r="BL1314" s="57" t="str">
        <f>IFERROR(VLOOKUP(H1314,#REF!,2,0)," ")</f>
        <v xml:space="preserve"> </v>
      </c>
      <c r="BM1314" s="57" t="str">
        <f>IFERROR(VLOOKUP(K1314,#REF!,2,0)," ")</f>
        <v xml:space="preserve"> </v>
      </c>
      <c r="BN1314" s="58" t="str">
        <f t="shared" si="501"/>
        <v xml:space="preserve">  </v>
      </c>
      <c r="BO1314" s="59" t="str">
        <f>IFERROR(VLOOKUP(BN1314,#REF!,5,0)," ")</f>
        <v xml:space="preserve"> </v>
      </c>
      <c r="BP1314" s="59" t="str">
        <f t="shared" si="502"/>
        <v xml:space="preserve"> </v>
      </c>
      <c r="BQ1314" s="56" t="str">
        <f t="shared" si="503"/>
        <v>0,00</v>
      </c>
      <c r="BR1314" s="59" t="str">
        <f t="shared" si="504"/>
        <v>0,00</v>
      </c>
      <c r="BS1314" s="59" t="str">
        <f t="shared" si="505"/>
        <v xml:space="preserve"> </v>
      </c>
      <c r="BT1314" s="56" t="str">
        <f t="shared" si="519"/>
        <v>00</v>
      </c>
      <c r="BU1314" s="56">
        <f t="shared" si="520"/>
        <v>0</v>
      </c>
      <c r="BV1314" s="56" t="str">
        <f>IFERROR(BU1314*#REF!,"0,00")</f>
        <v>0,00</v>
      </c>
      <c r="BW1314" s="59" t="str">
        <f t="shared" si="521"/>
        <v>0,00</v>
      </c>
    </row>
    <row r="1315" spans="1:75" ht="61.5" customHeight="1" thickTop="1" thickBot="1">
      <c r="A1315" s="90" t="str">
        <f t="shared" si="509"/>
        <v>INSERIR DATA</v>
      </c>
      <c r="B1315" s="91" t="str">
        <f t="shared" si="510"/>
        <v>INSERIR DATA</v>
      </c>
      <c r="C1315" s="81" t="str">
        <f t="shared" si="511"/>
        <v>INSERIR DATA</v>
      </c>
      <c r="D1315" s="79">
        <f t="shared" si="523"/>
        <v>1312</v>
      </c>
      <c r="E1315" s="125">
        <f t="shared" si="522"/>
        <v>0</v>
      </c>
      <c r="F1315" s="101"/>
      <c r="G1315" s="124" t="str">
        <f>IFERROR(VLOOKUP(F1315,#REF!,2,0)," ")</f>
        <v xml:space="preserve"> </v>
      </c>
      <c r="H1315" s="122" t="str">
        <f>IFERROR(VLOOKUP(F1315,#REF!,3,0)," ")</f>
        <v xml:space="preserve"> </v>
      </c>
      <c r="I1315" s="103"/>
      <c r="J1315" s="103"/>
      <c r="K1315" s="103"/>
      <c r="L1315" s="104"/>
      <c r="M1315" s="105"/>
      <c r="N1315" s="106"/>
      <c r="O1315" s="107"/>
      <c r="P1315" s="122" t="str">
        <f t="shared" si="506"/>
        <v>00,00</v>
      </c>
      <c r="Q1315" s="123" t="str">
        <f t="shared" si="507"/>
        <v>0,00</v>
      </c>
      <c r="R1315" s="119">
        <v>0</v>
      </c>
      <c r="S1315" s="119">
        <v>0</v>
      </c>
      <c r="T1315" s="123">
        <f t="shared" si="512"/>
        <v>0</v>
      </c>
      <c r="U1315" s="108"/>
      <c r="V1315" s="109" t="str">
        <f t="shared" si="508"/>
        <v/>
      </c>
      <c r="W1315" s="37"/>
      <c r="X1315" s="132"/>
      <c r="Y1315" s="134"/>
      <c r="AA1315" s="24"/>
      <c r="AB1315" s="40"/>
      <c r="AC1315" s="24" t="str">
        <f t="shared" si="514"/>
        <v>Pendente</v>
      </c>
      <c r="AE1315" s="43"/>
      <c r="AF1315" s="44"/>
      <c r="AG1315" s="46"/>
      <c r="AH1315" s="46"/>
      <c r="AI1315" s="46"/>
      <c r="AJ1315" s="44"/>
      <c r="AK1315" s="46"/>
      <c r="AL1315" s="127"/>
      <c r="AM1315" s="44"/>
      <c r="AN1315" s="46"/>
      <c r="AO1315" s="127"/>
      <c r="AP1315" s="46"/>
      <c r="AQ1315" s="46"/>
      <c r="AR1315" s="46"/>
      <c r="AS1315" s="46"/>
      <c r="AT1315" s="46"/>
      <c r="AU1315" s="46"/>
      <c r="AV1315" s="46"/>
      <c r="AW1315" s="46"/>
      <c r="AX1315" s="46"/>
      <c r="AY1315" s="46"/>
      <c r="AZ1315" s="49"/>
      <c r="BE1315" s="52">
        <f t="shared" si="513"/>
        <v>0</v>
      </c>
      <c r="BF1315" s="53" t="str">
        <f t="shared" si="515"/>
        <v>00</v>
      </c>
      <c r="BG1315" s="54">
        <f t="shared" si="516"/>
        <v>0</v>
      </c>
      <c r="BH1315" s="54">
        <v>6</v>
      </c>
      <c r="BI1315" s="54" t="str">
        <f t="shared" si="517"/>
        <v>,00</v>
      </c>
      <c r="BJ1315" s="55" t="str">
        <f t="shared" si="518"/>
        <v>00,00</v>
      </c>
      <c r="BL1315" s="57" t="str">
        <f>IFERROR(VLOOKUP(H1315,#REF!,2,0)," ")</f>
        <v xml:space="preserve"> </v>
      </c>
      <c r="BM1315" s="57" t="str">
        <f>IFERROR(VLOOKUP(K1315,#REF!,2,0)," ")</f>
        <v xml:space="preserve"> </v>
      </c>
      <c r="BN1315" s="58" t="str">
        <f t="shared" ref="BN1315:BN1378" si="524">IFERROR(BL1315&amp;BM1315," ")</f>
        <v xml:space="preserve">  </v>
      </c>
      <c r="BO1315" s="59" t="str">
        <f>IFERROR(VLOOKUP(BN1315,#REF!,5,0)," ")</f>
        <v xml:space="preserve"> </v>
      </c>
      <c r="BP1315" s="59" t="str">
        <f t="shared" ref="BP1315:BP1378" si="525">IFERROR(BF1315*BO1315," ")</f>
        <v xml:space="preserve"> </v>
      </c>
      <c r="BQ1315" s="56" t="str">
        <f t="shared" ref="BQ1315:BQ1378" si="526">IF(BI1315=$BQ$3,1,"0,00")</f>
        <v>0,00</v>
      </c>
      <c r="BR1315" s="59" t="str">
        <f t="shared" ref="BR1315:BR1378" si="527">IFERROR(IF(BQ1315=1,BO1315/2,"0,00")," ")</f>
        <v>0,00</v>
      </c>
      <c r="BS1315" s="59" t="str">
        <f t="shared" ref="BS1315:BS1378" si="528">IFERROR(BR1315+BP1315," ")</f>
        <v xml:space="preserve"> </v>
      </c>
      <c r="BT1315" s="56" t="str">
        <f t="shared" si="519"/>
        <v>00</v>
      </c>
      <c r="BU1315" s="56">
        <f t="shared" si="520"/>
        <v>0</v>
      </c>
      <c r="BV1315" s="56" t="str">
        <f>IFERROR(BU1315*#REF!,"0,00")</f>
        <v>0,00</v>
      </c>
      <c r="BW1315" s="59" t="str">
        <f t="shared" si="521"/>
        <v>0,00</v>
      </c>
    </row>
    <row r="1316" spans="1:75" ht="61.5" customHeight="1" thickTop="1" thickBot="1">
      <c r="A1316" s="90" t="str">
        <f t="shared" si="509"/>
        <v>INSERIR DATA</v>
      </c>
      <c r="B1316" s="91" t="str">
        <f t="shared" si="510"/>
        <v>INSERIR DATA</v>
      </c>
      <c r="C1316" s="81" t="str">
        <f t="shared" si="511"/>
        <v>INSERIR DATA</v>
      </c>
      <c r="D1316" s="79">
        <f t="shared" si="523"/>
        <v>1313</v>
      </c>
      <c r="E1316" s="125">
        <f t="shared" si="522"/>
        <v>0</v>
      </c>
      <c r="F1316" s="101"/>
      <c r="G1316" s="124" t="str">
        <f>IFERROR(VLOOKUP(F1316,#REF!,2,0)," ")</f>
        <v xml:space="preserve"> </v>
      </c>
      <c r="H1316" s="122" t="str">
        <f>IFERROR(VLOOKUP(F1316,#REF!,3,0)," ")</f>
        <v xml:space="preserve"> </v>
      </c>
      <c r="I1316" s="103"/>
      <c r="J1316" s="103"/>
      <c r="K1316" s="103"/>
      <c r="L1316" s="104"/>
      <c r="M1316" s="105"/>
      <c r="N1316" s="106"/>
      <c r="O1316" s="107"/>
      <c r="P1316" s="122" t="str">
        <f t="shared" si="506"/>
        <v>00,00</v>
      </c>
      <c r="Q1316" s="123" t="str">
        <f t="shared" si="507"/>
        <v>0,00</v>
      </c>
      <c r="R1316" s="119">
        <v>0</v>
      </c>
      <c r="S1316" s="119">
        <v>0</v>
      </c>
      <c r="T1316" s="123">
        <f t="shared" si="512"/>
        <v>0</v>
      </c>
      <c r="U1316" s="108"/>
      <c r="V1316" s="109" t="str">
        <f t="shared" si="508"/>
        <v/>
      </c>
      <c r="W1316" s="37"/>
      <c r="X1316" s="132"/>
      <c r="Y1316" s="134"/>
      <c r="AA1316" s="24"/>
      <c r="AB1316" s="40"/>
      <c r="AC1316" s="24" t="str">
        <f t="shared" si="514"/>
        <v>Pendente</v>
      </c>
      <c r="AE1316" s="43"/>
      <c r="AF1316" s="44"/>
      <c r="AG1316" s="46"/>
      <c r="AH1316" s="46"/>
      <c r="AI1316" s="46"/>
      <c r="AJ1316" s="44"/>
      <c r="AK1316" s="46"/>
      <c r="AL1316" s="127"/>
      <c r="AM1316" s="44"/>
      <c r="AN1316" s="46"/>
      <c r="AO1316" s="127"/>
      <c r="AP1316" s="46"/>
      <c r="AQ1316" s="46"/>
      <c r="AR1316" s="46"/>
      <c r="AS1316" s="46"/>
      <c r="AT1316" s="46"/>
      <c r="AU1316" s="46"/>
      <c r="AV1316" s="46"/>
      <c r="AW1316" s="46"/>
      <c r="AX1316" s="46"/>
      <c r="AY1316" s="46"/>
      <c r="AZ1316" s="49"/>
      <c r="BE1316" s="52">
        <f t="shared" si="513"/>
        <v>0</v>
      </c>
      <c r="BF1316" s="53" t="str">
        <f t="shared" si="515"/>
        <v>00</v>
      </c>
      <c r="BG1316" s="54">
        <f t="shared" si="516"/>
        <v>0</v>
      </c>
      <c r="BH1316" s="54">
        <v>6</v>
      </c>
      <c r="BI1316" s="54" t="str">
        <f t="shared" si="517"/>
        <v>,00</v>
      </c>
      <c r="BJ1316" s="55" t="str">
        <f t="shared" si="518"/>
        <v>00,00</v>
      </c>
      <c r="BL1316" s="57" t="str">
        <f>IFERROR(VLOOKUP(H1316,#REF!,2,0)," ")</f>
        <v xml:space="preserve"> </v>
      </c>
      <c r="BM1316" s="57" t="str">
        <f>IFERROR(VLOOKUP(K1316,#REF!,2,0)," ")</f>
        <v xml:space="preserve"> </v>
      </c>
      <c r="BN1316" s="58" t="str">
        <f t="shared" si="524"/>
        <v xml:space="preserve">  </v>
      </c>
      <c r="BO1316" s="59" t="str">
        <f>IFERROR(VLOOKUP(BN1316,#REF!,5,0)," ")</f>
        <v xml:space="preserve"> </v>
      </c>
      <c r="BP1316" s="59" t="str">
        <f t="shared" si="525"/>
        <v xml:space="preserve"> </v>
      </c>
      <c r="BQ1316" s="56" t="str">
        <f t="shared" si="526"/>
        <v>0,00</v>
      </c>
      <c r="BR1316" s="59" t="str">
        <f t="shared" si="527"/>
        <v>0,00</v>
      </c>
      <c r="BS1316" s="59" t="str">
        <f t="shared" si="528"/>
        <v xml:space="preserve"> </v>
      </c>
      <c r="BT1316" s="56" t="str">
        <f t="shared" si="519"/>
        <v>00</v>
      </c>
      <c r="BU1316" s="56">
        <f t="shared" si="520"/>
        <v>0</v>
      </c>
      <c r="BV1316" s="56" t="str">
        <f>IFERROR(BU1316*#REF!,"0,00")</f>
        <v>0,00</v>
      </c>
      <c r="BW1316" s="59" t="str">
        <f t="shared" si="521"/>
        <v>0,00</v>
      </c>
    </row>
    <row r="1317" spans="1:75" ht="61.5" customHeight="1" thickTop="1" thickBot="1">
      <c r="A1317" s="90" t="str">
        <f t="shared" si="509"/>
        <v>INSERIR DATA</v>
      </c>
      <c r="B1317" s="91" t="str">
        <f t="shared" si="510"/>
        <v>INSERIR DATA</v>
      </c>
      <c r="C1317" s="81" t="str">
        <f t="shared" si="511"/>
        <v>INSERIR DATA</v>
      </c>
      <c r="D1317" s="79">
        <f t="shared" si="523"/>
        <v>1314</v>
      </c>
      <c r="E1317" s="125">
        <f t="shared" si="522"/>
        <v>0</v>
      </c>
      <c r="F1317" s="101"/>
      <c r="G1317" s="124" t="str">
        <f>IFERROR(VLOOKUP(F1317,#REF!,2,0)," ")</f>
        <v xml:space="preserve"> </v>
      </c>
      <c r="H1317" s="122" t="str">
        <f>IFERROR(VLOOKUP(F1317,#REF!,3,0)," ")</f>
        <v xml:space="preserve"> </v>
      </c>
      <c r="I1317" s="103"/>
      <c r="J1317" s="103"/>
      <c r="K1317" s="103"/>
      <c r="L1317" s="104"/>
      <c r="M1317" s="105"/>
      <c r="N1317" s="106"/>
      <c r="O1317" s="107"/>
      <c r="P1317" s="122" t="str">
        <f t="shared" si="506"/>
        <v>00,00</v>
      </c>
      <c r="Q1317" s="123" t="str">
        <f t="shared" si="507"/>
        <v>0,00</v>
      </c>
      <c r="R1317" s="119">
        <v>0</v>
      </c>
      <c r="S1317" s="119">
        <v>0</v>
      </c>
      <c r="T1317" s="123">
        <f t="shared" si="512"/>
        <v>0</v>
      </c>
      <c r="U1317" s="108"/>
      <c r="V1317" s="109" t="str">
        <f t="shared" si="508"/>
        <v/>
      </c>
      <c r="W1317" s="37"/>
      <c r="X1317" s="132"/>
      <c r="Y1317" s="134"/>
      <c r="AA1317" s="24"/>
      <c r="AB1317" s="40"/>
      <c r="AC1317" s="24" t="str">
        <f t="shared" si="514"/>
        <v>Pendente</v>
      </c>
      <c r="AE1317" s="43"/>
      <c r="AF1317" s="44"/>
      <c r="AG1317" s="46"/>
      <c r="AH1317" s="46"/>
      <c r="AI1317" s="46"/>
      <c r="AJ1317" s="44"/>
      <c r="AK1317" s="46"/>
      <c r="AL1317" s="127"/>
      <c r="AM1317" s="44"/>
      <c r="AN1317" s="46"/>
      <c r="AO1317" s="127"/>
      <c r="AP1317" s="46"/>
      <c r="AQ1317" s="46"/>
      <c r="AR1317" s="46"/>
      <c r="AS1317" s="46"/>
      <c r="AT1317" s="46"/>
      <c r="AU1317" s="46"/>
      <c r="AV1317" s="46"/>
      <c r="AW1317" s="46"/>
      <c r="AX1317" s="46"/>
      <c r="AY1317" s="46"/>
      <c r="AZ1317" s="49"/>
      <c r="BE1317" s="52">
        <f t="shared" si="513"/>
        <v>0</v>
      </c>
      <c r="BF1317" s="53" t="str">
        <f t="shared" si="515"/>
        <v>00</v>
      </c>
      <c r="BG1317" s="54">
        <f t="shared" si="516"/>
        <v>0</v>
      </c>
      <c r="BH1317" s="54">
        <v>6</v>
      </c>
      <c r="BI1317" s="54" t="str">
        <f t="shared" si="517"/>
        <v>,00</v>
      </c>
      <c r="BJ1317" s="55" t="str">
        <f t="shared" si="518"/>
        <v>00,00</v>
      </c>
      <c r="BL1317" s="57" t="str">
        <f>IFERROR(VLOOKUP(H1317,#REF!,2,0)," ")</f>
        <v xml:space="preserve"> </v>
      </c>
      <c r="BM1317" s="57" t="str">
        <f>IFERROR(VLOOKUP(K1317,#REF!,2,0)," ")</f>
        <v xml:space="preserve"> </v>
      </c>
      <c r="BN1317" s="58" t="str">
        <f t="shared" si="524"/>
        <v xml:space="preserve">  </v>
      </c>
      <c r="BO1317" s="59" t="str">
        <f>IFERROR(VLOOKUP(BN1317,#REF!,5,0)," ")</f>
        <v xml:space="preserve"> </v>
      </c>
      <c r="BP1317" s="59" t="str">
        <f t="shared" si="525"/>
        <v xml:space="preserve"> </v>
      </c>
      <c r="BQ1317" s="56" t="str">
        <f t="shared" si="526"/>
        <v>0,00</v>
      </c>
      <c r="BR1317" s="59" t="str">
        <f t="shared" si="527"/>
        <v>0,00</v>
      </c>
      <c r="BS1317" s="59" t="str">
        <f t="shared" si="528"/>
        <v xml:space="preserve"> </v>
      </c>
      <c r="BT1317" s="56" t="str">
        <f t="shared" si="519"/>
        <v>00</v>
      </c>
      <c r="BU1317" s="56">
        <f t="shared" si="520"/>
        <v>0</v>
      </c>
      <c r="BV1317" s="56" t="str">
        <f>IFERROR(BU1317*#REF!,"0,00")</f>
        <v>0,00</v>
      </c>
      <c r="BW1317" s="59" t="str">
        <f t="shared" si="521"/>
        <v>0,00</v>
      </c>
    </row>
    <row r="1318" spans="1:75" ht="61.5" customHeight="1" thickTop="1" thickBot="1">
      <c r="A1318" s="90" t="str">
        <f t="shared" si="509"/>
        <v>INSERIR DATA</v>
      </c>
      <c r="B1318" s="91" t="str">
        <f t="shared" si="510"/>
        <v>INSERIR DATA</v>
      </c>
      <c r="C1318" s="81" t="str">
        <f t="shared" si="511"/>
        <v>INSERIR DATA</v>
      </c>
      <c r="D1318" s="79">
        <f t="shared" si="523"/>
        <v>1315</v>
      </c>
      <c r="E1318" s="125">
        <f t="shared" si="522"/>
        <v>0</v>
      </c>
      <c r="F1318" s="101"/>
      <c r="G1318" s="124" t="str">
        <f>IFERROR(VLOOKUP(F1318,#REF!,2,0)," ")</f>
        <v xml:space="preserve"> </v>
      </c>
      <c r="H1318" s="122" t="str">
        <f>IFERROR(VLOOKUP(F1318,#REF!,3,0)," ")</f>
        <v xml:space="preserve"> </v>
      </c>
      <c r="I1318" s="103"/>
      <c r="J1318" s="103"/>
      <c r="K1318" s="103"/>
      <c r="L1318" s="104"/>
      <c r="M1318" s="105"/>
      <c r="N1318" s="106"/>
      <c r="O1318" s="107"/>
      <c r="P1318" s="122" t="str">
        <f t="shared" si="506"/>
        <v>00,00</v>
      </c>
      <c r="Q1318" s="123" t="str">
        <f t="shared" si="507"/>
        <v>0,00</v>
      </c>
      <c r="R1318" s="119">
        <v>0</v>
      </c>
      <c r="S1318" s="119">
        <v>0</v>
      </c>
      <c r="T1318" s="123">
        <f t="shared" si="512"/>
        <v>0</v>
      </c>
      <c r="U1318" s="108"/>
      <c r="V1318" s="109" t="str">
        <f t="shared" si="508"/>
        <v/>
      </c>
      <c r="W1318" s="37"/>
      <c r="X1318" s="132"/>
      <c r="Y1318" s="134"/>
      <c r="AA1318" s="24"/>
      <c r="AB1318" s="40"/>
      <c r="AC1318" s="24" t="str">
        <f t="shared" si="514"/>
        <v>Pendente</v>
      </c>
      <c r="AE1318" s="43"/>
      <c r="AF1318" s="44"/>
      <c r="AG1318" s="46"/>
      <c r="AH1318" s="46"/>
      <c r="AI1318" s="46"/>
      <c r="AJ1318" s="44"/>
      <c r="AK1318" s="46"/>
      <c r="AL1318" s="127"/>
      <c r="AM1318" s="44"/>
      <c r="AN1318" s="46"/>
      <c r="AO1318" s="127"/>
      <c r="AP1318" s="46"/>
      <c r="AQ1318" s="46"/>
      <c r="AR1318" s="46"/>
      <c r="AS1318" s="46"/>
      <c r="AT1318" s="46"/>
      <c r="AU1318" s="46"/>
      <c r="AV1318" s="46"/>
      <c r="AW1318" s="46"/>
      <c r="AX1318" s="46"/>
      <c r="AY1318" s="46"/>
      <c r="AZ1318" s="49"/>
      <c r="BE1318" s="52">
        <f t="shared" si="513"/>
        <v>0</v>
      </c>
      <c r="BF1318" s="53" t="str">
        <f t="shared" si="515"/>
        <v>00</v>
      </c>
      <c r="BG1318" s="54">
        <f t="shared" si="516"/>
        <v>0</v>
      </c>
      <c r="BH1318" s="54">
        <v>6</v>
      </c>
      <c r="BI1318" s="54" t="str">
        <f t="shared" si="517"/>
        <v>,00</v>
      </c>
      <c r="BJ1318" s="55" t="str">
        <f t="shared" si="518"/>
        <v>00,00</v>
      </c>
      <c r="BL1318" s="57" t="str">
        <f>IFERROR(VLOOKUP(H1318,#REF!,2,0)," ")</f>
        <v xml:space="preserve"> </v>
      </c>
      <c r="BM1318" s="57" t="str">
        <f>IFERROR(VLOOKUP(K1318,#REF!,2,0)," ")</f>
        <v xml:space="preserve"> </v>
      </c>
      <c r="BN1318" s="58" t="str">
        <f t="shared" si="524"/>
        <v xml:space="preserve">  </v>
      </c>
      <c r="BO1318" s="59" t="str">
        <f>IFERROR(VLOOKUP(BN1318,#REF!,5,0)," ")</f>
        <v xml:space="preserve"> </v>
      </c>
      <c r="BP1318" s="59" t="str">
        <f t="shared" si="525"/>
        <v xml:space="preserve"> </v>
      </c>
      <c r="BQ1318" s="56" t="str">
        <f t="shared" si="526"/>
        <v>0,00</v>
      </c>
      <c r="BR1318" s="59" t="str">
        <f t="shared" si="527"/>
        <v>0,00</v>
      </c>
      <c r="BS1318" s="59" t="str">
        <f t="shared" si="528"/>
        <v xml:space="preserve"> </v>
      </c>
      <c r="BT1318" s="56" t="str">
        <f t="shared" si="519"/>
        <v>00</v>
      </c>
      <c r="BU1318" s="56">
        <f t="shared" si="520"/>
        <v>0</v>
      </c>
      <c r="BV1318" s="56" t="str">
        <f>IFERROR(BU1318*#REF!,"0,00")</f>
        <v>0,00</v>
      </c>
      <c r="BW1318" s="59" t="str">
        <f t="shared" si="521"/>
        <v>0,00</v>
      </c>
    </row>
    <row r="1319" spans="1:75" ht="61.5" customHeight="1" thickTop="1" thickBot="1">
      <c r="A1319" s="90" t="str">
        <f t="shared" si="509"/>
        <v>INSERIR DATA</v>
      </c>
      <c r="B1319" s="91" t="str">
        <f t="shared" si="510"/>
        <v>INSERIR DATA</v>
      </c>
      <c r="C1319" s="81" t="str">
        <f t="shared" si="511"/>
        <v>INSERIR DATA</v>
      </c>
      <c r="D1319" s="79">
        <f t="shared" si="523"/>
        <v>1316</v>
      </c>
      <c r="E1319" s="125">
        <f t="shared" si="522"/>
        <v>0</v>
      </c>
      <c r="F1319" s="101"/>
      <c r="G1319" s="124" t="str">
        <f>IFERROR(VLOOKUP(F1319,#REF!,2,0)," ")</f>
        <v xml:space="preserve"> </v>
      </c>
      <c r="H1319" s="122" t="str">
        <f>IFERROR(VLOOKUP(F1319,#REF!,3,0)," ")</f>
        <v xml:space="preserve"> </v>
      </c>
      <c r="I1319" s="103"/>
      <c r="J1319" s="103"/>
      <c r="K1319" s="103"/>
      <c r="L1319" s="104"/>
      <c r="M1319" s="105"/>
      <c r="N1319" s="106"/>
      <c r="O1319" s="107"/>
      <c r="P1319" s="122" t="str">
        <f t="shared" si="506"/>
        <v>00,00</v>
      </c>
      <c r="Q1319" s="123" t="str">
        <f t="shared" si="507"/>
        <v>0,00</v>
      </c>
      <c r="R1319" s="119">
        <v>0</v>
      </c>
      <c r="S1319" s="119">
        <v>0</v>
      </c>
      <c r="T1319" s="123">
        <f t="shared" si="512"/>
        <v>0</v>
      </c>
      <c r="U1319" s="108"/>
      <c r="V1319" s="109" t="str">
        <f t="shared" si="508"/>
        <v/>
      </c>
      <c r="W1319" s="37"/>
      <c r="X1319" s="132"/>
      <c r="Y1319" s="134"/>
      <c r="AA1319" s="24"/>
      <c r="AB1319" s="40"/>
      <c r="AC1319" s="24" t="str">
        <f t="shared" si="514"/>
        <v>Pendente</v>
      </c>
      <c r="AE1319" s="43"/>
      <c r="AF1319" s="44"/>
      <c r="AG1319" s="46"/>
      <c r="AH1319" s="46"/>
      <c r="AI1319" s="46"/>
      <c r="AJ1319" s="44"/>
      <c r="AK1319" s="46"/>
      <c r="AL1319" s="127"/>
      <c r="AM1319" s="44"/>
      <c r="AN1319" s="46"/>
      <c r="AO1319" s="127"/>
      <c r="AP1319" s="46"/>
      <c r="AQ1319" s="46"/>
      <c r="AR1319" s="46"/>
      <c r="AS1319" s="46"/>
      <c r="AT1319" s="46"/>
      <c r="AU1319" s="46"/>
      <c r="AV1319" s="46"/>
      <c r="AW1319" s="46"/>
      <c r="AX1319" s="46"/>
      <c r="AY1319" s="46"/>
      <c r="AZ1319" s="49"/>
      <c r="BE1319" s="52">
        <f t="shared" si="513"/>
        <v>0</v>
      </c>
      <c r="BF1319" s="53" t="str">
        <f t="shared" si="515"/>
        <v>00</v>
      </c>
      <c r="BG1319" s="54">
        <f t="shared" si="516"/>
        <v>0</v>
      </c>
      <c r="BH1319" s="54">
        <v>6</v>
      </c>
      <c r="BI1319" s="54" t="str">
        <f t="shared" si="517"/>
        <v>,00</v>
      </c>
      <c r="BJ1319" s="55" t="str">
        <f t="shared" si="518"/>
        <v>00,00</v>
      </c>
      <c r="BL1319" s="57" t="str">
        <f>IFERROR(VLOOKUP(H1319,#REF!,2,0)," ")</f>
        <v xml:space="preserve"> </v>
      </c>
      <c r="BM1319" s="57" t="str">
        <f>IFERROR(VLOOKUP(K1319,#REF!,2,0)," ")</f>
        <v xml:space="preserve"> </v>
      </c>
      <c r="BN1319" s="58" t="str">
        <f t="shared" si="524"/>
        <v xml:space="preserve">  </v>
      </c>
      <c r="BO1319" s="59" t="str">
        <f>IFERROR(VLOOKUP(BN1319,#REF!,5,0)," ")</f>
        <v xml:space="preserve"> </v>
      </c>
      <c r="BP1319" s="59" t="str">
        <f t="shared" si="525"/>
        <v xml:space="preserve"> </v>
      </c>
      <c r="BQ1319" s="56" t="str">
        <f t="shared" si="526"/>
        <v>0,00</v>
      </c>
      <c r="BR1319" s="59" t="str">
        <f t="shared" si="527"/>
        <v>0,00</v>
      </c>
      <c r="BS1319" s="59" t="str">
        <f t="shared" si="528"/>
        <v xml:space="preserve"> </v>
      </c>
      <c r="BT1319" s="56" t="str">
        <f t="shared" si="519"/>
        <v>00</v>
      </c>
      <c r="BU1319" s="56">
        <f t="shared" si="520"/>
        <v>0</v>
      </c>
      <c r="BV1319" s="56" t="str">
        <f>IFERROR(BU1319*#REF!,"0,00")</f>
        <v>0,00</v>
      </c>
      <c r="BW1319" s="59" t="str">
        <f t="shared" si="521"/>
        <v>0,00</v>
      </c>
    </row>
    <row r="1320" spans="1:75" ht="61.5" customHeight="1" thickTop="1" thickBot="1">
      <c r="A1320" s="90" t="str">
        <f t="shared" si="509"/>
        <v>INSERIR DATA</v>
      </c>
      <c r="B1320" s="91" t="str">
        <f t="shared" si="510"/>
        <v>INSERIR DATA</v>
      </c>
      <c r="C1320" s="81" t="str">
        <f t="shared" si="511"/>
        <v>INSERIR DATA</v>
      </c>
      <c r="D1320" s="79">
        <f t="shared" si="523"/>
        <v>1317</v>
      </c>
      <c r="E1320" s="125">
        <f t="shared" si="522"/>
        <v>0</v>
      </c>
      <c r="F1320" s="101"/>
      <c r="G1320" s="124" t="str">
        <f>IFERROR(VLOOKUP(F1320,#REF!,2,0)," ")</f>
        <v xml:space="preserve"> </v>
      </c>
      <c r="H1320" s="122" t="str">
        <f>IFERROR(VLOOKUP(F1320,#REF!,3,0)," ")</f>
        <v xml:space="preserve"> </v>
      </c>
      <c r="I1320" s="103"/>
      <c r="J1320" s="103"/>
      <c r="K1320" s="103"/>
      <c r="L1320" s="104"/>
      <c r="M1320" s="105"/>
      <c r="N1320" s="106"/>
      <c r="O1320" s="107"/>
      <c r="P1320" s="122" t="str">
        <f t="shared" si="506"/>
        <v>00,00</v>
      </c>
      <c r="Q1320" s="123" t="str">
        <f t="shared" si="507"/>
        <v>0,00</v>
      </c>
      <c r="R1320" s="119">
        <v>0</v>
      </c>
      <c r="S1320" s="119">
        <v>0</v>
      </c>
      <c r="T1320" s="123">
        <f t="shared" si="512"/>
        <v>0</v>
      </c>
      <c r="U1320" s="108"/>
      <c r="V1320" s="109" t="str">
        <f t="shared" si="508"/>
        <v/>
      </c>
      <c r="W1320" s="37"/>
      <c r="X1320" s="132"/>
      <c r="Y1320" s="134"/>
      <c r="AA1320" s="24"/>
      <c r="AB1320" s="40"/>
      <c r="AC1320" s="24" t="str">
        <f t="shared" si="514"/>
        <v>Pendente</v>
      </c>
      <c r="AE1320" s="43"/>
      <c r="AF1320" s="44"/>
      <c r="AG1320" s="46"/>
      <c r="AH1320" s="46"/>
      <c r="AI1320" s="46"/>
      <c r="AJ1320" s="44"/>
      <c r="AK1320" s="46"/>
      <c r="AL1320" s="127"/>
      <c r="AM1320" s="44"/>
      <c r="AN1320" s="46"/>
      <c r="AO1320" s="127"/>
      <c r="AP1320" s="46"/>
      <c r="AQ1320" s="46"/>
      <c r="AR1320" s="46"/>
      <c r="AS1320" s="46"/>
      <c r="AT1320" s="46"/>
      <c r="AU1320" s="46"/>
      <c r="AV1320" s="46"/>
      <c r="AW1320" s="46"/>
      <c r="AX1320" s="46"/>
      <c r="AY1320" s="46"/>
      <c r="AZ1320" s="49"/>
      <c r="BE1320" s="52">
        <f t="shared" si="513"/>
        <v>0</v>
      </c>
      <c r="BF1320" s="53" t="str">
        <f t="shared" si="515"/>
        <v>00</v>
      </c>
      <c r="BG1320" s="54">
        <f t="shared" si="516"/>
        <v>0</v>
      </c>
      <c r="BH1320" s="54">
        <v>6</v>
      </c>
      <c r="BI1320" s="54" t="str">
        <f t="shared" si="517"/>
        <v>,00</v>
      </c>
      <c r="BJ1320" s="55" t="str">
        <f t="shared" si="518"/>
        <v>00,00</v>
      </c>
      <c r="BL1320" s="57" t="str">
        <f>IFERROR(VLOOKUP(H1320,#REF!,2,0)," ")</f>
        <v xml:space="preserve"> </v>
      </c>
      <c r="BM1320" s="57" t="str">
        <f>IFERROR(VLOOKUP(K1320,#REF!,2,0)," ")</f>
        <v xml:space="preserve"> </v>
      </c>
      <c r="BN1320" s="58" t="str">
        <f t="shared" si="524"/>
        <v xml:space="preserve">  </v>
      </c>
      <c r="BO1320" s="59" t="str">
        <f>IFERROR(VLOOKUP(BN1320,#REF!,5,0)," ")</f>
        <v xml:space="preserve"> </v>
      </c>
      <c r="BP1320" s="59" t="str">
        <f t="shared" si="525"/>
        <v xml:space="preserve"> </v>
      </c>
      <c r="BQ1320" s="56" t="str">
        <f t="shared" si="526"/>
        <v>0,00</v>
      </c>
      <c r="BR1320" s="59" t="str">
        <f t="shared" si="527"/>
        <v>0,00</v>
      </c>
      <c r="BS1320" s="59" t="str">
        <f t="shared" si="528"/>
        <v xml:space="preserve"> </v>
      </c>
      <c r="BT1320" s="56" t="str">
        <f t="shared" si="519"/>
        <v>00</v>
      </c>
      <c r="BU1320" s="56">
        <f t="shared" si="520"/>
        <v>0</v>
      </c>
      <c r="BV1320" s="56" t="str">
        <f>IFERROR(BU1320*#REF!,"0,00")</f>
        <v>0,00</v>
      </c>
      <c r="BW1320" s="59" t="str">
        <f t="shared" si="521"/>
        <v>0,00</v>
      </c>
    </row>
    <row r="1321" spans="1:75" ht="61.5" customHeight="1" thickTop="1" thickBot="1">
      <c r="A1321" s="90" t="str">
        <f t="shared" si="509"/>
        <v>INSERIR DATA</v>
      </c>
      <c r="B1321" s="91" t="str">
        <f t="shared" si="510"/>
        <v>INSERIR DATA</v>
      </c>
      <c r="C1321" s="81" t="str">
        <f t="shared" si="511"/>
        <v>INSERIR DATA</v>
      </c>
      <c r="D1321" s="79">
        <f t="shared" si="523"/>
        <v>1318</v>
      </c>
      <c r="E1321" s="125">
        <f t="shared" si="522"/>
        <v>0</v>
      </c>
      <c r="F1321" s="101"/>
      <c r="G1321" s="124" t="str">
        <f>IFERROR(VLOOKUP(F1321,#REF!,2,0)," ")</f>
        <v xml:space="preserve"> </v>
      </c>
      <c r="H1321" s="122" t="str">
        <f>IFERROR(VLOOKUP(F1321,#REF!,3,0)," ")</f>
        <v xml:space="preserve"> </v>
      </c>
      <c r="I1321" s="103"/>
      <c r="J1321" s="103"/>
      <c r="K1321" s="103"/>
      <c r="L1321" s="104"/>
      <c r="M1321" s="105"/>
      <c r="N1321" s="106"/>
      <c r="O1321" s="107"/>
      <c r="P1321" s="122" t="str">
        <f t="shared" si="506"/>
        <v>00,00</v>
      </c>
      <c r="Q1321" s="123" t="str">
        <f t="shared" si="507"/>
        <v>0,00</v>
      </c>
      <c r="R1321" s="119">
        <v>0</v>
      </c>
      <c r="S1321" s="119">
        <v>0</v>
      </c>
      <c r="T1321" s="123">
        <f t="shared" si="512"/>
        <v>0</v>
      </c>
      <c r="U1321" s="108"/>
      <c r="V1321" s="109" t="str">
        <f t="shared" si="508"/>
        <v/>
      </c>
      <c r="W1321" s="37"/>
      <c r="X1321" s="132"/>
      <c r="Y1321" s="134"/>
      <c r="AA1321" s="24"/>
      <c r="AB1321" s="40"/>
      <c r="AC1321" s="24" t="str">
        <f t="shared" si="514"/>
        <v>Pendente</v>
      </c>
      <c r="AE1321" s="43"/>
      <c r="AF1321" s="44"/>
      <c r="AG1321" s="46"/>
      <c r="AH1321" s="46"/>
      <c r="AI1321" s="46"/>
      <c r="AJ1321" s="44"/>
      <c r="AK1321" s="46"/>
      <c r="AL1321" s="127"/>
      <c r="AM1321" s="44"/>
      <c r="AN1321" s="46"/>
      <c r="AO1321" s="127"/>
      <c r="AP1321" s="46"/>
      <c r="AQ1321" s="46"/>
      <c r="AR1321" s="46"/>
      <c r="AS1321" s="46"/>
      <c r="AT1321" s="46"/>
      <c r="AU1321" s="46"/>
      <c r="AV1321" s="46"/>
      <c r="AW1321" s="46"/>
      <c r="AX1321" s="46"/>
      <c r="AY1321" s="46"/>
      <c r="AZ1321" s="49"/>
      <c r="BE1321" s="52">
        <f t="shared" si="513"/>
        <v>0</v>
      </c>
      <c r="BF1321" s="53" t="str">
        <f t="shared" si="515"/>
        <v>00</v>
      </c>
      <c r="BG1321" s="54">
        <f t="shared" si="516"/>
        <v>0</v>
      </c>
      <c r="BH1321" s="54">
        <v>6</v>
      </c>
      <c r="BI1321" s="54" t="str">
        <f t="shared" si="517"/>
        <v>,00</v>
      </c>
      <c r="BJ1321" s="55" t="str">
        <f t="shared" si="518"/>
        <v>00,00</v>
      </c>
      <c r="BL1321" s="57" t="str">
        <f>IFERROR(VLOOKUP(H1321,#REF!,2,0)," ")</f>
        <v xml:space="preserve"> </v>
      </c>
      <c r="BM1321" s="57" t="str">
        <f>IFERROR(VLOOKUP(K1321,#REF!,2,0)," ")</f>
        <v xml:space="preserve"> </v>
      </c>
      <c r="BN1321" s="58" t="str">
        <f t="shared" si="524"/>
        <v xml:space="preserve">  </v>
      </c>
      <c r="BO1321" s="59" t="str">
        <f>IFERROR(VLOOKUP(BN1321,#REF!,5,0)," ")</f>
        <v xml:space="preserve"> </v>
      </c>
      <c r="BP1321" s="59" t="str">
        <f t="shared" si="525"/>
        <v xml:space="preserve"> </v>
      </c>
      <c r="BQ1321" s="56" t="str">
        <f t="shared" si="526"/>
        <v>0,00</v>
      </c>
      <c r="BR1321" s="59" t="str">
        <f t="shared" si="527"/>
        <v>0,00</v>
      </c>
      <c r="BS1321" s="59" t="str">
        <f t="shared" si="528"/>
        <v xml:space="preserve"> </v>
      </c>
      <c r="BT1321" s="56" t="str">
        <f t="shared" si="519"/>
        <v>00</v>
      </c>
      <c r="BU1321" s="56">
        <f t="shared" si="520"/>
        <v>0</v>
      </c>
      <c r="BV1321" s="56" t="str">
        <f>IFERROR(BU1321*#REF!,"0,00")</f>
        <v>0,00</v>
      </c>
      <c r="BW1321" s="59" t="str">
        <f t="shared" si="521"/>
        <v>0,00</v>
      </c>
    </row>
    <row r="1322" spans="1:75" ht="61.5" customHeight="1" thickTop="1" thickBot="1">
      <c r="A1322" s="90" t="str">
        <f t="shared" si="509"/>
        <v>INSERIR DATA</v>
      </c>
      <c r="B1322" s="91" t="str">
        <f t="shared" si="510"/>
        <v>INSERIR DATA</v>
      </c>
      <c r="C1322" s="81" t="str">
        <f t="shared" si="511"/>
        <v>INSERIR DATA</v>
      </c>
      <c r="D1322" s="79">
        <f t="shared" si="523"/>
        <v>1319</v>
      </c>
      <c r="E1322" s="125">
        <f t="shared" si="522"/>
        <v>0</v>
      </c>
      <c r="F1322" s="101"/>
      <c r="G1322" s="124" t="str">
        <f>IFERROR(VLOOKUP(F1322,#REF!,2,0)," ")</f>
        <v xml:space="preserve"> </v>
      </c>
      <c r="H1322" s="122" t="str">
        <f>IFERROR(VLOOKUP(F1322,#REF!,3,0)," ")</f>
        <v xml:space="preserve"> </v>
      </c>
      <c r="I1322" s="103"/>
      <c r="J1322" s="103"/>
      <c r="K1322" s="103"/>
      <c r="L1322" s="104"/>
      <c r="M1322" s="105"/>
      <c r="N1322" s="106"/>
      <c r="O1322" s="107"/>
      <c r="P1322" s="122" t="str">
        <f t="shared" si="506"/>
        <v>00,00</v>
      </c>
      <c r="Q1322" s="123" t="str">
        <f t="shared" si="507"/>
        <v>0,00</v>
      </c>
      <c r="R1322" s="119">
        <v>0</v>
      </c>
      <c r="S1322" s="119">
        <v>0</v>
      </c>
      <c r="T1322" s="123">
        <f t="shared" si="512"/>
        <v>0</v>
      </c>
      <c r="U1322" s="108"/>
      <c r="V1322" s="109" t="str">
        <f t="shared" si="508"/>
        <v/>
      </c>
      <c r="W1322" s="37"/>
      <c r="X1322" s="132"/>
      <c r="Y1322" s="134"/>
      <c r="AA1322" s="24"/>
      <c r="AB1322" s="40"/>
      <c r="AC1322" s="24" t="str">
        <f t="shared" si="514"/>
        <v>Pendente</v>
      </c>
      <c r="AE1322" s="43"/>
      <c r="AF1322" s="44"/>
      <c r="AG1322" s="46"/>
      <c r="AH1322" s="46"/>
      <c r="AI1322" s="46"/>
      <c r="AJ1322" s="44"/>
      <c r="AK1322" s="46"/>
      <c r="AL1322" s="127"/>
      <c r="AM1322" s="44"/>
      <c r="AN1322" s="46"/>
      <c r="AO1322" s="127"/>
      <c r="AP1322" s="46"/>
      <c r="AQ1322" s="46"/>
      <c r="AR1322" s="46"/>
      <c r="AS1322" s="46"/>
      <c r="AT1322" s="46"/>
      <c r="AU1322" s="46"/>
      <c r="AV1322" s="46"/>
      <c r="AW1322" s="46"/>
      <c r="AX1322" s="46"/>
      <c r="AY1322" s="46"/>
      <c r="AZ1322" s="49"/>
      <c r="BE1322" s="52">
        <f t="shared" si="513"/>
        <v>0</v>
      </c>
      <c r="BF1322" s="53" t="str">
        <f t="shared" si="515"/>
        <v>00</v>
      </c>
      <c r="BG1322" s="54">
        <f t="shared" si="516"/>
        <v>0</v>
      </c>
      <c r="BH1322" s="54">
        <v>6</v>
      </c>
      <c r="BI1322" s="54" t="str">
        <f t="shared" si="517"/>
        <v>,00</v>
      </c>
      <c r="BJ1322" s="55" t="str">
        <f t="shared" si="518"/>
        <v>00,00</v>
      </c>
      <c r="BL1322" s="57" t="str">
        <f>IFERROR(VLOOKUP(H1322,#REF!,2,0)," ")</f>
        <v xml:space="preserve"> </v>
      </c>
      <c r="BM1322" s="57" t="str">
        <f>IFERROR(VLOOKUP(K1322,#REF!,2,0)," ")</f>
        <v xml:space="preserve"> </v>
      </c>
      <c r="BN1322" s="58" t="str">
        <f t="shared" si="524"/>
        <v xml:space="preserve">  </v>
      </c>
      <c r="BO1322" s="59" t="str">
        <f>IFERROR(VLOOKUP(BN1322,#REF!,5,0)," ")</f>
        <v xml:space="preserve"> </v>
      </c>
      <c r="BP1322" s="59" t="str">
        <f t="shared" si="525"/>
        <v xml:space="preserve"> </v>
      </c>
      <c r="BQ1322" s="56" t="str">
        <f t="shared" si="526"/>
        <v>0,00</v>
      </c>
      <c r="BR1322" s="59" t="str">
        <f t="shared" si="527"/>
        <v>0,00</v>
      </c>
      <c r="BS1322" s="59" t="str">
        <f t="shared" si="528"/>
        <v xml:space="preserve"> </v>
      </c>
      <c r="BT1322" s="56" t="str">
        <f t="shared" si="519"/>
        <v>00</v>
      </c>
      <c r="BU1322" s="56">
        <f t="shared" si="520"/>
        <v>0</v>
      </c>
      <c r="BV1322" s="56" t="str">
        <f>IFERROR(BU1322*#REF!,"0,00")</f>
        <v>0,00</v>
      </c>
      <c r="BW1322" s="59" t="str">
        <f t="shared" si="521"/>
        <v>0,00</v>
      </c>
    </row>
    <row r="1323" spans="1:75" ht="61.5" customHeight="1" thickTop="1" thickBot="1">
      <c r="A1323" s="90" t="str">
        <f t="shared" si="509"/>
        <v>INSERIR DATA</v>
      </c>
      <c r="B1323" s="91" t="str">
        <f t="shared" si="510"/>
        <v>INSERIR DATA</v>
      </c>
      <c r="C1323" s="81" t="str">
        <f t="shared" si="511"/>
        <v>INSERIR DATA</v>
      </c>
      <c r="D1323" s="79">
        <f t="shared" si="523"/>
        <v>1320</v>
      </c>
      <c r="E1323" s="125">
        <f t="shared" si="522"/>
        <v>0</v>
      </c>
      <c r="F1323" s="101"/>
      <c r="G1323" s="124" t="str">
        <f>IFERROR(VLOOKUP(F1323,#REF!,2,0)," ")</f>
        <v xml:space="preserve"> </v>
      </c>
      <c r="H1323" s="122" t="str">
        <f>IFERROR(VLOOKUP(F1323,#REF!,3,0)," ")</f>
        <v xml:space="preserve"> </v>
      </c>
      <c r="I1323" s="103"/>
      <c r="J1323" s="103"/>
      <c r="K1323" s="103"/>
      <c r="L1323" s="104"/>
      <c r="M1323" s="105"/>
      <c r="N1323" s="106"/>
      <c r="O1323" s="107"/>
      <c r="P1323" s="122" t="str">
        <f t="shared" si="506"/>
        <v>00,00</v>
      </c>
      <c r="Q1323" s="123" t="str">
        <f t="shared" si="507"/>
        <v>0,00</v>
      </c>
      <c r="R1323" s="119">
        <v>0</v>
      </c>
      <c r="S1323" s="119">
        <v>0</v>
      </c>
      <c r="T1323" s="123">
        <f t="shared" si="512"/>
        <v>0</v>
      </c>
      <c r="U1323" s="108"/>
      <c r="V1323" s="109" t="str">
        <f t="shared" si="508"/>
        <v/>
      </c>
      <c r="W1323" s="37"/>
      <c r="X1323" s="132"/>
      <c r="Y1323" s="134"/>
      <c r="AA1323" s="24"/>
      <c r="AB1323" s="40"/>
      <c r="AC1323" s="24" t="str">
        <f t="shared" si="514"/>
        <v>Pendente</v>
      </c>
      <c r="AE1323" s="43"/>
      <c r="AF1323" s="44"/>
      <c r="AG1323" s="46"/>
      <c r="AH1323" s="46"/>
      <c r="AI1323" s="46"/>
      <c r="AJ1323" s="44"/>
      <c r="AK1323" s="46"/>
      <c r="AL1323" s="127"/>
      <c r="AM1323" s="44"/>
      <c r="AN1323" s="46"/>
      <c r="AO1323" s="127"/>
      <c r="AP1323" s="46"/>
      <c r="AQ1323" s="46"/>
      <c r="AR1323" s="46"/>
      <c r="AS1323" s="46"/>
      <c r="AT1323" s="46"/>
      <c r="AU1323" s="46"/>
      <c r="AV1323" s="46"/>
      <c r="AW1323" s="46"/>
      <c r="AX1323" s="46"/>
      <c r="AY1323" s="46"/>
      <c r="AZ1323" s="49"/>
      <c r="BE1323" s="52">
        <f t="shared" si="513"/>
        <v>0</v>
      </c>
      <c r="BF1323" s="53" t="str">
        <f t="shared" si="515"/>
        <v>00</v>
      </c>
      <c r="BG1323" s="54">
        <f t="shared" si="516"/>
        <v>0</v>
      </c>
      <c r="BH1323" s="54">
        <v>6</v>
      </c>
      <c r="BI1323" s="54" t="str">
        <f t="shared" si="517"/>
        <v>,00</v>
      </c>
      <c r="BJ1323" s="55" t="str">
        <f t="shared" si="518"/>
        <v>00,00</v>
      </c>
      <c r="BL1323" s="57" t="str">
        <f>IFERROR(VLOOKUP(H1323,#REF!,2,0)," ")</f>
        <v xml:space="preserve"> </v>
      </c>
      <c r="BM1323" s="57" t="str">
        <f>IFERROR(VLOOKUP(K1323,#REF!,2,0)," ")</f>
        <v xml:space="preserve"> </v>
      </c>
      <c r="BN1323" s="58" t="str">
        <f t="shared" si="524"/>
        <v xml:space="preserve">  </v>
      </c>
      <c r="BO1323" s="59" t="str">
        <f>IFERROR(VLOOKUP(BN1323,#REF!,5,0)," ")</f>
        <v xml:space="preserve"> </v>
      </c>
      <c r="BP1323" s="59" t="str">
        <f t="shared" si="525"/>
        <v xml:space="preserve"> </v>
      </c>
      <c r="BQ1323" s="56" t="str">
        <f t="shared" si="526"/>
        <v>0,00</v>
      </c>
      <c r="BR1323" s="59" t="str">
        <f t="shared" si="527"/>
        <v>0,00</v>
      </c>
      <c r="BS1323" s="59" t="str">
        <f t="shared" si="528"/>
        <v xml:space="preserve"> </v>
      </c>
      <c r="BT1323" s="56" t="str">
        <f t="shared" si="519"/>
        <v>00</v>
      </c>
      <c r="BU1323" s="56">
        <f t="shared" si="520"/>
        <v>0</v>
      </c>
      <c r="BV1323" s="56" t="str">
        <f>IFERROR(BU1323*#REF!,"0,00")</f>
        <v>0,00</v>
      </c>
      <c r="BW1323" s="59" t="str">
        <f t="shared" si="521"/>
        <v>0,00</v>
      </c>
    </row>
    <row r="1324" spans="1:75" ht="61.5" customHeight="1" thickTop="1" thickBot="1">
      <c r="A1324" s="90" t="str">
        <f t="shared" si="509"/>
        <v>INSERIR DATA</v>
      </c>
      <c r="B1324" s="91" t="str">
        <f t="shared" si="510"/>
        <v>INSERIR DATA</v>
      </c>
      <c r="C1324" s="81" t="str">
        <f t="shared" si="511"/>
        <v>INSERIR DATA</v>
      </c>
      <c r="D1324" s="79">
        <f t="shared" si="523"/>
        <v>1321</v>
      </c>
      <c r="E1324" s="125">
        <f t="shared" si="522"/>
        <v>0</v>
      </c>
      <c r="F1324" s="101"/>
      <c r="G1324" s="124" t="str">
        <f>IFERROR(VLOOKUP(F1324,#REF!,2,0)," ")</f>
        <v xml:space="preserve"> </v>
      </c>
      <c r="H1324" s="122" t="str">
        <f>IFERROR(VLOOKUP(F1324,#REF!,3,0)," ")</f>
        <v xml:space="preserve"> </v>
      </c>
      <c r="I1324" s="103"/>
      <c r="J1324" s="103"/>
      <c r="K1324" s="103"/>
      <c r="L1324" s="104"/>
      <c r="M1324" s="105"/>
      <c r="N1324" s="106"/>
      <c r="O1324" s="107"/>
      <c r="P1324" s="122" t="str">
        <f t="shared" si="506"/>
        <v>00,00</v>
      </c>
      <c r="Q1324" s="123" t="str">
        <f t="shared" si="507"/>
        <v>0,00</v>
      </c>
      <c r="R1324" s="119">
        <v>0</v>
      </c>
      <c r="S1324" s="119">
        <v>0</v>
      </c>
      <c r="T1324" s="123">
        <f t="shared" si="512"/>
        <v>0</v>
      </c>
      <c r="U1324" s="108"/>
      <c r="V1324" s="109" t="str">
        <f t="shared" si="508"/>
        <v/>
      </c>
      <c r="W1324" s="37"/>
      <c r="X1324" s="132"/>
      <c r="Y1324" s="134"/>
      <c r="AA1324" s="24"/>
      <c r="AB1324" s="40"/>
      <c r="AC1324" s="24" t="str">
        <f t="shared" si="514"/>
        <v>Pendente</v>
      </c>
      <c r="AE1324" s="43"/>
      <c r="AF1324" s="44"/>
      <c r="AG1324" s="46"/>
      <c r="AH1324" s="46"/>
      <c r="AI1324" s="46"/>
      <c r="AJ1324" s="44"/>
      <c r="AK1324" s="46"/>
      <c r="AL1324" s="127"/>
      <c r="AM1324" s="44"/>
      <c r="AN1324" s="46"/>
      <c r="AO1324" s="127"/>
      <c r="AP1324" s="46"/>
      <c r="AQ1324" s="46"/>
      <c r="AR1324" s="46"/>
      <c r="AS1324" s="46"/>
      <c r="AT1324" s="46"/>
      <c r="AU1324" s="46"/>
      <c r="AV1324" s="46"/>
      <c r="AW1324" s="46"/>
      <c r="AX1324" s="46"/>
      <c r="AY1324" s="46"/>
      <c r="AZ1324" s="49"/>
      <c r="BE1324" s="52">
        <f t="shared" si="513"/>
        <v>0</v>
      </c>
      <c r="BF1324" s="53" t="str">
        <f t="shared" si="515"/>
        <v>00</v>
      </c>
      <c r="BG1324" s="54">
        <f t="shared" si="516"/>
        <v>0</v>
      </c>
      <c r="BH1324" s="54">
        <v>6</v>
      </c>
      <c r="BI1324" s="54" t="str">
        <f t="shared" si="517"/>
        <v>,00</v>
      </c>
      <c r="BJ1324" s="55" t="str">
        <f t="shared" si="518"/>
        <v>00,00</v>
      </c>
      <c r="BL1324" s="57" t="str">
        <f>IFERROR(VLOOKUP(H1324,#REF!,2,0)," ")</f>
        <v xml:space="preserve"> </v>
      </c>
      <c r="BM1324" s="57" t="str">
        <f>IFERROR(VLOOKUP(K1324,#REF!,2,0)," ")</f>
        <v xml:space="preserve"> </v>
      </c>
      <c r="BN1324" s="58" t="str">
        <f t="shared" si="524"/>
        <v xml:space="preserve">  </v>
      </c>
      <c r="BO1324" s="59" t="str">
        <f>IFERROR(VLOOKUP(BN1324,#REF!,5,0)," ")</f>
        <v xml:space="preserve"> </v>
      </c>
      <c r="BP1324" s="59" t="str">
        <f t="shared" si="525"/>
        <v xml:space="preserve"> </v>
      </c>
      <c r="BQ1324" s="56" t="str">
        <f t="shared" si="526"/>
        <v>0,00</v>
      </c>
      <c r="BR1324" s="59" t="str">
        <f t="shared" si="527"/>
        <v>0,00</v>
      </c>
      <c r="BS1324" s="59" t="str">
        <f t="shared" si="528"/>
        <v xml:space="preserve"> </v>
      </c>
      <c r="BT1324" s="56" t="str">
        <f t="shared" si="519"/>
        <v>00</v>
      </c>
      <c r="BU1324" s="56">
        <f t="shared" si="520"/>
        <v>0</v>
      </c>
      <c r="BV1324" s="56" t="str">
        <f>IFERROR(BU1324*#REF!,"0,00")</f>
        <v>0,00</v>
      </c>
      <c r="BW1324" s="59" t="str">
        <f t="shared" si="521"/>
        <v>0,00</v>
      </c>
    </row>
    <row r="1325" spans="1:75" ht="61.5" customHeight="1" thickTop="1" thickBot="1">
      <c r="A1325" s="90" t="str">
        <f t="shared" si="509"/>
        <v>INSERIR DATA</v>
      </c>
      <c r="B1325" s="91" t="str">
        <f t="shared" si="510"/>
        <v>INSERIR DATA</v>
      </c>
      <c r="C1325" s="81" t="str">
        <f t="shared" si="511"/>
        <v>INSERIR DATA</v>
      </c>
      <c r="D1325" s="79">
        <f t="shared" si="523"/>
        <v>1322</v>
      </c>
      <c r="E1325" s="125">
        <f t="shared" si="522"/>
        <v>0</v>
      </c>
      <c r="F1325" s="101"/>
      <c r="G1325" s="124" t="str">
        <f>IFERROR(VLOOKUP(F1325,#REF!,2,0)," ")</f>
        <v xml:space="preserve"> </v>
      </c>
      <c r="H1325" s="122" t="str">
        <f>IFERROR(VLOOKUP(F1325,#REF!,3,0)," ")</f>
        <v xml:space="preserve"> </v>
      </c>
      <c r="I1325" s="103"/>
      <c r="J1325" s="103"/>
      <c r="K1325" s="103"/>
      <c r="L1325" s="104"/>
      <c r="M1325" s="105"/>
      <c r="N1325" s="106"/>
      <c r="O1325" s="107"/>
      <c r="P1325" s="122" t="str">
        <f t="shared" si="506"/>
        <v>00,00</v>
      </c>
      <c r="Q1325" s="123" t="str">
        <f t="shared" si="507"/>
        <v>0,00</v>
      </c>
      <c r="R1325" s="119">
        <v>0</v>
      </c>
      <c r="S1325" s="119">
        <v>0</v>
      </c>
      <c r="T1325" s="123">
        <f t="shared" si="512"/>
        <v>0</v>
      </c>
      <c r="U1325" s="108"/>
      <c r="V1325" s="109" t="str">
        <f t="shared" si="508"/>
        <v/>
      </c>
      <c r="W1325" s="37"/>
      <c r="X1325" s="132"/>
      <c r="Y1325" s="134"/>
      <c r="AA1325" s="24"/>
      <c r="AB1325" s="40"/>
      <c r="AC1325" s="24" t="str">
        <f t="shared" si="514"/>
        <v>Pendente</v>
      </c>
      <c r="AE1325" s="43"/>
      <c r="AF1325" s="44"/>
      <c r="AG1325" s="46"/>
      <c r="AH1325" s="46"/>
      <c r="AI1325" s="46"/>
      <c r="AJ1325" s="44"/>
      <c r="AK1325" s="46"/>
      <c r="AL1325" s="127"/>
      <c r="AM1325" s="44"/>
      <c r="AN1325" s="46"/>
      <c r="AO1325" s="127"/>
      <c r="AP1325" s="46"/>
      <c r="AQ1325" s="46"/>
      <c r="AR1325" s="46"/>
      <c r="AS1325" s="46"/>
      <c r="AT1325" s="46"/>
      <c r="AU1325" s="46"/>
      <c r="AV1325" s="46"/>
      <c r="AW1325" s="46"/>
      <c r="AX1325" s="46"/>
      <c r="AY1325" s="46"/>
      <c r="AZ1325" s="49"/>
      <c r="BE1325" s="52">
        <f t="shared" si="513"/>
        <v>0</v>
      </c>
      <c r="BF1325" s="53" t="str">
        <f t="shared" si="515"/>
        <v>00</v>
      </c>
      <c r="BG1325" s="54">
        <f t="shared" si="516"/>
        <v>0</v>
      </c>
      <c r="BH1325" s="54">
        <v>6</v>
      </c>
      <c r="BI1325" s="54" t="str">
        <f t="shared" si="517"/>
        <v>,00</v>
      </c>
      <c r="BJ1325" s="55" t="str">
        <f t="shared" si="518"/>
        <v>00,00</v>
      </c>
      <c r="BL1325" s="57" t="str">
        <f>IFERROR(VLOOKUP(H1325,#REF!,2,0)," ")</f>
        <v xml:space="preserve"> </v>
      </c>
      <c r="BM1325" s="57" t="str">
        <f>IFERROR(VLOOKUP(K1325,#REF!,2,0)," ")</f>
        <v xml:space="preserve"> </v>
      </c>
      <c r="BN1325" s="58" t="str">
        <f t="shared" si="524"/>
        <v xml:space="preserve">  </v>
      </c>
      <c r="BO1325" s="59" t="str">
        <f>IFERROR(VLOOKUP(BN1325,#REF!,5,0)," ")</f>
        <v xml:space="preserve"> </v>
      </c>
      <c r="BP1325" s="59" t="str">
        <f t="shared" si="525"/>
        <v xml:space="preserve"> </v>
      </c>
      <c r="BQ1325" s="56" t="str">
        <f t="shared" si="526"/>
        <v>0,00</v>
      </c>
      <c r="BR1325" s="59" t="str">
        <f t="shared" si="527"/>
        <v>0,00</v>
      </c>
      <c r="BS1325" s="59" t="str">
        <f t="shared" si="528"/>
        <v xml:space="preserve"> </v>
      </c>
      <c r="BT1325" s="56" t="str">
        <f t="shared" si="519"/>
        <v>00</v>
      </c>
      <c r="BU1325" s="56">
        <f t="shared" si="520"/>
        <v>0</v>
      </c>
      <c r="BV1325" s="56" t="str">
        <f>IFERROR(BU1325*#REF!,"0,00")</f>
        <v>0,00</v>
      </c>
      <c r="BW1325" s="59" t="str">
        <f t="shared" si="521"/>
        <v>0,00</v>
      </c>
    </row>
    <row r="1326" spans="1:75" ht="61.5" customHeight="1" thickTop="1" thickBot="1">
      <c r="A1326" s="90" t="str">
        <f t="shared" si="509"/>
        <v>INSERIR DATA</v>
      </c>
      <c r="B1326" s="91" t="str">
        <f t="shared" si="510"/>
        <v>INSERIR DATA</v>
      </c>
      <c r="C1326" s="81" t="str">
        <f t="shared" si="511"/>
        <v>INSERIR DATA</v>
      </c>
      <c r="D1326" s="79">
        <f t="shared" si="523"/>
        <v>1323</v>
      </c>
      <c r="E1326" s="125">
        <f t="shared" si="522"/>
        <v>0</v>
      </c>
      <c r="F1326" s="101"/>
      <c r="G1326" s="124" t="str">
        <f>IFERROR(VLOOKUP(F1326,#REF!,2,0)," ")</f>
        <v xml:space="preserve"> </v>
      </c>
      <c r="H1326" s="122" t="str">
        <f>IFERROR(VLOOKUP(F1326,#REF!,3,0)," ")</f>
        <v xml:space="preserve"> </v>
      </c>
      <c r="I1326" s="103"/>
      <c r="J1326" s="103"/>
      <c r="K1326" s="103"/>
      <c r="L1326" s="104"/>
      <c r="M1326" s="105"/>
      <c r="N1326" s="106"/>
      <c r="O1326" s="107"/>
      <c r="P1326" s="122" t="str">
        <f t="shared" si="506"/>
        <v>00,00</v>
      </c>
      <c r="Q1326" s="123" t="str">
        <f t="shared" si="507"/>
        <v>0,00</v>
      </c>
      <c r="R1326" s="119">
        <v>0</v>
      </c>
      <c r="S1326" s="119">
        <v>0</v>
      </c>
      <c r="T1326" s="123">
        <f t="shared" si="512"/>
        <v>0</v>
      </c>
      <c r="U1326" s="108"/>
      <c r="V1326" s="109" t="str">
        <f t="shared" si="508"/>
        <v/>
      </c>
      <c r="W1326" s="37"/>
      <c r="X1326" s="132"/>
      <c r="Y1326" s="134"/>
      <c r="AA1326" s="24"/>
      <c r="AB1326" s="40"/>
      <c r="AC1326" s="24" t="str">
        <f t="shared" si="514"/>
        <v>Pendente</v>
      </c>
      <c r="AE1326" s="43"/>
      <c r="AF1326" s="44"/>
      <c r="AG1326" s="46"/>
      <c r="AH1326" s="46"/>
      <c r="AI1326" s="46"/>
      <c r="AJ1326" s="44"/>
      <c r="AK1326" s="46"/>
      <c r="AL1326" s="127"/>
      <c r="AM1326" s="44"/>
      <c r="AN1326" s="46"/>
      <c r="AO1326" s="127"/>
      <c r="AP1326" s="46"/>
      <c r="AQ1326" s="46"/>
      <c r="AR1326" s="46"/>
      <c r="AS1326" s="46"/>
      <c r="AT1326" s="46"/>
      <c r="AU1326" s="46"/>
      <c r="AV1326" s="46"/>
      <c r="AW1326" s="46"/>
      <c r="AX1326" s="46"/>
      <c r="AY1326" s="46"/>
      <c r="AZ1326" s="49"/>
      <c r="BE1326" s="52">
        <f t="shared" si="513"/>
        <v>0</v>
      </c>
      <c r="BF1326" s="53" t="str">
        <f t="shared" si="515"/>
        <v>00</v>
      </c>
      <c r="BG1326" s="54">
        <f t="shared" si="516"/>
        <v>0</v>
      </c>
      <c r="BH1326" s="54">
        <v>6</v>
      </c>
      <c r="BI1326" s="54" t="str">
        <f t="shared" si="517"/>
        <v>,00</v>
      </c>
      <c r="BJ1326" s="55" t="str">
        <f t="shared" si="518"/>
        <v>00,00</v>
      </c>
      <c r="BL1326" s="57" t="str">
        <f>IFERROR(VLOOKUP(H1326,#REF!,2,0)," ")</f>
        <v xml:space="preserve"> </v>
      </c>
      <c r="BM1326" s="57" t="str">
        <f>IFERROR(VLOOKUP(K1326,#REF!,2,0)," ")</f>
        <v xml:space="preserve"> </v>
      </c>
      <c r="BN1326" s="58" t="str">
        <f t="shared" si="524"/>
        <v xml:space="preserve">  </v>
      </c>
      <c r="BO1326" s="59" t="str">
        <f>IFERROR(VLOOKUP(BN1326,#REF!,5,0)," ")</f>
        <v xml:space="preserve"> </v>
      </c>
      <c r="BP1326" s="59" t="str">
        <f t="shared" si="525"/>
        <v xml:space="preserve"> </v>
      </c>
      <c r="BQ1326" s="56" t="str">
        <f t="shared" si="526"/>
        <v>0,00</v>
      </c>
      <c r="BR1326" s="59" t="str">
        <f t="shared" si="527"/>
        <v>0,00</v>
      </c>
      <c r="BS1326" s="59" t="str">
        <f t="shared" si="528"/>
        <v xml:space="preserve"> </v>
      </c>
      <c r="BT1326" s="56" t="str">
        <f t="shared" si="519"/>
        <v>00</v>
      </c>
      <c r="BU1326" s="56">
        <f t="shared" si="520"/>
        <v>0</v>
      </c>
      <c r="BV1326" s="56" t="str">
        <f>IFERROR(BU1326*#REF!,"0,00")</f>
        <v>0,00</v>
      </c>
      <c r="BW1326" s="59" t="str">
        <f t="shared" si="521"/>
        <v>0,00</v>
      </c>
    </row>
    <row r="1327" spans="1:75" ht="61.5" customHeight="1" thickTop="1" thickBot="1">
      <c r="A1327" s="90" t="str">
        <f t="shared" si="509"/>
        <v>INSERIR DATA</v>
      </c>
      <c r="B1327" s="91" t="str">
        <f t="shared" si="510"/>
        <v>INSERIR DATA</v>
      </c>
      <c r="C1327" s="81" t="str">
        <f t="shared" si="511"/>
        <v>INSERIR DATA</v>
      </c>
      <c r="D1327" s="79">
        <f t="shared" si="523"/>
        <v>1324</v>
      </c>
      <c r="E1327" s="125">
        <f t="shared" si="522"/>
        <v>0</v>
      </c>
      <c r="F1327" s="101"/>
      <c r="G1327" s="124" t="str">
        <f>IFERROR(VLOOKUP(F1327,#REF!,2,0)," ")</f>
        <v xml:space="preserve"> </v>
      </c>
      <c r="H1327" s="122" t="str">
        <f>IFERROR(VLOOKUP(F1327,#REF!,3,0)," ")</f>
        <v xml:space="preserve"> </v>
      </c>
      <c r="I1327" s="103"/>
      <c r="J1327" s="103"/>
      <c r="K1327" s="103"/>
      <c r="L1327" s="104"/>
      <c r="M1327" s="105"/>
      <c r="N1327" s="106"/>
      <c r="O1327" s="107"/>
      <c r="P1327" s="122" t="str">
        <f t="shared" si="506"/>
        <v>00,00</v>
      </c>
      <c r="Q1327" s="123" t="str">
        <f t="shared" si="507"/>
        <v>0,00</v>
      </c>
      <c r="R1327" s="119">
        <v>0</v>
      </c>
      <c r="S1327" s="119">
        <v>0</v>
      </c>
      <c r="T1327" s="123">
        <f t="shared" si="512"/>
        <v>0</v>
      </c>
      <c r="U1327" s="108"/>
      <c r="V1327" s="109" t="str">
        <f t="shared" si="508"/>
        <v/>
      </c>
      <c r="W1327" s="37"/>
      <c r="X1327" s="132"/>
      <c r="Y1327" s="134"/>
      <c r="AA1327" s="24"/>
      <c r="AB1327" s="40"/>
      <c r="AC1327" s="24" t="str">
        <f t="shared" si="514"/>
        <v>Pendente</v>
      </c>
      <c r="AE1327" s="43"/>
      <c r="AF1327" s="44"/>
      <c r="AG1327" s="46"/>
      <c r="AH1327" s="46"/>
      <c r="AI1327" s="46"/>
      <c r="AJ1327" s="44"/>
      <c r="AK1327" s="46"/>
      <c r="AL1327" s="127"/>
      <c r="AM1327" s="44"/>
      <c r="AN1327" s="46"/>
      <c r="AO1327" s="127"/>
      <c r="AP1327" s="46"/>
      <c r="AQ1327" s="46"/>
      <c r="AR1327" s="46"/>
      <c r="AS1327" s="46"/>
      <c r="AT1327" s="46"/>
      <c r="AU1327" s="46"/>
      <c r="AV1327" s="46"/>
      <c r="AW1327" s="46"/>
      <c r="AX1327" s="46"/>
      <c r="AY1327" s="46"/>
      <c r="AZ1327" s="49"/>
      <c r="BE1327" s="52">
        <f t="shared" si="513"/>
        <v>0</v>
      </c>
      <c r="BF1327" s="53" t="str">
        <f t="shared" si="515"/>
        <v>00</v>
      </c>
      <c r="BG1327" s="54">
        <f t="shared" si="516"/>
        <v>0</v>
      </c>
      <c r="BH1327" s="54">
        <v>6</v>
      </c>
      <c r="BI1327" s="54" t="str">
        <f t="shared" si="517"/>
        <v>,00</v>
      </c>
      <c r="BJ1327" s="55" t="str">
        <f t="shared" si="518"/>
        <v>00,00</v>
      </c>
      <c r="BL1327" s="57" t="str">
        <f>IFERROR(VLOOKUP(H1327,#REF!,2,0)," ")</f>
        <v xml:space="preserve"> </v>
      </c>
      <c r="BM1327" s="57" t="str">
        <f>IFERROR(VLOOKUP(K1327,#REF!,2,0)," ")</f>
        <v xml:space="preserve"> </v>
      </c>
      <c r="BN1327" s="58" t="str">
        <f t="shared" si="524"/>
        <v xml:space="preserve">  </v>
      </c>
      <c r="BO1327" s="59" t="str">
        <f>IFERROR(VLOOKUP(BN1327,#REF!,5,0)," ")</f>
        <v xml:space="preserve"> </v>
      </c>
      <c r="BP1327" s="59" t="str">
        <f t="shared" si="525"/>
        <v xml:space="preserve"> </v>
      </c>
      <c r="BQ1327" s="56" t="str">
        <f t="shared" si="526"/>
        <v>0,00</v>
      </c>
      <c r="BR1327" s="59" t="str">
        <f t="shared" si="527"/>
        <v>0,00</v>
      </c>
      <c r="BS1327" s="59" t="str">
        <f t="shared" si="528"/>
        <v xml:space="preserve"> </v>
      </c>
      <c r="BT1327" s="56" t="str">
        <f t="shared" si="519"/>
        <v>00</v>
      </c>
      <c r="BU1327" s="56">
        <f t="shared" si="520"/>
        <v>0</v>
      </c>
      <c r="BV1327" s="56" t="str">
        <f>IFERROR(BU1327*#REF!,"0,00")</f>
        <v>0,00</v>
      </c>
      <c r="BW1327" s="59" t="str">
        <f t="shared" si="521"/>
        <v>0,00</v>
      </c>
    </row>
    <row r="1328" spans="1:75" ht="61.5" customHeight="1" thickTop="1" thickBot="1">
      <c r="A1328" s="90" t="str">
        <f t="shared" si="509"/>
        <v>INSERIR DATA</v>
      </c>
      <c r="B1328" s="91" t="str">
        <f t="shared" si="510"/>
        <v>INSERIR DATA</v>
      </c>
      <c r="C1328" s="81" t="str">
        <f t="shared" si="511"/>
        <v>INSERIR DATA</v>
      </c>
      <c r="D1328" s="79">
        <f t="shared" si="523"/>
        <v>1325</v>
      </c>
      <c r="E1328" s="125">
        <f t="shared" si="522"/>
        <v>0</v>
      </c>
      <c r="F1328" s="101"/>
      <c r="G1328" s="124" t="str">
        <f>IFERROR(VLOOKUP(F1328,#REF!,2,0)," ")</f>
        <v xml:space="preserve"> </v>
      </c>
      <c r="H1328" s="122" t="str">
        <f>IFERROR(VLOOKUP(F1328,#REF!,3,0)," ")</f>
        <v xml:space="preserve"> </v>
      </c>
      <c r="I1328" s="103"/>
      <c r="J1328" s="103"/>
      <c r="K1328" s="103"/>
      <c r="L1328" s="104"/>
      <c r="M1328" s="105"/>
      <c r="N1328" s="106"/>
      <c r="O1328" s="107"/>
      <c r="P1328" s="122" t="str">
        <f t="shared" ref="P1328:P1391" si="529">IFERROR(BJ1328," ")</f>
        <v>00,00</v>
      </c>
      <c r="Q1328" s="123" t="str">
        <f t="shared" ref="Q1328:Q1391" si="530">BW1328</f>
        <v>0,00</v>
      </c>
      <c r="R1328" s="119">
        <v>0</v>
      </c>
      <c r="S1328" s="119">
        <v>0</v>
      </c>
      <c r="T1328" s="123">
        <f t="shared" si="512"/>
        <v>0</v>
      </c>
      <c r="U1328" s="108"/>
      <c r="V1328" s="109" t="str">
        <f t="shared" si="508"/>
        <v/>
      </c>
      <c r="W1328" s="37"/>
      <c r="X1328" s="132"/>
      <c r="Y1328" s="134"/>
      <c r="AA1328" s="24"/>
      <c r="AB1328" s="40"/>
      <c r="AC1328" s="24" t="str">
        <f t="shared" si="514"/>
        <v>Pendente</v>
      </c>
      <c r="AE1328" s="43"/>
      <c r="AF1328" s="44"/>
      <c r="AG1328" s="46"/>
      <c r="AH1328" s="46"/>
      <c r="AI1328" s="46"/>
      <c r="AJ1328" s="44"/>
      <c r="AK1328" s="46"/>
      <c r="AL1328" s="127"/>
      <c r="AM1328" s="44"/>
      <c r="AN1328" s="46"/>
      <c r="AO1328" s="127"/>
      <c r="AP1328" s="46"/>
      <c r="AQ1328" s="46"/>
      <c r="AR1328" s="46"/>
      <c r="AS1328" s="46"/>
      <c r="AT1328" s="46"/>
      <c r="AU1328" s="46"/>
      <c r="AV1328" s="46"/>
      <c r="AW1328" s="46"/>
      <c r="AX1328" s="46"/>
      <c r="AY1328" s="46"/>
      <c r="AZ1328" s="49"/>
      <c r="BE1328" s="52">
        <f t="shared" si="513"/>
        <v>0</v>
      </c>
      <c r="BF1328" s="53" t="str">
        <f t="shared" si="515"/>
        <v>00</v>
      </c>
      <c r="BG1328" s="54">
        <f t="shared" si="516"/>
        <v>0</v>
      </c>
      <c r="BH1328" s="54">
        <v>6</v>
      </c>
      <c r="BI1328" s="54" t="str">
        <f t="shared" si="517"/>
        <v>,00</v>
      </c>
      <c r="BJ1328" s="55" t="str">
        <f t="shared" si="518"/>
        <v>00,00</v>
      </c>
      <c r="BL1328" s="57" t="str">
        <f>IFERROR(VLOOKUP(H1328,#REF!,2,0)," ")</f>
        <v xml:space="preserve"> </v>
      </c>
      <c r="BM1328" s="57" t="str">
        <f>IFERROR(VLOOKUP(K1328,#REF!,2,0)," ")</f>
        <v xml:space="preserve"> </v>
      </c>
      <c r="BN1328" s="58" t="str">
        <f t="shared" si="524"/>
        <v xml:space="preserve">  </v>
      </c>
      <c r="BO1328" s="59" t="str">
        <f>IFERROR(VLOOKUP(BN1328,#REF!,5,0)," ")</f>
        <v xml:space="preserve"> </v>
      </c>
      <c r="BP1328" s="59" t="str">
        <f t="shared" si="525"/>
        <v xml:space="preserve"> </v>
      </c>
      <c r="BQ1328" s="56" t="str">
        <f t="shared" si="526"/>
        <v>0,00</v>
      </c>
      <c r="BR1328" s="59" t="str">
        <f t="shared" si="527"/>
        <v>0,00</v>
      </c>
      <c r="BS1328" s="59" t="str">
        <f t="shared" si="528"/>
        <v xml:space="preserve"> </v>
      </c>
      <c r="BT1328" s="56" t="str">
        <f t="shared" si="519"/>
        <v>00</v>
      </c>
      <c r="BU1328" s="56">
        <f t="shared" si="520"/>
        <v>0</v>
      </c>
      <c r="BV1328" s="56" t="str">
        <f>IFERROR(BU1328*#REF!,"0,00")</f>
        <v>0,00</v>
      </c>
      <c r="BW1328" s="59" t="str">
        <f t="shared" si="521"/>
        <v>0,00</v>
      </c>
    </row>
    <row r="1329" spans="1:75" ht="61.5" customHeight="1" thickTop="1" thickBot="1">
      <c r="A1329" s="90" t="str">
        <f t="shared" si="509"/>
        <v>INSERIR DATA</v>
      </c>
      <c r="B1329" s="91" t="str">
        <f t="shared" si="510"/>
        <v>INSERIR DATA</v>
      </c>
      <c r="C1329" s="81" t="str">
        <f t="shared" si="511"/>
        <v>INSERIR DATA</v>
      </c>
      <c r="D1329" s="79">
        <f t="shared" si="523"/>
        <v>1326</v>
      </c>
      <c r="E1329" s="125">
        <f t="shared" si="522"/>
        <v>0</v>
      </c>
      <c r="F1329" s="101"/>
      <c r="G1329" s="124" t="str">
        <f>IFERROR(VLOOKUP(F1329,#REF!,2,0)," ")</f>
        <v xml:space="preserve"> </v>
      </c>
      <c r="H1329" s="122" t="str">
        <f>IFERROR(VLOOKUP(F1329,#REF!,3,0)," ")</f>
        <v xml:space="preserve"> </v>
      </c>
      <c r="I1329" s="103"/>
      <c r="J1329" s="103"/>
      <c r="K1329" s="103"/>
      <c r="L1329" s="104"/>
      <c r="M1329" s="105"/>
      <c r="N1329" s="106"/>
      <c r="O1329" s="107"/>
      <c r="P1329" s="122" t="str">
        <f t="shared" si="529"/>
        <v>00,00</v>
      </c>
      <c r="Q1329" s="123" t="str">
        <f t="shared" si="530"/>
        <v>0,00</v>
      </c>
      <c r="R1329" s="119">
        <v>0</v>
      </c>
      <c r="S1329" s="119">
        <v>0</v>
      </c>
      <c r="T1329" s="123">
        <f t="shared" si="512"/>
        <v>0</v>
      </c>
      <c r="U1329" s="108"/>
      <c r="V1329" s="109" t="str">
        <f t="shared" ref="V1329:V1392" si="531">UPPER(Y1329)</f>
        <v/>
      </c>
      <c r="W1329" s="37"/>
      <c r="X1329" s="132"/>
      <c r="Y1329" s="134"/>
      <c r="AA1329" s="24"/>
      <c r="AB1329" s="40"/>
      <c r="AC1329" s="24" t="str">
        <f t="shared" si="514"/>
        <v>Pendente</v>
      </c>
      <c r="AE1329" s="43"/>
      <c r="AF1329" s="44"/>
      <c r="AG1329" s="46"/>
      <c r="AH1329" s="46"/>
      <c r="AI1329" s="46"/>
      <c r="AJ1329" s="44"/>
      <c r="AK1329" s="46"/>
      <c r="AL1329" s="127"/>
      <c r="AM1329" s="44"/>
      <c r="AN1329" s="46"/>
      <c r="AO1329" s="127"/>
      <c r="AP1329" s="46"/>
      <c r="AQ1329" s="46"/>
      <c r="AR1329" s="46"/>
      <c r="AS1329" s="46"/>
      <c r="AT1329" s="46"/>
      <c r="AU1329" s="46"/>
      <c r="AV1329" s="46"/>
      <c r="AW1329" s="46"/>
      <c r="AX1329" s="46"/>
      <c r="AY1329" s="46"/>
      <c r="AZ1329" s="49"/>
      <c r="BE1329" s="52">
        <f t="shared" si="513"/>
        <v>0</v>
      </c>
      <c r="BF1329" s="53" t="str">
        <f t="shared" si="515"/>
        <v>00</v>
      </c>
      <c r="BG1329" s="54">
        <f t="shared" si="516"/>
        <v>0</v>
      </c>
      <c r="BH1329" s="54">
        <v>6</v>
      </c>
      <c r="BI1329" s="54" t="str">
        <f t="shared" si="517"/>
        <v>,00</v>
      </c>
      <c r="BJ1329" s="55" t="str">
        <f t="shared" si="518"/>
        <v>00,00</v>
      </c>
      <c r="BL1329" s="57" t="str">
        <f>IFERROR(VLOOKUP(H1329,#REF!,2,0)," ")</f>
        <v xml:space="preserve"> </v>
      </c>
      <c r="BM1329" s="57" t="str">
        <f>IFERROR(VLOOKUP(K1329,#REF!,2,0)," ")</f>
        <v xml:space="preserve"> </v>
      </c>
      <c r="BN1329" s="58" t="str">
        <f t="shared" si="524"/>
        <v xml:space="preserve">  </v>
      </c>
      <c r="BO1329" s="59" t="str">
        <f>IFERROR(VLOOKUP(BN1329,#REF!,5,0)," ")</f>
        <v xml:space="preserve"> </v>
      </c>
      <c r="BP1329" s="59" t="str">
        <f t="shared" si="525"/>
        <v xml:space="preserve"> </v>
      </c>
      <c r="BQ1329" s="56" t="str">
        <f t="shared" si="526"/>
        <v>0,00</v>
      </c>
      <c r="BR1329" s="59" t="str">
        <f t="shared" si="527"/>
        <v>0,00</v>
      </c>
      <c r="BS1329" s="59" t="str">
        <f t="shared" si="528"/>
        <v xml:space="preserve"> </v>
      </c>
      <c r="BT1329" s="56" t="str">
        <f t="shared" si="519"/>
        <v>00</v>
      </c>
      <c r="BU1329" s="56">
        <f t="shared" si="520"/>
        <v>0</v>
      </c>
      <c r="BV1329" s="56" t="str">
        <f>IFERROR(BU1329*#REF!,"0,00")</f>
        <v>0,00</v>
      </c>
      <c r="BW1329" s="59" t="str">
        <f t="shared" si="521"/>
        <v>0,00</v>
      </c>
    </row>
    <row r="1330" spans="1:75" ht="61.5" customHeight="1" thickTop="1" thickBot="1">
      <c r="A1330" s="90" t="str">
        <f t="shared" si="509"/>
        <v>INSERIR DATA</v>
      </c>
      <c r="B1330" s="91" t="str">
        <f t="shared" si="510"/>
        <v>INSERIR DATA</v>
      </c>
      <c r="C1330" s="81" t="str">
        <f t="shared" si="511"/>
        <v>INSERIR DATA</v>
      </c>
      <c r="D1330" s="79">
        <f t="shared" si="523"/>
        <v>1327</v>
      </c>
      <c r="E1330" s="125">
        <f t="shared" si="522"/>
        <v>0</v>
      </c>
      <c r="F1330" s="101"/>
      <c r="G1330" s="124" t="str">
        <f>IFERROR(VLOOKUP(F1330,#REF!,2,0)," ")</f>
        <v xml:space="preserve"> </v>
      </c>
      <c r="H1330" s="122" t="str">
        <f>IFERROR(VLOOKUP(F1330,#REF!,3,0)," ")</f>
        <v xml:space="preserve"> </v>
      </c>
      <c r="I1330" s="103"/>
      <c r="J1330" s="103"/>
      <c r="K1330" s="103"/>
      <c r="L1330" s="104"/>
      <c r="M1330" s="105"/>
      <c r="N1330" s="106"/>
      <c r="O1330" s="107"/>
      <c r="P1330" s="122" t="str">
        <f t="shared" si="529"/>
        <v>00,00</v>
      </c>
      <c r="Q1330" s="123" t="str">
        <f t="shared" si="530"/>
        <v>0,00</v>
      </c>
      <c r="R1330" s="119">
        <v>0</v>
      </c>
      <c r="S1330" s="119">
        <v>0</v>
      </c>
      <c r="T1330" s="123">
        <f t="shared" si="512"/>
        <v>0</v>
      </c>
      <c r="U1330" s="108"/>
      <c r="V1330" s="109" t="str">
        <f t="shared" si="531"/>
        <v/>
      </c>
      <c r="W1330" s="37"/>
      <c r="X1330" s="132"/>
      <c r="Y1330" s="134"/>
      <c r="AA1330" s="24"/>
      <c r="AB1330" s="40"/>
      <c r="AC1330" s="24" t="str">
        <f t="shared" si="514"/>
        <v>Pendente</v>
      </c>
      <c r="AE1330" s="43"/>
      <c r="AF1330" s="44"/>
      <c r="AG1330" s="46"/>
      <c r="AH1330" s="46"/>
      <c r="AI1330" s="46"/>
      <c r="AJ1330" s="44"/>
      <c r="AK1330" s="46"/>
      <c r="AL1330" s="127"/>
      <c r="AM1330" s="44"/>
      <c r="AN1330" s="46"/>
      <c r="AO1330" s="127"/>
      <c r="AP1330" s="46"/>
      <c r="AQ1330" s="46"/>
      <c r="AR1330" s="46"/>
      <c r="AS1330" s="46"/>
      <c r="AT1330" s="46"/>
      <c r="AU1330" s="46"/>
      <c r="AV1330" s="46"/>
      <c r="AW1330" s="46"/>
      <c r="AX1330" s="46"/>
      <c r="AY1330" s="46"/>
      <c r="AZ1330" s="49"/>
      <c r="BE1330" s="52">
        <f t="shared" si="513"/>
        <v>0</v>
      </c>
      <c r="BF1330" s="53" t="str">
        <f t="shared" si="515"/>
        <v>00</v>
      </c>
      <c r="BG1330" s="54">
        <f t="shared" si="516"/>
        <v>0</v>
      </c>
      <c r="BH1330" s="54">
        <v>6</v>
      </c>
      <c r="BI1330" s="54" t="str">
        <f t="shared" si="517"/>
        <v>,00</v>
      </c>
      <c r="BJ1330" s="55" t="str">
        <f t="shared" si="518"/>
        <v>00,00</v>
      </c>
      <c r="BL1330" s="57" t="str">
        <f>IFERROR(VLOOKUP(H1330,#REF!,2,0)," ")</f>
        <v xml:space="preserve"> </v>
      </c>
      <c r="BM1330" s="57" t="str">
        <f>IFERROR(VLOOKUP(K1330,#REF!,2,0)," ")</f>
        <v xml:space="preserve"> </v>
      </c>
      <c r="BN1330" s="58" t="str">
        <f t="shared" si="524"/>
        <v xml:space="preserve">  </v>
      </c>
      <c r="BO1330" s="59" t="str">
        <f>IFERROR(VLOOKUP(BN1330,#REF!,5,0)," ")</f>
        <v xml:space="preserve"> </v>
      </c>
      <c r="BP1330" s="59" t="str">
        <f t="shared" si="525"/>
        <v xml:space="preserve"> </v>
      </c>
      <c r="BQ1330" s="56" t="str">
        <f t="shared" si="526"/>
        <v>0,00</v>
      </c>
      <c r="BR1330" s="59" t="str">
        <f t="shared" si="527"/>
        <v>0,00</v>
      </c>
      <c r="BS1330" s="59" t="str">
        <f t="shared" si="528"/>
        <v xml:space="preserve"> </v>
      </c>
      <c r="BT1330" s="56" t="str">
        <f t="shared" si="519"/>
        <v>00</v>
      </c>
      <c r="BU1330" s="56">
        <f t="shared" si="520"/>
        <v>0</v>
      </c>
      <c r="BV1330" s="56" t="str">
        <f>IFERROR(BU1330*#REF!,"0,00")</f>
        <v>0,00</v>
      </c>
      <c r="BW1330" s="59" t="str">
        <f t="shared" si="521"/>
        <v>0,00</v>
      </c>
    </row>
    <row r="1331" spans="1:75" ht="61.5" customHeight="1" thickTop="1" thickBot="1">
      <c r="A1331" s="90" t="str">
        <f t="shared" si="509"/>
        <v>INSERIR DATA</v>
      </c>
      <c r="B1331" s="91" t="str">
        <f t="shared" si="510"/>
        <v>INSERIR DATA</v>
      </c>
      <c r="C1331" s="81" t="str">
        <f t="shared" si="511"/>
        <v>INSERIR DATA</v>
      </c>
      <c r="D1331" s="79">
        <f t="shared" si="523"/>
        <v>1328</v>
      </c>
      <c r="E1331" s="125">
        <f t="shared" si="522"/>
        <v>0</v>
      </c>
      <c r="F1331" s="101"/>
      <c r="G1331" s="124" t="str">
        <f>IFERROR(VLOOKUP(F1331,#REF!,2,0)," ")</f>
        <v xml:space="preserve"> </v>
      </c>
      <c r="H1331" s="122" t="str">
        <f>IFERROR(VLOOKUP(F1331,#REF!,3,0)," ")</f>
        <v xml:space="preserve"> </v>
      </c>
      <c r="I1331" s="103"/>
      <c r="J1331" s="103"/>
      <c r="K1331" s="103"/>
      <c r="L1331" s="104"/>
      <c r="M1331" s="105"/>
      <c r="N1331" s="106"/>
      <c r="O1331" s="107"/>
      <c r="P1331" s="122" t="str">
        <f t="shared" si="529"/>
        <v>00,00</v>
      </c>
      <c r="Q1331" s="123" t="str">
        <f t="shared" si="530"/>
        <v>0,00</v>
      </c>
      <c r="R1331" s="119">
        <v>0</v>
      </c>
      <c r="S1331" s="119">
        <v>0</v>
      </c>
      <c r="T1331" s="123">
        <f t="shared" si="512"/>
        <v>0</v>
      </c>
      <c r="U1331" s="108"/>
      <c r="V1331" s="109" t="str">
        <f t="shared" si="531"/>
        <v/>
      </c>
      <c r="W1331" s="37"/>
      <c r="X1331" s="132"/>
      <c r="Y1331" s="134"/>
      <c r="AA1331" s="24"/>
      <c r="AB1331" s="40"/>
      <c r="AC1331" s="24" t="str">
        <f t="shared" si="514"/>
        <v>Pendente</v>
      </c>
      <c r="AE1331" s="43"/>
      <c r="AF1331" s="44"/>
      <c r="AG1331" s="46"/>
      <c r="AH1331" s="46"/>
      <c r="AI1331" s="46"/>
      <c r="AJ1331" s="44"/>
      <c r="AK1331" s="46"/>
      <c r="AL1331" s="127"/>
      <c r="AM1331" s="44"/>
      <c r="AN1331" s="46"/>
      <c r="AO1331" s="127"/>
      <c r="AP1331" s="46"/>
      <c r="AQ1331" s="46"/>
      <c r="AR1331" s="46"/>
      <c r="AS1331" s="46"/>
      <c r="AT1331" s="46"/>
      <c r="AU1331" s="46"/>
      <c r="AV1331" s="46"/>
      <c r="AW1331" s="46"/>
      <c r="AX1331" s="46"/>
      <c r="AY1331" s="46"/>
      <c r="AZ1331" s="49"/>
      <c r="BE1331" s="52">
        <f t="shared" si="513"/>
        <v>0</v>
      </c>
      <c r="BF1331" s="53" t="str">
        <f t="shared" si="515"/>
        <v>00</v>
      </c>
      <c r="BG1331" s="54">
        <f t="shared" si="516"/>
        <v>0</v>
      </c>
      <c r="BH1331" s="54">
        <v>6</v>
      </c>
      <c r="BI1331" s="54" t="str">
        <f t="shared" si="517"/>
        <v>,00</v>
      </c>
      <c r="BJ1331" s="55" t="str">
        <f t="shared" si="518"/>
        <v>00,00</v>
      </c>
      <c r="BL1331" s="57" t="str">
        <f>IFERROR(VLOOKUP(H1331,#REF!,2,0)," ")</f>
        <v xml:space="preserve"> </v>
      </c>
      <c r="BM1331" s="57" t="str">
        <f>IFERROR(VLOOKUP(K1331,#REF!,2,0)," ")</f>
        <v xml:space="preserve"> </v>
      </c>
      <c r="BN1331" s="58" t="str">
        <f t="shared" si="524"/>
        <v xml:space="preserve">  </v>
      </c>
      <c r="BO1331" s="59" t="str">
        <f>IFERROR(VLOOKUP(BN1331,#REF!,5,0)," ")</f>
        <v xml:space="preserve"> </v>
      </c>
      <c r="BP1331" s="59" t="str">
        <f t="shared" si="525"/>
        <v xml:space="preserve"> </v>
      </c>
      <c r="BQ1331" s="56" t="str">
        <f t="shared" si="526"/>
        <v>0,00</v>
      </c>
      <c r="BR1331" s="59" t="str">
        <f t="shared" si="527"/>
        <v>0,00</v>
      </c>
      <c r="BS1331" s="59" t="str">
        <f t="shared" si="528"/>
        <v xml:space="preserve"> </v>
      </c>
      <c r="BT1331" s="56" t="str">
        <f t="shared" si="519"/>
        <v>00</v>
      </c>
      <c r="BU1331" s="56">
        <f t="shared" si="520"/>
        <v>0</v>
      </c>
      <c r="BV1331" s="56" t="str">
        <f>IFERROR(BU1331*#REF!,"0,00")</f>
        <v>0,00</v>
      </c>
      <c r="BW1331" s="59" t="str">
        <f t="shared" si="521"/>
        <v>0,00</v>
      </c>
    </row>
    <row r="1332" spans="1:75" ht="61.5" customHeight="1" thickTop="1" thickBot="1">
      <c r="A1332" s="90" t="str">
        <f t="shared" si="509"/>
        <v>INSERIR DATA</v>
      </c>
      <c r="B1332" s="91" t="str">
        <f t="shared" si="510"/>
        <v>INSERIR DATA</v>
      </c>
      <c r="C1332" s="81" t="str">
        <f t="shared" si="511"/>
        <v>INSERIR DATA</v>
      </c>
      <c r="D1332" s="79">
        <f t="shared" si="523"/>
        <v>1329</v>
      </c>
      <c r="E1332" s="125">
        <f t="shared" si="522"/>
        <v>0</v>
      </c>
      <c r="F1332" s="101"/>
      <c r="G1332" s="124" t="str">
        <f>IFERROR(VLOOKUP(F1332,#REF!,2,0)," ")</f>
        <v xml:space="preserve"> </v>
      </c>
      <c r="H1332" s="122" t="str">
        <f>IFERROR(VLOOKUP(F1332,#REF!,3,0)," ")</f>
        <v xml:space="preserve"> </v>
      </c>
      <c r="I1332" s="103"/>
      <c r="J1332" s="103"/>
      <c r="K1332" s="103"/>
      <c r="L1332" s="104"/>
      <c r="M1332" s="105"/>
      <c r="N1332" s="106"/>
      <c r="O1332" s="107"/>
      <c r="P1332" s="122" t="str">
        <f t="shared" si="529"/>
        <v>00,00</v>
      </c>
      <c r="Q1332" s="123" t="str">
        <f t="shared" si="530"/>
        <v>0,00</v>
      </c>
      <c r="R1332" s="119">
        <v>0</v>
      </c>
      <c r="S1332" s="119">
        <v>0</v>
      </c>
      <c r="T1332" s="123">
        <f t="shared" si="512"/>
        <v>0</v>
      </c>
      <c r="U1332" s="108"/>
      <c r="V1332" s="109" t="str">
        <f t="shared" si="531"/>
        <v/>
      </c>
      <c r="W1332" s="37"/>
      <c r="X1332" s="132"/>
      <c r="Y1332" s="134"/>
      <c r="AA1332" s="24"/>
      <c r="AB1332" s="40"/>
      <c r="AC1332" s="24" t="str">
        <f t="shared" si="514"/>
        <v>Pendente</v>
      </c>
      <c r="AE1332" s="43"/>
      <c r="AF1332" s="44"/>
      <c r="AG1332" s="46"/>
      <c r="AH1332" s="46"/>
      <c r="AI1332" s="46"/>
      <c r="AJ1332" s="44"/>
      <c r="AK1332" s="46"/>
      <c r="AL1332" s="127"/>
      <c r="AM1332" s="44"/>
      <c r="AN1332" s="46"/>
      <c r="AO1332" s="127"/>
      <c r="AP1332" s="46"/>
      <c r="AQ1332" s="46"/>
      <c r="AR1332" s="46"/>
      <c r="AS1332" s="46"/>
      <c r="AT1332" s="46"/>
      <c r="AU1332" s="46"/>
      <c r="AV1332" s="46"/>
      <c r="AW1332" s="46"/>
      <c r="AX1332" s="46"/>
      <c r="AY1332" s="46"/>
      <c r="AZ1332" s="49"/>
      <c r="BE1332" s="52">
        <f t="shared" si="513"/>
        <v>0</v>
      </c>
      <c r="BF1332" s="53" t="str">
        <f t="shared" si="515"/>
        <v>00</v>
      </c>
      <c r="BG1332" s="54">
        <f t="shared" si="516"/>
        <v>0</v>
      </c>
      <c r="BH1332" s="54">
        <v>6</v>
      </c>
      <c r="BI1332" s="54" t="str">
        <f t="shared" si="517"/>
        <v>,00</v>
      </c>
      <c r="BJ1332" s="55" t="str">
        <f t="shared" si="518"/>
        <v>00,00</v>
      </c>
      <c r="BL1332" s="57" t="str">
        <f>IFERROR(VLOOKUP(H1332,#REF!,2,0)," ")</f>
        <v xml:space="preserve"> </v>
      </c>
      <c r="BM1332" s="57" t="str">
        <f>IFERROR(VLOOKUP(K1332,#REF!,2,0)," ")</f>
        <v xml:space="preserve"> </v>
      </c>
      <c r="BN1332" s="58" t="str">
        <f t="shared" si="524"/>
        <v xml:space="preserve">  </v>
      </c>
      <c r="BO1332" s="59" t="str">
        <f>IFERROR(VLOOKUP(BN1332,#REF!,5,0)," ")</f>
        <v xml:space="preserve"> </v>
      </c>
      <c r="BP1332" s="59" t="str">
        <f t="shared" si="525"/>
        <v xml:space="preserve"> </v>
      </c>
      <c r="BQ1332" s="56" t="str">
        <f t="shared" si="526"/>
        <v>0,00</v>
      </c>
      <c r="BR1332" s="59" t="str">
        <f t="shared" si="527"/>
        <v>0,00</v>
      </c>
      <c r="BS1332" s="59" t="str">
        <f t="shared" si="528"/>
        <v xml:space="preserve"> </v>
      </c>
      <c r="BT1332" s="56" t="str">
        <f t="shared" si="519"/>
        <v>00</v>
      </c>
      <c r="BU1332" s="56">
        <f t="shared" si="520"/>
        <v>0</v>
      </c>
      <c r="BV1332" s="56" t="str">
        <f>IFERROR(BU1332*#REF!,"0,00")</f>
        <v>0,00</v>
      </c>
      <c r="BW1332" s="59" t="str">
        <f t="shared" si="521"/>
        <v>0,00</v>
      </c>
    </row>
    <row r="1333" spans="1:75" ht="61.5" customHeight="1" thickTop="1" thickBot="1">
      <c r="A1333" s="90" t="str">
        <f t="shared" si="509"/>
        <v>INSERIR DATA</v>
      </c>
      <c r="B1333" s="91" t="str">
        <f t="shared" si="510"/>
        <v>INSERIR DATA</v>
      </c>
      <c r="C1333" s="81" t="str">
        <f t="shared" si="511"/>
        <v>INSERIR DATA</v>
      </c>
      <c r="D1333" s="79">
        <f t="shared" si="523"/>
        <v>1330</v>
      </c>
      <c r="E1333" s="125">
        <f t="shared" si="522"/>
        <v>0</v>
      </c>
      <c r="F1333" s="101"/>
      <c r="G1333" s="124" t="str">
        <f>IFERROR(VLOOKUP(F1333,#REF!,2,0)," ")</f>
        <v xml:space="preserve"> </v>
      </c>
      <c r="H1333" s="122" t="str">
        <f>IFERROR(VLOOKUP(F1333,#REF!,3,0)," ")</f>
        <v xml:space="preserve"> </v>
      </c>
      <c r="I1333" s="103"/>
      <c r="J1333" s="103"/>
      <c r="K1333" s="103"/>
      <c r="L1333" s="104"/>
      <c r="M1333" s="105"/>
      <c r="N1333" s="106"/>
      <c r="O1333" s="107"/>
      <c r="P1333" s="122" t="str">
        <f t="shared" si="529"/>
        <v>00,00</v>
      </c>
      <c r="Q1333" s="123" t="str">
        <f t="shared" si="530"/>
        <v>0,00</v>
      </c>
      <c r="R1333" s="119">
        <v>0</v>
      </c>
      <c r="S1333" s="119">
        <v>0</v>
      </c>
      <c r="T1333" s="123">
        <f t="shared" si="512"/>
        <v>0</v>
      </c>
      <c r="U1333" s="108"/>
      <c r="V1333" s="109" t="str">
        <f t="shared" si="531"/>
        <v/>
      </c>
      <c r="W1333" s="37"/>
      <c r="X1333" s="132"/>
      <c r="Y1333" s="134"/>
      <c r="AA1333" s="24"/>
      <c r="AB1333" s="40"/>
      <c r="AC1333" s="24" t="str">
        <f t="shared" si="514"/>
        <v>Pendente</v>
      </c>
      <c r="AE1333" s="43"/>
      <c r="AF1333" s="44"/>
      <c r="AG1333" s="46"/>
      <c r="AH1333" s="46"/>
      <c r="AI1333" s="46"/>
      <c r="AJ1333" s="44"/>
      <c r="AK1333" s="46"/>
      <c r="AL1333" s="127"/>
      <c r="AM1333" s="44"/>
      <c r="AN1333" s="46"/>
      <c r="AO1333" s="127"/>
      <c r="AP1333" s="46"/>
      <c r="AQ1333" s="46"/>
      <c r="AR1333" s="46"/>
      <c r="AS1333" s="46"/>
      <c r="AT1333" s="46"/>
      <c r="AU1333" s="46"/>
      <c r="AV1333" s="46"/>
      <c r="AW1333" s="46"/>
      <c r="AX1333" s="46"/>
      <c r="AY1333" s="46"/>
      <c r="AZ1333" s="49"/>
      <c r="BE1333" s="52">
        <f t="shared" si="513"/>
        <v>0</v>
      </c>
      <c r="BF1333" s="53" t="str">
        <f t="shared" si="515"/>
        <v>00</v>
      </c>
      <c r="BG1333" s="54">
        <f t="shared" si="516"/>
        <v>0</v>
      </c>
      <c r="BH1333" s="54">
        <v>6</v>
      </c>
      <c r="BI1333" s="54" t="str">
        <f t="shared" si="517"/>
        <v>,00</v>
      </c>
      <c r="BJ1333" s="55" t="str">
        <f t="shared" si="518"/>
        <v>00,00</v>
      </c>
      <c r="BL1333" s="57" t="str">
        <f>IFERROR(VLOOKUP(H1333,#REF!,2,0)," ")</f>
        <v xml:space="preserve"> </v>
      </c>
      <c r="BM1333" s="57" t="str">
        <f>IFERROR(VLOOKUP(K1333,#REF!,2,0)," ")</f>
        <v xml:space="preserve"> </v>
      </c>
      <c r="BN1333" s="58" t="str">
        <f t="shared" si="524"/>
        <v xml:space="preserve">  </v>
      </c>
      <c r="BO1333" s="59" t="str">
        <f>IFERROR(VLOOKUP(BN1333,#REF!,5,0)," ")</f>
        <v xml:space="preserve"> </v>
      </c>
      <c r="BP1333" s="59" t="str">
        <f t="shared" si="525"/>
        <v xml:space="preserve"> </v>
      </c>
      <c r="BQ1333" s="56" t="str">
        <f t="shared" si="526"/>
        <v>0,00</v>
      </c>
      <c r="BR1333" s="59" t="str">
        <f t="shared" si="527"/>
        <v>0,00</v>
      </c>
      <c r="BS1333" s="59" t="str">
        <f t="shared" si="528"/>
        <v xml:space="preserve"> </v>
      </c>
      <c r="BT1333" s="56" t="str">
        <f t="shared" si="519"/>
        <v>00</v>
      </c>
      <c r="BU1333" s="56">
        <f t="shared" si="520"/>
        <v>0</v>
      </c>
      <c r="BV1333" s="56" t="str">
        <f>IFERROR(BU1333*#REF!,"0,00")</f>
        <v>0,00</v>
      </c>
      <c r="BW1333" s="59" t="str">
        <f t="shared" si="521"/>
        <v>0,00</v>
      </c>
    </row>
    <row r="1334" spans="1:75" ht="61.5" customHeight="1" thickTop="1" thickBot="1">
      <c r="A1334" s="90" t="str">
        <f t="shared" si="509"/>
        <v>INSERIR DATA</v>
      </c>
      <c r="B1334" s="91" t="str">
        <f t="shared" si="510"/>
        <v>INSERIR DATA</v>
      </c>
      <c r="C1334" s="81" t="str">
        <f t="shared" si="511"/>
        <v>INSERIR DATA</v>
      </c>
      <c r="D1334" s="79">
        <f t="shared" si="523"/>
        <v>1331</v>
      </c>
      <c r="E1334" s="125">
        <f t="shared" si="522"/>
        <v>0</v>
      </c>
      <c r="F1334" s="101"/>
      <c r="G1334" s="124" t="str">
        <f>IFERROR(VLOOKUP(F1334,#REF!,2,0)," ")</f>
        <v xml:space="preserve"> </v>
      </c>
      <c r="H1334" s="122" t="str">
        <f>IFERROR(VLOOKUP(F1334,#REF!,3,0)," ")</f>
        <v xml:space="preserve"> </v>
      </c>
      <c r="I1334" s="103"/>
      <c r="J1334" s="103"/>
      <c r="K1334" s="103"/>
      <c r="L1334" s="104"/>
      <c r="M1334" s="105"/>
      <c r="N1334" s="106"/>
      <c r="O1334" s="107"/>
      <c r="P1334" s="122" t="str">
        <f t="shared" si="529"/>
        <v>00,00</v>
      </c>
      <c r="Q1334" s="123" t="str">
        <f t="shared" si="530"/>
        <v>0,00</v>
      </c>
      <c r="R1334" s="119">
        <v>0</v>
      </c>
      <c r="S1334" s="119">
        <v>0</v>
      </c>
      <c r="T1334" s="123">
        <f t="shared" si="512"/>
        <v>0</v>
      </c>
      <c r="U1334" s="108"/>
      <c r="V1334" s="109" t="str">
        <f t="shared" si="531"/>
        <v/>
      </c>
      <c r="W1334" s="37"/>
      <c r="X1334" s="132"/>
      <c r="Y1334" s="134"/>
      <c r="AA1334" s="24"/>
      <c r="AB1334" s="40"/>
      <c r="AC1334" s="24" t="str">
        <f t="shared" si="514"/>
        <v>Pendente</v>
      </c>
      <c r="AE1334" s="43"/>
      <c r="AF1334" s="44"/>
      <c r="AG1334" s="46"/>
      <c r="AH1334" s="46"/>
      <c r="AI1334" s="46"/>
      <c r="AJ1334" s="44"/>
      <c r="AK1334" s="46"/>
      <c r="AL1334" s="127"/>
      <c r="AM1334" s="44"/>
      <c r="AN1334" s="46"/>
      <c r="AO1334" s="127"/>
      <c r="AP1334" s="46"/>
      <c r="AQ1334" s="46"/>
      <c r="AR1334" s="46"/>
      <c r="AS1334" s="46"/>
      <c r="AT1334" s="46"/>
      <c r="AU1334" s="46"/>
      <c r="AV1334" s="46"/>
      <c r="AW1334" s="46"/>
      <c r="AX1334" s="46"/>
      <c r="AY1334" s="46"/>
      <c r="AZ1334" s="49"/>
      <c r="BE1334" s="52">
        <f t="shared" si="513"/>
        <v>0</v>
      </c>
      <c r="BF1334" s="53" t="str">
        <f t="shared" si="515"/>
        <v>00</v>
      </c>
      <c r="BG1334" s="54">
        <f t="shared" si="516"/>
        <v>0</v>
      </c>
      <c r="BH1334" s="54">
        <v>6</v>
      </c>
      <c r="BI1334" s="54" t="str">
        <f t="shared" si="517"/>
        <v>,00</v>
      </c>
      <c r="BJ1334" s="55" t="str">
        <f t="shared" si="518"/>
        <v>00,00</v>
      </c>
      <c r="BL1334" s="57" t="str">
        <f>IFERROR(VLOOKUP(H1334,#REF!,2,0)," ")</f>
        <v xml:space="preserve"> </v>
      </c>
      <c r="BM1334" s="57" t="str">
        <f>IFERROR(VLOOKUP(K1334,#REF!,2,0)," ")</f>
        <v xml:space="preserve"> </v>
      </c>
      <c r="BN1334" s="58" t="str">
        <f t="shared" si="524"/>
        <v xml:space="preserve">  </v>
      </c>
      <c r="BO1334" s="59" t="str">
        <f>IFERROR(VLOOKUP(BN1334,#REF!,5,0)," ")</f>
        <v xml:space="preserve"> </v>
      </c>
      <c r="BP1334" s="59" t="str">
        <f t="shared" si="525"/>
        <v xml:space="preserve"> </v>
      </c>
      <c r="BQ1334" s="56" t="str">
        <f t="shared" si="526"/>
        <v>0,00</v>
      </c>
      <c r="BR1334" s="59" t="str">
        <f t="shared" si="527"/>
        <v>0,00</v>
      </c>
      <c r="BS1334" s="59" t="str">
        <f t="shared" si="528"/>
        <v xml:space="preserve"> </v>
      </c>
      <c r="BT1334" s="56" t="str">
        <f t="shared" si="519"/>
        <v>00</v>
      </c>
      <c r="BU1334" s="56">
        <f t="shared" si="520"/>
        <v>0</v>
      </c>
      <c r="BV1334" s="56" t="str">
        <f>IFERROR(BU1334*#REF!,"0,00")</f>
        <v>0,00</v>
      </c>
      <c r="BW1334" s="59" t="str">
        <f t="shared" si="521"/>
        <v>0,00</v>
      </c>
    </row>
    <row r="1335" spans="1:75" ht="61.5" customHeight="1" thickTop="1" thickBot="1">
      <c r="A1335" s="90" t="str">
        <f t="shared" si="509"/>
        <v>INSERIR DATA</v>
      </c>
      <c r="B1335" s="91" t="str">
        <f t="shared" si="510"/>
        <v>INSERIR DATA</v>
      </c>
      <c r="C1335" s="81" t="str">
        <f t="shared" si="511"/>
        <v>INSERIR DATA</v>
      </c>
      <c r="D1335" s="79">
        <f t="shared" si="523"/>
        <v>1332</v>
      </c>
      <c r="E1335" s="125">
        <f t="shared" si="522"/>
        <v>0</v>
      </c>
      <c r="F1335" s="101"/>
      <c r="G1335" s="124" t="str">
        <f>IFERROR(VLOOKUP(F1335,#REF!,2,0)," ")</f>
        <v xml:space="preserve"> </v>
      </c>
      <c r="H1335" s="122" t="str">
        <f>IFERROR(VLOOKUP(F1335,#REF!,3,0)," ")</f>
        <v xml:space="preserve"> </v>
      </c>
      <c r="I1335" s="103"/>
      <c r="J1335" s="103"/>
      <c r="K1335" s="103"/>
      <c r="L1335" s="104"/>
      <c r="M1335" s="105"/>
      <c r="N1335" s="106"/>
      <c r="O1335" s="107"/>
      <c r="P1335" s="122" t="str">
        <f t="shared" si="529"/>
        <v>00,00</v>
      </c>
      <c r="Q1335" s="123" t="str">
        <f t="shared" si="530"/>
        <v>0,00</v>
      </c>
      <c r="R1335" s="119">
        <v>0</v>
      </c>
      <c r="S1335" s="119">
        <v>0</v>
      </c>
      <c r="T1335" s="123">
        <f t="shared" si="512"/>
        <v>0</v>
      </c>
      <c r="U1335" s="108"/>
      <c r="V1335" s="109" t="str">
        <f t="shared" si="531"/>
        <v/>
      </c>
      <c r="W1335" s="37"/>
      <c r="X1335" s="132"/>
      <c r="Y1335" s="134"/>
      <c r="AA1335" s="24"/>
      <c r="AB1335" s="40"/>
      <c r="AC1335" s="24" t="str">
        <f t="shared" si="514"/>
        <v>Pendente</v>
      </c>
      <c r="AE1335" s="43"/>
      <c r="AF1335" s="44"/>
      <c r="AG1335" s="46"/>
      <c r="AH1335" s="46"/>
      <c r="AI1335" s="46"/>
      <c r="AJ1335" s="44"/>
      <c r="AK1335" s="46"/>
      <c r="AL1335" s="127"/>
      <c r="AM1335" s="44"/>
      <c r="AN1335" s="46"/>
      <c r="AO1335" s="127"/>
      <c r="AP1335" s="46"/>
      <c r="AQ1335" s="46"/>
      <c r="AR1335" s="46"/>
      <c r="AS1335" s="46"/>
      <c r="AT1335" s="46"/>
      <c r="AU1335" s="46"/>
      <c r="AV1335" s="46"/>
      <c r="AW1335" s="46"/>
      <c r="AX1335" s="46"/>
      <c r="AY1335" s="46"/>
      <c r="AZ1335" s="49"/>
      <c r="BE1335" s="52">
        <f t="shared" si="513"/>
        <v>0</v>
      </c>
      <c r="BF1335" s="53" t="str">
        <f t="shared" si="515"/>
        <v>00</v>
      </c>
      <c r="BG1335" s="54">
        <f t="shared" si="516"/>
        <v>0</v>
      </c>
      <c r="BH1335" s="54">
        <v>6</v>
      </c>
      <c r="BI1335" s="54" t="str">
        <f t="shared" si="517"/>
        <v>,00</v>
      </c>
      <c r="BJ1335" s="55" t="str">
        <f t="shared" si="518"/>
        <v>00,00</v>
      </c>
      <c r="BL1335" s="57" t="str">
        <f>IFERROR(VLOOKUP(H1335,#REF!,2,0)," ")</f>
        <v xml:space="preserve"> </v>
      </c>
      <c r="BM1335" s="57" t="str">
        <f>IFERROR(VLOOKUP(K1335,#REF!,2,0)," ")</f>
        <v xml:space="preserve"> </v>
      </c>
      <c r="BN1335" s="58" t="str">
        <f t="shared" si="524"/>
        <v xml:space="preserve">  </v>
      </c>
      <c r="BO1335" s="59" t="str">
        <f>IFERROR(VLOOKUP(BN1335,#REF!,5,0)," ")</f>
        <v xml:space="preserve"> </v>
      </c>
      <c r="BP1335" s="59" t="str">
        <f t="shared" si="525"/>
        <v xml:space="preserve"> </v>
      </c>
      <c r="BQ1335" s="56" t="str">
        <f t="shared" si="526"/>
        <v>0,00</v>
      </c>
      <c r="BR1335" s="59" t="str">
        <f t="shared" si="527"/>
        <v>0,00</v>
      </c>
      <c r="BS1335" s="59" t="str">
        <f t="shared" si="528"/>
        <v xml:space="preserve"> </v>
      </c>
      <c r="BT1335" s="56" t="str">
        <f t="shared" si="519"/>
        <v>00</v>
      </c>
      <c r="BU1335" s="56">
        <f t="shared" si="520"/>
        <v>0</v>
      </c>
      <c r="BV1335" s="56" t="str">
        <f>IFERROR(BU1335*#REF!,"0,00")</f>
        <v>0,00</v>
      </c>
      <c r="BW1335" s="59" t="str">
        <f t="shared" si="521"/>
        <v>0,00</v>
      </c>
    </row>
    <row r="1336" spans="1:75" ht="61.5" customHeight="1" thickTop="1" thickBot="1">
      <c r="A1336" s="90" t="str">
        <f t="shared" si="509"/>
        <v>INSERIR DATA</v>
      </c>
      <c r="B1336" s="91" t="str">
        <f t="shared" si="510"/>
        <v>INSERIR DATA</v>
      </c>
      <c r="C1336" s="81" t="str">
        <f t="shared" si="511"/>
        <v>INSERIR DATA</v>
      </c>
      <c r="D1336" s="79">
        <f t="shared" si="523"/>
        <v>1333</v>
      </c>
      <c r="E1336" s="125">
        <f t="shared" si="522"/>
        <v>0</v>
      </c>
      <c r="F1336" s="101"/>
      <c r="G1336" s="124" t="str">
        <f>IFERROR(VLOOKUP(F1336,#REF!,2,0)," ")</f>
        <v xml:space="preserve"> </v>
      </c>
      <c r="H1336" s="122" t="str">
        <f>IFERROR(VLOOKUP(F1336,#REF!,3,0)," ")</f>
        <v xml:space="preserve"> </v>
      </c>
      <c r="I1336" s="103"/>
      <c r="J1336" s="103"/>
      <c r="K1336" s="103"/>
      <c r="L1336" s="104"/>
      <c r="M1336" s="105"/>
      <c r="N1336" s="106"/>
      <c r="O1336" s="107"/>
      <c r="P1336" s="122" t="str">
        <f t="shared" si="529"/>
        <v>00,00</v>
      </c>
      <c r="Q1336" s="123" t="str">
        <f t="shared" si="530"/>
        <v>0,00</v>
      </c>
      <c r="R1336" s="119">
        <v>0</v>
      </c>
      <c r="S1336" s="119">
        <v>0</v>
      </c>
      <c r="T1336" s="123">
        <f t="shared" si="512"/>
        <v>0</v>
      </c>
      <c r="U1336" s="108"/>
      <c r="V1336" s="109" t="str">
        <f t="shared" si="531"/>
        <v/>
      </c>
      <c r="W1336" s="37"/>
      <c r="X1336" s="132"/>
      <c r="Y1336" s="134"/>
      <c r="AA1336" s="24"/>
      <c r="AB1336" s="40"/>
      <c r="AC1336" s="24" t="str">
        <f t="shared" si="514"/>
        <v>Pendente</v>
      </c>
      <c r="AE1336" s="43"/>
      <c r="AF1336" s="44"/>
      <c r="AG1336" s="46"/>
      <c r="AH1336" s="46"/>
      <c r="AI1336" s="46"/>
      <c r="AJ1336" s="44"/>
      <c r="AK1336" s="46"/>
      <c r="AL1336" s="127"/>
      <c r="AM1336" s="44"/>
      <c r="AN1336" s="46"/>
      <c r="AO1336" s="127"/>
      <c r="AP1336" s="46"/>
      <c r="AQ1336" s="46"/>
      <c r="AR1336" s="46"/>
      <c r="AS1336" s="46"/>
      <c r="AT1336" s="46"/>
      <c r="AU1336" s="46"/>
      <c r="AV1336" s="46"/>
      <c r="AW1336" s="46"/>
      <c r="AX1336" s="46"/>
      <c r="AY1336" s="46"/>
      <c r="AZ1336" s="49"/>
      <c r="BE1336" s="52">
        <f t="shared" si="513"/>
        <v>0</v>
      </c>
      <c r="BF1336" s="53" t="str">
        <f t="shared" si="515"/>
        <v>00</v>
      </c>
      <c r="BG1336" s="54">
        <f t="shared" si="516"/>
        <v>0</v>
      </c>
      <c r="BH1336" s="54">
        <v>6</v>
      </c>
      <c r="BI1336" s="54" t="str">
        <f t="shared" si="517"/>
        <v>,00</v>
      </c>
      <c r="BJ1336" s="55" t="str">
        <f t="shared" si="518"/>
        <v>00,00</v>
      </c>
      <c r="BL1336" s="57" t="str">
        <f>IFERROR(VLOOKUP(H1336,#REF!,2,0)," ")</f>
        <v xml:space="preserve"> </v>
      </c>
      <c r="BM1336" s="57" t="str">
        <f>IFERROR(VLOOKUP(K1336,#REF!,2,0)," ")</f>
        <v xml:space="preserve"> </v>
      </c>
      <c r="BN1336" s="58" t="str">
        <f t="shared" si="524"/>
        <v xml:space="preserve">  </v>
      </c>
      <c r="BO1336" s="59" t="str">
        <f>IFERROR(VLOOKUP(BN1336,#REF!,5,0)," ")</f>
        <v xml:space="preserve"> </v>
      </c>
      <c r="BP1336" s="59" t="str">
        <f t="shared" si="525"/>
        <v xml:space="preserve"> </v>
      </c>
      <c r="BQ1336" s="56" t="str">
        <f t="shared" si="526"/>
        <v>0,00</v>
      </c>
      <c r="BR1336" s="59" t="str">
        <f t="shared" si="527"/>
        <v>0,00</v>
      </c>
      <c r="BS1336" s="59" t="str">
        <f t="shared" si="528"/>
        <v xml:space="preserve"> </v>
      </c>
      <c r="BT1336" s="56" t="str">
        <f t="shared" si="519"/>
        <v>00</v>
      </c>
      <c r="BU1336" s="56">
        <f t="shared" si="520"/>
        <v>0</v>
      </c>
      <c r="BV1336" s="56" t="str">
        <f>IFERROR(BU1336*#REF!,"0,00")</f>
        <v>0,00</v>
      </c>
      <c r="BW1336" s="59" t="str">
        <f t="shared" si="521"/>
        <v>0,00</v>
      </c>
    </row>
    <row r="1337" spans="1:75" ht="61.5" customHeight="1" thickTop="1" thickBot="1">
      <c r="A1337" s="90" t="str">
        <f t="shared" si="509"/>
        <v>INSERIR DATA</v>
      </c>
      <c r="B1337" s="91" t="str">
        <f t="shared" si="510"/>
        <v>INSERIR DATA</v>
      </c>
      <c r="C1337" s="81" t="str">
        <f t="shared" si="511"/>
        <v>INSERIR DATA</v>
      </c>
      <c r="D1337" s="79">
        <f t="shared" si="523"/>
        <v>1334</v>
      </c>
      <c r="E1337" s="125">
        <f t="shared" si="522"/>
        <v>0</v>
      </c>
      <c r="F1337" s="101"/>
      <c r="G1337" s="124" t="str">
        <f>IFERROR(VLOOKUP(F1337,#REF!,2,0)," ")</f>
        <v xml:space="preserve"> </v>
      </c>
      <c r="H1337" s="122" t="str">
        <f>IFERROR(VLOOKUP(F1337,#REF!,3,0)," ")</f>
        <v xml:space="preserve"> </v>
      </c>
      <c r="I1337" s="103"/>
      <c r="J1337" s="103"/>
      <c r="K1337" s="103"/>
      <c r="L1337" s="104"/>
      <c r="M1337" s="105"/>
      <c r="N1337" s="106"/>
      <c r="O1337" s="107"/>
      <c r="P1337" s="122" t="str">
        <f t="shared" si="529"/>
        <v>00,00</v>
      </c>
      <c r="Q1337" s="123" t="str">
        <f t="shared" si="530"/>
        <v>0,00</v>
      </c>
      <c r="R1337" s="119">
        <v>0</v>
      </c>
      <c r="S1337" s="119">
        <v>0</v>
      </c>
      <c r="T1337" s="123">
        <f t="shared" si="512"/>
        <v>0</v>
      </c>
      <c r="U1337" s="108"/>
      <c r="V1337" s="109" t="str">
        <f t="shared" si="531"/>
        <v/>
      </c>
      <c r="W1337" s="37"/>
      <c r="X1337" s="132"/>
      <c r="Y1337" s="134"/>
      <c r="AA1337" s="24"/>
      <c r="AB1337" s="40"/>
      <c r="AC1337" s="24" t="str">
        <f t="shared" si="514"/>
        <v>Pendente</v>
      </c>
      <c r="AE1337" s="43"/>
      <c r="AF1337" s="44"/>
      <c r="AG1337" s="46"/>
      <c r="AH1337" s="46"/>
      <c r="AI1337" s="46"/>
      <c r="AJ1337" s="44"/>
      <c r="AK1337" s="46"/>
      <c r="AL1337" s="127"/>
      <c r="AM1337" s="44"/>
      <c r="AN1337" s="46"/>
      <c r="AO1337" s="127"/>
      <c r="AP1337" s="46"/>
      <c r="AQ1337" s="46"/>
      <c r="AR1337" s="46"/>
      <c r="AS1337" s="46"/>
      <c r="AT1337" s="46"/>
      <c r="AU1337" s="46"/>
      <c r="AV1337" s="46"/>
      <c r="AW1337" s="46"/>
      <c r="AX1337" s="46"/>
      <c r="AY1337" s="46"/>
      <c r="AZ1337" s="49"/>
      <c r="BE1337" s="52">
        <f t="shared" si="513"/>
        <v>0</v>
      </c>
      <c r="BF1337" s="53" t="str">
        <f t="shared" si="515"/>
        <v>00</v>
      </c>
      <c r="BG1337" s="54">
        <f t="shared" si="516"/>
        <v>0</v>
      </c>
      <c r="BH1337" s="54">
        <v>6</v>
      </c>
      <c r="BI1337" s="54" t="str">
        <f t="shared" si="517"/>
        <v>,00</v>
      </c>
      <c r="BJ1337" s="55" t="str">
        <f t="shared" si="518"/>
        <v>00,00</v>
      </c>
      <c r="BL1337" s="57" t="str">
        <f>IFERROR(VLOOKUP(H1337,#REF!,2,0)," ")</f>
        <v xml:space="preserve"> </v>
      </c>
      <c r="BM1337" s="57" t="str">
        <f>IFERROR(VLOOKUP(K1337,#REF!,2,0)," ")</f>
        <v xml:space="preserve"> </v>
      </c>
      <c r="BN1337" s="58" t="str">
        <f t="shared" si="524"/>
        <v xml:space="preserve">  </v>
      </c>
      <c r="BO1337" s="59" t="str">
        <f>IFERROR(VLOOKUP(BN1337,#REF!,5,0)," ")</f>
        <v xml:space="preserve"> </v>
      </c>
      <c r="BP1337" s="59" t="str">
        <f t="shared" si="525"/>
        <v xml:space="preserve"> </v>
      </c>
      <c r="BQ1337" s="56" t="str">
        <f t="shared" si="526"/>
        <v>0,00</v>
      </c>
      <c r="BR1337" s="59" t="str">
        <f t="shared" si="527"/>
        <v>0,00</v>
      </c>
      <c r="BS1337" s="59" t="str">
        <f t="shared" si="528"/>
        <v xml:space="preserve"> </v>
      </c>
      <c r="BT1337" s="56" t="str">
        <f t="shared" si="519"/>
        <v>00</v>
      </c>
      <c r="BU1337" s="56">
        <f t="shared" si="520"/>
        <v>0</v>
      </c>
      <c r="BV1337" s="56" t="str">
        <f>IFERROR(BU1337*#REF!,"0,00")</f>
        <v>0,00</v>
      </c>
      <c r="BW1337" s="59" t="str">
        <f t="shared" si="521"/>
        <v>0,00</v>
      </c>
    </row>
    <row r="1338" spans="1:75" ht="61.5" customHeight="1" thickTop="1" thickBot="1">
      <c r="A1338" s="90" t="str">
        <f t="shared" si="509"/>
        <v>INSERIR DATA</v>
      </c>
      <c r="B1338" s="91" t="str">
        <f t="shared" si="510"/>
        <v>INSERIR DATA</v>
      </c>
      <c r="C1338" s="81" t="str">
        <f t="shared" si="511"/>
        <v>INSERIR DATA</v>
      </c>
      <c r="D1338" s="79">
        <f t="shared" si="523"/>
        <v>1335</v>
      </c>
      <c r="E1338" s="125">
        <f t="shared" si="522"/>
        <v>0</v>
      </c>
      <c r="F1338" s="101"/>
      <c r="G1338" s="124" t="str">
        <f>IFERROR(VLOOKUP(F1338,#REF!,2,0)," ")</f>
        <v xml:space="preserve"> </v>
      </c>
      <c r="H1338" s="122" t="str">
        <f>IFERROR(VLOOKUP(F1338,#REF!,3,0)," ")</f>
        <v xml:space="preserve"> </v>
      </c>
      <c r="I1338" s="103"/>
      <c r="J1338" s="103"/>
      <c r="K1338" s="103"/>
      <c r="L1338" s="104"/>
      <c r="M1338" s="105"/>
      <c r="N1338" s="106"/>
      <c r="O1338" s="107"/>
      <c r="P1338" s="122" t="str">
        <f t="shared" si="529"/>
        <v>00,00</v>
      </c>
      <c r="Q1338" s="123" t="str">
        <f t="shared" si="530"/>
        <v>0,00</v>
      </c>
      <c r="R1338" s="119">
        <v>0</v>
      </c>
      <c r="S1338" s="119">
        <v>0</v>
      </c>
      <c r="T1338" s="123">
        <f t="shared" si="512"/>
        <v>0</v>
      </c>
      <c r="U1338" s="108"/>
      <c r="V1338" s="109" t="str">
        <f t="shared" si="531"/>
        <v/>
      </c>
      <c r="W1338" s="37"/>
      <c r="X1338" s="132"/>
      <c r="Y1338" s="134"/>
      <c r="AA1338" s="24"/>
      <c r="AB1338" s="40"/>
      <c r="AC1338" s="24" t="str">
        <f t="shared" si="514"/>
        <v>Pendente</v>
      </c>
      <c r="AE1338" s="43"/>
      <c r="AF1338" s="44"/>
      <c r="AG1338" s="46"/>
      <c r="AH1338" s="46"/>
      <c r="AI1338" s="46"/>
      <c r="AJ1338" s="44"/>
      <c r="AK1338" s="46"/>
      <c r="AL1338" s="127"/>
      <c r="AM1338" s="44"/>
      <c r="AN1338" s="46"/>
      <c r="AO1338" s="127"/>
      <c r="AP1338" s="46"/>
      <c r="AQ1338" s="46"/>
      <c r="AR1338" s="46"/>
      <c r="AS1338" s="46"/>
      <c r="AT1338" s="46"/>
      <c r="AU1338" s="46"/>
      <c r="AV1338" s="46"/>
      <c r="AW1338" s="46"/>
      <c r="AX1338" s="46"/>
      <c r="AY1338" s="46"/>
      <c r="AZ1338" s="49"/>
      <c r="BE1338" s="52">
        <f t="shared" si="513"/>
        <v>0</v>
      </c>
      <c r="BF1338" s="53" t="str">
        <f t="shared" si="515"/>
        <v>00</v>
      </c>
      <c r="BG1338" s="54">
        <f t="shared" si="516"/>
        <v>0</v>
      </c>
      <c r="BH1338" s="54">
        <v>6</v>
      </c>
      <c r="BI1338" s="54" t="str">
        <f t="shared" si="517"/>
        <v>,00</v>
      </c>
      <c r="BJ1338" s="55" t="str">
        <f t="shared" si="518"/>
        <v>00,00</v>
      </c>
      <c r="BL1338" s="57" t="str">
        <f>IFERROR(VLOOKUP(H1338,#REF!,2,0)," ")</f>
        <v xml:space="preserve"> </v>
      </c>
      <c r="BM1338" s="57" t="str">
        <f>IFERROR(VLOOKUP(K1338,#REF!,2,0)," ")</f>
        <v xml:space="preserve"> </v>
      </c>
      <c r="BN1338" s="58" t="str">
        <f t="shared" si="524"/>
        <v xml:space="preserve">  </v>
      </c>
      <c r="BO1338" s="59" t="str">
        <f>IFERROR(VLOOKUP(BN1338,#REF!,5,0)," ")</f>
        <v xml:space="preserve"> </v>
      </c>
      <c r="BP1338" s="59" t="str">
        <f t="shared" si="525"/>
        <v xml:space="preserve"> </v>
      </c>
      <c r="BQ1338" s="56" t="str">
        <f t="shared" si="526"/>
        <v>0,00</v>
      </c>
      <c r="BR1338" s="59" t="str">
        <f t="shared" si="527"/>
        <v>0,00</v>
      </c>
      <c r="BS1338" s="59" t="str">
        <f t="shared" si="528"/>
        <v xml:space="preserve"> </v>
      </c>
      <c r="BT1338" s="56" t="str">
        <f t="shared" si="519"/>
        <v>00</v>
      </c>
      <c r="BU1338" s="56">
        <f t="shared" si="520"/>
        <v>0</v>
      </c>
      <c r="BV1338" s="56" t="str">
        <f>IFERROR(BU1338*#REF!,"0,00")</f>
        <v>0,00</v>
      </c>
      <c r="BW1338" s="59" t="str">
        <f t="shared" si="521"/>
        <v>0,00</v>
      </c>
    </row>
    <row r="1339" spans="1:75" ht="61.5" customHeight="1" thickTop="1" thickBot="1">
      <c r="A1339" s="90" t="str">
        <f t="shared" si="509"/>
        <v>INSERIR DATA</v>
      </c>
      <c r="B1339" s="91" t="str">
        <f t="shared" si="510"/>
        <v>INSERIR DATA</v>
      </c>
      <c r="C1339" s="81" t="str">
        <f t="shared" si="511"/>
        <v>INSERIR DATA</v>
      </c>
      <c r="D1339" s="79">
        <f t="shared" si="523"/>
        <v>1336</v>
      </c>
      <c r="E1339" s="125">
        <f t="shared" si="522"/>
        <v>0</v>
      </c>
      <c r="F1339" s="101"/>
      <c r="G1339" s="124" t="str">
        <f>IFERROR(VLOOKUP(F1339,#REF!,2,0)," ")</f>
        <v xml:space="preserve"> </v>
      </c>
      <c r="H1339" s="122" t="str">
        <f>IFERROR(VLOOKUP(F1339,#REF!,3,0)," ")</f>
        <v xml:space="preserve"> </v>
      </c>
      <c r="I1339" s="103"/>
      <c r="J1339" s="103"/>
      <c r="K1339" s="103"/>
      <c r="L1339" s="104"/>
      <c r="M1339" s="105"/>
      <c r="N1339" s="106"/>
      <c r="O1339" s="107"/>
      <c r="P1339" s="122" t="str">
        <f t="shared" si="529"/>
        <v>00,00</v>
      </c>
      <c r="Q1339" s="123" t="str">
        <f t="shared" si="530"/>
        <v>0,00</v>
      </c>
      <c r="R1339" s="119">
        <v>0</v>
      </c>
      <c r="S1339" s="119">
        <v>0</v>
      </c>
      <c r="T1339" s="123">
        <f t="shared" si="512"/>
        <v>0</v>
      </c>
      <c r="U1339" s="108"/>
      <c r="V1339" s="109" t="str">
        <f t="shared" si="531"/>
        <v/>
      </c>
      <c r="W1339" s="37"/>
      <c r="X1339" s="132"/>
      <c r="Y1339" s="134"/>
      <c r="AA1339" s="24"/>
      <c r="AB1339" s="40"/>
      <c r="AC1339" s="24" t="str">
        <f t="shared" si="514"/>
        <v>Pendente</v>
      </c>
      <c r="AE1339" s="43"/>
      <c r="AF1339" s="44"/>
      <c r="AG1339" s="46"/>
      <c r="AH1339" s="46"/>
      <c r="AI1339" s="46"/>
      <c r="AJ1339" s="44"/>
      <c r="AK1339" s="46"/>
      <c r="AL1339" s="127"/>
      <c r="AM1339" s="44"/>
      <c r="AN1339" s="46"/>
      <c r="AO1339" s="127"/>
      <c r="AP1339" s="46"/>
      <c r="AQ1339" s="46"/>
      <c r="AR1339" s="46"/>
      <c r="AS1339" s="46"/>
      <c r="AT1339" s="46"/>
      <c r="AU1339" s="46"/>
      <c r="AV1339" s="46"/>
      <c r="AW1339" s="46"/>
      <c r="AX1339" s="46"/>
      <c r="AY1339" s="46"/>
      <c r="AZ1339" s="49"/>
      <c r="BE1339" s="52">
        <f t="shared" si="513"/>
        <v>0</v>
      </c>
      <c r="BF1339" s="53" t="str">
        <f t="shared" si="515"/>
        <v>00</v>
      </c>
      <c r="BG1339" s="54">
        <f t="shared" si="516"/>
        <v>0</v>
      </c>
      <c r="BH1339" s="54">
        <v>6</v>
      </c>
      <c r="BI1339" s="54" t="str">
        <f t="shared" si="517"/>
        <v>,00</v>
      </c>
      <c r="BJ1339" s="55" t="str">
        <f t="shared" si="518"/>
        <v>00,00</v>
      </c>
      <c r="BL1339" s="57" t="str">
        <f>IFERROR(VLOOKUP(H1339,#REF!,2,0)," ")</f>
        <v xml:space="preserve"> </v>
      </c>
      <c r="BM1339" s="57" t="str">
        <f>IFERROR(VLOOKUP(K1339,#REF!,2,0)," ")</f>
        <v xml:space="preserve"> </v>
      </c>
      <c r="BN1339" s="58" t="str">
        <f t="shared" si="524"/>
        <v xml:space="preserve">  </v>
      </c>
      <c r="BO1339" s="59" t="str">
        <f>IFERROR(VLOOKUP(BN1339,#REF!,5,0)," ")</f>
        <v xml:space="preserve"> </v>
      </c>
      <c r="BP1339" s="59" t="str">
        <f t="shared" si="525"/>
        <v xml:space="preserve"> </v>
      </c>
      <c r="BQ1339" s="56" t="str">
        <f t="shared" si="526"/>
        <v>0,00</v>
      </c>
      <c r="BR1339" s="59" t="str">
        <f t="shared" si="527"/>
        <v>0,00</v>
      </c>
      <c r="BS1339" s="59" t="str">
        <f t="shared" si="528"/>
        <v xml:space="preserve"> </v>
      </c>
      <c r="BT1339" s="56" t="str">
        <f t="shared" si="519"/>
        <v>00</v>
      </c>
      <c r="BU1339" s="56">
        <f t="shared" si="520"/>
        <v>0</v>
      </c>
      <c r="BV1339" s="56" t="str">
        <f>IFERROR(BU1339*#REF!,"0,00")</f>
        <v>0,00</v>
      </c>
      <c r="BW1339" s="59" t="str">
        <f t="shared" si="521"/>
        <v>0,00</v>
      </c>
    </row>
    <row r="1340" spans="1:75" ht="61.5" customHeight="1" thickTop="1" thickBot="1">
      <c r="A1340" s="90" t="str">
        <f t="shared" si="509"/>
        <v>INSERIR DATA</v>
      </c>
      <c r="B1340" s="91" t="str">
        <f t="shared" si="510"/>
        <v>INSERIR DATA</v>
      </c>
      <c r="C1340" s="81" t="str">
        <f t="shared" si="511"/>
        <v>INSERIR DATA</v>
      </c>
      <c r="D1340" s="79">
        <f t="shared" si="523"/>
        <v>1337</v>
      </c>
      <c r="E1340" s="125">
        <f t="shared" si="522"/>
        <v>0</v>
      </c>
      <c r="F1340" s="101"/>
      <c r="G1340" s="124" t="str">
        <f>IFERROR(VLOOKUP(F1340,#REF!,2,0)," ")</f>
        <v xml:space="preserve"> </v>
      </c>
      <c r="H1340" s="122" t="str">
        <f>IFERROR(VLOOKUP(F1340,#REF!,3,0)," ")</f>
        <v xml:space="preserve"> </v>
      </c>
      <c r="I1340" s="103"/>
      <c r="J1340" s="103"/>
      <c r="K1340" s="103"/>
      <c r="L1340" s="104"/>
      <c r="M1340" s="105"/>
      <c r="N1340" s="106"/>
      <c r="O1340" s="107"/>
      <c r="P1340" s="122" t="str">
        <f t="shared" si="529"/>
        <v>00,00</v>
      </c>
      <c r="Q1340" s="123" t="str">
        <f t="shared" si="530"/>
        <v>0,00</v>
      </c>
      <c r="R1340" s="119">
        <v>0</v>
      </c>
      <c r="S1340" s="119">
        <v>0</v>
      </c>
      <c r="T1340" s="123">
        <f t="shared" si="512"/>
        <v>0</v>
      </c>
      <c r="U1340" s="108"/>
      <c r="V1340" s="109" t="str">
        <f t="shared" si="531"/>
        <v/>
      </c>
      <c r="W1340" s="37"/>
      <c r="X1340" s="132"/>
      <c r="Y1340" s="134"/>
      <c r="AA1340" s="24"/>
      <c r="AB1340" s="40"/>
      <c r="AC1340" s="24" t="str">
        <f t="shared" si="514"/>
        <v>Pendente</v>
      </c>
      <c r="AE1340" s="43"/>
      <c r="AF1340" s="44"/>
      <c r="AG1340" s="46"/>
      <c r="AH1340" s="46"/>
      <c r="AI1340" s="46"/>
      <c r="AJ1340" s="44"/>
      <c r="AK1340" s="46"/>
      <c r="AL1340" s="127"/>
      <c r="AM1340" s="44"/>
      <c r="AN1340" s="46"/>
      <c r="AO1340" s="127"/>
      <c r="AP1340" s="46"/>
      <c r="AQ1340" s="46"/>
      <c r="AR1340" s="46"/>
      <c r="AS1340" s="46"/>
      <c r="AT1340" s="46"/>
      <c r="AU1340" s="46"/>
      <c r="AV1340" s="46"/>
      <c r="AW1340" s="46"/>
      <c r="AX1340" s="46"/>
      <c r="AY1340" s="46"/>
      <c r="AZ1340" s="49"/>
      <c r="BE1340" s="52">
        <f t="shared" si="513"/>
        <v>0</v>
      </c>
      <c r="BF1340" s="53" t="str">
        <f t="shared" si="515"/>
        <v>00</v>
      </c>
      <c r="BG1340" s="54">
        <f t="shared" si="516"/>
        <v>0</v>
      </c>
      <c r="BH1340" s="54">
        <v>6</v>
      </c>
      <c r="BI1340" s="54" t="str">
        <f t="shared" si="517"/>
        <v>,00</v>
      </c>
      <c r="BJ1340" s="55" t="str">
        <f t="shared" si="518"/>
        <v>00,00</v>
      </c>
      <c r="BL1340" s="57" t="str">
        <f>IFERROR(VLOOKUP(H1340,#REF!,2,0)," ")</f>
        <v xml:space="preserve"> </v>
      </c>
      <c r="BM1340" s="57" t="str">
        <f>IFERROR(VLOOKUP(K1340,#REF!,2,0)," ")</f>
        <v xml:space="preserve"> </v>
      </c>
      <c r="BN1340" s="58" t="str">
        <f t="shared" si="524"/>
        <v xml:space="preserve">  </v>
      </c>
      <c r="BO1340" s="59" t="str">
        <f>IFERROR(VLOOKUP(BN1340,#REF!,5,0)," ")</f>
        <v xml:space="preserve"> </v>
      </c>
      <c r="BP1340" s="59" t="str">
        <f t="shared" si="525"/>
        <v xml:space="preserve"> </v>
      </c>
      <c r="BQ1340" s="56" t="str">
        <f t="shared" si="526"/>
        <v>0,00</v>
      </c>
      <c r="BR1340" s="59" t="str">
        <f t="shared" si="527"/>
        <v>0,00</v>
      </c>
      <c r="BS1340" s="59" t="str">
        <f t="shared" si="528"/>
        <v xml:space="preserve"> </v>
      </c>
      <c r="BT1340" s="56" t="str">
        <f t="shared" si="519"/>
        <v>00</v>
      </c>
      <c r="BU1340" s="56">
        <f t="shared" si="520"/>
        <v>0</v>
      </c>
      <c r="BV1340" s="56" t="str">
        <f>IFERROR(BU1340*#REF!,"0,00")</f>
        <v>0,00</v>
      </c>
      <c r="BW1340" s="59" t="str">
        <f t="shared" si="521"/>
        <v>0,00</v>
      </c>
    </row>
    <row r="1341" spans="1:75" ht="61.5" customHeight="1" thickTop="1" thickBot="1">
      <c r="A1341" s="90" t="str">
        <f t="shared" si="509"/>
        <v>INSERIR DATA</v>
      </c>
      <c r="B1341" s="91" t="str">
        <f t="shared" si="510"/>
        <v>INSERIR DATA</v>
      </c>
      <c r="C1341" s="81" t="str">
        <f t="shared" si="511"/>
        <v>INSERIR DATA</v>
      </c>
      <c r="D1341" s="79">
        <f t="shared" si="523"/>
        <v>1338</v>
      </c>
      <c r="E1341" s="125">
        <f t="shared" si="522"/>
        <v>0</v>
      </c>
      <c r="F1341" s="101"/>
      <c r="G1341" s="124" t="str">
        <f>IFERROR(VLOOKUP(F1341,#REF!,2,0)," ")</f>
        <v xml:space="preserve"> </v>
      </c>
      <c r="H1341" s="122" t="str">
        <f>IFERROR(VLOOKUP(F1341,#REF!,3,0)," ")</f>
        <v xml:space="preserve"> </v>
      </c>
      <c r="I1341" s="103"/>
      <c r="J1341" s="103"/>
      <c r="K1341" s="103"/>
      <c r="L1341" s="104"/>
      <c r="M1341" s="105"/>
      <c r="N1341" s="106"/>
      <c r="O1341" s="107"/>
      <c r="P1341" s="122" t="str">
        <f t="shared" si="529"/>
        <v>00,00</v>
      </c>
      <c r="Q1341" s="123" t="str">
        <f t="shared" si="530"/>
        <v>0,00</v>
      </c>
      <c r="R1341" s="119">
        <v>0</v>
      </c>
      <c r="S1341" s="119">
        <v>0</v>
      </c>
      <c r="T1341" s="123">
        <f t="shared" si="512"/>
        <v>0</v>
      </c>
      <c r="U1341" s="108"/>
      <c r="V1341" s="109" t="str">
        <f t="shared" si="531"/>
        <v/>
      </c>
      <c r="W1341" s="37"/>
      <c r="X1341" s="132"/>
      <c r="Y1341" s="134"/>
      <c r="AA1341" s="24"/>
      <c r="AB1341" s="40"/>
      <c r="AC1341" s="24" t="str">
        <f t="shared" si="514"/>
        <v>Pendente</v>
      </c>
      <c r="AE1341" s="43"/>
      <c r="AF1341" s="44"/>
      <c r="AG1341" s="46"/>
      <c r="AH1341" s="46"/>
      <c r="AI1341" s="46"/>
      <c r="AJ1341" s="44"/>
      <c r="AK1341" s="46"/>
      <c r="AL1341" s="127"/>
      <c r="AM1341" s="44"/>
      <c r="AN1341" s="46"/>
      <c r="AO1341" s="127"/>
      <c r="AP1341" s="46"/>
      <c r="AQ1341" s="46"/>
      <c r="AR1341" s="46"/>
      <c r="AS1341" s="46"/>
      <c r="AT1341" s="46"/>
      <c r="AU1341" s="46"/>
      <c r="AV1341" s="46"/>
      <c r="AW1341" s="46"/>
      <c r="AX1341" s="46"/>
      <c r="AY1341" s="46"/>
      <c r="AZ1341" s="49"/>
      <c r="BE1341" s="52">
        <f t="shared" si="513"/>
        <v>0</v>
      </c>
      <c r="BF1341" s="53" t="str">
        <f t="shared" si="515"/>
        <v>00</v>
      </c>
      <c r="BG1341" s="54">
        <f t="shared" si="516"/>
        <v>0</v>
      </c>
      <c r="BH1341" s="54">
        <v>6</v>
      </c>
      <c r="BI1341" s="54" t="str">
        <f t="shared" si="517"/>
        <v>,00</v>
      </c>
      <c r="BJ1341" s="55" t="str">
        <f t="shared" si="518"/>
        <v>00,00</v>
      </c>
      <c r="BL1341" s="57" t="str">
        <f>IFERROR(VLOOKUP(H1341,#REF!,2,0)," ")</f>
        <v xml:space="preserve"> </v>
      </c>
      <c r="BM1341" s="57" t="str">
        <f>IFERROR(VLOOKUP(K1341,#REF!,2,0)," ")</f>
        <v xml:space="preserve"> </v>
      </c>
      <c r="BN1341" s="58" t="str">
        <f t="shared" si="524"/>
        <v xml:space="preserve">  </v>
      </c>
      <c r="BO1341" s="59" t="str">
        <f>IFERROR(VLOOKUP(BN1341,#REF!,5,0)," ")</f>
        <v xml:space="preserve"> </v>
      </c>
      <c r="BP1341" s="59" t="str">
        <f t="shared" si="525"/>
        <v xml:space="preserve"> </v>
      </c>
      <c r="BQ1341" s="56" t="str">
        <f t="shared" si="526"/>
        <v>0,00</v>
      </c>
      <c r="BR1341" s="59" t="str">
        <f t="shared" si="527"/>
        <v>0,00</v>
      </c>
      <c r="BS1341" s="59" t="str">
        <f t="shared" si="528"/>
        <v xml:space="preserve"> </v>
      </c>
      <c r="BT1341" s="56" t="str">
        <f t="shared" si="519"/>
        <v>00</v>
      </c>
      <c r="BU1341" s="56">
        <f t="shared" si="520"/>
        <v>0</v>
      </c>
      <c r="BV1341" s="56" t="str">
        <f>IFERROR(BU1341*#REF!,"0,00")</f>
        <v>0,00</v>
      </c>
      <c r="BW1341" s="59" t="str">
        <f t="shared" si="521"/>
        <v>0,00</v>
      </c>
    </row>
    <row r="1342" spans="1:75" ht="61.5" customHeight="1" thickTop="1" thickBot="1">
      <c r="A1342" s="90" t="str">
        <f t="shared" si="509"/>
        <v>INSERIR DATA</v>
      </c>
      <c r="B1342" s="91" t="str">
        <f t="shared" si="510"/>
        <v>INSERIR DATA</v>
      </c>
      <c r="C1342" s="81" t="str">
        <f t="shared" si="511"/>
        <v>INSERIR DATA</v>
      </c>
      <c r="D1342" s="79">
        <f t="shared" si="523"/>
        <v>1339</v>
      </c>
      <c r="E1342" s="125">
        <f t="shared" si="522"/>
        <v>0</v>
      </c>
      <c r="F1342" s="101"/>
      <c r="G1342" s="124" t="str">
        <f>IFERROR(VLOOKUP(F1342,#REF!,2,0)," ")</f>
        <v xml:space="preserve"> </v>
      </c>
      <c r="H1342" s="122" t="str">
        <f>IFERROR(VLOOKUP(F1342,#REF!,3,0)," ")</f>
        <v xml:space="preserve"> </v>
      </c>
      <c r="I1342" s="103"/>
      <c r="J1342" s="103"/>
      <c r="K1342" s="103"/>
      <c r="L1342" s="104"/>
      <c r="M1342" s="105"/>
      <c r="N1342" s="106"/>
      <c r="O1342" s="107"/>
      <c r="P1342" s="122" t="str">
        <f t="shared" si="529"/>
        <v>00,00</v>
      </c>
      <c r="Q1342" s="123" t="str">
        <f t="shared" si="530"/>
        <v>0,00</v>
      </c>
      <c r="R1342" s="119">
        <v>0</v>
      </c>
      <c r="S1342" s="119">
        <v>0</v>
      </c>
      <c r="T1342" s="123">
        <f t="shared" si="512"/>
        <v>0</v>
      </c>
      <c r="U1342" s="108"/>
      <c r="V1342" s="109" t="str">
        <f t="shared" si="531"/>
        <v/>
      </c>
      <c r="W1342" s="37"/>
      <c r="X1342" s="132"/>
      <c r="Y1342" s="134"/>
      <c r="AA1342" s="24"/>
      <c r="AB1342" s="40"/>
      <c r="AC1342" s="24" t="str">
        <f t="shared" si="514"/>
        <v>Pendente</v>
      </c>
      <c r="AE1342" s="43"/>
      <c r="AF1342" s="44"/>
      <c r="AG1342" s="46"/>
      <c r="AH1342" s="46"/>
      <c r="AI1342" s="46"/>
      <c r="AJ1342" s="44"/>
      <c r="AK1342" s="46"/>
      <c r="AL1342" s="127"/>
      <c r="AM1342" s="44"/>
      <c r="AN1342" s="46"/>
      <c r="AO1342" s="127"/>
      <c r="AP1342" s="46"/>
      <c r="AQ1342" s="46"/>
      <c r="AR1342" s="46"/>
      <c r="AS1342" s="46"/>
      <c r="AT1342" s="46"/>
      <c r="AU1342" s="46"/>
      <c r="AV1342" s="46"/>
      <c r="AW1342" s="46"/>
      <c r="AX1342" s="46"/>
      <c r="AY1342" s="46"/>
      <c r="AZ1342" s="49"/>
      <c r="BE1342" s="52">
        <f t="shared" si="513"/>
        <v>0</v>
      </c>
      <c r="BF1342" s="53" t="str">
        <f t="shared" si="515"/>
        <v>00</v>
      </c>
      <c r="BG1342" s="54">
        <f t="shared" si="516"/>
        <v>0</v>
      </c>
      <c r="BH1342" s="54">
        <v>6</v>
      </c>
      <c r="BI1342" s="54" t="str">
        <f t="shared" si="517"/>
        <v>,00</v>
      </c>
      <c r="BJ1342" s="55" t="str">
        <f t="shared" si="518"/>
        <v>00,00</v>
      </c>
      <c r="BL1342" s="57" t="str">
        <f>IFERROR(VLOOKUP(H1342,#REF!,2,0)," ")</f>
        <v xml:space="preserve"> </v>
      </c>
      <c r="BM1342" s="57" t="str">
        <f>IFERROR(VLOOKUP(K1342,#REF!,2,0)," ")</f>
        <v xml:space="preserve"> </v>
      </c>
      <c r="BN1342" s="58" t="str">
        <f t="shared" si="524"/>
        <v xml:space="preserve">  </v>
      </c>
      <c r="BO1342" s="59" t="str">
        <f>IFERROR(VLOOKUP(BN1342,#REF!,5,0)," ")</f>
        <v xml:space="preserve"> </v>
      </c>
      <c r="BP1342" s="59" t="str">
        <f t="shared" si="525"/>
        <v xml:space="preserve"> </v>
      </c>
      <c r="BQ1342" s="56" t="str">
        <f t="shared" si="526"/>
        <v>0,00</v>
      </c>
      <c r="BR1342" s="59" t="str">
        <f t="shared" si="527"/>
        <v>0,00</v>
      </c>
      <c r="BS1342" s="59" t="str">
        <f t="shared" si="528"/>
        <v xml:space="preserve"> </v>
      </c>
      <c r="BT1342" s="56" t="str">
        <f t="shared" si="519"/>
        <v>00</v>
      </c>
      <c r="BU1342" s="56">
        <f t="shared" si="520"/>
        <v>0</v>
      </c>
      <c r="BV1342" s="56" t="str">
        <f>IFERROR(BU1342*#REF!,"0,00")</f>
        <v>0,00</v>
      </c>
      <c r="BW1342" s="59" t="str">
        <f t="shared" si="521"/>
        <v>0,00</v>
      </c>
    </row>
    <row r="1343" spans="1:75" ht="61.5" customHeight="1" thickTop="1" thickBot="1">
      <c r="A1343" s="90" t="str">
        <f t="shared" si="509"/>
        <v>INSERIR DATA</v>
      </c>
      <c r="B1343" s="91" t="str">
        <f t="shared" si="510"/>
        <v>INSERIR DATA</v>
      </c>
      <c r="C1343" s="81" t="str">
        <f t="shared" si="511"/>
        <v>INSERIR DATA</v>
      </c>
      <c r="D1343" s="79">
        <f t="shared" si="523"/>
        <v>1340</v>
      </c>
      <c r="E1343" s="125">
        <f t="shared" si="522"/>
        <v>0</v>
      </c>
      <c r="F1343" s="101"/>
      <c r="G1343" s="124" t="str">
        <f>IFERROR(VLOOKUP(F1343,#REF!,2,0)," ")</f>
        <v xml:space="preserve"> </v>
      </c>
      <c r="H1343" s="122" t="str">
        <f>IFERROR(VLOOKUP(F1343,#REF!,3,0)," ")</f>
        <v xml:space="preserve"> </v>
      </c>
      <c r="I1343" s="103"/>
      <c r="J1343" s="103"/>
      <c r="K1343" s="103"/>
      <c r="L1343" s="104"/>
      <c r="M1343" s="105"/>
      <c r="N1343" s="106"/>
      <c r="O1343" s="107"/>
      <c r="P1343" s="122" t="str">
        <f t="shared" si="529"/>
        <v>00,00</v>
      </c>
      <c r="Q1343" s="123" t="str">
        <f t="shared" si="530"/>
        <v>0,00</v>
      </c>
      <c r="R1343" s="119">
        <v>0</v>
      </c>
      <c r="S1343" s="119">
        <v>0</v>
      </c>
      <c r="T1343" s="123">
        <f t="shared" si="512"/>
        <v>0</v>
      </c>
      <c r="U1343" s="108"/>
      <c r="V1343" s="109" t="str">
        <f t="shared" si="531"/>
        <v/>
      </c>
      <c r="W1343" s="37"/>
      <c r="X1343" s="132"/>
      <c r="Y1343" s="134"/>
      <c r="AA1343" s="24"/>
      <c r="AB1343" s="40"/>
      <c r="AC1343" s="24" t="str">
        <f t="shared" si="514"/>
        <v>Pendente</v>
      </c>
      <c r="AE1343" s="43"/>
      <c r="AF1343" s="44"/>
      <c r="AG1343" s="46"/>
      <c r="AH1343" s="46"/>
      <c r="AI1343" s="46"/>
      <c r="AJ1343" s="44"/>
      <c r="AK1343" s="46"/>
      <c r="AL1343" s="127"/>
      <c r="AM1343" s="44"/>
      <c r="AN1343" s="46"/>
      <c r="AO1343" s="127"/>
      <c r="AP1343" s="46"/>
      <c r="AQ1343" s="46"/>
      <c r="AR1343" s="46"/>
      <c r="AS1343" s="46"/>
      <c r="AT1343" s="46"/>
      <c r="AU1343" s="46"/>
      <c r="AV1343" s="46"/>
      <c r="AW1343" s="46"/>
      <c r="AX1343" s="46"/>
      <c r="AY1343" s="46"/>
      <c r="AZ1343" s="49"/>
      <c r="BE1343" s="52">
        <f t="shared" si="513"/>
        <v>0</v>
      </c>
      <c r="BF1343" s="53" t="str">
        <f t="shared" si="515"/>
        <v>00</v>
      </c>
      <c r="BG1343" s="54">
        <f t="shared" si="516"/>
        <v>0</v>
      </c>
      <c r="BH1343" s="54">
        <v>6</v>
      </c>
      <c r="BI1343" s="54" t="str">
        <f t="shared" si="517"/>
        <v>,00</v>
      </c>
      <c r="BJ1343" s="55" t="str">
        <f t="shared" si="518"/>
        <v>00,00</v>
      </c>
      <c r="BL1343" s="57" t="str">
        <f>IFERROR(VLOOKUP(H1343,#REF!,2,0)," ")</f>
        <v xml:space="preserve"> </v>
      </c>
      <c r="BM1343" s="57" t="str">
        <f>IFERROR(VLOOKUP(K1343,#REF!,2,0)," ")</f>
        <v xml:space="preserve"> </v>
      </c>
      <c r="BN1343" s="58" t="str">
        <f t="shared" si="524"/>
        <v xml:space="preserve">  </v>
      </c>
      <c r="BO1343" s="59" t="str">
        <f>IFERROR(VLOOKUP(BN1343,#REF!,5,0)," ")</f>
        <v xml:space="preserve"> </v>
      </c>
      <c r="BP1343" s="59" t="str">
        <f t="shared" si="525"/>
        <v xml:space="preserve"> </v>
      </c>
      <c r="BQ1343" s="56" t="str">
        <f t="shared" si="526"/>
        <v>0,00</v>
      </c>
      <c r="BR1343" s="59" t="str">
        <f t="shared" si="527"/>
        <v>0,00</v>
      </c>
      <c r="BS1343" s="59" t="str">
        <f t="shared" si="528"/>
        <v xml:space="preserve"> </v>
      </c>
      <c r="BT1343" s="56" t="str">
        <f t="shared" si="519"/>
        <v>00</v>
      </c>
      <c r="BU1343" s="56">
        <f t="shared" si="520"/>
        <v>0</v>
      </c>
      <c r="BV1343" s="56" t="str">
        <f>IFERROR(BU1343*#REF!,"0,00")</f>
        <v>0,00</v>
      </c>
      <c r="BW1343" s="59" t="str">
        <f t="shared" si="521"/>
        <v>0,00</v>
      </c>
    </row>
    <row r="1344" spans="1:75" ht="61.5" customHeight="1" thickTop="1" thickBot="1">
      <c r="A1344" s="90" t="str">
        <f t="shared" si="509"/>
        <v>INSERIR DATA</v>
      </c>
      <c r="B1344" s="91" t="str">
        <f t="shared" si="510"/>
        <v>INSERIR DATA</v>
      </c>
      <c r="C1344" s="81" t="str">
        <f t="shared" si="511"/>
        <v>INSERIR DATA</v>
      </c>
      <c r="D1344" s="79">
        <f t="shared" si="523"/>
        <v>1341</v>
      </c>
      <c r="E1344" s="125">
        <f t="shared" si="522"/>
        <v>0</v>
      </c>
      <c r="F1344" s="101"/>
      <c r="G1344" s="124" t="str">
        <f>IFERROR(VLOOKUP(F1344,#REF!,2,0)," ")</f>
        <v xml:space="preserve"> </v>
      </c>
      <c r="H1344" s="122" t="str">
        <f>IFERROR(VLOOKUP(F1344,#REF!,3,0)," ")</f>
        <v xml:space="preserve"> </v>
      </c>
      <c r="I1344" s="103"/>
      <c r="J1344" s="103"/>
      <c r="K1344" s="103"/>
      <c r="L1344" s="104"/>
      <c r="M1344" s="105"/>
      <c r="N1344" s="106"/>
      <c r="O1344" s="107"/>
      <c r="P1344" s="122" t="str">
        <f t="shared" si="529"/>
        <v>00,00</v>
      </c>
      <c r="Q1344" s="123" t="str">
        <f t="shared" si="530"/>
        <v>0,00</v>
      </c>
      <c r="R1344" s="119">
        <v>0</v>
      </c>
      <c r="S1344" s="119">
        <v>0</v>
      </c>
      <c r="T1344" s="123">
        <f t="shared" si="512"/>
        <v>0</v>
      </c>
      <c r="U1344" s="108"/>
      <c r="V1344" s="109" t="str">
        <f t="shared" si="531"/>
        <v/>
      </c>
      <c r="W1344" s="37"/>
      <c r="X1344" s="132"/>
      <c r="Y1344" s="134"/>
      <c r="AA1344" s="24"/>
      <c r="AB1344" s="40"/>
      <c r="AC1344" s="24" t="str">
        <f t="shared" si="514"/>
        <v>Pendente</v>
      </c>
      <c r="AE1344" s="43"/>
      <c r="AF1344" s="44"/>
      <c r="AG1344" s="46"/>
      <c r="AH1344" s="46"/>
      <c r="AI1344" s="46"/>
      <c r="AJ1344" s="44"/>
      <c r="AK1344" s="46"/>
      <c r="AL1344" s="127"/>
      <c r="AM1344" s="44"/>
      <c r="AN1344" s="46"/>
      <c r="AO1344" s="127"/>
      <c r="AP1344" s="46"/>
      <c r="AQ1344" s="46"/>
      <c r="AR1344" s="46"/>
      <c r="AS1344" s="46"/>
      <c r="AT1344" s="46"/>
      <c r="AU1344" s="46"/>
      <c r="AV1344" s="46"/>
      <c r="AW1344" s="46"/>
      <c r="AX1344" s="46"/>
      <c r="AY1344" s="46"/>
      <c r="AZ1344" s="49"/>
      <c r="BE1344" s="52">
        <f t="shared" si="513"/>
        <v>0</v>
      </c>
      <c r="BF1344" s="53" t="str">
        <f t="shared" si="515"/>
        <v>00</v>
      </c>
      <c r="BG1344" s="54">
        <f t="shared" si="516"/>
        <v>0</v>
      </c>
      <c r="BH1344" s="54">
        <v>6</v>
      </c>
      <c r="BI1344" s="54" t="str">
        <f t="shared" si="517"/>
        <v>,00</v>
      </c>
      <c r="BJ1344" s="55" t="str">
        <f t="shared" si="518"/>
        <v>00,00</v>
      </c>
      <c r="BL1344" s="57" t="str">
        <f>IFERROR(VLOOKUP(H1344,#REF!,2,0)," ")</f>
        <v xml:space="preserve"> </v>
      </c>
      <c r="BM1344" s="57" t="str">
        <f>IFERROR(VLOOKUP(K1344,#REF!,2,0)," ")</f>
        <v xml:space="preserve"> </v>
      </c>
      <c r="BN1344" s="58" t="str">
        <f t="shared" si="524"/>
        <v xml:space="preserve">  </v>
      </c>
      <c r="BO1344" s="59" t="str">
        <f>IFERROR(VLOOKUP(BN1344,#REF!,5,0)," ")</f>
        <v xml:space="preserve"> </v>
      </c>
      <c r="BP1344" s="59" t="str">
        <f t="shared" si="525"/>
        <v xml:space="preserve"> </v>
      </c>
      <c r="BQ1344" s="56" t="str">
        <f t="shared" si="526"/>
        <v>0,00</v>
      </c>
      <c r="BR1344" s="59" t="str">
        <f t="shared" si="527"/>
        <v>0,00</v>
      </c>
      <c r="BS1344" s="59" t="str">
        <f t="shared" si="528"/>
        <v xml:space="preserve"> </v>
      </c>
      <c r="BT1344" s="56" t="str">
        <f t="shared" si="519"/>
        <v>00</v>
      </c>
      <c r="BU1344" s="56">
        <f t="shared" si="520"/>
        <v>0</v>
      </c>
      <c r="BV1344" s="56" t="str">
        <f>IFERROR(BU1344*#REF!,"0,00")</f>
        <v>0,00</v>
      </c>
      <c r="BW1344" s="59" t="str">
        <f t="shared" si="521"/>
        <v>0,00</v>
      </c>
    </row>
    <row r="1345" spans="1:75" ht="61.5" customHeight="1" thickTop="1" thickBot="1">
      <c r="A1345" s="90" t="str">
        <f t="shared" si="509"/>
        <v>INSERIR DATA</v>
      </c>
      <c r="B1345" s="91" t="str">
        <f t="shared" si="510"/>
        <v>INSERIR DATA</v>
      </c>
      <c r="C1345" s="81" t="str">
        <f t="shared" si="511"/>
        <v>INSERIR DATA</v>
      </c>
      <c r="D1345" s="79">
        <f t="shared" si="523"/>
        <v>1342</v>
      </c>
      <c r="E1345" s="125">
        <f t="shared" si="522"/>
        <v>0</v>
      </c>
      <c r="F1345" s="101"/>
      <c r="G1345" s="124" t="str">
        <f>IFERROR(VLOOKUP(F1345,#REF!,2,0)," ")</f>
        <v xml:space="preserve"> </v>
      </c>
      <c r="H1345" s="122" t="str">
        <f>IFERROR(VLOOKUP(F1345,#REF!,3,0)," ")</f>
        <v xml:space="preserve"> </v>
      </c>
      <c r="I1345" s="103"/>
      <c r="J1345" s="103"/>
      <c r="K1345" s="103"/>
      <c r="L1345" s="104"/>
      <c r="M1345" s="105"/>
      <c r="N1345" s="106"/>
      <c r="O1345" s="107"/>
      <c r="P1345" s="122" t="str">
        <f t="shared" si="529"/>
        <v>00,00</v>
      </c>
      <c r="Q1345" s="123" t="str">
        <f t="shared" si="530"/>
        <v>0,00</v>
      </c>
      <c r="R1345" s="119">
        <v>0</v>
      </c>
      <c r="S1345" s="119">
        <v>0</v>
      </c>
      <c r="T1345" s="123">
        <f t="shared" si="512"/>
        <v>0</v>
      </c>
      <c r="U1345" s="108"/>
      <c r="V1345" s="109" t="str">
        <f t="shared" si="531"/>
        <v/>
      </c>
      <c r="W1345" s="37"/>
      <c r="X1345" s="132"/>
      <c r="Y1345" s="134"/>
      <c r="AA1345" s="24"/>
      <c r="AB1345" s="40"/>
      <c r="AC1345" s="24" t="str">
        <f t="shared" si="514"/>
        <v>Pendente</v>
      </c>
      <c r="AE1345" s="43"/>
      <c r="AF1345" s="44"/>
      <c r="AG1345" s="46"/>
      <c r="AH1345" s="46"/>
      <c r="AI1345" s="46"/>
      <c r="AJ1345" s="44"/>
      <c r="AK1345" s="46"/>
      <c r="AL1345" s="127"/>
      <c r="AM1345" s="44"/>
      <c r="AN1345" s="46"/>
      <c r="AO1345" s="127"/>
      <c r="AP1345" s="46"/>
      <c r="AQ1345" s="46"/>
      <c r="AR1345" s="46"/>
      <c r="AS1345" s="46"/>
      <c r="AT1345" s="46"/>
      <c r="AU1345" s="46"/>
      <c r="AV1345" s="46"/>
      <c r="AW1345" s="46"/>
      <c r="AX1345" s="46"/>
      <c r="AY1345" s="46"/>
      <c r="AZ1345" s="49"/>
      <c r="BE1345" s="52">
        <f t="shared" si="513"/>
        <v>0</v>
      </c>
      <c r="BF1345" s="53" t="str">
        <f t="shared" si="515"/>
        <v>00</v>
      </c>
      <c r="BG1345" s="54">
        <f t="shared" si="516"/>
        <v>0</v>
      </c>
      <c r="BH1345" s="54">
        <v>6</v>
      </c>
      <c r="BI1345" s="54" t="str">
        <f t="shared" si="517"/>
        <v>,00</v>
      </c>
      <c r="BJ1345" s="55" t="str">
        <f t="shared" si="518"/>
        <v>00,00</v>
      </c>
      <c r="BL1345" s="57" t="str">
        <f>IFERROR(VLOOKUP(H1345,#REF!,2,0)," ")</f>
        <v xml:space="preserve"> </v>
      </c>
      <c r="BM1345" s="57" t="str">
        <f>IFERROR(VLOOKUP(K1345,#REF!,2,0)," ")</f>
        <v xml:space="preserve"> </v>
      </c>
      <c r="BN1345" s="58" t="str">
        <f t="shared" si="524"/>
        <v xml:space="preserve">  </v>
      </c>
      <c r="BO1345" s="59" t="str">
        <f>IFERROR(VLOOKUP(BN1345,#REF!,5,0)," ")</f>
        <v xml:space="preserve"> </v>
      </c>
      <c r="BP1345" s="59" t="str">
        <f t="shared" si="525"/>
        <v xml:space="preserve"> </v>
      </c>
      <c r="BQ1345" s="56" t="str">
        <f t="shared" si="526"/>
        <v>0,00</v>
      </c>
      <c r="BR1345" s="59" t="str">
        <f t="shared" si="527"/>
        <v>0,00</v>
      </c>
      <c r="BS1345" s="59" t="str">
        <f t="shared" si="528"/>
        <v xml:space="preserve"> </v>
      </c>
      <c r="BT1345" s="56" t="str">
        <f t="shared" si="519"/>
        <v>00</v>
      </c>
      <c r="BU1345" s="56">
        <f t="shared" si="520"/>
        <v>0</v>
      </c>
      <c r="BV1345" s="56" t="str">
        <f>IFERROR(BU1345*#REF!,"0,00")</f>
        <v>0,00</v>
      </c>
      <c r="BW1345" s="59" t="str">
        <f t="shared" si="521"/>
        <v>0,00</v>
      </c>
    </row>
    <row r="1346" spans="1:75" ht="61.5" customHeight="1" thickTop="1" thickBot="1">
      <c r="A1346" s="90" t="str">
        <f t="shared" si="509"/>
        <v>INSERIR DATA</v>
      </c>
      <c r="B1346" s="91" t="str">
        <f t="shared" si="510"/>
        <v>INSERIR DATA</v>
      </c>
      <c r="C1346" s="81" t="str">
        <f t="shared" si="511"/>
        <v>INSERIR DATA</v>
      </c>
      <c r="D1346" s="79">
        <f t="shared" si="523"/>
        <v>1343</v>
      </c>
      <c r="E1346" s="125">
        <f t="shared" si="522"/>
        <v>0</v>
      </c>
      <c r="F1346" s="101"/>
      <c r="G1346" s="124" t="str">
        <f>IFERROR(VLOOKUP(F1346,#REF!,2,0)," ")</f>
        <v xml:space="preserve"> </v>
      </c>
      <c r="H1346" s="122" t="str">
        <f>IFERROR(VLOOKUP(F1346,#REF!,3,0)," ")</f>
        <v xml:space="preserve"> </v>
      </c>
      <c r="I1346" s="103"/>
      <c r="J1346" s="103"/>
      <c r="K1346" s="103"/>
      <c r="L1346" s="104"/>
      <c r="M1346" s="105"/>
      <c r="N1346" s="106"/>
      <c r="O1346" s="107"/>
      <c r="P1346" s="122" t="str">
        <f t="shared" si="529"/>
        <v>00,00</v>
      </c>
      <c r="Q1346" s="123" t="str">
        <f t="shared" si="530"/>
        <v>0,00</v>
      </c>
      <c r="R1346" s="119">
        <v>0</v>
      </c>
      <c r="S1346" s="119">
        <v>0</v>
      </c>
      <c r="T1346" s="123">
        <f t="shared" si="512"/>
        <v>0</v>
      </c>
      <c r="U1346" s="108"/>
      <c r="V1346" s="109" t="str">
        <f t="shared" si="531"/>
        <v/>
      </c>
      <c r="W1346" s="37"/>
      <c r="X1346" s="132"/>
      <c r="Y1346" s="134"/>
      <c r="AA1346" s="24"/>
      <c r="AB1346" s="40"/>
      <c r="AC1346" s="24" t="str">
        <f t="shared" si="514"/>
        <v>Pendente</v>
      </c>
      <c r="AE1346" s="43"/>
      <c r="AF1346" s="44"/>
      <c r="AG1346" s="46"/>
      <c r="AH1346" s="46"/>
      <c r="AI1346" s="46"/>
      <c r="AJ1346" s="44"/>
      <c r="AK1346" s="46"/>
      <c r="AL1346" s="127"/>
      <c r="AM1346" s="44"/>
      <c r="AN1346" s="46"/>
      <c r="AO1346" s="127"/>
      <c r="AP1346" s="46"/>
      <c r="AQ1346" s="46"/>
      <c r="AR1346" s="46"/>
      <c r="AS1346" s="46"/>
      <c r="AT1346" s="46"/>
      <c r="AU1346" s="46"/>
      <c r="AV1346" s="46"/>
      <c r="AW1346" s="46"/>
      <c r="AX1346" s="46"/>
      <c r="AY1346" s="46"/>
      <c r="AZ1346" s="49"/>
      <c r="BE1346" s="52">
        <f t="shared" si="513"/>
        <v>0</v>
      </c>
      <c r="BF1346" s="53" t="str">
        <f t="shared" si="515"/>
        <v>00</v>
      </c>
      <c r="BG1346" s="54">
        <f t="shared" si="516"/>
        <v>0</v>
      </c>
      <c r="BH1346" s="54">
        <v>6</v>
      </c>
      <c r="BI1346" s="54" t="str">
        <f t="shared" si="517"/>
        <v>,00</v>
      </c>
      <c r="BJ1346" s="55" t="str">
        <f t="shared" si="518"/>
        <v>00,00</v>
      </c>
      <c r="BL1346" s="57" t="str">
        <f>IFERROR(VLOOKUP(H1346,#REF!,2,0)," ")</f>
        <v xml:space="preserve"> </v>
      </c>
      <c r="BM1346" s="57" t="str">
        <f>IFERROR(VLOOKUP(K1346,#REF!,2,0)," ")</f>
        <v xml:space="preserve"> </v>
      </c>
      <c r="BN1346" s="58" t="str">
        <f t="shared" si="524"/>
        <v xml:space="preserve">  </v>
      </c>
      <c r="BO1346" s="59" t="str">
        <f>IFERROR(VLOOKUP(BN1346,#REF!,5,0)," ")</f>
        <v xml:space="preserve"> </v>
      </c>
      <c r="BP1346" s="59" t="str">
        <f t="shared" si="525"/>
        <v xml:space="preserve"> </v>
      </c>
      <c r="BQ1346" s="56" t="str">
        <f t="shared" si="526"/>
        <v>0,00</v>
      </c>
      <c r="BR1346" s="59" t="str">
        <f t="shared" si="527"/>
        <v>0,00</v>
      </c>
      <c r="BS1346" s="59" t="str">
        <f t="shared" si="528"/>
        <v xml:space="preserve"> </v>
      </c>
      <c r="BT1346" s="56" t="str">
        <f t="shared" si="519"/>
        <v>00</v>
      </c>
      <c r="BU1346" s="56">
        <f t="shared" si="520"/>
        <v>0</v>
      </c>
      <c r="BV1346" s="56" t="str">
        <f>IFERROR(BU1346*#REF!,"0,00")</f>
        <v>0,00</v>
      </c>
      <c r="BW1346" s="59" t="str">
        <f t="shared" si="521"/>
        <v>0,00</v>
      </c>
    </row>
    <row r="1347" spans="1:75" ht="61.5" customHeight="1" thickTop="1" thickBot="1">
      <c r="A1347" s="90" t="str">
        <f t="shared" ref="A1347:A1410" si="532">IF(AW1347="", "INSERIR DATA",UPPER(TEXT(AW1347,"MMMM")))</f>
        <v>INSERIR DATA</v>
      </c>
      <c r="B1347" s="91" t="str">
        <f t="shared" ref="B1347:B1410" si="533">IF(AP1347="", "INSERIR DATA",UPPER(TEXT(AP1347,"MMMM")))</f>
        <v>INSERIR DATA</v>
      </c>
      <c r="C1347" s="81" t="str">
        <f t="shared" ref="C1347:C1410" si="534">IF(AH1347="", "INSERIR DATA",UPPER(TEXT(AH1347,"MMMM")))</f>
        <v>INSERIR DATA</v>
      </c>
      <c r="D1347" s="79">
        <f t="shared" si="523"/>
        <v>1344</v>
      </c>
      <c r="E1347" s="125">
        <f t="shared" si="522"/>
        <v>0</v>
      </c>
      <c r="F1347" s="101"/>
      <c r="G1347" s="124" t="str">
        <f>IFERROR(VLOOKUP(F1347,#REF!,2,0)," ")</f>
        <v xml:space="preserve"> </v>
      </c>
      <c r="H1347" s="122" t="str">
        <f>IFERROR(VLOOKUP(F1347,#REF!,3,0)," ")</f>
        <v xml:space="preserve"> </v>
      </c>
      <c r="I1347" s="103"/>
      <c r="J1347" s="103"/>
      <c r="K1347" s="103"/>
      <c r="L1347" s="104"/>
      <c r="M1347" s="105"/>
      <c r="N1347" s="106"/>
      <c r="O1347" s="107"/>
      <c r="P1347" s="122" t="str">
        <f t="shared" si="529"/>
        <v>00,00</v>
      </c>
      <c r="Q1347" s="123" t="str">
        <f t="shared" si="530"/>
        <v>0,00</v>
      </c>
      <c r="R1347" s="119">
        <v>0</v>
      </c>
      <c r="S1347" s="119">
        <v>0</v>
      </c>
      <c r="T1347" s="123">
        <f t="shared" ref="T1347:T1410" si="535">IFERROR(Q1347+R1347-S1347," ")</f>
        <v>0</v>
      </c>
      <c r="U1347" s="108"/>
      <c r="V1347" s="109" t="str">
        <f t="shared" si="531"/>
        <v/>
      </c>
      <c r="W1347" s="37"/>
      <c r="X1347" s="132"/>
      <c r="Y1347" s="134"/>
      <c r="AA1347" s="24"/>
      <c r="AB1347" s="40"/>
      <c r="AC1347" s="24" t="str">
        <f t="shared" si="514"/>
        <v>Pendente</v>
      </c>
      <c r="AE1347" s="43"/>
      <c r="AF1347" s="44"/>
      <c r="AG1347" s="46"/>
      <c r="AH1347" s="46"/>
      <c r="AI1347" s="46"/>
      <c r="AJ1347" s="44"/>
      <c r="AK1347" s="46"/>
      <c r="AL1347" s="127"/>
      <c r="AM1347" s="44"/>
      <c r="AN1347" s="46"/>
      <c r="AO1347" s="127"/>
      <c r="AP1347" s="46"/>
      <c r="AQ1347" s="46"/>
      <c r="AR1347" s="46"/>
      <c r="AS1347" s="46"/>
      <c r="AT1347" s="46"/>
      <c r="AU1347" s="46"/>
      <c r="AV1347" s="46"/>
      <c r="AW1347" s="46"/>
      <c r="AX1347" s="46"/>
      <c r="AY1347" s="46"/>
      <c r="AZ1347" s="49"/>
      <c r="BE1347" s="52">
        <f t="shared" ref="BE1347:BE1410" si="536">(O1347-M1347)+(N1347-L1347)</f>
        <v>0</v>
      </c>
      <c r="BF1347" s="53" t="str">
        <f t="shared" si="515"/>
        <v>00</v>
      </c>
      <c r="BG1347" s="54">
        <f t="shared" si="516"/>
        <v>0</v>
      </c>
      <c r="BH1347" s="54">
        <v>6</v>
      </c>
      <c r="BI1347" s="54" t="str">
        <f t="shared" si="517"/>
        <v>,00</v>
      </c>
      <c r="BJ1347" s="55" t="str">
        <f t="shared" si="518"/>
        <v>00,00</v>
      </c>
      <c r="BL1347" s="57" t="str">
        <f>IFERROR(VLOOKUP(H1347,#REF!,2,0)," ")</f>
        <v xml:space="preserve"> </v>
      </c>
      <c r="BM1347" s="57" t="str">
        <f>IFERROR(VLOOKUP(K1347,#REF!,2,0)," ")</f>
        <v xml:space="preserve"> </v>
      </c>
      <c r="BN1347" s="58" t="str">
        <f t="shared" si="524"/>
        <v xml:space="preserve">  </v>
      </c>
      <c r="BO1347" s="59" t="str">
        <f>IFERROR(VLOOKUP(BN1347,#REF!,5,0)," ")</f>
        <v xml:space="preserve"> </v>
      </c>
      <c r="BP1347" s="59" t="str">
        <f t="shared" si="525"/>
        <v xml:space="preserve"> </v>
      </c>
      <c r="BQ1347" s="56" t="str">
        <f t="shared" si="526"/>
        <v>0,00</v>
      </c>
      <c r="BR1347" s="59" t="str">
        <f t="shared" si="527"/>
        <v>0,00</v>
      </c>
      <c r="BS1347" s="59" t="str">
        <f t="shared" si="528"/>
        <v xml:space="preserve"> </v>
      </c>
      <c r="BT1347" s="56" t="str">
        <f t="shared" si="519"/>
        <v>00</v>
      </c>
      <c r="BU1347" s="56">
        <f t="shared" si="520"/>
        <v>0</v>
      </c>
      <c r="BV1347" s="56" t="str">
        <f>IFERROR(BU1347*#REF!,"0,00")</f>
        <v>0,00</v>
      </c>
      <c r="BW1347" s="59" t="str">
        <f t="shared" si="521"/>
        <v>0,00</v>
      </c>
    </row>
    <row r="1348" spans="1:75" ht="61.5" customHeight="1" thickTop="1" thickBot="1">
      <c r="A1348" s="90" t="str">
        <f t="shared" si="532"/>
        <v>INSERIR DATA</v>
      </c>
      <c r="B1348" s="91" t="str">
        <f t="shared" si="533"/>
        <v>INSERIR DATA</v>
      </c>
      <c r="C1348" s="81" t="str">
        <f t="shared" si="534"/>
        <v>INSERIR DATA</v>
      </c>
      <c r="D1348" s="79">
        <f t="shared" si="523"/>
        <v>1345</v>
      </c>
      <c r="E1348" s="125">
        <f t="shared" si="522"/>
        <v>0</v>
      </c>
      <c r="F1348" s="101"/>
      <c r="G1348" s="124" t="str">
        <f>IFERROR(VLOOKUP(F1348,#REF!,2,0)," ")</f>
        <v xml:space="preserve"> </v>
      </c>
      <c r="H1348" s="122" t="str">
        <f>IFERROR(VLOOKUP(F1348,#REF!,3,0)," ")</f>
        <v xml:space="preserve"> </v>
      </c>
      <c r="I1348" s="103"/>
      <c r="J1348" s="103"/>
      <c r="K1348" s="103"/>
      <c r="L1348" s="104"/>
      <c r="M1348" s="105"/>
      <c r="N1348" s="106"/>
      <c r="O1348" s="107"/>
      <c r="P1348" s="122" t="str">
        <f t="shared" si="529"/>
        <v>00,00</v>
      </c>
      <c r="Q1348" s="123" t="str">
        <f t="shared" si="530"/>
        <v>0,00</v>
      </c>
      <c r="R1348" s="119">
        <v>0</v>
      </c>
      <c r="S1348" s="119">
        <v>0</v>
      </c>
      <c r="T1348" s="123">
        <f t="shared" si="535"/>
        <v>0</v>
      </c>
      <c r="U1348" s="108"/>
      <c r="V1348" s="109" t="str">
        <f t="shared" si="531"/>
        <v/>
      </c>
      <c r="W1348" s="37"/>
      <c r="X1348" s="132"/>
      <c r="Y1348" s="134"/>
      <c r="AA1348" s="24"/>
      <c r="AB1348" s="40"/>
      <c r="AC1348" s="24" t="str">
        <f t="shared" ref="AC1348:AC1411" si="537">IF(COUNTIFS(AE1348:AZ1348,"&lt;&gt;"&amp;"")=22,"Publicar","Pendente")</f>
        <v>Pendente</v>
      </c>
      <c r="AE1348" s="43"/>
      <c r="AF1348" s="44"/>
      <c r="AG1348" s="46"/>
      <c r="AH1348" s="46"/>
      <c r="AI1348" s="46"/>
      <c r="AJ1348" s="44"/>
      <c r="AK1348" s="46"/>
      <c r="AL1348" s="127"/>
      <c r="AM1348" s="44"/>
      <c r="AN1348" s="46"/>
      <c r="AO1348" s="127"/>
      <c r="AP1348" s="46"/>
      <c r="AQ1348" s="46"/>
      <c r="AR1348" s="46"/>
      <c r="AS1348" s="46"/>
      <c r="AT1348" s="46"/>
      <c r="AU1348" s="46"/>
      <c r="AV1348" s="46"/>
      <c r="AW1348" s="46"/>
      <c r="AX1348" s="46"/>
      <c r="AY1348" s="46"/>
      <c r="AZ1348" s="49"/>
      <c r="BE1348" s="52">
        <f t="shared" si="536"/>
        <v>0</v>
      </c>
      <c r="BF1348" s="53" t="str">
        <f t="shared" ref="BF1348:BF1411" si="538">LEFT(TEXT(BE1348,"00,#####"),2)</f>
        <v>00</v>
      </c>
      <c r="BG1348" s="54">
        <f t="shared" ref="BG1348:BG1411" si="539">(BE1348-BF1348)*24</f>
        <v>0</v>
      </c>
      <c r="BH1348" s="54">
        <v>6</v>
      </c>
      <c r="BI1348" s="54" t="str">
        <f t="shared" ref="BI1348:BI1411" si="540">IF(BG1348&lt;BH1348,",00",",5")</f>
        <v>,00</v>
      </c>
      <c r="BJ1348" s="55" t="str">
        <f t="shared" ref="BJ1348:BJ1411" si="541">BF1348&amp;BI1348</f>
        <v>00,00</v>
      </c>
      <c r="BL1348" s="57" t="str">
        <f>IFERROR(VLOOKUP(H1348,#REF!,2,0)," ")</f>
        <v xml:space="preserve"> </v>
      </c>
      <c r="BM1348" s="57" t="str">
        <f>IFERROR(VLOOKUP(K1348,#REF!,2,0)," ")</f>
        <v xml:space="preserve"> </v>
      </c>
      <c r="BN1348" s="58" t="str">
        <f t="shared" si="524"/>
        <v xml:space="preserve">  </v>
      </c>
      <c r="BO1348" s="59" t="str">
        <f>IFERROR(VLOOKUP(BN1348,#REF!,5,0)," ")</f>
        <v xml:space="preserve"> </v>
      </c>
      <c r="BP1348" s="59" t="str">
        <f t="shared" si="525"/>
        <v xml:space="preserve"> </v>
      </c>
      <c r="BQ1348" s="56" t="str">
        <f t="shared" si="526"/>
        <v>0,00</v>
      </c>
      <c r="BR1348" s="59" t="str">
        <f t="shared" si="527"/>
        <v>0,00</v>
      </c>
      <c r="BS1348" s="59" t="str">
        <f t="shared" si="528"/>
        <v xml:space="preserve"> </v>
      </c>
      <c r="BT1348" s="56" t="str">
        <f t="shared" ref="BT1348:BT1411" si="542">BF1348</f>
        <v>00</v>
      </c>
      <c r="BU1348" s="56">
        <f t="shared" ref="BU1348:BU1411" si="543">IFERROR(BT1348+BQ1348,"0,00")-AA1348</f>
        <v>0</v>
      </c>
      <c r="BV1348" s="56" t="str">
        <f>IFERROR(BU1348*#REF!,"0,00")</f>
        <v>0,00</v>
      </c>
      <c r="BW1348" s="59" t="str">
        <f t="shared" ref="BW1348:BW1411" si="544">IFERROR(BS1348-BV1348,"0,00")</f>
        <v>0,00</v>
      </c>
    </row>
    <row r="1349" spans="1:75" ht="61.5" customHeight="1" thickTop="1" thickBot="1">
      <c r="A1349" s="90" t="str">
        <f t="shared" si="532"/>
        <v>INSERIR DATA</v>
      </c>
      <c r="B1349" s="91" t="str">
        <f t="shared" si="533"/>
        <v>INSERIR DATA</v>
      </c>
      <c r="C1349" s="81" t="str">
        <f t="shared" si="534"/>
        <v>INSERIR DATA</v>
      </c>
      <c r="D1349" s="79">
        <f t="shared" si="523"/>
        <v>1346</v>
      </c>
      <c r="E1349" s="125">
        <f t="shared" si="522"/>
        <v>0</v>
      </c>
      <c r="F1349" s="101"/>
      <c r="G1349" s="124" t="str">
        <f>IFERROR(VLOOKUP(F1349,#REF!,2,0)," ")</f>
        <v xml:space="preserve"> </v>
      </c>
      <c r="H1349" s="122" t="str">
        <f>IFERROR(VLOOKUP(F1349,#REF!,3,0)," ")</f>
        <v xml:space="preserve"> </v>
      </c>
      <c r="I1349" s="103"/>
      <c r="J1349" s="103"/>
      <c r="K1349" s="103"/>
      <c r="L1349" s="104"/>
      <c r="M1349" s="105"/>
      <c r="N1349" s="106"/>
      <c r="O1349" s="107"/>
      <c r="P1349" s="122" t="str">
        <f t="shared" si="529"/>
        <v>00,00</v>
      </c>
      <c r="Q1349" s="123" t="str">
        <f t="shared" si="530"/>
        <v>0,00</v>
      </c>
      <c r="R1349" s="119">
        <v>0</v>
      </c>
      <c r="S1349" s="119">
        <v>0</v>
      </c>
      <c r="T1349" s="123">
        <f t="shared" si="535"/>
        <v>0</v>
      </c>
      <c r="U1349" s="108"/>
      <c r="V1349" s="109" t="str">
        <f t="shared" si="531"/>
        <v/>
      </c>
      <c r="W1349" s="37"/>
      <c r="X1349" s="132"/>
      <c r="Y1349" s="134"/>
      <c r="AA1349" s="24"/>
      <c r="AB1349" s="40"/>
      <c r="AC1349" s="24" t="str">
        <f t="shared" si="537"/>
        <v>Pendente</v>
      </c>
      <c r="AE1349" s="43"/>
      <c r="AF1349" s="44"/>
      <c r="AG1349" s="46"/>
      <c r="AH1349" s="46"/>
      <c r="AI1349" s="46"/>
      <c r="AJ1349" s="44"/>
      <c r="AK1349" s="46"/>
      <c r="AL1349" s="127"/>
      <c r="AM1349" s="44"/>
      <c r="AN1349" s="46"/>
      <c r="AO1349" s="127"/>
      <c r="AP1349" s="46"/>
      <c r="AQ1349" s="46"/>
      <c r="AR1349" s="46"/>
      <c r="AS1349" s="46"/>
      <c r="AT1349" s="46"/>
      <c r="AU1349" s="46"/>
      <c r="AV1349" s="46"/>
      <c r="AW1349" s="46"/>
      <c r="AX1349" s="46"/>
      <c r="AY1349" s="46"/>
      <c r="AZ1349" s="49"/>
      <c r="BE1349" s="52">
        <f t="shared" si="536"/>
        <v>0</v>
      </c>
      <c r="BF1349" s="53" t="str">
        <f t="shared" si="538"/>
        <v>00</v>
      </c>
      <c r="BG1349" s="54">
        <f t="shared" si="539"/>
        <v>0</v>
      </c>
      <c r="BH1349" s="54">
        <v>6</v>
      </c>
      <c r="BI1349" s="54" t="str">
        <f t="shared" si="540"/>
        <v>,00</v>
      </c>
      <c r="BJ1349" s="55" t="str">
        <f t="shared" si="541"/>
        <v>00,00</v>
      </c>
      <c r="BL1349" s="57" t="str">
        <f>IFERROR(VLOOKUP(H1349,#REF!,2,0)," ")</f>
        <v xml:space="preserve"> </v>
      </c>
      <c r="BM1349" s="57" t="str">
        <f>IFERROR(VLOOKUP(K1349,#REF!,2,0)," ")</f>
        <v xml:space="preserve"> </v>
      </c>
      <c r="BN1349" s="58" t="str">
        <f t="shared" si="524"/>
        <v xml:space="preserve">  </v>
      </c>
      <c r="BO1349" s="59" t="str">
        <f>IFERROR(VLOOKUP(BN1349,#REF!,5,0)," ")</f>
        <v xml:space="preserve"> </v>
      </c>
      <c r="BP1349" s="59" t="str">
        <f t="shared" si="525"/>
        <v xml:space="preserve"> </v>
      </c>
      <c r="BQ1349" s="56" t="str">
        <f t="shared" si="526"/>
        <v>0,00</v>
      </c>
      <c r="BR1349" s="59" t="str">
        <f t="shared" si="527"/>
        <v>0,00</v>
      </c>
      <c r="BS1349" s="59" t="str">
        <f t="shared" si="528"/>
        <v xml:space="preserve"> </v>
      </c>
      <c r="BT1349" s="56" t="str">
        <f t="shared" si="542"/>
        <v>00</v>
      </c>
      <c r="BU1349" s="56">
        <f t="shared" si="543"/>
        <v>0</v>
      </c>
      <c r="BV1349" s="56" t="str">
        <f>IFERROR(BU1349*#REF!,"0,00")</f>
        <v>0,00</v>
      </c>
      <c r="BW1349" s="59" t="str">
        <f t="shared" si="544"/>
        <v>0,00</v>
      </c>
    </row>
    <row r="1350" spans="1:75" ht="61.5" customHeight="1" thickTop="1" thickBot="1">
      <c r="A1350" s="90" t="str">
        <f t="shared" si="532"/>
        <v>INSERIR DATA</v>
      </c>
      <c r="B1350" s="91" t="str">
        <f t="shared" si="533"/>
        <v>INSERIR DATA</v>
      </c>
      <c r="C1350" s="81" t="str">
        <f t="shared" si="534"/>
        <v>INSERIR DATA</v>
      </c>
      <c r="D1350" s="79">
        <f t="shared" si="523"/>
        <v>1347</v>
      </c>
      <c r="E1350" s="125">
        <f t="shared" si="522"/>
        <v>0</v>
      </c>
      <c r="F1350" s="101"/>
      <c r="G1350" s="124" t="str">
        <f>IFERROR(VLOOKUP(F1350,#REF!,2,0)," ")</f>
        <v xml:space="preserve"> </v>
      </c>
      <c r="H1350" s="122" t="str">
        <f>IFERROR(VLOOKUP(F1350,#REF!,3,0)," ")</f>
        <v xml:space="preserve"> </v>
      </c>
      <c r="I1350" s="103"/>
      <c r="J1350" s="103"/>
      <c r="K1350" s="103"/>
      <c r="L1350" s="104"/>
      <c r="M1350" s="105"/>
      <c r="N1350" s="106"/>
      <c r="O1350" s="107"/>
      <c r="P1350" s="122" t="str">
        <f t="shared" si="529"/>
        <v>00,00</v>
      </c>
      <c r="Q1350" s="123" t="str">
        <f t="shared" si="530"/>
        <v>0,00</v>
      </c>
      <c r="R1350" s="119">
        <v>0</v>
      </c>
      <c r="S1350" s="119">
        <v>0</v>
      </c>
      <c r="T1350" s="123">
        <f t="shared" si="535"/>
        <v>0</v>
      </c>
      <c r="U1350" s="108"/>
      <c r="V1350" s="109" t="str">
        <f t="shared" si="531"/>
        <v/>
      </c>
      <c r="W1350" s="37"/>
      <c r="X1350" s="132"/>
      <c r="Y1350" s="134"/>
      <c r="AA1350" s="24"/>
      <c r="AB1350" s="40"/>
      <c r="AC1350" s="24" t="str">
        <f t="shared" si="537"/>
        <v>Pendente</v>
      </c>
      <c r="AE1350" s="43"/>
      <c r="AF1350" s="44"/>
      <c r="AG1350" s="46"/>
      <c r="AH1350" s="46"/>
      <c r="AI1350" s="46"/>
      <c r="AJ1350" s="44"/>
      <c r="AK1350" s="46"/>
      <c r="AL1350" s="127"/>
      <c r="AM1350" s="44"/>
      <c r="AN1350" s="46"/>
      <c r="AO1350" s="127"/>
      <c r="AP1350" s="46"/>
      <c r="AQ1350" s="46"/>
      <c r="AR1350" s="46"/>
      <c r="AS1350" s="46"/>
      <c r="AT1350" s="46"/>
      <c r="AU1350" s="46"/>
      <c r="AV1350" s="46"/>
      <c r="AW1350" s="46"/>
      <c r="AX1350" s="46"/>
      <c r="AY1350" s="46"/>
      <c r="AZ1350" s="49"/>
      <c r="BE1350" s="52">
        <f t="shared" si="536"/>
        <v>0</v>
      </c>
      <c r="BF1350" s="53" t="str">
        <f t="shared" si="538"/>
        <v>00</v>
      </c>
      <c r="BG1350" s="54">
        <f t="shared" si="539"/>
        <v>0</v>
      </c>
      <c r="BH1350" s="54">
        <v>6</v>
      </c>
      <c r="BI1350" s="54" t="str">
        <f t="shared" si="540"/>
        <v>,00</v>
      </c>
      <c r="BJ1350" s="55" t="str">
        <f t="shared" si="541"/>
        <v>00,00</v>
      </c>
      <c r="BL1350" s="57" t="str">
        <f>IFERROR(VLOOKUP(H1350,#REF!,2,0)," ")</f>
        <v xml:space="preserve"> </v>
      </c>
      <c r="BM1350" s="57" t="str">
        <f>IFERROR(VLOOKUP(K1350,#REF!,2,0)," ")</f>
        <v xml:space="preserve"> </v>
      </c>
      <c r="BN1350" s="58" t="str">
        <f t="shared" si="524"/>
        <v xml:space="preserve">  </v>
      </c>
      <c r="BO1350" s="59" t="str">
        <f>IFERROR(VLOOKUP(BN1350,#REF!,5,0)," ")</f>
        <v xml:space="preserve"> </v>
      </c>
      <c r="BP1350" s="59" t="str">
        <f t="shared" si="525"/>
        <v xml:space="preserve"> </v>
      </c>
      <c r="BQ1350" s="56" t="str">
        <f t="shared" si="526"/>
        <v>0,00</v>
      </c>
      <c r="BR1350" s="59" t="str">
        <f t="shared" si="527"/>
        <v>0,00</v>
      </c>
      <c r="BS1350" s="59" t="str">
        <f t="shared" si="528"/>
        <v xml:space="preserve"> </v>
      </c>
      <c r="BT1350" s="56" t="str">
        <f t="shared" si="542"/>
        <v>00</v>
      </c>
      <c r="BU1350" s="56">
        <f t="shared" si="543"/>
        <v>0</v>
      </c>
      <c r="BV1350" s="56" t="str">
        <f>IFERROR(BU1350*#REF!,"0,00")</f>
        <v>0,00</v>
      </c>
      <c r="BW1350" s="59" t="str">
        <f t="shared" si="544"/>
        <v>0,00</v>
      </c>
    </row>
    <row r="1351" spans="1:75" ht="61.5" customHeight="1" thickTop="1" thickBot="1">
      <c r="A1351" s="90" t="str">
        <f t="shared" si="532"/>
        <v>INSERIR DATA</v>
      </c>
      <c r="B1351" s="91" t="str">
        <f t="shared" si="533"/>
        <v>INSERIR DATA</v>
      </c>
      <c r="C1351" s="81" t="str">
        <f t="shared" si="534"/>
        <v>INSERIR DATA</v>
      </c>
      <c r="D1351" s="79">
        <f t="shared" si="523"/>
        <v>1348</v>
      </c>
      <c r="E1351" s="125">
        <f t="shared" si="522"/>
        <v>0</v>
      </c>
      <c r="F1351" s="101"/>
      <c r="G1351" s="124" t="str">
        <f>IFERROR(VLOOKUP(F1351,#REF!,2,0)," ")</f>
        <v xml:space="preserve"> </v>
      </c>
      <c r="H1351" s="122" t="str">
        <f>IFERROR(VLOOKUP(F1351,#REF!,3,0)," ")</f>
        <v xml:space="preserve"> </v>
      </c>
      <c r="I1351" s="103"/>
      <c r="J1351" s="103"/>
      <c r="K1351" s="103"/>
      <c r="L1351" s="104"/>
      <c r="M1351" s="105"/>
      <c r="N1351" s="106"/>
      <c r="O1351" s="107"/>
      <c r="P1351" s="122" t="str">
        <f t="shared" si="529"/>
        <v>00,00</v>
      </c>
      <c r="Q1351" s="123" t="str">
        <f t="shared" si="530"/>
        <v>0,00</v>
      </c>
      <c r="R1351" s="119">
        <v>0</v>
      </c>
      <c r="S1351" s="119">
        <v>0</v>
      </c>
      <c r="T1351" s="123">
        <f t="shared" si="535"/>
        <v>0</v>
      </c>
      <c r="U1351" s="108"/>
      <c r="V1351" s="109" t="str">
        <f t="shared" si="531"/>
        <v/>
      </c>
      <c r="W1351" s="37"/>
      <c r="X1351" s="132"/>
      <c r="Y1351" s="134"/>
      <c r="AA1351" s="24"/>
      <c r="AB1351" s="40"/>
      <c r="AC1351" s="24" t="str">
        <f t="shared" si="537"/>
        <v>Pendente</v>
      </c>
      <c r="AE1351" s="43"/>
      <c r="AF1351" s="44"/>
      <c r="AG1351" s="46"/>
      <c r="AH1351" s="46"/>
      <c r="AI1351" s="46"/>
      <c r="AJ1351" s="44"/>
      <c r="AK1351" s="46"/>
      <c r="AL1351" s="127"/>
      <c r="AM1351" s="44"/>
      <c r="AN1351" s="46"/>
      <c r="AO1351" s="127"/>
      <c r="AP1351" s="46"/>
      <c r="AQ1351" s="46"/>
      <c r="AR1351" s="46"/>
      <c r="AS1351" s="46"/>
      <c r="AT1351" s="46"/>
      <c r="AU1351" s="46"/>
      <c r="AV1351" s="46"/>
      <c r="AW1351" s="46"/>
      <c r="AX1351" s="46"/>
      <c r="AY1351" s="46"/>
      <c r="AZ1351" s="49"/>
      <c r="BE1351" s="52">
        <f t="shared" si="536"/>
        <v>0</v>
      </c>
      <c r="BF1351" s="53" t="str">
        <f t="shared" si="538"/>
        <v>00</v>
      </c>
      <c r="BG1351" s="54">
        <f t="shared" si="539"/>
        <v>0</v>
      </c>
      <c r="BH1351" s="54">
        <v>6</v>
      </c>
      <c r="BI1351" s="54" t="str">
        <f t="shared" si="540"/>
        <v>,00</v>
      </c>
      <c r="BJ1351" s="55" t="str">
        <f t="shared" si="541"/>
        <v>00,00</v>
      </c>
      <c r="BL1351" s="57" t="str">
        <f>IFERROR(VLOOKUP(H1351,#REF!,2,0)," ")</f>
        <v xml:space="preserve"> </v>
      </c>
      <c r="BM1351" s="57" t="str">
        <f>IFERROR(VLOOKUP(K1351,#REF!,2,0)," ")</f>
        <v xml:space="preserve"> </v>
      </c>
      <c r="BN1351" s="58" t="str">
        <f t="shared" si="524"/>
        <v xml:space="preserve">  </v>
      </c>
      <c r="BO1351" s="59" t="str">
        <f>IFERROR(VLOOKUP(BN1351,#REF!,5,0)," ")</f>
        <v xml:space="preserve"> </v>
      </c>
      <c r="BP1351" s="59" t="str">
        <f t="shared" si="525"/>
        <v xml:space="preserve"> </v>
      </c>
      <c r="BQ1351" s="56" t="str">
        <f t="shared" si="526"/>
        <v>0,00</v>
      </c>
      <c r="BR1351" s="59" t="str">
        <f t="shared" si="527"/>
        <v>0,00</v>
      </c>
      <c r="BS1351" s="59" t="str">
        <f t="shared" si="528"/>
        <v xml:space="preserve"> </v>
      </c>
      <c r="BT1351" s="56" t="str">
        <f t="shared" si="542"/>
        <v>00</v>
      </c>
      <c r="BU1351" s="56">
        <f t="shared" si="543"/>
        <v>0</v>
      </c>
      <c r="BV1351" s="56" t="str">
        <f>IFERROR(BU1351*#REF!,"0,00")</f>
        <v>0,00</v>
      </c>
      <c r="BW1351" s="59" t="str">
        <f t="shared" si="544"/>
        <v>0,00</v>
      </c>
    </row>
    <row r="1352" spans="1:75" ht="61.5" customHeight="1" thickTop="1" thickBot="1">
      <c r="A1352" s="90" t="str">
        <f t="shared" si="532"/>
        <v>INSERIR DATA</v>
      </c>
      <c r="B1352" s="91" t="str">
        <f t="shared" si="533"/>
        <v>INSERIR DATA</v>
      </c>
      <c r="C1352" s="81" t="str">
        <f t="shared" si="534"/>
        <v>INSERIR DATA</v>
      </c>
      <c r="D1352" s="79">
        <f t="shared" si="523"/>
        <v>1349</v>
      </c>
      <c r="E1352" s="125">
        <f t="shared" si="522"/>
        <v>0</v>
      </c>
      <c r="F1352" s="101"/>
      <c r="G1352" s="124" t="str">
        <f>IFERROR(VLOOKUP(F1352,#REF!,2,0)," ")</f>
        <v xml:space="preserve"> </v>
      </c>
      <c r="H1352" s="122" t="str">
        <f>IFERROR(VLOOKUP(F1352,#REF!,3,0)," ")</f>
        <v xml:space="preserve"> </v>
      </c>
      <c r="I1352" s="103"/>
      <c r="J1352" s="103"/>
      <c r="K1352" s="103"/>
      <c r="L1352" s="104"/>
      <c r="M1352" s="105"/>
      <c r="N1352" s="106"/>
      <c r="O1352" s="107"/>
      <c r="P1352" s="122" t="str">
        <f t="shared" si="529"/>
        <v>00,00</v>
      </c>
      <c r="Q1352" s="123" t="str">
        <f t="shared" si="530"/>
        <v>0,00</v>
      </c>
      <c r="R1352" s="119">
        <v>0</v>
      </c>
      <c r="S1352" s="119">
        <v>0</v>
      </c>
      <c r="T1352" s="123">
        <f t="shared" si="535"/>
        <v>0</v>
      </c>
      <c r="U1352" s="108"/>
      <c r="V1352" s="109" t="str">
        <f t="shared" si="531"/>
        <v/>
      </c>
      <c r="W1352" s="37"/>
      <c r="X1352" s="132"/>
      <c r="Y1352" s="134"/>
      <c r="AA1352" s="24"/>
      <c r="AB1352" s="40"/>
      <c r="AC1352" s="24" t="str">
        <f t="shared" si="537"/>
        <v>Pendente</v>
      </c>
      <c r="AE1352" s="43"/>
      <c r="AF1352" s="44"/>
      <c r="AG1352" s="46"/>
      <c r="AH1352" s="46"/>
      <c r="AI1352" s="46"/>
      <c r="AJ1352" s="44"/>
      <c r="AK1352" s="46"/>
      <c r="AL1352" s="127"/>
      <c r="AM1352" s="44"/>
      <c r="AN1352" s="46"/>
      <c r="AO1352" s="127"/>
      <c r="AP1352" s="46"/>
      <c r="AQ1352" s="46"/>
      <c r="AR1352" s="46"/>
      <c r="AS1352" s="46"/>
      <c r="AT1352" s="46"/>
      <c r="AU1352" s="46"/>
      <c r="AV1352" s="46"/>
      <c r="AW1352" s="46"/>
      <c r="AX1352" s="46"/>
      <c r="AY1352" s="46"/>
      <c r="AZ1352" s="49"/>
      <c r="BE1352" s="52">
        <f t="shared" si="536"/>
        <v>0</v>
      </c>
      <c r="BF1352" s="53" t="str">
        <f t="shared" si="538"/>
        <v>00</v>
      </c>
      <c r="BG1352" s="54">
        <f t="shared" si="539"/>
        <v>0</v>
      </c>
      <c r="BH1352" s="54">
        <v>6</v>
      </c>
      <c r="BI1352" s="54" t="str">
        <f t="shared" si="540"/>
        <v>,00</v>
      </c>
      <c r="BJ1352" s="55" t="str">
        <f t="shared" si="541"/>
        <v>00,00</v>
      </c>
      <c r="BL1352" s="57" t="str">
        <f>IFERROR(VLOOKUP(H1352,#REF!,2,0)," ")</f>
        <v xml:space="preserve"> </v>
      </c>
      <c r="BM1352" s="57" t="str">
        <f>IFERROR(VLOOKUP(K1352,#REF!,2,0)," ")</f>
        <v xml:space="preserve"> </v>
      </c>
      <c r="BN1352" s="58" t="str">
        <f t="shared" si="524"/>
        <v xml:space="preserve">  </v>
      </c>
      <c r="BO1352" s="59" t="str">
        <f>IFERROR(VLOOKUP(BN1352,#REF!,5,0)," ")</f>
        <v xml:space="preserve"> </v>
      </c>
      <c r="BP1352" s="59" t="str">
        <f t="shared" si="525"/>
        <v xml:space="preserve"> </v>
      </c>
      <c r="BQ1352" s="56" t="str">
        <f t="shared" si="526"/>
        <v>0,00</v>
      </c>
      <c r="BR1352" s="59" t="str">
        <f t="shared" si="527"/>
        <v>0,00</v>
      </c>
      <c r="BS1352" s="59" t="str">
        <f t="shared" si="528"/>
        <v xml:space="preserve"> </v>
      </c>
      <c r="BT1352" s="56" t="str">
        <f t="shared" si="542"/>
        <v>00</v>
      </c>
      <c r="BU1352" s="56">
        <f t="shared" si="543"/>
        <v>0</v>
      </c>
      <c r="BV1352" s="56" t="str">
        <f>IFERROR(BU1352*#REF!,"0,00")</f>
        <v>0,00</v>
      </c>
      <c r="BW1352" s="59" t="str">
        <f t="shared" si="544"/>
        <v>0,00</v>
      </c>
    </row>
    <row r="1353" spans="1:75" ht="61.5" customHeight="1" thickTop="1" thickBot="1">
      <c r="A1353" s="90" t="str">
        <f t="shared" si="532"/>
        <v>INSERIR DATA</v>
      </c>
      <c r="B1353" s="91" t="str">
        <f t="shared" si="533"/>
        <v>INSERIR DATA</v>
      </c>
      <c r="C1353" s="81" t="str">
        <f t="shared" si="534"/>
        <v>INSERIR DATA</v>
      </c>
      <c r="D1353" s="79">
        <f t="shared" si="523"/>
        <v>1350</v>
      </c>
      <c r="E1353" s="125">
        <f t="shared" si="522"/>
        <v>0</v>
      </c>
      <c r="F1353" s="101"/>
      <c r="G1353" s="124" t="str">
        <f>IFERROR(VLOOKUP(F1353,#REF!,2,0)," ")</f>
        <v xml:space="preserve"> </v>
      </c>
      <c r="H1353" s="122" t="str">
        <f>IFERROR(VLOOKUP(F1353,#REF!,3,0)," ")</f>
        <v xml:space="preserve"> </v>
      </c>
      <c r="I1353" s="103"/>
      <c r="J1353" s="103"/>
      <c r="K1353" s="103"/>
      <c r="L1353" s="104"/>
      <c r="M1353" s="105"/>
      <c r="N1353" s="106"/>
      <c r="O1353" s="107"/>
      <c r="P1353" s="122" t="str">
        <f t="shared" si="529"/>
        <v>00,00</v>
      </c>
      <c r="Q1353" s="123" t="str">
        <f t="shared" si="530"/>
        <v>0,00</v>
      </c>
      <c r="R1353" s="119">
        <v>0</v>
      </c>
      <c r="S1353" s="119">
        <v>0</v>
      </c>
      <c r="T1353" s="123">
        <f t="shared" si="535"/>
        <v>0</v>
      </c>
      <c r="U1353" s="108"/>
      <c r="V1353" s="109" t="str">
        <f t="shared" si="531"/>
        <v/>
      </c>
      <c r="W1353" s="37"/>
      <c r="X1353" s="132"/>
      <c r="Y1353" s="134"/>
      <c r="AA1353" s="24"/>
      <c r="AB1353" s="40"/>
      <c r="AC1353" s="24" t="str">
        <f t="shared" si="537"/>
        <v>Pendente</v>
      </c>
      <c r="AE1353" s="43"/>
      <c r="AF1353" s="44"/>
      <c r="AG1353" s="46"/>
      <c r="AH1353" s="46"/>
      <c r="AI1353" s="46"/>
      <c r="AJ1353" s="44"/>
      <c r="AK1353" s="46"/>
      <c r="AL1353" s="127"/>
      <c r="AM1353" s="44"/>
      <c r="AN1353" s="46"/>
      <c r="AO1353" s="127"/>
      <c r="AP1353" s="46"/>
      <c r="AQ1353" s="46"/>
      <c r="AR1353" s="46"/>
      <c r="AS1353" s="46"/>
      <c r="AT1353" s="46"/>
      <c r="AU1353" s="46"/>
      <c r="AV1353" s="46"/>
      <c r="AW1353" s="46"/>
      <c r="AX1353" s="46"/>
      <c r="AY1353" s="46"/>
      <c r="AZ1353" s="49"/>
      <c r="BE1353" s="52">
        <f t="shared" si="536"/>
        <v>0</v>
      </c>
      <c r="BF1353" s="53" t="str">
        <f t="shared" si="538"/>
        <v>00</v>
      </c>
      <c r="BG1353" s="54">
        <f t="shared" si="539"/>
        <v>0</v>
      </c>
      <c r="BH1353" s="54">
        <v>6</v>
      </c>
      <c r="BI1353" s="54" t="str">
        <f t="shared" si="540"/>
        <v>,00</v>
      </c>
      <c r="BJ1353" s="55" t="str">
        <f t="shared" si="541"/>
        <v>00,00</v>
      </c>
      <c r="BL1353" s="57" t="str">
        <f>IFERROR(VLOOKUP(H1353,#REF!,2,0)," ")</f>
        <v xml:space="preserve"> </v>
      </c>
      <c r="BM1353" s="57" t="str">
        <f>IFERROR(VLOOKUP(K1353,#REF!,2,0)," ")</f>
        <v xml:space="preserve"> </v>
      </c>
      <c r="BN1353" s="58" t="str">
        <f t="shared" si="524"/>
        <v xml:space="preserve">  </v>
      </c>
      <c r="BO1353" s="59" t="str">
        <f>IFERROR(VLOOKUP(BN1353,#REF!,5,0)," ")</f>
        <v xml:space="preserve"> </v>
      </c>
      <c r="BP1353" s="59" t="str">
        <f t="shared" si="525"/>
        <v xml:space="preserve"> </v>
      </c>
      <c r="BQ1353" s="56" t="str">
        <f t="shared" si="526"/>
        <v>0,00</v>
      </c>
      <c r="BR1353" s="59" t="str">
        <f t="shared" si="527"/>
        <v>0,00</v>
      </c>
      <c r="BS1353" s="59" t="str">
        <f t="shared" si="528"/>
        <v xml:space="preserve"> </v>
      </c>
      <c r="BT1353" s="56" t="str">
        <f t="shared" si="542"/>
        <v>00</v>
      </c>
      <c r="BU1353" s="56">
        <f t="shared" si="543"/>
        <v>0</v>
      </c>
      <c r="BV1353" s="56" t="str">
        <f>IFERROR(BU1353*#REF!,"0,00")</f>
        <v>0,00</v>
      </c>
      <c r="BW1353" s="59" t="str">
        <f t="shared" si="544"/>
        <v>0,00</v>
      </c>
    </row>
    <row r="1354" spans="1:75" ht="61.5" customHeight="1" thickTop="1" thickBot="1">
      <c r="A1354" s="90" t="str">
        <f t="shared" si="532"/>
        <v>INSERIR DATA</v>
      </c>
      <c r="B1354" s="91" t="str">
        <f t="shared" si="533"/>
        <v>INSERIR DATA</v>
      </c>
      <c r="C1354" s="81" t="str">
        <f t="shared" si="534"/>
        <v>INSERIR DATA</v>
      </c>
      <c r="D1354" s="79">
        <f t="shared" si="523"/>
        <v>1351</v>
      </c>
      <c r="E1354" s="125">
        <f t="shared" si="522"/>
        <v>0</v>
      </c>
      <c r="F1354" s="101"/>
      <c r="G1354" s="124" t="str">
        <f>IFERROR(VLOOKUP(F1354,#REF!,2,0)," ")</f>
        <v xml:space="preserve"> </v>
      </c>
      <c r="H1354" s="122" t="str">
        <f>IFERROR(VLOOKUP(F1354,#REF!,3,0)," ")</f>
        <v xml:space="preserve"> </v>
      </c>
      <c r="I1354" s="103"/>
      <c r="J1354" s="103"/>
      <c r="K1354" s="103"/>
      <c r="L1354" s="104"/>
      <c r="M1354" s="105"/>
      <c r="N1354" s="106"/>
      <c r="O1354" s="107"/>
      <c r="P1354" s="122" t="str">
        <f t="shared" si="529"/>
        <v>00,00</v>
      </c>
      <c r="Q1354" s="123" t="str">
        <f t="shared" si="530"/>
        <v>0,00</v>
      </c>
      <c r="R1354" s="119">
        <v>0</v>
      </c>
      <c r="S1354" s="119">
        <v>0</v>
      </c>
      <c r="T1354" s="123">
        <f t="shared" si="535"/>
        <v>0</v>
      </c>
      <c r="U1354" s="108"/>
      <c r="V1354" s="109" t="str">
        <f t="shared" si="531"/>
        <v/>
      </c>
      <c r="W1354" s="37"/>
      <c r="X1354" s="132"/>
      <c r="Y1354" s="134"/>
      <c r="AA1354" s="24"/>
      <c r="AB1354" s="40"/>
      <c r="AC1354" s="24" t="str">
        <f t="shared" si="537"/>
        <v>Pendente</v>
      </c>
      <c r="AE1354" s="43"/>
      <c r="AF1354" s="44"/>
      <c r="AG1354" s="46"/>
      <c r="AH1354" s="46"/>
      <c r="AI1354" s="46"/>
      <c r="AJ1354" s="44"/>
      <c r="AK1354" s="46"/>
      <c r="AL1354" s="127"/>
      <c r="AM1354" s="44"/>
      <c r="AN1354" s="46"/>
      <c r="AO1354" s="127"/>
      <c r="AP1354" s="46"/>
      <c r="AQ1354" s="46"/>
      <c r="AR1354" s="46"/>
      <c r="AS1354" s="46"/>
      <c r="AT1354" s="46"/>
      <c r="AU1354" s="46"/>
      <c r="AV1354" s="46"/>
      <c r="AW1354" s="46"/>
      <c r="AX1354" s="46"/>
      <c r="AY1354" s="46"/>
      <c r="AZ1354" s="49"/>
      <c r="BE1354" s="52">
        <f t="shared" si="536"/>
        <v>0</v>
      </c>
      <c r="BF1354" s="53" t="str">
        <f t="shared" si="538"/>
        <v>00</v>
      </c>
      <c r="BG1354" s="54">
        <f t="shared" si="539"/>
        <v>0</v>
      </c>
      <c r="BH1354" s="54">
        <v>6</v>
      </c>
      <c r="BI1354" s="54" t="str">
        <f t="shared" si="540"/>
        <v>,00</v>
      </c>
      <c r="BJ1354" s="55" t="str">
        <f t="shared" si="541"/>
        <v>00,00</v>
      </c>
      <c r="BL1354" s="57" t="str">
        <f>IFERROR(VLOOKUP(H1354,#REF!,2,0)," ")</f>
        <v xml:space="preserve"> </v>
      </c>
      <c r="BM1354" s="57" t="str">
        <f>IFERROR(VLOOKUP(K1354,#REF!,2,0)," ")</f>
        <v xml:space="preserve"> </v>
      </c>
      <c r="BN1354" s="58" t="str">
        <f t="shared" si="524"/>
        <v xml:space="preserve">  </v>
      </c>
      <c r="BO1354" s="59" t="str">
        <f>IFERROR(VLOOKUP(BN1354,#REF!,5,0)," ")</f>
        <v xml:space="preserve"> </v>
      </c>
      <c r="BP1354" s="59" t="str">
        <f t="shared" si="525"/>
        <v xml:space="preserve"> </v>
      </c>
      <c r="BQ1354" s="56" t="str">
        <f t="shared" si="526"/>
        <v>0,00</v>
      </c>
      <c r="BR1354" s="59" t="str">
        <f t="shared" si="527"/>
        <v>0,00</v>
      </c>
      <c r="BS1354" s="59" t="str">
        <f t="shared" si="528"/>
        <v xml:space="preserve"> </v>
      </c>
      <c r="BT1354" s="56" t="str">
        <f t="shared" si="542"/>
        <v>00</v>
      </c>
      <c r="BU1354" s="56">
        <f t="shared" si="543"/>
        <v>0</v>
      </c>
      <c r="BV1354" s="56" t="str">
        <f>IFERROR(BU1354*#REF!,"0,00")</f>
        <v>0,00</v>
      </c>
      <c r="BW1354" s="59" t="str">
        <f t="shared" si="544"/>
        <v>0,00</v>
      </c>
    </row>
    <row r="1355" spans="1:75" ht="61.5" customHeight="1" thickTop="1" thickBot="1">
      <c r="A1355" s="90" t="str">
        <f t="shared" si="532"/>
        <v>INSERIR DATA</v>
      </c>
      <c r="B1355" s="91" t="str">
        <f t="shared" si="533"/>
        <v>INSERIR DATA</v>
      </c>
      <c r="C1355" s="81" t="str">
        <f t="shared" si="534"/>
        <v>INSERIR DATA</v>
      </c>
      <c r="D1355" s="79">
        <f t="shared" si="523"/>
        <v>1352</v>
      </c>
      <c r="E1355" s="125">
        <f t="shared" si="522"/>
        <v>0</v>
      </c>
      <c r="F1355" s="101"/>
      <c r="G1355" s="124" t="str">
        <f>IFERROR(VLOOKUP(F1355,#REF!,2,0)," ")</f>
        <v xml:space="preserve"> </v>
      </c>
      <c r="H1355" s="122" t="str">
        <f>IFERROR(VLOOKUP(F1355,#REF!,3,0)," ")</f>
        <v xml:space="preserve"> </v>
      </c>
      <c r="I1355" s="103"/>
      <c r="J1355" s="103"/>
      <c r="K1355" s="103"/>
      <c r="L1355" s="104"/>
      <c r="M1355" s="105"/>
      <c r="N1355" s="106"/>
      <c r="O1355" s="107"/>
      <c r="P1355" s="122" t="str">
        <f t="shared" si="529"/>
        <v>00,00</v>
      </c>
      <c r="Q1355" s="123" t="str">
        <f t="shared" si="530"/>
        <v>0,00</v>
      </c>
      <c r="R1355" s="119">
        <v>0</v>
      </c>
      <c r="S1355" s="119">
        <v>0</v>
      </c>
      <c r="T1355" s="123">
        <f t="shared" si="535"/>
        <v>0</v>
      </c>
      <c r="U1355" s="108"/>
      <c r="V1355" s="109" t="str">
        <f t="shared" si="531"/>
        <v/>
      </c>
      <c r="W1355" s="37"/>
      <c r="X1355" s="132"/>
      <c r="Y1355" s="134"/>
      <c r="AA1355" s="24"/>
      <c r="AB1355" s="40"/>
      <c r="AC1355" s="24" t="str">
        <f t="shared" si="537"/>
        <v>Pendente</v>
      </c>
      <c r="AE1355" s="43"/>
      <c r="AF1355" s="44"/>
      <c r="AG1355" s="46"/>
      <c r="AH1355" s="46"/>
      <c r="AI1355" s="46"/>
      <c r="AJ1355" s="44"/>
      <c r="AK1355" s="46"/>
      <c r="AL1355" s="127"/>
      <c r="AM1355" s="44"/>
      <c r="AN1355" s="46"/>
      <c r="AO1355" s="127"/>
      <c r="AP1355" s="46"/>
      <c r="AQ1355" s="46"/>
      <c r="AR1355" s="46"/>
      <c r="AS1355" s="46"/>
      <c r="AT1355" s="46"/>
      <c r="AU1355" s="46"/>
      <c r="AV1355" s="46"/>
      <c r="AW1355" s="46"/>
      <c r="AX1355" s="46"/>
      <c r="AY1355" s="46"/>
      <c r="AZ1355" s="49"/>
      <c r="BE1355" s="52">
        <f t="shared" si="536"/>
        <v>0</v>
      </c>
      <c r="BF1355" s="53" t="str">
        <f t="shared" si="538"/>
        <v>00</v>
      </c>
      <c r="BG1355" s="54">
        <f t="shared" si="539"/>
        <v>0</v>
      </c>
      <c r="BH1355" s="54">
        <v>6</v>
      </c>
      <c r="BI1355" s="54" t="str">
        <f t="shared" si="540"/>
        <v>,00</v>
      </c>
      <c r="BJ1355" s="55" t="str">
        <f t="shared" si="541"/>
        <v>00,00</v>
      </c>
      <c r="BL1355" s="57" t="str">
        <f>IFERROR(VLOOKUP(H1355,#REF!,2,0)," ")</f>
        <v xml:space="preserve"> </v>
      </c>
      <c r="BM1355" s="57" t="str">
        <f>IFERROR(VLOOKUP(K1355,#REF!,2,0)," ")</f>
        <v xml:space="preserve"> </v>
      </c>
      <c r="BN1355" s="58" t="str">
        <f t="shared" si="524"/>
        <v xml:space="preserve">  </v>
      </c>
      <c r="BO1355" s="59" t="str">
        <f>IFERROR(VLOOKUP(BN1355,#REF!,5,0)," ")</f>
        <v xml:space="preserve"> </v>
      </c>
      <c r="BP1355" s="59" t="str">
        <f t="shared" si="525"/>
        <v xml:space="preserve"> </v>
      </c>
      <c r="BQ1355" s="56" t="str">
        <f t="shared" si="526"/>
        <v>0,00</v>
      </c>
      <c r="BR1355" s="59" t="str">
        <f t="shared" si="527"/>
        <v>0,00</v>
      </c>
      <c r="BS1355" s="59" t="str">
        <f t="shared" si="528"/>
        <v xml:space="preserve"> </v>
      </c>
      <c r="BT1355" s="56" t="str">
        <f t="shared" si="542"/>
        <v>00</v>
      </c>
      <c r="BU1355" s="56">
        <f t="shared" si="543"/>
        <v>0</v>
      </c>
      <c r="BV1355" s="56" t="str">
        <f>IFERROR(BU1355*#REF!,"0,00")</f>
        <v>0,00</v>
      </c>
      <c r="BW1355" s="59" t="str">
        <f t="shared" si="544"/>
        <v>0,00</v>
      </c>
    </row>
    <row r="1356" spans="1:75" ht="61.5" customHeight="1" thickTop="1" thickBot="1">
      <c r="A1356" s="90" t="str">
        <f t="shared" si="532"/>
        <v>INSERIR DATA</v>
      </c>
      <c r="B1356" s="91" t="str">
        <f t="shared" si="533"/>
        <v>INSERIR DATA</v>
      </c>
      <c r="C1356" s="81" t="str">
        <f t="shared" si="534"/>
        <v>INSERIR DATA</v>
      </c>
      <c r="D1356" s="79">
        <f t="shared" si="523"/>
        <v>1353</v>
      </c>
      <c r="E1356" s="125">
        <f t="shared" si="522"/>
        <v>0</v>
      </c>
      <c r="F1356" s="101"/>
      <c r="G1356" s="124" t="str">
        <f>IFERROR(VLOOKUP(F1356,#REF!,2,0)," ")</f>
        <v xml:space="preserve"> </v>
      </c>
      <c r="H1356" s="122" t="str">
        <f>IFERROR(VLOOKUP(F1356,#REF!,3,0)," ")</f>
        <v xml:space="preserve"> </v>
      </c>
      <c r="I1356" s="103"/>
      <c r="J1356" s="103"/>
      <c r="K1356" s="103"/>
      <c r="L1356" s="104"/>
      <c r="M1356" s="105"/>
      <c r="N1356" s="106"/>
      <c r="O1356" s="107"/>
      <c r="P1356" s="122" t="str">
        <f t="shared" si="529"/>
        <v>00,00</v>
      </c>
      <c r="Q1356" s="123" t="str">
        <f t="shared" si="530"/>
        <v>0,00</v>
      </c>
      <c r="R1356" s="119">
        <v>0</v>
      </c>
      <c r="S1356" s="119">
        <v>0</v>
      </c>
      <c r="T1356" s="123">
        <f t="shared" si="535"/>
        <v>0</v>
      </c>
      <c r="U1356" s="108"/>
      <c r="V1356" s="109" t="str">
        <f t="shared" si="531"/>
        <v/>
      </c>
      <c r="W1356" s="37"/>
      <c r="X1356" s="132"/>
      <c r="Y1356" s="134"/>
      <c r="AA1356" s="24"/>
      <c r="AB1356" s="40"/>
      <c r="AC1356" s="24" t="str">
        <f t="shared" si="537"/>
        <v>Pendente</v>
      </c>
      <c r="AE1356" s="43"/>
      <c r="AF1356" s="44"/>
      <c r="AG1356" s="46"/>
      <c r="AH1356" s="46"/>
      <c r="AI1356" s="46"/>
      <c r="AJ1356" s="44"/>
      <c r="AK1356" s="46"/>
      <c r="AL1356" s="127"/>
      <c r="AM1356" s="44"/>
      <c r="AN1356" s="46"/>
      <c r="AO1356" s="127"/>
      <c r="AP1356" s="46"/>
      <c r="AQ1356" s="46"/>
      <c r="AR1356" s="46"/>
      <c r="AS1356" s="46"/>
      <c r="AT1356" s="46"/>
      <c r="AU1356" s="46"/>
      <c r="AV1356" s="46"/>
      <c r="AW1356" s="46"/>
      <c r="AX1356" s="46"/>
      <c r="AY1356" s="46"/>
      <c r="AZ1356" s="49"/>
      <c r="BE1356" s="52">
        <f t="shared" si="536"/>
        <v>0</v>
      </c>
      <c r="BF1356" s="53" t="str">
        <f t="shared" si="538"/>
        <v>00</v>
      </c>
      <c r="BG1356" s="54">
        <f t="shared" si="539"/>
        <v>0</v>
      </c>
      <c r="BH1356" s="54">
        <v>6</v>
      </c>
      <c r="BI1356" s="54" t="str">
        <f t="shared" si="540"/>
        <v>,00</v>
      </c>
      <c r="BJ1356" s="55" t="str">
        <f t="shared" si="541"/>
        <v>00,00</v>
      </c>
      <c r="BL1356" s="57" t="str">
        <f>IFERROR(VLOOKUP(H1356,#REF!,2,0)," ")</f>
        <v xml:space="preserve"> </v>
      </c>
      <c r="BM1356" s="57" t="str">
        <f>IFERROR(VLOOKUP(K1356,#REF!,2,0)," ")</f>
        <v xml:space="preserve"> </v>
      </c>
      <c r="BN1356" s="58" t="str">
        <f t="shared" si="524"/>
        <v xml:space="preserve">  </v>
      </c>
      <c r="BO1356" s="59" t="str">
        <f>IFERROR(VLOOKUP(BN1356,#REF!,5,0)," ")</f>
        <v xml:space="preserve"> </v>
      </c>
      <c r="BP1356" s="59" t="str">
        <f t="shared" si="525"/>
        <v xml:space="preserve"> </v>
      </c>
      <c r="BQ1356" s="56" t="str">
        <f t="shared" si="526"/>
        <v>0,00</v>
      </c>
      <c r="BR1356" s="59" t="str">
        <f t="shared" si="527"/>
        <v>0,00</v>
      </c>
      <c r="BS1356" s="59" t="str">
        <f t="shared" si="528"/>
        <v xml:space="preserve"> </v>
      </c>
      <c r="BT1356" s="56" t="str">
        <f t="shared" si="542"/>
        <v>00</v>
      </c>
      <c r="BU1356" s="56">
        <f t="shared" si="543"/>
        <v>0</v>
      </c>
      <c r="BV1356" s="56" t="str">
        <f>IFERROR(BU1356*#REF!,"0,00")</f>
        <v>0,00</v>
      </c>
      <c r="BW1356" s="59" t="str">
        <f t="shared" si="544"/>
        <v>0,00</v>
      </c>
    </row>
    <row r="1357" spans="1:75" ht="61.5" customHeight="1" thickTop="1" thickBot="1">
      <c r="A1357" s="90" t="str">
        <f t="shared" si="532"/>
        <v>INSERIR DATA</v>
      </c>
      <c r="B1357" s="91" t="str">
        <f t="shared" si="533"/>
        <v>INSERIR DATA</v>
      </c>
      <c r="C1357" s="81" t="str">
        <f t="shared" si="534"/>
        <v>INSERIR DATA</v>
      </c>
      <c r="D1357" s="79">
        <f t="shared" si="523"/>
        <v>1354</v>
      </c>
      <c r="E1357" s="125">
        <f t="shared" si="522"/>
        <v>0</v>
      </c>
      <c r="F1357" s="101"/>
      <c r="G1357" s="124" t="str">
        <f>IFERROR(VLOOKUP(F1357,#REF!,2,0)," ")</f>
        <v xml:space="preserve"> </v>
      </c>
      <c r="H1357" s="122" t="str">
        <f>IFERROR(VLOOKUP(F1357,#REF!,3,0)," ")</f>
        <v xml:space="preserve"> </v>
      </c>
      <c r="I1357" s="103"/>
      <c r="J1357" s="103"/>
      <c r="K1357" s="103"/>
      <c r="L1357" s="104"/>
      <c r="M1357" s="105"/>
      <c r="N1357" s="106"/>
      <c r="O1357" s="107"/>
      <c r="P1357" s="122" t="str">
        <f t="shared" si="529"/>
        <v>00,00</v>
      </c>
      <c r="Q1357" s="123" t="str">
        <f t="shared" si="530"/>
        <v>0,00</v>
      </c>
      <c r="R1357" s="119">
        <v>0</v>
      </c>
      <c r="S1357" s="119">
        <v>0</v>
      </c>
      <c r="T1357" s="123">
        <f t="shared" si="535"/>
        <v>0</v>
      </c>
      <c r="U1357" s="108"/>
      <c r="V1357" s="109" t="str">
        <f t="shared" si="531"/>
        <v/>
      </c>
      <c r="W1357" s="37"/>
      <c r="X1357" s="132"/>
      <c r="Y1357" s="134"/>
      <c r="AA1357" s="24"/>
      <c r="AB1357" s="40"/>
      <c r="AC1357" s="24" t="str">
        <f t="shared" si="537"/>
        <v>Pendente</v>
      </c>
      <c r="AE1357" s="43"/>
      <c r="AF1357" s="44"/>
      <c r="AG1357" s="46"/>
      <c r="AH1357" s="46"/>
      <c r="AI1357" s="46"/>
      <c r="AJ1357" s="44"/>
      <c r="AK1357" s="46"/>
      <c r="AL1357" s="127"/>
      <c r="AM1357" s="44"/>
      <c r="AN1357" s="46"/>
      <c r="AO1357" s="127"/>
      <c r="AP1357" s="46"/>
      <c r="AQ1357" s="46"/>
      <c r="AR1357" s="46"/>
      <c r="AS1357" s="46"/>
      <c r="AT1357" s="46"/>
      <c r="AU1357" s="46"/>
      <c r="AV1357" s="46"/>
      <c r="AW1357" s="46"/>
      <c r="AX1357" s="46"/>
      <c r="AY1357" s="46"/>
      <c r="AZ1357" s="49"/>
      <c r="BE1357" s="52">
        <f t="shared" si="536"/>
        <v>0</v>
      </c>
      <c r="BF1357" s="53" t="str">
        <f t="shared" si="538"/>
        <v>00</v>
      </c>
      <c r="BG1357" s="54">
        <f t="shared" si="539"/>
        <v>0</v>
      </c>
      <c r="BH1357" s="54">
        <v>6</v>
      </c>
      <c r="BI1357" s="54" t="str">
        <f t="shared" si="540"/>
        <v>,00</v>
      </c>
      <c r="BJ1357" s="55" t="str">
        <f t="shared" si="541"/>
        <v>00,00</v>
      </c>
      <c r="BL1357" s="57" t="str">
        <f>IFERROR(VLOOKUP(H1357,#REF!,2,0)," ")</f>
        <v xml:space="preserve"> </v>
      </c>
      <c r="BM1357" s="57" t="str">
        <f>IFERROR(VLOOKUP(K1357,#REF!,2,0)," ")</f>
        <v xml:space="preserve"> </v>
      </c>
      <c r="BN1357" s="58" t="str">
        <f t="shared" si="524"/>
        <v xml:space="preserve">  </v>
      </c>
      <c r="BO1357" s="59" t="str">
        <f>IFERROR(VLOOKUP(BN1357,#REF!,5,0)," ")</f>
        <v xml:space="preserve"> </v>
      </c>
      <c r="BP1357" s="59" t="str">
        <f t="shared" si="525"/>
        <v xml:space="preserve"> </v>
      </c>
      <c r="BQ1357" s="56" t="str">
        <f t="shared" si="526"/>
        <v>0,00</v>
      </c>
      <c r="BR1357" s="59" t="str">
        <f t="shared" si="527"/>
        <v>0,00</v>
      </c>
      <c r="BS1357" s="59" t="str">
        <f t="shared" si="528"/>
        <v xml:space="preserve"> </v>
      </c>
      <c r="BT1357" s="56" t="str">
        <f t="shared" si="542"/>
        <v>00</v>
      </c>
      <c r="BU1357" s="56">
        <f t="shared" si="543"/>
        <v>0</v>
      </c>
      <c r="BV1357" s="56" t="str">
        <f>IFERROR(BU1357*#REF!,"0,00")</f>
        <v>0,00</v>
      </c>
      <c r="BW1357" s="59" t="str">
        <f t="shared" si="544"/>
        <v>0,00</v>
      </c>
    </row>
    <row r="1358" spans="1:75" ht="61.5" customHeight="1" thickTop="1" thickBot="1">
      <c r="A1358" s="90" t="str">
        <f t="shared" si="532"/>
        <v>INSERIR DATA</v>
      </c>
      <c r="B1358" s="91" t="str">
        <f t="shared" si="533"/>
        <v>INSERIR DATA</v>
      </c>
      <c r="C1358" s="81" t="str">
        <f t="shared" si="534"/>
        <v>INSERIR DATA</v>
      </c>
      <c r="D1358" s="79">
        <f t="shared" si="523"/>
        <v>1355</v>
      </c>
      <c r="E1358" s="125">
        <f t="shared" si="522"/>
        <v>0</v>
      </c>
      <c r="F1358" s="101"/>
      <c r="G1358" s="124" t="str">
        <f>IFERROR(VLOOKUP(F1358,#REF!,2,0)," ")</f>
        <v xml:space="preserve"> </v>
      </c>
      <c r="H1358" s="122" t="str">
        <f>IFERROR(VLOOKUP(F1358,#REF!,3,0)," ")</f>
        <v xml:space="preserve"> </v>
      </c>
      <c r="I1358" s="103"/>
      <c r="J1358" s="103"/>
      <c r="K1358" s="103"/>
      <c r="L1358" s="104"/>
      <c r="M1358" s="105"/>
      <c r="N1358" s="106"/>
      <c r="O1358" s="107"/>
      <c r="P1358" s="122" t="str">
        <f t="shared" si="529"/>
        <v>00,00</v>
      </c>
      <c r="Q1358" s="123" t="str">
        <f t="shared" si="530"/>
        <v>0,00</v>
      </c>
      <c r="R1358" s="119">
        <v>0</v>
      </c>
      <c r="S1358" s="119">
        <v>0</v>
      </c>
      <c r="T1358" s="123">
        <f t="shared" si="535"/>
        <v>0</v>
      </c>
      <c r="U1358" s="108"/>
      <c r="V1358" s="109" t="str">
        <f t="shared" si="531"/>
        <v/>
      </c>
      <c r="W1358" s="37"/>
      <c r="X1358" s="132"/>
      <c r="Y1358" s="134"/>
      <c r="AA1358" s="24"/>
      <c r="AB1358" s="40"/>
      <c r="AC1358" s="24" t="str">
        <f t="shared" si="537"/>
        <v>Pendente</v>
      </c>
      <c r="AE1358" s="43"/>
      <c r="AF1358" s="44"/>
      <c r="AG1358" s="46"/>
      <c r="AH1358" s="46"/>
      <c r="AI1358" s="46"/>
      <c r="AJ1358" s="44"/>
      <c r="AK1358" s="46"/>
      <c r="AL1358" s="127"/>
      <c r="AM1358" s="44"/>
      <c r="AN1358" s="46"/>
      <c r="AO1358" s="127"/>
      <c r="AP1358" s="46"/>
      <c r="AQ1358" s="46"/>
      <c r="AR1358" s="46"/>
      <c r="AS1358" s="46"/>
      <c r="AT1358" s="46"/>
      <c r="AU1358" s="46"/>
      <c r="AV1358" s="46"/>
      <c r="AW1358" s="46"/>
      <c r="AX1358" s="46"/>
      <c r="AY1358" s="46"/>
      <c r="AZ1358" s="49"/>
      <c r="BE1358" s="52">
        <f t="shared" si="536"/>
        <v>0</v>
      </c>
      <c r="BF1358" s="53" t="str">
        <f t="shared" si="538"/>
        <v>00</v>
      </c>
      <c r="BG1358" s="54">
        <f t="shared" si="539"/>
        <v>0</v>
      </c>
      <c r="BH1358" s="54">
        <v>6</v>
      </c>
      <c r="BI1358" s="54" t="str">
        <f t="shared" si="540"/>
        <v>,00</v>
      </c>
      <c r="BJ1358" s="55" t="str">
        <f t="shared" si="541"/>
        <v>00,00</v>
      </c>
      <c r="BL1358" s="57" t="str">
        <f>IFERROR(VLOOKUP(H1358,#REF!,2,0)," ")</f>
        <v xml:space="preserve"> </v>
      </c>
      <c r="BM1358" s="57" t="str">
        <f>IFERROR(VLOOKUP(K1358,#REF!,2,0)," ")</f>
        <v xml:space="preserve"> </v>
      </c>
      <c r="BN1358" s="58" t="str">
        <f t="shared" si="524"/>
        <v xml:space="preserve">  </v>
      </c>
      <c r="BO1358" s="59" t="str">
        <f>IFERROR(VLOOKUP(BN1358,#REF!,5,0)," ")</f>
        <v xml:space="preserve"> </v>
      </c>
      <c r="BP1358" s="59" t="str">
        <f t="shared" si="525"/>
        <v xml:space="preserve"> </v>
      </c>
      <c r="BQ1358" s="56" t="str">
        <f t="shared" si="526"/>
        <v>0,00</v>
      </c>
      <c r="BR1358" s="59" t="str">
        <f t="shared" si="527"/>
        <v>0,00</v>
      </c>
      <c r="BS1358" s="59" t="str">
        <f t="shared" si="528"/>
        <v xml:space="preserve"> </v>
      </c>
      <c r="BT1358" s="56" t="str">
        <f t="shared" si="542"/>
        <v>00</v>
      </c>
      <c r="BU1358" s="56">
        <f t="shared" si="543"/>
        <v>0</v>
      </c>
      <c r="BV1358" s="56" t="str">
        <f>IFERROR(BU1358*#REF!,"0,00")</f>
        <v>0,00</v>
      </c>
      <c r="BW1358" s="59" t="str">
        <f t="shared" si="544"/>
        <v>0,00</v>
      </c>
    </row>
    <row r="1359" spans="1:75" ht="61.5" customHeight="1" thickTop="1" thickBot="1">
      <c r="A1359" s="90" t="str">
        <f t="shared" si="532"/>
        <v>INSERIR DATA</v>
      </c>
      <c r="B1359" s="91" t="str">
        <f t="shared" si="533"/>
        <v>INSERIR DATA</v>
      </c>
      <c r="C1359" s="81" t="str">
        <f t="shared" si="534"/>
        <v>INSERIR DATA</v>
      </c>
      <c r="D1359" s="79">
        <f t="shared" si="523"/>
        <v>1356</v>
      </c>
      <c r="E1359" s="125">
        <f t="shared" si="522"/>
        <v>0</v>
      </c>
      <c r="F1359" s="101"/>
      <c r="G1359" s="124" t="str">
        <f>IFERROR(VLOOKUP(F1359,#REF!,2,0)," ")</f>
        <v xml:space="preserve"> </v>
      </c>
      <c r="H1359" s="122" t="str">
        <f>IFERROR(VLOOKUP(F1359,#REF!,3,0)," ")</f>
        <v xml:space="preserve"> </v>
      </c>
      <c r="I1359" s="103"/>
      <c r="J1359" s="103"/>
      <c r="K1359" s="103"/>
      <c r="L1359" s="104"/>
      <c r="M1359" s="105"/>
      <c r="N1359" s="106"/>
      <c r="O1359" s="107"/>
      <c r="P1359" s="122" t="str">
        <f t="shared" si="529"/>
        <v>00,00</v>
      </c>
      <c r="Q1359" s="123" t="str">
        <f t="shared" si="530"/>
        <v>0,00</v>
      </c>
      <c r="R1359" s="119">
        <v>0</v>
      </c>
      <c r="S1359" s="119">
        <v>0</v>
      </c>
      <c r="T1359" s="123">
        <f t="shared" si="535"/>
        <v>0</v>
      </c>
      <c r="U1359" s="108"/>
      <c r="V1359" s="109" t="str">
        <f t="shared" si="531"/>
        <v/>
      </c>
      <c r="W1359" s="37"/>
      <c r="X1359" s="132"/>
      <c r="Y1359" s="134"/>
      <c r="AA1359" s="24"/>
      <c r="AB1359" s="40"/>
      <c r="AC1359" s="24" t="str">
        <f t="shared" si="537"/>
        <v>Pendente</v>
      </c>
      <c r="AE1359" s="43"/>
      <c r="AF1359" s="44"/>
      <c r="AG1359" s="46"/>
      <c r="AH1359" s="46"/>
      <c r="AI1359" s="46"/>
      <c r="AJ1359" s="44"/>
      <c r="AK1359" s="46"/>
      <c r="AL1359" s="127"/>
      <c r="AM1359" s="44"/>
      <c r="AN1359" s="46"/>
      <c r="AO1359" s="127"/>
      <c r="AP1359" s="46"/>
      <c r="AQ1359" s="46"/>
      <c r="AR1359" s="46"/>
      <c r="AS1359" s="46"/>
      <c r="AT1359" s="46"/>
      <c r="AU1359" s="46"/>
      <c r="AV1359" s="46"/>
      <c r="AW1359" s="46"/>
      <c r="AX1359" s="46"/>
      <c r="AY1359" s="46"/>
      <c r="AZ1359" s="49"/>
      <c r="BE1359" s="52">
        <f t="shared" si="536"/>
        <v>0</v>
      </c>
      <c r="BF1359" s="53" t="str">
        <f t="shared" si="538"/>
        <v>00</v>
      </c>
      <c r="BG1359" s="54">
        <f t="shared" si="539"/>
        <v>0</v>
      </c>
      <c r="BH1359" s="54">
        <v>6</v>
      </c>
      <c r="BI1359" s="54" t="str">
        <f t="shared" si="540"/>
        <v>,00</v>
      </c>
      <c r="BJ1359" s="55" t="str">
        <f t="shared" si="541"/>
        <v>00,00</v>
      </c>
      <c r="BL1359" s="57" t="str">
        <f>IFERROR(VLOOKUP(H1359,#REF!,2,0)," ")</f>
        <v xml:space="preserve"> </v>
      </c>
      <c r="BM1359" s="57" t="str">
        <f>IFERROR(VLOOKUP(K1359,#REF!,2,0)," ")</f>
        <v xml:space="preserve"> </v>
      </c>
      <c r="BN1359" s="58" t="str">
        <f t="shared" si="524"/>
        <v xml:space="preserve">  </v>
      </c>
      <c r="BO1359" s="59" t="str">
        <f>IFERROR(VLOOKUP(BN1359,#REF!,5,0)," ")</f>
        <v xml:space="preserve"> </v>
      </c>
      <c r="BP1359" s="59" t="str">
        <f t="shared" si="525"/>
        <v xml:space="preserve"> </v>
      </c>
      <c r="BQ1359" s="56" t="str">
        <f t="shared" si="526"/>
        <v>0,00</v>
      </c>
      <c r="BR1359" s="59" t="str">
        <f t="shared" si="527"/>
        <v>0,00</v>
      </c>
      <c r="BS1359" s="59" t="str">
        <f t="shared" si="528"/>
        <v xml:space="preserve"> </v>
      </c>
      <c r="BT1359" s="56" t="str">
        <f t="shared" si="542"/>
        <v>00</v>
      </c>
      <c r="BU1359" s="56">
        <f t="shared" si="543"/>
        <v>0</v>
      </c>
      <c r="BV1359" s="56" t="str">
        <f>IFERROR(BU1359*#REF!,"0,00")</f>
        <v>0,00</v>
      </c>
      <c r="BW1359" s="59" t="str">
        <f t="shared" si="544"/>
        <v>0,00</v>
      </c>
    </row>
    <row r="1360" spans="1:75" ht="61.5" customHeight="1" thickTop="1" thickBot="1">
      <c r="A1360" s="90" t="str">
        <f t="shared" si="532"/>
        <v>INSERIR DATA</v>
      </c>
      <c r="B1360" s="91" t="str">
        <f t="shared" si="533"/>
        <v>INSERIR DATA</v>
      </c>
      <c r="C1360" s="81" t="str">
        <f t="shared" si="534"/>
        <v>INSERIR DATA</v>
      </c>
      <c r="D1360" s="79">
        <f t="shared" si="523"/>
        <v>1357</v>
      </c>
      <c r="E1360" s="125">
        <f t="shared" si="522"/>
        <v>0</v>
      </c>
      <c r="F1360" s="101"/>
      <c r="G1360" s="124" t="str">
        <f>IFERROR(VLOOKUP(F1360,#REF!,2,0)," ")</f>
        <v xml:space="preserve"> </v>
      </c>
      <c r="H1360" s="122" t="str">
        <f>IFERROR(VLOOKUP(F1360,#REF!,3,0)," ")</f>
        <v xml:space="preserve"> </v>
      </c>
      <c r="I1360" s="103"/>
      <c r="J1360" s="103"/>
      <c r="K1360" s="103"/>
      <c r="L1360" s="104"/>
      <c r="M1360" s="105"/>
      <c r="N1360" s="106"/>
      <c r="O1360" s="107"/>
      <c r="P1360" s="122" t="str">
        <f t="shared" si="529"/>
        <v>00,00</v>
      </c>
      <c r="Q1360" s="123" t="str">
        <f t="shared" si="530"/>
        <v>0,00</v>
      </c>
      <c r="R1360" s="119">
        <v>0</v>
      </c>
      <c r="S1360" s="119">
        <v>0</v>
      </c>
      <c r="T1360" s="123">
        <f t="shared" si="535"/>
        <v>0</v>
      </c>
      <c r="U1360" s="108"/>
      <c r="V1360" s="109" t="str">
        <f t="shared" si="531"/>
        <v/>
      </c>
      <c r="W1360" s="37"/>
      <c r="X1360" s="132"/>
      <c r="Y1360" s="134"/>
      <c r="AA1360" s="24"/>
      <c r="AB1360" s="40"/>
      <c r="AC1360" s="24" t="str">
        <f t="shared" si="537"/>
        <v>Pendente</v>
      </c>
      <c r="AE1360" s="43"/>
      <c r="AF1360" s="44"/>
      <c r="AG1360" s="46"/>
      <c r="AH1360" s="46"/>
      <c r="AI1360" s="46"/>
      <c r="AJ1360" s="44"/>
      <c r="AK1360" s="46"/>
      <c r="AL1360" s="127"/>
      <c r="AM1360" s="44"/>
      <c r="AN1360" s="46"/>
      <c r="AO1360" s="127"/>
      <c r="AP1360" s="46"/>
      <c r="AQ1360" s="46"/>
      <c r="AR1360" s="46"/>
      <c r="AS1360" s="46"/>
      <c r="AT1360" s="46"/>
      <c r="AU1360" s="46"/>
      <c r="AV1360" s="46"/>
      <c r="AW1360" s="46"/>
      <c r="AX1360" s="46"/>
      <c r="AY1360" s="46"/>
      <c r="AZ1360" s="49"/>
      <c r="BE1360" s="52">
        <f t="shared" si="536"/>
        <v>0</v>
      </c>
      <c r="BF1360" s="53" t="str">
        <f t="shared" si="538"/>
        <v>00</v>
      </c>
      <c r="BG1360" s="54">
        <f t="shared" si="539"/>
        <v>0</v>
      </c>
      <c r="BH1360" s="54">
        <v>6</v>
      </c>
      <c r="BI1360" s="54" t="str">
        <f t="shared" si="540"/>
        <v>,00</v>
      </c>
      <c r="BJ1360" s="55" t="str">
        <f t="shared" si="541"/>
        <v>00,00</v>
      </c>
      <c r="BL1360" s="57" t="str">
        <f>IFERROR(VLOOKUP(H1360,#REF!,2,0)," ")</f>
        <v xml:space="preserve"> </v>
      </c>
      <c r="BM1360" s="57" t="str">
        <f>IFERROR(VLOOKUP(K1360,#REF!,2,0)," ")</f>
        <v xml:space="preserve"> </v>
      </c>
      <c r="BN1360" s="58" t="str">
        <f t="shared" si="524"/>
        <v xml:space="preserve">  </v>
      </c>
      <c r="BO1360" s="59" t="str">
        <f>IFERROR(VLOOKUP(BN1360,#REF!,5,0)," ")</f>
        <v xml:space="preserve"> </v>
      </c>
      <c r="BP1360" s="59" t="str">
        <f t="shared" si="525"/>
        <v xml:space="preserve"> </v>
      </c>
      <c r="BQ1360" s="56" t="str">
        <f t="shared" si="526"/>
        <v>0,00</v>
      </c>
      <c r="BR1360" s="59" t="str">
        <f t="shared" si="527"/>
        <v>0,00</v>
      </c>
      <c r="BS1360" s="59" t="str">
        <f t="shared" si="528"/>
        <v xml:space="preserve"> </v>
      </c>
      <c r="BT1360" s="56" t="str">
        <f t="shared" si="542"/>
        <v>00</v>
      </c>
      <c r="BU1360" s="56">
        <f t="shared" si="543"/>
        <v>0</v>
      </c>
      <c r="BV1360" s="56" t="str">
        <f>IFERROR(BU1360*#REF!,"0,00")</f>
        <v>0,00</v>
      </c>
      <c r="BW1360" s="59" t="str">
        <f t="shared" si="544"/>
        <v>0,00</v>
      </c>
    </row>
    <row r="1361" spans="1:75" ht="61.5" customHeight="1" thickTop="1" thickBot="1">
      <c r="A1361" s="90" t="str">
        <f t="shared" si="532"/>
        <v>INSERIR DATA</v>
      </c>
      <c r="B1361" s="91" t="str">
        <f t="shared" si="533"/>
        <v>INSERIR DATA</v>
      </c>
      <c r="C1361" s="81" t="str">
        <f t="shared" si="534"/>
        <v>INSERIR DATA</v>
      </c>
      <c r="D1361" s="79">
        <f t="shared" si="523"/>
        <v>1358</v>
      </c>
      <c r="E1361" s="125">
        <f t="shared" ref="E1361:E1424" si="545">AI1361</f>
        <v>0</v>
      </c>
      <c r="F1361" s="101"/>
      <c r="G1361" s="124" t="str">
        <f>IFERROR(VLOOKUP(F1361,#REF!,2,0)," ")</f>
        <v xml:space="preserve"> </v>
      </c>
      <c r="H1361" s="122" t="str">
        <f>IFERROR(VLOOKUP(F1361,#REF!,3,0)," ")</f>
        <v xml:space="preserve"> </v>
      </c>
      <c r="I1361" s="103"/>
      <c r="J1361" s="103"/>
      <c r="K1361" s="103"/>
      <c r="L1361" s="104"/>
      <c r="M1361" s="105"/>
      <c r="N1361" s="106"/>
      <c r="O1361" s="107"/>
      <c r="P1361" s="122" t="str">
        <f t="shared" si="529"/>
        <v>00,00</v>
      </c>
      <c r="Q1361" s="123" t="str">
        <f t="shared" si="530"/>
        <v>0,00</v>
      </c>
      <c r="R1361" s="119">
        <v>0</v>
      </c>
      <c r="S1361" s="119">
        <v>0</v>
      </c>
      <c r="T1361" s="123">
        <f t="shared" si="535"/>
        <v>0</v>
      </c>
      <c r="U1361" s="108"/>
      <c r="V1361" s="109" t="str">
        <f t="shared" si="531"/>
        <v/>
      </c>
      <c r="W1361" s="37"/>
      <c r="X1361" s="132"/>
      <c r="Y1361" s="134"/>
      <c r="AA1361" s="24"/>
      <c r="AB1361" s="40"/>
      <c r="AC1361" s="24" t="str">
        <f t="shared" si="537"/>
        <v>Pendente</v>
      </c>
      <c r="AE1361" s="43"/>
      <c r="AF1361" s="44"/>
      <c r="AG1361" s="46"/>
      <c r="AH1361" s="46"/>
      <c r="AI1361" s="46"/>
      <c r="AJ1361" s="44"/>
      <c r="AK1361" s="46"/>
      <c r="AL1361" s="127"/>
      <c r="AM1361" s="44"/>
      <c r="AN1361" s="46"/>
      <c r="AO1361" s="127"/>
      <c r="AP1361" s="46"/>
      <c r="AQ1361" s="46"/>
      <c r="AR1361" s="46"/>
      <c r="AS1361" s="46"/>
      <c r="AT1361" s="46"/>
      <c r="AU1361" s="46"/>
      <c r="AV1361" s="46"/>
      <c r="AW1361" s="46"/>
      <c r="AX1361" s="46"/>
      <c r="AY1361" s="46"/>
      <c r="AZ1361" s="49"/>
      <c r="BE1361" s="52">
        <f t="shared" si="536"/>
        <v>0</v>
      </c>
      <c r="BF1361" s="53" t="str">
        <f t="shared" si="538"/>
        <v>00</v>
      </c>
      <c r="BG1361" s="54">
        <f t="shared" si="539"/>
        <v>0</v>
      </c>
      <c r="BH1361" s="54">
        <v>6</v>
      </c>
      <c r="BI1361" s="54" t="str">
        <f t="shared" si="540"/>
        <v>,00</v>
      </c>
      <c r="BJ1361" s="55" t="str">
        <f t="shared" si="541"/>
        <v>00,00</v>
      </c>
      <c r="BL1361" s="57" t="str">
        <f>IFERROR(VLOOKUP(H1361,#REF!,2,0)," ")</f>
        <v xml:space="preserve"> </v>
      </c>
      <c r="BM1361" s="57" t="str">
        <f>IFERROR(VLOOKUP(K1361,#REF!,2,0)," ")</f>
        <v xml:space="preserve"> </v>
      </c>
      <c r="BN1361" s="58" t="str">
        <f t="shared" si="524"/>
        <v xml:space="preserve">  </v>
      </c>
      <c r="BO1361" s="59" t="str">
        <f>IFERROR(VLOOKUP(BN1361,#REF!,5,0)," ")</f>
        <v xml:space="preserve"> </v>
      </c>
      <c r="BP1361" s="59" t="str">
        <f t="shared" si="525"/>
        <v xml:space="preserve"> </v>
      </c>
      <c r="BQ1361" s="56" t="str">
        <f t="shared" si="526"/>
        <v>0,00</v>
      </c>
      <c r="BR1361" s="59" t="str">
        <f t="shared" si="527"/>
        <v>0,00</v>
      </c>
      <c r="BS1361" s="59" t="str">
        <f t="shared" si="528"/>
        <v xml:space="preserve"> </v>
      </c>
      <c r="BT1361" s="56" t="str">
        <f t="shared" si="542"/>
        <v>00</v>
      </c>
      <c r="BU1361" s="56">
        <f t="shared" si="543"/>
        <v>0</v>
      </c>
      <c r="BV1361" s="56" t="str">
        <f>IFERROR(BU1361*#REF!,"0,00")</f>
        <v>0,00</v>
      </c>
      <c r="BW1361" s="59" t="str">
        <f t="shared" si="544"/>
        <v>0,00</v>
      </c>
    </row>
    <row r="1362" spans="1:75" ht="61.5" customHeight="1" thickTop="1" thickBot="1">
      <c r="A1362" s="90" t="str">
        <f t="shared" si="532"/>
        <v>INSERIR DATA</v>
      </c>
      <c r="B1362" s="91" t="str">
        <f t="shared" si="533"/>
        <v>INSERIR DATA</v>
      </c>
      <c r="C1362" s="81" t="str">
        <f t="shared" si="534"/>
        <v>INSERIR DATA</v>
      </c>
      <c r="D1362" s="79">
        <f t="shared" si="523"/>
        <v>1359</v>
      </c>
      <c r="E1362" s="125">
        <f t="shared" si="545"/>
        <v>0</v>
      </c>
      <c r="F1362" s="101"/>
      <c r="G1362" s="124" t="str">
        <f>IFERROR(VLOOKUP(F1362,#REF!,2,0)," ")</f>
        <v xml:space="preserve"> </v>
      </c>
      <c r="H1362" s="122" t="str">
        <f>IFERROR(VLOOKUP(F1362,#REF!,3,0)," ")</f>
        <v xml:space="preserve"> </v>
      </c>
      <c r="I1362" s="103"/>
      <c r="J1362" s="103"/>
      <c r="K1362" s="103"/>
      <c r="L1362" s="104"/>
      <c r="M1362" s="105"/>
      <c r="N1362" s="106"/>
      <c r="O1362" s="107"/>
      <c r="P1362" s="122" t="str">
        <f t="shared" si="529"/>
        <v>00,00</v>
      </c>
      <c r="Q1362" s="123" t="str">
        <f t="shared" si="530"/>
        <v>0,00</v>
      </c>
      <c r="R1362" s="119">
        <v>0</v>
      </c>
      <c r="S1362" s="119">
        <v>0</v>
      </c>
      <c r="T1362" s="123">
        <f t="shared" si="535"/>
        <v>0</v>
      </c>
      <c r="U1362" s="108"/>
      <c r="V1362" s="109" t="str">
        <f t="shared" si="531"/>
        <v/>
      </c>
      <c r="W1362" s="37"/>
      <c r="X1362" s="132"/>
      <c r="Y1362" s="134"/>
      <c r="AA1362" s="24"/>
      <c r="AB1362" s="40"/>
      <c r="AC1362" s="24" t="str">
        <f t="shared" si="537"/>
        <v>Pendente</v>
      </c>
      <c r="AE1362" s="43"/>
      <c r="AF1362" s="44"/>
      <c r="AG1362" s="46"/>
      <c r="AH1362" s="46"/>
      <c r="AI1362" s="46"/>
      <c r="AJ1362" s="44"/>
      <c r="AK1362" s="46"/>
      <c r="AL1362" s="127"/>
      <c r="AM1362" s="44"/>
      <c r="AN1362" s="46"/>
      <c r="AO1362" s="127"/>
      <c r="AP1362" s="46"/>
      <c r="AQ1362" s="46"/>
      <c r="AR1362" s="46"/>
      <c r="AS1362" s="46"/>
      <c r="AT1362" s="46"/>
      <c r="AU1362" s="46"/>
      <c r="AV1362" s="46"/>
      <c r="AW1362" s="46"/>
      <c r="AX1362" s="46"/>
      <c r="AY1362" s="46"/>
      <c r="AZ1362" s="49"/>
      <c r="BE1362" s="52">
        <f t="shared" si="536"/>
        <v>0</v>
      </c>
      <c r="BF1362" s="53" t="str">
        <f t="shared" si="538"/>
        <v>00</v>
      </c>
      <c r="BG1362" s="54">
        <f t="shared" si="539"/>
        <v>0</v>
      </c>
      <c r="BH1362" s="54">
        <v>6</v>
      </c>
      <c r="BI1362" s="54" t="str">
        <f t="shared" si="540"/>
        <v>,00</v>
      </c>
      <c r="BJ1362" s="55" t="str">
        <f t="shared" si="541"/>
        <v>00,00</v>
      </c>
      <c r="BL1362" s="57" t="str">
        <f>IFERROR(VLOOKUP(H1362,#REF!,2,0)," ")</f>
        <v xml:space="preserve"> </v>
      </c>
      <c r="BM1362" s="57" t="str">
        <f>IFERROR(VLOOKUP(K1362,#REF!,2,0)," ")</f>
        <v xml:space="preserve"> </v>
      </c>
      <c r="BN1362" s="58" t="str">
        <f t="shared" si="524"/>
        <v xml:space="preserve">  </v>
      </c>
      <c r="BO1362" s="59" t="str">
        <f>IFERROR(VLOOKUP(BN1362,#REF!,5,0)," ")</f>
        <v xml:space="preserve"> </v>
      </c>
      <c r="BP1362" s="59" t="str">
        <f t="shared" si="525"/>
        <v xml:space="preserve"> </v>
      </c>
      <c r="BQ1362" s="56" t="str">
        <f t="shared" si="526"/>
        <v>0,00</v>
      </c>
      <c r="BR1362" s="59" t="str">
        <f t="shared" si="527"/>
        <v>0,00</v>
      </c>
      <c r="BS1362" s="59" t="str">
        <f t="shared" si="528"/>
        <v xml:space="preserve"> </v>
      </c>
      <c r="BT1362" s="56" t="str">
        <f t="shared" si="542"/>
        <v>00</v>
      </c>
      <c r="BU1362" s="56">
        <f t="shared" si="543"/>
        <v>0</v>
      </c>
      <c r="BV1362" s="56" t="str">
        <f>IFERROR(BU1362*#REF!,"0,00")</f>
        <v>0,00</v>
      </c>
      <c r="BW1362" s="59" t="str">
        <f t="shared" si="544"/>
        <v>0,00</v>
      </c>
    </row>
    <row r="1363" spans="1:75" ht="61.5" customHeight="1" thickTop="1" thickBot="1">
      <c r="A1363" s="90" t="str">
        <f t="shared" si="532"/>
        <v>INSERIR DATA</v>
      </c>
      <c r="B1363" s="91" t="str">
        <f t="shared" si="533"/>
        <v>INSERIR DATA</v>
      </c>
      <c r="C1363" s="81" t="str">
        <f t="shared" si="534"/>
        <v>INSERIR DATA</v>
      </c>
      <c r="D1363" s="79">
        <f t="shared" si="523"/>
        <v>1360</v>
      </c>
      <c r="E1363" s="125">
        <f t="shared" si="545"/>
        <v>0</v>
      </c>
      <c r="F1363" s="101"/>
      <c r="G1363" s="124" t="str">
        <f>IFERROR(VLOOKUP(F1363,#REF!,2,0)," ")</f>
        <v xml:space="preserve"> </v>
      </c>
      <c r="H1363" s="122" t="str">
        <f>IFERROR(VLOOKUP(F1363,#REF!,3,0)," ")</f>
        <v xml:space="preserve"> </v>
      </c>
      <c r="I1363" s="103"/>
      <c r="J1363" s="103"/>
      <c r="K1363" s="103"/>
      <c r="L1363" s="104"/>
      <c r="M1363" s="105"/>
      <c r="N1363" s="106"/>
      <c r="O1363" s="107"/>
      <c r="P1363" s="122" t="str">
        <f t="shared" si="529"/>
        <v>00,00</v>
      </c>
      <c r="Q1363" s="123" t="str">
        <f t="shared" si="530"/>
        <v>0,00</v>
      </c>
      <c r="R1363" s="119">
        <v>0</v>
      </c>
      <c r="S1363" s="119">
        <v>0</v>
      </c>
      <c r="T1363" s="123">
        <f t="shared" si="535"/>
        <v>0</v>
      </c>
      <c r="U1363" s="108"/>
      <c r="V1363" s="109" t="str">
        <f t="shared" si="531"/>
        <v/>
      </c>
      <c r="W1363" s="37"/>
      <c r="X1363" s="132"/>
      <c r="Y1363" s="134"/>
      <c r="AA1363" s="24"/>
      <c r="AB1363" s="40"/>
      <c r="AC1363" s="24" t="str">
        <f t="shared" si="537"/>
        <v>Pendente</v>
      </c>
      <c r="AE1363" s="43"/>
      <c r="AF1363" s="44"/>
      <c r="AG1363" s="46"/>
      <c r="AH1363" s="46"/>
      <c r="AI1363" s="46"/>
      <c r="AJ1363" s="44"/>
      <c r="AK1363" s="46"/>
      <c r="AL1363" s="127"/>
      <c r="AM1363" s="44"/>
      <c r="AN1363" s="46"/>
      <c r="AO1363" s="127"/>
      <c r="AP1363" s="46"/>
      <c r="AQ1363" s="46"/>
      <c r="AR1363" s="46"/>
      <c r="AS1363" s="46"/>
      <c r="AT1363" s="46"/>
      <c r="AU1363" s="46"/>
      <c r="AV1363" s="46"/>
      <c r="AW1363" s="46"/>
      <c r="AX1363" s="46"/>
      <c r="AY1363" s="46"/>
      <c r="AZ1363" s="49"/>
      <c r="BE1363" s="52">
        <f t="shared" si="536"/>
        <v>0</v>
      </c>
      <c r="BF1363" s="53" t="str">
        <f t="shared" si="538"/>
        <v>00</v>
      </c>
      <c r="BG1363" s="54">
        <f t="shared" si="539"/>
        <v>0</v>
      </c>
      <c r="BH1363" s="54">
        <v>6</v>
      </c>
      <c r="BI1363" s="54" t="str">
        <f t="shared" si="540"/>
        <v>,00</v>
      </c>
      <c r="BJ1363" s="55" t="str">
        <f t="shared" si="541"/>
        <v>00,00</v>
      </c>
      <c r="BL1363" s="57" t="str">
        <f>IFERROR(VLOOKUP(H1363,#REF!,2,0)," ")</f>
        <v xml:space="preserve"> </v>
      </c>
      <c r="BM1363" s="57" t="str">
        <f>IFERROR(VLOOKUP(K1363,#REF!,2,0)," ")</f>
        <v xml:space="preserve"> </v>
      </c>
      <c r="BN1363" s="58" t="str">
        <f t="shared" si="524"/>
        <v xml:space="preserve">  </v>
      </c>
      <c r="BO1363" s="59" t="str">
        <f>IFERROR(VLOOKUP(BN1363,#REF!,5,0)," ")</f>
        <v xml:space="preserve"> </v>
      </c>
      <c r="BP1363" s="59" t="str">
        <f t="shared" si="525"/>
        <v xml:space="preserve"> </v>
      </c>
      <c r="BQ1363" s="56" t="str">
        <f t="shared" si="526"/>
        <v>0,00</v>
      </c>
      <c r="BR1363" s="59" t="str">
        <f t="shared" si="527"/>
        <v>0,00</v>
      </c>
      <c r="BS1363" s="59" t="str">
        <f t="shared" si="528"/>
        <v xml:space="preserve"> </v>
      </c>
      <c r="BT1363" s="56" t="str">
        <f t="shared" si="542"/>
        <v>00</v>
      </c>
      <c r="BU1363" s="56">
        <f t="shared" si="543"/>
        <v>0</v>
      </c>
      <c r="BV1363" s="56" t="str">
        <f>IFERROR(BU1363*#REF!,"0,00")</f>
        <v>0,00</v>
      </c>
      <c r="BW1363" s="59" t="str">
        <f t="shared" si="544"/>
        <v>0,00</v>
      </c>
    </row>
    <row r="1364" spans="1:75" ht="61.5" customHeight="1" thickTop="1" thickBot="1">
      <c r="A1364" s="90" t="str">
        <f t="shared" si="532"/>
        <v>INSERIR DATA</v>
      </c>
      <c r="B1364" s="91" t="str">
        <f t="shared" si="533"/>
        <v>INSERIR DATA</v>
      </c>
      <c r="C1364" s="81" t="str">
        <f t="shared" si="534"/>
        <v>INSERIR DATA</v>
      </c>
      <c r="D1364" s="79">
        <f t="shared" si="523"/>
        <v>1361</v>
      </c>
      <c r="E1364" s="125">
        <f t="shared" si="545"/>
        <v>0</v>
      </c>
      <c r="F1364" s="101"/>
      <c r="G1364" s="124" t="str">
        <f>IFERROR(VLOOKUP(F1364,#REF!,2,0)," ")</f>
        <v xml:space="preserve"> </v>
      </c>
      <c r="H1364" s="122" t="str">
        <f>IFERROR(VLOOKUP(F1364,#REF!,3,0)," ")</f>
        <v xml:space="preserve"> </v>
      </c>
      <c r="I1364" s="103"/>
      <c r="J1364" s="103"/>
      <c r="K1364" s="103"/>
      <c r="L1364" s="104"/>
      <c r="M1364" s="105"/>
      <c r="N1364" s="106"/>
      <c r="O1364" s="107"/>
      <c r="P1364" s="122" t="str">
        <f t="shared" si="529"/>
        <v>00,00</v>
      </c>
      <c r="Q1364" s="123" t="str">
        <f t="shared" si="530"/>
        <v>0,00</v>
      </c>
      <c r="R1364" s="119">
        <v>0</v>
      </c>
      <c r="S1364" s="119">
        <v>0</v>
      </c>
      <c r="T1364" s="123">
        <f t="shared" si="535"/>
        <v>0</v>
      </c>
      <c r="U1364" s="108"/>
      <c r="V1364" s="109" t="str">
        <f t="shared" si="531"/>
        <v/>
      </c>
      <c r="W1364" s="37"/>
      <c r="X1364" s="132"/>
      <c r="Y1364" s="134"/>
      <c r="AA1364" s="24"/>
      <c r="AB1364" s="40"/>
      <c r="AC1364" s="24" t="str">
        <f t="shared" si="537"/>
        <v>Pendente</v>
      </c>
      <c r="AE1364" s="43"/>
      <c r="AF1364" s="44"/>
      <c r="AG1364" s="46"/>
      <c r="AH1364" s="46"/>
      <c r="AI1364" s="46"/>
      <c r="AJ1364" s="44"/>
      <c r="AK1364" s="46"/>
      <c r="AL1364" s="127"/>
      <c r="AM1364" s="44"/>
      <c r="AN1364" s="46"/>
      <c r="AO1364" s="127"/>
      <c r="AP1364" s="46"/>
      <c r="AQ1364" s="46"/>
      <c r="AR1364" s="46"/>
      <c r="AS1364" s="46"/>
      <c r="AT1364" s="46"/>
      <c r="AU1364" s="46"/>
      <c r="AV1364" s="46"/>
      <c r="AW1364" s="46"/>
      <c r="AX1364" s="46"/>
      <c r="AY1364" s="46"/>
      <c r="AZ1364" s="49"/>
      <c r="BE1364" s="52">
        <f t="shared" si="536"/>
        <v>0</v>
      </c>
      <c r="BF1364" s="53" t="str">
        <f t="shared" si="538"/>
        <v>00</v>
      </c>
      <c r="BG1364" s="54">
        <f t="shared" si="539"/>
        <v>0</v>
      </c>
      <c r="BH1364" s="54">
        <v>6</v>
      </c>
      <c r="BI1364" s="54" t="str">
        <f t="shared" si="540"/>
        <v>,00</v>
      </c>
      <c r="BJ1364" s="55" t="str">
        <f t="shared" si="541"/>
        <v>00,00</v>
      </c>
      <c r="BL1364" s="57" t="str">
        <f>IFERROR(VLOOKUP(H1364,#REF!,2,0)," ")</f>
        <v xml:space="preserve"> </v>
      </c>
      <c r="BM1364" s="57" t="str">
        <f>IFERROR(VLOOKUP(K1364,#REF!,2,0)," ")</f>
        <v xml:space="preserve"> </v>
      </c>
      <c r="BN1364" s="58" t="str">
        <f t="shared" si="524"/>
        <v xml:space="preserve">  </v>
      </c>
      <c r="BO1364" s="59" t="str">
        <f>IFERROR(VLOOKUP(BN1364,#REF!,5,0)," ")</f>
        <v xml:space="preserve"> </v>
      </c>
      <c r="BP1364" s="59" t="str">
        <f t="shared" si="525"/>
        <v xml:space="preserve"> </v>
      </c>
      <c r="BQ1364" s="56" t="str">
        <f t="shared" si="526"/>
        <v>0,00</v>
      </c>
      <c r="BR1364" s="59" t="str">
        <f t="shared" si="527"/>
        <v>0,00</v>
      </c>
      <c r="BS1364" s="59" t="str">
        <f t="shared" si="528"/>
        <v xml:space="preserve"> </v>
      </c>
      <c r="BT1364" s="56" t="str">
        <f t="shared" si="542"/>
        <v>00</v>
      </c>
      <c r="BU1364" s="56">
        <f t="shared" si="543"/>
        <v>0</v>
      </c>
      <c r="BV1364" s="56" t="str">
        <f>IFERROR(BU1364*#REF!,"0,00")</f>
        <v>0,00</v>
      </c>
      <c r="BW1364" s="59" t="str">
        <f t="shared" si="544"/>
        <v>0,00</v>
      </c>
    </row>
    <row r="1365" spans="1:75" ht="61.5" customHeight="1" thickTop="1" thickBot="1">
      <c r="A1365" s="90" t="str">
        <f t="shared" si="532"/>
        <v>INSERIR DATA</v>
      </c>
      <c r="B1365" s="91" t="str">
        <f t="shared" si="533"/>
        <v>INSERIR DATA</v>
      </c>
      <c r="C1365" s="81" t="str">
        <f t="shared" si="534"/>
        <v>INSERIR DATA</v>
      </c>
      <c r="D1365" s="79">
        <f t="shared" si="523"/>
        <v>1362</v>
      </c>
      <c r="E1365" s="125">
        <f t="shared" si="545"/>
        <v>0</v>
      </c>
      <c r="F1365" s="101"/>
      <c r="G1365" s="124" t="str">
        <f>IFERROR(VLOOKUP(F1365,#REF!,2,0)," ")</f>
        <v xml:space="preserve"> </v>
      </c>
      <c r="H1365" s="122" t="str">
        <f>IFERROR(VLOOKUP(F1365,#REF!,3,0)," ")</f>
        <v xml:space="preserve"> </v>
      </c>
      <c r="I1365" s="103"/>
      <c r="J1365" s="103"/>
      <c r="K1365" s="103"/>
      <c r="L1365" s="104"/>
      <c r="M1365" s="105"/>
      <c r="N1365" s="106"/>
      <c r="O1365" s="107"/>
      <c r="P1365" s="122" t="str">
        <f t="shared" si="529"/>
        <v>00,00</v>
      </c>
      <c r="Q1365" s="123" t="str">
        <f t="shared" si="530"/>
        <v>0,00</v>
      </c>
      <c r="R1365" s="119">
        <v>0</v>
      </c>
      <c r="S1365" s="119">
        <v>0</v>
      </c>
      <c r="T1365" s="123">
        <f t="shared" si="535"/>
        <v>0</v>
      </c>
      <c r="U1365" s="108"/>
      <c r="V1365" s="109" t="str">
        <f t="shared" si="531"/>
        <v/>
      </c>
      <c r="W1365" s="37"/>
      <c r="X1365" s="132"/>
      <c r="Y1365" s="134"/>
      <c r="AA1365" s="24"/>
      <c r="AB1365" s="40"/>
      <c r="AC1365" s="24" t="str">
        <f t="shared" si="537"/>
        <v>Pendente</v>
      </c>
      <c r="AE1365" s="43"/>
      <c r="AF1365" s="44"/>
      <c r="AG1365" s="46"/>
      <c r="AH1365" s="46"/>
      <c r="AI1365" s="46"/>
      <c r="AJ1365" s="44"/>
      <c r="AK1365" s="46"/>
      <c r="AL1365" s="127"/>
      <c r="AM1365" s="44"/>
      <c r="AN1365" s="46"/>
      <c r="AO1365" s="127"/>
      <c r="AP1365" s="46"/>
      <c r="AQ1365" s="46"/>
      <c r="AR1365" s="46"/>
      <c r="AS1365" s="46"/>
      <c r="AT1365" s="46"/>
      <c r="AU1365" s="46"/>
      <c r="AV1365" s="46"/>
      <c r="AW1365" s="46"/>
      <c r="AX1365" s="46"/>
      <c r="AY1365" s="46"/>
      <c r="AZ1365" s="49"/>
      <c r="BE1365" s="52">
        <f t="shared" si="536"/>
        <v>0</v>
      </c>
      <c r="BF1365" s="53" t="str">
        <f t="shared" si="538"/>
        <v>00</v>
      </c>
      <c r="BG1365" s="54">
        <f t="shared" si="539"/>
        <v>0</v>
      </c>
      <c r="BH1365" s="54">
        <v>6</v>
      </c>
      <c r="BI1365" s="54" t="str">
        <f t="shared" si="540"/>
        <v>,00</v>
      </c>
      <c r="BJ1365" s="55" t="str">
        <f t="shared" si="541"/>
        <v>00,00</v>
      </c>
      <c r="BL1365" s="57" t="str">
        <f>IFERROR(VLOOKUP(H1365,#REF!,2,0)," ")</f>
        <v xml:space="preserve"> </v>
      </c>
      <c r="BM1365" s="57" t="str">
        <f>IFERROR(VLOOKUP(K1365,#REF!,2,0)," ")</f>
        <v xml:space="preserve"> </v>
      </c>
      <c r="BN1365" s="58" t="str">
        <f t="shared" si="524"/>
        <v xml:space="preserve">  </v>
      </c>
      <c r="BO1365" s="59" t="str">
        <f>IFERROR(VLOOKUP(BN1365,#REF!,5,0)," ")</f>
        <v xml:space="preserve"> </v>
      </c>
      <c r="BP1365" s="59" t="str">
        <f t="shared" si="525"/>
        <v xml:space="preserve"> </v>
      </c>
      <c r="BQ1365" s="56" t="str">
        <f t="shared" si="526"/>
        <v>0,00</v>
      </c>
      <c r="BR1365" s="59" t="str">
        <f t="shared" si="527"/>
        <v>0,00</v>
      </c>
      <c r="BS1365" s="59" t="str">
        <f t="shared" si="528"/>
        <v xml:space="preserve"> </v>
      </c>
      <c r="BT1365" s="56" t="str">
        <f t="shared" si="542"/>
        <v>00</v>
      </c>
      <c r="BU1365" s="56">
        <f t="shared" si="543"/>
        <v>0</v>
      </c>
      <c r="BV1365" s="56" t="str">
        <f>IFERROR(BU1365*#REF!,"0,00")</f>
        <v>0,00</v>
      </c>
      <c r="BW1365" s="59" t="str">
        <f t="shared" si="544"/>
        <v>0,00</v>
      </c>
    </row>
    <row r="1366" spans="1:75" ht="61.5" customHeight="1" thickTop="1" thickBot="1">
      <c r="A1366" s="90" t="str">
        <f t="shared" si="532"/>
        <v>INSERIR DATA</v>
      </c>
      <c r="B1366" s="91" t="str">
        <f t="shared" si="533"/>
        <v>INSERIR DATA</v>
      </c>
      <c r="C1366" s="81" t="str">
        <f t="shared" si="534"/>
        <v>INSERIR DATA</v>
      </c>
      <c r="D1366" s="79">
        <f t="shared" si="523"/>
        <v>1363</v>
      </c>
      <c r="E1366" s="125">
        <f t="shared" si="545"/>
        <v>0</v>
      </c>
      <c r="F1366" s="101"/>
      <c r="G1366" s="124" t="str">
        <f>IFERROR(VLOOKUP(F1366,#REF!,2,0)," ")</f>
        <v xml:space="preserve"> </v>
      </c>
      <c r="H1366" s="122" t="str">
        <f>IFERROR(VLOOKUP(F1366,#REF!,3,0)," ")</f>
        <v xml:space="preserve"> </v>
      </c>
      <c r="I1366" s="103"/>
      <c r="J1366" s="103"/>
      <c r="K1366" s="103"/>
      <c r="L1366" s="104"/>
      <c r="M1366" s="105"/>
      <c r="N1366" s="106"/>
      <c r="O1366" s="107"/>
      <c r="P1366" s="122" t="str">
        <f t="shared" si="529"/>
        <v>00,00</v>
      </c>
      <c r="Q1366" s="123" t="str">
        <f t="shared" si="530"/>
        <v>0,00</v>
      </c>
      <c r="R1366" s="119">
        <v>0</v>
      </c>
      <c r="S1366" s="119">
        <v>0</v>
      </c>
      <c r="T1366" s="123">
        <f t="shared" si="535"/>
        <v>0</v>
      </c>
      <c r="U1366" s="108"/>
      <c r="V1366" s="109" t="str">
        <f t="shared" si="531"/>
        <v/>
      </c>
      <c r="W1366" s="37"/>
      <c r="X1366" s="132"/>
      <c r="Y1366" s="134"/>
      <c r="AA1366" s="24"/>
      <c r="AB1366" s="40"/>
      <c r="AC1366" s="24" t="str">
        <f t="shared" si="537"/>
        <v>Pendente</v>
      </c>
      <c r="AE1366" s="43"/>
      <c r="AF1366" s="44"/>
      <c r="AG1366" s="46"/>
      <c r="AH1366" s="46"/>
      <c r="AI1366" s="46"/>
      <c r="AJ1366" s="44"/>
      <c r="AK1366" s="46"/>
      <c r="AL1366" s="127"/>
      <c r="AM1366" s="44"/>
      <c r="AN1366" s="46"/>
      <c r="AO1366" s="127"/>
      <c r="AP1366" s="46"/>
      <c r="AQ1366" s="46"/>
      <c r="AR1366" s="46"/>
      <c r="AS1366" s="46"/>
      <c r="AT1366" s="46"/>
      <c r="AU1366" s="46"/>
      <c r="AV1366" s="46"/>
      <c r="AW1366" s="46"/>
      <c r="AX1366" s="46"/>
      <c r="AY1366" s="46"/>
      <c r="AZ1366" s="49"/>
      <c r="BE1366" s="52">
        <f t="shared" si="536"/>
        <v>0</v>
      </c>
      <c r="BF1366" s="53" t="str">
        <f t="shared" si="538"/>
        <v>00</v>
      </c>
      <c r="BG1366" s="54">
        <f t="shared" si="539"/>
        <v>0</v>
      </c>
      <c r="BH1366" s="54">
        <v>6</v>
      </c>
      <c r="BI1366" s="54" t="str">
        <f t="shared" si="540"/>
        <v>,00</v>
      </c>
      <c r="BJ1366" s="55" t="str">
        <f t="shared" si="541"/>
        <v>00,00</v>
      </c>
      <c r="BL1366" s="57" t="str">
        <f>IFERROR(VLOOKUP(H1366,#REF!,2,0)," ")</f>
        <v xml:space="preserve"> </v>
      </c>
      <c r="BM1366" s="57" t="str">
        <f>IFERROR(VLOOKUP(K1366,#REF!,2,0)," ")</f>
        <v xml:space="preserve"> </v>
      </c>
      <c r="BN1366" s="58" t="str">
        <f t="shared" si="524"/>
        <v xml:space="preserve">  </v>
      </c>
      <c r="BO1366" s="59" t="str">
        <f>IFERROR(VLOOKUP(BN1366,#REF!,5,0)," ")</f>
        <v xml:space="preserve"> </v>
      </c>
      <c r="BP1366" s="59" t="str">
        <f t="shared" si="525"/>
        <v xml:space="preserve"> </v>
      </c>
      <c r="BQ1366" s="56" t="str">
        <f t="shared" si="526"/>
        <v>0,00</v>
      </c>
      <c r="BR1366" s="59" t="str">
        <f t="shared" si="527"/>
        <v>0,00</v>
      </c>
      <c r="BS1366" s="59" t="str">
        <f t="shared" si="528"/>
        <v xml:space="preserve"> </v>
      </c>
      <c r="BT1366" s="56" t="str">
        <f t="shared" si="542"/>
        <v>00</v>
      </c>
      <c r="BU1366" s="56">
        <f t="shared" si="543"/>
        <v>0</v>
      </c>
      <c r="BV1366" s="56" t="str">
        <f>IFERROR(BU1366*#REF!,"0,00")</f>
        <v>0,00</v>
      </c>
      <c r="BW1366" s="59" t="str">
        <f t="shared" si="544"/>
        <v>0,00</v>
      </c>
    </row>
    <row r="1367" spans="1:75" ht="61.5" customHeight="1" thickTop="1" thickBot="1">
      <c r="A1367" s="90" t="str">
        <f t="shared" si="532"/>
        <v>INSERIR DATA</v>
      </c>
      <c r="B1367" s="91" t="str">
        <f t="shared" si="533"/>
        <v>INSERIR DATA</v>
      </c>
      <c r="C1367" s="81" t="str">
        <f t="shared" si="534"/>
        <v>INSERIR DATA</v>
      </c>
      <c r="D1367" s="79">
        <f t="shared" si="523"/>
        <v>1364</v>
      </c>
      <c r="E1367" s="125">
        <f t="shared" si="545"/>
        <v>0</v>
      </c>
      <c r="F1367" s="101"/>
      <c r="G1367" s="124" t="str">
        <f>IFERROR(VLOOKUP(F1367,#REF!,2,0)," ")</f>
        <v xml:space="preserve"> </v>
      </c>
      <c r="H1367" s="122" t="str">
        <f>IFERROR(VLOOKUP(F1367,#REF!,3,0)," ")</f>
        <v xml:space="preserve"> </v>
      </c>
      <c r="I1367" s="103"/>
      <c r="J1367" s="103"/>
      <c r="K1367" s="103"/>
      <c r="L1367" s="104"/>
      <c r="M1367" s="105"/>
      <c r="N1367" s="106"/>
      <c r="O1367" s="107"/>
      <c r="P1367" s="122" t="str">
        <f t="shared" si="529"/>
        <v>00,00</v>
      </c>
      <c r="Q1367" s="123" t="str">
        <f t="shared" si="530"/>
        <v>0,00</v>
      </c>
      <c r="R1367" s="119">
        <v>0</v>
      </c>
      <c r="S1367" s="119">
        <v>0</v>
      </c>
      <c r="T1367" s="123">
        <f t="shared" si="535"/>
        <v>0</v>
      </c>
      <c r="U1367" s="108"/>
      <c r="V1367" s="109" t="str">
        <f t="shared" si="531"/>
        <v/>
      </c>
      <c r="W1367" s="37"/>
      <c r="X1367" s="132"/>
      <c r="Y1367" s="134"/>
      <c r="AA1367" s="24"/>
      <c r="AB1367" s="40"/>
      <c r="AC1367" s="24" t="str">
        <f t="shared" si="537"/>
        <v>Pendente</v>
      </c>
      <c r="AE1367" s="43"/>
      <c r="AF1367" s="44"/>
      <c r="AG1367" s="46"/>
      <c r="AH1367" s="46"/>
      <c r="AI1367" s="46"/>
      <c r="AJ1367" s="44"/>
      <c r="AK1367" s="46"/>
      <c r="AL1367" s="127"/>
      <c r="AM1367" s="44"/>
      <c r="AN1367" s="46"/>
      <c r="AO1367" s="127"/>
      <c r="AP1367" s="46"/>
      <c r="AQ1367" s="46"/>
      <c r="AR1367" s="46"/>
      <c r="AS1367" s="46"/>
      <c r="AT1367" s="46"/>
      <c r="AU1367" s="46"/>
      <c r="AV1367" s="46"/>
      <c r="AW1367" s="46"/>
      <c r="AX1367" s="46"/>
      <c r="AY1367" s="46"/>
      <c r="AZ1367" s="49"/>
      <c r="BE1367" s="52">
        <f t="shared" si="536"/>
        <v>0</v>
      </c>
      <c r="BF1367" s="53" t="str">
        <f t="shared" si="538"/>
        <v>00</v>
      </c>
      <c r="BG1367" s="54">
        <f t="shared" si="539"/>
        <v>0</v>
      </c>
      <c r="BH1367" s="54">
        <v>6</v>
      </c>
      <c r="BI1367" s="54" t="str">
        <f t="shared" si="540"/>
        <v>,00</v>
      </c>
      <c r="BJ1367" s="55" t="str">
        <f t="shared" si="541"/>
        <v>00,00</v>
      </c>
      <c r="BL1367" s="57" t="str">
        <f>IFERROR(VLOOKUP(H1367,#REF!,2,0)," ")</f>
        <v xml:space="preserve"> </v>
      </c>
      <c r="BM1367" s="57" t="str">
        <f>IFERROR(VLOOKUP(K1367,#REF!,2,0)," ")</f>
        <v xml:space="preserve"> </v>
      </c>
      <c r="BN1367" s="58" t="str">
        <f t="shared" si="524"/>
        <v xml:space="preserve">  </v>
      </c>
      <c r="BO1367" s="59" t="str">
        <f>IFERROR(VLOOKUP(BN1367,#REF!,5,0)," ")</f>
        <v xml:space="preserve"> </v>
      </c>
      <c r="BP1367" s="59" t="str">
        <f t="shared" si="525"/>
        <v xml:space="preserve"> </v>
      </c>
      <c r="BQ1367" s="56" t="str">
        <f t="shared" si="526"/>
        <v>0,00</v>
      </c>
      <c r="BR1367" s="59" t="str">
        <f t="shared" si="527"/>
        <v>0,00</v>
      </c>
      <c r="BS1367" s="59" t="str">
        <f t="shared" si="528"/>
        <v xml:space="preserve"> </v>
      </c>
      <c r="BT1367" s="56" t="str">
        <f t="shared" si="542"/>
        <v>00</v>
      </c>
      <c r="BU1367" s="56">
        <f t="shared" si="543"/>
        <v>0</v>
      </c>
      <c r="BV1367" s="56" t="str">
        <f>IFERROR(BU1367*#REF!,"0,00")</f>
        <v>0,00</v>
      </c>
      <c r="BW1367" s="59" t="str">
        <f t="shared" si="544"/>
        <v>0,00</v>
      </c>
    </row>
    <row r="1368" spans="1:75" ht="61.5" customHeight="1" thickTop="1" thickBot="1">
      <c r="A1368" s="90" t="str">
        <f t="shared" si="532"/>
        <v>INSERIR DATA</v>
      </c>
      <c r="B1368" s="91" t="str">
        <f t="shared" si="533"/>
        <v>INSERIR DATA</v>
      </c>
      <c r="C1368" s="81" t="str">
        <f t="shared" si="534"/>
        <v>INSERIR DATA</v>
      </c>
      <c r="D1368" s="79">
        <f t="shared" ref="D1368:D1431" si="546">D1367+1</f>
        <v>1365</v>
      </c>
      <c r="E1368" s="125">
        <f t="shared" si="545"/>
        <v>0</v>
      </c>
      <c r="F1368" s="101"/>
      <c r="G1368" s="124" t="str">
        <f>IFERROR(VLOOKUP(F1368,#REF!,2,0)," ")</f>
        <v xml:space="preserve"> </v>
      </c>
      <c r="H1368" s="122" t="str">
        <f>IFERROR(VLOOKUP(F1368,#REF!,3,0)," ")</f>
        <v xml:space="preserve"> </v>
      </c>
      <c r="I1368" s="103"/>
      <c r="J1368" s="103"/>
      <c r="K1368" s="103"/>
      <c r="L1368" s="104"/>
      <c r="M1368" s="105"/>
      <c r="N1368" s="106"/>
      <c r="O1368" s="107"/>
      <c r="P1368" s="122" t="str">
        <f t="shared" si="529"/>
        <v>00,00</v>
      </c>
      <c r="Q1368" s="123" t="str">
        <f t="shared" si="530"/>
        <v>0,00</v>
      </c>
      <c r="R1368" s="119">
        <v>0</v>
      </c>
      <c r="S1368" s="119">
        <v>0</v>
      </c>
      <c r="T1368" s="123">
        <f t="shared" si="535"/>
        <v>0</v>
      </c>
      <c r="U1368" s="108"/>
      <c r="V1368" s="109" t="str">
        <f t="shared" si="531"/>
        <v/>
      </c>
      <c r="W1368" s="37"/>
      <c r="X1368" s="132"/>
      <c r="Y1368" s="134"/>
      <c r="AA1368" s="24"/>
      <c r="AB1368" s="40"/>
      <c r="AC1368" s="24" t="str">
        <f t="shared" si="537"/>
        <v>Pendente</v>
      </c>
      <c r="AE1368" s="43"/>
      <c r="AF1368" s="44"/>
      <c r="AG1368" s="46"/>
      <c r="AH1368" s="46"/>
      <c r="AI1368" s="46"/>
      <c r="AJ1368" s="44"/>
      <c r="AK1368" s="46"/>
      <c r="AL1368" s="127"/>
      <c r="AM1368" s="44"/>
      <c r="AN1368" s="46"/>
      <c r="AO1368" s="127"/>
      <c r="AP1368" s="46"/>
      <c r="AQ1368" s="46"/>
      <c r="AR1368" s="46"/>
      <c r="AS1368" s="46"/>
      <c r="AT1368" s="46"/>
      <c r="AU1368" s="46"/>
      <c r="AV1368" s="46"/>
      <c r="AW1368" s="46"/>
      <c r="AX1368" s="46"/>
      <c r="AY1368" s="46"/>
      <c r="AZ1368" s="49"/>
      <c r="BE1368" s="52">
        <f t="shared" si="536"/>
        <v>0</v>
      </c>
      <c r="BF1368" s="53" t="str">
        <f t="shared" si="538"/>
        <v>00</v>
      </c>
      <c r="BG1368" s="54">
        <f t="shared" si="539"/>
        <v>0</v>
      </c>
      <c r="BH1368" s="54">
        <v>6</v>
      </c>
      <c r="BI1368" s="54" t="str">
        <f t="shared" si="540"/>
        <v>,00</v>
      </c>
      <c r="BJ1368" s="55" t="str">
        <f t="shared" si="541"/>
        <v>00,00</v>
      </c>
      <c r="BL1368" s="57" t="str">
        <f>IFERROR(VLOOKUP(H1368,#REF!,2,0)," ")</f>
        <v xml:space="preserve"> </v>
      </c>
      <c r="BM1368" s="57" t="str">
        <f>IFERROR(VLOOKUP(K1368,#REF!,2,0)," ")</f>
        <v xml:space="preserve"> </v>
      </c>
      <c r="BN1368" s="58" t="str">
        <f t="shared" si="524"/>
        <v xml:space="preserve">  </v>
      </c>
      <c r="BO1368" s="59" t="str">
        <f>IFERROR(VLOOKUP(BN1368,#REF!,5,0)," ")</f>
        <v xml:space="preserve"> </v>
      </c>
      <c r="BP1368" s="59" t="str">
        <f t="shared" si="525"/>
        <v xml:space="preserve"> </v>
      </c>
      <c r="BQ1368" s="56" t="str">
        <f t="shared" si="526"/>
        <v>0,00</v>
      </c>
      <c r="BR1368" s="59" t="str">
        <f t="shared" si="527"/>
        <v>0,00</v>
      </c>
      <c r="BS1368" s="59" t="str">
        <f t="shared" si="528"/>
        <v xml:space="preserve"> </v>
      </c>
      <c r="BT1368" s="56" t="str">
        <f t="shared" si="542"/>
        <v>00</v>
      </c>
      <c r="BU1368" s="56">
        <f t="shared" si="543"/>
        <v>0</v>
      </c>
      <c r="BV1368" s="56" t="str">
        <f>IFERROR(BU1368*#REF!,"0,00")</f>
        <v>0,00</v>
      </c>
      <c r="BW1368" s="59" t="str">
        <f t="shared" si="544"/>
        <v>0,00</v>
      </c>
    </row>
    <row r="1369" spans="1:75" ht="61.5" customHeight="1" thickTop="1" thickBot="1">
      <c r="A1369" s="90" t="str">
        <f t="shared" si="532"/>
        <v>INSERIR DATA</v>
      </c>
      <c r="B1369" s="91" t="str">
        <f t="shared" si="533"/>
        <v>INSERIR DATA</v>
      </c>
      <c r="C1369" s="81" t="str">
        <f t="shared" si="534"/>
        <v>INSERIR DATA</v>
      </c>
      <c r="D1369" s="79">
        <f t="shared" si="546"/>
        <v>1366</v>
      </c>
      <c r="E1369" s="125">
        <f t="shared" si="545"/>
        <v>0</v>
      </c>
      <c r="F1369" s="101"/>
      <c r="G1369" s="124" t="str">
        <f>IFERROR(VLOOKUP(F1369,#REF!,2,0)," ")</f>
        <v xml:space="preserve"> </v>
      </c>
      <c r="H1369" s="122" t="str">
        <f>IFERROR(VLOOKUP(F1369,#REF!,3,0)," ")</f>
        <v xml:space="preserve"> </v>
      </c>
      <c r="I1369" s="103"/>
      <c r="J1369" s="103"/>
      <c r="K1369" s="103"/>
      <c r="L1369" s="104"/>
      <c r="M1369" s="105"/>
      <c r="N1369" s="106"/>
      <c r="O1369" s="107"/>
      <c r="P1369" s="122" t="str">
        <f t="shared" si="529"/>
        <v>00,00</v>
      </c>
      <c r="Q1369" s="123" t="str">
        <f t="shared" si="530"/>
        <v>0,00</v>
      </c>
      <c r="R1369" s="119">
        <v>0</v>
      </c>
      <c r="S1369" s="119">
        <v>0</v>
      </c>
      <c r="T1369" s="123">
        <f t="shared" si="535"/>
        <v>0</v>
      </c>
      <c r="U1369" s="108"/>
      <c r="V1369" s="109" t="str">
        <f t="shared" si="531"/>
        <v/>
      </c>
      <c r="W1369" s="37"/>
      <c r="X1369" s="132"/>
      <c r="Y1369" s="134"/>
      <c r="AA1369" s="24"/>
      <c r="AB1369" s="40"/>
      <c r="AC1369" s="24" t="str">
        <f t="shared" si="537"/>
        <v>Pendente</v>
      </c>
      <c r="AE1369" s="43"/>
      <c r="AF1369" s="44"/>
      <c r="AG1369" s="46"/>
      <c r="AH1369" s="46"/>
      <c r="AI1369" s="46"/>
      <c r="AJ1369" s="44"/>
      <c r="AK1369" s="46"/>
      <c r="AL1369" s="127"/>
      <c r="AM1369" s="44"/>
      <c r="AN1369" s="46"/>
      <c r="AO1369" s="127"/>
      <c r="AP1369" s="46"/>
      <c r="AQ1369" s="46"/>
      <c r="AR1369" s="46"/>
      <c r="AS1369" s="46"/>
      <c r="AT1369" s="46"/>
      <c r="AU1369" s="46"/>
      <c r="AV1369" s="46"/>
      <c r="AW1369" s="46"/>
      <c r="AX1369" s="46"/>
      <c r="AY1369" s="46"/>
      <c r="AZ1369" s="49"/>
      <c r="BE1369" s="52">
        <f t="shared" si="536"/>
        <v>0</v>
      </c>
      <c r="BF1369" s="53" t="str">
        <f t="shared" si="538"/>
        <v>00</v>
      </c>
      <c r="BG1369" s="54">
        <f t="shared" si="539"/>
        <v>0</v>
      </c>
      <c r="BH1369" s="54">
        <v>6</v>
      </c>
      <c r="BI1369" s="54" t="str">
        <f t="shared" si="540"/>
        <v>,00</v>
      </c>
      <c r="BJ1369" s="55" t="str">
        <f t="shared" si="541"/>
        <v>00,00</v>
      </c>
      <c r="BL1369" s="57" t="str">
        <f>IFERROR(VLOOKUP(H1369,#REF!,2,0)," ")</f>
        <v xml:space="preserve"> </v>
      </c>
      <c r="BM1369" s="57" t="str">
        <f>IFERROR(VLOOKUP(K1369,#REF!,2,0)," ")</f>
        <v xml:space="preserve"> </v>
      </c>
      <c r="BN1369" s="58" t="str">
        <f t="shared" si="524"/>
        <v xml:space="preserve">  </v>
      </c>
      <c r="BO1369" s="59" t="str">
        <f>IFERROR(VLOOKUP(BN1369,#REF!,5,0)," ")</f>
        <v xml:space="preserve"> </v>
      </c>
      <c r="BP1369" s="59" t="str">
        <f t="shared" si="525"/>
        <v xml:space="preserve"> </v>
      </c>
      <c r="BQ1369" s="56" t="str">
        <f t="shared" si="526"/>
        <v>0,00</v>
      </c>
      <c r="BR1369" s="59" t="str">
        <f t="shared" si="527"/>
        <v>0,00</v>
      </c>
      <c r="BS1369" s="59" t="str">
        <f t="shared" si="528"/>
        <v xml:space="preserve"> </v>
      </c>
      <c r="BT1369" s="56" t="str">
        <f t="shared" si="542"/>
        <v>00</v>
      </c>
      <c r="BU1369" s="56">
        <f t="shared" si="543"/>
        <v>0</v>
      </c>
      <c r="BV1369" s="56" t="str">
        <f>IFERROR(BU1369*#REF!,"0,00")</f>
        <v>0,00</v>
      </c>
      <c r="BW1369" s="59" t="str">
        <f t="shared" si="544"/>
        <v>0,00</v>
      </c>
    </row>
    <row r="1370" spans="1:75" ht="61.5" customHeight="1" thickTop="1" thickBot="1">
      <c r="A1370" s="90" t="str">
        <f t="shared" si="532"/>
        <v>INSERIR DATA</v>
      </c>
      <c r="B1370" s="91" t="str">
        <f t="shared" si="533"/>
        <v>INSERIR DATA</v>
      </c>
      <c r="C1370" s="81" t="str">
        <f t="shared" si="534"/>
        <v>INSERIR DATA</v>
      </c>
      <c r="D1370" s="79">
        <f t="shared" si="546"/>
        <v>1367</v>
      </c>
      <c r="E1370" s="125">
        <f t="shared" si="545"/>
        <v>0</v>
      </c>
      <c r="F1370" s="101"/>
      <c r="G1370" s="124" t="str">
        <f>IFERROR(VLOOKUP(F1370,#REF!,2,0)," ")</f>
        <v xml:space="preserve"> </v>
      </c>
      <c r="H1370" s="122" t="str">
        <f>IFERROR(VLOOKUP(F1370,#REF!,3,0)," ")</f>
        <v xml:space="preserve"> </v>
      </c>
      <c r="I1370" s="103"/>
      <c r="J1370" s="103"/>
      <c r="K1370" s="103"/>
      <c r="L1370" s="104"/>
      <c r="M1370" s="105"/>
      <c r="N1370" s="106"/>
      <c r="O1370" s="107"/>
      <c r="P1370" s="122" t="str">
        <f t="shared" si="529"/>
        <v>00,00</v>
      </c>
      <c r="Q1370" s="123" t="str">
        <f t="shared" si="530"/>
        <v>0,00</v>
      </c>
      <c r="R1370" s="119">
        <v>0</v>
      </c>
      <c r="S1370" s="119">
        <v>0</v>
      </c>
      <c r="T1370" s="123">
        <f t="shared" si="535"/>
        <v>0</v>
      </c>
      <c r="U1370" s="108"/>
      <c r="V1370" s="109" t="str">
        <f t="shared" si="531"/>
        <v/>
      </c>
      <c r="W1370" s="37"/>
      <c r="X1370" s="132"/>
      <c r="Y1370" s="134"/>
      <c r="AA1370" s="24"/>
      <c r="AB1370" s="40"/>
      <c r="AC1370" s="24" t="str">
        <f t="shared" si="537"/>
        <v>Pendente</v>
      </c>
      <c r="AE1370" s="43"/>
      <c r="AF1370" s="44"/>
      <c r="AG1370" s="46"/>
      <c r="AH1370" s="46"/>
      <c r="AI1370" s="46"/>
      <c r="AJ1370" s="44"/>
      <c r="AK1370" s="46"/>
      <c r="AL1370" s="127"/>
      <c r="AM1370" s="44"/>
      <c r="AN1370" s="46"/>
      <c r="AO1370" s="127"/>
      <c r="AP1370" s="46"/>
      <c r="AQ1370" s="46"/>
      <c r="AR1370" s="46"/>
      <c r="AS1370" s="46"/>
      <c r="AT1370" s="46"/>
      <c r="AU1370" s="46"/>
      <c r="AV1370" s="46"/>
      <c r="AW1370" s="46"/>
      <c r="AX1370" s="46"/>
      <c r="AY1370" s="46"/>
      <c r="AZ1370" s="49"/>
      <c r="BE1370" s="52">
        <f t="shared" si="536"/>
        <v>0</v>
      </c>
      <c r="BF1370" s="53" t="str">
        <f t="shared" si="538"/>
        <v>00</v>
      </c>
      <c r="BG1370" s="54">
        <f t="shared" si="539"/>
        <v>0</v>
      </c>
      <c r="BH1370" s="54">
        <v>6</v>
      </c>
      <c r="BI1370" s="54" t="str">
        <f t="shared" si="540"/>
        <v>,00</v>
      </c>
      <c r="BJ1370" s="55" t="str">
        <f t="shared" si="541"/>
        <v>00,00</v>
      </c>
      <c r="BL1370" s="57" t="str">
        <f>IFERROR(VLOOKUP(H1370,#REF!,2,0)," ")</f>
        <v xml:space="preserve"> </v>
      </c>
      <c r="BM1370" s="57" t="str">
        <f>IFERROR(VLOOKUP(K1370,#REF!,2,0)," ")</f>
        <v xml:space="preserve"> </v>
      </c>
      <c r="BN1370" s="58" t="str">
        <f t="shared" si="524"/>
        <v xml:space="preserve">  </v>
      </c>
      <c r="BO1370" s="59" t="str">
        <f>IFERROR(VLOOKUP(BN1370,#REF!,5,0)," ")</f>
        <v xml:space="preserve"> </v>
      </c>
      <c r="BP1370" s="59" t="str">
        <f t="shared" si="525"/>
        <v xml:space="preserve"> </v>
      </c>
      <c r="BQ1370" s="56" t="str">
        <f t="shared" si="526"/>
        <v>0,00</v>
      </c>
      <c r="BR1370" s="59" t="str">
        <f t="shared" si="527"/>
        <v>0,00</v>
      </c>
      <c r="BS1370" s="59" t="str">
        <f t="shared" si="528"/>
        <v xml:space="preserve"> </v>
      </c>
      <c r="BT1370" s="56" t="str">
        <f t="shared" si="542"/>
        <v>00</v>
      </c>
      <c r="BU1370" s="56">
        <f t="shared" si="543"/>
        <v>0</v>
      </c>
      <c r="BV1370" s="56" t="str">
        <f>IFERROR(BU1370*#REF!,"0,00")</f>
        <v>0,00</v>
      </c>
      <c r="BW1370" s="59" t="str">
        <f t="shared" si="544"/>
        <v>0,00</v>
      </c>
    </row>
    <row r="1371" spans="1:75" ht="61.5" customHeight="1" thickTop="1" thickBot="1">
      <c r="A1371" s="90" t="str">
        <f t="shared" si="532"/>
        <v>INSERIR DATA</v>
      </c>
      <c r="B1371" s="91" t="str">
        <f t="shared" si="533"/>
        <v>INSERIR DATA</v>
      </c>
      <c r="C1371" s="81" t="str">
        <f t="shared" si="534"/>
        <v>INSERIR DATA</v>
      </c>
      <c r="D1371" s="79">
        <f t="shared" si="546"/>
        <v>1368</v>
      </c>
      <c r="E1371" s="125">
        <f t="shared" si="545"/>
        <v>0</v>
      </c>
      <c r="F1371" s="101"/>
      <c r="G1371" s="124" t="str">
        <f>IFERROR(VLOOKUP(F1371,#REF!,2,0)," ")</f>
        <v xml:space="preserve"> </v>
      </c>
      <c r="H1371" s="122" t="str">
        <f>IFERROR(VLOOKUP(F1371,#REF!,3,0)," ")</f>
        <v xml:space="preserve"> </v>
      </c>
      <c r="I1371" s="103"/>
      <c r="J1371" s="103"/>
      <c r="K1371" s="103"/>
      <c r="L1371" s="104"/>
      <c r="M1371" s="105"/>
      <c r="N1371" s="106"/>
      <c r="O1371" s="107"/>
      <c r="P1371" s="122" t="str">
        <f t="shared" si="529"/>
        <v>00,00</v>
      </c>
      <c r="Q1371" s="123" t="str">
        <f t="shared" si="530"/>
        <v>0,00</v>
      </c>
      <c r="R1371" s="119">
        <v>0</v>
      </c>
      <c r="S1371" s="119">
        <v>0</v>
      </c>
      <c r="T1371" s="123">
        <f t="shared" si="535"/>
        <v>0</v>
      </c>
      <c r="U1371" s="108"/>
      <c r="V1371" s="109" t="str">
        <f t="shared" si="531"/>
        <v/>
      </c>
      <c r="W1371" s="37"/>
      <c r="X1371" s="132"/>
      <c r="Y1371" s="134"/>
      <c r="AA1371" s="24"/>
      <c r="AB1371" s="40"/>
      <c r="AC1371" s="24" t="str">
        <f t="shared" si="537"/>
        <v>Pendente</v>
      </c>
      <c r="AE1371" s="43"/>
      <c r="AF1371" s="44"/>
      <c r="AG1371" s="46"/>
      <c r="AH1371" s="46"/>
      <c r="AI1371" s="46"/>
      <c r="AJ1371" s="44"/>
      <c r="AK1371" s="46"/>
      <c r="AL1371" s="127"/>
      <c r="AM1371" s="44"/>
      <c r="AN1371" s="46"/>
      <c r="AO1371" s="127"/>
      <c r="AP1371" s="46"/>
      <c r="AQ1371" s="46"/>
      <c r="AR1371" s="46"/>
      <c r="AS1371" s="46"/>
      <c r="AT1371" s="46"/>
      <c r="AU1371" s="46"/>
      <c r="AV1371" s="46"/>
      <c r="AW1371" s="46"/>
      <c r="AX1371" s="46"/>
      <c r="AY1371" s="46"/>
      <c r="AZ1371" s="49"/>
      <c r="BE1371" s="52">
        <f t="shared" si="536"/>
        <v>0</v>
      </c>
      <c r="BF1371" s="53" t="str">
        <f t="shared" si="538"/>
        <v>00</v>
      </c>
      <c r="BG1371" s="54">
        <f t="shared" si="539"/>
        <v>0</v>
      </c>
      <c r="BH1371" s="54">
        <v>6</v>
      </c>
      <c r="BI1371" s="54" t="str">
        <f t="shared" si="540"/>
        <v>,00</v>
      </c>
      <c r="BJ1371" s="55" t="str">
        <f t="shared" si="541"/>
        <v>00,00</v>
      </c>
      <c r="BL1371" s="57" t="str">
        <f>IFERROR(VLOOKUP(H1371,#REF!,2,0)," ")</f>
        <v xml:space="preserve"> </v>
      </c>
      <c r="BM1371" s="57" t="str">
        <f>IFERROR(VLOOKUP(K1371,#REF!,2,0)," ")</f>
        <v xml:space="preserve"> </v>
      </c>
      <c r="BN1371" s="58" t="str">
        <f t="shared" si="524"/>
        <v xml:space="preserve">  </v>
      </c>
      <c r="BO1371" s="59" t="str">
        <f>IFERROR(VLOOKUP(BN1371,#REF!,5,0)," ")</f>
        <v xml:space="preserve"> </v>
      </c>
      <c r="BP1371" s="59" t="str">
        <f t="shared" si="525"/>
        <v xml:space="preserve"> </v>
      </c>
      <c r="BQ1371" s="56" t="str">
        <f t="shared" si="526"/>
        <v>0,00</v>
      </c>
      <c r="BR1371" s="59" t="str">
        <f t="shared" si="527"/>
        <v>0,00</v>
      </c>
      <c r="BS1371" s="59" t="str">
        <f t="shared" si="528"/>
        <v xml:space="preserve"> </v>
      </c>
      <c r="BT1371" s="56" t="str">
        <f t="shared" si="542"/>
        <v>00</v>
      </c>
      <c r="BU1371" s="56">
        <f t="shared" si="543"/>
        <v>0</v>
      </c>
      <c r="BV1371" s="56" t="str">
        <f>IFERROR(BU1371*#REF!,"0,00")</f>
        <v>0,00</v>
      </c>
      <c r="BW1371" s="59" t="str">
        <f t="shared" si="544"/>
        <v>0,00</v>
      </c>
    </row>
    <row r="1372" spans="1:75" ht="61.5" customHeight="1" thickTop="1" thickBot="1">
      <c r="A1372" s="90" t="str">
        <f t="shared" si="532"/>
        <v>INSERIR DATA</v>
      </c>
      <c r="B1372" s="91" t="str">
        <f t="shared" si="533"/>
        <v>INSERIR DATA</v>
      </c>
      <c r="C1372" s="81" t="str">
        <f t="shared" si="534"/>
        <v>INSERIR DATA</v>
      </c>
      <c r="D1372" s="79">
        <f t="shared" si="546"/>
        <v>1369</v>
      </c>
      <c r="E1372" s="125">
        <f t="shared" si="545"/>
        <v>0</v>
      </c>
      <c r="F1372" s="101"/>
      <c r="G1372" s="124" t="str">
        <f>IFERROR(VLOOKUP(F1372,#REF!,2,0)," ")</f>
        <v xml:space="preserve"> </v>
      </c>
      <c r="H1372" s="122" t="str">
        <f>IFERROR(VLOOKUP(F1372,#REF!,3,0)," ")</f>
        <v xml:space="preserve"> </v>
      </c>
      <c r="I1372" s="103"/>
      <c r="J1372" s="103"/>
      <c r="K1372" s="103"/>
      <c r="L1372" s="104"/>
      <c r="M1372" s="105"/>
      <c r="N1372" s="106"/>
      <c r="O1372" s="107"/>
      <c r="P1372" s="122" t="str">
        <f t="shared" si="529"/>
        <v>00,00</v>
      </c>
      <c r="Q1372" s="123" t="str">
        <f t="shared" si="530"/>
        <v>0,00</v>
      </c>
      <c r="R1372" s="119">
        <v>0</v>
      </c>
      <c r="S1372" s="119">
        <v>0</v>
      </c>
      <c r="T1372" s="123">
        <f t="shared" si="535"/>
        <v>0</v>
      </c>
      <c r="U1372" s="108"/>
      <c r="V1372" s="109" t="str">
        <f t="shared" si="531"/>
        <v/>
      </c>
      <c r="W1372" s="37"/>
      <c r="X1372" s="132"/>
      <c r="Y1372" s="134"/>
      <c r="AA1372" s="24"/>
      <c r="AB1372" s="40"/>
      <c r="AC1372" s="24" t="str">
        <f t="shared" si="537"/>
        <v>Pendente</v>
      </c>
      <c r="AE1372" s="43"/>
      <c r="AF1372" s="44"/>
      <c r="AG1372" s="46"/>
      <c r="AH1372" s="46"/>
      <c r="AI1372" s="46"/>
      <c r="AJ1372" s="44"/>
      <c r="AK1372" s="46"/>
      <c r="AL1372" s="127"/>
      <c r="AM1372" s="44"/>
      <c r="AN1372" s="46"/>
      <c r="AO1372" s="127"/>
      <c r="AP1372" s="46"/>
      <c r="AQ1372" s="46"/>
      <c r="AR1372" s="46"/>
      <c r="AS1372" s="46"/>
      <c r="AT1372" s="46"/>
      <c r="AU1372" s="46"/>
      <c r="AV1372" s="46"/>
      <c r="AW1372" s="46"/>
      <c r="AX1372" s="46"/>
      <c r="AY1372" s="46"/>
      <c r="AZ1372" s="49"/>
      <c r="BE1372" s="52">
        <f t="shared" si="536"/>
        <v>0</v>
      </c>
      <c r="BF1372" s="53" t="str">
        <f t="shared" si="538"/>
        <v>00</v>
      </c>
      <c r="BG1372" s="54">
        <f t="shared" si="539"/>
        <v>0</v>
      </c>
      <c r="BH1372" s="54">
        <v>6</v>
      </c>
      <c r="BI1372" s="54" t="str">
        <f t="shared" si="540"/>
        <v>,00</v>
      </c>
      <c r="BJ1372" s="55" t="str">
        <f t="shared" si="541"/>
        <v>00,00</v>
      </c>
      <c r="BL1372" s="57" t="str">
        <f>IFERROR(VLOOKUP(H1372,#REF!,2,0)," ")</f>
        <v xml:space="preserve"> </v>
      </c>
      <c r="BM1372" s="57" t="str">
        <f>IFERROR(VLOOKUP(K1372,#REF!,2,0)," ")</f>
        <v xml:space="preserve"> </v>
      </c>
      <c r="BN1372" s="58" t="str">
        <f t="shared" si="524"/>
        <v xml:space="preserve">  </v>
      </c>
      <c r="BO1372" s="59" t="str">
        <f>IFERROR(VLOOKUP(BN1372,#REF!,5,0)," ")</f>
        <v xml:space="preserve"> </v>
      </c>
      <c r="BP1372" s="59" t="str">
        <f t="shared" si="525"/>
        <v xml:space="preserve"> </v>
      </c>
      <c r="BQ1372" s="56" t="str">
        <f t="shared" si="526"/>
        <v>0,00</v>
      </c>
      <c r="BR1372" s="59" t="str">
        <f t="shared" si="527"/>
        <v>0,00</v>
      </c>
      <c r="BS1372" s="59" t="str">
        <f t="shared" si="528"/>
        <v xml:space="preserve"> </v>
      </c>
      <c r="BT1372" s="56" t="str">
        <f t="shared" si="542"/>
        <v>00</v>
      </c>
      <c r="BU1372" s="56">
        <f t="shared" si="543"/>
        <v>0</v>
      </c>
      <c r="BV1372" s="56" t="str">
        <f>IFERROR(BU1372*#REF!,"0,00")</f>
        <v>0,00</v>
      </c>
      <c r="BW1372" s="59" t="str">
        <f t="shared" si="544"/>
        <v>0,00</v>
      </c>
    </row>
    <row r="1373" spans="1:75" ht="61.5" customHeight="1" thickTop="1" thickBot="1">
      <c r="A1373" s="90" t="str">
        <f t="shared" si="532"/>
        <v>INSERIR DATA</v>
      </c>
      <c r="B1373" s="91" t="str">
        <f t="shared" si="533"/>
        <v>INSERIR DATA</v>
      </c>
      <c r="C1373" s="81" t="str">
        <f t="shared" si="534"/>
        <v>INSERIR DATA</v>
      </c>
      <c r="D1373" s="79">
        <f t="shared" si="546"/>
        <v>1370</v>
      </c>
      <c r="E1373" s="125">
        <f t="shared" si="545"/>
        <v>0</v>
      </c>
      <c r="F1373" s="101"/>
      <c r="G1373" s="124" t="str">
        <f>IFERROR(VLOOKUP(F1373,#REF!,2,0)," ")</f>
        <v xml:space="preserve"> </v>
      </c>
      <c r="H1373" s="122" t="str">
        <f>IFERROR(VLOOKUP(F1373,#REF!,3,0)," ")</f>
        <v xml:space="preserve"> </v>
      </c>
      <c r="I1373" s="103"/>
      <c r="J1373" s="103"/>
      <c r="K1373" s="103"/>
      <c r="L1373" s="104"/>
      <c r="M1373" s="105"/>
      <c r="N1373" s="106"/>
      <c r="O1373" s="107"/>
      <c r="P1373" s="122" t="str">
        <f t="shared" si="529"/>
        <v>00,00</v>
      </c>
      <c r="Q1373" s="123" t="str">
        <f t="shared" si="530"/>
        <v>0,00</v>
      </c>
      <c r="R1373" s="119">
        <v>0</v>
      </c>
      <c r="S1373" s="119">
        <v>0</v>
      </c>
      <c r="T1373" s="123">
        <f t="shared" si="535"/>
        <v>0</v>
      </c>
      <c r="U1373" s="108"/>
      <c r="V1373" s="109" t="str">
        <f t="shared" si="531"/>
        <v/>
      </c>
      <c r="W1373" s="37"/>
      <c r="X1373" s="132"/>
      <c r="Y1373" s="134"/>
      <c r="AA1373" s="24"/>
      <c r="AB1373" s="40"/>
      <c r="AC1373" s="24" t="str">
        <f t="shared" si="537"/>
        <v>Pendente</v>
      </c>
      <c r="AE1373" s="43"/>
      <c r="AF1373" s="44"/>
      <c r="AG1373" s="46"/>
      <c r="AH1373" s="46"/>
      <c r="AI1373" s="46"/>
      <c r="AJ1373" s="44"/>
      <c r="AK1373" s="46"/>
      <c r="AL1373" s="127"/>
      <c r="AM1373" s="44"/>
      <c r="AN1373" s="46"/>
      <c r="AO1373" s="127"/>
      <c r="AP1373" s="46"/>
      <c r="AQ1373" s="46"/>
      <c r="AR1373" s="46"/>
      <c r="AS1373" s="46"/>
      <c r="AT1373" s="46"/>
      <c r="AU1373" s="46"/>
      <c r="AV1373" s="46"/>
      <c r="AW1373" s="46"/>
      <c r="AX1373" s="46"/>
      <c r="AY1373" s="46"/>
      <c r="AZ1373" s="49"/>
      <c r="BE1373" s="52">
        <f t="shared" si="536"/>
        <v>0</v>
      </c>
      <c r="BF1373" s="53" t="str">
        <f t="shared" si="538"/>
        <v>00</v>
      </c>
      <c r="BG1373" s="54">
        <f t="shared" si="539"/>
        <v>0</v>
      </c>
      <c r="BH1373" s="54">
        <v>6</v>
      </c>
      <c r="BI1373" s="54" t="str">
        <f t="shared" si="540"/>
        <v>,00</v>
      </c>
      <c r="BJ1373" s="55" t="str">
        <f t="shared" si="541"/>
        <v>00,00</v>
      </c>
      <c r="BL1373" s="57" t="str">
        <f>IFERROR(VLOOKUP(H1373,#REF!,2,0)," ")</f>
        <v xml:space="preserve"> </v>
      </c>
      <c r="BM1373" s="57" t="str">
        <f>IFERROR(VLOOKUP(K1373,#REF!,2,0)," ")</f>
        <v xml:space="preserve"> </v>
      </c>
      <c r="BN1373" s="58" t="str">
        <f t="shared" si="524"/>
        <v xml:space="preserve">  </v>
      </c>
      <c r="BO1373" s="59" t="str">
        <f>IFERROR(VLOOKUP(BN1373,#REF!,5,0)," ")</f>
        <v xml:space="preserve"> </v>
      </c>
      <c r="BP1373" s="59" t="str">
        <f t="shared" si="525"/>
        <v xml:space="preserve"> </v>
      </c>
      <c r="BQ1373" s="56" t="str">
        <f t="shared" si="526"/>
        <v>0,00</v>
      </c>
      <c r="BR1373" s="59" t="str">
        <f t="shared" si="527"/>
        <v>0,00</v>
      </c>
      <c r="BS1373" s="59" t="str">
        <f t="shared" si="528"/>
        <v xml:space="preserve"> </v>
      </c>
      <c r="BT1373" s="56" t="str">
        <f t="shared" si="542"/>
        <v>00</v>
      </c>
      <c r="BU1373" s="56">
        <f t="shared" si="543"/>
        <v>0</v>
      </c>
      <c r="BV1373" s="56" t="str">
        <f>IFERROR(BU1373*#REF!,"0,00")</f>
        <v>0,00</v>
      </c>
      <c r="BW1373" s="59" t="str">
        <f t="shared" si="544"/>
        <v>0,00</v>
      </c>
    </row>
    <row r="1374" spans="1:75" ht="61.5" customHeight="1" thickTop="1" thickBot="1">
      <c r="A1374" s="90" t="str">
        <f t="shared" si="532"/>
        <v>INSERIR DATA</v>
      </c>
      <c r="B1374" s="91" t="str">
        <f t="shared" si="533"/>
        <v>INSERIR DATA</v>
      </c>
      <c r="C1374" s="81" t="str">
        <f t="shared" si="534"/>
        <v>INSERIR DATA</v>
      </c>
      <c r="D1374" s="79">
        <f t="shared" si="546"/>
        <v>1371</v>
      </c>
      <c r="E1374" s="125">
        <f t="shared" si="545"/>
        <v>0</v>
      </c>
      <c r="F1374" s="101"/>
      <c r="G1374" s="124" t="str">
        <f>IFERROR(VLOOKUP(F1374,#REF!,2,0)," ")</f>
        <v xml:space="preserve"> </v>
      </c>
      <c r="H1374" s="122" t="str">
        <f>IFERROR(VLOOKUP(F1374,#REF!,3,0)," ")</f>
        <v xml:space="preserve"> </v>
      </c>
      <c r="I1374" s="103"/>
      <c r="J1374" s="103"/>
      <c r="K1374" s="103"/>
      <c r="L1374" s="104"/>
      <c r="M1374" s="105"/>
      <c r="N1374" s="106"/>
      <c r="O1374" s="107"/>
      <c r="P1374" s="122" t="str">
        <f t="shared" si="529"/>
        <v>00,00</v>
      </c>
      <c r="Q1374" s="123" t="str">
        <f t="shared" si="530"/>
        <v>0,00</v>
      </c>
      <c r="R1374" s="119">
        <v>0</v>
      </c>
      <c r="S1374" s="119">
        <v>0</v>
      </c>
      <c r="T1374" s="123">
        <f t="shared" si="535"/>
        <v>0</v>
      </c>
      <c r="U1374" s="108"/>
      <c r="V1374" s="109" t="str">
        <f t="shared" si="531"/>
        <v/>
      </c>
      <c r="W1374" s="37"/>
      <c r="X1374" s="132"/>
      <c r="Y1374" s="134"/>
      <c r="AA1374" s="24"/>
      <c r="AB1374" s="40"/>
      <c r="AC1374" s="24" t="str">
        <f t="shared" si="537"/>
        <v>Pendente</v>
      </c>
      <c r="AE1374" s="43"/>
      <c r="AF1374" s="44"/>
      <c r="AG1374" s="46"/>
      <c r="AH1374" s="46"/>
      <c r="AI1374" s="46"/>
      <c r="AJ1374" s="44"/>
      <c r="AK1374" s="46"/>
      <c r="AL1374" s="127"/>
      <c r="AM1374" s="44"/>
      <c r="AN1374" s="46"/>
      <c r="AO1374" s="127"/>
      <c r="AP1374" s="46"/>
      <c r="AQ1374" s="46"/>
      <c r="AR1374" s="46"/>
      <c r="AS1374" s="46"/>
      <c r="AT1374" s="46"/>
      <c r="AU1374" s="46"/>
      <c r="AV1374" s="46"/>
      <c r="AW1374" s="46"/>
      <c r="AX1374" s="46"/>
      <c r="AY1374" s="46"/>
      <c r="AZ1374" s="49"/>
      <c r="BE1374" s="52">
        <f t="shared" si="536"/>
        <v>0</v>
      </c>
      <c r="BF1374" s="53" t="str">
        <f t="shared" si="538"/>
        <v>00</v>
      </c>
      <c r="BG1374" s="54">
        <f t="shared" si="539"/>
        <v>0</v>
      </c>
      <c r="BH1374" s="54">
        <v>6</v>
      </c>
      <c r="BI1374" s="54" t="str">
        <f t="shared" si="540"/>
        <v>,00</v>
      </c>
      <c r="BJ1374" s="55" t="str">
        <f t="shared" si="541"/>
        <v>00,00</v>
      </c>
      <c r="BL1374" s="57" t="str">
        <f>IFERROR(VLOOKUP(H1374,#REF!,2,0)," ")</f>
        <v xml:space="preserve"> </v>
      </c>
      <c r="BM1374" s="57" t="str">
        <f>IFERROR(VLOOKUP(K1374,#REF!,2,0)," ")</f>
        <v xml:space="preserve"> </v>
      </c>
      <c r="BN1374" s="58" t="str">
        <f t="shared" si="524"/>
        <v xml:space="preserve">  </v>
      </c>
      <c r="BO1374" s="59" t="str">
        <f>IFERROR(VLOOKUP(BN1374,#REF!,5,0)," ")</f>
        <v xml:space="preserve"> </v>
      </c>
      <c r="BP1374" s="59" t="str">
        <f t="shared" si="525"/>
        <v xml:space="preserve"> </v>
      </c>
      <c r="BQ1374" s="56" t="str">
        <f t="shared" si="526"/>
        <v>0,00</v>
      </c>
      <c r="BR1374" s="59" t="str">
        <f t="shared" si="527"/>
        <v>0,00</v>
      </c>
      <c r="BS1374" s="59" t="str">
        <f t="shared" si="528"/>
        <v xml:space="preserve"> </v>
      </c>
      <c r="BT1374" s="56" t="str">
        <f t="shared" si="542"/>
        <v>00</v>
      </c>
      <c r="BU1374" s="56">
        <f t="shared" si="543"/>
        <v>0</v>
      </c>
      <c r="BV1374" s="56" t="str">
        <f>IFERROR(BU1374*#REF!,"0,00")</f>
        <v>0,00</v>
      </c>
      <c r="BW1374" s="59" t="str">
        <f t="shared" si="544"/>
        <v>0,00</v>
      </c>
    </row>
    <row r="1375" spans="1:75" ht="61.5" customHeight="1" thickTop="1" thickBot="1">
      <c r="A1375" s="90" t="str">
        <f t="shared" si="532"/>
        <v>INSERIR DATA</v>
      </c>
      <c r="B1375" s="91" t="str">
        <f t="shared" si="533"/>
        <v>INSERIR DATA</v>
      </c>
      <c r="C1375" s="81" t="str">
        <f t="shared" si="534"/>
        <v>INSERIR DATA</v>
      </c>
      <c r="D1375" s="79">
        <f t="shared" si="546"/>
        <v>1372</v>
      </c>
      <c r="E1375" s="125">
        <f t="shared" si="545"/>
        <v>0</v>
      </c>
      <c r="F1375" s="101"/>
      <c r="G1375" s="124" t="str">
        <f>IFERROR(VLOOKUP(F1375,#REF!,2,0)," ")</f>
        <v xml:space="preserve"> </v>
      </c>
      <c r="H1375" s="122" t="str">
        <f>IFERROR(VLOOKUP(F1375,#REF!,3,0)," ")</f>
        <v xml:space="preserve"> </v>
      </c>
      <c r="I1375" s="103"/>
      <c r="J1375" s="103"/>
      <c r="K1375" s="103"/>
      <c r="L1375" s="104"/>
      <c r="M1375" s="105"/>
      <c r="N1375" s="106"/>
      <c r="O1375" s="107"/>
      <c r="P1375" s="122" t="str">
        <f t="shared" si="529"/>
        <v>00,00</v>
      </c>
      <c r="Q1375" s="123" t="str">
        <f t="shared" si="530"/>
        <v>0,00</v>
      </c>
      <c r="R1375" s="119">
        <v>0</v>
      </c>
      <c r="S1375" s="119">
        <v>0</v>
      </c>
      <c r="T1375" s="123">
        <f t="shared" si="535"/>
        <v>0</v>
      </c>
      <c r="U1375" s="108"/>
      <c r="V1375" s="109" t="str">
        <f t="shared" si="531"/>
        <v/>
      </c>
      <c r="W1375" s="37"/>
      <c r="X1375" s="132"/>
      <c r="Y1375" s="134"/>
      <c r="AA1375" s="24"/>
      <c r="AB1375" s="40"/>
      <c r="AC1375" s="24" t="str">
        <f t="shared" si="537"/>
        <v>Pendente</v>
      </c>
      <c r="AE1375" s="43"/>
      <c r="AF1375" s="44"/>
      <c r="AG1375" s="46"/>
      <c r="AH1375" s="46"/>
      <c r="AI1375" s="46"/>
      <c r="AJ1375" s="44"/>
      <c r="AK1375" s="46"/>
      <c r="AL1375" s="127"/>
      <c r="AM1375" s="44"/>
      <c r="AN1375" s="46"/>
      <c r="AO1375" s="127"/>
      <c r="AP1375" s="46"/>
      <c r="AQ1375" s="46"/>
      <c r="AR1375" s="46"/>
      <c r="AS1375" s="46"/>
      <c r="AT1375" s="46"/>
      <c r="AU1375" s="46"/>
      <c r="AV1375" s="46"/>
      <c r="AW1375" s="46"/>
      <c r="AX1375" s="46"/>
      <c r="AY1375" s="46"/>
      <c r="AZ1375" s="49"/>
      <c r="BE1375" s="52">
        <f t="shared" si="536"/>
        <v>0</v>
      </c>
      <c r="BF1375" s="53" t="str">
        <f t="shared" si="538"/>
        <v>00</v>
      </c>
      <c r="BG1375" s="54">
        <f t="shared" si="539"/>
        <v>0</v>
      </c>
      <c r="BH1375" s="54">
        <v>6</v>
      </c>
      <c r="BI1375" s="54" t="str">
        <f t="shared" si="540"/>
        <v>,00</v>
      </c>
      <c r="BJ1375" s="55" t="str">
        <f t="shared" si="541"/>
        <v>00,00</v>
      </c>
      <c r="BL1375" s="57" t="str">
        <f>IFERROR(VLOOKUP(H1375,#REF!,2,0)," ")</f>
        <v xml:space="preserve"> </v>
      </c>
      <c r="BM1375" s="57" t="str">
        <f>IFERROR(VLOOKUP(K1375,#REF!,2,0)," ")</f>
        <v xml:space="preserve"> </v>
      </c>
      <c r="BN1375" s="58" t="str">
        <f t="shared" si="524"/>
        <v xml:space="preserve">  </v>
      </c>
      <c r="BO1375" s="59" t="str">
        <f>IFERROR(VLOOKUP(BN1375,#REF!,5,0)," ")</f>
        <v xml:space="preserve"> </v>
      </c>
      <c r="BP1375" s="59" t="str">
        <f t="shared" si="525"/>
        <v xml:space="preserve"> </v>
      </c>
      <c r="BQ1375" s="56" t="str">
        <f t="shared" si="526"/>
        <v>0,00</v>
      </c>
      <c r="BR1375" s="59" t="str">
        <f t="shared" si="527"/>
        <v>0,00</v>
      </c>
      <c r="BS1375" s="59" t="str">
        <f t="shared" si="528"/>
        <v xml:space="preserve"> </v>
      </c>
      <c r="BT1375" s="56" t="str">
        <f t="shared" si="542"/>
        <v>00</v>
      </c>
      <c r="BU1375" s="56">
        <f t="shared" si="543"/>
        <v>0</v>
      </c>
      <c r="BV1375" s="56" t="str">
        <f>IFERROR(BU1375*#REF!,"0,00")</f>
        <v>0,00</v>
      </c>
      <c r="BW1375" s="59" t="str">
        <f t="shared" si="544"/>
        <v>0,00</v>
      </c>
    </row>
    <row r="1376" spans="1:75" ht="61.5" customHeight="1" thickTop="1" thickBot="1">
      <c r="A1376" s="90" t="str">
        <f t="shared" si="532"/>
        <v>INSERIR DATA</v>
      </c>
      <c r="B1376" s="91" t="str">
        <f t="shared" si="533"/>
        <v>INSERIR DATA</v>
      </c>
      <c r="C1376" s="81" t="str">
        <f t="shared" si="534"/>
        <v>INSERIR DATA</v>
      </c>
      <c r="D1376" s="79">
        <f t="shared" si="546"/>
        <v>1373</v>
      </c>
      <c r="E1376" s="125">
        <f t="shared" si="545"/>
        <v>0</v>
      </c>
      <c r="F1376" s="101"/>
      <c r="G1376" s="124" t="str">
        <f>IFERROR(VLOOKUP(F1376,#REF!,2,0)," ")</f>
        <v xml:space="preserve"> </v>
      </c>
      <c r="H1376" s="122" t="str">
        <f>IFERROR(VLOOKUP(F1376,#REF!,3,0)," ")</f>
        <v xml:space="preserve"> </v>
      </c>
      <c r="I1376" s="103"/>
      <c r="J1376" s="103"/>
      <c r="K1376" s="103"/>
      <c r="L1376" s="104"/>
      <c r="M1376" s="105"/>
      <c r="N1376" s="106"/>
      <c r="O1376" s="107"/>
      <c r="P1376" s="122" t="str">
        <f t="shared" si="529"/>
        <v>00,00</v>
      </c>
      <c r="Q1376" s="123" t="str">
        <f t="shared" si="530"/>
        <v>0,00</v>
      </c>
      <c r="R1376" s="119">
        <v>0</v>
      </c>
      <c r="S1376" s="119">
        <v>0</v>
      </c>
      <c r="T1376" s="123">
        <f t="shared" si="535"/>
        <v>0</v>
      </c>
      <c r="U1376" s="108"/>
      <c r="V1376" s="109" t="str">
        <f t="shared" si="531"/>
        <v/>
      </c>
      <c r="W1376" s="37"/>
      <c r="X1376" s="132"/>
      <c r="Y1376" s="134"/>
      <c r="AA1376" s="24"/>
      <c r="AB1376" s="40"/>
      <c r="AC1376" s="24" t="str">
        <f t="shared" si="537"/>
        <v>Pendente</v>
      </c>
      <c r="AE1376" s="43"/>
      <c r="AF1376" s="44"/>
      <c r="AG1376" s="46"/>
      <c r="AH1376" s="46"/>
      <c r="AI1376" s="46"/>
      <c r="AJ1376" s="44"/>
      <c r="AK1376" s="46"/>
      <c r="AL1376" s="127"/>
      <c r="AM1376" s="44"/>
      <c r="AN1376" s="46"/>
      <c r="AO1376" s="127"/>
      <c r="AP1376" s="46"/>
      <c r="AQ1376" s="46"/>
      <c r="AR1376" s="46"/>
      <c r="AS1376" s="46"/>
      <c r="AT1376" s="46"/>
      <c r="AU1376" s="46"/>
      <c r="AV1376" s="46"/>
      <c r="AW1376" s="46"/>
      <c r="AX1376" s="46"/>
      <c r="AY1376" s="46"/>
      <c r="AZ1376" s="49"/>
      <c r="BE1376" s="52">
        <f t="shared" si="536"/>
        <v>0</v>
      </c>
      <c r="BF1376" s="53" t="str">
        <f t="shared" si="538"/>
        <v>00</v>
      </c>
      <c r="BG1376" s="54">
        <f t="shared" si="539"/>
        <v>0</v>
      </c>
      <c r="BH1376" s="54">
        <v>6</v>
      </c>
      <c r="BI1376" s="54" t="str">
        <f t="shared" si="540"/>
        <v>,00</v>
      </c>
      <c r="BJ1376" s="55" t="str">
        <f t="shared" si="541"/>
        <v>00,00</v>
      </c>
      <c r="BL1376" s="57" t="str">
        <f>IFERROR(VLOOKUP(H1376,#REF!,2,0)," ")</f>
        <v xml:space="preserve"> </v>
      </c>
      <c r="BM1376" s="57" t="str">
        <f>IFERROR(VLOOKUP(K1376,#REF!,2,0)," ")</f>
        <v xml:space="preserve"> </v>
      </c>
      <c r="BN1376" s="58" t="str">
        <f t="shared" si="524"/>
        <v xml:space="preserve">  </v>
      </c>
      <c r="BO1376" s="59" t="str">
        <f>IFERROR(VLOOKUP(BN1376,#REF!,5,0)," ")</f>
        <v xml:space="preserve"> </v>
      </c>
      <c r="BP1376" s="59" t="str">
        <f t="shared" si="525"/>
        <v xml:space="preserve"> </v>
      </c>
      <c r="BQ1376" s="56" t="str">
        <f t="shared" si="526"/>
        <v>0,00</v>
      </c>
      <c r="BR1376" s="59" t="str">
        <f t="shared" si="527"/>
        <v>0,00</v>
      </c>
      <c r="BS1376" s="59" t="str">
        <f t="shared" si="528"/>
        <v xml:space="preserve"> </v>
      </c>
      <c r="BT1376" s="56" t="str">
        <f t="shared" si="542"/>
        <v>00</v>
      </c>
      <c r="BU1376" s="56">
        <f t="shared" si="543"/>
        <v>0</v>
      </c>
      <c r="BV1376" s="56" t="str">
        <f>IFERROR(BU1376*#REF!,"0,00")</f>
        <v>0,00</v>
      </c>
      <c r="BW1376" s="59" t="str">
        <f t="shared" si="544"/>
        <v>0,00</v>
      </c>
    </row>
    <row r="1377" spans="1:75" ht="61.5" customHeight="1" thickTop="1" thickBot="1">
      <c r="A1377" s="90" t="str">
        <f t="shared" si="532"/>
        <v>INSERIR DATA</v>
      </c>
      <c r="B1377" s="91" t="str">
        <f t="shared" si="533"/>
        <v>INSERIR DATA</v>
      </c>
      <c r="C1377" s="81" t="str">
        <f t="shared" si="534"/>
        <v>INSERIR DATA</v>
      </c>
      <c r="D1377" s="79">
        <f t="shared" si="546"/>
        <v>1374</v>
      </c>
      <c r="E1377" s="125">
        <f t="shared" si="545"/>
        <v>0</v>
      </c>
      <c r="F1377" s="101"/>
      <c r="G1377" s="124" t="str">
        <f>IFERROR(VLOOKUP(F1377,#REF!,2,0)," ")</f>
        <v xml:space="preserve"> </v>
      </c>
      <c r="H1377" s="122" t="str">
        <f>IFERROR(VLOOKUP(F1377,#REF!,3,0)," ")</f>
        <v xml:space="preserve"> </v>
      </c>
      <c r="I1377" s="103"/>
      <c r="J1377" s="103"/>
      <c r="K1377" s="103"/>
      <c r="L1377" s="104"/>
      <c r="M1377" s="105"/>
      <c r="N1377" s="106"/>
      <c r="O1377" s="107"/>
      <c r="P1377" s="122" t="str">
        <f t="shared" si="529"/>
        <v>00,00</v>
      </c>
      <c r="Q1377" s="123" t="str">
        <f t="shared" si="530"/>
        <v>0,00</v>
      </c>
      <c r="R1377" s="119">
        <v>0</v>
      </c>
      <c r="S1377" s="119">
        <v>0</v>
      </c>
      <c r="T1377" s="123">
        <f t="shared" si="535"/>
        <v>0</v>
      </c>
      <c r="U1377" s="108"/>
      <c r="V1377" s="109" t="str">
        <f t="shared" si="531"/>
        <v/>
      </c>
      <c r="W1377" s="37"/>
      <c r="X1377" s="132"/>
      <c r="Y1377" s="134"/>
      <c r="AA1377" s="24"/>
      <c r="AB1377" s="40"/>
      <c r="AC1377" s="24" t="str">
        <f t="shared" si="537"/>
        <v>Pendente</v>
      </c>
      <c r="AE1377" s="43"/>
      <c r="AF1377" s="44"/>
      <c r="AG1377" s="46"/>
      <c r="AH1377" s="46"/>
      <c r="AI1377" s="46"/>
      <c r="AJ1377" s="44"/>
      <c r="AK1377" s="46"/>
      <c r="AL1377" s="127"/>
      <c r="AM1377" s="44"/>
      <c r="AN1377" s="46"/>
      <c r="AO1377" s="127"/>
      <c r="AP1377" s="46"/>
      <c r="AQ1377" s="46"/>
      <c r="AR1377" s="46"/>
      <c r="AS1377" s="46"/>
      <c r="AT1377" s="46"/>
      <c r="AU1377" s="46"/>
      <c r="AV1377" s="46"/>
      <c r="AW1377" s="46"/>
      <c r="AX1377" s="46"/>
      <c r="AY1377" s="46"/>
      <c r="AZ1377" s="49"/>
      <c r="BE1377" s="52">
        <f t="shared" si="536"/>
        <v>0</v>
      </c>
      <c r="BF1377" s="53" t="str">
        <f t="shared" si="538"/>
        <v>00</v>
      </c>
      <c r="BG1377" s="54">
        <f t="shared" si="539"/>
        <v>0</v>
      </c>
      <c r="BH1377" s="54">
        <v>6</v>
      </c>
      <c r="BI1377" s="54" t="str">
        <f t="shared" si="540"/>
        <v>,00</v>
      </c>
      <c r="BJ1377" s="55" t="str">
        <f t="shared" si="541"/>
        <v>00,00</v>
      </c>
      <c r="BL1377" s="57" t="str">
        <f>IFERROR(VLOOKUP(H1377,#REF!,2,0)," ")</f>
        <v xml:space="preserve"> </v>
      </c>
      <c r="BM1377" s="57" t="str">
        <f>IFERROR(VLOOKUP(K1377,#REF!,2,0)," ")</f>
        <v xml:space="preserve"> </v>
      </c>
      <c r="BN1377" s="58" t="str">
        <f t="shared" si="524"/>
        <v xml:space="preserve">  </v>
      </c>
      <c r="BO1377" s="59" t="str">
        <f>IFERROR(VLOOKUP(BN1377,#REF!,5,0)," ")</f>
        <v xml:space="preserve"> </v>
      </c>
      <c r="BP1377" s="59" t="str">
        <f t="shared" si="525"/>
        <v xml:space="preserve"> </v>
      </c>
      <c r="BQ1377" s="56" t="str">
        <f t="shared" si="526"/>
        <v>0,00</v>
      </c>
      <c r="BR1377" s="59" t="str">
        <f t="shared" si="527"/>
        <v>0,00</v>
      </c>
      <c r="BS1377" s="59" t="str">
        <f t="shared" si="528"/>
        <v xml:space="preserve"> </v>
      </c>
      <c r="BT1377" s="56" t="str">
        <f t="shared" si="542"/>
        <v>00</v>
      </c>
      <c r="BU1377" s="56">
        <f t="shared" si="543"/>
        <v>0</v>
      </c>
      <c r="BV1377" s="56" t="str">
        <f>IFERROR(BU1377*#REF!,"0,00")</f>
        <v>0,00</v>
      </c>
      <c r="BW1377" s="59" t="str">
        <f t="shared" si="544"/>
        <v>0,00</v>
      </c>
    </row>
    <row r="1378" spans="1:75" ht="61.5" customHeight="1" thickTop="1" thickBot="1">
      <c r="A1378" s="90" t="str">
        <f t="shared" si="532"/>
        <v>INSERIR DATA</v>
      </c>
      <c r="B1378" s="91" t="str">
        <f t="shared" si="533"/>
        <v>INSERIR DATA</v>
      </c>
      <c r="C1378" s="81" t="str">
        <f t="shared" si="534"/>
        <v>INSERIR DATA</v>
      </c>
      <c r="D1378" s="79">
        <f t="shared" si="546"/>
        <v>1375</v>
      </c>
      <c r="E1378" s="125">
        <f t="shared" si="545"/>
        <v>0</v>
      </c>
      <c r="F1378" s="101"/>
      <c r="G1378" s="124" t="str">
        <f>IFERROR(VLOOKUP(F1378,#REF!,2,0)," ")</f>
        <v xml:space="preserve"> </v>
      </c>
      <c r="H1378" s="122" t="str">
        <f>IFERROR(VLOOKUP(F1378,#REF!,3,0)," ")</f>
        <v xml:space="preserve"> </v>
      </c>
      <c r="I1378" s="103"/>
      <c r="J1378" s="103"/>
      <c r="K1378" s="103"/>
      <c r="L1378" s="104"/>
      <c r="M1378" s="105"/>
      <c r="N1378" s="106"/>
      <c r="O1378" s="107"/>
      <c r="P1378" s="122" t="str">
        <f t="shared" si="529"/>
        <v>00,00</v>
      </c>
      <c r="Q1378" s="123" t="str">
        <f t="shared" si="530"/>
        <v>0,00</v>
      </c>
      <c r="R1378" s="119">
        <v>0</v>
      </c>
      <c r="S1378" s="119">
        <v>0</v>
      </c>
      <c r="T1378" s="123">
        <f t="shared" si="535"/>
        <v>0</v>
      </c>
      <c r="U1378" s="108"/>
      <c r="V1378" s="109" t="str">
        <f t="shared" si="531"/>
        <v/>
      </c>
      <c r="W1378" s="37"/>
      <c r="X1378" s="132"/>
      <c r="Y1378" s="134"/>
      <c r="AA1378" s="24"/>
      <c r="AB1378" s="40"/>
      <c r="AC1378" s="24" t="str">
        <f t="shared" si="537"/>
        <v>Pendente</v>
      </c>
      <c r="AE1378" s="43"/>
      <c r="AF1378" s="44"/>
      <c r="AG1378" s="46"/>
      <c r="AH1378" s="46"/>
      <c r="AI1378" s="46"/>
      <c r="AJ1378" s="44"/>
      <c r="AK1378" s="46"/>
      <c r="AL1378" s="127"/>
      <c r="AM1378" s="44"/>
      <c r="AN1378" s="46"/>
      <c r="AO1378" s="127"/>
      <c r="AP1378" s="46"/>
      <c r="AQ1378" s="46"/>
      <c r="AR1378" s="46"/>
      <c r="AS1378" s="46"/>
      <c r="AT1378" s="46"/>
      <c r="AU1378" s="46"/>
      <c r="AV1378" s="46"/>
      <c r="AW1378" s="46"/>
      <c r="AX1378" s="46"/>
      <c r="AY1378" s="46"/>
      <c r="AZ1378" s="49"/>
      <c r="BE1378" s="52">
        <f t="shared" si="536"/>
        <v>0</v>
      </c>
      <c r="BF1378" s="53" t="str">
        <f t="shared" si="538"/>
        <v>00</v>
      </c>
      <c r="BG1378" s="54">
        <f t="shared" si="539"/>
        <v>0</v>
      </c>
      <c r="BH1378" s="54">
        <v>6</v>
      </c>
      <c r="BI1378" s="54" t="str">
        <f t="shared" si="540"/>
        <v>,00</v>
      </c>
      <c r="BJ1378" s="55" t="str">
        <f t="shared" si="541"/>
        <v>00,00</v>
      </c>
      <c r="BL1378" s="57" t="str">
        <f>IFERROR(VLOOKUP(H1378,#REF!,2,0)," ")</f>
        <v xml:space="preserve"> </v>
      </c>
      <c r="BM1378" s="57" t="str">
        <f>IFERROR(VLOOKUP(K1378,#REF!,2,0)," ")</f>
        <v xml:space="preserve"> </v>
      </c>
      <c r="BN1378" s="58" t="str">
        <f t="shared" si="524"/>
        <v xml:space="preserve">  </v>
      </c>
      <c r="BO1378" s="59" t="str">
        <f>IFERROR(VLOOKUP(BN1378,#REF!,5,0)," ")</f>
        <v xml:space="preserve"> </v>
      </c>
      <c r="BP1378" s="59" t="str">
        <f t="shared" si="525"/>
        <v xml:space="preserve"> </v>
      </c>
      <c r="BQ1378" s="56" t="str">
        <f t="shared" si="526"/>
        <v>0,00</v>
      </c>
      <c r="BR1378" s="59" t="str">
        <f t="shared" si="527"/>
        <v>0,00</v>
      </c>
      <c r="BS1378" s="59" t="str">
        <f t="shared" si="528"/>
        <v xml:space="preserve"> </v>
      </c>
      <c r="BT1378" s="56" t="str">
        <f t="shared" si="542"/>
        <v>00</v>
      </c>
      <c r="BU1378" s="56">
        <f t="shared" si="543"/>
        <v>0</v>
      </c>
      <c r="BV1378" s="56" t="str">
        <f>IFERROR(BU1378*#REF!,"0,00")</f>
        <v>0,00</v>
      </c>
      <c r="BW1378" s="59" t="str">
        <f t="shared" si="544"/>
        <v>0,00</v>
      </c>
    </row>
    <row r="1379" spans="1:75" ht="61.5" customHeight="1" thickTop="1" thickBot="1">
      <c r="A1379" s="90" t="str">
        <f t="shared" si="532"/>
        <v>INSERIR DATA</v>
      </c>
      <c r="B1379" s="91" t="str">
        <f t="shared" si="533"/>
        <v>INSERIR DATA</v>
      </c>
      <c r="C1379" s="81" t="str">
        <f t="shared" si="534"/>
        <v>INSERIR DATA</v>
      </c>
      <c r="D1379" s="79">
        <f t="shared" si="546"/>
        <v>1376</v>
      </c>
      <c r="E1379" s="125">
        <f t="shared" si="545"/>
        <v>0</v>
      </c>
      <c r="F1379" s="101"/>
      <c r="G1379" s="124" t="str">
        <f>IFERROR(VLOOKUP(F1379,#REF!,2,0)," ")</f>
        <v xml:space="preserve"> </v>
      </c>
      <c r="H1379" s="122" t="str">
        <f>IFERROR(VLOOKUP(F1379,#REF!,3,0)," ")</f>
        <v xml:space="preserve"> </v>
      </c>
      <c r="I1379" s="103"/>
      <c r="J1379" s="103"/>
      <c r="K1379" s="103"/>
      <c r="L1379" s="104"/>
      <c r="M1379" s="105"/>
      <c r="N1379" s="106"/>
      <c r="O1379" s="107"/>
      <c r="P1379" s="122" t="str">
        <f t="shared" si="529"/>
        <v>00,00</v>
      </c>
      <c r="Q1379" s="123" t="str">
        <f t="shared" si="530"/>
        <v>0,00</v>
      </c>
      <c r="R1379" s="119">
        <v>0</v>
      </c>
      <c r="S1379" s="119">
        <v>0</v>
      </c>
      <c r="T1379" s="123">
        <f t="shared" si="535"/>
        <v>0</v>
      </c>
      <c r="U1379" s="108"/>
      <c r="V1379" s="109" t="str">
        <f t="shared" si="531"/>
        <v/>
      </c>
      <c r="W1379" s="37"/>
      <c r="X1379" s="132"/>
      <c r="Y1379" s="134"/>
      <c r="AA1379" s="24"/>
      <c r="AB1379" s="40"/>
      <c r="AC1379" s="24" t="str">
        <f t="shared" si="537"/>
        <v>Pendente</v>
      </c>
      <c r="AE1379" s="43"/>
      <c r="AF1379" s="44"/>
      <c r="AG1379" s="46"/>
      <c r="AH1379" s="46"/>
      <c r="AI1379" s="46"/>
      <c r="AJ1379" s="44"/>
      <c r="AK1379" s="46"/>
      <c r="AL1379" s="127"/>
      <c r="AM1379" s="44"/>
      <c r="AN1379" s="46"/>
      <c r="AO1379" s="127"/>
      <c r="AP1379" s="46"/>
      <c r="AQ1379" s="46"/>
      <c r="AR1379" s="46"/>
      <c r="AS1379" s="46"/>
      <c r="AT1379" s="46"/>
      <c r="AU1379" s="46"/>
      <c r="AV1379" s="46"/>
      <c r="AW1379" s="46"/>
      <c r="AX1379" s="46"/>
      <c r="AY1379" s="46"/>
      <c r="AZ1379" s="49"/>
      <c r="BE1379" s="52">
        <f t="shared" si="536"/>
        <v>0</v>
      </c>
      <c r="BF1379" s="53" t="str">
        <f t="shared" si="538"/>
        <v>00</v>
      </c>
      <c r="BG1379" s="54">
        <f t="shared" si="539"/>
        <v>0</v>
      </c>
      <c r="BH1379" s="54">
        <v>6</v>
      </c>
      <c r="BI1379" s="54" t="str">
        <f t="shared" si="540"/>
        <v>,00</v>
      </c>
      <c r="BJ1379" s="55" t="str">
        <f t="shared" si="541"/>
        <v>00,00</v>
      </c>
      <c r="BL1379" s="57" t="str">
        <f>IFERROR(VLOOKUP(H1379,#REF!,2,0)," ")</f>
        <v xml:space="preserve"> </v>
      </c>
      <c r="BM1379" s="57" t="str">
        <f>IFERROR(VLOOKUP(K1379,#REF!,2,0)," ")</f>
        <v xml:space="preserve"> </v>
      </c>
      <c r="BN1379" s="58" t="str">
        <f t="shared" ref="BN1379:BN1442" si="547">IFERROR(BL1379&amp;BM1379," ")</f>
        <v xml:space="preserve">  </v>
      </c>
      <c r="BO1379" s="59" t="str">
        <f>IFERROR(VLOOKUP(BN1379,#REF!,5,0)," ")</f>
        <v xml:space="preserve"> </v>
      </c>
      <c r="BP1379" s="59" t="str">
        <f t="shared" ref="BP1379:BP1442" si="548">IFERROR(BF1379*BO1379," ")</f>
        <v xml:space="preserve"> </v>
      </c>
      <c r="BQ1379" s="56" t="str">
        <f t="shared" ref="BQ1379:BQ1442" si="549">IF(BI1379=$BQ$3,1,"0,00")</f>
        <v>0,00</v>
      </c>
      <c r="BR1379" s="59" t="str">
        <f t="shared" ref="BR1379:BR1442" si="550">IFERROR(IF(BQ1379=1,BO1379/2,"0,00")," ")</f>
        <v>0,00</v>
      </c>
      <c r="BS1379" s="59" t="str">
        <f t="shared" ref="BS1379:BS1442" si="551">IFERROR(BR1379+BP1379," ")</f>
        <v xml:space="preserve"> </v>
      </c>
      <c r="BT1379" s="56" t="str">
        <f t="shared" si="542"/>
        <v>00</v>
      </c>
      <c r="BU1379" s="56">
        <f t="shared" si="543"/>
        <v>0</v>
      </c>
      <c r="BV1379" s="56" t="str">
        <f>IFERROR(BU1379*#REF!,"0,00")</f>
        <v>0,00</v>
      </c>
      <c r="BW1379" s="59" t="str">
        <f t="shared" si="544"/>
        <v>0,00</v>
      </c>
    </row>
    <row r="1380" spans="1:75" ht="61.5" customHeight="1" thickTop="1" thickBot="1">
      <c r="A1380" s="90" t="str">
        <f t="shared" si="532"/>
        <v>INSERIR DATA</v>
      </c>
      <c r="B1380" s="91" t="str">
        <f t="shared" si="533"/>
        <v>INSERIR DATA</v>
      </c>
      <c r="C1380" s="81" t="str">
        <f t="shared" si="534"/>
        <v>INSERIR DATA</v>
      </c>
      <c r="D1380" s="79">
        <f t="shared" si="546"/>
        <v>1377</v>
      </c>
      <c r="E1380" s="125">
        <f t="shared" si="545"/>
        <v>0</v>
      </c>
      <c r="F1380" s="101"/>
      <c r="G1380" s="124" t="str">
        <f>IFERROR(VLOOKUP(F1380,#REF!,2,0)," ")</f>
        <v xml:space="preserve"> </v>
      </c>
      <c r="H1380" s="122" t="str">
        <f>IFERROR(VLOOKUP(F1380,#REF!,3,0)," ")</f>
        <v xml:space="preserve"> </v>
      </c>
      <c r="I1380" s="103"/>
      <c r="J1380" s="103"/>
      <c r="K1380" s="103"/>
      <c r="L1380" s="104"/>
      <c r="M1380" s="105"/>
      <c r="N1380" s="106"/>
      <c r="O1380" s="107"/>
      <c r="P1380" s="122" t="str">
        <f t="shared" si="529"/>
        <v>00,00</v>
      </c>
      <c r="Q1380" s="123" t="str">
        <f t="shared" si="530"/>
        <v>0,00</v>
      </c>
      <c r="R1380" s="119">
        <v>0</v>
      </c>
      <c r="S1380" s="119">
        <v>0</v>
      </c>
      <c r="T1380" s="123">
        <f t="shared" si="535"/>
        <v>0</v>
      </c>
      <c r="U1380" s="108"/>
      <c r="V1380" s="109" t="str">
        <f t="shared" si="531"/>
        <v/>
      </c>
      <c r="W1380" s="37"/>
      <c r="X1380" s="132"/>
      <c r="Y1380" s="134"/>
      <c r="AA1380" s="24"/>
      <c r="AB1380" s="40"/>
      <c r="AC1380" s="24" t="str">
        <f t="shared" si="537"/>
        <v>Pendente</v>
      </c>
      <c r="AE1380" s="43"/>
      <c r="AF1380" s="44"/>
      <c r="AG1380" s="46"/>
      <c r="AH1380" s="46"/>
      <c r="AI1380" s="46"/>
      <c r="AJ1380" s="44"/>
      <c r="AK1380" s="46"/>
      <c r="AL1380" s="127"/>
      <c r="AM1380" s="44"/>
      <c r="AN1380" s="46"/>
      <c r="AO1380" s="127"/>
      <c r="AP1380" s="46"/>
      <c r="AQ1380" s="46"/>
      <c r="AR1380" s="46"/>
      <c r="AS1380" s="46"/>
      <c r="AT1380" s="46"/>
      <c r="AU1380" s="46"/>
      <c r="AV1380" s="46"/>
      <c r="AW1380" s="46"/>
      <c r="AX1380" s="46"/>
      <c r="AY1380" s="46"/>
      <c r="AZ1380" s="49"/>
      <c r="BE1380" s="52">
        <f t="shared" si="536"/>
        <v>0</v>
      </c>
      <c r="BF1380" s="53" t="str">
        <f t="shared" si="538"/>
        <v>00</v>
      </c>
      <c r="BG1380" s="54">
        <f t="shared" si="539"/>
        <v>0</v>
      </c>
      <c r="BH1380" s="54">
        <v>6</v>
      </c>
      <c r="BI1380" s="54" t="str">
        <f t="shared" si="540"/>
        <v>,00</v>
      </c>
      <c r="BJ1380" s="55" t="str">
        <f t="shared" si="541"/>
        <v>00,00</v>
      </c>
      <c r="BL1380" s="57" t="str">
        <f>IFERROR(VLOOKUP(H1380,#REF!,2,0)," ")</f>
        <v xml:space="preserve"> </v>
      </c>
      <c r="BM1380" s="57" t="str">
        <f>IFERROR(VLOOKUP(K1380,#REF!,2,0)," ")</f>
        <v xml:space="preserve"> </v>
      </c>
      <c r="BN1380" s="58" t="str">
        <f t="shared" si="547"/>
        <v xml:space="preserve">  </v>
      </c>
      <c r="BO1380" s="59" t="str">
        <f>IFERROR(VLOOKUP(BN1380,#REF!,5,0)," ")</f>
        <v xml:space="preserve"> </v>
      </c>
      <c r="BP1380" s="59" t="str">
        <f t="shared" si="548"/>
        <v xml:space="preserve"> </v>
      </c>
      <c r="BQ1380" s="56" t="str">
        <f t="shared" si="549"/>
        <v>0,00</v>
      </c>
      <c r="BR1380" s="59" t="str">
        <f t="shared" si="550"/>
        <v>0,00</v>
      </c>
      <c r="BS1380" s="59" t="str">
        <f t="shared" si="551"/>
        <v xml:space="preserve"> </v>
      </c>
      <c r="BT1380" s="56" t="str">
        <f t="shared" si="542"/>
        <v>00</v>
      </c>
      <c r="BU1380" s="56">
        <f t="shared" si="543"/>
        <v>0</v>
      </c>
      <c r="BV1380" s="56" t="str">
        <f>IFERROR(BU1380*#REF!,"0,00")</f>
        <v>0,00</v>
      </c>
      <c r="BW1380" s="59" t="str">
        <f t="shared" si="544"/>
        <v>0,00</v>
      </c>
    </row>
    <row r="1381" spans="1:75" ht="61.5" customHeight="1" thickTop="1" thickBot="1">
      <c r="A1381" s="90" t="str">
        <f t="shared" si="532"/>
        <v>INSERIR DATA</v>
      </c>
      <c r="B1381" s="91" t="str">
        <f t="shared" si="533"/>
        <v>INSERIR DATA</v>
      </c>
      <c r="C1381" s="81" t="str">
        <f t="shared" si="534"/>
        <v>INSERIR DATA</v>
      </c>
      <c r="D1381" s="79">
        <f t="shared" si="546"/>
        <v>1378</v>
      </c>
      <c r="E1381" s="125">
        <f t="shared" si="545"/>
        <v>0</v>
      </c>
      <c r="F1381" s="101"/>
      <c r="G1381" s="124" t="str">
        <f>IFERROR(VLOOKUP(F1381,#REF!,2,0)," ")</f>
        <v xml:space="preserve"> </v>
      </c>
      <c r="H1381" s="122" t="str">
        <f>IFERROR(VLOOKUP(F1381,#REF!,3,0)," ")</f>
        <v xml:space="preserve"> </v>
      </c>
      <c r="I1381" s="103"/>
      <c r="J1381" s="103"/>
      <c r="K1381" s="103"/>
      <c r="L1381" s="104"/>
      <c r="M1381" s="105"/>
      <c r="N1381" s="106"/>
      <c r="O1381" s="107"/>
      <c r="P1381" s="122" t="str">
        <f t="shared" si="529"/>
        <v>00,00</v>
      </c>
      <c r="Q1381" s="123" t="str">
        <f t="shared" si="530"/>
        <v>0,00</v>
      </c>
      <c r="R1381" s="119">
        <v>0</v>
      </c>
      <c r="S1381" s="119">
        <v>0</v>
      </c>
      <c r="T1381" s="123">
        <f t="shared" si="535"/>
        <v>0</v>
      </c>
      <c r="U1381" s="108"/>
      <c r="V1381" s="109" t="str">
        <f t="shared" si="531"/>
        <v/>
      </c>
      <c r="W1381" s="37"/>
      <c r="X1381" s="132"/>
      <c r="Y1381" s="134"/>
      <c r="AA1381" s="24"/>
      <c r="AB1381" s="40"/>
      <c r="AC1381" s="24" t="str">
        <f t="shared" si="537"/>
        <v>Pendente</v>
      </c>
      <c r="AE1381" s="43"/>
      <c r="AF1381" s="44"/>
      <c r="AG1381" s="46"/>
      <c r="AH1381" s="46"/>
      <c r="AI1381" s="46"/>
      <c r="AJ1381" s="44"/>
      <c r="AK1381" s="46"/>
      <c r="AL1381" s="127"/>
      <c r="AM1381" s="44"/>
      <c r="AN1381" s="46"/>
      <c r="AO1381" s="127"/>
      <c r="AP1381" s="46"/>
      <c r="AQ1381" s="46"/>
      <c r="AR1381" s="46"/>
      <c r="AS1381" s="46"/>
      <c r="AT1381" s="46"/>
      <c r="AU1381" s="46"/>
      <c r="AV1381" s="46"/>
      <c r="AW1381" s="46"/>
      <c r="AX1381" s="46"/>
      <c r="AY1381" s="46"/>
      <c r="AZ1381" s="49"/>
      <c r="BE1381" s="52">
        <f t="shared" si="536"/>
        <v>0</v>
      </c>
      <c r="BF1381" s="53" t="str">
        <f t="shared" si="538"/>
        <v>00</v>
      </c>
      <c r="BG1381" s="54">
        <f t="shared" si="539"/>
        <v>0</v>
      </c>
      <c r="BH1381" s="54">
        <v>6</v>
      </c>
      <c r="BI1381" s="54" t="str">
        <f t="shared" si="540"/>
        <v>,00</v>
      </c>
      <c r="BJ1381" s="55" t="str">
        <f t="shared" si="541"/>
        <v>00,00</v>
      </c>
      <c r="BL1381" s="57" t="str">
        <f>IFERROR(VLOOKUP(H1381,#REF!,2,0)," ")</f>
        <v xml:space="preserve"> </v>
      </c>
      <c r="BM1381" s="57" t="str">
        <f>IFERROR(VLOOKUP(K1381,#REF!,2,0)," ")</f>
        <v xml:space="preserve"> </v>
      </c>
      <c r="BN1381" s="58" t="str">
        <f t="shared" si="547"/>
        <v xml:space="preserve">  </v>
      </c>
      <c r="BO1381" s="59" t="str">
        <f>IFERROR(VLOOKUP(BN1381,#REF!,5,0)," ")</f>
        <v xml:space="preserve"> </v>
      </c>
      <c r="BP1381" s="59" t="str">
        <f t="shared" si="548"/>
        <v xml:space="preserve"> </v>
      </c>
      <c r="BQ1381" s="56" t="str">
        <f t="shared" si="549"/>
        <v>0,00</v>
      </c>
      <c r="BR1381" s="59" t="str">
        <f t="shared" si="550"/>
        <v>0,00</v>
      </c>
      <c r="BS1381" s="59" t="str">
        <f t="shared" si="551"/>
        <v xml:space="preserve"> </v>
      </c>
      <c r="BT1381" s="56" t="str">
        <f t="shared" si="542"/>
        <v>00</v>
      </c>
      <c r="BU1381" s="56">
        <f t="shared" si="543"/>
        <v>0</v>
      </c>
      <c r="BV1381" s="56" t="str">
        <f>IFERROR(BU1381*#REF!,"0,00")</f>
        <v>0,00</v>
      </c>
      <c r="BW1381" s="59" t="str">
        <f t="shared" si="544"/>
        <v>0,00</v>
      </c>
    </row>
    <row r="1382" spans="1:75" ht="61.5" customHeight="1" thickTop="1" thickBot="1">
      <c r="A1382" s="90" t="str">
        <f t="shared" si="532"/>
        <v>INSERIR DATA</v>
      </c>
      <c r="B1382" s="91" t="str">
        <f t="shared" si="533"/>
        <v>INSERIR DATA</v>
      </c>
      <c r="C1382" s="81" t="str">
        <f t="shared" si="534"/>
        <v>INSERIR DATA</v>
      </c>
      <c r="D1382" s="79">
        <f t="shared" si="546"/>
        <v>1379</v>
      </c>
      <c r="E1382" s="125">
        <f t="shared" si="545"/>
        <v>0</v>
      </c>
      <c r="F1382" s="101"/>
      <c r="G1382" s="124" t="str">
        <f>IFERROR(VLOOKUP(F1382,#REF!,2,0)," ")</f>
        <v xml:space="preserve"> </v>
      </c>
      <c r="H1382" s="122" t="str">
        <f>IFERROR(VLOOKUP(F1382,#REF!,3,0)," ")</f>
        <v xml:space="preserve"> </v>
      </c>
      <c r="I1382" s="103"/>
      <c r="J1382" s="103"/>
      <c r="K1382" s="103"/>
      <c r="L1382" s="104"/>
      <c r="M1382" s="105"/>
      <c r="N1382" s="106"/>
      <c r="O1382" s="107"/>
      <c r="P1382" s="122" t="str">
        <f t="shared" si="529"/>
        <v>00,00</v>
      </c>
      <c r="Q1382" s="123" t="str">
        <f t="shared" si="530"/>
        <v>0,00</v>
      </c>
      <c r="R1382" s="119">
        <v>0</v>
      </c>
      <c r="S1382" s="119">
        <v>0</v>
      </c>
      <c r="T1382" s="123">
        <f t="shared" si="535"/>
        <v>0</v>
      </c>
      <c r="U1382" s="108"/>
      <c r="V1382" s="109" t="str">
        <f t="shared" si="531"/>
        <v/>
      </c>
      <c r="W1382" s="37"/>
      <c r="X1382" s="132"/>
      <c r="Y1382" s="134"/>
      <c r="AA1382" s="24"/>
      <c r="AB1382" s="40"/>
      <c r="AC1382" s="24" t="str">
        <f t="shared" si="537"/>
        <v>Pendente</v>
      </c>
      <c r="AE1382" s="43"/>
      <c r="AF1382" s="44"/>
      <c r="AG1382" s="46"/>
      <c r="AH1382" s="46"/>
      <c r="AI1382" s="46"/>
      <c r="AJ1382" s="44"/>
      <c r="AK1382" s="46"/>
      <c r="AL1382" s="127"/>
      <c r="AM1382" s="44"/>
      <c r="AN1382" s="46"/>
      <c r="AO1382" s="127"/>
      <c r="AP1382" s="46"/>
      <c r="AQ1382" s="46"/>
      <c r="AR1382" s="46"/>
      <c r="AS1382" s="46"/>
      <c r="AT1382" s="46"/>
      <c r="AU1382" s="46"/>
      <c r="AV1382" s="46"/>
      <c r="AW1382" s="46"/>
      <c r="AX1382" s="46"/>
      <c r="AY1382" s="46"/>
      <c r="AZ1382" s="49"/>
      <c r="BE1382" s="52">
        <f t="shared" si="536"/>
        <v>0</v>
      </c>
      <c r="BF1382" s="53" t="str">
        <f t="shared" si="538"/>
        <v>00</v>
      </c>
      <c r="BG1382" s="54">
        <f t="shared" si="539"/>
        <v>0</v>
      </c>
      <c r="BH1382" s="54">
        <v>6</v>
      </c>
      <c r="BI1382" s="54" t="str">
        <f t="shared" si="540"/>
        <v>,00</v>
      </c>
      <c r="BJ1382" s="55" t="str">
        <f t="shared" si="541"/>
        <v>00,00</v>
      </c>
      <c r="BL1382" s="57" t="str">
        <f>IFERROR(VLOOKUP(H1382,#REF!,2,0)," ")</f>
        <v xml:space="preserve"> </v>
      </c>
      <c r="BM1382" s="57" t="str">
        <f>IFERROR(VLOOKUP(K1382,#REF!,2,0)," ")</f>
        <v xml:space="preserve"> </v>
      </c>
      <c r="BN1382" s="58" t="str">
        <f t="shared" si="547"/>
        <v xml:space="preserve">  </v>
      </c>
      <c r="BO1382" s="59" t="str">
        <f>IFERROR(VLOOKUP(BN1382,#REF!,5,0)," ")</f>
        <v xml:space="preserve"> </v>
      </c>
      <c r="BP1382" s="59" t="str">
        <f t="shared" si="548"/>
        <v xml:space="preserve"> </v>
      </c>
      <c r="BQ1382" s="56" t="str">
        <f t="shared" si="549"/>
        <v>0,00</v>
      </c>
      <c r="BR1382" s="59" t="str">
        <f t="shared" si="550"/>
        <v>0,00</v>
      </c>
      <c r="BS1382" s="59" t="str">
        <f t="shared" si="551"/>
        <v xml:space="preserve"> </v>
      </c>
      <c r="BT1382" s="56" t="str">
        <f t="shared" si="542"/>
        <v>00</v>
      </c>
      <c r="BU1382" s="56">
        <f t="shared" si="543"/>
        <v>0</v>
      </c>
      <c r="BV1382" s="56" t="str">
        <f>IFERROR(BU1382*#REF!,"0,00")</f>
        <v>0,00</v>
      </c>
      <c r="BW1382" s="59" t="str">
        <f t="shared" si="544"/>
        <v>0,00</v>
      </c>
    </row>
    <row r="1383" spans="1:75" ht="61.5" customHeight="1" thickTop="1" thickBot="1">
      <c r="A1383" s="90" t="str">
        <f t="shared" si="532"/>
        <v>INSERIR DATA</v>
      </c>
      <c r="B1383" s="91" t="str">
        <f t="shared" si="533"/>
        <v>INSERIR DATA</v>
      </c>
      <c r="C1383" s="81" t="str">
        <f t="shared" si="534"/>
        <v>INSERIR DATA</v>
      </c>
      <c r="D1383" s="79">
        <f t="shared" si="546"/>
        <v>1380</v>
      </c>
      <c r="E1383" s="125">
        <f t="shared" si="545"/>
        <v>0</v>
      </c>
      <c r="F1383" s="101"/>
      <c r="G1383" s="124" t="str">
        <f>IFERROR(VLOOKUP(F1383,#REF!,2,0)," ")</f>
        <v xml:space="preserve"> </v>
      </c>
      <c r="H1383" s="122" t="str">
        <f>IFERROR(VLOOKUP(F1383,#REF!,3,0)," ")</f>
        <v xml:space="preserve"> </v>
      </c>
      <c r="I1383" s="103"/>
      <c r="J1383" s="103"/>
      <c r="K1383" s="103"/>
      <c r="L1383" s="104"/>
      <c r="M1383" s="105"/>
      <c r="N1383" s="106"/>
      <c r="O1383" s="107"/>
      <c r="P1383" s="122" t="str">
        <f t="shared" si="529"/>
        <v>00,00</v>
      </c>
      <c r="Q1383" s="123" t="str">
        <f t="shared" si="530"/>
        <v>0,00</v>
      </c>
      <c r="R1383" s="119">
        <v>0</v>
      </c>
      <c r="S1383" s="119">
        <v>0</v>
      </c>
      <c r="T1383" s="123">
        <f t="shared" si="535"/>
        <v>0</v>
      </c>
      <c r="U1383" s="108"/>
      <c r="V1383" s="109" t="str">
        <f t="shared" si="531"/>
        <v/>
      </c>
      <c r="W1383" s="37"/>
      <c r="X1383" s="132"/>
      <c r="Y1383" s="134"/>
      <c r="AA1383" s="24"/>
      <c r="AB1383" s="40"/>
      <c r="AC1383" s="24" t="str">
        <f t="shared" si="537"/>
        <v>Pendente</v>
      </c>
      <c r="AE1383" s="43"/>
      <c r="AF1383" s="44"/>
      <c r="AG1383" s="46"/>
      <c r="AH1383" s="46"/>
      <c r="AI1383" s="46"/>
      <c r="AJ1383" s="44"/>
      <c r="AK1383" s="46"/>
      <c r="AL1383" s="127"/>
      <c r="AM1383" s="44"/>
      <c r="AN1383" s="46"/>
      <c r="AO1383" s="127"/>
      <c r="AP1383" s="46"/>
      <c r="AQ1383" s="46"/>
      <c r="AR1383" s="46"/>
      <c r="AS1383" s="46"/>
      <c r="AT1383" s="46"/>
      <c r="AU1383" s="46"/>
      <c r="AV1383" s="46"/>
      <c r="AW1383" s="46"/>
      <c r="AX1383" s="46"/>
      <c r="AY1383" s="46"/>
      <c r="AZ1383" s="49"/>
      <c r="BE1383" s="52">
        <f t="shared" si="536"/>
        <v>0</v>
      </c>
      <c r="BF1383" s="53" t="str">
        <f t="shared" si="538"/>
        <v>00</v>
      </c>
      <c r="BG1383" s="54">
        <f t="shared" si="539"/>
        <v>0</v>
      </c>
      <c r="BH1383" s="54">
        <v>6</v>
      </c>
      <c r="BI1383" s="54" t="str">
        <f t="shared" si="540"/>
        <v>,00</v>
      </c>
      <c r="BJ1383" s="55" t="str">
        <f t="shared" si="541"/>
        <v>00,00</v>
      </c>
      <c r="BL1383" s="57" t="str">
        <f>IFERROR(VLOOKUP(H1383,#REF!,2,0)," ")</f>
        <v xml:space="preserve"> </v>
      </c>
      <c r="BM1383" s="57" t="str">
        <f>IFERROR(VLOOKUP(K1383,#REF!,2,0)," ")</f>
        <v xml:space="preserve"> </v>
      </c>
      <c r="BN1383" s="58" t="str">
        <f t="shared" si="547"/>
        <v xml:space="preserve">  </v>
      </c>
      <c r="BO1383" s="59" t="str">
        <f>IFERROR(VLOOKUP(BN1383,#REF!,5,0)," ")</f>
        <v xml:space="preserve"> </v>
      </c>
      <c r="BP1383" s="59" t="str">
        <f t="shared" si="548"/>
        <v xml:space="preserve"> </v>
      </c>
      <c r="BQ1383" s="56" t="str">
        <f t="shared" si="549"/>
        <v>0,00</v>
      </c>
      <c r="BR1383" s="59" t="str">
        <f t="shared" si="550"/>
        <v>0,00</v>
      </c>
      <c r="BS1383" s="59" t="str">
        <f t="shared" si="551"/>
        <v xml:space="preserve"> </v>
      </c>
      <c r="BT1383" s="56" t="str">
        <f t="shared" si="542"/>
        <v>00</v>
      </c>
      <c r="BU1383" s="56">
        <f t="shared" si="543"/>
        <v>0</v>
      </c>
      <c r="BV1383" s="56" t="str">
        <f>IFERROR(BU1383*#REF!,"0,00")</f>
        <v>0,00</v>
      </c>
      <c r="BW1383" s="59" t="str">
        <f t="shared" si="544"/>
        <v>0,00</v>
      </c>
    </row>
    <row r="1384" spans="1:75" ht="61.5" customHeight="1" thickTop="1" thickBot="1">
      <c r="A1384" s="90" t="str">
        <f t="shared" si="532"/>
        <v>INSERIR DATA</v>
      </c>
      <c r="B1384" s="91" t="str">
        <f t="shared" si="533"/>
        <v>INSERIR DATA</v>
      </c>
      <c r="C1384" s="81" t="str">
        <f t="shared" si="534"/>
        <v>INSERIR DATA</v>
      </c>
      <c r="D1384" s="79">
        <f t="shared" si="546"/>
        <v>1381</v>
      </c>
      <c r="E1384" s="125">
        <f t="shared" si="545"/>
        <v>0</v>
      </c>
      <c r="F1384" s="101"/>
      <c r="G1384" s="124" t="str">
        <f>IFERROR(VLOOKUP(F1384,#REF!,2,0)," ")</f>
        <v xml:space="preserve"> </v>
      </c>
      <c r="H1384" s="122" t="str">
        <f>IFERROR(VLOOKUP(F1384,#REF!,3,0)," ")</f>
        <v xml:space="preserve"> </v>
      </c>
      <c r="I1384" s="103"/>
      <c r="J1384" s="103"/>
      <c r="K1384" s="103"/>
      <c r="L1384" s="104"/>
      <c r="M1384" s="105"/>
      <c r="N1384" s="106"/>
      <c r="O1384" s="107"/>
      <c r="P1384" s="122" t="str">
        <f t="shared" si="529"/>
        <v>00,00</v>
      </c>
      <c r="Q1384" s="123" t="str">
        <f t="shared" si="530"/>
        <v>0,00</v>
      </c>
      <c r="R1384" s="119">
        <v>0</v>
      </c>
      <c r="S1384" s="119">
        <v>0</v>
      </c>
      <c r="T1384" s="123">
        <f t="shared" si="535"/>
        <v>0</v>
      </c>
      <c r="U1384" s="108"/>
      <c r="V1384" s="109" t="str">
        <f t="shared" si="531"/>
        <v/>
      </c>
      <c r="W1384" s="37"/>
      <c r="X1384" s="132"/>
      <c r="Y1384" s="134"/>
      <c r="AA1384" s="24"/>
      <c r="AB1384" s="40"/>
      <c r="AC1384" s="24" t="str">
        <f t="shared" si="537"/>
        <v>Pendente</v>
      </c>
      <c r="AE1384" s="43"/>
      <c r="AF1384" s="44"/>
      <c r="AG1384" s="46"/>
      <c r="AH1384" s="46"/>
      <c r="AI1384" s="46"/>
      <c r="AJ1384" s="44"/>
      <c r="AK1384" s="46"/>
      <c r="AL1384" s="127"/>
      <c r="AM1384" s="44"/>
      <c r="AN1384" s="46"/>
      <c r="AO1384" s="127"/>
      <c r="AP1384" s="46"/>
      <c r="AQ1384" s="46"/>
      <c r="AR1384" s="46"/>
      <c r="AS1384" s="46"/>
      <c r="AT1384" s="46"/>
      <c r="AU1384" s="46"/>
      <c r="AV1384" s="46"/>
      <c r="AW1384" s="46"/>
      <c r="AX1384" s="46"/>
      <c r="AY1384" s="46"/>
      <c r="AZ1384" s="49"/>
      <c r="BE1384" s="52">
        <f t="shared" si="536"/>
        <v>0</v>
      </c>
      <c r="BF1384" s="53" t="str">
        <f t="shared" si="538"/>
        <v>00</v>
      </c>
      <c r="BG1384" s="54">
        <f t="shared" si="539"/>
        <v>0</v>
      </c>
      <c r="BH1384" s="54">
        <v>6</v>
      </c>
      <c r="BI1384" s="54" t="str">
        <f t="shared" si="540"/>
        <v>,00</v>
      </c>
      <c r="BJ1384" s="55" t="str">
        <f t="shared" si="541"/>
        <v>00,00</v>
      </c>
      <c r="BL1384" s="57" t="str">
        <f>IFERROR(VLOOKUP(H1384,#REF!,2,0)," ")</f>
        <v xml:space="preserve"> </v>
      </c>
      <c r="BM1384" s="57" t="str">
        <f>IFERROR(VLOOKUP(K1384,#REF!,2,0)," ")</f>
        <v xml:space="preserve"> </v>
      </c>
      <c r="BN1384" s="58" t="str">
        <f t="shared" si="547"/>
        <v xml:space="preserve">  </v>
      </c>
      <c r="BO1384" s="59" t="str">
        <f>IFERROR(VLOOKUP(BN1384,#REF!,5,0)," ")</f>
        <v xml:space="preserve"> </v>
      </c>
      <c r="BP1384" s="59" t="str">
        <f t="shared" si="548"/>
        <v xml:space="preserve"> </v>
      </c>
      <c r="BQ1384" s="56" t="str">
        <f t="shared" si="549"/>
        <v>0,00</v>
      </c>
      <c r="BR1384" s="59" t="str">
        <f t="shared" si="550"/>
        <v>0,00</v>
      </c>
      <c r="BS1384" s="59" t="str">
        <f t="shared" si="551"/>
        <v xml:space="preserve"> </v>
      </c>
      <c r="BT1384" s="56" t="str">
        <f t="shared" si="542"/>
        <v>00</v>
      </c>
      <c r="BU1384" s="56">
        <f t="shared" si="543"/>
        <v>0</v>
      </c>
      <c r="BV1384" s="56" t="str">
        <f>IFERROR(BU1384*#REF!,"0,00")</f>
        <v>0,00</v>
      </c>
      <c r="BW1384" s="59" t="str">
        <f t="shared" si="544"/>
        <v>0,00</v>
      </c>
    </row>
    <row r="1385" spans="1:75" ht="61.5" customHeight="1" thickTop="1" thickBot="1">
      <c r="A1385" s="90" t="str">
        <f t="shared" si="532"/>
        <v>INSERIR DATA</v>
      </c>
      <c r="B1385" s="91" t="str">
        <f t="shared" si="533"/>
        <v>INSERIR DATA</v>
      </c>
      <c r="C1385" s="81" t="str">
        <f t="shared" si="534"/>
        <v>INSERIR DATA</v>
      </c>
      <c r="D1385" s="79">
        <f t="shared" si="546"/>
        <v>1382</v>
      </c>
      <c r="E1385" s="125">
        <f t="shared" si="545"/>
        <v>0</v>
      </c>
      <c r="F1385" s="101"/>
      <c r="G1385" s="124" t="str">
        <f>IFERROR(VLOOKUP(F1385,#REF!,2,0)," ")</f>
        <v xml:space="preserve"> </v>
      </c>
      <c r="H1385" s="122" t="str">
        <f>IFERROR(VLOOKUP(F1385,#REF!,3,0)," ")</f>
        <v xml:space="preserve"> </v>
      </c>
      <c r="I1385" s="103"/>
      <c r="J1385" s="103"/>
      <c r="K1385" s="103"/>
      <c r="L1385" s="104"/>
      <c r="M1385" s="105"/>
      <c r="N1385" s="106"/>
      <c r="O1385" s="107"/>
      <c r="P1385" s="122" t="str">
        <f t="shared" si="529"/>
        <v>00,00</v>
      </c>
      <c r="Q1385" s="123" t="str">
        <f t="shared" si="530"/>
        <v>0,00</v>
      </c>
      <c r="R1385" s="119">
        <v>0</v>
      </c>
      <c r="S1385" s="119">
        <v>0</v>
      </c>
      <c r="T1385" s="123">
        <f t="shared" si="535"/>
        <v>0</v>
      </c>
      <c r="U1385" s="108"/>
      <c r="V1385" s="109" t="str">
        <f t="shared" si="531"/>
        <v/>
      </c>
      <c r="W1385" s="37"/>
      <c r="X1385" s="132"/>
      <c r="Y1385" s="134"/>
      <c r="AA1385" s="24"/>
      <c r="AB1385" s="40"/>
      <c r="AC1385" s="24" t="str">
        <f t="shared" si="537"/>
        <v>Pendente</v>
      </c>
      <c r="AE1385" s="43"/>
      <c r="AF1385" s="44"/>
      <c r="AG1385" s="46"/>
      <c r="AH1385" s="46"/>
      <c r="AI1385" s="46"/>
      <c r="AJ1385" s="44"/>
      <c r="AK1385" s="46"/>
      <c r="AL1385" s="127"/>
      <c r="AM1385" s="44"/>
      <c r="AN1385" s="46"/>
      <c r="AO1385" s="127"/>
      <c r="AP1385" s="46"/>
      <c r="AQ1385" s="46"/>
      <c r="AR1385" s="46"/>
      <c r="AS1385" s="46"/>
      <c r="AT1385" s="46"/>
      <c r="AU1385" s="46"/>
      <c r="AV1385" s="46"/>
      <c r="AW1385" s="46"/>
      <c r="AX1385" s="46"/>
      <c r="AY1385" s="46"/>
      <c r="AZ1385" s="49"/>
      <c r="BE1385" s="52">
        <f t="shared" si="536"/>
        <v>0</v>
      </c>
      <c r="BF1385" s="53" t="str">
        <f t="shared" si="538"/>
        <v>00</v>
      </c>
      <c r="BG1385" s="54">
        <f t="shared" si="539"/>
        <v>0</v>
      </c>
      <c r="BH1385" s="54">
        <v>6</v>
      </c>
      <c r="BI1385" s="54" t="str">
        <f t="shared" si="540"/>
        <v>,00</v>
      </c>
      <c r="BJ1385" s="55" t="str">
        <f t="shared" si="541"/>
        <v>00,00</v>
      </c>
      <c r="BL1385" s="57" t="str">
        <f>IFERROR(VLOOKUP(H1385,#REF!,2,0)," ")</f>
        <v xml:space="preserve"> </v>
      </c>
      <c r="BM1385" s="57" t="str">
        <f>IFERROR(VLOOKUP(K1385,#REF!,2,0)," ")</f>
        <v xml:space="preserve"> </v>
      </c>
      <c r="BN1385" s="58" t="str">
        <f t="shared" si="547"/>
        <v xml:space="preserve">  </v>
      </c>
      <c r="BO1385" s="59" t="str">
        <f>IFERROR(VLOOKUP(BN1385,#REF!,5,0)," ")</f>
        <v xml:space="preserve"> </v>
      </c>
      <c r="BP1385" s="59" t="str">
        <f t="shared" si="548"/>
        <v xml:space="preserve"> </v>
      </c>
      <c r="BQ1385" s="56" t="str">
        <f t="shared" si="549"/>
        <v>0,00</v>
      </c>
      <c r="BR1385" s="59" t="str">
        <f t="shared" si="550"/>
        <v>0,00</v>
      </c>
      <c r="BS1385" s="59" t="str">
        <f t="shared" si="551"/>
        <v xml:space="preserve"> </v>
      </c>
      <c r="BT1385" s="56" t="str">
        <f t="shared" si="542"/>
        <v>00</v>
      </c>
      <c r="BU1385" s="56">
        <f t="shared" si="543"/>
        <v>0</v>
      </c>
      <c r="BV1385" s="56" t="str">
        <f>IFERROR(BU1385*#REF!,"0,00")</f>
        <v>0,00</v>
      </c>
      <c r="BW1385" s="59" t="str">
        <f t="shared" si="544"/>
        <v>0,00</v>
      </c>
    </row>
    <row r="1386" spans="1:75" ht="61.5" customHeight="1" thickTop="1" thickBot="1">
      <c r="A1386" s="90" t="str">
        <f t="shared" si="532"/>
        <v>INSERIR DATA</v>
      </c>
      <c r="B1386" s="91" t="str">
        <f t="shared" si="533"/>
        <v>INSERIR DATA</v>
      </c>
      <c r="C1386" s="81" t="str">
        <f t="shared" si="534"/>
        <v>INSERIR DATA</v>
      </c>
      <c r="D1386" s="79">
        <f t="shared" si="546"/>
        <v>1383</v>
      </c>
      <c r="E1386" s="125">
        <f t="shared" si="545"/>
        <v>0</v>
      </c>
      <c r="F1386" s="101"/>
      <c r="G1386" s="124" t="str">
        <f>IFERROR(VLOOKUP(F1386,#REF!,2,0)," ")</f>
        <v xml:space="preserve"> </v>
      </c>
      <c r="H1386" s="122" t="str">
        <f>IFERROR(VLOOKUP(F1386,#REF!,3,0)," ")</f>
        <v xml:space="preserve"> </v>
      </c>
      <c r="I1386" s="103"/>
      <c r="J1386" s="103"/>
      <c r="K1386" s="103"/>
      <c r="L1386" s="104"/>
      <c r="M1386" s="105"/>
      <c r="N1386" s="106"/>
      <c r="O1386" s="107"/>
      <c r="P1386" s="122" t="str">
        <f t="shared" si="529"/>
        <v>00,00</v>
      </c>
      <c r="Q1386" s="123" t="str">
        <f t="shared" si="530"/>
        <v>0,00</v>
      </c>
      <c r="R1386" s="119">
        <v>0</v>
      </c>
      <c r="S1386" s="119">
        <v>0</v>
      </c>
      <c r="T1386" s="123">
        <f t="shared" si="535"/>
        <v>0</v>
      </c>
      <c r="U1386" s="108"/>
      <c r="V1386" s="109" t="str">
        <f t="shared" si="531"/>
        <v/>
      </c>
      <c r="W1386" s="37"/>
      <c r="X1386" s="132"/>
      <c r="Y1386" s="134"/>
      <c r="AA1386" s="24"/>
      <c r="AB1386" s="40"/>
      <c r="AC1386" s="24" t="str">
        <f t="shared" si="537"/>
        <v>Pendente</v>
      </c>
      <c r="AE1386" s="43"/>
      <c r="AF1386" s="44"/>
      <c r="AG1386" s="46"/>
      <c r="AH1386" s="46"/>
      <c r="AI1386" s="46"/>
      <c r="AJ1386" s="44"/>
      <c r="AK1386" s="46"/>
      <c r="AL1386" s="127"/>
      <c r="AM1386" s="44"/>
      <c r="AN1386" s="46"/>
      <c r="AO1386" s="127"/>
      <c r="AP1386" s="46"/>
      <c r="AQ1386" s="46"/>
      <c r="AR1386" s="46"/>
      <c r="AS1386" s="46"/>
      <c r="AT1386" s="46"/>
      <c r="AU1386" s="46"/>
      <c r="AV1386" s="46"/>
      <c r="AW1386" s="46"/>
      <c r="AX1386" s="46"/>
      <c r="AY1386" s="46"/>
      <c r="AZ1386" s="49"/>
      <c r="BE1386" s="52">
        <f t="shared" si="536"/>
        <v>0</v>
      </c>
      <c r="BF1386" s="53" t="str">
        <f t="shared" si="538"/>
        <v>00</v>
      </c>
      <c r="BG1386" s="54">
        <f t="shared" si="539"/>
        <v>0</v>
      </c>
      <c r="BH1386" s="54">
        <v>6</v>
      </c>
      <c r="BI1386" s="54" t="str">
        <f t="shared" si="540"/>
        <v>,00</v>
      </c>
      <c r="BJ1386" s="55" t="str">
        <f t="shared" si="541"/>
        <v>00,00</v>
      </c>
      <c r="BL1386" s="57" t="str">
        <f>IFERROR(VLOOKUP(H1386,#REF!,2,0)," ")</f>
        <v xml:space="preserve"> </v>
      </c>
      <c r="BM1386" s="57" t="str">
        <f>IFERROR(VLOOKUP(K1386,#REF!,2,0)," ")</f>
        <v xml:space="preserve"> </v>
      </c>
      <c r="BN1386" s="58" t="str">
        <f t="shared" si="547"/>
        <v xml:space="preserve">  </v>
      </c>
      <c r="BO1386" s="59" t="str">
        <f>IFERROR(VLOOKUP(BN1386,#REF!,5,0)," ")</f>
        <v xml:space="preserve"> </v>
      </c>
      <c r="BP1386" s="59" t="str">
        <f t="shared" si="548"/>
        <v xml:space="preserve"> </v>
      </c>
      <c r="BQ1386" s="56" t="str">
        <f t="shared" si="549"/>
        <v>0,00</v>
      </c>
      <c r="BR1386" s="59" t="str">
        <f t="shared" si="550"/>
        <v>0,00</v>
      </c>
      <c r="BS1386" s="59" t="str">
        <f t="shared" si="551"/>
        <v xml:space="preserve"> </v>
      </c>
      <c r="BT1386" s="56" t="str">
        <f t="shared" si="542"/>
        <v>00</v>
      </c>
      <c r="BU1386" s="56">
        <f t="shared" si="543"/>
        <v>0</v>
      </c>
      <c r="BV1386" s="56" t="str">
        <f>IFERROR(BU1386*#REF!,"0,00")</f>
        <v>0,00</v>
      </c>
      <c r="BW1386" s="59" t="str">
        <f t="shared" si="544"/>
        <v>0,00</v>
      </c>
    </row>
    <row r="1387" spans="1:75" ht="61.5" customHeight="1" thickTop="1" thickBot="1">
      <c r="A1387" s="90" t="str">
        <f t="shared" si="532"/>
        <v>INSERIR DATA</v>
      </c>
      <c r="B1387" s="91" t="str">
        <f t="shared" si="533"/>
        <v>INSERIR DATA</v>
      </c>
      <c r="C1387" s="81" t="str">
        <f t="shared" si="534"/>
        <v>INSERIR DATA</v>
      </c>
      <c r="D1387" s="79">
        <f t="shared" si="546"/>
        <v>1384</v>
      </c>
      <c r="E1387" s="125">
        <f t="shared" si="545"/>
        <v>0</v>
      </c>
      <c r="F1387" s="101"/>
      <c r="G1387" s="124" t="str">
        <f>IFERROR(VLOOKUP(F1387,#REF!,2,0)," ")</f>
        <v xml:space="preserve"> </v>
      </c>
      <c r="H1387" s="122" t="str">
        <f>IFERROR(VLOOKUP(F1387,#REF!,3,0)," ")</f>
        <v xml:space="preserve"> </v>
      </c>
      <c r="I1387" s="103"/>
      <c r="J1387" s="103"/>
      <c r="K1387" s="103"/>
      <c r="L1387" s="104"/>
      <c r="M1387" s="105"/>
      <c r="N1387" s="106"/>
      <c r="O1387" s="107"/>
      <c r="P1387" s="122" t="str">
        <f t="shared" si="529"/>
        <v>00,00</v>
      </c>
      <c r="Q1387" s="123" t="str">
        <f t="shared" si="530"/>
        <v>0,00</v>
      </c>
      <c r="R1387" s="119">
        <v>0</v>
      </c>
      <c r="S1387" s="119">
        <v>0</v>
      </c>
      <c r="T1387" s="123">
        <f t="shared" si="535"/>
        <v>0</v>
      </c>
      <c r="U1387" s="108"/>
      <c r="V1387" s="109" t="str">
        <f t="shared" si="531"/>
        <v/>
      </c>
      <c r="W1387" s="37"/>
      <c r="X1387" s="132"/>
      <c r="Y1387" s="134"/>
      <c r="AA1387" s="24"/>
      <c r="AB1387" s="40"/>
      <c r="AC1387" s="24" t="str">
        <f t="shared" si="537"/>
        <v>Pendente</v>
      </c>
      <c r="AE1387" s="43"/>
      <c r="AF1387" s="44"/>
      <c r="AG1387" s="46"/>
      <c r="AH1387" s="46"/>
      <c r="AI1387" s="46"/>
      <c r="AJ1387" s="44"/>
      <c r="AK1387" s="46"/>
      <c r="AL1387" s="127"/>
      <c r="AM1387" s="44"/>
      <c r="AN1387" s="46"/>
      <c r="AO1387" s="127"/>
      <c r="AP1387" s="46"/>
      <c r="AQ1387" s="46"/>
      <c r="AR1387" s="46"/>
      <c r="AS1387" s="46"/>
      <c r="AT1387" s="46"/>
      <c r="AU1387" s="46"/>
      <c r="AV1387" s="46"/>
      <c r="AW1387" s="46"/>
      <c r="AX1387" s="46"/>
      <c r="AY1387" s="46"/>
      <c r="AZ1387" s="49"/>
      <c r="BE1387" s="52">
        <f t="shared" si="536"/>
        <v>0</v>
      </c>
      <c r="BF1387" s="53" t="str">
        <f t="shared" si="538"/>
        <v>00</v>
      </c>
      <c r="BG1387" s="54">
        <f t="shared" si="539"/>
        <v>0</v>
      </c>
      <c r="BH1387" s="54">
        <v>6</v>
      </c>
      <c r="BI1387" s="54" t="str">
        <f t="shared" si="540"/>
        <v>,00</v>
      </c>
      <c r="BJ1387" s="55" t="str">
        <f t="shared" si="541"/>
        <v>00,00</v>
      </c>
      <c r="BL1387" s="57" t="str">
        <f>IFERROR(VLOOKUP(H1387,#REF!,2,0)," ")</f>
        <v xml:space="preserve"> </v>
      </c>
      <c r="BM1387" s="57" t="str">
        <f>IFERROR(VLOOKUP(K1387,#REF!,2,0)," ")</f>
        <v xml:space="preserve"> </v>
      </c>
      <c r="BN1387" s="58" t="str">
        <f t="shared" si="547"/>
        <v xml:space="preserve">  </v>
      </c>
      <c r="BO1387" s="59" t="str">
        <f>IFERROR(VLOOKUP(BN1387,#REF!,5,0)," ")</f>
        <v xml:space="preserve"> </v>
      </c>
      <c r="BP1387" s="59" t="str">
        <f t="shared" si="548"/>
        <v xml:space="preserve"> </v>
      </c>
      <c r="BQ1387" s="56" t="str">
        <f t="shared" si="549"/>
        <v>0,00</v>
      </c>
      <c r="BR1387" s="59" t="str">
        <f t="shared" si="550"/>
        <v>0,00</v>
      </c>
      <c r="BS1387" s="59" t="str">
        <f t="shared" si="551"/>
        <v xml:space="preserve"> </v>
      </c>
      <c r="BT1387" s="56" t="str">
        <f t="shared" si="542"/>
        <v>00</v>
      </c>
      <c r="BU1387" s="56">
        <f t="shared" si="543"/>
        <v>0</v>
      </c>
      <c r="BV1387" s="56" t="str">
        <f>IFERROR(BU1387*#REF!,"0,00")</f>
        <v>0,00</v>
      </c>
      <c r="BW1387" s="59" t="str">
        <f t="shared" si="544"/>
        <v>0,00</v>
      </c>
    </row>
    <row r="1388" spans="1:75" ht="61.5" customHeight="1" thickTop="1" thickBot="1">
      <c r="A1388" s="90" t="str">
        <f t="shared" si="532"/>
        <v>INSERIR DATA</v>
      </c>
      <c r="B1388" s="91" t="str">
        <f t="shared" si="533"/>
        <v>INSERIR DATA</v>
      </c>
      <c r="C1388" s="81" t="str">
        <f t="shared" si="534"/>
        <v>INSERIR DATA</v>
      </c>
      <c r="D1388" s="79">
        <f t="shared" si="546"/>
        <v>1385</v>
      </c>
      <c r="E1388" s="125">
        <f t="shared" si="545"/>
        <v>0</v>
      </c>
      <c r="F1388" s="101"/>
      <c r="G1388" s="124" t="str">
        <f>IFERROR(VLOOKUP(F1388,#REF!,2,0)," ")</f>
        <v xml:space="preserve"> </v>
      </c>
      <c r="H1388" s="122" t="str">
        <f>IFERROR(VLOOKUP(F1388,#REF!,3,0)," ")</f>
        <v xml:space="preserve"> </v>
      </c>
      <c r="I1388" s="103"/>
      <c r="J1388" s="103"/>
      <c r="K1388" s="103"/>
      <c r="L1388" s="104"/>
      <c r="M1388" s="105"/>
      <c r="N1388" s="106"/>
      <c r="O1388" s="107"/>
      <c r="P1388" s="122" t="str">
        <f t="shared" si="529"/>
        <v>00,00</v>
      </c>
      <c r="Q1388" s="123" t="str">
        <f t="shared" si="530"/>
        <v>0,00</v>
      </c>
      <c r="R1388" s="119">
        <v>0</v>
      </c>
      <c r="S1388" s="119">
        <v>0</v>
      </c>
      <c r="T1388" s="123">
        <f t="shared" si="535"/>
        <v>0</v>
      </c>
      <c r="U1388" s="108"/>
      <c r="V1388" s="109" t="str">
        <f t="shared" si="531"/>
        <v/>
      </c>
      <c r="W1388" s="37"/>
      <c r="X1388" s="132"/>
      <c r="Y1388" s="134"/>
      <c r="AA1388" s="24"/>
      <c r="AB1388" s="40"/>
      <c r="AC1388" s="24" t="str">
        <f t="shared" si="537"/>
        <v>Pendente</v>
      </c>
      <c r="AE1388" s="43"/>
      <c r="AF1388" s="44"/>
      <c r="AG1388" s="46"/>
      <c r="AH1388" s="46"/>
      <c r="AI1388" s="46"/>
      <c r="AJ1388" s="44"/>
      <c r="AK1388" s="46"/>
      <c r="AL1388" s="127"/>
      <c r="AM1388" s="44"/>
      <c r="AN1388" s="46"/>
      <c r="AO1388" s="127"/>
      <c r="AP1388" s="46"/>
      <c r="AQ1388" s="46"/>
      <c r="AR1388" s="46"/>
      <c r="AS1388" s="46"/>
      <c r="AT1388" s="46"/>
      <c r="AU1388" s="46"/>
      <c r="AV1388" s="46"/>
      <c r="AW1388" s="46"/>
      <c r="AX1388" s="46"/>
      <c r="AY1388" s="46"/>
      <c r="AZ1388" s="49"/>
      <c r="BE1388" s="52">
        <f t="shared" si="536"/>
        <v>0</v>
      </c>
      <c r="BF1388" s="53" t="str">
        <f t="shared" si="538"/>
        <v>00</v>
      </c>
      <c r="BG1388" s="54">
        <f t="shared" si="539"/>
        <v>0</v>
      </c>
      <c r="BH1388" s="54">
        <v>6</v>
      </c>
      <c r="BI1388" s="54" t="str">
        <f t="shared" si="540"/>
        <v>,00</v>
      </c>
      <c r="BJ1388" s="55" t="str">
        <f t="shared" si="541"/>
        <v>00,00</v>
      </c>
      <c r="BL1388" s="57" t="str">
        <f>IFERROR(VLOOKUP(H1388,#REF!,2,0)," ")</f>
        <v xml:space="preserve"> </v>
      </c>
      <c r="BM1388" s="57" t="str">
        <f>IFERROR(VLOOKUP(K1388,#REF!,2,0)," ")</f>
        <v xml:space="preserve"> </v>
      </c>
      <c r="BN1388" s="58" t="str">
        <f t="shared" si="547"/>
        <v xml:space="preserve">  </v>
      </c>
      <c r="BO1388" s="59" t="str">
        <f>IFERROR(VLOOKUP(BN1388,#REF!,5,0)," ")</f>
        <v xml:space="preserve"> </v>
      </c>
      <c r="BP1388" s="59" t="str">
        <f t="shared" si="548"/>
        <v xml:space="preserve"> </v>
      </c>
      <c r="BQ1388" s="56" t="str">
        <f t="shared" si="549"/>
        <v>0,00</v>
      </c>
      <c r="BR1388" s="59" t="str">
        <f t="shared" si="550"/>
        <v>0,00</v>
      </c>
      <c r="BS1388" s="59" t="str">
        <f t="shared" si="551"/>
        <v xml:space="preserve"> </v>
      </c>
      <c r="BT1388" s="56" t="str">
        <f t="shared" si="542"/>
        <v>00</v>
      </c>
      <c r="BU1388" s="56">
        <f t="shared" si="543"/>
        <v>0</v>
      </c>
      <c r="BV1388" s="56" t="str">
        <f>IFERROR(BU1388*#REF!,"0,00")</f>
        <v>0,00</v>
      </c>
      <c r="BW1388" s="59" t="str">
        <f t="shared" si="544"/>
        <v>0,00</v>
      </c>
    </row>
    <row r="1389" spans="1:75" ht="61.5" customHeight="1" thickTop="1" thickBot="1">
      <c r="A1389" s="90" t="str">
        <f t="shared" si="532"/>
        <v>INSERIR DATA</v>
      </c>
      <c r="B1389" s="91" t="str">
        <f t="shared" si="533"/>
        <v>INSERIR DATA</v>
      </c>
      <c r="C1389" s="81" t="str">
        <f t="shared" si="534"/>
        <v>INSERIR DATA</v>
      </c>
      <c r="D1389" s="79">
        <f t="shared" si="546"/>
        <v>1386</v>
      </c>
      <c r="E1389" s="125">
        <f t="shared" si="545"/>
        <v>0</v>
      </c>
      <c r="F1389" s="101"/>
      <c r="G1389" s="124" t="str">
        <f>IFERROR(VLOOKUP(F1389,#REF!,2,0)," ")</f>
        <v xml:space="preserve"> </v>
      </c>
      <c r="H1389" s="122" t="str">
        <f>IFERROR(VLOOKUP(F1389,#REF!,3,0)," ")</f>
        <v xml:space="preserve"> </v>
      </c>
      <c r="I1389" s="103"/>
      <c r="J1389" s="103"/>
      <c r="K1389" s="103"/>
      <c r="L1389" s="104"/>
      <c r="M1389" s="105"/>
      <c r="N1389" s="106"/>
      <c r="O1389" s="107"/>
      <c r="P1389" s="122" t="str">
        <f t="shared" si="529"/>
        <v>00,00</v>
      </c>
      <c r="Q1389" s="123" t="str">
        <f t="shared" si="530"/>
        <v>0,00</v>
      </c>
      <c r="R1389" s="119">
        <v>0</v>
      </c>
      <c r="S1389" s="119">
        <v>0</v>
      </c>
      <c r="T1389" s="123">
        <f t="shared" si="535"/>
        <v>0</v>
      </c>
      <c r="U1389" s="108"/>
      <c r="V1389" s="109" t="str">
        <f t="shared" si="531"/>
        <v/>
      </c>
      <c r="W1389" s="37"/>
      <c r="X1389" s="132"/>
      <c r="Y1389" s="134"/>
      <c r="AA1389" s="24"/>
      <c r="AB1389" s="40"/>
      <c r="AC1389" s="24" t="str">
        <f t="shared" si="537"/>
        <v>Pendente</v>
      </c>
      <c r="AE1389" s="43"/>
      <c r="AF1389" s="44"/>
      <c r="AG1389" s="46"/>
      <c r="AH1389" s="46"/>
      <c r="AI1389" s="46"/>
      <c r="AJ1389" s="44"/>
      <c r="AK1389" s="46"/>
      <c r="AL1389" s="127"/>
      <c r="AM1389" s="44"/>
      <c r="AN1389" s="46"/>
      <c r="AO1389" s="127"/>
      <c r="AP1389" s="46"/>
      <c r="AQ1389" s="46"/>
      <c r="AR1389" s="46"/>
      <c r="AS1389" s="46"/>
      <c r="AT1389" s="46"/>
      <c r="AU1389" s="46"/>
      <c r="AV1389" s="46"/>
      <c r="AW1389" s="46"/>
      <c r="AX1389" s="46"/>
      <c r="AY1389" s="46"/>
      <c r="AZ1389" s="49"/>
      <c r="BE1389" s="52">
        <f t="shared" si="536"/>
        <v>0</v>
      </c>
      <c r="BF1389" s="53" t="str">
        <f t="shared" si="538"/>
        <v>00</v>
      </c>
      <c r="BG1389" s="54">
        <f t="shared" si="539"/>
        <v>0</v>
      </c>
      <c r="BH1389" s="54">
        <v>6</v>
      </c>
      <c r="BI1389" s="54" t="str">
        <f t="shared" si="540"/>
        <v>,00</v>
      </c>
      <c r="BJ1389" s="55" t="str">
        <f t="shared" si="541"/>
        <v>00,00</v>
      </c>
      <c r="BL1389" s="57" t="str">
        <f>IFERROR(VLOOKUP(H1389,#REF!,2,0)," ")</f>
        <v xml:space="preserve"> </v>
      </c>
      <c r="BM1389" s="57" t="str">
        <f>IFERROR(VLOOKUP(K1389,#REF!,2,0)," ")</f>
        <v xml:space="preserve"> </v>
      </c>
      <c r="BN1389" s="58" t="str">
        <f t="shared" si="547"/>
        <v xml:space="preserve">  </v>
      </c>
      <c r="BO1389" s="59" t="str">
        <f>IFERROR(VLOOKUP(BN1389,#REF!,5,0)," ")</f>
        <v xml:space="preserve"> </v>
      </c>
      <c r="BP1389" s="59" t="str">
        <f t="shared" si="548"/>
        <v xml:space="preserve"> </v>
      </c>
      <c r="BQ1389" s="56" t="str">
        <f t="shared" si="549"/>
        <v>0,00</v>
      </c>
      <c r="BR1389" s="59" t="str">
        <f t="shared" si="550"/>
        <v>0,00</v>
      </c>
      <c r="BS1389" s="59" t="str">
        <f t="shared" si="551"/>
        <v xml:space="preserve"> </v>
      </c>
      <c r="BT1389" s="56" t="str">
        <f t="shared" si="542"/>
        <v>00</v>
      </c>
      <c r="BU1389" s="56">
        <f t="shared" si="543"/>
        <v>0</v>
      </c>
      <c r="BV1389" s="56" t="str">
        <f>IFERROR(BU1389*#REF!,"0,00")</f>
        <v>0,00</v>
      </c>
      <c r="BW1389" s="59" t="str">
        <f t="shared" si="544"/>
        <v>0,00</v>
      </c>
    </row>
    <row r="1390" spans="1:75" ht="61.5" customHeight="1" thickTop="1" thickBot="1">
      <c r="A1390" s="90" t="str">
        <f t="shared" si="532"/>
        <v>INSERIR DATA</v>
      </c>
      <c r="B1390" s="91" t="str">
        <f t="shared" si="533"/>
        <v>INSERIR DATA</v>
      </c>
      <c r="C1390" s="81" t="str">
        <f t="shared" si="534"/>
        <v>INSERIR DATA</v>
      </c>
      <c r="D1390" s="79">
        <f t="shared" si="546"/>
        <v>1387</v>
      </c>
      <c r="E1390" s="125">
        <f t="shared" si="545"/>
        <v>0</v>
      </c>
      <c r="F1390" s="101"/>
      <c r="G1390" s="124" t="str">
        <f>IFERROR(VLOOKUP(F1390,#REF!,2,0)," ")</f>
        <v xml:space="preserve"> </v>
      </c>
      <c r="H1390" s="122" t="str">
        <f>IFERROR(VLOOKUP(F1390,#REF!,3,0)," ")</f>
        <v xml:space="preserve"> </v>
      </c>
      <c r="I1390" s="103"/>
      <c r="J1390" s="103"/>
      <c r="K1390" s="103"/>
      <c r="L1390" s="104"/>
      <c r="M1390" s="105"/>
      <c r="N1390" s="106"/>
      <c r="O1390" s="107"/>
      <c r="P1390" s="122" t="str">
        <f t="shared" si="529"/>
        <v>00,00</v>
      </c>
      <c r="Q1390" s="123" t="str">
        <f t="shared" si="530"/>
        <v>0,00</v>
      </c>
      <c r="R1390" s="119">
        <v>0</v>
      </c>
      <c r="S1390" s="119">
        <v>0</v>
      </c>
      <c r="T1390" s="123">
        <f t="shared" si="535"/>
        <v>0</v>
      </c>
      <c r="U1390" s="108"/>
      <c r="V1390" s="109" t="str">
        <f t="shared" si="531"/>
        <v/>
      </c>
      <c r="W1390" s="37"/>
      <c r="X1390" s="132"/>
      <c r="Y1390" s="134"/>
      <c r="AA1390" s="24"/>
      <c r="AB1390" s="40"/>
      <c r="AC1390" s="24" t="str">
        <f t="shared" si="537"/>
        <v>Pendente</v>
      </c>
      <c r="AE1390" s="43"/>
      <c r="AF1390" s="44"/>
      <c r="AG1390" s="46"/>
      <c r="AH1390" s="46"/>
      <c r="AI1390" s="46"/>
      <c r="AJ1390" s="44"/>
      <c r="AK1390" s="46"/>
      <c r="AL1390" s="127"/>
      <c r="AM1390" s="44"/>
      <c r="AN1390" s="46"/>
      <c r="AO1390" s="127"/>
      <c r="AP1390" s="46"/>
      <c r="AQ1390" s="46"/>
      <c r="AR1390" s="46"/>
      <c r="AS1390" s="46"/>
      <c r="AT1390" s="46"/>
      <c r="AU1390" s="46"/>
      <c r="AV1390" s="46"/>
      <c r="AW1390" s="46"/>
      <c r="AX1390" s="46"/>
      <c r="AY1390" s="46"/>
      <c r="AZ1390" s="49"/>
      <c r="BE1390" s="52">
        <f t="shared" si="536"/>
        <v>0</v>
      </c>
      <c r="BF1390" s="53" t="str">
        <f t="shared" si="538"/>
        <v>00</v>
      </c>
      <c r="BG1390" s="54">
        <f t="shared" si="539"/>
        <v>0</v>
      </c>
      <c r="BH1390" s="54">
        <v>6</v>
      </c>
      <c r="BI1390" s="54" t="str">
        <f t="shared" si="540"/>
        <v>,00</v>
      </c>
      <c r="BJ1390" s="55" t="str">
        <f t="shared" si="541"/>
        <v>00,00</v>
      </c>
      <c r="BL1390" s="57" t="str">
        <f>IFERROR(VLOOKUP(H1390,#REF!,2,0)," ")</f>
        <v xml:space="preserve"> </v>
      </c>
      <c r="BM1390" s="57" t="str">
        <f>IFERROR(VLOOKUP(K1390,#REF!,2,0)," ")</f>
        <v xml:space="preserve"> </v>
      </c>
      <c r="BN1390" s="58" t="str">
        <f t="shared" si="547"/>
        <v xml:space="preserve">  </v>
      </c>
      <c r="BO1390" s="59" t="str">
        <f>IFERROR(VLOOKUP(BN1390,#REF!,5,0)," ")</f>
        <v xml:space="preserve"> </v>
      </c>
      <c r="BP1390" s="59" t="str">
        <f t="shared" si="548"/>
        <v xml:space="preserve"> </v>
      </c>
      <c r="BQ1390" s="56" t="str">
        <f t="shared" si="549"/>
        <v>0,00</v>
      </c>
      <c r="BR1390" s="59" t="str">
        <f t="shared" si="550"/>
        <v>0,00</v>
      </c>
      <c r="BS1390" s="59" t="str">
        <f t="shared" si="551"/>
        <v xml:space="preserve"> </v>
      </c>
      <c r="BT1390" s="56" t="str">
        <f t="shared" si="542"/>
        <v>00</v>
      </c>
      <c r="BU1390" s="56">
        <f t="shared" si="543"/>
        <v>0</v>
      </c>
      <c r="BV1390" s="56" t="str">
        <f>IFERROR(BU1390*#REF!,"0,00")</f>
        <v>0,00</v>
      </c>
      <c r="BW1390" s="59" t="str">
        <f t="shared" si="544"/>
        <v>0,00</v>
      </c>
    </row>
    <row r="1391" spans="1:75" ht="61.5" customHeight="1" thickTop="1" thickBot="1">
      <c r="A1391" s="90" t="str">
        <f t="shared" si="532"/>
        <v>INSERIR DATA</v>
      </c>
      <c r="B1391" s="91" t="str">
        <f t="shared" si="533"/>
        <v>INSERIR DATA</v>
      </c>
      <c r="C1391" s="81" t="str">
        <f t="shared" si="534"/>
        <v>INSERIR DATA</v>
      </c>
      <c r="D1391" s="79">
        <f t="shared" si="546"/>
        <v>1388</v>
      </c>
      <c r="E1391" s="125">
        <f t="shared" si="545"/>
        <v>0</v>
      </c>
      <c r="F1391" s="101"/>
      <c r="G1391" s="124" t="str">
        <f>IFERROR(VLOOKUP(F1391,#REF!,2,0)," ")</f>
        <v xml:space="preserve"> </v>
      </c>
      <c r="H1391" s="122" t="str">
        <f>IFERROR(VLOOKUP(F1391,#REF!,3,0)," ")</f>
        <v xml:space="preserve"> </v>
      </c>
      <c r="I1391" s="103"/>
      <c r="J1391" s="103"/>
      <c r="K1391" s="103"/>
      <c r="L1391" s="104"/>
      <c r="M1391" s="105"/>
      <c r="N1391" s="106"/>
      <c r="O1391" s="107"/>
      <c r="P1391" s="122" t="str">
        <f t="shared" si="529"/>
        <v>00,00</v>
      </c>
      <c r="Q1391" s="123" t="str">
        <f t="shared" si="530"/>
        <v>0,00</v>
      </c>
      <c r="R1391" s="119">
        <v>0</v>
      </c>
      <c r="S1391" s="119">
        <v>0</v>
      </c>
      <c r="T1391" s="123">
        <f t="shared" si="535"/>
        <v>0</v>
      </c>
      <c r="U1391" s="108"/>
      <c r="V1391" s="109" t="str">
        <f t="shared" si="531"/>
        <v/>
      </c>
      <c r="W1391" s="37"/>
      <c r="X1391" s="132"/>
      <c r="Y1391" s="134"/>
      <c r="AA1391" s="24"/>
      <c r="AB1391" s="40"/>
      <c r="AC1391" s="24" t="str">
        <f t="shared" si="537"/>
        <v>Pendente</v>
      </c>
      <c r="AE1391" s="43"/>
      <c r="AF1391" s="44"/>
      <c r="AG1391" s="46"/>
      <c r="AH1391" s="46"/>
      <c r="AI1391" s="46"/>
      <c r="AJ1391" s="44"/>
      <c r="AK1391" s="46"/>
      <c r="AL1391" s="127"/>
      <c r="AM1391" s="44"/>
      <c r="AN1391" s="46"/>
      <c r="AO1391" s="127"/>
      <c r="AP1391" s="46"/>
      <c r="AQ1391" s="46"/>
      <c r="AR1391" s="46"/>
      <c r="AS1391" s="46"/>
      <c r="AT1391" s="46"/>
      <c r="AU1391" s="46"/>
      <c r="AV1391" s="46"/>
      <c r="AW1391" s="46"/>
      <c r="AX1391" s="46"/>
      <c r="AY1391" s="46"/>
      <c r="AZ1391" s="49"/>
      <c r="BE1391" s="52">
        <f t="shared" si="536"/>
        <v>0</v>
      </c>
      <c r="BF1391" s="53" t="str">
        <f t="shared" si="538"/>
        <v>00</v>
      </c>
      <c r="BG1391" s="54">
        <f t="shared" si="539"/>
        <v>0</v>
      </c>
      <c r="BH1391" s="54">
        <v>6</v>
      </c>
      <c r="BI1391" s="54" t="str">
        <f t="shared" si="540"/>
        <v>,00</v>
      </c>
      <c r="BJ1391" s="55" t="str">
        <f t="shared" si="541"/>
        <v>00,00</v>
      </c>
      <c r="BL1391" s="57" t="str">
        <f>IFERROR(VLOOKUP(H1391,#REF!,2,0)," ")</f>
        <v xml:space="preserve"> </v>
      </c>
      <c r="BM1391" s="57" t="str">
        <f>IFERROR(VLOOKUP(K1391,#REF!,2,0)," ")</f>
        <v xml:space="preserve"> </v>
      </c>
      <c r="BN1391" s="58" t="str">
        <f t="shared" si="547"/>
        <v xml:space="preserve">  </v>
      </c>
      <c r="BO1391" s="59" t="str">
        <f>IFERROR(VLOOKUP(BN1391,#REF!,5,0)," ")</f>
        <v xml:space="preserve"> </v>
      </c>
      <c r="BP1391" s="59" t="str">
        <f t="shared" si="548"/>
        <v xml:space="preserve"> </v>
      </c>
      <c r="BQ1391" s="56" t="str">
        <f t="shared" si="549"/>
        <v>0,00</v>
      </c>
      <c r="BR1391" s="59" t="str">
        <f t="shared" si="550"/>
        <v>0,00</v>
      </c>
      <c r="BS1391" s="59" t="str">
        <f t="shared" si="551"/>
        <v xml:space="preserve"> </v>
      </c>
      <c r="BT1391" s="56" t="str">
        <f t="shared" si="542"/>
        <v>00</v>
      </c>
      <c r="BU1391" s="56">
        <f t="shared" si="543"/>
        <v>0</v>
      </c>
      <c r="BV1391" s="56" t="str">
        <f>IFERROR(BU1391*#REF!,"0,00")</f>
        <v>0,00</v>
      </c>
      <c r="BW1391" s="59" t="str">
        <f t="shared" si="544"/>
        <v>0,00</v>
      </c>
    </row>
    <row r="1392" spans="1:75" ht="61.5" customHeight="1" thickTop="1" thickBot="1">
      <c r="A1392" s="90" t="str">
        <f t="shared" si="532"/>
        <v>INSERIR DATA</v>
      </c>
      <c r="B1392" s="91" t="str">
        <f t="shared" si="533"/>
        <v>INSERIR DATA</v>
      </c>
      <c r="C1392" s="81" t="str">
        <f t="shared" si="534"/>
        <v>INSERIR DATA</v>
      </c>
      <c r="D1392" s="79">
        <f t="shared" si="546"/>
        <v>1389</v>
      </c>
      <c r="E1392" s="125">
        <f t="shared" si="545"/>
        <v>0</v>
      </c>
      <c r="F1392" s="101"/>
      <c r="G1392" s="124" t="str">
        <f>IFERROR(VLOOKUP(F1392,#REF!,2,0)," ")</f>
        <v xml:space="preserve"> </v>
      </c>
      <c r="H1392" s="122" t="str">
        <f>IFERROR(VLOOKUP(F1392,#REF!,3,0)," ")</f>
        <v xml:space="preserve"> </v>
      </c>
      <c r="I1392" s="103"/>
      <c r="J1392" s="103"/>
      <c r="K1392" s="103"/>
      <c r="L1392" s="104"/>
      <c r="M1392" s="105"/>
      <c r="N1392" s="106"/>
      <c r="O1392" s="107"/>
      <c r="P1392" s="122" t="str">
        <f t="shared" ref="P1392:P1455" si="552">IFERROR(BJ1392," ")</f>
        <v>00,00</v>
      </c>
      <c r="Q1392" s="123" t="str">
        <f t="shared" ref="Q1392:Q1455" si="553">BW1392</f>
        <v>0,00</v>
      </c>
      <c r="R1392" s="119">
        <v>0</v>
      </c>
      <c r="S1392" s="119">
        <v>0</v>
      </c>
      <c r="T1392" s="123">
        <f t="shared" si="535"/>
        <v>0</v>
      </c>
      <c r="U1392" s="108"/>
      <c r="V1392" s="109" t="str">
        <f t="shared" si="531"/>
        <v/>
      </c>
      <c r="W1392" s="37"/>
      <c r="X1392" s="132"/>
      <c r="Y1392" s="134"/>
      <c r="AA1392" s="24"/>
      <c r="AB1392" s="40"/>
      <c r="AC1392" s="24" t="str">
        <f t="shared" si="537"/>
        <v>Pendente</v>
      </c>
      <c r="AE1392" s="43"/>
      <c r="AF1392" s="44"/>
      <c r="AG1392" s="46"/>
      <c r="AH1392" s="46"/>
      <c r="AI1392" s="46"/>
      <c r="AJ1392" s="44"/>
      <c r="AK1392" s="46"/>
      <c r="AL1392" s="127"/>
      <c r="AM1392" s="44"/>
      <c r="AN1392" s="46"/>
      <c r="AO1392" s="127"/>
      <c r="AP1392" s="46"/>
      <c r="AQ1392" s="46"/>
      <c r="AR1392" s="46"/>
      <c r="AS1392" s="46"/>
      <c r="AT1392" s="46"/>
      <c r="AU1392" s="46"/>
      <c r="AV1392" s="46"/>
      <c r="AW1392" s="46"/>
      <c r="AX1392" s="46"/>
      <c r="AY1392" s="46"/>
      <c r="AZ1392" s="49"/>
      <c r="BE1392" s="52">
        <f t="shared" si="536"/>
        <v>0</v>
      </c>
      <c r="BF1392" s="53" t="str">
        <f t="shared" si="538"/>
        <v>00</v>
      </c>
      <c r="BG1392" s="54">
        <f t="shared" si="539"/>
        <v>0</v>
      </c>
      <c r="BH1392" s="54">
        <v>6</v>
      </c>
      <c r="BI1392" s="54" t="str">
        <f t="shared" si="540"/>
        <v>,00</v>
      </c>
      <c r="BJ1392" s="55" t="str">
        <f t="shared" si="541"/>
        <v>00,00</v>
      </c>
      <c r="BL1392" s="57" t="str">
        <f>IFERROR(VLOOKUP(H1392,#REF!,2,0)," ")</f>
        <v xml:space="preserve"> </v>
      </c>
      <c r="BM1392" s="57" t="str">
        <f>IFERROR(VLOOKUP(K1392,#REF!,2,0)," ")</f>
        <v xml:space="preserve"> </v>
      </c>
      <c r="BN1392" s="58" t="str">
        <f t="shared" si="547"/>
        <v xml:space="preserve">  </v>
      </c>
      <c r="BO1392" s="59" t="str">
        <f>IFERROR(VLOOKUP(BN1392,#REF!,5,0)," ")</f>
        <v xml:space="preserve"> </v>
      </c>
      <c r="BP1392" s="59" t="str">
        <f t="shared" si="548"/>
        <v xml:space="preserve"> </v>
      </c>
      <c r="BQ1392" s="56" t="str">
        <f t="shared" si="549"/>
        <v>0,00</v>
      </c>
      <c r="BR1392" s="59" t="str">
        <f t="shared" si="550"/>
        <v>0,00</v>
      </c>
      <c r="BS1392" s="59" t="str">
        <f t="shared" si="551"/>
        <v xml:space="preserve"> </v>
      </c>
      <c r="BT1392" s="56" t="str">
        <f t="shared" si="542"/>
        <v>00</v>
      </c>
      <c r="BU1392" s="56">
        <f t="shared" si="543"/>
        <v>0</v>
      </c>
      <c r="BV1392" s="56" t="str">
        <f>IFERROR(BU1392*#REF!,"0,00")</f>
        <v>0,00</v>
      </c>
      <c r="BW1392" s="59" t="str">
        <f t="shared" si="544"/>
        <v>0,00</v>
      </c>
    </row>
    <row r="1393" spans="1:75" ht="61.5" customHeight="1" thickTop="1" thickBot="1">
      <c r="A1393" s="90" t="str">
        <f t="shared" si="532"/>
        <v>INSERIR DATA</v>
      </c>
      <c r="B1393" s="91" t="str">
        <f t="shared" si="533"/>
        <v>INSERIR DATA</v>
      </c>
      <c r="C1393" s="81" t="str">
        <f t="shared" si="534"/>
        <v>INSERIR DATA</v>
      </c>
      <c r="D1393" s="79">
        <f t="shared" si="546"/>
        <v>1390</v>
      </c>
      <c r="E1393" s="125">
        <f t="shared" si="545"/>
        <v>0</v>
      </c>
      <c r="F1393" s="101"/>
      <c r="G1393" s="124" t="str">
        <f>IFERROR(VLOOKUP(F1393,#REF!,2,0)," ")</f>
        <v xml:space="preserve"> </v>
      </c>
      <c r="H1393" s="122" t="str">
        <f>IFERROR(VLOOKUP(F1393,#REF!,3,0)," ")</f>
        <v xml:space="preserve"> </v>
      </c>
      <c r="I1393" s="103"/>
      <c r="J1393" s="103"/>
      <c r="K1393" s="103"/>
      <c r="L1393" s="104"/>
      <c r="M1393" s="105"/>
      <c r="N1393" s="106"/>
      <c r="O1393" s="107"/>
      <c r="P1393" s="122" t="str">
        <f t="shared" si="552"/>
        <v>00,00</v>
      </c>
      <c r="Q1393" s="123" t="str">
        <f t="shared" si="553"/>
        <v>0,00</v>
      </c>
      <c r="R1393" s="119">
        <v>0</v>
      </c>
      <c r="S1393" s="119">
        <v>0</v>
      </c>
      <c r="T1393" s="123">
        <f t="shared" si="535"/>
        <v>0</v>
      </c>
      <c r="U1393" s="108"/>
      <c r="V1393" s="109" t="str">
        <f t="shared" ref="V1393:V1456" si="554">UPPER(Y1393)</f>
        <v/>
      </c>
      <c r="W1393" s="37"/>
      <c r="X1393" s="132"/>
      <c r="Y1393" s="134"/>
      <c r="AA1393" s="24"/>
      <c r="AB1393" s="40"/>
      <c r="AC1393" s="24" t="str">
        <f t="shared" si="537"/>
        <v>Pendente</v>
      </c>
      <c r="AE1393" s="43"/>
      <c r="AF1393" s="44"/>
      <c r="AG1393" s="46"/>
      <c r="AH1393" s="46"/>
      <c r="AI1393" s="46"/>
      <c r="AJ1393" s="44"/>
      <c r="AK1393" s="46"/>
      <c r="AL1393" s="127"/>
      <c r="AM1393" s="44"/>
      <c r="AN1393" s="46"/>
      <c r="AO1393" s="127"/>
      <c r="AP1393" s="46"/>
      <c r="AQ1393" s="46"/>
      <c r="AR1393" s="46"/>
      <c r="AS1393" s="46"/>
      <c r="AT1393" s="46"/>
      <c r="AU1393" s="46"/>
      <c r="AV1393" s="46"/>
      <c r="AW1393" s="46"/>
      <c r="AX1393" s="46"/>
      <c r="AY1393" s="46"/>
      <c r="AZ1393" s="49"/>
      <c r="BE1393" s="52">
        <f t="shared" si="536"/>
        <v>0</v>
      </c>
      <c r="BF1393" s="53" t="str">
        <f t="shared" si="538"/>
        <v>00</v>
      </c>
      <c r="BG1393" s="54">
        <f t="shared" si="539"/>
        <v>0</v>
      </c>
      <c r="BH1393" s="54">
        <v>6</v>
      </c>
      <c r="BI1393" s="54" t="str">
        <f t="shared" si="540"/>
        <v>,00</v>
      </c>
      <c r="BJ1393" s="55" t="str">
        <f t="shared" si="541"/>
        <v>00,00</v>
      </c>
      <c r="BL1393" s="57" t="str">
        <f>IFERROR(VLOOKUP(H1393,#REF!,2,0)," ")</f>
        <v xml:space="preserve"> </v>
      </c>
      <c r="BM1393" s="57" t="str">
        <f>IFERROR(VLOOKUP(K1393,#REF!,2,0)," ")</f>
        <v xml:space="preserve"> </v>
      </c>
      <c r="BN1393" s="58" t="str">
        <f t="shared" si="547"/>
        <v xml:space="preserve">  </v>
      </c>
      <c r="BO1393" s="59" t="str">
        <f>IFERROR(VLOOKUP(BN1393,#REF!,5,0)," ")</f>
        <v xml:space="preserve"> </v>
      </c>
      <c r="BP1393" s="59" t="str">
        <f t="shared" si="548"/>
        <v xml:space="preserve"> </v>
      </c>
      <c r="BQ1393" s="56" t="str">
        <f t="shared" si="549"/>
        <v>0,00</v>
      </c>
      <c r="BR1393" s="59" t="str">
        <f t="shared" si="550"/>
        <v>0,00</v>
      </c>
      <c r="BS1393" s="59" t="str">
        <f t="shared" si="551"/>
        <v xml:space="preserve"> </v>
      </c>
      <c r="BT1393" s="56" t="str">
        <f t="shared" si="542"/>
        <v>00</v>
      </c>
      <c r="BU1393" s="56">
        <f t="shared" si="543"/>
        <v>0</v>
      </c>
      <c r="BV1393" s="56" t="str">
        <f>IFERROR(BU1393*#REF!,"0,00")</f>
        <v>0,00</v>
      </c>
      <c r="BW1393" s="59" t="str">
        <f t="shared" si="544"/>
        <v>0,00</v>
      </c>
    </row>
    <row r="1394" spans="1:75" ht="61.5" customHeight="1" thickTop="1" thickBot="1">
      <c r="A1394" s="90" t="str">
        <f t="shared" si="532"/>
        <v>INSERIR DATA</v>
      </c>
      <c r="B1394" s="91" t="str">
        <f t="shared" si="533"/>
        <v>INSERIR DATA</v>
      </c>
      <c r="C1394" s="81" t="str">
        <f t="shared" si="534"/>
        <v>INSERIR DATA</v>
      </c>
      <c r="D1394" s="79">
        <f t="shared" si="546"/>
        <v>1391</v>
      </c>
      <c r="E1394" s="125">
        <f t="shared" si="545"/>
        <v>0</v>
      </c>
      <c r="F1394" s="101"/>
      <c r="G1394" s="124" t="str">
        <f>IFERROR(VLOOKUP(F1394,#REF!,2,0)," ")</f>
        <v xml:space="preserve"> </v>
      </c>
      <c r="H1394" s="122" t="str">
        <f>IFERROR(VLOOKUP(F1394,#REF!,3,0)," ")</f>
        <v xml:space="preserve"> </v>
      </c>
      <c r="I1394" s="103"/>
      <c r="J1394" s="103"/>
      <c r="K1394" s="103"/>
      <c r="L1394" s="104"/>
      <c r="M1394" s="105"/>
      <c r="N1394" s="106"/>
      <c r="O1394" s="107"/>
      <c r="P1394" s="122" t="str">
        <f t="shared" si="552"/>
        <v>00,00</v>
      </c>
      <c r="Q1394" s="123" t="str">
        <f t="shared" si="553"/>
        <v>0,00</v>
      </c>
      <c r="R1394" s="119">
        <v>0</v>
      </c>
      <c r="S1394" s="119">
        <v>0</v>
      </c>
      <c r="T1394" s="123">
        <f t="shared" si="535"/>
        <v>0</v>
      </c>
      <c r="U1394" s="108"/>
      <c r="V1394" s="109" t="str">
        <f t="shared" si="554"/>
        <v/>
      </c>
      <c r="W1394" s="37"/>
      <c r="X1394" s="132"/>
      <c r="Y1394" s="134"/>
      <c r="AA1394" s="24"/>
      <c r="AB1394" s="40"/>
      <c r="AC1394" s="24" t="str">
        <f t="shared" si="537"/>
        <v>Pendente</v>
      </c>
      <c r="AE1394" s="43"/>
      <c r="AF1394" s="44"/>
      <c r="AG1394" s="46"/>
      <c r="AH1394" s="46"/>
      <c r="AI1394" s="46"/>
      <c r="AJ1394" s="44"/>
      <c r="AK1394" s="46"/>
      <c r="AL1394" s="127"/>
      <c r="AM1394" s="44"/>
      <c r="AN1394" s="46"/>
      <c r="AO1394" s="127"/>
      <c r="AP1394" s="46"/>
      <c r="AQ1394" s="46"/>
      <c r="AR1394" s="46"/>
      <c r="AS1394" s="46"/>
      <c r="AT1394" s="46"/>
      <c r="AU1394" s="46"/>
      <c r="AV1394" s="46"/>
      <c r="AW1394" s="46"/>
      <c r="AX1394" s="46"/>
      <c r="AY1394" s="46"/>
      <c r="AZ1394" s="49"/>
      <c r="BE1394" s="52">
        <f t="shared" si="536"/>
        <v>0</v>
      </c>
      <c r="BF1394" s="53" t="str">
        <f t="shared" si="538"/>
        <v>00</v>
      </c>
      <c r="BG1394" s="54">
        <f t="shared" si="539"/>
        <v>0</v>
      </c>
      <c r="BH1394" s="54">
        <v>6</v>
      </c>
      <c r="BI1394" s="54" t="str">
        <f t="shared" si="540"/>
        <v>,00</v>
      </c>
      <c r="BJ1394" s="55" t="str">
        <f t="shared" si="541"/>
        <v>00,00</v>
      </c>
      <c r="BL1394" s="57" t="str">
        <f>IFERROR(VLOOKUP(H1394,#REF!,2,0)," ")</f>
        <v xml:space="preserve"> </v>
      </c>
      <c r="BM1394" s="57" t="str">
        <f>IFERROR(VLOOKUP(K1394,#REF!,2,0)," ")</f>
        <v xml:space="preserve"> </v>
      </c>
      <c r="BN1394" s="58" t="str">
        <f t="shared" si="547"/>
        <v xml:space="preserve">  </v>
      </c>
      <c r="BO1394" s="59" t="str">
        <f>IFERROR(VLOOKUP(BN1394,#REF!,5,0)," ")</f>
        <v xml:space="preserve"> </v>
      </c>
      <c r="BP1394" s="59" t="str">
        <f t="shared" si="548"/>
        <v xml:space="preserve"> </v>
      </c>
      <c r="BQ1394" s="56" t="str">
        <f t="shared" si="549"/>
        <v>0,00</v>
      </c>
      <c r="BR1394" s="59" t="str">
        <f t="shared" si="550"/>
        <v>0,00</v>
      </c>
      <c r="BS1394" s="59" t="str">
        <f t="shared" si="551"/>
        <v xml:space="preserve"> </v>
      </c>
      <c r="BT1394" s="56" t="str">
        <f t="shared" si="542"/>
        <v>00</v>
      </c>
      <c r="BU1394" s="56">
        <f t="shared" si="543"/>
        <v>0</v>
      </c>
      <c r="BV1394" s="56" t="str">
        <f>IFERROR(BU1394*#REF!,"0,00")</f>
        <v>0,00</v>
      </c>
      <c r="BW1394" s="59" t="str">
        <f t="shared" si="544"/>
        <v>0,00</v>
      </c>
    </row>
    <row r="1395" spans="1:75" ht="61.5" customHeight="1" thickTop="1" thickBot="1">
      <c r="A1395" s="90" t="str">
        <f t="shared" si="532"/>
        <v>INSERIR DATA</v>
      </c>
      <c r="B1395" s="91" t="str">
        <f t="shared" si="533"/>
        <v>INSERIR DATA</v>
      </c>
      <c r="C1395" s="81" t="str">
        <f t="shared" si="534"/>
        <v>INSERIR DATA</v>
      </c>
      <c r="D1395" s="79">
        <f t="shared" si="546"/>
        <v>1392</v>
      </c>
      <c r="E1395" s="125">
        <f t="shared" si="545"/>
        <v>0</v>
      </c>
      <c r="F1395" s="101"/>
      <c r="G1395" s="124" t="str">
        <f>IFERROR(VLOOKUP(F1395,#REF!,2,0)," ")</f>
        <v xml:space="preserve"> </v>
      </c>
      <c r="H1395" s="122" t="str">
        <f>IFERROR(VLOOKUP(F1395,#REF!,3,0)," ")</f>
        <v xml:space="preserve"> </v>
      </c>
      <c r="I1395" s="103"/>
      <c r="J1395" s="103"/>
      <c r="K1395" s="103"/>
      <c r="L1395" s="104"/>
      <c r="M1395" s="105"/>
      <c r="N1395" s="106"/>
      <c r="O1395" s="107"/>
      <c r="P1395" s="122" t="str">
        <f t="shared" si="552"/>
        <v>00,00</v>
      </c>
      <c r="Q1395" s="123" t="str">
        <f t="shared" si="553"/>
        <v>0,00</v>
      </c>
      <c r="R1395" s="119">
        <v>0</v>
      </c>
      <c r="S1395" s="119">
        <v>0</v>
      </c>
      <c r="T1395" s="123">
        <f t="shared" si="535"/>
        <v>0</v>
      </c>
      <c r="U1395" s="108"/>
      <c r="V1395" s="109" t="str">
        <f t="shared" si="554"/>
        <v/>
      </c>
      <c r="W1395" s="37"/>
      <c r="X1395" s="132"/>
      <c r="Y1395" s="134"/>
      <c r="AA1395" s="24"/>
      <c r="AB1395" s="40"/>
      <c r="AC1395" s="24" t="str">
        <f t="shared" si="537"/>
        <v>Pendente</v>
      </c>
      <c r="AE1395" s="43"/>
      <c r="AF1395" s="44"/>
      <c r="AG1395" s="46"/>
      <c r="AH1395" s="46"/>
      <c r="AI1395" s="46"/>
      <c r="AJ1395" s="44"/>
      <c r="AK1395" s="46"/>
      <c r="AL1395" s="127"/>
      <c r="AM1395" s="44"/>
      <c r="AN1395" s="46"/>
      <c r="AO1395" s="127"/>
      <c r="AP1395" s="46"/>
      <c r="AQ1395" s="46"/>
      <c r="AR1395" s="46"/>
      <c r="AS1395" s="46"/>
      <c r="AT1395" s="46"/>
      <c r="AU1395" s="46"/>
      <c r="AV1395" s="46"/>
      <c r="AW1395" s="46"/>
      <c r="AX1395" s="46"/>
      <c r="AY1395" s="46"/>
      <c r="AZ1395" s="49"/>
      <c r="BE1395" s="52">
        <f t="shared" si="536"/>
        <v>0</v>
      </c>
      <c r="BF1395" s="53" t="str">
        <f t="shared" si="538"/>
        <v>00</v>
      </c>
      <c r="BG1395" s="54">
        <f t="shared" si="539"/>
        <v>0</v>
      </c>
      <c r="BH1395" s="54">
        <v>6</v>
      </c>
      <c r="BI1395" s="54" t="str">
        <f t="shared" si="540"/>
        <v>,00</v>
      </c>
      <c r="BJ1395" s="55" t="str">
        <f t="shared" si="541"/>
        <v>00,00</v>
      </c>
      <c r="BL1395" s="57" t="str">
        <f>IFERROR(VLOOKUP(H1395,#REF!,2,0)," ")</f>
        <v xml:space="preserve"> </v>
      </c>
      <c r="BM1395" s="57" t="str">
        <f>IFERROR(VLOOKUP(K1395,#REF!,2,0)," ")</f>
        <v xml:space="preserve"> </v>
      </c>
      <c r="BN1395" s="58" t="str">
        <f t="shared" si="547"/>
        <v xml:space="preserve">  </v>
      </c>
      <c r="BO1395" s="59" t="str">
        <f>IFERROR(VLOOKUP(BN1395,#REF!,5,0)," ")</f>
        <v xml:space="preserve"> </v>
      </c>
      <c r="BP1395" s="59" t="str">
        <f t="shared" si="548"/>
        <v xml:space="preserve"> </v>
      </c>
      <c r="BQ1395" s="56" t="str">
        <f t="shared" si="549"/>
        <v>0,00</v>
      </c>
      <c r="BR1395" s="59" t="str">
        <f t="shared" si="550"/>
        <v>0,00</v>
      </c>
      <c r="BS1395" s="59" t="str">
        <f t="shared" si="551"/>
        <v xml:space="preserve"> </v>
      </c>
      <c r="BT1395" s="56" t="str">
        <f t="shared" si="542"/>
        <v>00</v>
      </c>
      <c r="BU1395" s="56">
        <f t="shared" si="543"/>
        <v>0</v>
      </c>
      <c r="BV1395" s="56" t="str">
        <f>IFERROR(BU1395*#REF!,"0,00")</f>
        <v>0,00</v>
      </c>
      <c r="BW1395" s="59" t="str">
        <f t="shared" si="544"/>
        <v>0,00</v>
      </c>
    </row>
    <row r="1396" spans="1:75" ht="61.5" customHeight="1" thickTop="1" thickBot="1">
      <c r="A1396" s="90" t="str">
        <f t="shared" si="532"/>
        <v>INSERIR DATA</v>
      </c>
      <c r="B1396" s="91" t="str">
        <f t="shared" si="533"/>
        <v>INSERIR DATA</v>
      </c>
      <c r="C1396" s="81" t="str">
        <f t="shared" si="534"/>
        <v>INSERIR DATA</v>
      </c>
      <c r="D1396" s="79">
        <f t="shared" si="546"/>
        <v>1393</v>
      </c>
      <c r="E1396" s="125">
        <f t="shared" si="545"/>
        <v>0</v>
      </c>
      <c r="F1396" s="101"/>
      <c r="G1396" s="124" t="str">
        <f>IFERROR(VLOOKUP(F1396,#REF!,2,0)," ")</f>
        <v xml:space="preserve"> </v>
      </c>
      <c r="H1396" s="122" t="str">
        <f>IFERROR(VLOOKUP(F1396,#REF!,3,0)," ")</f>
        <v xml:space="preserve"> </v>
      </c>
      <c r="I1396" s="103"/>
      <c r="J1396" s="103"/>
      <c r="K1396" s="103"/>
      <c r="L1396" s="104"/>
      <c r="M1396" s="105"/>
      <c r="N1396" s="106"/>
      <c r="O1396" s="107"/>
      <c r="P1396" s="122" t="str">
        <f t="shared" si="552"/>
        <v>00,00</v>
      </c>
      <c r="Q1396" s="123" t="str">
        <f t="shared" si="553"/>
        <v>0,00</v>
      </c>
      <c r="R1396" s="119">
        <v>0</v>
      </c>
      <c r="S1396" s="119">
        <v>0</v>
      </c>
      <c r="T1396" s="123">
        <f t="shared" si="535"/>
        <v>0</v>
      </c>
      <c r="U1396" s="108"/>
      <c r="V1396" s="109" t="str">
        <f t="shared" si="554"/>
        <v/>
      </c>
      <c r="W1396" s="37"/>
      <c r="X1396" s="132"/>
      <c r="Y1396" s="134"/>
      <c r="AA1396" s="24"/>
      <c r="AB1396" s="40"/>
      <c r="AC1396" s="24" t="str">
        <f t="shared" si="537"/>
        <v>Pendente</v>
      </c>
      <c r="AE1396" s="43"/>
      <c r="AF1396" s="44"/>
      <c r="AG1396" s="46"/>
      <c r="AH1396" s="46"/>
      <c r="AI1396" s="46"/>
      <c r="AJ1396" s="44"/>
      <c r="AK1396" s="46"/>
      <c r="AL1396" s="127"/>
      <c r="AM1396" s="44"/>
      <c r="AN1396" s="46"/>
      <c r="AO1396" s="127"/>
      <c r="AP1396" s="46"/>
      <c r="AQ1396" s="46"/>
      <c r="AR1396" s="46"/>
      <c r="AS1396" s="46"/>
      <c r="AT1396" s="46"/>
      <c r="AU1396" s="46"/>
      <c r="AV1396" s="46"/>
      <c r="AW1396" s="46"/>
      <c r="AX1396" s="46"/>
      <c r="AY1396" s="46"/>
      <c r="AZ1396" s="49"/>
      <c r="BE1396" s="52">
        <f t="shared" si="536"/>
        <v>0</v>
      </c>
      <c r="BF1396" s="53" t="str">
        <f t="shared" si="538"/>
        <v>00</v>
      </c>
      <c r="BG1396" s="54">
        <f t="shared" si="539"/>
        <v>0</v>
      </c>
      <c r="BH1396" s="54">
        <v>6</v>
      </c>
      <c r="BI1396" s="54" t="str">
        <f t="shared" si="540"/>
        <v>,00</v>
      </c>
      <c r="BJ1396" s="55" t="str">
        <f t="shared" si="541"/>
        <v>00,00</v>
      </c>
      <c r="BL1396" s="57" t="str">
        <f>IFERROR(VLOOKUP(H1396,#REF!,2,0)," ")</f>
        <v xml:space="preserve"> </v>
      </c>
      <c r="BM1396" s="57" t="str">
        <f>IFERROR(VLOOKUP(K1396,#REF!,2,0)," ")</f>
        <v xml:space="preserve"> </v>
      </c>
      <c r="BN1396" s="58" t="str">
        <f t="shared" si="547"/>
        <v xml:space="preserve">  </v>
      </c>
      <c r="BO1396" s="59" t="str">
        <f>IFERROR(VLOOKUP(BN1396,#REF!,5,0)," ")</f>
        <v xml:space="preserve"> </v>
      </c>
      <c r="BP1396" s="59" t="str">
        <f t="shared" si="548"/>
        <v xml:space="preserve"> </v>
      </c>
      <c r="BQ1396" s="56" t="str">
        <f t="shared" si="549"/>
        <v>0,00</v>
      </c>
      <c r="BR1396" s="59" t="str">
        <f t="shared" si="550"/>
        <v>0,00</v>
      </c>
      <c r="BS1396" s="59" t="str">
        <f t="shared" si="551"/>
        <v xml:space="preserve"> </v>
      </c>
      <c r="BT1396" s="56" t="str">
        <f t="shared" si="542"/>
        <v>00</v>
      </c>
      <c r="BU1396" s="56">
        <f t="shared" si="543"/>
        <v>0</v>
      </c>
      <c r="BV1396" s="56" t="str">
        <f>IFERROR(BU1396*#REF!,"0,00")</f>
        <v>0,00</v>
      </c>
      <c r="BW1396" s="59" t="str">
        <f t="shared" si="544"/>
        <v>0,00</v>
      </c>
    </row>
    <row r="1397" spans="1:75" ht="61.5" customHeight="1" thickTop="1" thickBot="1">
      <c r="A1397" s="90" t="str">
        <f t="shared" si="532"/>
        <v>INSERIR DATA</v>
      </c>
      <c r="B1397" s="91" t="str">
        <f t="shared" si="533"/>
        <v>INSERIR DATA</v>
      </c>
      <c r="C1397" s="81" t="str">
        <f t="shared" si="534"/>
        <v>INSERIR DATA</v>
      </c>
      <c r="D1397" s="79">
        <f t="shared" si="546"/>
        <v>1394</v>
      </c>
      <c r="E1397" s="125">
        <f t="shared" si="545"/>
        <v>0</v>
      </c>
      <c r="F1397" s="101"/>
      <c r="G1397" s="124" t="str">
        <f>IFERROR(VLOOKUP(F1397,#REF!,2,0)," ")</f>
        <v xml:space="preserve"> </v>
      </c>
      <c r="H1397" s="122" t="str">
        <f>IFERROR(VLOOKUP(F1397,#REF!,3,0)," ")</f>
        <v xml:space="preserve"> </v>
      </c>
      <c r="I1397" s="103"/>
      <c r="J1397" s="103"/>
      <c r="K1397" s="103"/>
      <c r="L1397" s="104"/>
      <c r="M1397" s="105"/>
      <c r="N1397" s="106"/>
      <c r="O1397" s="107"/>
      <c r="P1397" s="122" t="str">
        <f t="shared" si="552"/>
        <v>00,00</v>
      </c>
      <c r="Q1397" s="123" t="str">
        <f t="shared" si="553"/>
        <v>0,00</v>
      </c>
      <c r="R1397" s="119">
        <v>0</v>
      </c>
      <c r="S1397" s="119">
        <v>0</v>
      </c>
      <c r="T1397" s="123">
        <f t="shared" si="535"/>
        <v>0</v>
      </c>
      <c r="U1397" s="108"/>
      <c r="V1397" s="109" t="str">
        <f t="shared" si="554"/>
        <v/>
      </c>
      <c r="W1397" s="37"/>
      <c r="X1397" s="132"/>
      <c r="Y1397" s="134"/>
      <c r="AA1397" s="24"/>
      <c r="AB1397" s="40"/>
      <c r="AC1397" s="24" t="str">
        <f t="shared" si="537"/>
        <v>Pendente</v>
      </c>
      <c r="AE1397" s="43"/>
      <c r="AF1397" s="44"/>
      <c r="AG1397" s="46"/>
      <c r="AH1397" s="46"/>
      <c r="AI1397" s="46"/>
      <c r="AJ1397" s="44"/>
      <c r="AK1397" s="46"/>
      <c r="AL1397" s="127"/>
      <c r="AM1397" s="44"/>
      <c r="AN1397" s="46"/>
      <c r="AO1397" s="127"/>
      <c r="AP1397" s="46"/>
      <c r="AQ1397" s="46"/>
      <c r="AR1397" s="46"/>
      <c r="AS1397" s="46"/>
      <c r="AT1397" s="46"/>
      <c r="AU1397" s="46"/>
      <c r="AV1397" s="46"/>
      <c r="AW1397" s="46"/>
      <c r="AX1397" s="46"/>
      <c r="AY1397" s="46"/>
      <c r="AZ1397" s="49"/>
      <c r="BE1397" s="52">
        <f t="shared" si="536"/>
        <v>0</v>
      </c>
      <c r="BF1397" s="53" t="str">
        <f t="shared" si="538"/>
        <v>00</v>
      </c>
      <c r="BG1397" s="54">
        <f t="shared" si="539"/>
        <v>0</v>
      </c>
      <c r="BH1397" s="54">
        <v>6</v>
      </c>
      <c r="BI1397" s="54" t="str">
        <f t="shared" si="540"/>
        <v>,00</v>
      </c>
      <c r="BJ1397" s="55" t="str">
        <f t="shared" si="541"/>
        <v>00,00</v>
      </c>
      <c r="BL1397" s="57" t="str">
        <f>IFERROR(VLOOKUP(H1397,#REF!,2,0)," ")</f>
        <v xml:space="preserve"> </v>
      </c>
      <c r="BM1397" s="57" t="str">
        <f>IFERROR(VLOOKUP(K1397,#REF!,2,0)," ")</f>
        <v xml:space="preserve"> </v>
      </c>
      <c r="BN1397" s="58" t="str">
        <f t="shared" si="547"/>
        <v xml:space="preserve">  </v>
      </c>
      <c r="BO1397" s="59" t="str">
        <f>IFERROR(VLOOKUP(BN1397,#REF!,5,0)," ")</f>
        <v xml:space="preserve"> </v>
      </c>
      <c r="BP1397" s="59" t="str">
        <f t="shared" si="548"/>
        <v xml:space="preserve"> </v>
      </c>
      <c r="BQ1397" s="56" t="str">
        <f t="shared" si="549"/>
        <v>0,00</v>
      </c>
      <c r="BR1397" s="59" t="str">
        <f t="shared" si="550"/>
        <v>0,00</v>
      </c>
      <c r="BS1397" s="59" t="str">
        <f t="shared" si="551"/>
        <v xml:space="preserve"> </v>
      </c>
      <c r="BT1397" s="56" t="str">
        <f t="shared" si="542"/>
        <v>00</v>
      </c>
      <c r="BU1397" s="56">
        <f t="shared" si="543"/>
        <v>0</v>
      </c>
      <c r="BV1397" s="56" t="str">
        <f>IFERROR(BU1397*#REF!,"0,00")</f>
        <v>0,00</v>
      </c>
      <c r="BW1397" s="59" t="str">
        <f t="shared" si="544"/>
        <v>0,00</v>
      </c>
    </row>
    <row r="1398" spans="1:75" ht="61.5" customHeight="1" thickTop="1" thickBot="1">
      <c r="A1398" s="90" t="str">
        <f t="shared" si="532"/>
        <v>INSERIR DATA</v>
      </c>
      <c r="B1398" s="91" t="str">
        <f t="shared" si="533"/>
        <v>INSERIR DATA</v>
      </c>
      <c r="C1398" s="81" t="str">
        <f t="shared" si="534"/>
        <v>INSERIR DATA</v>
      </c>
      <c r="D1398" s="79">
        <f t="shared" si="546"/>
        <v>1395</v>
      </c>
      <c r="E1398" s="125">
        <f t="shared" si="545"/>
        <v>0</v>
      </c>
      <c r="F1398" s="101"/>
      <c r="G1398" s="124" t="str">
        <f>IFERROR(VLOOKUP(F1398,#REF!,2,0)," ")</f>
        <v xml:space="preserve"> </v>
      </c>
      <c r="H1398" s="122" t="str">
        <f>IFERROR(VLOOKUP(F1398,#REF!,3,0)," ")</f>
        <v xml:space="preserve"> </v>
      </c>
      <c r="I1398" s="103"/>
      <c r="J1398" s="103"/>
      <c r="K1398" s="103"/>
      <c r="L1398" s="104"/>
      <c r="M1398" s="105"/>
      <c r="N1398" s="106"/>
      <c r="O1398" s="107"/>
      <c r="P1398" s="122" t="str">
        <f t="shared" si="552"/>
        <v>00,00</v>
      </c>
      <c r="Q1398" s="123" t="str">
        <f t="shared" si="553"/>
        <v>0,00</v>
      </c>
      <c r="R1398" s="119">
        <v>0</v>
      </c>
      <c r="S1398" s="119">
        <v>0</v>
      </c>
      <c r="T1398" s="123">
        <f t="shared" si="535"/>
        <v>0</v>
      </c>
      <c r="U1398" s="108"/>
      <c r="V1398" s="109" t="str">
        <f t="shared" si="554"/>
        <v/>
      </c>
      <c r="W1398" s="37"/>
      <c r="X1398" s="132"/>
      <c r="Y1398" s="134"/>
      <c r="AA1398" s="24"/>
      <c r="AB1398" s="40"/>
      <c r="AC1398" s="24" t="str">
        <f t="shared" si="537"/>
        <v>Pendente</v>
      </c>
      <c r="AE1398" s="43"/>
      <c r="AF1398" s="44"/>
      <c r="AG1398" s="46"/>
      <c r="AH1398" s="46"/>
      <c r="AI1398" s="46"/>
      <c r="AJ1398" s="44"/>
      <c r="AK1398" s="46"/>
      <c r="AL1398" s="127"/>
      <c r="AM1398" s="44"/>
      <c r="AN1398" s="46"/>
      <c r="AO1398" s="127"/>
      <c r="AP1398" s="46"/>
      <c r="AQ1398" s="46"/>
      <c r="AR1398" s="46"/>
      <c r="AS1398" s="46"/>
      <c r="AT1398" s="46"/>
      <c r="AU1398" s="46"/>
      <c r="AV1398" s="46"/>
      <c r="AW1398" s="46"/>
      <c r="AX1398" s="46"/>
      <c r="AY1398" s="46"/>
      <c r="AZ1398" s="49"/>
      <c r="BE1398" s="52">
        <f t="shared" si="536"/>
        <v>0</v>
      </c>
      <c r="BF1398" s="53" t="str">
        <f t="shared" si="538"/>
        <v>00</v>
      </c>
      <c r="BG1398" s="54">
        <f t="shared" si="539"/>
        <v>0</v>
      </c>
      <c r="BH1398" s="54">
        <v>6</v>
      </c>
      <c r="BI1398" s="54" t="str">
        <f t="shared" si="540"/>
        <v>,00</v>
      </c>
      <c r="BJ1398" s="55" t="str">
        <f t="shared" si="541"/>
        <v>00,00</v>
      </c>
      <c r="BL1398" s="57" t="str">
        <f>IFERROR(VLOOKUP(H1398,#REF!,2,0)," ")</f>
        <v xml:space="preserve"> </v>
      </c>
      <c r="BM1398" s="57" t="str">
        <f>IFERROR(VLOOKUP(K1398,#REF!,2,0)," ")</f>
        <v xml:space="preserve"> </v>
      </c>
      <c r="BN1398" s="58" t="str">
        <f t="shared" si="547"/>
        <v xml:space="preserve">  </v>
      </c>
      <c r="BO1398" s="59" t="str">
        <f>IFERROR(VLOOKUP(BN1398,#REF!,5,0)," ")</f>
        <v xml:space="preserve"> </v>
      </c>
      <c r="BP1398" s="59" t="str">
        <f t="shared" si="548"/>
        <v xml:space="preserve"> </v>
      </c>
      <c r="BQ1398" s="56" t="str">
        <f t="shared" si="549"/>
        <v>0,00</v>
      </c>
      <c r="BR1398" s="59" t="str">
        <f t="shared" si="550"/>
        <v>0,00</v>
      </c>
      <c r="BS1398" s="59" t="str">
        <f t="shared" si="551"/>
        <v xml:space="preserve"> </v>
      </c>
      <c r="BT1398" s="56" t="str">
        <f t="shared" si="542"/>
        <v>00</v>
      </c>
      <c r="BU1398" s="56">
        <f t="shared" si="543"/>
        <v>0</v>
      </c>
      <c r="BV1398" s="56" t="str">
        <f>IFERROR(BU1398*#REF!,"0,00")</f>
        <v>0,00</v>
      </c>
      <c r="BW1398" s="59" t="str">
        <f t="shared" si="544"/>
        <v>0,00</v>
      </c>
    </row>
    <row r="1399" spans="1:75" ht="61.5" customHeight="1" thickTop="1" thickBot="1">
      <c r="A1399" s="90" t="str">
        <f t="shared" si="532"/>
        <v>INSERIR DATA</v>
      </c>
      <c r="B1399" s="91" t="str">
        <f t="shared" si="533"/>
        <v>INSERIR DATA</v>
      </c>
      <c r="C1399" s="81" t="str">
        <f t="shared" si="534"/>
        <v>INSERIR DATA</v>
      </c>
      <c r="D1399" s="79">
        <f t="shared" si="546"/>
        <v>1396</v>
      </c>
      <c r="E1399" s="125">
        <f t="shared" si="545"/>
        <v>0</v>
      </c>
      <c r="F1399" s="101"/>
      <c r="G1399" s="124" t="str">
        <f>IFERROR(VLOOKUP(F1399,#REF!,2,0)," ")</f>
        <v xml:space="preserve"> </v>
      </c>
      <c r="H1399" s="122" t="str">
        <f>IFERROR(VLOOKUP(F1399,#REF!,3,0)," ")</f>
        <v xml:space="preserve"> </v>
      </c>
      <c r="I1399" s="103"/>
      <c r="J1399" s="103"/>
      <c r="K1399" s="103"/>
      <c r="L1399" s="104"/>
      <c r="M1399" s="105"/>
      <c r="N1399" s="106"/>
      <c r="O1399" s="107"/>
      <c r="P1399" s="122" t="str">
        <f t="shared" si="552"/>
        <v>00,00</v>
      </c>
      <c r="Q1399" s="123" t="str">
        <f t="shared" si="553"/>
        <v>0,00</v>
      </c>
      <c r="R1399" s="119">
        <v>0</v>
      </c>
      <c r="S1399" s="119">
        <v>0</v>
      </c>
      <c r="T1399" s="123">
        <f t="shared" si="535"/>
        <v>0</v>
      </c>
      <c r="U1399" s="108"/>
      <c r="V1399" s="109" t="str">
        <f t="shared" si="554"/>
        <v/>
      </c>
      <c r="W1399" s="37"/>
      <c r="X1399" s="132"/>
      <c r="Y1399" s="134"/>
      <c r="AA1399" s="24"/>
      <c r="AB1399" s="40"/>
      <c r="AC1399" s="24" t="str">
        <f t="shared" si="537"/>
        <v>Pendente</v>
      </c>
      <c r="AE1399" s="43"/>
      <c r="AF1399" s="44"/>
      <c r="AG1399" s="46"/>
      <c r="AH1399" s="46"/>
      <c r="AI1399" s="46"/>
      <c r="AJ1399" s="44"/>
      <c r="AK1399" s="46"/>
      <c r="AL1399" s="127"/>
      <c r="AM1399" s="44"/>
      <c r="AN1399" s="46"/>
      <c r="AO1399" s="127"/>
      <c r="AP1399" s="46"/>
      <c r="AQ1399" s="46"/>
      <c r="AR1399" s="46"/>
      <c r="AS1399" s="46"/>
      <c r="AT1399" s="46"/>
      <c r="AU1399" s="46"/>
      <c r="AV1399" s="46"/>
      <c r="AW1399" s="46"/>
      <c r="AX1399" s="46"/>
      <c r="AY1399" s="46"/>
      <c r="AZ1399" s="49"/>
      <c r="BE1399" s="52">
        <f t="shared" si="536"/>
        <v>0</v>
      </c>
      <c r="BF1399" s="53" t="str">
        <f t="shared" si="538"/>
        <v>00</v>
      </c>
      <c r="BG1399" s="54">
        <f t="shared" si="539"/>
        <v>0</v>
      </c>
      <c r="BH1399" s="54">
        <v>6</v>
      </c>
      <c r="BI1399" s="54" t="str">
        <f t="shared" si="540"/>
        <v>,00</v>
      </c>
      <c r="BJ1399" s="55" t="str">
        <f t="shared" si="541"/>
        <v>00,00</v>
      </c>
      <c r="BL1399" s="57" t="str">
        <f>IFERROR(VLOOKUP(H1399,#REF!,2,0)," ")</f>
        <v xml:space="preserve"> </v>
      </c>
      <c r="BM1399" s="57" t="str">
        <f>IFERROR(VLOOKUP(K1399,#REF!,2,0)," ")</f>
        <v xml:space="preserve"> </v>
      </c>
      <c r="BN1399" s="58" t="str">
        <f t="shared" si="547"/>
        <v xml:space="preserve">  </v>
      </c>
      <c r="BO1399" s="59" t="str">
        <f>IFERROR(VLOOKUP(BN1399,#REF!,5,0)," ")</f>
        <v xml:space="preserve"> </v>
      </c>
      <c r="BP1399" s="59" t="str">
        <f t="shared" si="548"/>
        <v xml:space="preserve"> </v>
      </c>
      <c r="BQ1399" s="56" t="str">
        <f t="shared" si="549"/>
        <v>0,00</v>
      </c>
      <c r="BR1399" s="59" t="str">
        <f t="shared" si="550"/>
        <v>0,00</v>
      </c>
      <c r="BS1399" s="59" t="str">
        <f t="shared" si="551"/>
        <v xml:space="preserve"> </v>
      </c>
      <c r="BT1399" s="56" t="str">
        <f t="shared" si="542"/>
        <v>00</v>
      </c>
      <c r="BU1399" s="56">
        <f t="shared" si="543"/>
        <v>0</v>
      </c>
      <c r="BV1399" s="56" t="str">
        <f>IFERROR(BU1399*#REF!,"0,00")</f>
        <v>0,00</v>
      </c>
      <c r="BW1399" s="59" t="str">
        <f t="shared" si="544"/>
        <v>0,00</v>
      </c>
    </row>
    <row r="1400" spans="1:75" ht="61.5" customHeight="1" thickTop="1" thickBot="1">
      <c r="A1400" s="90" t="str">
        <f t="shared" si="532"/>
        <v>INSERIR DATA</v>
      </c>
      <c r="B1400" s="91" t="str">
        <f t="shared" si="533"/>
        <v>INSERIR DATA</v>
      </c>
      <c r="C1400" s="81" t="str">
        <f t="shared" si="534"/>
        <v>INSERIR DATA</v>
      </c>
      <c r="D1400" s="79">
        <f t="shared" si="546"/>
        <v>1397</v>
      </c>
      <c r="E1400" s="125">
        <f t="shared" si="545"/>
        <v>0</v>
      </c>
      <c r="F1400" s="101"/>
      <c r="G1400" s="124" t="str">
        <f>IFERROR(VLOOKUP(F1400,#REF!,2,0)," ")</f>
        <v xml:space="preserve"> </v>
      </c>
      <c r="H1400" s="122" t="str">
        <f>IFERROR(VLOOKUP(F1400,#REF!,3,0)," ")</f>
        <v xml:space="preserve"> </v>
      </c>
      <c r="I1400" s="103"/>
      <c r="J1400" s="103"/>
      <c r="K1400" s="103"/>
      <c r="L1400" s="104"/>
      <c r="M1400" s="105"/>
      <c r="N1400" s="106"/>
      <c r="O1400" s="107"/>
      <c r="P1400" s="122" t="str">
        <f t="shared" si="552"/>
        <v>00,00</v>
      </c>
      <c r="Q1400" s="123" t="str">
        <f t="shared" si="553"/>
        <v>0,00</v>
      </c>
      <c r="R1400" s="119">
        <v>0</v>
      </c>
      <c r="S1400" s="119">
        <v>0</v>
      </c>
      <c r="T1400" s="123">
        <f t="shared" si="535"/>
        <v>0</v>
      </c>
      <c r="U1400" s="108"/>
      <c r="V1400" s="109" t="str">
        <f t="shared" si="554"/>
        <v/>
      </c>
      <c r="W1400" s="37"/>
      <c r="X1400" s="132"/>
      <c r="Y1400" s="134"/>
      <c r="AA1400" s="24"/>
      <c r="AB1400" s="40"/>
      <c r="AC1400" s="24" t="str">
        <f t="shared" si="537"/>
        <v>Pendente</v>
      </c>
      <c r="AE1400" s="43"/>
      <c r="AF1400" s="44"/>
      <c r="AG1400" s="46"/>
      <c r="AH1400" s="46"/>
      <c r="AI1400" s="46"/>
      <c r="AJ1400" s="44"/>
      <c r="AK1400" s="46"/>
      <c r="AL1400" s="127"/>
      <c r="AM1400" s="44"/>
      <c r="AN1400" s="46"/>
      <c r="AO1400" s="127"/>
      <c r="AP1400" s="46"/>
      <c r="AQ1400" s="46"/>
      <c r="AR1400" s="46"/>
      <c r="AS1400" s="46"/>
      <c r="AT1400" s="46"/>
      <c r="AU1400" s="46"/>
      <c r="AV1400" s="46"/>
      <c r="AW1400" s="46"/>
      <c r="AX1400" s="46"/>
      <c r="AY1400" s="46"/>
      <c r="AZ1400" s="49"/>
      <c r="BE1400" s="52">
        <f t="shared" si="536"/>
        <v>0</v>
      </c>
      <c r="BF1400" s="53" t="str">
        <f t="shared" si="538"/>
        <v>00</v>
      </c>
      <c r="BG1400" s="54">
        <f t="shared" si="539"/>
        <v>0</v>
      </c>
      <c r="BH1400" s="54">
        <v>6</v>
      </c>
      <c r="BI1400" s="54" t="str">
        <f t="shared" si="540"/>
        <v>,00</v>
      </c>
      <c r="BJ1400" s="55" t="str">
        <f t="shared" si="541"/>
        <v>00,00</v>
      </c>
      <c r="BL1400" s="57" t="str">
        <f>IFERROR(VLOOKUP(H1400,#REF!,2,0)," ")</f>
        <v xml:space="preserve"> </v>
      </c>
      <c r="BM1400" s="57" t="str">
        <f>IFERROR(VLOOKUP(K1400,#REF!,2,0)," ")</f>
        <v xml:space="preserve"> </v>
      </c>
      <c r="BN1400" s="58" t="str">
        <f t="shared" si="547"/>
        <v xml:space="preserve">  </v>
      </c>
      <c r="BO1400" s="59" t="str">
        <f>IFERROR(VLOOKUP(BN1400,#REF!,5,0)," ")</f>
        <v xml:space="preserve"> </v>
      </c>
      <c r="BP1400" s="59" t="str">
        <f t="shared" si="548"/>
        <v xml:space="preserve"> </v>
      </c>
      <c r="BQ1400" s="56" t="str">
        <f t="shared" si="549"/>
        <v>0,00</v>
      </c>
      <c r="BR1400" s="59" t="str">
        <f t="shared" si="550"/>
        <v>0,00</v>
      </c>
      <c r="BS1400" s="59" t="str">
        <f t="shared" si="551"/>
        <v xml:space="preserve"> </v>
      </c>
      <c r="BT1400" s="56" t="str">
        <f t="shared" si="542"/>
        <v>00</v>
      </c>
      <c r="BU1400" s="56">
        <f t="shared" si="543"/>
        <v>0</v>
      </c>
      <c r="BV1400" s="56" t="str">
        <f>IFERROR(BU1400*#REF!,"0,00")</f>
        <v>0,00</v>
      </c>
      <c r="BW1400" s="59" t="str">
        <f t="shared" si="544"/>
        <v>0,00</v>
      </c>
    </row>
    <row r="1401" spans="1:75" ht="61.5" customHeight="1" thickTop="1" thickBot="1">
      <c r="A1401" s="90" t="str">
        <f t="shared" si="532"/>
        <v>INSERIR DATA</v>
      </c>
      <c r="B1401" s="91" t="str">
        <f t="shared" si="533"/>
        <v>INSERIR DATA</v>
      </c>
      <c r="C1401" s="81" t="str">
        <f t="shared" si="534"/>
        <v>INSERIR DATA</v>
      </c>
      <c r="D1401" s="79">
        <f t="shared" si="546"/>
        <v>1398</v>
      </c>
      <c r="E1401" s="125">
        <f t="shared" si="545"/>
        <v>0</v>
      </c>
      <c r="F1401" s="101"/>
      <c r="G1401" s="124" t="str">
        <f>IFERROR(VLOOKUP(F1401,#REF!,2,0)," ")</f>
        <v xml:space="preserve"> </v>
      </c>
      <c r="H1401" s="122" t="str">
        <f>IFERROR(VLOOKUP(F1401,#REF!,3,0)," ")</f>
        <v xml:space="preserve"> </v>
      </c>
      <c r="I1401" s="103"/>
      <c r="J1401" s="103"/>
      <c r="K1401" s="103"/>
      <c r="L1401" s="104"/>
      <c r="M1401" s="105"/>
      <c r="N1401" s="106"/>
      <c r="O1401" s="107"/>
      <c r="P1401" s="122" t="str">
        <f t="shared" si="552"/>
        <v>00,00</v>
      </c>
      <c r="Q1401" s="123" t="str">
        <f t="shared" si="553"/>
        <v>0,00</v>
      </c>
      <c r="R1401" s="119">
        <v>0</v>
      </c>
      <c r="S1401" s="119">
        <v>0</v>
      </c>
      <c r="T1401" s="123">
        <f t="shared" si="535"/>
        <v>0</v>
      </c>
      <c r="U1401" s="108"/>
      <c r="V1401" s="109" t="str">
        <f t="shared" si="554"/>
        <v/>
      </c>
      <c r="W1401" s="37"/>
      <c r="X1401" s="132"/>
      <c r="Y1401" s="134"/>
      <c r="AA1401" s="24"/>
      <c r="AB1401" s="40"/>
      <c r="AC1401" s="24" t="str">
        <f t="shared" si="537"/>
        <v>Pendente</v>
      </c>
      <c r="AE1401" s="43"/>
      <c r="AF1401" s="44"/>
      <c r="AG1401" s="46"/>
      <c r="AH1401" s="46"/>
      <c r="AI1401" s="46"/>
      <c r="AJ1401" s="44"/>
      <c r="AK1401" s="46"/>
      <c r="AL1401" s="127"/>
      <c r="AM1401" s="44"/>
      <c r="AN1401" s="46"/>
      <c r="AO1401" s="127"/>
      <c r="AP1401" s="46"/>
      <c r="AQ1401" s="46"/>
      <c r="AR1401" s="46"/>
      <c r="AS1401" s="46"/>
      <c r="AT1401" s="46"/>
      <c r="AU1401" s="46"/>
      <c r="AV1401" s="46"/>
      <c r="AW1401" s="46"/>
      <c r="AX1401" s="46"/>
      <c r="AY1401" s="46"/>
      <c r="AZ1401" s="49"/>
      <c r="BE1401" s="52">
        <f t="shared" si="536"/>
        <v>0</v>
      </c>
      <c r="BF1401" s="53" t="str">
        <f t="shared" si="538"/>
        <v>00</v>
      </c>
      <c r="BG1401" s="54">
        <f t="shared" si="539"/>
        <v>0</v>
      </c>
      <c r="BH1401" s="54">
        <v>6</v>
      </c>
      <c r="BI1401" s="54" t="str">
        <f t="shared" si="540"/>
        <v>,00</v>
      </c>
      <c r="BJ1401" s="55" t="str">
        <f t="shared" si="541"/>
        <v>00,00</v>
      </c>
      <c r="BL1401" s="57" t="str">
        <f>IFERROR(VLOOKUP(H1401,#REF!,2,0)," ")</f>
        <v xml:space="preserve"> </v>
      </c>
      <c r="BM1401" s="57" t="str">
        <f>IFERROR(VLOOKUP(K1401,#REF!,2,0)," ")</f>
        <v xml:space="preserve"> </v>
      </c>
      <c r="BN1401" s="58" t="str">
        <f t="shared" si="547"/>
        <v xml:space="preserve">  </v>
      </c>
      <c r="BO1401" s="59" t="str">
        <f>IFERROR(VLOOKUP(BN1401,#REF!,5,0)," ")</f>
        <v xml:space="preserve"> </v>
      </c>
      <c r="BP1401" s="59" t="str">
        <f t="shared" si="548"/>
        <v xml:space="preserve"> </v>
      </c>
      <c r="BQ1401" s="56" t="str">
        <f t="shared" si="549"/>
        <v>0,00</v>
      </c>
      <c r="BR1401" s="59" t="str">
        <f t="shared" si="550"/>
        <v>0,00</v>
      </c>
      <c r="BS1401" s="59" t="str">
        <f t="shared" si="551"/>
        <v xml:space="preserve"> </v>
      </c>
      <c r="BT1401" s="56" t="str">
        <f t="shared" si="542"/>
        <v>00</v>
      </c>
      <c r="BU1401" s="56">
        <f t="shared" si="543"/>
        <v>0</v>
      </c>
      <c r="BV1401" s="56" t="str">
        <f>IFERROR(BU1401*#REF!,"0,00")</f>
        <v>0,00</v>
      </c>
      <c r="BW1401" s="59" t="str">
        <f t="shared" si="544"/>
        <v>0,00</v>
      </c>
    </row>
    <row r="1402" spans="1:75" ht="61.5" customHeight="1" thickTop="1" thickBot="1">
      <c r="A1402" s="90" t="str">
        <f t="shared" si="532"/>
        <v>INSERIR DATA</v>
      </c>
      <c r="B1402" s="91" t="str">
        <f t="shared" si="533"/>
        <v>INSERIR DATA</v>
      </c>
      <c r="C1402" s="81" t="str">
        <f t="shared" si="534"/>
        <v>INSERIR DATA</v>
      </c>
      <c r="D1402" s="79">
        <f t="shared" si="546"/>
        <v>1399</v>
      </c>
      <c r="E1402" s="125">
        <f t="shared" si="545"/>
        <v>0</v>
      </c>
      <c r="F1402" s="101"/>
      <c r="G1402" s="124" t="str">
        <f>IFERROR(VLOOKUP(F1402,#REF!,2,0)," ")</f>
        <v xml:space="preserve"> </v>
      </c>
      <c r="H1402" s="122" t="str">
        <f>IFERROR(VLOOKUP(F1402,#REF!,3,0)," ")</f>
        <v xml:space="preserve"> </v>
      </c>
      <c r="I1402" s="103"/>
      <c r="J1402" s="103"/>
      <c r="K1402" s="103"/>
      <c r="L1402" s="104"/>
      <c r="M1402" s="105"/>
      <c r="N1402" s="106"/>
      <c r="O1402" s="107"/>
      <c r="P1402" s="122" t="str">
        <f t="shared" si="552"/>
        <v>00,00</v>
      </c>
      <c r="Q1402" s="123" t="str">
        <f t="shared" si="553"/>
        <v>0,00</v>
      </c>
      <c r="R1402" s="119">
        <v>0</v>
      </c>
      <c r="S1402" s="119">
        <v>0</v>
      </c>
      <c r="T1402" s="123">
        <f t="shared" si="535"/>
        <v>0</v>
      </c>
      <c r="U1402" s="108"/>
      <c r="V1402" s="109" t="str">
        <f t="shared" si="554"/>
        <v/>
      </c>
      <c r="W1402" s="37"/>
      <c r="X1402" s="132"/>
      <c r="Y1402" s="134"/>
      <c r="AA1402" s="24"/>
      <c r="AB1402" s="40"/>
      <c r="AC1402" s="24" t="str">
        <f t="shared" si="537"/>
        <v>Pendente</v>
      </c>
      <c r="AE1402" s="43"/>
      <c r="AF1402" s="44"/>
      <c r="AG1402" s="46"/>
      <c r="AH1402" s="46"/>
      <c r="AI1402" s="46"/>
      <c r="AJ1402" s="44"/>
      <c r="AK1402" s="46"/>
      <c r="AL1402" s="127"/>
      <c r="AM1402" s="44"/>
      <c r="AN1402" s="46"/>
      <c r="AO1402" s="127"/>
      <c r="AP1402" s="46"/>
      <c r="AQ1402" s="46"/>
      <c r="AR1402" s="46"/>
      <c r="AS1402" s="46"/>
      <c r="AT1402" s="46"/>
      <c r="AU1402" s="46"/>
      <c r="AV1402" s="46"/>
      <c r="AW1402" s="46"/>
      <c r="AX1402" s="46"/>
      <c r="AY1402" s="46"/>
      <c r="AZ1402" s="49"/>
      <c r="BE1402" s="52">
        <f t="shared" si="536"/>
        <v>0</v>
      </c>
      <c r="BF1402" s="53" t="str">
        <f t="shared" si="538"/>
        <v>00</v>
      </c>
      <c r="BG1402" s="54">
        <f t="shared" si="539"/>
        <v>0</v>
      </c>
      <c r="BH1402" s="54">
        <v>6</v>
      </c>
      <c r="BI1402" s="54" t="str">
        <f t="shared" si="540"/>
        <v>,00</v>
      </c>
      <c r="BJ1402" s="55" t="str">
        <f t="shared" si="541"/>
        <v>00,00</v>
      </c>
      <c r="BL1402" s="57" t="str">
        <f>IFERROR(VLOOKUP(H1402,#REF!,2,0)," ")</f>
        <v xml:space="preserve"> </v>
      </c>
      <c r="BM1402" s="57" t="str">
        <f>IFERROR(VLOOKUP(K1402,#REF!,2,0)," ")</f>
        <v xml:space="preserve"> </v>
      </c>
      <c r="BN1402" s="58" t="str">
        <f t="shared" si="547"/>
        <v xml:space="preserve">  </v>
      </c>
      <c r="BO1402" s="59" t="str">
        <f>IFERROR(VLOOKUP(BN1402,#REF!,5,0)," ")</f>
        <v xml:space="preserve"> </v>
      </c>
      <c r="BP1402" s="59" t="str">
        <f t="shared" si="548"/>
        <v xml:space="preserve"> </v>
      </c>
      <c r="BQ1402" s="56" t="str">
        <f t="shared" si="549"/>
        <v>0,00</v>
      </c>
      <c r="BR1402" s="59" t="str">
        <f t="shared" si="550"/>
        <v>0,00</v>
      </c>
      <c r="BS1402" s="59" t="str">
        <f t="shared" si="551"/>
        <v xml:space="preserve"> </v>
      </c>
      <c r="BT1402" s="56" t="str">
        <f t="shared" si="542"/>
        <v>00</v>
      </c>
      <c r="BU1402" s="56">
        <f t="shared" si="543"/>
        <v>0</v>
      </c>
      <c r="BV1402" s="56" t="str">
        <f>IFERROR(BU1402*#REF!,"0,00")</f>
        <v>0,00</v>
      </c>
      <c r="BW1402" s="59" t="str">
        <f t="shared" si="544"/>
        <v>0,00</v>
      </c>
    </row>
    <row r="1403" spans="1:75" ht="61.5" customHeight="1" thickTop="1" thickBot="1">
      <c r="A1403" s="90" t="str">
        <f t="shared" si="532"/>
        <v>INSERIR DATA</v>
      </c>
      <c r="B1403" s="91" t="str">
        <f t="shared" si="533"/>
        <v>INSERIR DATA</v>
      </c>
      <c r="C1403" s="81" t="str">
        <f t="shared" si="534"/>
        <v>INSERIR DATA</v>
      </c>
      <c r="D1403" s="79">
        <f t="shared" si="546"/>
        <v>1400</v>
      </c>
      <c r="E1403" s="125">
        <f t="shared" si="545"/>
        <v>0</v>
      </c>
      <c r="F1403" s="101"/>
      <c r="G1403" s="124" t="str">
        <f>IFERROR(VLOOKUP(F1403,#REF!,2,0)," ")</f>
        <v xml:space="preserve"> </v>
      </c>
      <c r="H1403" s="122" t="str">
        <f>IFERROR(VLOOKUP(F1403,#REF!,3,0)," ")</f>
        <v xml:space="preserve"> </v>
      </c>
      <c r="I1403" s="103"/>
      <c r="J1403" s="103"/>
      <c r="K1403" s="103"/>
      <c r="L1403" s="104"/>
      <c r="M1403" s="105"/>
      <c r="N1403" s="106"/>
      <c r="O1403" s="107"/>
      <c r="P1403" s="122" t="str">
        <f t="shared" si="552"/>
        <v>00,00</v>
      </c>
      <c r="Q1403" s="123" t="str">
        <f t="shared" si="553"/>
        <v>0,00</v>
      </c>
      <c r="R1403" s="119">
        <v>0</v>
      </c>
      <c r="S1403" s="119">
        <v>0</v>
      </c>
      <c r="T1403" s="123">
        <f t="shared" si="535"/>
        <v>0</v>
      </c>
      <c r="U1403" s="108"/>
      <c r="V1403" s="109" t="str">
        <f t="shared" si="554"/>
        <v/>
      </c>
      <c r="W1403" s="37"/>
      <c r="X1403" s="132"/>
      <c r="Y1403" s="134"/>
      <c r="AA1403" s="24"/>
      <c r="AB1403" s="40"/>
      <c r="AC1403" s="24" t="str">
        <f t="shared" si="537"/>
        <v>Pendente</v>
      </c>
      <c r="AE1403" s="43"/>
      <c r="AF1403" s="44"/>
      <c r="AG1403" s="46"/>
      <c r="AH1403" s="46"/>
      <c r="AI1403" s="46"/>
      <c r="AJ1403" s="44"/>
      <c r="AK1403" s="46"/>
      <c r="AL1403" s="127"/>
      <c r="AM1403" s="44"/>
      <c r="AN1403" s="46"/>
      <c r="AO1403" s="127"/>
      <c r="AP1403" s="46"/>
      <c r="AQ1403" s="46"/>
      <c r="AR1403" s="46"/>
      <c r="AS1403" s="46"/>
      <c r="AT1403" s="46"/>
      <c r="AU1403" s="46"/>
      <c r="AV1403" s="46"/>
      <c r="AW1403" s="46"/>
      <c r="AX1403" s="46"/>
      <c r="AY1403" s="46"/>
      <c r="AZ1403" s="49"/>
      <c r="BE1403" s="52">
        <f t="shared" si="536"/>
        <v>0</v>
      </c>
      <c r="BF1403" s="53" t="str">
        <f t="shared" si="538"/>
        <v>00</v>
      </c>
      <c r="BG1403" s="54">
        <f t="shared" si="539"/>
        <v>0</v>
      </c>
      <c r="BH1403" s="54">
        <v>6</v>
      </c>
      <c r="BI1403" s="54" t="str">
        <f t="shared" si="540"/>
        <v>,00</v>
      </c>
      <c r="BJ1403" s="55" t="str">
        <f t="shared" si="541"/>
        <v>00,00</v>
      </c>
      <c r="BL1403" s="57" t="str">
        <f>IFERROR(VLOOKUP(H1403,#REF!,2,0)," ")</f>
        <v xml:space="preserve"> </v>
      </c>
      <c r="BM1403" s="57" t="str">
        <f>IFERROR(VLOOKUP(K1403,#REF!,2,0)," ")</f>
        <v xml:space="preserve"> </v>
      </c>
      <c r="BN1403" s="58" t="str">
        <f t="shared" si="547"/>
        <v xml:space="preserve">  </v>
      </c>
      <c r="BO1403" s="59" t="str">
        <f>IFERROR(VLOOKUP(BN1403,#REF!,5,0)," ")</f>
        <v xml:space="preserve"> </v>
      </c>
      <c r="BP1403" s="59" t="str">
        <f t="shared" si="548"/>
        <v xml:space="preserve"> </v>
      </c>
      <c r="BQ1403" s="56" t="str">
        <f t="shared" si="549"/>
        <v>0,00</v>
      </c>
      <c r="BR1403" s="59" t="str">
        <f t="shared" si="550"/>
        <v>0,00</v>
      </c>
      <c r="BS1403" s="59" t="str">
        <f t="shared" si="551"/>
        <v xml:space="preserve"> </v>
      </c>
      <c r="BT1403" s="56" t="str">
        <f t="shared" si="542"/>
        <v>00</v>
      </c>
      <c r="BU1403" s="56">
        <f t="shared" si="543"/>
        <v>0</v>
      </c>
      <c r="BV1403" s="56" t="str">
        <f>IFERROR(BU1403*#REF!,"0,00")</f>
        <v>0,00</v>
      </c>
      <c r="BW1403" s="59" t="str">
        <f t="shared" si="544"/>
        <v>0,00</v>
      </c>
    </row>
    <row r="1404" spans="1:75" ht="61.5" customHeight="1" thickTop="1" thickBot="1">
      <c r="A1404" s="90" t="str">
        <f t="shared" si="532"/>
        <v>INSERIR DATA</v>
      </c>
      <c r="B1404" s="91" t="str">
        <f t="shared" si="533"/>
        <v>INSERIR DATA</v>
      </c>
      <c r="C1404" s="81" t="str">
        <f t="shared" si="534"/>
        <v>INSERIR DATA</v>
      </c>
      <c r="D1404" s="79">
        <f t="shared" si="546"/>
        <v>1401</v>
      </c>
      <c r="E1404" s="125">
        <f t="shared" si="545"/>
        <v>0</v>
      </c>
      <c r="F1404" s="101"/>
      <c r="G1404" s="124" t="str">
        <f>IFERROR(VLOOKUP(F1404,#REF!,2,0)," ")</f>
        <v xml:space="preserve"> </v>
      </c>
      <c r="H1404" s="122" t="str">
        <f>IFERROR(VLOOKUP(F1404,#REF!,3,0)," ")</f>
        <v xml:space="preserve"> </v>
      </c>
      <c r="I1404" s="103"/>
      <c r="J1404" s="103"/>
      <c r="K1404" s="103"/>
      <c r="L1404" s="104"/>
      <c r="M1404" s="105"/>
      <c r="N1404" s="106"/>
      <c r="O1404" s="107"/>
      <c r="P1404" s="122" t="str">
        <f t="shared" si="552"/>
        <v>00,00</v>
      </c>
      <c r="Q1404" s="123" t="str">
        <f t="shared" si="553"/>
        <v>0,00</v>
      </c>
      <c r="R1404" s="119">
        <v>0</v>
      </c>
      <c r="S1404" s="119">
        <v>0</v>
      </c>
      <c r="T1404" s="123">
        <f t="shared" si="535"/>
        <v>0</v>
      </c>
      <c r="U1404" s="108"/>
      <c r="V1404" s="109" t="str">
        <f t="shared" si="554"/>
        <v/>
      </c>
      <c r="W1404" s="37"/>
      <c r="X1404" s="132"/>
      <c r="Y1404" s="134"/>
      <c r="AA1404" s="24"/>
      <c r="AB1404" s="40"/>
      <c r="AC1404" s="24" t="str">
        <f t="shared" si="537"/>
        <v>Pendente</v>
      </c>
      <c r="AE1404" s="43"/>
      <c r="AF1404" s="44"/>
      <c r="AG1404" s="46"/>
      <c r="AH1404" s="46"/>
      <c r="AI1404" s="46"/>
      <c r="AJ1404" s="44"/>
      <c r="AK1404" s="46"/>
      <c r="AL1404" s="127"/>
      <c r="AM1404" s="44"/>
      <c r="AN1404" s="46"/>
      <c r="AO1404" s="127"/>
      <c r="AP1404" s="46"/>
      <c r="AQ1404" s="46"/>
      <c r="AR1404" s="46"/>
      <c r="AS1404" s="46"/>
      <c r="AT1404" s="46"/>
      <c r="AU1404" s="46"/>
      <c r="AV1404" s="46"/>
      <c r="AW1404" s="46"/>
      <c r="AX1404" s="46"/>
      <c r="AY1404" s="46"/>
      <c r="AZ1404" s="49"/>
      <c r="BE1404" s="52">
        <f t="shared" si="536"/>
        <v>0</v>
      </c>
      <c r="BF1404" s="53" t="str">
        <f t="shared" si="538"/>
        <v>00</v>
      </c>
      <c r="BG1404" s="54">
        <f t="shared" si="539"/>
        <v>0</v>
      </c>
      <c r="BH1404" s="54">
        <v>6</v>
      </c>
      <c r="BI1404" s="54" t="str">
        <f t="shared" si="540"/>
        <v>,00</v>
      </c>
      <c r="BJ1404" s="55" t="str">
        <f t="shared" si="541"/>
        <v>00,00</v>
      </c>
      <c r="BL1404" s="57" t="str">
        <f>IFERROR(VLOOKUP(H1404,#REF!,2,0)," ")</f>
        <v xml:space="preserve"> </v>
      </c>
      <c r="BM1404" s="57" t="str">
        <f>IFERROR(VLOOKUP(K1404,#REF!,2,0)," ")</f>
        <v xml:space="preserve"> </v>
      </c>
      <c r="BN1404" s="58" t="str">
        <f t="shared" si="547"/>
        <v xml:space="preserve">  </v>
      </c>
      <c r="BO1404" s="59" t="str">
        <f>IFERROR(VLOOKUP(BN1404,#REF!,5,0)," ")</f>
        <v xml:space="preserve"> </v>
      </c>
      <c r="BP1404" s="59" t="str">
        <f t="shared" si="548"/>
        <v xml:space="preserve"> </v>
      </c>
      <c r="BQ1404" s="56" t="str">
        <f t="shared" si="549"/>
        <v>0,00</v>
      </c>
      <c r="BR1404" s="59" t="str">
        <f t="shared" si="550"/>
        <v>0,00</v>
      </c>
      <c r="BS1404" s="59" t="str">
        <f t="shared" si="551"/>
        <v xml:space="preserve"> </v>
      </c>
      <c r="BT1404" s="56" t="str">
        <f t="shared" si="542"/>
        <v>00</v>
      </c>
      <c r="BU1404" s="56">
        <f t="shared" si="543"/>
        <v>0</v>
      </c>
      <c r="BV1404" s="56" t="str">
        <f>IFERROR(BU1404*#REF!,"0,00")</f>
        <v>0,00</v>
      </c>
      <c r="BW1404" s="59" t="str">
        <f t="shared" si="544"/>
        <v>0,00</v>
      </c>
    </row>
    <row r="1405" spans="1:75" ht="61.5" customHeight="1" thickTop="1" thickBot="1">
      <c r="A1405" s="90" t="str">
        <f t="shared" si="532"/>
        <v>INSERIR DATA</v>
      </c>
      <c r="B1405" s="91" t="str">
        <f t="shared" si="533"/>
        <v>INSERIR DATA</v>
      </c>
      <c r="C1405" s="81" t="str">
        <f t="shared" si="534"/>
        <v>INSERIR DATA</v>
      </c>
      <c r="D1405" s="79">
        <f t="shared" si="546"/>
        <v>1402</v>
      </c>
      <c r="E1405" s="125">
        <f t="shared" si="545"/>
        <v>0</v>
      </c>
      <c r="F1405" s="101"/>
      <c r="G1405" s="124" t="str">
        <f>IFERROR(VLOOKUP(F1405,#REF!,2,0)," ")</f>
        <v xml:space="preserve"> </v>
      </c>
      <c r="H1405" s="122" t="str">
        <f>IFERROR(VLOOKUP(F1405,#REF!,3,0)," ")</f>
        <v xml:space="preserve"> </v>
      </c>
      <c r="I1405" s="103"/>
      <c r="J1405" s="103"/>
      <c r="K1405" s="103"/>
      <c r="L1405" s="104"/>
      <c r="M1405" s="105"/>
      <c r="N1405" s="106"/>
      <c r="O1405" s="107"/>
      <c r="P1405" s="122" t="str">
        <f t="shared" si="552"/>
        <v>00,00</v>
      </c>
      <c r="Q1405" s="123" t="str">
        <f t="shared" si="553"/>
        <v>0,00</v>
      </c>
      <c r="R1405" s="119">
        <v>0</v>
      </c>
      <c r="S1405" s="119">
        <v>0</v>
      </c>
      <c r="T1405" s="123">
        <f t="shared" si="535"/>
        <v>0</v>
      </c>
      <c r="U1405" s="108"/>
      <c r="V1405" s="109" t="str">
        <f t="shared" si="554"/>
        <v/>
      </c>
      <c r="W1405" s="37"/>
      <c r="X1405" s="132"/>
      <c r="Y1405" s="134"/>
      <c r="AA1405" s="24"/>
      <c r="AB1405" s="40"/>
      <c r="AC1405" s="24" t="str">
        <f t="shared" si="537"/>
        <v>Pendente</v>
      </c>
      <c r="AE1405" s="43"/>
      <c r="AF1405" s="44"/>
      <c r="AG1405" s="46"/>
      <c r="AH1405" s="46"/>
      <c r="AI1405" s="46"/>
      <c r="AJ1405" s="44"/>
      <c r="AK1405" s="46"/>
      <c r="AL1405" s="127"/>
      <c r="AM1405" s="44"/>
      <c r="AN1405" s="46"/>
      <c r="AO1405" s="127"/>
      <c r="AP1405" s="46"/>
      <c r="AQ1405" s="46"/>
      <c r="AR1405" s="46"/>
      <c r="AS1405" s="46"/>
      <c r="AT1405" s="46"/>
      <c r="AU1405" s="46"/>
      <c r="AV1405" s="46"/>
      <c r="AW1405" s="46"/>
      <c r="AX1405" s="46"/>
      <c r="AY1405" s="46"/>
      <c r="AZ1405" s="49"/>
      <c r="BE1405" s="52">
        <f t="shared" si="536"/>
        <v>0</v>
      </c>
      <c r="BF1405" s="53" t="str">
        <f t="shared" si="538"/>
        <v>00</v>
      </c>
      <c r="BG1405" s="54">
        <f t="shared" si="539"/>
        <v>0</v>
      </c>
      <c r="BH1405" s="54">
        <v>6</v>
      </c>
      <c r="BI1405" s="54" t="str">
        <f t="shared" si="540"/>
        <v>,00</v>
      </c>
      <c r="BJ1405" s="55" t="str">
        <f t="shared" si="541"/>
        <v>00,00</v>
      </c>
      <c r="BL1405" s="57" t="str">
        <f>IFERROR(VLOOKUP(H1405,#REF!,2,0)," ")</f>
        <v xml:space="preserve"> </v>
      </c>
      <c r="BM1405" s="57" t="str">
        <f>IFERROR(VLOOKUP(K1405,#REF!,2,0)," ")</f>
        <v xml:space="preserve"> </v>
      </c>
      <c r="BN1405" s="58" t="str">
        <f t="shared" si="547"/>
        <v xml:space="preserve">  </v>
      </c>
      <c r="BO1405" s="59" t="str">
        <f>IFERROR(VLOOKUP(BN1405,#REF!,5,0)," ")</f>
        <v xml:space="preserve"> </v>
      </c>
      <c r="BP1405" s="59" t="str">
        <f t="shared" si="548"/>
        <v xml:space="preserve"> </v>
      </c>
      <c r="BQ1405" s="56" t="str">
        <f t="shared" si="549"/>
        <v>0,00</v>
      </c>
      <c r="BR1405" s="59" t="str">
        <f t="shared" si="550"/>
        <v>0,00</v>
      </c>
      <c r="BS1405" s="59" t="str">
        <f t="shared" si="551"/>
        <v xml:space="preserve"> </v>
      </c>
      <c r="BT1405" s="56" t="str">
        <f t="shared" si="542"/>
        <v>00</v>
      </c>
      <c r="BU1405" s="56">
        <f t="shared" si="543"/>
        <v>0</v>
      </c>
      <c r="BV1405" s="56" t="str">
        <f>IFERROR(BU1405*#REF!,"0,00")</f>
        <v>0,00</v>
      </c>
      <c r="BW1405" s="59" t="str">
        <f t="shared" si="544"/>
        <v>0,00</v>
      </c>
    </row>
    <row r="1406" spans="1:75" ht="61.5" customHeight="1" thickTop="1" thickBot="1">
      <c r="A1406" s="90" t="str">
        <f t="shared" si="532"/>
        <v>INSERIR DATA</v>
      </c>
      <c r="B1406" s="91" t="str">
        <f t="shared" si="533"/>
        <v>INSERIR DATA</v>
      </c>
      <c r="C1406" s="81" t="str">
        <f t="shared" si="534"/>
        <v>INSERIR DATA</v>
      </c>
      <c r="D1406" s="79">
        <f t="shared" si="546"/>
        <v>1403</v>
      </c>
      <c r="E1406" s="125">
        <f t="shared" si="545"/>
        <v>0</v>
      </c>
      <c r="F1406" s="101"/>
      <c r="G1406" s="124" t="str">
        <f>IFERROR(VLOOKUP(F1406,#REF!,2,0)," ")</f>
        <v xml:space="preserve"> </v>
      </c>
      <c r="H1406" s="122" t="str">
        <f>IFERROR(VLOOKUP(F1406,#REF!,3,0)," ")</f>
        <v xml:space="preserve"> </v>
      </c>
      <c r="I1406" s="103"/>
      <c r="J1406" s="103"/>
      <c r="K1406" s="103"/>
      <c r="L1406" s="104"/>
      <c r="M1406" s="105"/>
      <c r="N1406" s="106"/>
      <c r="O1406" s="107"/>
      <c r="P1406" s="122" t="str">
        <f t="shared" si="552"/>
        <v>00,00</v>
      </c>
      <c r="Q1406" s="123" t="str">
        <f t="shared" si="553"/>
        <v>0,00</v>
      </c>
      <c r="R1406" s="119">
        <v>0</v>
      </c>
      <c r="S1406" s="119">
        <v>0</v>
      </c>
      <c r="T1406" s="123">
        <f t="shared" si="535"/>
        <v>0</v>
      </c>
      <c r="U1406" s="108"/>
      <c r="V1406" s="109" t="str">
        <f t="shared" si="554"/>
        <v/>
      </c>
      <c r="W1406" s="37"/>
      <c r="X1406" s="132"/>
      <c r="Y1406" s="134"/>
      <c r="AA1406" s="24"/>
      <c r="AB1406" s="40"/>
      <c r="AC1406" s="24" t="str">
        <f t="shared" si="537"/>
        <v>Pendente</v>
      </c>
      <c r="AE1406" s="43"/>
      <c r="AF1406" s="44"/>
      <c r="AG1406" s="46"/>
      <c r="AH1406" s="46"/>
      <c r="AI1406" s="46"/>
      <c r="AJ1406" s="44"/>
      <c r="AK1406" s="46"/>
      <c r="AL1406" s="127"/>
      <c r="AM1406" s="44"/>
      <c r="AN1406" s="46"/>
      <c r="AO1406" s="127"/>
      <c r="AP1406" s="46"/>
      <c r="AQ1406" s="46"/>
      <c r="AR1406" s="46"/>
      <c r="AS1406" s="46"/>
      <c r="AT1406" s="46"/>
      <c r="AU1406" s="46"/>
      <c r="AV1406" s="46"/>
      <c r="AW1406" s="46"/>
      <c r="AX1406" s="46"/>
      <c r="AY1406" s="46"/>
      <c r="AZ1406" s="49"/>
      <c r="BE1406" s="52">
        <f t="shared" si="536"/>
        <v>0</v>
      </c>
      <c r="BF1406" s="53" t="str">
        <f t="shared" si="538"/>
        <v>00</v>
      </c>
      <c r="BG1406" s="54">
        <f t="shared" si="539"/>
        <v>0</v>
      </c>
      <c r="BH1406" s="54">
        <v>6</v>
      </c>
      <c r="BI1406" s="54" t="str">
        <f t="shared" si="540"/>
        <v>,00</v>
      </c>
      <c r="BJ1406" s="55" t="str">
        <f t="shared" si="541"/>
        <v>00,00</v>
      </c>
      <c r="BL1406" s="57" t="str">
        <f>IFERROR(VLOOKUP(H1406,#REF!,2,0)," ")</f>
        <v xml:space="preserve"> </v>
      </c>
      <c r="BM1406" s="57" t="str">
        <f>IFERROR(VLOOKUP(K1406,#REF!,2,0)," ")</f>
        <v xml:space="preserve"> </v>
      </c>
      <c r="BN1406" s="58" t="str">
        <f t="shared" si="547"/>
        <v xml:space="preserve">  </v>
      </c>
      <c r="BO1406" s="59" t="str">
        <f>IFERROR(VLOOKUP(BN1406,#REF!,5,0)," ")</f>
        <v xml:space="preserve"> </v>
      </c>
      <c r="BP1406" s="59" t="str">
        <f t="shared" si="548"/>
        <v xml:space="preserve"> </v>
      </c>
      <c r="BQ1406" s="56" t="str">
        <f t="shared" si="549"/>
        <v>0,00</v>
      </c>
      <c r="BR1406" s="59" t="str">
        <f t="shared" si="550"/>
        <v>0,00</v>
      </c>
      <c r="BS1406" s="59" t="str">
        <f t="shared" si="551"/>
        <v xml:space="preserve"> </v>
      </c>
      <c r="BT1406" s="56" t="str">
        <f t="shared" si="542"/>
        <v>00</v>
      </c>
      <c r="BU1406" s="56">
        <f t="shared" si="543"/>
        <v>0</v>
      </c>
      <c r="BV1406" s="56" t="str">
        <f>IFERROR(BU1406*#REF!,"0,00")</f>
        <v>0,00</v>
      </c>
      <c r="BW1406" s="59" t="str">
        <f t="shared" si="544"/>
        <v>0,00</v>
      </c>
    </row>
    <row r="1407" spans="1:75" ht="61.5" customHeight="1" thickTop="1" thickBot="1">
      <c r="A1407" s="90" t="str">
        <f t="shared" si="532"/>
        <v>INSERIR DATA</v>
      </c>
      <c r="B1407" s="91" t="str">
        <f t="shared" si="533"/>
        <v>INSERIR DATA</v>
      </c>
      <c r="C1407" s="81" t="str">
        <f t="shared" si="534"/>
        <v>INSERIR DATA</v>
      </c>
      <c r="D1407" s="79">
        <f t="shared" si="546"/>
        <v>1404</v>
      </c>
      <c r="E1407" s="125">
        <f t="shared" si="545"/>
        <v>0</v>
      </c>
      <c r="F1407" s="101"/>
      <c r="G1407" s="124" t="str">
        <f>IFERROR(VLOOKUP(F1407,#REF!,2,0)," ")</f>
        <v xml:space="preserve"> </v>
      </c>
      <c r="H1407" s="122" t="str">
        <f>IFERROR(VLOOKUP(F1407,#REF!,3,0)," ")</f>
        <v xml:space="preserve"> </v>
      </c>
      <c r="I1407" s="103"/>
      <c r="J1407" s="103"/>
      <c r="K1407" s="103"/>
      <c r="L1407" s="104"/>
      <c r="M1407" s="105"/>
      <c r="N1407" s="106"/>
      <c r="O1407" s="107"/>
      <c r="P1407" s="122" t="str">
        <f t="shared" si="552"/>
        <v>00,00</v>
      </c>
      <c r="Q1407" s="123" t="str">
        <f t="shared" si="553"/>
        <v>0,00</v>
      </c>
      <c r="R1407" s="119">
        <v>0</v>
      </c>
      <c r="S1407" s="119">
        <v>0</v>
      </c>
      <c r="T1407" s="123">
        <f t="shared" si="535"/>
        <v>0</v>
      </c>
      <c r="U1407" s="108"/>
      <c r="V1407" s="109" t="str">
        <f t="shared" si="554"/>
        <v/>
      </c>
      <c r="W1407" s="37"/>
      <c r="X1407" s="132"/>
      <c r="Y1407" s="134"/>
      <c r="AA1407" s="24"/>
      <c r="AB1407" s="40"/>
      <c r="AC1407" s="24" t="str">
        <f t="shared" si="537"/>
        <v>Pendente</v>
      </c>
      <c r="AE1407" s="43"/>
      <c r="AF1407" s="44"/>
      <c r="AG1407" s="46"/>
      <c r="AH1407" s="46"/>
      <c r="AI1407" s="46"/>
      <c r="AJ1407" s="44"/>
      <c r="AK1407" s="46"/>
      <c r="AL1407" s="127"/>
      <c r="AM1407" s="44"/>
      <c r="AN1407" s="46"/>
      <c r="AO1407" s="127"/>
      <c r="AP1407" s="46"/>
      <c r="AQ1407" s="46"/>
      <c r="AR1407" s="46"/>
      <c r="AS1407" s="46"/>
      <c r="AT1407" s="46"/>
      <c r="AU1407" s="46"/>
      <c r="AV1407" s="46"/>
      <c r="AW1407" s="46"/>
      <c r="AX1407" s="46"/>
      <c r="AY1407" s="46"/>
      <c r="AZ1407" s="49"/>
      <c r="BE1407" s="52">
        <f t="shared" si="536"/>
        <v>0</v>
      </c>
      <c r="BF1407" s="53" t="str">
        <f t="shared" si="538"/>
        <v>00</v>
      </c>
      <c r="BG1407" s="54">
        <f t="shared" si="539"/>
        <v>0</v>
      </c>
      <c r="BH1407" s="54">
        <v>6</v>
      </c>
      <c r="BI1407" s="54" t="str">
        <f t="shared" si="540"/>
        <v>,00</v>
      </c>
      <c r="BJ1407" s="55" t="str">
        <f t="shared" si="541"/>
        <v>00,00</v>
      </c>
      <c r="BL1407" s="57" t="str">
        <f>IFERROR(VLOOKUP(H1407,#REF!,2,0)," ")</f>
        <v xml:space="preserve"> </v>
      </c>
      <c r="BM1407" s="57" t="str">
        <f>IFERROR(VLOOKUP(K1407,#REF!,2,0)," ")</f>
        <v xml:space="preserve"> </v>
      </c>
      <c r="BN1407" s="58" t="str">
        <f t="shared" si="547"/>
        <v xml:space="preserve">  </v>
      </c>
      <c r="BO1407" s="59" t="str">
        <f>IFERROR(VLOOKUP(BN1407,#REF!,5,0)," ")</f>
        <v xml:space="preserve"> </v>
      </c>
      <c r="BP1407" s="59" t="str">
        <f t="shared" si="548"/>
        <v xml:space="preserve"> </v>
      </c>
      <c r="BQ1407" s="56" t="str">
        <f t="shared" si="549"/>
        <v>0,00</v>
      </c>
      <c r="BR1407" s="59" t="str">
        <f t="shared" si="550"/>
        <v>0,00</v>
      </c>
      <c r="BS1407" s="59" t="str">
        <f t="shared" si="551"/>
        <v xml:space="preserve"> </v>
      </c>
      <c r="BT1407" s="56" t="str">
        <f t="shared" si="542"/>
        <v>00</v>
      </c>
      <c r="BU1407" s="56">
        <f t="shared" si="543"/>
        <v>0</v>
      </c>
      <c r="BV1407" s="56" t="str">
        <f>IFERROR(BU1407*#REF!,"0,00")</f>
        <v>0,00</v>
      </c>
      <c r="BW1407" s="59" t="str">
        <f t="shared" si="544"/>
        <v>0,00</v>
      </c>
    </row>
    <row r="1408" spans="1:75" ht="61.5" customHeight="1" thickTop="1" thickBot="1">
      <c r="A1408" s="90" t="str">
        <f t="shared" si="532"/>
        <v>INSERIR DATA</v>
      </c>
      <c r="B1408" s="91" t="str">
        <f t="shared" si="533"/>
        <v>INSERIR DATA</v>
      </c>
      <c r="C1408" s="81" t="str">
        <f t="shared" si="534"/>
        <v>INSERIR DATA</v>
      </c>
      <c r="D1408" s="79">
        <f t="shared" si="546"/>
        <v>1405</v>
      </c>
      <c r="E1408" s="125">
        <f t="shared" si="545"/>
        <v>0</v>
      </c>
      <c r="F1408" s="101"/>
      <c r="G1408" s="124" t="str">
        <f>IFERROR(VLOOKUP(F1408,#REF!,2,0)," ")</f>
        <v xml:space="preserve"> </v>
      </c>
      <c r="H1408" s="122" t="str">
        <f>IFERROR(VLOOKUP(F1408,#REF!,3,0)," ")</f>
        <v xml:space="preserve"> </v>
      </c>
      <c r="I1408" s="103"/>
      <c r="J1408" s="103"/>
      <c r="K1408" s="103"/>
      <c r="L1408" s="104"/>
      <c r="M1408" s="105"/>
      <c r="N1408" s="106"/>
      <c r="O1408" s="107"/>
      <c r="P1408" s="122" t="str">
        <f t="shared" si="552"/>
        <v>00,00</v>
      </c>
      <c r="Q1408" s="123" t="str">
        <f t="shared" si="553"/>
        <v>0,00</v>
      </c>
      <c r="R1408" s="119">
        <v>0</v>
      </c>
      <c r="S1408" s="119">
        <v>0</v>
      </c>
      <c r="T1408" s="123">
        <f t="shared" si="535"/>
        <v>0</v>
      </c>
      <c r="U1408" s="108"/>
      <c r="V1408" s="109" t="str">
        <f t="shared" si="554"/>
        <v/>
      </c>
      <c r="W1408" s="37"/>
      <c r="X1408" s="132"/>
      <c r="Y1408" s="134"/>
      <c r="AA1408" s="24"/>
      <c r="AB1408" s="40"/>
      <c r="AC1408" s="24" t="str">
        <f t="shared" si="537"/>
        <v>Pendente</v>
      </c>
      <c r="AE1408" s="43"/>
      <c r="AF1408" s="44"/>
      <c r="AG1408" s="46"/>
      <c r="AH1408" s="46"/>
      <c r="AI1408" s="46"/>
      <c r="AJ1408" s="44"/>
      <c r="AK1408" s="46"/>
      <c r="AL1408" s="127"/>
      <c r="AM1408" s="44"/>
      <c r="AN1408" s="46"/>
      <c r="AO1408" s="127"/>
      <c r="AP1408" s="46"/>
      <c r="AQ1408" s="46"/>
      <c r="AR1408" s="46"/>
      <c r="AS1408" s="46"/>
      <c r="AT1408" s="46"/>
      <c r="AU1408" s="46"/>
      <c r="AV1408" s="46"/>
      <c r="AW1408" s="46"/>
      <c r="AX1408" s="46"/>
      <c r="AY1408" s="46"/>
      <c r="AZ1408" s="49"/>
      <c r="BE1408" s="52">
        <f t="shared" si="536"/>
        <v>0</v>
      </c>
      <c r="BF1408" s="53" t="str">
        <f t="shared" si="538"/>
        <v>00</v>
      </c>
      <c r="BG1408" s="54">
        <f t="shared" si="539"/>
        <v>0</v>
      </c>
      <c r="BH1408" s="54">
        <v>6</v>
      </c>
      <c r="BI1408" s="54" t="str">
        <f t="shared" si="540"/>
        <v>,00</v>
      </c>
      <c r="BJ1408" s="55" t="str">
        <f t="shared" si="541"/>
        <v>00,00</v>
      </c>
      <c r="BL1408" s="57" t="str">
        <f>IFERROR(VLOOKUP(H1408,#REF!,2,0)," ")</f>
        <v xml:space="preserve"> </v>
      </c>
      <c r="BM1408" s="57" t="str">
        <f>IFERROR(VLOOKUP(K1408,#REF!,2,0)," ")</f>
        <v xml:space="preserve"> </v>
      </c>
      <c r="BN1408" s="58" t="str">
        <f t="shared" si="547"/>
        <v xml:space="preserve">  </v>
      </c>
      <c r="BO1408" s="59" t="str">
        <f>IFERROR(VLOOKUP(BN1408,#REF!,5,0)," ")</f>
        <v xml:space="preserve"> </v>
      </c>
      <c r="BP1408" s="59" t="str">
        <f t="shared" si="548"/>
        <v xml:space="preserve"> </v>
      </c>
      <c r="BQ1408" s="56" t="str">
        <f t="shared" si="549"/>
        <v>0,00</v>
      </c>
      <c r="BR1408" s="59" t="str">
        <f t="shared" si="550"/>
        <v>0,00</v>
      </c>
      <c r="BS1408" s="59" t="str">
        <f t="shared" si="551"/>
        <v xml:space="preserve"> </v>
      </c>
      <c r="BT1408" s="56" t="str">
        <f t="shared" si="542"/>
        <v>00</v>
      </c>
      <c r="BU1408" s="56">
        <f t="shared" si="543"/>
        <v>0</v>
      </c>
      <c r="BV1408" s="56" t="str">
        <f>IFERROR(BU1408*#REF!,"0,00")</f>
        <v>0,00</v>
      </c>
      <c r="BW1408" s="59" t="str">
        <f t="shared" si="544"/>
        <v>0,00</v>
      </c>
    </row>
    <row r="1409" spans="1:75" ht="61.5" customHeight="1" thickTop="1" thickBot="1">
      <c r="A1409" s="90" t="str">
        <f t="shared" si="532"/>
        <v>INSERIR DATA</v>
      </c>
      <c r="B1409" s="91" t="str">
        <f t="shared" si="533"/>
        <v>INSERIR DATA</v>
      </c>
      <c r="C1409" s="81" t="str">
        <f t="shared" si="534"/>
        <v>INSERIR DATA</v>
      </c>
      <c r="D1409" s="79">
        <f t="shared" si="546"/>
        <v>1406</v>
      </c>
      <c r="E1409" s="125">
        <f t="shared" si="545"/>
        <v>0</v>
      </c>
      <c r="F1409" s="101"/>
      <c r="G1409" s="124" t="str">
        <f>IFERROR(VLOOKUP(F1409,#REF!,2,0)," ")</f>
        <v xml:space="preserve"> </v>
      </c>
      <c r="H1409" s="122" t="str">
        <f>IFERROR(VLOOKUP(F1409,#REF!,3,0)," ")</f>
        <v xml:space="preserve"> </v>
      </c>
      <c r="I1409" s="103"/>
      <c r="J1409" s="103"/>
      <c r="K1409" s="103"/>
      <c r="L1409" s="104"/>
      <c r="M1409" s="105"/>
      <c r="N1409" s="106"/>
      <c r="O1409" s="107"/>
      <c r="P1409" s="122" t="str">
        <f t="shared" si="552"/>
        <v>00,00</v>
      </c>
      <c r="Q1409" s="123" t="str">
        <f t="shared" si="553"/>
        <v>0,00</v>
      </c>
      <c r="R1409" s="119">
        <v>0</v>
      </c>
      <c r="S1409" s="119">
        <v>0</v>
      </c>
      <c r="T1409" s="123">
        <f t="shared" si="535"/>
        <v>0</v>
      </c>
      <c r="U1409" s="108"/>
      <c r="V1409" s="109" t="str">
        <f t="shared" si="554"/>
        <v/>
      </c>
      <c r="W1409" s="37"/>
      <c r="X1409" s="132"/>
      <c r="Y1409" s="134"/>
      <c r="AA1409" s="24"/>
      <c r="AB1409" s="40"/>
      <c r="AC1409" s="24" t="str">
        <f t="shared" si="537"/>
        <v>Pendente</v>
      </c>
      <c r="AE1409" s="43"/>
      <c r="AF1409" s="44"/>
      <c r="AG1409" s="46"/>
      <c r="AH1409" s="46"/>
      <c r="AI1409" s="46"/>
      <c r="AJ1409" s="44"/>
      <c r="AK1409" s="46"/>
      <c r="AL1409" s="127"/>
      <c r="AM1409" s="44"/>
      <c r="AN1409" s="46"/>
      <c r="AO1409" s="127"/>
      <c r="AP1409" s="46"/>
      <c r="AQ1409" s="46"/>
      <c r="AR1409" s="46"/>
      <c r="AS1409" s="46"/>
      <c r="AT1409" s="46"/>
      <c r="AU1409" s="46"/>
      <c r="AV1409" s="46"/>
      <c r="AW1409" s="46"/>
      <c r="AX1409" s="46"/>
      <c r="AY1409" s="46"/>
      <c r="AZ1409" s="49"/>
      <c r="BE1409" s="52">
        <f t="shared" si="536"/>
        <v>0</v>
      </c>
      <c r="BF1409" s="53" t="str">
        <f t="shared" si="538"/>
        <v>00</v>
      </c>
      <c r="BG1409" s="54">
        <f t="shared" si="539"/>
        <v>0</v>
      </c>
      <c r="BH1409" s="54">
        <v>6</v>
      </c>
      <c r="BI1409" s="54" t="str">
        <f t="shared" si="540"/>
        <v>,00</v>
      </c>
      <c r="BJ1409" s="55" t="str">
        <f t="shared" si="541"/>
        <v>00,00</v>
      </c>
      <c r="BL1409" s="57" t="str">
        <f>IFERROR(VLOOKUP(H1409,#REF!,2,0)," ")</f>
        <v xml:space="preserve"> </v>
      </c>
      <c r="BM1409" s="57" t="str">
        <f>IFERROR(VLOOKUP(K1409,#REF!,2,0)," ")</f>
        <v xml:space="preserve"> </v>
      </c>
      <c r="BN1409" s="58" t="str">
        <f t="shared" si="547"/>
        <v xml:space="preserve">  </v>
      </c>
      <c r="BO1409" s="59" t="str">
        <f>IFERROR(VLOOKUP(BN1409,#REF!,5,0)," ")</f>
        <v xml:space="preserve"> </v>
      </c>
      <c r="BP1409" s="59" t="str">
        <f t="shared" si="548"/>
        <v xml:space="preserve"> </v>
      </c>
      <c r="BQ1409" s="56" t="str">
        <f t="shared" si="549"/>
        <v>0,00</v>
      </c>
      <c r="BR1409" s="59" t="str">
        <f t="shared" si="550"/>
        <v>0,00</v>
      </c>
      <c r="BS1409" s="59" t="str">
        <f t="shared" si="551"/>
        <v xml:space="preserve"> </v>
      </c>
      <c r="BT1409" s="56" t="str">
        <f t="shared" si="542"/>
        <v>00</v>
      </c>
      <c r="BU1409" s="56">
        <f t="shared" si="543"/>
        <v>0</v>
      </c>
      <c r="BV1409" s="56" t="str">
        <f>IFERROR(BU1409*#REF!,"0,00")</f>
        <v>0,00</v>
      </c>
      <c r="BW1409" s="59" t="str">
        <f t="shared" si="544"/>
        <v>0,00</v>
      </c>
    </row>
    <row r="1410" spans="1:75" ht="61.5" customHeight="1" thickTop="1" thickBot="1">
      <c r="A1410" s="90" t="str">
        <f t="shared" si="532"/>
        <v>INSERIR DATA</v>
      </c>
      <c r="B1410" s="91" t="str">
        <f t="shared" si="533"/>
        <v>INSERIR DATA</v>
      </c>
      <c r="C1410" s="81" t="str">
        <f t="shared" si="534"/>
        <v>INSERIR DATA</v>
      </c>
      <c r="D1410" s="79">
        <f t="shared" si="546"/>
        <v>1407</v>
      </c>
      <c r="E1410" s="125">
        <f t="shared" si="545"/>
        <v>0</v>
      </c>
      <c r="F1410" s="101"/>
      <c r="G1410" s="124" t="str">
        <f>IFERROR(VLOOKUP(F1410,#REF!,2,0)," ")</f>
        <v xml:space="preserve"> </v>
      </c>
      <c r="H1410" s="122" t="str">
        <f>IFERROR(VLOOKUP(F1410,#REF!,3,0)," ")</f>
        <v xml:space="preserve"> </v>
      </c>
      <c r="I1410" s="103"/>
      <c r="J1410" s="103"/>
      <c r="K1410" s="103"/>
      <c r="L1410" s="104"/>
      <c r="M1410" s="105"/>
      <c r="N1410" s="106"/>
      <c r="O1410" s="107"/>
      <c r="P1410" s="122" t="str">
        <f t="shared" si="552"/>
        <v>00,00</v>
      </c>
      <c r="Q1410" s="123" t="str">
        <f t="shared" si="553"/>
        <v>0,00</v>
      </c>
      <c r="R1410" s="119">
        <v>0</v>
      </c>
      <c r="S1410" s="119">
        <v>0</v>
      </c>
      <c r="T1410" s="123">
        <f t="shared" si="535"/>
        <v>0</v>
      </c>
      <c r="U1410" s="108"/>
      <c r="V1410" s="109" t="str">
        <f t="shared" si="554"/>
        <v/>
      </c>
      <c r="W1410" s="37"/>
      <c r="X1410" s="132"/>
      <c r="Y1410" s="134"/>
      <c r="AA1410" s="24"/>
      <c r="AB1410" s="40"/>
      <c r="AC1410" s="24" t="str">
        <f t="shared" si="537"/>
        <v>Pendente</v>
      </c>
      <c r="AE1410" s="43"/>
      <c r="AF1410" s="44"/>
      <c r="AG1410" s="46"/>
      <c r="AH1410" s="46"/>
      <c r="AI1410" s="46"/>
      <c r="AJ1410" s="44"/>
      <c r="AK1410" s="46"/>
      <c r="AL1410" s="127"/>
      <c r="AM1410" s="44"/>
      <c r="AN1410" s="46"/>
      <c r="AO1410" s="127"/>
      <c r="AP1410" s="46"/>
      <c r="AQ1410" s="46"/>
      <c r="AR1410" s="46"/>
      <c r="AS1410" s="46"/>
      <c r="AT1410" s="46"/>
      <c r="AU1410" s="46"/>
      <c r="AV1410" s="46"/>
      <c r="AW1410" s="46"/>
      <c r="AX1410" s="46"/>
      <c r="AY1410" s="46"/>
      <c r="AZ1410" s="49"/>
      <c r="BE1410" s="52">
        <f t="shared" si="536"/>
        <v>0</v>
      </c>
      <c r="BF1410" s="53" t="str">
        <f t="shared" si="538"/>
        <v>00</v>
      </c>
      <c r="BG1410" s="54">
        <f t="shared" si="539"/>
        <v>0</v>
      </c>
      <c r="BH1410" s="54">
        <v>6</v>
      </c>
      <c r="BI1410" s="54" t="str">
        <f t="shared" si="540"/>
        <v>,00</v>
      </c>
      <c r="BJ1410" s="55" t="str">
        <f t="shared" si="541"/>
        <v>00,00</v>
      </c>
      <c r="BL1410" s="57" t="str">
        <f>IFERROR(VLOOKUP(H1410,#REF!,2,0)," ")</f>
        <v xml:space="preserve"> </v>
      </c>
      <c r="BM1410" s="57" t="str">
        <f>IFERROR(VLOOKUP(K1410,#REF!,2,0)," ")</f>
        <v xml:space="preserve"> </v>
      </c>
      <c r="BN1410" s="58" t="str">
        <f t="shared" si="547"/>
        <v xml:space="preserve">  </v>
      </c>
      <c r="BO1410" s="59" t="str">
        <f>IFERROR(VLOOKUP(BN1410,#REF!,5,0)," ")</f>
        <v xml:space="preserve"> </v>
      </c>
      <c r="BP1410" s="59" t="str">
        <f t="shared" si="548"/>
        <v xml:space="preserve"> </v>
      </c>
      <c r="BQ1410" s="56" t="str">
        <f t="shared" si="549"/>
        <v>0,00</v>
      </c>
      <c r="BR1410" s="59" t="str">
        <f t="shared" si="550"/>
        <v>0,00</v>
      </c>
      <c r="BS1410" s="59" t="str">
        <f t="shared" si="551"/>
        <v xml:space="preserve"> </v>
      </c>
      <c r="BT1410" s="56" t="str">
        <f t="shared" si="542"/>
        <v>00</v>
      </c>
      <c r="BU1410" s="56">
        <f t="shared" si="543"/>
        <v>0</v>
      </c>
      <c r="BV1410" s="56" t="str">
        <f>IFERROR(BU1410*#REF!,"0,00")</f>
        <v>0,00</v>
      </c>
      <c r="BW1410" s="59" t="str">
        <f t="shared" si="544"/>
        <v>0,00</v>
      </c>
    </row>
    <row r="1411" spans="1:75" ht="61.5" customHeight="1" thickTop="1" thickBot="1">
      <c r="A1411" s="90" t="str">
        <f t="shared" ref="A1411:A1474" si="555">IF(AW1411="", "INSERIR DATA",UPPER(TEXT(AW1411,"MMMM")))</f>
        <v>INSERIR DATA</v>
      </c>
      <c r="B1411" s="91" t="str">
        <f t="shared" ref="B1411:B1474" si="556">IF(AP1411="", "INSERIR DATA",UPPER(TEXT(AP1411,"MMMM")))</f>
        <v>INSERIR DATA</v>
      </c>
      <c r="C1411" s="81" t="str">
        <f t="shared" ref="C1411:C1474" si="557">IF(AH1411="", "INSERIR DATA",UPPER(TEXT(AH1411,"MMMM")))</f>
        <v>INSERIR DATA</v>
      </c>
      <c r="D1411" s="79">
        <f t="shared" si="546"/>
        <v>1408</v>
      </c>
      <c r="E1411" s="125">
        <f t="shared" si="545"/>
        <v>0</v>
      </c>
      <c r="F1411" s="101"/>
      <c r="G1411" s="124" t="str">
        <f>IFERROR(VLOOKUP(F1411,#REF!,2,0)," ")</f>
        <v xml:space="preserve"> </v>
      </c>
      <c r="H1411" s="122" t="str">
        <f>IFERROR(VLOOKUP(F1411,#REF!,3,0)," ")</f>
        <v xml:space="preserve"> </v>
      </c>
      <c r="I1411" s="103"/>
      <c r="J1411" s="103"/>
      <c r="K1411" s="103"/>
      <c r="L1411" s="104"/>
      <c r="M1411" s="105"/>
      <c r="N1411" s="106"/>
      <c r="O1411" s="107"/>
      <c r="P1411" s="122" t="str">
        <f t="shared" si="552"/>
        <v>00,00</v>
      </c>
      <c r="Q1411" s="123" t="str">
        <f t="shared" si="553"/>
        <v>0,00</v>
      </c>
      <c r="R1411" s="119">
        <v>0</v>
      </c>
      <c r="S1411" s="119">
        <v>0</v>
      </c>
      <c r="T1411" s="123">
        <f t="shared" ref="T1411:T1474" si="558">IFERROR(Q1411+R1411-S1411," ")</f>
        <v>0</v>
      </c>
      <c r="U1411" s="108"/>
      <c r="V1411" s="109" t="str">
        <f t="shared" si="554"/>
        <v/>
      </c>
      <c r="W1411" s="37"/>
      <c r="X1411" s="132"/>
      <c r="Y1411" s="134"/>
      <c r="AA1411" s="24"/>
      <c r="AB1411" s="40"/>
      <c r="AC1411" s="24" t="str">
        <f t="shared" si="537"/>
        <v>Pendente</v>
      </c>
      <c r="AE1411" s="43"/>
      <c r="AF1411" s="44"/>
      <c r="AG1411" s="46"/>
      <c r="AH1411" s="46"/>
      <c r="AI1411" s="46"/>
      <c r="AJ1411" s="44"/>
      <c r="AK1411" s="46"/>
      <c r="AL1411" s="127"/>
      <c r="AM1411" s="44"/>
      <c r="AN1411" s="46"/>
      <c r="AO1411" s="127"/>
      <c r="AP1411" s="46"/>
      <c r="AQ1411" s="46"/>
      <c r="AR1411" s="46"/>
      <c r="AS1411" s="46"/>
      <c r="AT1411" s="46"/>
      <c r="AU1411" s="46"/>
      <c r="AV1411" s="46"/>
      <c r="AW1411" s="46"/>
      <c r="AX1411" s="46"/>
      <c r="AY1411" s="46"/>
      <c r="AZ1411" s="49"/>
      <c r="BE1411" s="52">
        <f t="shared" ref="BE1411:BE1474" si="559">(O1411-M1411)+(N1411-L1411)</f>
        <v>0</v>
      </c>
      <c r="BF1411" s="53" t="str">
        <f t="shared" si="538"/>
        <v>00</v>
      </c>
      <c r="BG1411" s="54">
        <f t="shared" si="539"/>
        <v>0</v>
      </c>
      <c r="BH1411" s="54">
        <v>6</v>
      </c>
      <c r="BI1411" s="54" t="str">
        <f t="shared" si="540"/>
        <v>,00</v>
      </c>
      <c r="BJ1411" s="55" t="str">
        <f t="shared" si="541"/>
        <v>00,00</v>
      </c>
      <c r="BL1411" s="57" t="str">
        <f>IFERROR(VLOOKUP(H1411,#REF!,2,0)," ")</f>
        <v xml:space="preserve"> </v>
      </c>
      <c r="BM1411" s="57" t="str">
        <f>IFERROR(VLOOKUP(K1411,#REF!,2,0)," ")</f>
        <v xml:space="preserve"> </v>
      </c>
      <c r="BN1411" s="58" t="str">
        <f t="shared" si="547"/>
        <v xml:space="preserve">  </v>
      </c>
      <c r="BO1411" s="59" t="str">
        <f>IFERROR(VLOOKUP(BN1411,#REF!,5,0)," ")</f>
        <v xml:space="preserve"> </v>
      </c>
      <c r="BP1411" s="59" t="str">
        <f t="shared" si="548"/>
        <v xml:space="preserve"> </v>
      </c>
      <c r="BQ1411" s="56" t="str">
        <f t="shared" si="549"/>
        <v>0,00</v>
      </c>
      <c r="BR1411" s="59" t="str">
        <f t="shared" si="550"/>
        <v>0,00</v>
      </c>
      <c r="BS1411" s="59" t="str">
        <f t="shared" si="551"/>
        <v xml:space="preserve"> </v>
      </c>
      <c r="BT1411" s="56" t="str">
        <f t="shared" si="542"/>
        <v>00</v>
      </c>
      <c r="BU1411" s="56">
        <f t="shared" si="543"/>
        <v>0</v>
      </c>
      <c r="BV1411" s="56" t="str">
        <f>IFERROR(BU1411*#REF!,"0,00")</f>
        <v>0,00</v>
      </c>
      <c r="BW1411" s="59" t="str">
        <f t="shared" si="544"/>
        <v>0,00</v>
      </c>
    </row>
    <row r="1412" spans="1:75" ht="61.5" customHeight="1" thickTop="1" thickBot="1">
      <c r="A1412" s="90" t="str">
        <f t="shared" si="555"/>
        <v>INSERIR DATA</v>
      </c>
      <c r="B1412" s="91" t="str">
        <f t="shared" si="556"/>
        <v>INSERIR DATA</v>
      </c>
      <c r="C1412" s="81" t="str">
        <f t="shared" si="557"/>
        <v>INSERIR DATA</v>
      </c>
      <c r="D1412" s="79">
        <f t="shared" si="546"/>
        <v>1409</v>
      </c>
      <c r="E1412" s="125">
        <f t="shared" si="545"/>
        <v>0</v>
      </c>
      <c r="F1412" s="101"/>
      <c r="G1412" s="124" t="str">
        <f>IFERROR(VLOOKUP(F1412,#REF!,2,0)," ")</f>
        <v xml:space="preserve"> </v>
      </c>
      <c r="H1412" s="122" t="str">
        <f>IFERROR(VLOOKUP(F1412,#REF!,3,0)," ")</f>
        <v xml:space="preserve"> </v>
      </c>
      <c r="I1412" s="103"/>
      <c r="J1412" s="103"/>
      <c r="K1412" s="103"/>
      <c r="L1412" s="104"/>
      <c r="M1412" s="105"/>
      <c r="N1412" s="106"/>
      <c r="O1412" s="107"/>
      <c r="P1412" s="122" t="str">
        <f t="shared" si="552"/>
        <v>00,00</v>
      </c>
      <c r="Q1412" s="123" t="str">
        <f t="shared" si="553"/>
        <v>0,00</v>
      </c>
      <c r="R1412" s="119">
        <v>0</v>
      </c>
      <c r="S1412" s="119">
        <v>0</v>
      </c>
      <c r="T1412" s="123">
        <f t="shared" si="558"/>
        <v>0</v>
      </c>
      <c r="U1412" s="108"/>
      <c r="V1412" s="109" t="str">
        <f t="shared" si="554"/>
        <v/>
      </c>
      <c r="W1412" s="37"/>
      <c r="X1412" s="132"/>
      <c r="Y1412" s="134"/>
      <c r="AA1412" s="24"/>
      <c r="AB1412" s="40"/>
      <c r="AC1412" s="24" t="str">
        <f t="shared" ref="AC1412:AC1475" si="560">IF(COUNTIFS(AE1412:AZ1412,"&lt;&gt;"&amp;"")=22,"Publicar","Pendente")</f>
        <v>Pendente</v>
      </c>
      <c r="AE1412" s="43"/>
      <c r="AF1412" s="44"/>
      <c r="AG1412" s="46"/>
      <c r="AH1412" s="46"/>
      <c r="AI1412" s="46"/>
      <c r="AJ1412" s="44"/>
      <c r="AK1412" s="46"/>
      <c r="AL1412" s="127"/>
      <c r="AM1412" s="44"/>
      <c r="AN1412" s="46"/>
      <c r="AO1412" s="127"/>
      <c r="AP1412" s="46"/>
      <c r="AQ1412" s="46"/>
      <c r="AR1412" s="46"/>
      <c r="AS1412" s="46"/>
      <c r="AT1412" s="46"/>
      <c r="AU1412" s="46"/>
      <c r="AV1412" s="46"/>
      <c r="AW1412" s="46"/>
      <c r="AX1412" s="46"/>
      <c r="AY1412" s="46"/>
      <c r="AZ1412" s="49"/>
      <c r="BE1412" s="52">
        <f t="shared" si="559"/>
        <v>0</v>
      </c>
      <c r="BF1412" s="53" t="str">
        <f t="shared" ref="BF1412:BF1475" si="561">LEFT(TEXT(BE1412,"00,#####"),2)</f>
        <v>00</v>
      </c>
      <c r="BG1412" s="54">
        <f t="shared" ref="BG1412:BG1475" si="562">(BE1412-BF1412)*24</f>
        <v>0</v>
      </c>
      <c r="BH1412" s="54">
        <v>6</v>
      </c>
      <c r="BI1412" s="54" t="str">
        <f t="shared" ref="BI1412:BI1475" si="563">IF(BG1412&lt;BH1412,",00",",5")</f>
        <v>,00</v>
      </c>
      <c r="BJ1412" s="55" t="str">
        <f t="shared" ref="BJ1412:BJ1475" si="564">BF1412&amp;BI1412</f>
        <v>00,00</v>
      </c>
      <c r="BL1412" s="57" t="str">
        <f>IFERROR(VLOOKUP(H1412,#REF!,2,0)," ")</f>
        <v xml:space="preserve"> </v>
      </c>
      <c r="BM1412" s="57" t="str">
        <f>IFERROR(VLOOKUP(K1412,#REF!,2,0)," ")</f>
        <v xml:space="preserve"> </v>
      </c>
      <c r="BN1412" s="58" t="str">
        <f t="shared" si="547"/>
        <v xml:space="preserve">  </v>
      </c>
      <c r="BO1412" s="59" t="str">
        <f>IFERROR(VLOOKUP(BN1412,#REF!,5,0)," ")</f>
        <v xml:space="preserve"> </v>
      </c>
      <c r="BP1412" s="59" t="str">
        <f t="shared" si="548"/>
        <v xml:space="preserve"> </v>
      </c>
      <c r="BQ1412" s="56" t="str">
        <f t="shared" si="549"/>
        <v>0,00</v>
      </c>
      <c r="BR1412" s="59" t="str">
        <f t="shared" si="550"/>
        <v>0,00</v>
      </c>
      <c r="BS1412" s="59" t="str">
        <f t="shared" si="551"/>
        <v xml:space="preserve"> </v>
      </c>
      <c r="BT1412" s="56" t="str">
        <f t="shared" ref="BT1412:BT1475" si="565">BF1412</f>
        <v>00</v>
      </c>
      <c r="BU1412" s="56">
        <f t="shared" ref="BU1412:BU1475" si="566">IFERROR(BT1412+BQ1412,"0,00")-AA1412</f>
        <v>0</v>
      </c>
      <c r="BV1412" s="56" t="str">
        <f>IFERROR(BU1412*#REF!,"0,00")</f>
        <v>0,00</v>
      </c>
      <c r="BW1412" s="59" t="str">
        <f t="shared" ref="BW1412:BW1475" si="567">IFERROR(BS1412-BV1412,"0,00")</f>
        <v>0,00</v>
      </c>
    </row>
    <row r="1413" spans="1:75" ht="61.5" customHeight="1" thickTop="1" thickBot="1">
      <c r="A1413" s="90" t="str">
        <f t="shared" si="555"/>
        <v>INSERIR DATA</v>
      </c>
      <c r="B1413" s="91" t="str">
        <f t="shared" si="556"/>
        <v>INSERIR DATA</v>
      </c>
      <c r="C1413" s="81" t="str">
        <f t="shared" si="557"/>
        <v>INSERIR DATA</v>
      </c>
      <c r="D1413" s="79">
        <f t="shared" si="546"/>
        <v>1410</v>
      </c>
      <c r="E1413" s="125">
        <f t="shared" si="545"/>
        <v>0</v>
      </c>
      <c r="F1413" s="101"/>
      <c r="G1413" s="124" t="str">
        <f>IFERROR(VLOOKUP(F1413,#REF!,2,0)," ")</f>
        <v xml:space="preserve"> </v>
      </c>
      <c r="H1413" s="122" t="str">
        <f>IFERROR(VLOOKUP(F1413,#REF!,3,0)," ")</f>
        <v xml:space="preserve"> </v>
      </c>
      <c r="I1413" s="103"/>
      <c r="J1413" s="103"/>
      <c r="K1413" s="103"/>
      <c r="L1413" s="104"/>
      <c r="M1413" s="105"/>
      <c r="N1413" s="106"/>
      <c r="O1413" s="107"/>
      <c r="P1413" s="122" t="str">
        <f t="shared" si="552"/>
        <v>00,00</v>
      </c>
      <c r="Q1413" s="123" t="str">
        <f t="shared" si="553"/>
        <v>0,00</v>
      </c>
      <c r="R1413" s="119">
        <v>0</v>
      </c>
      <c r="S1413" s="119">
        <v>0</v>
      </c>
      <c r="T1413" s="123">
        <f t="shared" si="558"/>
        <v>0</v>
      </c>
      <c r="U1413" s="108"/>
      <c r="V1413" s="109" t="str">
        <f t="shared" si="554"/>
        <v/>
      </c>
      <c r="W1413" s="37"/>
      <c r="X1413" s="132"/>
      <c r="Y1413" s="134"/>
      <c r="AA1413" s="24"/>
      <c r="AB1413" s="40"/>
      <c r="AC1413" s="24" t="str">
        <f t="shared" si="560"/>
        <v>Pendente</v>
      </c>
      <c r="AE1413" s="43"/>
      <c r="AF1413" s="44"/>
      <c r="AG1413" s="46"/>
      <c r="AH1413" s="46"/>
      <c r="AI1413" s="46"/>
      <c r="AJ1413" s="44"/>
      <c r="AK1413" s="46"/>
      <c r="AL1413" s="127"/>
      <c r="AM1413" s="44"/>
      <c r="AN1413" s="46"/>
      <c r="AO1413" s="127"/>
      <c r="AP1413" s="46"/>
      <c r="AQ1413" s="46"/>
      <c r="AR1413" s="46"/>
      <c r="AS1413" s="46"/>
      <c r="AT1413" s="46"/>
      <c r="AU1413" s="46"/>
      <c r="AV1413" s="46"/>
      <c r="AW1413" s="46"/>
      <c r="AX1413" s="46"/>
      <c r="AY1413" s="46"/>
      <c r="AZ1413" s="49"/>
      <c r="BE1413" s="52">
        <f t="shared" si="559"/>
        <v>0</v>
      </c>
      <c r="BF1413" s="53" t="str">
        <f t="shared" si="561"/>
        <v>00</v>
      </c>
      <c r="BG1413" s="54">
        <f t="shared" si="562"/>
        <v>0</v>
      </c>
      <c r="BH1413" s="54">
        <v>6</v>
      </c>
      <c r="BI1413" s="54" t="str">
        <f t="shared" si="563"/>
        <v>,00</v>
      </c>
      <c r="BJ1413" s="55" t="str">
        <f t="shared" si="564"/>
        <v>00,00</v>
      </c>
      <c r="BL1413" s="57" t="str">
        <f>IFERROR(VLOOKUP(H1413,#REF!,2,0)," ")</f>
        <v xml:space="preserve"> </v>
      </c>
      <c r="BM1413" s="57" t="str">
        <f>IFERROR(VLOOKUP(K1413,#REF!,2,0)," ")</f>
        <v xml:space="preserve"> </v>
      </c>
      <c r="BN1413" s="58" t="str">
        <f t="shared" si="547"/>
        <v xml:space="preserve">  </v>
      </c>
      <c r="BO1413" s="59" t="str">
        <f>IFERROR(VLOOKUP(BN1413,#REF!,5,0)," ")</f>
        <v xml:space="preserve"> </v>
      </c>
      <c r="BP1413" s="59" t="str">
        <f t="shared" si="548"/>
        <v xml:space="preserve"> </v>
      </c>
      <c r="BQ1413" s="56" t="str">
        <f t="shared" si="549"/>
        <v>0,00</v>
      </c>
      <c r="BR1413" s="59" t="str">
        <f t="shared" si="550"/>
        <v>0,00</v>
      </c>
      <c r="BS1413" s="59" t="str">
        <f t="shared" si="551"/>
        <v xml:space="preserve"> </v>
      </c>
      <c r="BT1413" s="56" t="str">
        <f t="shared" si="565"/>
        <v>00</v>
      </c>
      <c r="BU1413" s="56">
        <f t="shared" si="566"/>
        <v>0</v>
      </c>
      <c r="BV1413" s="56" t="str">
        <f>IFERROR(BU1413*#REF!,"0,00")</f>
        <v>0,00</v>
      </c>
      <c r="BW1413" s="59" t="str">
        <f t="shared" si="567"/>
        <v>0,00</v>
      </c>
    </row>
    <row r="1414" spans="1:75" ht="61.5" customHeight="1" thickTop="1" thickBot="1">
      <c r="A1414" s="90" t="str">
        <f t="shared" si="555"/>
        <v>INSERIR DATA</v>
      </c>
      <c r="B1414" s="91" t="str">
        <f t="shared" si="556"/>
        <v>INSERIR DATA</v>
      </c>
      <c r="C1414" s="81" t="str">
        <f t="shared" si="557"/>
        <v>INSERIR DATA</v>
      </c>
      <c r="D1414" s="79">
        <f t="shared" si="546"/>
        <v>1411</v>
      </c>
      <c r="E1414" s="125">
        <f t="shared" si="545"/>
        <v>0</v>
      </c>
      <c r="F1414" s="101"/>
      <c r="G1414" s="124" t="str">
        <f>IFERROR(VLOOKUP(F1414,#REF!,2,0)," ")</f>
        <v xml:space="preserve"> </v>
      </c>
      <c r="H1414" s="122" t="str">
        <f>IFERROR(VLOOKUP(F1414,#REF!,3,0)," ")</f>
        <v xml:space="preserve"> </v>
      </c>
      <c r="I1414" s="103"/>
      <c r="J1414" s="103"/>
      <c r="K1414" s="103"/>
      <c r="L1414" s="104"/>
      <c r="M1414" s="105"/>
      <c r="N1414" s="106"/>
      <c r="O1414" s="107"/>
      <c r="P1414" s="122" t="str">
        <f t="shared" si="552"/>
        <v>00,00</v>
      </c>
      <c r="Q1414" s="123" t="str">
        <f t="shared" si="553"/>
        <v>0,00</v>
      </c>
      <c r="R1414" s="119">
        <v>0</v>
      </c>
      <c r="S1414" s="119">
        <v>0</v>
      </c>
      <c r="T1414" s="123">
        <f t="shared" si="558"/>
        <v>0</v>
      </c>
      <c r="U1414" s="108"/>
      <c r="V1414" s="109" t="str">
        <f t="shared" si="554"/>
        <v/>
      </c>
      <c r="W1414" s="37"/>
      <c r="X1414" s="132"/>
      <c r="Y1414" s="134"/>
      <c r="AA1414" s="24"/>
      <c r="AB1414" s="40"/>
      <c r="AC1414" s="24" t="str">
        <f t="shared" si="560"/>
        <v>Pendente</v>
      </c>
      <c r="AE1414" s="43"/>
      <c r="AF1414" s="44"/>
      <c r="AG1414" s="46"/>
      <c r="AH1414" s="46"/>
      <c r="AI1414" s="46"/>
      <c r="AJ1414" s="44"/>
      <c r="AK1414" s="46"/>
      <c r="AL1414" s="127"/>
      <c r="AM1414" s="44"/>
      <c r="AN1414" s="46"/>
      <c r="AO1414" s="127"/>
      <c r="AP1414" s="46"/>
      <c r="AQ1414" s="46"/>
      <c r="AR1414" s="46"/>
      <c r="AS1414" s="46"/>
      <c r="AT1414" s="46"/>
      <c r="AU1414" s="46"/>
      <c r="AV1414" s="46"/>
      <c r="AW1414" s="46"/>
      <c r="AX1414" s="46"/>
      <c r="AY1414" s="46"/>
      <c r="AZ1414" s="49"/>
      <c r="BE1414" s="52">
        <f t="shared" si="559"/>
        <v>0</v>
      </c>
      <c r="BF1414" s="53" t="str">
        <f t="shared" si="561"/>
        <v>00</v>
      </c>
      <c r="BG1414" s="54">
        <f t="shared" si="562"/>
        <v>0</v>
      </c>
      <c r="BH1414" s="54">
        <v>6</v>
      </c>
      <c r="BI1414" s="54" t="str">
        <f t="shared" si="563"/>
        <v>,00</v>
      </c>
      <c r="BJ1414" s="55" t="str">
        <f t="shared" si="564"/>
        <v>00,00</v>
      </c>
      <c r="BL1414" s="57" t="str">
        <f>IFERROR(VLOOKUP(H1414,#REF!,2,0)," ")</f>
        <v xml:space="preserve"> </v>
      </c>
      <c r="BM1414" s="57" t="str">
        <f>IFERROR(VLOOKUP(K1414,#REF!,2,0)," ")</f>
        <v xml:space="preserve"> </v>
      </c>
      <c r="BN1414" s="58" t="str">
        <f t="shared" si="547"/>
        <v xml:space="preserve">  </v>
      </c>
      <c r="BO1414" s="59" t="str">
        <f>IFERROR(VLOOKUP(BN1414,#REF!,5,0)," ")</f>
        <v xml:space="preserve"> </v>
      </c>
      <c r="BP1414" s="59" t="str">
        <f t="shared" si="548"/>
        <v xml:space="preserve"> </v>
      </c>
      <c r="BQ1414" s="56" t="str">
        <f t="shared" si="549"/>
        <v>0,00</v>
      </c>
      <c r="BR1414" s="59" t="str">
        <f t="shared" si="550"/>
        <v>0,00</v>
      </c>
      <c r="BS1414" s="59" t="str">
        <f t="shared" si="551"/>
        <v xml:space="preserve"> </v>
      </c>
      <c r="BT1414" s="56" t="str">
        <f t="shared" si="565"/>
        <v>00</v>
      </c>
      <c r="BU1414" s="56">
        <f t="shared" si="566"/>
        <v>0</v>
      </c>
      <c r="BV1414" s="56" t="str">
        <f>IFERROR(BU1414*#REF!,"0,00")</f>
        <v>0,00</v>
      </c>
      <c r="BW1414" s="59" t="str">
        <f t="shared" si="567"/>
        <v>0,00</v>
      </c>
    </row>
    <row r="1415" spans="1:75" ht="61.5" customHeight="1" thickTop="1" thickBot="1">
      <c r="A1415" s="90" t="str">
        <f t="shared" si="555"/>
        <v>INSERIR DATA</v>
      </c>
      <c r="B1415" s="91" t="str">
        <f t="shared" si="556"/>
        <v>INSERIR DATA</v>
      </c>
      <c r="C1415" s="81" t="str">
        <f t="shared" si="557"/>
        <v>INSERIR DATA</v>
      </c>
      <c r="D1415" s="79">
        <f t="shared" si="546"/>
        <v>1412</v>
      </c>
      <c r="E1415" s="125">
        <f t="shared" si="545"/>
        <v>0</v>
      </c>
      <c r="F1415" s="101"/>
      <c r="G1415" s="124" t="str">
        <f>IFERROR(VLOOKUP(F1415,#REF!,2,0)," ")</f>
        <v xml:space="preserve"> </v>
      </c>
      <c r="H1415" s="122" t="str">
        <f>IFERROR(VLOOKUP(F1415,#REF!,3,0)," ")</f>
        <v xml:space="preserve"> </v>
      </c>
      <c r="I1415" s="103"/>
      <c r="J1415" s="103"/>
      <c r="K1415" s="103"/>
      <c r="L1415" s="104"/>
      <c r="M1415" s="105"/>
      <c r="N1415" s="106"/>
      <c r="O1415" s="107"/>
      <c r="P1415" s="122" t="str">
        <f t="shared" si="552"/>
        <v>00,00</v>
      </c>
      <c r="Q1415" s="123" t="str">
        <f t="shared" si="553"/>
        <v>0,00</v>
      </c>
      <c r="R1415" s="119">
        <v>0</v>
      </c>
      <c r="S1415" s="119">
        <v>0</v>
      </c>
      <c r="T1415" s="123">
        <f t="shared" si="558"/>
        <v>0</v>
      </c>
      <c r="U1415" s="108"/>
      <c r="V1415" s="109" t="str">
        <f t="shared" si="554"/>
        <v/>
      </c>
      <c r="W1415" s="37"/>
      <c r="X1415" s="132"/>
      <c r="Y1415" s="134"/>
      <c r="AA1415" s="24"/>
      <c r="AB1415" s="40"/>
      <c r="AC1415" s="24" t="str">
        <f t="shared" si="560"/>
        <v>Pendente</v>
      </c>
      <c r="AE1415" s="43"/>
      <c r="AF1415" s="44"/>
      <c r="AG1415" s="46"/>
      <c r="AH1415" s="46"/>
      <c r="AI1415" s="46"/>
      <c r="AJ1415" s="44"/>
      <c r="AK1415" s="46"/>
      <c r="AL1415" s="127"/>
      <c r="AM1415" s="44"/>
      <c r="AN1415" s="46"/>
      <c r="AO1415" s="127"/>
      <c r="AP1415" s="46"/>
      <c r="AQ1415" s="46"/>
      <c r="AR1415" s="46"/>
      <c r="AS1415" s="46"/>
      <c r="AT1415" s="46"/>
      <c r="AU1415" s="46"/>
      <c r="AV1415" s="46"/>
      <c r="AW1415" s="46"/>
      <c r="AX1415" s="46"/>
      <c r="AY1415" s="46"/>
      <c r="AZ1415" s="49"/>
      <c r="BE1415" s="52">
        <f t="shared" si="559"/>
        <v>0</v>
      </c>
      <c r="BF1415" s="53" t="str">
        <f t="shared" si="561"/>
        <v>00</v>
      </c>
      <c r="BG1415" s="54">
        <f t="shared" si="562"/>
        <v>0</v>
      </c>
      <c r="BH1415" s="54">
        <v>6</v>
      </c>
      <c r="BI1415" s="54" t="str">
        <f t="shared" si="563"/>
        <v>,00</v>
      </c>
      <c r="BJ1415" s="55" t="str">
        <f t="shared" si="564"/>
        <v>00,00</v>
      </c>
      <c r="BL1415" s="57" t="str">
        <f>IFERROR(VLOOKUP(H1415,#REF!,2,0)," ")</f>
        <v xml:space="preserve"> </v>
      </c>
      <c r="BM1415" s="57" t="str">
        <f>IFERROR(VLOOKUP(K1415,#REF!,2,0)," ")</f>
        <v xml:space="preserve"> </v>
      </c>
      <c r="BN1415" s="58" t="str">
        <f t="shared" si="547"/>
        <v xml:space="preserve">  </v>
      </c>
      <c r="BO1415" s="59" t="str">
        <f>IFERROR(VLOOKUP(BN1415,#REF!,5,0)," ")</f>
        <v xml:space="preserve"> </v>
      </c>
      <c r="BP1415" s="59" t="str">
        <f t="shared" si="548"/>
        <v xml:space="preserve"> </v>
      </c>
      <c r="BQ1415" s="56" t="str">
        <f t="shared" si="549"/>
        <v>0,00</v>
      </c>
      <c r="BR1415" s="59" t="str">
        <f t="shared" si="550"/>
        <v>0,00</v>
      </c>
      <c r="BS1415" s="59" t="str">
        <f t="shared" si="551"/>
        <v xml:space="preserve"> </v>
      </c>
      <c r="BT1415" s="56" t="str">
        <f t="shared" si="565"/>
        <v>00</v>
      </c>
      <c r="BU1415" s="56">
        <f t="shared" si="566"/>
        <v>0</v>
      </c>
      <c r="BV1415" s="56" t="str">
        <f>IFERROR(BU1415*#REF!,"0,00")</f>
        <v>0,00</v>
      </c>
      <c r="BW1415" s="59" t="str">
        <f t="shared" si="567"/>
        <v>0,00</v>
      </c>
    </row>
    <row r="1416" spans="1:75" ht="61.5" customHeight="1" thickTop="1" thickBot="1">
      <c r="A1416" s="90" t="str">
        <f t="shared" si="555"/>
        <v>INSERIR DATA</v>
      </c>
      <c r="B1416" s="91" t="str">
        <f t="shared" si="556"/>
        <v>INSERIR DATA</v>
      </c>
      <c r="C1416" s="81" t="str">
        <f t="shared" si="557"/>
        <v>INSERIR DATA</v>
      </c>
      <c r="D1416" s="79">
        <f t="shared" si="546"/>
        <v>1413</v>
      </c>
      <c r="E1416" s="125">
        <f t="shared" si="545"/>
        <v>0</v>
      </c>
      <c r="F1416" s="101"/>
      <c r="G1416" s="124" t="str">
        <f>IFERROR(VLOOKUP(F1416,#REF!,2,0)," ")</f>
        <v xml:space="preserve"> </v>
      </c>
      <c r="H1416" s="122" t="str">
        <f>IFERROR(VLOOKUP(F1416,#REF!,3,0)," ")</f>
        <v xml:space="preserve"> </v>
      </c>
      <c r="I1416" s="103"/>
      <c r="J1416" s="103"/>
      <c r="K1416" s="103"/>
      <c r="L1416" s="104"/>
      <c r="M1416" s="105"/>
      <c r="N1416" s="106"/>
      <c r="O1416" s="107"/>
      <c r="P1416" s="122" t="str">
        <f t="shared" si="552"/>
        <v>00,00</v>
      </c>
      <c r="Q1416" s="123" t="str">
        <f t="shared" si="553"/>
        <v>0,00</v>
      </c>
      <c r="R1416" s="119">
        <v>0</v>
      </c>
      <c r="S1416" s="119">
        <v>0</v>
      </c>
      <c r="T1416" s="123">
        <f t="shared" si="558"/>
        <v>0</v>
      </c>
      <c r="U1416" s="108"/>
      <c r="V1416" s="109" t="str">
        <f t="shared" si="554"/>
        <v/>
      </c>
      <c r="W1416" s="37"/>
      <c r="X1416" s="132"/>
      <c r="Y1416" s="134"/>
      <c r="AA1416" s="24"/>
      <c r="AB1416" s="40"/>
      <c r="AC1416" s="24" t="str">
        <f t="shared" si="560"/>
        <v>Pendente</v>
      </c>
      <c r="AE1416" s="43"/>
      <c r="AF1416" s="44"/>
      <c r="AG1416" s="46"/>
      <c r="AH1416" s="46"/>
      <c r="AI1416" s="46"/>
      <c r="AJ1416" s="44"/>
      <c r="AK1416" s="46"/>
      <c r="AL1416" s="127"/>
      <c r="AM1416" s="44"/>
      <c r="AN1416" s="46"/>
      <c r="AO1416" s="127"/>
      <c r="AP1416" s="46"/>
      <c r="AQ1416" s="46"/>
      <c r="AR1416" s="46"/>
      <c r="AS1416" s="46"/>
      <c r="AT1416" s="46"/>
      <c r="AU1416" s="46"/>
      <c r="AV1416" s="46"/>
      <c r="AW1416" s="46"/>
      <c r="AX1416" s="46"/>
      <c r="AY1416" s="46"/>
      <c r="AZ1416" s="49"/>
      <c r="BE1416" s="52">
        <f t="shared" si="559"/>
        <v>0</v>
      </c>
      <c r="BF1416" s="53" t="str">
        <f t="shared" si="561"/>
        <v>00</v>
      </c>
      <c r="BG1416" s="54">
        <f t="shared" si="562"/>
        <v>0</v>
      </c>
      <c r="BH1416" s="54">
        <v>6</v>
      </c>
      <c r="BI1416" s="54" t="str">
        <f t="shared" si="563"/>
        <v>,00</v>
      </c>
      <c r="BJ1416" s="55" t="str">
        <f t="shared" si="564"/>
        <v>00,00</v>
      </c>
      <c r="BL1416" s="57" t="str">
        <f>IFERROR(VLOOKUP(H1416,#REF!,2,0)," ")</f>
        <v xml:space="preserve"> </v>
      </c>
      <c r="BM1416" s="57" t="str">
        <f>IFERROR(VLOOKUP(K1416,#REF!,2,0)," ")</f>
        <v xml:space="preserve"> </v>
      </c>
      <c r="BN1416" s="58" t="str">
        <f t="shared" si="547"/>
        <v xml:space="preserve">  </v>
      </c>
      <c r="BO1416" s="59" t="str">
        <f>IFERROR(VLOOKUP(BN1416,#REF!,5,0)," ")</f>
        <v xml:space="preserve"> </v>
      </c>
      <c r="BP1416" s="59" t="str">
        <f t="shared" si="548"/>
        <v xml:space="preserve"> </v>
      </c>
      <c r="BQ1416" s="56" t="str">
        <f t="shared" si="549"/>
        <v>0,00</v>
      </c>
      <c r="BR1416" s="59" t="str">
        <f t="shared" si="550"/>
        <v>0,00</v>
      </c>
      <c r="BS1416" s="59" t="str">
        <f t="shared" si="551"/>
        <v xml:space="preserve"> </v>
      </c>
      <c r="BT1416" s="56" t="str">
        <f t="shared" si="565"/>
        <v>00</v>
      </c>
      <c r="BU1416" s="56">
        <f t="shared" si="566"/>
        <v>0</v>
      </c>
      <c r="BV1416" s="56" t="str">
        <f>IFERROR(BU1416*#REF!,"0,00")</f>
        <v>0,00</v>
      </c>
      <c r="BW1416" s="59" t="str">
        <f t="shared" si="567"/>
        <v>0,00</v>
      </c>
    </row>
    <row r="1417" spans="1:75" ht="61.5" customHeight="1" thickTop="1" thickBot="1">
      <c r="A1417" s="90" t="str">
        <f t="shared" si="555"/>
        <v>INSERIR DATA</v>
      </c>
      <c r="B1417" s="91" t="str">
        <f t="shared" si="556"/>
        <v>INSERIR DATA</v>
      </c>
      <c r="C1417" s="81" t="str">
        <f t="shared" si="557"/>
        <v>INSERIR DATA</v>
      </c>
      <c r="D1417" s="79">
        <f t="shared" si="546"/>
        <v>1414</v>
      </c>
      <c r="E1417" s="125">
        <f t="shared" si="545"/>
        <v>0</v>
      </c>
      <c r="F1417" s="101"/>
      <c r="G1417" s="124" t="str">
        <f>IFERROR(VLOOKUP(F1417,#REF!,2,0)," ")</f>
        <v xml:space="preserve"> </v>
      </c>
      <c r="H1417" s="122" t="str">
        <f>IFERROR(VLOOKUP(F1417,#REF!,3,0)," ")</f>
        <v xml:space="preserve"> </v>
      </c>
      <c r="I1417" s="103"/>
      <c r="J1417" s="103"/>
      <c r="K1417" s="103"/>
      <c r="L1417" s="104"/>
      <c r="M1417" s="105"/>
      <c r="N1417" s="106"/>
      <c r="O1417" s="107"/>
      <c r="P1417" s="122" t="str">
        <f t="shared" si="552"/>
        <v>00,00</v>
      </c>
      <c r="Q1417" s="123" t="str">
        <f t="shared" si="553"/>
        <v>0,00</v>
      </c>
      <c r="R1417" s="119">
        <v>0</v>
      </c>
      <c r="S1417" s="119">
        <v>0</v>
      </c>
      <c r="T1417" s="123">
        <f t="shared" si="558"/>
        <v>0</v>
      </c>
      <c r="U1417" s="108"/>
      <c r="V1417" s="109" t="str">
        <f t="shared" si="554"/>
        <v/>
      </c>
      <c r="W1417" s="37"/>
      <c r="X1417" s="132"/>
      <c r="Y1417" s="134"/>
      <c r="AA1417" s="24"/>
      <c r="AB1417" s="40"/>
      <c r="AC1417" s="24" t="str">
        <f t="shared" si="560"/>
        <v>Pendente</v>
      </c>
      <c r="AE1417" s="43"/>
      <c r="AF1417" s="44"/>
      <c r="AG1417" s="46"/>
      <c r="AH1417" s="46"/>
      <c r="AI1417" s="46"/>
      <c r="AJ1417" s="44"/>
      <c r="AK1417" s="46"/>
      <c r="AL1417" s="127"/>
      <c r="AM1417" s="44"/>
      <c r="AN1417" s="46"/>
      <c r="AO1417" s="127"/>
      <c r="AP1417" s="46"/>
      <c r="AQ1417" s="46"/>
      <c r="AR1417" s="46"/>
      <c r="AS1417" s="46"/>
      <c r="AT1417" s="46"/>
      <c r="AU1417" s="46"/>
      <c r="AV1417" s="46"/>
      <c r="AW1417" s="46"/>
      <c r="AX1417" s="46"/>
      <c r="AY1417" s="46"/>
      <c r="AZ1417" s="49"/>
      <c r="BE1417" s="52">
        <f t="shared" si="559"/>
        <v>0</v>
      </c>
      <c r="BF1417" s="53" t="str">
        <f t="shared" si="561"/>
        <v>00</v>
      </c>
      <c r="BG1417" s="54">
        <f t="shared" si="562"/>
        <v>0</v>
      </c>
      <c r="BH1417" s="54">
        <v>6</v>
      </c>
      <c r="BI1417" s="54" t="str">
        <f t="shared" si="563"/>
        <v>,00</v>
      </c>
      <c r="BJ1417" s="55" t="str">
        <f t="shared" si="564"/>
        <v>00,00</v>
      </c>
      <c r="BL1417" s="57" t="str">
        <f>IFERROR(VLOOKUP(H1417,#REF!,2,0)," ")</f>
        <v xml:space="preserve"> </v>
      </c>
      <c r="BM1417" s="57" t="str">
        <f>IFERROR(VLOOKUP(K1417,#REF!,2,0)," ")</f>
        <v xml:space="preserve"> </v>
      </c>
      <c r="BN1417" s="58" t="str">
        <f t="shared" si="547"/>
        <v xml:space="preserve">  </v>
      </c>
      <c r="BO1417" s="59" t="str">
        <f>IFERROR(VLOOKUP(BN1417,#REF!,5,0)," ")</f>
        <v xml:space="preserve"> </v>
      </c>
      <c r="BP1417" s="59" t="str">
        <f t="shared" si="548"/>
        <v xml:space="preserve"> </v>
      </c>
      <c r="BQ1417" s="56" t="str">
        <f t="shared" si="549"/>
        <v>0,00</v>
      </c>
      <c r="BR1417" s="59" t="str">
        <f t="shared" si="550"/>
        <v>0,00</v>
      </c>
      <c r="BS1417" s="59" t="str">
        <f t="shared" si="551"/>
        <v xml:space="preserve"> </v>
      </c>
      <c r="BT1417" s="56" t="str">
        <f t="shared" si="565"/>
        <v>00</v>
      </c>
      <c r="BU1417" s="56">
        <f t="shared" si="566"/>
        <v>0</v>
      </c>
      <c r="BV1417" s="56" t="str">
        <f>IFERROR(BU1417*#REF!,"0,00")</f>
        <v>0,00</v>
      </c>
      <c r="BW1417" s="59" t="str">
        <f t="shared" si="567"/>
        <v>0,00</v>
      </c>
    </row>
    <row r="1418" spans="1:75" ht="61.5" customHeight="1" thickTop="1" thickBot="1">
      <c r="A1418" s="90" t="str">
        <f t="shared" si="555"/>
        <v>INSERIR DATA</v>
      </c>
      <c r="B1418" s="91" t="str">
        <f t="shared" si="556"/>
        <v>INSERIR DATA</v>
      </c>
      <c r="C1418" s="81" t="str">
        <f t="shared" si="557"/>
        <v>INSERIR DATA</v>
      </c>
      <c r="D1418" s="79">
        <f t="shared" si="546"/>
        <v>1415</v>
      </c>
      <c r="E1418" s="125">
        <f t="shared" si="545"/>
        <v>0</v>
      </c>
      <c r="F1418" s="101"/>
      <c r="G1418" s="124" t="str">
        <f>IFERROR(VLOOKUP(F1418,#REF!,2,0)," ")</f>
        <v xml:space="preserve"> </v>
      </c>
      <c r="H1418" s="122" t="str">
        <f>IFERROR(VLOOKUP(F1418,#REF!,3,0)," ")</f>
        <v xml:space="preserve"> </v>
      </c>
      <c r="I1418" s="103"/>
      <c r="J1418" s="103"/>
      <c r="K1418" s="103"/>
      <c r="L1418" s="104"/>
      <c r="M1418" s="105"/>
      <c r="N1418" s="106"/>
      <c r="O1418" s="107"/>
      <c r="P1418" s="122" t="str">
        <f t="shared" si="552"/>
        <v>00,00</v>
      </c>
      <c r="Q1418" s="123" t="str">
        <f t="shared" si="553"/>
        <v>0,00</v>
      </c>
      <c r="R1418" s="119">
        <v>0</v>
      </c>
      <c r="S1418" s="119">
        <v>0</v>
      </c>
      <c r="T1418" s="123">
        <f t="shared" si="558"/>
        <v>0</v>
      </c>
      <c r="U1418" s="108"/>
      <c r="V1418" s="109" t="str">
        <f t="shared" si="554"/>
        <v/>
      </c>
      <c r="W1418" s="37"/>
      <c r="X1418" s="132"/>
      <c r="Y1418" s="134"/>
      <c r="AA1418" s="24"/>
      <c r="AB1418" s="40"/>
      <c r="AC1418" s="24" t="str">
        <f t="shared" si="560"/>
        <v>Pendente</v>
      </c>
      <c r="AE1418" s="43"/>
      <c r="AF1418" s="44"/>
      <c r="AG1418" s="46"/>
      <c r="AH1418" s="46"/>
      <c r="AI1418" s="46"/>
      <c r="AJ1418" s="44"/>
      <c r="AK1418" s="46"/>
      <c r="AL1418" s="127"/>
      <c r="AM1418" s="44"/>
      <c r="AN1418" s="46"/>
      <c r="AO1418" s="127"/>
      <c r="AP1418" s="46"/>
      <c r="AQ1418" s="46"/>
      <c r="AR1418" s="46"/>
      <c r="AS1418" s="46"/>
      <c r="AT1418" s="46"/>
      <c r="AU1418" s="46"/>
      <c r="AV1418" s="46"/>
      <c r="AW1418" s="46"/>
      <c r="AX1418" s="46"/>
      <c r="AY1418" s="46"/>
      <c r="AZ1418" s="49"/>
      <c r="BE1418" s="52">
        <f t="shared" si="559"/>
        <v>0</v>
      </c>
      <c r="BF1418" s="53" t="str">
        <f t="shared" si="561"/>
        <v>00</v>
      </c>
      <c r="BG1418" s="54">
        <f t="shared" si="562"/>
        <v>0</v>
      </c>
      <c r="BH1418" s="54">
        <v>6</v>
      </c>
      <c r="BI1418" s="54" t="str">
        <f t="shared" si="563"/>
        <v>,00</v>
      </c>
      <c r="BJ1418" s="55" t="str">
        <f t="shared" si="564"/>
        <v>00,00</v>
      </c>
      <c r="BL1418" s="57" t="str">
        <f>IFERROR(VLOOKUP(H1418,#REF!,2,0)," ")</f>
        <v xml:space="preserve"> </v>
      </c>
      <c r="BM1418" s="57" t="str">
        <f>IFERROR(VLOOKUP(K1418,#REF!,2,0)," ")</f>
        <v xml:space="preserve"> </v>
      </c>
      <c r="BN1418" s="58" t="str">
        <f t="shared" si="547"/>
        <v xml:space="preserve">  </v>
      </c>
      <c r="BO1418" s="59" t="str">
        <f>IFERROR(VLOOKUP(BN1418,#REF!,5,0)," ")</f>
        <v xml:space="preserve"> </v>
      </c>
      <c r="BP1418" s="59" t="str">
        <f t="shared" si="548"/>
        <v xml:space="preserve"> </v>
      </c>
      <c r="BQ1418" s="56" t="str">
        <f t="shared" si="549"/>
        <v>0,00</v>
      </c>
      <c r="BR1418" s="59" t="str">
        <f t="shared" si="550"/>
        <v>0,00</v>
      </c>
      <c r="BS1418" s="59" t="str">
        <f t="shared" si="551"/>
        <v xml:space="preserve"> </v>
      </c>
      <c r="BT1418" s="56" t="str">
        <f t="shared" si="565"/>
        <v>00</v>
      </c>
      <c r="BU1418" s="56">
        <f t="shared" si="566"/>
        <v>0</v>
      </c>
      <c r="BV1418" s="56" t="str">
        <f>IFERROR(BU1418*#REF!,"0,00")</f>
        <v>0,00</v>
      </c>
      <c r="BW1418" s="59" t="str">
        <f t="shared" si="567"/>
        <v>0,00</v>
      </c>
    </row>
    <row r="1419" spans="1:75" ht="61.5" customHeight="1" thickTop="1" thickBot="1">
      <c r="A1419" s="90" t="str">
        <f t="shared" si="555"/>
        <v>INSERIR DATA</v>
      </c>
      <c r="B1419" s="91" t="str">
        <f t="shared" si="556"/>
        <v>INSERIR DATA</v>
      </c>
      <c r="C1419" s="81" t="str">
        <f t="shared" si="557"/>
        <v>INSERIR DATA</v>
      </c>
      <c r="D1419" s="79">
        <f t="shared" si="546"/>
        <v>1416</v>
      </c>
      <c r="E1419" s="125">
        <f t="shared" si="545"/>
        <v>0</v>
      </c>
      <c r="F1419" s="101"/>
      <c r="G1419" s="124" t="str">
        <f>IFERROR(VLOOKUP(F1419,#REF!,2,0)," ")</f>
        <v xml:space="preserve"> </v>
      </c>
      <c r="H1419" s="122" t="str">
        <f>IFERROR(VLOOKUP(F1419,#REF!,3,0)," ")</f>
        <v xml:space="preserve"> </v>
      </c>
      <c r="I1419" s="103"/>
      <c r="J1419" s="103"/>
      <c r="K1419" s="103"/>
      <c r="L1419" s="104"/>
      <c r="M1419" s="105"/>
      <c r="N1419" s="106"/>
      <c r="O1419" s="107"/>
      <c r="P1419" s="122" t="str">
        <f t="shared" si="552"/>
        <v>00,00</v>
      </c>
      <c r="Q1419" s="123" t="str">
        <f t="shared" si="553"/>
        <v>0,00</v>
      </c>
      <c r="R1419" s="119">
        <v>0</v>
      </c>
      <c r="S1419" s="119">
        <v>0</v>
      </c>
      <c r="T1419" s="123">
        <f t="shared" si="558"/>
        <v>0</v>
      </c>
      <c r="U1419" s="108"/>
      <c r="V1419" s="109" t="str">
        <f t="shared" si="554"/>
        <v/>
      </c>
      <c r="W1419" s="37"/>
      <c r="X1419" s="132"/>
      <c r="Y1419" s="134"/>
      <c r="AA1419" s="24"/>
      <c r="AB1419" s="40"/>
      <c r="AC1419" s="24" t="str">
        <f t="shared" si="560"/>
        <v>Pendente</v>
      </c>
      <c r="AE1419" s="43"/>
      <c r="AF1419" s="44"/>
      <c r="AG1419" s="46"/>
      <c r="AH1419" s="46"/>
      <c r="AI1419" s="46"/>
      <c r="AJ1419" s="44"/>
      <c r="AK1419" s="46"/>
      <c r="AL1419" s="127"/>
      <c r="AM1419" s="44"/>
      <c r="AN1419" s="46"/>
      <c r="AO1419" s="127"/>
      <c r="AP1419" s="46"/>
      <c r="AQ1419" s="46"/>
      <c r="AR1419" s="46"/>
      <c r="AS1419" s="46"/>
      <c r="AT1419" s="46"/>
      <c r="AU1419" s="46"/>
      <c r="AV1419" s="46"/>
      <c r="AW1419" s="46"/>
      <c r="AX1419" s="46"/>
      <c r="AY1419" s="46"/>
      <c r="AZ1419" s="49"/>
      <c r="BE1419" s="52">
        <f t="shared" si="559"/>
        <v>0</v>
      </c>
      <c r="BF1419" s="53" t="str">
        <f t="shared" si="561"/>
        <v>00</v>
      </c>
      <c r="BG1419" s="54">
        <f t="shared" si="562"/>
        <v>0</v>
      </c>
      <c r="BH1419" s="54">
        <v>6</v>
      </c>
      <c r="BI1419" s="54" t="str">
        <f t="shared" si="563"/>
        <v>,00</v>
      </c>
      <c r="BJ1419" s="55" t="str">
        <f t="shared" si="564"/>
        <v>00,00</v>
      </c>
      <c r="BL1419" s="57" t="str">
        <f>IFERROR(VLOOKUP(H1419,#REF!,2,0)," ")</f>
        <v xml:space="preserve"> </v>
      </c>
      <c r="BM1419" s="57" t="str">
        <f>IFERROR(VLOOKUP(K1419,#REF!,2,0)," ")</f>
        <v xml:space="preserve"> </v>
      </c>
      <c r="BN1419" s="58" t="str">
        <f t="shared" si="547"/>
        <v xml:space="preserve">  </v>
      </c>
      <c r="BO1419" s="59" t="str">
        <f>IFERROR(VLOOKUP(BN1419,#REF!,5,0)," ")</f>
        <v xml:space="preserve"> </v>
      </c>
      <c r="BP1419" s="59" t="str">
        <f t="shared" si="548"/>
        <v xml:space="preserve"> </v>
      </c>
      <c r="BQ1419" s="56" t="str">
        <f t="shared" si="549"/>
        <v>0,00</v>
      </c>
      <c r="BR1419" s="59" t="str">
        <f t="shared" si="550"/>
        <v>0,00</v>
      </c>
      <c r="BS1419" s="59" t="str">
        <f t="shared" si="551"/>
        <v xml:space="preserve"> </v>
      </c>
      <c r="BT1419" s="56" t="str">
        <f t="shared" si="565"/>
        <v>00</v>
      </c>
      <c r="BU1419" s="56">
        <f t="shared" si="566"/>
        <v>0</v>
      </c>
      <c r="BV1419" s="56" t="str">
        <f>IFERROR(BU1419*#REF!,"0,00")</f>
        <v>0,00</v>
      </c>
      <c r="BW1419" s="59" t="str">
        <f t="shared" si="567"/>
        <v>0,00</v>
      </c>
    </row>
    <row r="1420" spans="1:75" ht="61.5" customHeight="1" thickTop="1" thickBot="1">
      <c r="A1420" s="90" t="str">
        <f t="shared" si="555"/>
        <v>INSERIR DATA</v>
      </c>
      <c r="B1420" s="91" t="str">
        <f t="shared" si="556"/>
        <v>INSERIR DATA</v>
      </c>
      <c r="C1420" s="81" t="str">
        <f t="shared" si="557"/>
        <v>INSERIR DATA</v>
      </c>
      <c r="D1420" s="79">
        <f t="shared" si="546"/>
        <v>1417</v>
      </c>
      <c r="E1420" s="125">
        <f t="shared" si="545"/>
        <v>0</v>
      </c>
      <c r="F1420" s="101"/>
      <c r="G1420" s="124" t="str">
        <f>IFERROR(VLOOKUP(F1420,#REF!,2,0)," ")</f>
        <v xml:space="preserve"> </v>
      </c>
      <c r="H1420" s="122" t="str">
        <f>IFERROR(VLOOKUP(F1420,#REF!,3,0)," ")</f>
        <v xml:space="preserve"> </v>
      </c>
      <c r="I1420" s="103"/>
      <c r="J1420" s="103"/>
      <c r="K1420" s="103"/>
      <c r="L1420" s="104"/>
      <c r="M1420" s="105"/>
      <c r="N1420" s="106"/>
      <c r="O1420" s="107"/>
      <c r="P1420" s="122" t="str">
        <f t="shared" si="552"/>
        <v>00,00</v>
      </c>
      <c r="Q1420" s="123" t="str">
        <f t="shared" si="553"/>
        <v>0,00</v>
      </c>
      <c r="R1420" s="119">
        <v>0</v>
      </c>
      <c r="S1420" s="119">
        <v>0</v>
      </c>
      <c r="T1420" s="123">
        <f t="shared" si="558"/>
        <v>0</v>
      </c>
      <c r="U1420" s="108"/>
      <c r="V1420" s="109" t="str">
        <f t="shared" si="554"/>
        <v/>
      </c>
      <c r="W1420" s="37"/>
      <c r="X1420" s="132"/>
      <c r="Y1420" s="134"/>
      <c r="AA1420" s="24"/>
      <c r="AB1420" s="40"/>
      <c r="AC1420" s="24" t="str">
        <f t="shared" si="560"/>
        <v>Pendente</v>
      </c>
      <c r="AE1420" s="43"/>
      <c r="AF1420" s="44"/>
      <c r="AG1420" s="46"/>
      <c r="AH1420" s="46"/>
      <c r="AI1420" s="46"/>
      <c r="AJ1420" s="44"/>
      <c r="AK1420" s="46"/>
      <c r="AL1420" s="127"/>
      <c r="AM1420" s="44"/>
      <c r="AN1420" s="46"/>
      <c r="AO1420" s="127"/>
      <c r="AP1420" s="46"/>
      <c r="AQ1420" s="46"/>
      <c r="AR1420" s="46"/>
      <c r="AS1420" s="46"/>
      <c r="AT1420" s="46"/>
      <c r="AU1420" s="46"/>
      <c r="AV1420" s="46"/>
      <c r="AW1420" s="46"/>
      <c r="AX1420" s="46"/>
      <c r="AY1420" s="46"/>
      <c r="AZ1420" s="49"/>
      <c r="BE1420" s="52">
        <f t="shared" si="559"/>
        <v>0</v>
      </c>
      <c r="BF1420" s="53" t="str">
        <f t="shared" si="561"/>
        <v>00</v>
      </c>
      <c r="BG1420" s="54">
        <f t="shared" si="562"/>
        <v>0</v>
      </c>
      <c r="BH1420" s="54">
        <v>6</v>
      </c>
      <c r="BI1420" s="54" t="str">
        <f t="shared" si="563"/>
        <v>,00</v>
      </c>
      <c r="BJ1420" s="55" t="str">
        <f t="shared" si="564"/>
        <v>00,00</v>
      </c>
      <c r="BL1420" s="57" t="str">
        <f>IFERROR(VLOOKUP(H1420,#REF!,2,0)," ")</f>
        <v xml:space="preserve"> </v>
      </c>
      <c r="BM1420" s="57" t="str">
        <f>IFERROR(VLOOKUP(K1420,#REF!,2,0)," ")</f>
        <v xml:space="preserve"> </v>
      </c>
      <c r="BN1420" s="58" t="str">
        <f t="shared" si="547"/>
        <v xml:space="preserve">  </v>
      </c>
      <c r="BO1420" s="59" t="str">
        <f>IFERROR(VLOOKUP(BN1420,#REF!,5,0)," ")</f>
        <v xml:space="preserve"> </v>
      </c>
      <c r="BP1420" s="59" t="str">
        <f t="shared" si="548"/>
        <v xml:space="preserve"> </v>
      </c>
      <c r="BQ1420" s="56" t="str">
        <f t="shared" si="549"/>
        <v>0,00</v>
      </c>
      <c r="BR1420" s="59" t="str">
        <f t="shared" si="550"/>
        <v>0,00</v>
      </c>
      <c r="BS1420" s="59" t="str">
        <f t="shared" si="551"/>
        <v xml:space="preserve"> </v>
      </c>
      <c r="BT1420" s="56" t="str">
        <f t="shared" si="565"/>
        <v>00</v>
      </c>
      <c r="BU1420" s="56">
        <f t="shared" si="566"/>
        <v>0</v>
      </c>
      <c r="BV1420" s="56" t="str">
        <f>IFERROR(BU1420*#REF!,"0,00")</f>
        <v>0,00</v>
      </c>
      <c r="BW1420" s="59" t="str">
        <f t="shared" si="567"/>
        <v>0,00</v>
      </c>
    </row>
    <row r="1421" spans="1:75" ht="61.5" customHeight="1" thickTop="1" thickBot="1">
      <c r="A1421" s="90" t="str">
        <f t="shared" si="555"/>
        <v>INSERIR DATA</v>
      </c>
      <c r="B1421" s="91" t="str">
        <f t="shared" si="556"/>
        <v>INSERIR DATA</v>
      </c>
      <c r="C1421" s="81" t="str">
        <f t="shared" si="557"/>
        <v>INSERIR DATA</v>
      </c>
      <c r="D1421" s="79">
        <f t="shared" si="546"/>
        <v>1418</v>
      </c>
      <c r="E1421" s="125">
        <f t="shared" si="545"/>
        <v>0</v>
      </c>
      <c r="F1421" s="101"/>
      <c r="G1421" s="124" t="str">
        <f>IFERROR(VLOOKUP(F1421,#REF!,2,0)," ")</f>
        <v xml:space="preserve"> </v>
      </c>
      <c r="H1421" s="122" t="str">
        <f>IFERROR(VLOOKUP(F1421,#REF!,3,0)," ")</f>
        <v xml:space="preserve"> </v>
      </c>
      <c r="I1421" s="103"/>
      <c r="J1421" s="103"/>
      <c r="K1421" s="103"/>
      <c r="L1421" s="104"/>
      <c r="M1421" s="105"/>
      <c r="N1421" s="106"/>
      <c r="O1421" s="107"/>
      <c r="P1421" s="122" t="str">
        <f t="shared" si="552"/>
        <v>00,00</v>
      </c>
      <c r="Q1421" s="123" t="str">
        <f t="shared" si="553"/>
        <v>0,00</v>
      </c>
      <c r="R1421" s="119">
        <v>0</v>
      </c>
      <c r="S1421" s="119">
        <v>0</v>
      </c>
      <c r="T1421" s="123">
        <f t="shared" si="558"/>
        <v>0</v>
      </c>
      <c r="U1421" s="108"/>
      <c r="V1421" s="109" t="str">
        <f t="shared" si="554"/>
        <v/>
      </c>
      <c r="W1421" s="37"/>
      <c r="X1421" s="132"/>
      <c r="Y1421" s="134"/>
      <c r="AA1421" s="24"/>
      <c r="AB1421" s="40"/>
      <c r="AC1421" s="24" t="str">
        <f t="shared" si="560"/>
        <v>Pendente</v>
      </c>
      <c r="AE1421" s="43"/>
      <c r="AF1421" s="44"/>
      <c r="AG1421" s="46"/>
      <c r="AH1421" s="46"/>
      <c r="AI1421" s="46"/>
      <c r="AJ1421" s="44"/>
      <c r="AK1421" s="46"/>
      <c r="AL1421" s="127"/>
      <c r="AM1421" s="44"/>
      <c r="AN1421" s="46"/>
      <c r="AO1421" s="127"/>
      <c r="AP1421" s="46"/>
      <c r="AQ1421" s="46"/>
      <c r="AR1421" s="46"/>
      <c r="AS1421" s="46"/>
      <c r="AT1421" s="46"/>
      <c r="AU1421" s="46"/>
      <c r="AV1421" s="46"/>
      <c r="AW1421" s="46"/>
      <c r="AX1421" s="46"/>
      <c r="AY1421" s="46"/>
      <c r="AZ1421" s="49"/>
      <c r="BE1421" s="52">
        <f t="shared" si="559"/>
        <v>0</v>
      </c>
      <c r="BF1421" s="53" t="str">
        <f t="shared" si="561"/>
        <v>00</v>
      </c>
      <c r="BG1421" s="54">
        <f t="shared" si="562"/>
        <v>0</v>
      </c>
      <c r="BH1421" s="54">
        <v>6</v>
      </c>
      <c r="BI1421" s="54" t="str">
        <f t="shared" si="563"/>
        <v>,00</v>
      </c>
      <c r="BJ1421" s="55" t="str">
        <f t="shared" si="564"/>
        <v>00,00</v>
      </c>
      <c r="BL1421" s="57" t="str">
        <f>IFERROR(VLOOKUP(H1421,#REF!,2,0)," ")</f>
        <v xml:space="preserve"> </v>
      </c>
      <c r="BM1421" s="57" t="str">
        <f>IFERROR(VLOOKUP(K1421,#REF!,2,0)," ")</f>
        <v xml:space="preserve"> </v>
      </c>
      <c r="BN1421" s="58" t="str">
        <f t="shared" si="547"/>
        <v xml:space="preserve">  </v>
      </c>
      <c r="BO1421" s="59" t="str">
        <f>IFERROR(VLOOKUP(BN1421,#REF!,5,0)," ")</f>
        <v xml:space="preserve"> </v>
      </c>
      <c r="BP1421" s="59" t="str">
        <f t="shared" si="548"/>
        <v xml:space="preserve"> </v>
      </c>
      <c r="BQ1421" s="56" t="str">
        <f t="shared" si="549"/>
        <v>0,00</v>
      </c>
      <c r="BR1421" s="59" t="str">
        <f t="shared" si="550"/>
        <v>0,00</v>
      </c>
      <c r="BS1421" s="59" t="str">
        <f t="shared" si="551"/>
        <v xml:space="preserve"> </v>
      </c>
      <c r="BT1421" s="56" t="str">
        <f t="shared" si="565"/>
        <v>00</v>
      </c>
      <c r="BU1421" s="56">
        <f t="shared" si="566"/>
        <v>0</v>
      </c>
      <c r="BV1421" s="56" t="str">
        <f>IFERROR(BU1421*#REF!,"0,00")</f>
        <v>0,00</v>
      </c>
      <c r="BW1421" s="59" t="str">
        <f t="shared" si="567"/>
        <v>0,00</v>
      </c>
    </row>
    <row r="1422" spans="1:75" ht="61.5" customHeight="1" thickTop="1" thickBot="1">
      <c r="A1422" s="90" t="str">
        <f t="shared" si="555"/>
        <v>INSERIR DATA</v>
      </c>
      <c r="B1422" s="91" t="str">
        <f t="shared" si="556"/>
        <v>INSERIR DATA</v>
      </c>
      <c r="C1422" s="81" t="str">
        <f t="shared" si="557"/>
        <v>INSERIR DATA</v>
      </c>
      <c r="D1422" s="79">
        <f t="shared" si="546"/>
        <v>1419</v>
      </c>
      <c r="E1422" s="125">
        <f t="shared" si="545"/>
        <v>0</v>
      </c>
      <c r="F1422" s="101"/>
      <c r="G1422" s="124" t="str">
        <f>IFERROR(VLOOKUP(F1422,#REF!,2,0)," ")</f>
        <v xml:space="preserve"> </v>
      </c>
      <c r="H1422" s="122" t="str">
        <f>IFERROR(VLOOKUP(F1422,#REF!,3,0)," ")</f>
        <v xml:space="preserve"> </v>
      </c>
      <c r="I1422" s="103"/>
      <c r="J1422" s="103"/>
      <c r="K1422" s="103"/>
      <c r="L1422" s="104"/>
      <c r="M1422" s="105"/>
      <c r="N1422" s="106"/>
      <c r="O1422" s="107"/>
      <c r="P1422" s="122" t="str">
        <f t="shared" si="552"/>
        <v>00,00</v>
      </c>
      <c r="Q1422" s="123" t="str">
        <f t="shared" si="553"/>
        <v>0,00</v>
      </c>
      <c r="R1422" s="119">
        <v>0</v>
      </c>
      <c r="S1422" s="119">
        <v>0</v>
      </c>
      <c r="T1422" s="123">
        <f t="shared" si="558"/>
        <v>0</v>
      </c>
      <c r="U1422" s="108"/>
      <c r="V1422" s="109" t="str">
        <f t="shared" si="554"/>
        <v/>
      </c>
      <c r="W1422" s="37"/>
      <c r="X1422" s="132"/>
      <c r="Y1422" s="134"/>
      <c r="AA1422" s="24"/>
      <c r="AB1422" s="40"/>
      <c r="AC1422" s="24" t="str">
        <f t="shared" si="560"/>
        <v>Pendente</v>
      </c>
      <c r="AE1422" s="43"/>
      <c r="AF1422" s="44"/>
      <c r="AG1422" s="46"/>
      <c r="AH1422" s="46"/>
      <c r="AI1422" s="46"/>
      <c r="AJ1422" s="44"/>
      <c r="AK1422" s="46"/>
      <c r="AL1422" s="127"/>
      <c r="AM1422" s="44"/>
      <c r="AN1422" s="46"/>
      <c r="AO1422" s="127"/>
      <c r="AP1422" s="46"/>
      <c r="AQ1422" s="46"/>
      <c r="AR1422" s="46"/>
      <c r="AS1422" s="46"/>
      <c r="AT1422" s="46"/>
      <c r="AU1422" s="46"/>
      <c r="AV1422" s="46"/>
      <c r="AW1422" s="46"/>
      <c r="AX1422" s="46"/>
      <c r="AY1422" s="46"/>
      <c r="AZ1422" s="49"/>
      <c r="BE1422" s="52">
        <f t="shared" si="559"/>
        <v>0</v>
      </c>
      <c r="BF1422" s="53" t="str">
        <f t="shared" si="561"/>
        <v>00</v>
      </c>
      <c r="BG1422" s="54">
        <f t="shared" si="562"/>
        <v>0</v>
      </c>
      <c r="BH1422" s="54">
        <v>6</v>
      </c>
      <c r="BI1422" s="54" t="str">
        <f t="shared" si="563"/>
        <v>,00</v>
      </c>
      <c r="BJ1422" s="55" t="str">
        <f t="shared" si="564"/>
        <v>00,00</v>
      </c>
      <c r="BL1422" s="57" t="str">
        <f>IFERROR(VLOOKUP(H1422,#REF!,2,0)," ")</f>
        <v xml:space="preserve"> </v>
      </c>
      <c r="BM1422" s="57" t="str">
        <f>IFERROR(VLOOKUP(K1422,#REF!,2,0)," ")</f>
        <v xml:space="preserve"> </v>
      </c>
      <c r="BN1422" s="58" t="str">
        <f t="shared" si="547"/>
        <v xml:space="preserve">  </v>
      </c>
      <c r="BO1422" s="59" t="str">
        <f>IFERROR(VLOOKUP(BN1422,#REF!,5,0)," ")</f>
        <v xml:space="preserve"> </v>
      </c>
      <c r="BP1422" s="59" t="str">
        <f t="shared" si="548"/>
        <v xml:space="preserve"> </v>
      </c>
      <c r="BQ1422" s="56" t="str">
        <f t="shared" si="549"/>
        <v>0,00</v>
      </c>
      <c r="BR1422" s="59" t="str">
        <f t="shared" si="550"/>
        <v>0,00</v>
      </c>
      <c r="BS1422" s="59" t="str">
        <f t="shared" si="551"/>
        <v xml:space="preserve"> </v>
      </c>
      <c r="BT1422" s="56" t="str">
        <f t="shared" si="565"/>
        <v>00</v>
      </c>
      <c r="BU1422" s="56">
        <f t="shared" si="566"/>
        <v>0</v>
      </c>
      <c r="BV1422" s="56" t="str">
        <f>IFERROR(BU1422*#REF!,"0,00")</f>
        <v>0,00</v>
      </c>
      <c r="BW1422" s="59" t="str">
        <f t="shared" si="567"/>
        <v>0,00</v>
      </c>
    </row>
    <row r="1423" spans="1:75" ht="61.5" customHeight="1" thickTop="1" thickBot="1">
      <c r="A1423" s="90" t="str">
        <f t="shared" si="555"/>
        <v>INSERIR DATA</v>
      </c>
      <c r="B1423" s="91" t="str">
        <f t="shared" si="556"/>
        <v>INSERIR DATA</v>
      </c>
      <c r="C1423" s="81" t="str">
        <f t="shared" si="557"/>
        <v>INSERIR DATA</v>
      </c>
      <c r="D1423" s="79">
        <f t="shared" si="546"/>
        <v>1420</v>
      </c>
      <c r="E1423" s="125">
        <f t="shared" si="545"/>
        <v>0</v>
      </c>
      <c r="F1423" s="101"/>
      <c r="G1423" s="124" t="str">
        <f>IFERROR(VLOOKUP(F1423,#REF!,2,0)," ")</f>
        <v xml:space="preserve"> </v>
      </c>
      <c r="H1423" s="122" t="str">
        <f>IFERROR(VLOOKUP(F1423,#REF!,3,0)," ")</f>
        <v xml:space="preserve"> </v>
      </c>
      <c r="I1423" s="103"/>
      <c r="J1423" s="103"/>
      <c r="K1423" s="103"/>
      <c r="L1423" s="104"/>
      <c r="M1423" s="105"/>
      <c r="N1423" s="106"/>
      <c r="O1423" s="107"/>
      <c r="P1423" s="122" t="str">
        <f t="shared" si="552"/>
        <v>00,00</v>
      </c>
      <c r="Q1423" s="123" t="str">
        <f t="shared" si="553"/>
        <v>0,00</v>
      </c>
      <c r="R1423" s="119">
        <v>0</v>
      </c>
      <c r="S1423" s="119">
        <v>0</v>
      </c>
      <c r="T1423" s="123">
        <f t="shared" si="558"/>
        <v>0</v>
      </c>
      <c r="U1423" s="108"/>
      <c r="V1423" s="109" t="str">
        <f t="shared" si="554"/>
        <v/>
      </c>
      <c r="W1423" s="37"/>
      <c r="X1423" s="132"/>
      <c r="Y1423" s="134"/>
      <c r="AA1423" s="24"/>
      <c r="AB1423" s="40"/>
      <c r="AC1423" s="24" t="str">
        <f t="shared" si="560"/>
        <v>Pendente</v>
      </c>
      <c r="AE1423" s="43"/>
      <c r="AF1423" s="44"/>
      <c r="AG1423" s="46"/>
      <c r="AH1423" s="46"/>
      <c r="AI1423" s="46"/>
      <c r="AJ1423" s="44"/>
      <c r="AK1423" s="46"/>
      <c r="AL1423" s="127"/>
      <c r="AM1423" s="44"/>
      <c r="AN1423" s="46"/>
      <c r="AO1423" s="127"/>
      <c r="AP1423" s="46"/>
      <c r="AQ1423" s="46"/>
      <c r="AR1423" s="46"/>
      <c r="AS1423" s="46"/>
      <c r="AT1423" s="46"/>
      <c r="AU1423" s="46"/>
      <c r="AV1423" s="46"/>
      <c r="AW1423" s="46"/>
      <c r="AX1423" s="46"/>
      <c r="AY1423" s="46"/>
      <c r="AZ1423" s="49"/>
      <c r="BE1423" s="52">
        <f t="shared" si="559"/>
        <v>0</v>
      </c>
      <c r="BF1423" s="53" t="str">
        <f t="shared" si="561"/>
        <v>00</v>
      </c>
      <c r="BG1423" s="54">
        <f t="shared" si="562"/>
        <v>0</v>
      </c>
      <c r="BH1423" s="54">
        <v>6</v>
      </c>
      <c r="BI1423" s="54" t="str">
        <f t="shared" si="563"/>
        <v>,00</v>
      </c>
      <c r="BJ1423" s="55" t="str">
        <f t="shared" si="564"/>
        <v>00,00</v>
      </c>
      <c r="BL1423" s="57" t="str">
        <f>IFERROR(VLOOKUP(H1423,#REF!,2,0)," ")</f>
        <v xml:space="preserve"> </v>
      </c>
      <c r="BM1423" s="57" t="str">
        <f>IFERROR(VLOOKUP(K1423,#REF!,2,0)," ")</f>
        <v xml:space="preserve"> </v>
      </c>
      <c r="BN1423" s="58" t="str">
        <f t="shared" si="547"/>
        <v xml:space="preserve">  </v>
      </c>
      <c r="BO1423" s="59" t="str">
        <f>IFERROR(VLOOKUP(BN1423,#REF!,5,0)," ")</f>
        <v xml:space="preserve"> </v>
      </c>
      <c r="BP1423" s="59" t="str">
        <f t="shared" si="548"/>
        <v xml:space="preserve"> </v>
      </c>
      <c r="BQ1423" s="56" t="str">
        <f t="shared" si="549"/>
        <v>0,00</v>
      </c>
      <c r="BR1423" s="59" t="str">
        <f t="shared" si="550"/>
        <v>0,00</v>
      </c>
      <c r="BS1423" s="59" t="str">
        <f t="shared" si="551"/>
        <v xml:space="preserve"> </v>
      </c>
      <c r="BT1423" s="56" t="str">
        <f t="shared" si="565"/>
        <v>00</v>
      </c>
      <c r="BU1423" s="56">
        <f t="shared" si="566"/>
        <v>0</v>
      </c>
      <c r="BV1423" s="56" t="str">
        <f>IFERROR(BU1423*#REF!,"0,00")</f>
        <v>0,00</v>
      </c>
      <c r="BW1423" s="59" t="str">
        <f t="shared" si="567"/>
        <v>0,00</v>
      </c>
    </row>
    <row r="1424" spans="1:75" ht="61.5" customHeight="1" thickTop="1" thickBot="1">
      <c r="A1424" s="90" t="str">
        <f t="shared" si="555"/>
        <v>INSERIR DATA</v>
      </c>
      <c r="B1424" s="91" t="str">
        <f t="shared" si="556"/>
        <v>INSERIR DATA</v>
      </c>
      <c r="C1424" s="81" t="str">
        <f t="shared" si="557"/>
        <v>INSERIR DATA</v>
      </c>
      <c r="D1424" s="79">
        <f t="shared" si="546"/>
        <v>1421</v>
      </c>
      <c r="E1424" s="125">
        <f t="shared" si="545"/>
        <v>0</v>
      </c>
      <c r="F1424" s="101"/>
      <c r="G1424" s="124" t="str">
        <f>IFERROR(VLOOKUP(F1424,#REF!,2,0)," ")</f>
        <v xml:space="preserve"> </v>
      </c>
      <c r="H1424" s="122" t="str">
        <f>IFERROR(VLOOKUP(F1424,#REF!,3,0)," ")</f>
        <v xml:space="preserve"> </v>
      </c>
      <c r="I1424" s="103"/>
      <c r="J1424" s="103"/>
      <c r="K1424" s="103"/>
      <c r="L1424" s="104"/>
      <c r="M1424" s="105"/>
      <c r="N1424" s="106"/>
      <c r="O1424" s="107"/>
      <c r="P1424" s="122" t="str">
        <f t="shared" si="552"/>
        <v>00,00</v>
      </c>
      <c r="Q1424" s="123" t="str">
        <f t="shared" si="553"/>
        <v>0,00</v>
      </c>
      <c r="R1424" s="119">
        <v>0</v>
      </c>
      <c r="S1424" s="119">
        <v>0</v>
      </c>
      <c r="T1424" s="123">
        <f t="shared" si="558"/>
        <v>0</v>
      </c>
      <c r="U1424" s="108"/>
      <c r="V1424" s="109" t="str">
        <f t="shared" si="554"/>
        <v/>
      </c>
      <c r="W1424" s="37"/>
      <c r="X1424" s="132"/>
      <c r="Y1424" s="134"/>
      <c r="AA1424" s="24"/>
      <c r="AB1424" s="40"/>
      <c r="AC1424" s="24" t="str">
        <f t="shared" si="560"/>
        <v>Pendente</v>
      </c>
      <c r="AE1424" s="43"/>
      <c r="AF1424" s="44"/>
      <c r="AG1424" s="46"/>
      <c r="AH1424" s="46"/>
      <c r="AI1424" s="46"/>
      <c r="AJ1424" s="44"/>
      <c r="AK1424" s="46"/>
      <c r="AL1424" s="127"/>
      <c r="AM1424" s="44"/>
      <c r="AN1424" s="46"/>
      <c r="AO1424" s="127"/>
      <c r="AP1424" s="46"/>
      <c r="AQ1424" s="46"/>
      <c r="AR1424" s="46"/>
      <c r="AS1424" s="46"/>
      <c r="AT1424" s="46"/>
      <c r="AU1424" s="46"/>
      <c r="AV1424" s="46"/>
      <c r="AW1424" s="46"/>
      <c r="AX1424" s="46"/>
      <c r="AY1424" s="46"/>
      <c r="AZ1424" s="49"/>
      <c r="BE1424" s="52">
        <f t="shared" si="559"/>
        <v>0</v>
      </c>
      <c r="BF1424" s="53" t="str">
        <f t="shared" si="561"/>
        <v>00</v>
      </c>
      <c r="BG1424" s="54">
        <f t="shared" si="562"/>
        <v>0</v>
      </c>
      <c r="BH1424" s="54">
        <v>6</v>
      </c>
      <c r="BI1424" s="54" t="str">
        <f t="shared" si="563"/>
        <v>,00</v>
      </c>
      <c r="BJ1424" s="55" t="str">
        <f t="shared" si="564"/>
        <v>00,00</v>
      </c>
      <c r="BL1424" s="57" t="str">
        <f>IFERROR(VLOOKUP(H1424,#REF!,2,0)," ")</f>
        <v xml:space="preserve"> </v>
      </c>
      <c r="BM1424" s="57" t="str">
        <f>IFERROR(VLOOKUP(K1424,#REF!,2,0)," ")</f>
        <v xml:space="preserve"> </v>
      </c>
      <c r="BN1424" s="58" t="str">
        <f t="shared" si="547"/>
        <v xml:space="preserve">  </v>
      </c>
      <c r="BO1424" s="59" t="str">
        <f>IFERROR(VLOOKUP(BN1424,#REF!,5,0)," ")</f>
        <v xml:space="preserve"> </v>
      </c>
      <c r="BP1424" s="59" t="str">
        <f t="shared" si="548"/>
        <v xml:space="preserve"> </v>
      </c>
      <c r="BQ1424" s="56" t="str">
        <f t="shared" si="549"/>
        <v>0,00</v>
      </c>
      <c r="BR1424" s="59" t="str">
        <f t="shared" si="550"/>
        <v>0,00</v>
      </c>
      <c r="BS1424" s="59" t="str">
        <f t="shared" si="551"/>
        <v xml:space="preserve"> </v>
      </c>
      <c r="BT1424" s="56" t="str">
        <f t="shared" si="565"/>
        <v>00</v>
      </c>
      <c r="BU1424" s="56">
        <f t="shared" si="566"/>
        <v>0</v>
      </c>
      <c r="BV1424" s="56" t="str">
        <f>IFERROR(BU1424*#REF!,"0,00")</f>
        <v>0,00</v>
      </c>
      <c r="BW1424" s="59" t="str">
        <f t="shared" si="567"/>
        <v>0,00</v>
      </c>
    </row>
    <row r="1425" spans="1:75" ht="61.5" customHeight="1" thickTop="1" thickBot="1">
      <c r="A1425" s="90" t="str">
        <f t="shared" si="555"/>
        <v>INSERIR DATA</v>
      </c>
      <c r="B1425" s="91" t="str">
        <f t="shared" si="556"/>
        <v>INSERIR DATA</v>
      </c>
      <c r="C1425" s="81" t="str">
        <f t="shared" si="557"/>
        <v>INSERIR DATA</v>
      </c>
      <c r="D1425" s="79">
        <f t="shared" si="546"/>
        <v>1422</v>
      </c>
      <c r="E1425" s="125">
        <f t="shared" ref="E1425:E1488" si="568">AI1425</f>
        <v>0</v>
      </c>
      <c r="F1425" s="101"/>
      <c r="G1425" s="124" t="str">
        <f>IFERROR(VLOOKUP(F1425,#REF!,2,0)," ")</f>
        <v xml:space="preserve"> </v>
      </c>
      <c r="H1425" s="122" t="str">
        <f>IFERROR(VLOOKUP(F1425,#REF!,3,0)," ")</f>
        <v xml:space="preserve"> </v>
      </c>
      <c r="I1425" s="103"/>
      <c r="J1425" s="103"/>
      <c r="K1425" s="103"/>
      <c r="L1425" s="104"/>
      <c r="M1425" s="105"/>
      <c r="N1425" s="106"/>
      <c r="O1425" s="107"/>
      <c r="P1425" s="122" t="str">
        <f t="shared" si="552"/>
        <v>00,00</v>
      </c>
      <c r="Q1425" s="123" t="str">
        <f t="shared" si="553"/>
        <v>0,00</v>
      </c>
      <c r="R1425" s="119">
        <v>0</v>
      </c>
      <c r="S1425" s="119">
        <v>0</v>
      </c>
      <c r="T1425" s="123">
        <f t="shared" si="558"/>
        <v>0</v>
      </c>
      <c r="U1425" s="108"/>
      <c r="V1425" s="109" t="str">
        <f t="shared" si="554"/>
        <v/>
      </c>
      <c r="W1425" s="37"/>
      <c r="X1425" s="132"/>
      <c r="Y1425" s="134"/>
      <c r="AA1425" s="24"/>
      <c r="AB1425" s="40"/>
      <c r="AC1425" s="24" t="str">
        <f t="shared" si="560"/>
        <v>Pendente</v>
      </c>
      <c r="AE1425" s="43"/>
      <c r="AF1425" s="44"/>
      <c r="AG1425" s="46"/>
      <c r="AH1425" s="46"/>
      <c r="AI1425" s="46"/>
      <c r="AJ1425" s="44"/>
      <c r="AK1425" s="46"/>
      <c r="AL1425" s="127"/>
      <c r="AM1425" s="44"/>
      <c r="AN1425" s="46"/>
      <c r="AO1425" s="127"/>
      <c r="AP1425" s="46"/>
      <c r="AQ1425" s="46"/>
      <c r="AR1425" s="46"/>
      <c r="AS1425" s="46"/>
      <c r="AT1425" s="46"/>
      <c r="AU1425" s="46"/>
      <c r="AV1425" s="46"/>
      <c r="AW1425" s="46"/>
      <c r="AX1425" s="46"/>
      <c r="AY1425" s="46"/>
      <c r="AZ1425" s="49"/>
      <c r="BE1425" s="52">
        <f t="shared" si="559"/>
        <v>0</v>
      </c>
      <c r="BF1425" s="53" t="str">
        <f t="shared" si="561"/>
        <v>00</v>
      </c>
      <c r="BG1425" s="54">
        <f t="shared" si="562"/>
        <v>0</v>
      </c>
      <c r="BH1425" s="54">
        <v>6</v>
      </c>
      <c r="BI1425" s="54" t="str">
        <f t="shared" si="563"/>
        <v>,00</v>
      </c>
      <c r="BJ1425" s="55" t="str">
        <f t="shared" si="564"/>
        <v>00,00</v>
      </c>
      <c r="BL1425" s="57" t="str">
        <f>IFERROR(VLOOKUP(H1425,#REF!,2,0)," ")</f>
        <v xml:space="preserve"> </v>
      </c>
      <c r="BM1425" s="57" t="str">
        <f>IFERROR(VLOOKUP(K1425,#REF!,2,0)," ")</f>
        <v xml:space="preserve"> </v>
      </c>
      <c r="BN1425" s="58" t="str">
        <f t="shared" si="547"/>
        <v xml:space="preserve">  </v>
      </c>
      <c r="BO1425" s="59" t="str">
        <f>IFERROR(VLOOKUP(BN1425,#REF!,5,0)," ")</f>
        <v xml:space="preserve"> </v>
      </c>
      <c r="BP1425" s="59" t="str">
        <f t="shared" si="548"/>
        <v xml:space="preserve"> </v>
      </c>
      <c r="BQ1425" s="56" t="str">
        <f t="shared" si="549"/>
        <v>0,00</v>
      </c>
      <c r="BR1425" s="59" t="str">
        <f t="shared" si="550"/>
        <v>0,00</v>
      </c>
      <c r="BS1425" s="59" t="str">
        <f t="shared" si="551"/>
        <v xml:space="preserve"> </v>
      </c>
      <c r="BT1425" s="56" t="str">
        <f t="shared" si="565"/>
        <v>00</v>
      </c>
      <c r="BU1425" s="56">
        <f t="shared" si="566"/>
        <v>0</v>
      </c>
      <c r="BV1425" s="56" t="str">
        <f>IFERROR(BU1425*#REF!,"0,00")</f>
        <v>0,00</v>
      </c>
      <c r="BW1425" s="59" t="str">
        <f t="shared" si="567"/>
        <v>0,00</v>
      </c>
    </row>
    <row r="1426" spans="1:75" ht="61.5" customHeight="1" thickTop="1" thickBot="1">
      <c r="A1426" s="90" t="str">
        <f t="shared" si="555"/>
        <v>INSERIR DATA</v>
      </c>
      <c r="B1426" s="91" t="str">
        <f t="shared" si="556"/>
        <v>INSERIR DATA</v>
      </c>
      <c r="C1426" s="81" t="str">
        <f t="shared" si="557"/>
        <v>INSERIR DATA</v>
      </c>
      <c r="D1426" s="79">
        <f t="shared" si="546"/>
        <v>1423</v>
      </c>
      <c r="E1426" s="125">
        <f t="shared" si="568"/>
        <v>0</v>
      </c>
      <c r="F1426" s="101"/>
      <c r="G1426" s="124" t="str">
        <f>IFERROR(VLOOKUP(F1426,#REF!,2,0)," ")</f>
        <v xml:space="preserve"> </v>
      </c>
      <c r="H1426" s="122" t="str">
        <f>IFERROR(VLOOKUP(F1426,#REF!,3,0)," ")</f>
        <v xml:space="preserve"> </v>
      </c>
      <c r="I1426" s="103"/>
      <c r="J1426" s="103"/>
      <c r="K1426" s="103"/>
      <c r="L1426" s="104"/>
      <c r="M1426" s="105"/>
      <c r="N1426" s="106"/>
      <c r="O1426" s="107"/>
      <c r="P1426" s="122" t="str">
        <f t="shared" si="552"/>
        <v>00,00</v>
      </c>
      <c r="Q1426" s="123" t="str">
        <f t="shared" si="553"/>
        <v>0,00</v>
      </c>
      <c r="R1426" s="119">
        <v>0</v>
      </c>
      <c r="S1426" s="119">
        <v>0</v>
      </c>
      <c r="T1426" s="123">
        <f t="shared" si="558"/>
        <v>0</v>
      </c>
      <c r="U1426" s="108"/>
      <c r="V1426" s="109" t="str">
        <f t="shared" si="554"/>
        <v/>
      </c>
      <c r="W1426" s="37"/>
      <c r="X1426" s="132"/>
      <c r="Y1426" s="134"/>
      <c r="AA1426" s="24"/>
      <c r="AB1426" s="40"/>
      <c r="AC1426" s="24" t="str">
        <f t="shared" si="560"/>
        <v>Pendente</v>
      </c>
      <c r="AE1426" s="43"/>
      <c r="AF1426" s="44"/>
      <c r="AG1426" s="46"/>
      <c r="AH1426" s="46"/>
      <c r="AI1426" s="46"/>
      <c r="AJ1426" s="44"/>
      <c r="AK1426" s="46"/>
      <c r="AL1426" s="127"/>
      <c r="AM1426" s="44"/>
      <c r="AN1426" s="46"/>
      <c r="AO1426" s="127"/>
      <c r="AP1426" s="46"/>
      <c r="AQ1426" s="46"/>
      <c r="AR1426" s="46"/>
      <c r="AS1426" s="46"/>
      <c r="AT1426" s="46"/>
      <c r="AU1426" s="46"/>
      <c r="AV1426" s="46"/>
      <c r="AW1426" s="46"/>
      <c r="AX1426" s="46"/>
      <c r="AY1426" s="46"/>
      <c r="AZ1426" s="49"/>
      <c r="BE1426" s="52">
        <f t="shared" si="559"/>
        <v>0</v>
      </c>
      <c r="BF1426" s="53" t="str">
        <f t="shared" si="561"/>
        <v>00</v>
      </c>
      <c r="BG1426" s="54">
        <f t="shared" si="562"/>
        <v>0</v>
      </c>
      <c r="BH1426" s="54">
        <v>6</v>
      </c>
      <c r="BI1426" s="54" t="str">
        <f t="shared" si="563"/>
        <v>,00</v>
      </c>
      <c r="BJ1426" s="55" t="str">
        <f t="shared" si="564"/>
        <v>00,00</v>
      </c>
      <c r="BL1426" s="57" t="str">
        <f>IFERROR(VLOOKUP(H1426,#REF!,2,0)," ")</f>
        <v xml:space="preserve"> </v>
      </c>
      <c r="BM1426" s="57" t="str">
        <f>IFERROR(VLOOKUP(K1426,#REF!,2,0)," ")</f>
        <v xml:space="preserve"> </v>
      </c>
      <c r="BN1426" s="58" t="str">
        <f t="shared" si="547"/>
        <v xml:space="preserve">  </v>
      </c>
      <c r="BO1426" s="59" t="str">
        <f>IFERROR(VLOOKUP(BN1426,#REF!,5,0)," ")</f>
        <v xml:space="preserve"> </v>
      </c>
      <c r="BP1426" s="59" t="str">
        <f t="shared" si="548"/>
        <v xml:space="preserve"> </v>
      </c>
      <c r="BQ1426" s="56" t="str">
        <f t="shared" si="549"/>
        <v>0,00</v>
      </c>
      <c r="BR1426" s="59" t="str">
        <f t="shared" si="550"/>
        <v>0,00</v>
      </c>
      <c r="BS1426" s="59" t="str">
        <f t="shared" si="551"/>
        <v xml:space="preserve"> </v>
      </c>
      <c r="BT1426" s="56" t="str">
        <f t="shared" si="565"/>
        <v>00</v>
      </c>
      <c r="BU1426" s="56">
        <f t="shared" si="566"/>
        <v>0</v>
      </c>
      <c r="BV1426" s="56" t="str">
        <f>IFERROR(BU1426*#REF!,"0,00")</f>
        <v>0,00</v>
      </c>
      <c r="BW1426" s="59" t="str">
        <f t="shared" si="567"/>
        <v>0,00</v>
      </c>
    </row>
    <row r="1427" spans="1:75" ht="61.5" customHeight="1" thickTop="1" thickBot="1">
      <c r="A1427" s="90" t="str">
        <f t="shared" si="555"/>
        <v>INSERIR DATA</v>
      </c>
      <c r="B1427" s="91" t="str">
        <f t="shared" si="556"/>
        <v>INSERIR DATA</v>
      </c>
      <c r="C1427" s="81" t="str">
        <f t="shared" si="557"/>
        <v>INSERIR DATA</v>
      </c>
      <c r="D1427" s="79">
        <f t="shared" si="546"/>
        <v>1424</v>
      </c>
      <c r="E1427" s="125">
        <f t="shared" si="568"/>
        <v>0</v>
      </c>
      <c r="F1427" s="101"/>
      <c r="G1427" s="124" t="str">
        <f>IFERROR(VLOOKUP(F1427,#REF!,2,0)," ")</f>
        <v xml:space="preserve"> </v>
      </c>
      <c r="H1427" s="122" t="str">
        <f>IFERROR(VLOOKUP(F1427,#REF!,3,0)," ")</f>
        <v xml:space="preserve"> </v>
      </c>
      <c r="I1427" s="103"/>
      <c r="J1427" s="103"/>
      <c r="K1427" s="103"/>
      <c r="L1427" s="104"/>
      <c r="M1427" s="105"/>
      <c r="N1427" s="106"/>
      <c r="O1427" s="107"/>
      <c r="P1427" s="122" t="str">
        <f t="shared" si="552"/>
        <v>00,00</v>
      </c>
      <c r="Q1427" s="123" t="str">
        <f t="shared" si="553"/>
        <v>0,00</v>
      </c>
      <c r="R1427" s="119">
        <v>0</v>
      </c>
      <c r="S1427" s="119">
        <v>0</v>
      </c>
      <c r="T1427" s="123">
        <f t="shared" si="558"/>
        <v>0</v>
      </c>
      <c r="U1427" s="108"/>
      <c r="V1427" s="109" t="str">
        <f t="shared" si="554"/>
        <v/>
      </c>
      <c r="W1427" s="37"/>
      <c r="X1427" s="132"/>
      <c r="Y1427" s="134"/>
      <c r="AA1427" s="24"/>
      <c r="AB1427" s="40"/>
      <c r="AC1427" s="24" t="str">
        <f t="shared" si="560"/>
        <v>Pendente</v>
      </c>
      <c r="AE1427" s="43"/>
      <c r="AF1427" s="44"/>
      <c r="AG1427" s="46"/>
      <c r="AH1427" s="46"/>
      <c r="AI1427" s="46"/>
      <c r="AJ1427" s="44"/>
      <c r="AK1427" s="46"/>
      <c r="AL1427" s="127"/>
      <c r="AM1427" s="44"/>
      <c r="AN1427" s="46"/>
      <c r="AO1427" s="127"/>
      <c r="AP1427" s="46"/>
      <c r="AQ1427" s="46"/>
      <c r="AR1427" s="46"/>
      <c r="AS1427" s="46"/>
      <c r="AT1427" s="46"/>
      <c r="AU1427" s="46"/>
      <c r="AV1427" s="46"/>
      <c r="AW1427" s="46"/>
      <c r="AX1427" s="46"/>
      <c r="AY1427" s="46"/>
      <c r="AZ1427" s="49"/>
      <c r="BE1427" s="52">
        <f t="shared" si="559"/>
        <v>0</v>
      </c>
      <c r="BF1427" s="53" t="str">
        <f t="shared" si="561"/>
        <v>00</v>
      </c>
      <c r="BG1427" s="54">
        <f t="shared" si="562"/>
        <v>0</v>
      </c>
      <c r="BH1427" s="54">
        <v>6</v>
      </c>
      <c r="BI1427" s="54" t="str">
        <f t="shared" si="563"/>
        <v>,00</v>
      </c>
      <c r="BJ1427" s="55" t="str">
        <f t="shared" si="564"/>
        <v>00,00</v>
      </c>
      <c r="BL1427" s="57" t="str">
        <f>IFERROR(VLOOKUP(H1427,#REF!,2,0)," ")</f>
        <v xml:space="preserve"> </v>
      </c>
      <c r="BM1427" s="57" t="str">
        <f>IFERROR(VLOOKUP(K1427,#REF!,2,0)," ")</f>
        <v xml:space="preserve"> </v>
      </c>
      <c r="BN1427" s="58" t="str">
        <f t="shared" si="547"/>
        <v xml:space="preserve">  </v>
      </c>
      <c r="BO1427" s="59" t="str">
        <f>IFERROR(VLOOKUP(BN1427,#REF!,5,0)," ")</f>
        <v xml:space="preserve"> </v>
      </c>
      <c r="BP1427" s="59" t="str">
        <f t="shared" si="548"/>
        <v xml:space="preserve"> </v>
      </c>
      <c r="BQ1427" s="56" t="str">
        <f t="shared" si="549"/>
        <v>0,00</v>
      </c>
      <c r="BR1427" s="59" t="str">
        <f t="shared" si="550"/>
        <v>0,00</v>
      </c>
      <c r="BS1427" s="59" t="str">
        <f t="shared" si="551"/>
        <v xml:space="preserve"> </v>
      </c>
      <c r="BT1427" s="56" t="str">
        <f t="shared" si="565"/>
        <v>00</v>
      </c>
      <c r="BU1427" s="56">
        <f t="shared" si="566"/>
        <v>0</v>
      </c>
      <c r="BV1427" s="56" t="str">
        <f>IFERROR(BU1427*#REF!,"0,00")</f>
        <v>0,00</v>
      </c>
      <c r="BW1427" s="59" t="str">
        <f t="shared" si="567"/>
        <v>0,00</v>
      </c>
    </row>
    <row r="1428" spans="1:75" ht="61.5" customHeight="1" thickTop="1" thickBot="1">
      <c r="A1428" s="90" t="str">
        <f t="shared" si="555"/>
        <v>INSERIR DATA</v>
      </c>
      <c r="B1428" s="91" t="str">
        <f t="shared" si="556"/>
        <v>INSERIR DATA</v>
      </c>
      <c r="C1428" s="81" t="str">
        <f t="shared" si="557"/>
        <v>INSERIR DATA</v>
      </c>
      <c r="D1428" s="79">
        <f t="shared" si="546"/>
        <v>1425</v>
      </c>
      <c r="E1428" s="125">
        <f t="shared" si="568"/>
        <v>0</v>
      </c>
      <c r="F1428" s="101"/>
      <c r="G1428" s="124" t="str">
        <f>IFERROR(VLOOKUP(F1428,#REF!,2,0)," ")</f>
        <v xml:space="preserve"> </v>
      </c>
      <c r="H1428" s="122" t="str">
        <f>IFERROR(VLOOKUP(F1428,#REF!,3,0)," ")</f>
        <v xml:space="preserve"> </v>
      </c>
      <c r="I1428" s="103"/>
      <c r="J1428" s="103"/>
      <c r="K1428" s="103"/>
      <c r="L1428" s="104"/>
      <c r="M1428" s="105"/>
      <c r="N1428" s="106"/>
      <c r="O1428" s="107"/>
      <c r="P1428" s="122" t="str">
        <f t="shared" si="552"/>
        <v>00,00</v>
      </c>
      <c r="Q1428" s="123" t="str">
        <f t="shared" si="553"/>
        <v>0,00</v>
      </c>
      <c r="R1428" s="119">
        <v>0</v>
      </c>
      <c r="S1428" s="119">
        <v>0</v>
      </c>
      <c r="T1428" s="123">
        <f t="shared" si="558"/>
        <v>0</v>
      </c>
      <c r="U1428" s="108"/>
      <c r="V1428" s="109" t="str">
        <f t="shared" si="554"/>
        <v/>
      </c>
      <c r="W1428" s="37"/>
      <c r="X1428" s="132"/>
      <c r="Y1428" s="134"/>
      <c r="AA1428" s="24"/>
      <c r="AB1428" s="40"/>
      <c r="AC1428" s="24" t="str">
        <f t="shared" si="560"/>
        <v>Pendente</v>
      </c>
      <c r="AE1428" s="43"/>
      <c r="AF1428" s="44"/>
      <c r="AG1428" s="46"/>
      <c r="AH1428" s="46"/>
      <c r="AI1428" s="46"/>
      <c r="AJ1428" s="44"/>
      <c r="AK1428" s="46"/>
      <c r="AL1428" s="127"/>
      <c r="AM1428" s="44"/>
      <c r="AN1428" s="46"/>
      <c r="AO1428" s="127"/>
      <c r="AP1428" s="46"/>
      <c r="AQ1428" s="46"/>
      <c r="AR1428" s="46"/>
      <c r="AS1428" s="46"/>
      <c r="AT1428" s="46"/>
      <c r="AU1428" s="46"/>
      <c r="AV1428" s="46"/>
      <c r="AW1428" s="46"/>
      <c r="AX1428" s="46"/>
      <c r="AY1428" s="46"/>
      <c r="AZ1428" s="49"/>
      <c r="BE1428" s="52">
        <f t="shared" si="559"/>
        <v>0</v>
      </c>
      <c r="BF1428" s="53" t="str">
        <f t="shared" si="561"/>
        <v>00</v>
      </c>
      <c r="BG1428" s="54">
        <f t="shared" si="562"/>
        <v>0</v>
      </c>
      <c r="BH1428" s="54">
        <v>6</v>
      </c>
      <c r="BI1428" s="54" t="str">
        <f t="shared" si="563"/>
        <v>,00</v>
      </c>
      <c r="BJ1428" s="55" t="str">
        <f t="shared" si="564"/>
        <v>00,00</v>
      </c>
      <c r="BL1428" s="57" t="str">
        <f>IFERROR(VLOOKUP(H1428,#REF!,2,0)," ")</f>
        <v xml:space="preserve"> </v>
      </c>
      <c r="BM1428" s="57" t="str">
        <f>IFERROR(VLOOKUP(K1428,#REF!,2,0)," ")</f>
        <v xml:space="preserve"> </v>
      </c>
      <c r="BN1428" s="58" t="str">
        <f t="shared" si="547"/>
        <v xml:space="preserve">  </v>
      </c>
      <c r="BO1428" s="59" t="str">
        <f>IFERROR(VLOOKUP(BN1428,#REF!,5,0)," ")</f>
        <v xml:space="preserve"> </v>
      </c>
      <c r="BP1428" s="59" t="str">
        <f t="shared" si="548"/>
        <v xml:space="preserve"> </v>
      </c>
      <c r="BQ1428" s="56" t="str">
        <f t="shared" si="549"/>
        <v>0,00</v>
      </c>
      <c r="BR1428" s="59" t="str">
        <f t="shared" si="550"/>
        <v>0,00</v>
      </c>
      <c r="BS1428" s="59" t="str">
        <f t="shared" si="551"/>
        <v xml:space="preserve"> </v>
      </c>
      <c r="BT1428" s="56" t="str">
        <f t="shared" si="565"/>
        <v>00</v>
      </c>
      <c r="BU1428" s="56">
        <f t="shared" si="566"/>
        <v>0</v>
      </c>
      <c r="BV1428" s="56" t="str">
        <f>IFERROR(BU1428*#REF!,"0,00")</f>
        <v>0,00</v>
      </c>
      <c r="BW1428" s="59" t="str">
        <f t="shared" si="567"/>
        <v>0,00</v>
      </c>
    </row>
    <row r="1429" spans="1:75" ht="61.5" customHeight="1" thickTop="1" thickBot="1">
      <c r="A1429" s="90" t="str">
        <f t="shared" si="555"/>
        <v>INSERIR DATA</v>
      </c>
      <c r="B1429" s="91" t="str">
        <f t="shared" si="556"/>
        <v>INSERIR DATA</v>
      </c>
      <c r="C1429" s="81" t="str">
        <f t="shared" si="557"/>
        <v>INSERIR DATA</v>
      </c>
      <c r="D1429" s="79">
        <f t="shared" si="546"/>
        <v>1426</v>
      </c>
      <c r="E1429" s="125">
        <f t="shared" si="568"/>
        <v>0</v>
      </c>
      <c r="F1429" s="101"/>
      <c r="G1429" s="124" t="str">
        <f>IFERROR(VLOOKUP(F1429,#REF!,2,0)," ")</f>
        <v xml:space="preserve"> </v>
      </c>
      <c r="H1429" s="122" t="str">
        <f>IFERROR(VLOOKUP(F1429,#REF!,3,0)," ")</f>
        <v xml:space="preserve"> </v>
      </c>
      <c r="I1429" s="103"/>
      <c r="J1429" s="103"/>
      <c r="K1429" s="103"/>
      <c r="L1429" s="104"/>
      <c r="M1429" s="105"/>
      <c r="N1429" s="106"/>
      <c r="O1429" s="107"/>
      <c r="P1429" s="122" t="str">
        <f t="shared" si="552"/>
        <v>00,00</v>
      </c>
      <c r="Q1429" s="123" t="str">
        <f t="shared" si="553"/>
        <v>0,00</v>
      </c>
      <c r="R1429" s="119">
        <v>0</v>
      </c>
      <c r="S1429" s="119">
        <v>0</v>
      </c>
      <c r="T1429" s="123">
        <f t="shared" si="558"/>
        <v>0</v>
      </c>
      <c r="U1429" s="108"/>
      <c r="V1429" s="109" t="str">
        <f t="shared" si="554"/>
        <v/>
      </c>
      <c r="W1429" s="37"/>
      <c r="X1429" s="132"/>
      <c r="Y1429" s="134"/>
      <c r="AA1429" s="24"/>
      <c r="AB1429" s="40"/>
      <c r="AC1429" s="24" t="str">
        <f t="shared" si="560"/>
        <v>Pendente</v>
      </c>
      <c r="AE1429" s="43"/>
      <c r="AF1429" s="44"/>
      <c r="AG1429" s="46"/>
      <c r="AH1429" s="46"/>
      <c r="AI1429" s="46"/>
      <c r="AJ1429" s="44"/>
      <c r="AK1429" s="46"/>
      <c r="AL1429" s="127"/>
      <c r="AM1429" s="44"/>
      <c r="AN1429" s="46"/>
      <c r="AO1429" s="127"/>
      <c r="AP1429" s="46"/>
      <c r="AQ1429" s="46"/>
      <c r="AR1429" s="46"/>
      <c r="AS1429" s="46"/>
      <c r="AT1429" s="46"/>
      <c r="AU1429" s="46"/>
      <c r="AV1429" s="46"/>
      <c r="AW1429" s="46"/>
      <c r="AX1429" s="46"/>
      <c r="AY1429" s="46"/>
      <c r="AZ1429" s="49"/>
      <c r="BE1429" s="52">
        <f t="shared" si="559"/>
        <v>0</v>
      </c>
      <c r="BF1429" s="53" t="str">
        <f t="shared" si="561"/>
        <v>00</v>
      </c>
      <c r="BG1429" s="54">
        <f t="shared" si="562"/>
        <v>0</v>
      </c>
      <c r="BH1429" s="54">
        <v>6</v>
      </c>
      <c r="BI1429" s="54" t="str">
        <f t="shared" si="563"/>
        <v>,00</v>
      </c>
      <c r="BJ1429" s="55" t="str">
        <f t="shared" si="564"/>
        <v>00,00</v>
      </c>
      <c r="BL1429" s="57" t="str">
        <f>IFERROR(VLOOKUP(H1429,#REF!,2,0)," ")</f>
        <v xml:space="preserve"> </v>
      </c>
      <c r="BM1429" s="57" t="str">
        <f>IFERROR(VLOOKUP(K1429,#REF!,2,0)," ")</f>
        <v xml:space="preserve"> </v>
      </c>
      <c r="BN1429" s="58" t="str">
        <f t="shared" si="547"/>
        <v xml:space="preserve">  </v>
      </c>
      <c r="BO1429" s="59" t="str">
        <f>IFERROR(VLOOKUP(BN1429,#REF!,5,0)," ")</f>
        <v xml:space="preserve"> </v>
      </c>
      <c r="BP1429" s="59" t="str">
        <f t="shared" si="548"/>
        <v xml:space="preserve"> </v>
      </c>
      <c r="BQ1429" s="56" t="str">
        <f t="shared" si="549"/>
        <v>0,00</v>
      </c>
      <c r="BR1429" s="59" t="str">
        <f t="shared" si="550"/>
        <v>0,00</v>
      </c>
      <c r="BS1429" s="59" t="str">
        <f t="shared" si="551"/>
        <v xml:space="preserve"> </v>
      </c>
      <c r="BT1429" s="56" t="str">
        <f t="shared" si="565"/>
        <v>00</v>
      </c>
      <c r="BU1429" s="56">
        <f t="shared" si="566"/>
        <v>0</v>
      </c>
      <c r="BV1429" s="56" t="str">
        <f>IFERROR(BU1429*#REF!,"0,00")</f>
        <v>0,00</v>
      </c>
      <c r="BW1429" s="59" t="str">
        <f t="shared" si="567"/>
        <v>0,00</v>
      </c>
    </row>
    <row r="1430" spans="1:75" ht="61.5" customHeight="1" thickTop="1" thickBot="1">
      <c r="A1430" s="90" t="str">
        <f t="shared" si="555"/>
        <v>INSERIR DATA</v>
      </c>
      <c r="B1430" s="91" t="str">
        <f t="shared" si="556"/>
        <v>INSERIR DATA</v>
      </c>
      <c r="C1430" s="81" t="str">
        <f t="shared" si="557"/>
        <v>INSERIR DATA</v>
      </c>
      <c r="D1430" s="79">
        <f t="shared" si="546"/>
        <v>1427</v>
      </c>
      <c r="E1430" s="125">
        <f t="shared" si="568"/>
        <v>0</v>
      </c>
      <c r="F1430" s="101"/>
      <c r="G1430" s="124" t="str">
        <f>IFERROR(VLOOKUP(F1430,#REF!,2,0)," ")</f>
        <v xml:space="preserve"> </v>
      </c>
      <c r="H1430" s="122" t="str">
        <f>IFERROR(VLOOKUP(F1430,#REF!,3,0)," ")</f>
        <v xml:space="preserve"> </v>
      </c>
      <c r="I1430" s="103"/>
      <c r="J1430" s="103"/>
      <c r="K1430" s="103"/>
      <c r="L1430" s="104"/>
      <c r="M1430" s="105"/>
      <c r="N1430" s="106"/>
      <c r="O1430" s="107"/>
      <c r="P1430" s="122" t="str">
        <f t="shared" si="552"/>
        <v>00,00</v>
      </c>
      <c r="Q1430" s="123" t="str">
        <f t="shared" si="553"/>
        <v>0,00</v>
      </c>
      <c r="R1430" s="119">
        <v>0</v>
      </c>
      <c r="S1430" s="119">
        <v>0</v>
      </c>
      <c r="T1430" s="123">
        <f t="shared" si="558"/>
        <v>0</v>
      </c>
      <c r="U1430" s="108"/>
      <c r="V1430" s="109" t="str">
        <f t="shared" si="554"/>
        <v/>
      </c>
      <c r="W1430" s="37"/>
      <c r="X1430" s="132"/>
      <c r="Y1430" s="134"/>
      <c r="AA1430" s="24"/>
      <c r="AB1430" s="40"/>
      <c r="AC1430" s="24" t="str">
        <f t="shared" si="560"/>
        <v>Pendente</v>
      </c>
      <c r="AE1430" s="43"/>
      <c r="AF1430" s="44"/>
      <c r="AG1430" s="46"/>
      <c r="AH1430" s="46"/>
      <c r="AI1430" s="46"/>
      <c r="AJ1430" s="44"/>
      <c r="AK1430" s="46"/>
      <c r="AL1430" s="127"/>
      <c r="AM1430" s="44"/>
      <c r="AN1430" s="46"/>
      <c r="AO1430" s="127"/>
      <c r="AP1430" s="46"/>
      <c r="AQ1430" s="46"/>
      <c r="AR1430" s="46"/>
      <c r="AS1430" s="46"/>
      <c r="AT1430" s="46"/>
      <c r="AU1430" s="46"/>
      <c r="AV1430" s="46"/>
      <c r="AW1430" s="46"/>
      <c r="AX1430" s="46"/>
      <c r="AY1430" s="46"/>
      <c r="AZ1430" s="49"/>
      <c r="BE1430" s="52">
        <f t="shared" si="559"/>
        <v>0</v>
      </c>
      <c r="BF1430" s="53" t="str">
        <f t="shared" si="561"/>
        <v>00</v>
      </c>
      <c r="BG1430" s="54">
        <f t="shared" si="562"/>
        <v>0</v>
      </c>
      <c r="BH1430" s="54">
        <v>6</v>
      </c>
      <c r="BI1430" s="54" t="str">
        <f t="shared" si="563"/>
        <v>,00</v>
      </c>
      <c r="BJ1430" s="55" t="str">
        <f t="shared" si="564"/>
        <v>00,00</v>
      </c>
      <c r="BL1430" s="57" t="str">
        <f>IFERROR(VLOOKUP(H1430,#REF!,2,0)," ")</f>
        <v xml:space="preserve"> </v>
      </c>
      <c r="BM1430" s="57" t="str">
        <f>IFERROR(VLOOKUP(K1430,#REF!,2,0)," ")</f>
        <v xml:space="preserve"> </v>
      </c>
      <c r="BN1430" s="58" t="str">
        <f t="shared" si="547"/>
        <v xml:space="preserve">  </v>
      </c>
      <c r="BO1430" s="59" t="str">
        <f>IFERROR(VLOOKUP(BN1430,#REF!,5,0)," ")</f>
        <v xml:space="preserve"> </v>
      </c>
      <c r="BP1430" s="59" t="str">
        <f t="shared" si="548"/>
        <v xml:space="preserve"> </v>
      </c>
      <c r="BQ1430" s="56" t="str">
        <f t="shared" si="549"/>
        <v>0,00</v>
      </c>
      <c r="BR1430" s="59" t="str">
        <f t="shared" si="550"/>
        <v>0,00</v>
      </c>
      <c r="BS1430" s="59" t="str">
        <f t="shared" si="551"/>
        <v xml:space="preserve"> </v>
      </c>
      <c r="BT1430" s="56" t="str">
        <f t="shared" si="565"/>
        <v>00</v>
      </c>
      <c r="BU1430" s="56">
        <f t="shared" si="566"/>
        <v>0</v>
      </c>
      <c r="BV1430" s="56" t="str">
        <f>IFERROR(BU1430*#REF!,"0,00")</f>
        <v>0,00</v>
      </c>
      <c r="BW1430" s="59" t="str">
        <f t="shared" si="567"/>
        <v>0,00</v>
      </c>
    </row>
    <row r="1431" spans="1:75" ht="61.5" customHeight="1" thickTop="1" thickBot="1">
      <c r="A1431" s="90" t="str">
        <f t="shared" si="555"/>
        <v>INSERIR DATA</v>
      </c>
      <c r="B1431" s="91" t="str">
        <f t="shared" si="556"/>
        <v>INSERIR DATA</v>
      </c>
      <c r="C1431" s="81" t="str">
        <f t="shared" si="557"/>
        <v>INSERIR DATA</v>
      </c>
      <c r="D1431" s="79">
        <f t="shared" si="546"/>
        <v>1428</v>
      </c>
      <c r="E1431" s="125">
        <f t="shared" si="568"/>
        <v>0</v>
      </c>
      <c r="F1431" s="101"/>
      <c r="G1431" s="124" t="str">
        <f>IFERROR(VLOOKUP(F1431,#REF!,2,0)," ")</f>
        <v xml:space="preserve"> </v>
      </c>
      <c r="H1431" s="122" t="str">
        <f>IFERROR(VLOOKUP(F1431,#REF!,3,0)," ")</f>
        <v xml:space="preserve"> </v>
      </c>
      <c r="I1431" s="103"/>
      <c r="J1431" s="103"/>
      <c r="K1431" s="103"/>
      <c r="L1431" s="104"/>
      <c r="M1431" s="105"/>
      <c r="N1431" s="106"/>
      <c r="O1431" s="107"/>
      <c r="P1431" s="122" t="str">
        <f t="shared" si="552"/>
        <v>00,00</v>
      </c>
      <c r="Q1431" s="123" t="str">
        <f t="shared" si="553"/>
        <v>0,00</v>
      </c>
      <c r="R1431" s="119">
        <v>0</v>
      </c>
      <c r="S1431" s="119">
        <v>0</v>
      </c>
      <c r="T1431" s="123">
        <f t="shared" si="558"/>
        <v>0</v>
      </c>
      <c r="U1431" s="108"/>
      <c r="V1431" s="109" t="str">
        <f t="shared" si="554"/>
        <v/>
      </c>
      <c r="W1431" s="37"/>
      <c r="X1431" s="132"/>
      <c r="Y1431" s="134"/>
      <c r="AA1431" s="24"/>
      <c r="AB1431" s="40"/>
      <c r="AC1431" s="24" t="str">
        <f t="shared" si="560"/>
        <v>Pendente</v>
      </c>
      <c r="AE1431" s="43"/>
      <c r="AF1431" s="44"/>
      <c r="AG1431" s="46"/>
      <c r="AH1431" s="46"/>
      <c r="AI1431" s="46"/>
      <c r="AJ1431" s="44"/>
      <c r="AK1431" s="46"/>
      <c r="AL1431" s="127"/>
      <c r="AM1431" s="44"/>
      <c r="AN1431" s="46"/>
      <c r="AO1431" s="127"/>
      <c r="AP1431" s="46"/>
      <c r="AQ1431" s="46"/>
      <c r="AR1431" s="46"/>
      <c r="AS1431" s="46"/>
      <c r="AT1431" s="46"/>
      <c r="AU1431" s="46"/>
      <c r="AV1431" s="46"/>
      <c r="AW1431" s="46"/>
      <c r="AX1431" s="46"/>
      <c r="AY1431" s="46"/>
      <c r="AZ1431" s="49"/>
      <c r="BE1431" s="52">
        <f t="shared" si="559"/>
        <v>0</v>
      </c>
      <c r="BF1431" s="53" t="str">
        <f t="shared" si="561"/>
        <v>00</v>
      </c>
      <c r="BG1431" s="54">
        <f t="shared" si="562"/>
        <v>0</v>
      </c>
      <c r="BH1431" s="54">
        <v>6</v>
      </c>
      <c r="BI1431" s="54" t="str">
        <f t="shared" si="563"/>
        <v>,00</v>
      </c>
      <c r="BJ1431" s="55" t="str">
        <f t="shared" si="564"/>
        <v>00,00</v>
      </c>
      <c r="BL1431" s="57" t="str">
        <f>IFERROR(VLOOKUP(H1431,#REF!,2,0)," ")</f>
        <v xml:space="preserve"> </v>
      </c>
      <c r="BM1431" s="57" t="str">
        <f>IFERROR(VLOOKUP(K1431,#REF!,2,0)," ")</f>
        <v xml:space="preserve"> </v>
      </c>
      <c r="BN1431" s="58" t="str">
        <f t="shared" si="547"/>
        <v xml:space="preserve">  </v>
      </c>
      <c r="BO1431" s="59" t="str">
        <f>IFERROR(VLOOKUP(BN1431,#REF!,5,0)," ")</f>
        <v xml:space="preserve"> </v>
      </c>
      <c r="BP1431" s="59" t="str">
        <f t="shared" si="548"/>
        <v xml:space="preserve"> </v>
      </c>
      <c r="BQ1431" s="56" t="str">
        <f t="shared" si="549"/>
        <v>0,00</v>
      </c>
      <c r="BR1431" s="59" t="str">
        <f t="shared" si="550"/>
        <v>0,00</v>
      </c>
      <c r="BS1431" s="59" t="str">
        <f t="shared" si="551"/>
        <v xml:space="preserve"> </v>
      </c>
      <c r="BT1431" s="56" t="str">
        <f t="shared" si="565"/>
        <v>00</v>
      </c>
      <c r="BU1431" s="56">
        <f t="shared" si="566"/>
        <v>0</v>
      </c>
      <c r="BV1431" s="56" t="str">
        <f>IFERROR(BU1431*#REF!,"0,00")</f>
        <v>0,00</v>
      </c>
      <c r="BW1431" s="59" t="str">
        <f t="shared" si="567"/>
        <v>0,00</v>
      </c>
    </row>
    <row r="1432" spans="1:75" ht="61.5" customHeight="1" thickTop="1" thickBot="1">
      <c r="A1432" s="90" t="str">
        <f t="shared" si="555"/>
        <v>INSERIR DATA</v>
      </c>
      <c r="B1432" s="91" t="str">
        <f t="shared" si="556"/>
        <v>INSERIR DATA</v>
      </c>
      <c r="C1432" s="81" t="str">
        <f t="shared" si="557"/>
        <v>INSERIR DATA</v>
      </c>
      <c r="D1432" s="79">
        <f t="shared" ref="D1432:D1495" si="569">D1431+1</f>
        <v>1429</v>
      </c>
      <c r="E1432" s="125">
        <f t="shared" si="568"/>
        <v>0</v>
      </c>
      <c r="F1432" s="101"/>
      <c r="G1432" s="124" t="str">
        <f>IFERROR(VLOOKUP(F1432,#REF!,2,0)," ")</f>
        <v xml:space="preserve"> </v>
      </c>
      <c r="H1432" s="122" t="str">
        <f>IFERROR(VLOOKUP(F1432,#REF!,3,0)," ")</f>
        <v xml:space="preserve"> </v>
      </c>
      <c r="I1432" s="103"/>
      <c r="J1432" s="103"/>
      <c r="K1432" s="103"/>
      <c r="L1432" s="104"/>
      <c r="M1432" s="105"/>
      <c r="N1432" s="106"/>
      <c r="O1432" s="107"/>
      <c r="P1432" s="122" t="str">
        <f t="shared" si="552"/>
        <v>00,00</v>
      </c>
      <c r="Q1432" s="123" t="str">
        <f t="shared" si="553"/>
        <v>0,00</v>
      </c>
      <c r="R1432" s="119">
        <v>0</v>
      </c>
      <c r="S1432" s="119">
        <v>0</v>
      </c>
      <c r="T1432" s="123">
        <f t="shared" si="558"/>
        <v>0</v>
      </c>
      <c r="U1432" s="108"/>
      <c r="V1432" s="109" t="str">
        <f t="shared" si="554"/>
        <v/>
      </c>
      <c r="W1432" s="37"/>
      <c r="X1432" s="132"/>
      <c r="Y1432" s="134"/>
      <c r="AA1432" s="24"/>
      <c r="AB1432" s="40"/>
      <c r="AC1432" s="24" t="str">
        <f t="shared" si="560"/>
        <v>Pendente</v>
      </c>
      <c r="AE1432" s="43"/>
      <c r="AF1432" s="44"/>
      <c r="AG1432" s="46"/>
      <c r="AH1432" s="46"/>
      <c r="AI1432" s="46"/>
      <c r="AJ1432" s="44"/>
      <c r="AK1432" s="46"/>
      <c r="AL1432" s="127"/>
      <c r="AM1432" s="44"/>
      <c r="AN1432" s="46"/>
      <c r="AO1432" s="127"/>
      <c r="AP1432" s="46"/>
      <c r="AQ1432" s="46"/>
      <c r="AR1432" s="46"/>
      <c r="AS1432" s="46"/>
      <c r="AT1432" s="46"/>
      <c r="AU1432" s="46"/>
      <c r="AV1432" s="46"/>
      <c r="AW1432" s="46"/>
      <c r="AX1432" s="46"/>
      <c r="AY1432" s="46"/>
      <c r="AZ1432" s="49"/>
      <c r="BE1432" s="52">
        <f t="shared" si="559"/>
        <v>0</v>
      </c>
      <c r="BF1432" s="53" t="str">
        <f t="shared" si="561"/>
        <v>00</v>
      </c>
      <c r="BG1432" s="54">
        <f t="shared" si="562"/>
        <v>0</v>
      </c>
      <c r="BH1432" s="54">
        <v>6</v>
      </c>
      <c r="BI1432" s="54" t="str">
        <f t="shared" si="563"/>
        <v>,00</v>
      </c>
      <c r="BJ1432" s="55" t="str">
        <f t="shared" si="564"/>
        <v>00,00</v>
      </c>
      <c r="BL1432" s="57" t="str">
        <f>IFERROR(VLOOKUP(H1432,#REF!,2,0)," ")</f>
        <v xml:space="preserve"> </v>
      </c>
      <c r="BM1432" s="57" t="str">
        <f>IFERROR(VLOOKUP(K1432,#REF!,2,0)," ")</f>
        <v xml:space="preserve"> </v>
      </c>
      <c r="BN1432" s="58" t="str">
        <f t="shared" si="547"/>
        <v xml:space="preserve">  </v>
      </c>
      <c r="BO1432" s="59" t="str">
        <f>IFERROR(VLOOKUP(BN1432,#REF!,5,0)," ")</f>
        <v xml:space="preserve"> </v>
      </c>
      <c r="BP1432" s="59" t="str">
        <f t="shared" si="548"/>
        <v xml:space="preserve"> </v>
      </c>
      <c r="BQ1432" s="56" t="str">
        <f t="shared" si="549"/>
        <v>0,00</v>
      </c>
      <c r="BR1432" s="59" t="str">
        <f t="shared" si="550"/>
        <v>0,00</v>
      </c>
      <c r="BS1432" s="59" t="str">
        <f t="shared" si="551"/>
        <v xml:space="preserve"> </v>
      </c>
      <c r="BT1432" s="56" t="str">
        <f t="shared" si="565"/>
        <v>00</v>
      </c>
      <c r="BU1432" s="56">
        <f t="shared" si="566"/>
        <v>0</v>
      </c>
      <c r="BV1432" s="56" t="str">
        <f>IFERROR(BU1432*#REF!,"0,00")</f>
        <v>0,00</v>
      </c>
      <c r="BW1432" s="59" t="str">
        <f t="shared" si="567"/>
        <v>0,00</v>
      </c>
    </row>
    <row r="1433" spans="1:75" ht="61.5" customHeight="1" thickTop="1" thickBot="1">
      <c r="A1433" s="90" t="str">
        <f t="shared" si="555"/>
        <v>INSERIR DATA</v>
      </c>
      <c r="B1433" s="91" t="str">
        <f t="shared" si="556"/>
        <v>INSERIR DATA</v>
      </c>
      <c r="C1433" s="81" t="str">
        <f t="shared" si="557"/>
        <v>INSERIR DATA</v>
      </c>
      <c r="D1433" s="79">
        <f t="shared" si="569"/>
        <v>1430</v>
      </c>
      <c r="E1433" s="125">
        <f t="shared" si="568"/>
        <v>0</v>
      </c>
      <c r="F1433" s="101"/>
      <c r="G1433" s="124" t="str">
        <f>IFERROR(VLOOKUP(F1433,#REF!,2,0)," ")</f>
        <v xml:space="preserve"> </v>
      </c>
      <c r="H1433" s="122" t="str">
        <f>IFERROR(VLOOKUP(F1433,#REF!,3,0)," ")</f>
        <v xml:space="preserve"> </v>
      </c>
      <c r="I1433" s="103"/>
      <c r="J1433" s="103"/>
      <c r="K1433" s="103"/>
      <c r="L1433" s="104"/>
      <c r="M1433" s="105"/>
      <c r="N1433" s="106"/>
      <c r="O1433" s="107"/>
      <c r="P1433" s="122" t="str">
        <f t="shared" si="552"/>
        <v>00,00</v>
      </c>
      <c r="Q1433" s="123" t="str">
        <f t="shared" si="553"/>
        <v>0,00</v>
      </c>
      <c r="R1433" s="119">
        <v>0</v>
      </c>
      <c r="S1433" s="119">
        <v>0</v>
      </c>
      <c r="T1433" s="123">
        <f t="shared" si="558"/>
        <v>0</v>
      </c>
      <c r="U1433" s="108"/>
      <c r="V1433" s="109" t="str">
        <f t="shared" si="554"/>
        <v/>
      </c>
      <c r="W1433" s="37"/>
      <c r="X1433" s="132"/>
      <c r="Y1433" s="134"/>
      <c r="AA1433" s="24"/>
      <c r="AB1433" s="40"/>
      <c r="AC1433" s="24" t="str">
        <f t="shared" si="560"/>
        <v>Pendente</v>
      </c>
      <c r="AE1433" s="43"/>
      <c r="AF1433" s="44"/>
      <c r="AG1433" s="46"/>
      <c r="AH1433" s="46"/>
      <c r="AI1433" s="46"/>
      <c r="AJ1433" s="44"/>
      <c r="AK1433" s="46"/>
      <c r="AL1433" s="127"/>
      <c r="AM1433" s="44"/>
      <c r="AN1433" s="46"/>
      <c r="AO1433" s="127"/>
      <c r="AP1433" s="46"/>
      <c r="AQ1433" s="46"/>
      <c r="AR1433" s="46"/>
      <c r="AS1433" s="46"/>
      <c r="AT1433" s="46"/>
      <c r="AU1433" s="46"/>
      <c r="AV1433" s="46"/>
      <c r="AW1433" s="46"/>
      <c r="AX1433" s="46"/>
      <c r="AY1433" s="46"/>
      <c r="AZ1433" s="49"/>
      <c r="BE1433" s="52">
        <f t="shared" si="559"/>
        <v>0</v>
      </c>
      <c r="BF1433" s="53" t="str">
        <f t="shared" si="561"/>
        <v>00</v>
      </c>
      <c r="BG1433" s="54">
        <f t="shared" si="562"/>
        <v>0</v>
      </c>
      <c r="BH1433" s="54">
        <v>6</v>
      </c>
      <c r="BI1433" s="54" t="str">
        <f t="shared" si="563"/>
        <v>,00</v>
      </c>
      <c r="BJ1433" s="55" t="str">
        <f t="shared" si="564"/>
        <v>00,00</v>
      </c>
      <c r="BL1433" s="57" t="str">
        <f>IFERROR(VLOOKUP(H1433,#REF!,2,0)," ")</f>
        <v xml:space="preserve"> </v>
      </c>
      <c r="BM1433" s="57" t="str">
        <f>IFERROR(VLOOKUP(K1433,#REF!,2,0)," ")</f>
        <v xml:space="preserve"> </v>
      </c>
      <c r="BN1433" s="58" t="str">
        <f t="shared" si="547"/>
        <v xml:space="preserve">  </v>
      </c>
      <c r="BO1433" s="59" t="str">
        <f>IFERROR(VLOOKUP(BN1433,#REF!,5,0)," ")</f>
        <v xml:space="preserve"> </v>
      </c>
      <c r="BP1433" s="59" t="str">
        <f t="shared" si="548"/>
        <v xml:space="preserve"> </v>
      </c>
      <c r="BQ1433" s="56" t="str">
        <f t="shared" si="549"/>
        <v>0,00</v>
      </c>
      <c r="BR1433" s="59" t="str">
        <f t="shared" si="550"/>
        <v>0,00</v>
      </c>
      <c r="BS1433" s="59" t="str">
        <f t="shared" si="551"/>
        <v xml:space="preserve"> </v>
      </c>
      <c r="BT1433" s="56" t="str">
        <f t="shared" si="565"/>
        <v>00</v>
      </c>
      <c r="BU1433" s="56">
        <f t="shared" si="566"/>
        <v>0</v>
      </c>
      <c r="BV1433" s="56" t="str">
        <f>IFERROR(BU1433*#REF!,"0,00")</f>
        <v>0,00</v>
      </c>
      <c r="BW1433" s="59" t="str">
        <f t="shared" si="567"/>
        <v>0,00</v>
      </c>
    </row>
    <row r="1434" spans="1:75" ht="61.5" customHeight="1" thickTop="1" thickBot="1">
      <c r="A1434" s="90" t="str">
        <f t="shared" si="555"/>
        <v>INSERIR DATA</v>
      </c>
      <c r="B1434" s="91" t="str">
        <f t="shared" si="556"/>
        <v>INSERIR DATA</v>
      </c>
      <c r="C1434" s="81" t="str">
        <f t="shared" si="557"/>
        <v>INSERIR DATA</v>
      </c>
      <c r="D1434" s="79">
        <f t="shared" si="569"/>
        <v>1431</v>
      </c>
      <c r="E1434" s="125">
        <f t="shared" si="568"/>
        <v>0</v>
      </c>
      <c r="F1434" s="101"/>
      <c r="G1434" s="124" t="str">
        <f>IFERROR(VLOOKUP(F1434,#REF!,2,0)," ")</f>
        <v xml:space="preserve"> </v>
      </c>
      <c r="H1434" s="122" t="str">
        <f>IFERROR(VLOOKUP(F1434,#REF!,3,0)," ")</f>
        <v xml:space="preserve"> </v>
      </c>
      <c r="I1434" s="103"/>
      <c r="J1434" s="103"/>
      <c r="K1434" s="103"/>
      <c r="L1434" s="104"/>
      <c r="M1434" s="105"/>
      <c r="N1434" s="106"/>
      <c r="O1434" s="107"/>
      <c r="P1434" s="122" t="str">
        <f t="shared" si="552"/>
        <v>00,00</v>
      </c>
      <c r="Q1434" s="123" t="str">
        <f t="shared" si="553"/>
        <v>0,00</v>
      </c>
      <c r="R1434" s="119">
        <v>0</v>
      </c>
      <c r="S1434" s="119">
        <v>0</v>
      </c>
      <c r="T1434" s="123">
        <f t="shared" si="558"/>
        <v>0</v>
      </c>
      <c r="U1434" s="108"/>
      <c r="V1434" s="109" t="str">
        <f t="shared" si="554"/>
        <v/>
      </c>
      <c r="W1434" s="37"/>
      <c r="X1434" s="132"/>
      <c r="Y1434" s="134"/>
      <c r="AA1434" s="24"/>
      <c r="AB1434" s="40"/>
      <c r="AC1434" s="24" t="str">
        <f t="shared" si="560"/>
        <v>Pendente</v>
      </c>
      <c r="AE1434" s="43"/>
      <c r="AF1434" s="44"/>
      <c r="AG1434" s="46"/>
      <c r="AH1434" s="46"/>
      <c r="AI1434" s="46"/>
      <c r="AJ1434" s="44"/>
      <c r="AK1434" s="46"/>
      <c r="AL1434" s="127"/>
      <c r="AM1434" s="44"/>
      <c r="AN1434" s="46"/>
      <c r="AO1434" s="127"/>
      <c r="AP1434" s="46"/>
      <c r="AQ1434" s="46"/>
      <c r="AR1434" s="46"/>
      <c r="AS1434" s="46"/>
      <c r="AT1434" s="46"/>
      <c r="AU1434" s="46"/>
      <c r="AV1434" s="46"/>
      <c r="AW1434" s="46"/>
      <c r="AX1434" s="46"/>
      <c r="AY1434" s="46"/>
      <c r="AZ1434" s="49"/>
      <c r="BE1434" s="52">
        <f t="shared" si="559"/>
        <v>0</v>
      </c>
      <c r="BF1434" s="53" t="str">
        <f t="shared" si="561"/>
        <v>00</v>
      </c>
      <c r="BG1434" s="54">
        <f t="shared" si="562"/>
        <v>0</v>
      </c>
      <c r="BH1434" s="54">
        <v>6</v>
      </c>
      <c r="BI1434" s="54" t="str">
        <f t="shared" si="563"/>
        <v>,00</v>
      </c>
      <c r="BJ1434" s="55" t="str">
        <f t="shared" si="564"/>
        <v>00,00</v>
      </c>
      <c r="BL1434" s="57" t="str">
        <f>IFERROR(VLOOKUP(H1434,#REF!,2,0)," ")</f>
        <v xml:space="preserve"> </v>
      </c>
      <c r="BM1434" s="57" t="str">
        <f>IFERROR(VLOOKUP(K1434,#REF!,2,0)," ")</f>
        <v xml:space="preserve"> </v>
      </c>
      <c r="BN1434" s="58" t="str">
        <f t="shared" si="547"/>
        <v xml:space="preserve">  </v>
      </c>
      <c r="BO1434" s="59" t="str">
        <f>IFERROR(VLOOKUP(BN1434,#REF!,5,0)," ")</f>
        <v xml:space="preserve"> </v>
      </c>
      <c r="BP1434" s="59" t="str">
        <f t="shared" si="548"/>
        <v xml:space="preserve"> </v>
      </c>
      <c r="BQ1434" s="56" t="str">
        <f t="shared" si="549"/>
        <v>0,00</v>
      </c>
      <c r="BR1434" s="59" t="str">
        <f t="shared" si="550"/>
        <v>0,00</v>
      </c>
      <c r="BS1434" s="59" t="str">
        <f t="shared" si="551"/>
        <v xml:space="preserve"> </v>
      </c>
      <c r="BT1434" s="56" t="str">
        <f t="shared" si="565"/>
        <v>00</v>
      </c>
      <c r="BU1434" s="56">
        <f t="shared" si="566"/>
        <v>0</v>
      </c>
      <c r="BV1434" s="56" t="str">
        <f>IFERROR(BU1434*#REF!,"0,00")</f>
        <v>0,00</v>
      </c>
      <c r="BW1434" s="59" t="str">
        <f t="shared" si="567"/>
        <v>0,00</v>
      </c>
    </row>
    <row r="1435" spans="1:75" ht="61.5" customHeight="1" thickTop="1" thickBot="1">
      <c r="A1435" s="90" t="str">
        <f t="shared" si="555"/>
        <v>INSERIR DATA</v>
      </c>
      <c r="B1435" s="91" t="str">
        <f t="shared" si="556"/>
        <v>INSERIR DATA</v>
      </c>
      <c r="C1435" s="81" t="str">
        <f t="shared" si="557"/>
        <v>INSERIR DATA</v>
      </c>
      <c r="D1435" s="79">
        <f t="shared" si="569"/>
        <v>1432</v>
      </c>
      <c r="E1435" s="125">
        <f t="shared" si="568"/>
        <v>0</v>
      </c>
      <c r="F1435" s="101"/>
      <c r="G1435" s="124" t="str">
        <f>IFERROR(VLOOKUP(F1435,#REF!,2,0)," ")</f>
        <v xml:space="preserve"> </v>
      </c>
      <c r="H1435" s="122" t="str">
        <f>IFERROR(VLOOKUP(F1435,#REF!,3,0)," ")</f>
        <v xml:space="preserve"> </v>
      </c>
      <c r="I1435" s="103"/>
      <c r="J1435" s="103"/>
      <c r="K1435" s="103"/>
      <c r="L1435" s="104"/>
      <c r="M1435" s="105"/>
      <c r="N1435" s="106"/>
      <c r="O1435" s="107"/>
      <c r="P1435" s="122" t="str">
        <f t="shared" si="552"/>
        <v>00,00</v>
      </c>
      <c r="Q1435" s="123" t="str">
        <f t="shared" si="553"/>
        <v>0,00</v>
      </c>
      <c r="R1435" s="119">
        <v>0</v>
      </c>
      <c r="S1435" s="119">
        <v>0</v>
      </c>
      <c r="T1435" s="123">
        <f t="shared" si="558"/>
        <v>0</v>
      </c>
      <c r="U1435" s="108"/>
      <c r="V1435" s="109" t="str">
        <f t="shared" si="554"/>
        <v/>
      </c>
      <c r="W1435" s="37"/>
      <c r="X1435" s="132"/>
      <c r="Y1435" s="134"/>
      <c r="AA1435" s="24"/>
      <c r="AB1435" s="40"/>
      <c r="AC1435" s="24" t="str">
        <f t="shared" si="560"/>
        <v>Pendente</v>
      </c>
      <c r="AE1435" s="43"/>
      <c r="AF1435" s="44"/>
      <c r="AG1435" s="46"/>
      <c r="AH1435" s="46"/>
      <c r="AI1435" s="46"/>
      <c r="AJ1435" s="44"/>
      <c r="AK1435" s="46"/>
      <c r="AL1435" s="127"/>
      <c r="AM1435" s="44"/>
      <c r="AN1435" s="46"/>
      <c r="AO1435" s="127"/>
      <c r="AP1435" s="46"/>
      <c r="AQ1435" s="46"/>
      <c r="AR1435" s="46"/>
      <c r="AS1435" s="46"/>
      <c r="AT1435" s="46"/>
      <c r="AU1435" s="46"/>
      <c r="AV1435" s="46"/>
      <c r="AW1435" s="46"/>
      <c r="AX1435" s="46"/>
      <c r="AY1435" s="46"/>
      <c r="AZ1435" s="49"/>
      <c r="BE1435" s="52">
        <f t="shared" si="559"/>
        <v>0</v>
      </c>
      <c r="BF1435" s="53" t="str">
        <f t="shared" si="561"/>
        <v>00</v>
      </c>
      <c r="BG1435" s="54">
        <f t="shared" si="562"/>
        <v>0</v>
      </c>
      <c r="BH1435" s="54">
        <v>6</v>
      </c>
      <c r="BI1435" s="54" t="str">
        <f t="shared" si="563"/>
        <v>,00</v>
      </c>
      <c r="BJ1435" s="55" t="str">
        <f t="shared" si="564"/>
        <v>00,00</v>
      </c>
      <c r="BL1435" s="57" t="str">
        <f>IFERROR(VLOOKUP(H1435,#REF!,2,0)," ")</f>
        <v xml:space="preserve"> </v>
      </c>
      <c r="BM1435" s="57" t="str">
        <f>IFERROR(VLOOKUP(K1435,#REF!,2,0)," ")</f>
        <v xml:space="preserve"> </v>
      </c>
      <c r="BN1435" s="58" t="str">
        <f t="shared" si="547"/>
        <v xml:space="preserve">  </v>
      </c>
      <c r="BO1435" s="59" t="str">
        <f>IFERROR(VLOOKUP(BN1435,#REF!,5,0)," ")</f>
        <v xml:space="preserve"> </v>
      </c>
      <c r="BP1435" s="59" t="str">
        <f t="shared" si="548"/>
        <v xml:space="preserve"> </v>
      </c>
      <c r="BQ1435" s="56" t="str">
        <f t="shared" si="549"/>
        <v>0,00</v>
      </c>
      <c r="BR1435" s="59" t="str">
        <f t="shared" si="550"/>
        <v>0,00</v>
      </c>
      <c r="BS1435" s="59" t="str">
        <f t="shared" si="551"/>
        <v xml:space="preserve"> </v>
      </c>
      <c r="BT1435" s="56" t="str">
        <f t="shared" si="565"/>
        <v>00</v>
      </c>
      <c r="BU1435" s="56">
        <f t="shared" si="566"/>
        <v>0</v>
      </c>
      <c r="BV1435" s="56" t="str">
        <f>IFERROR(BU1435*#REF!,"0,00")</f>
        <v>0,00</v>
      </c>
      <c r="BW1435" s="59" t="str">
        <f t="shared" si="567"/>
        <v>0,00</v>
      </c>
    </row>
    <row r="1436" spans="1:75" ht="61.5" customHeight="1" thickTop="1" thickBot="1">
      <c r="A1436" s="90" t="str">
        <f t="shared" si="555"/>
        <v>INSERIR DATA</v>
      </c>
      <c r="B1436" s="91" t="str">
        <f t="shared" si="556"/>
        <v>INSERIR DATA</v>
      </c>
      <c r="C1436" s="81" t="str">
        <f t="shared" si="557"/>
        <v>INSERIR DATA</v>
      </c>
      <c r="D1436" s="79">
        <f t="shared" si="569"/>
        <v>1433</v>
      </c>
      <c r="E1436" s="125">
        <f t="shared" si="568"/>
        <v>0</v>
      </c>
      <c r="F1436" s="101"/>
      <c r="G1436" s="124" t="str">
        <f>IFERROR(VLOOKUP(F1436,#REF!,2,0)," ")</f>
        <v xml:space="preserve"> </v>
      </c>
      <c r="H1436" s="122" t="str">
        <f>IFERROR(VLOOKUP(F1436,#REF!,3,0)," ")</f>
        <v xml:space="preserve"> </v>
      </c>
      <c r="I1436" s="103"/>
      <c r="J1436" s="103"/>
      <c r="K1436" s="103"/>
      <c r="L1436" s="104"/>
      <c r="M1436" s="105"/>
      <c r="N1436" s="106"/>
      <c r="O1436" s="107"/>
      <c r="P1436" s="122" t="str">
        <f t="shared" si="552"/>
        <v>00,00</v>
      </c>
      <c r="Q1436" s="123" t="str">
        <f t="shared" si="553"/>
        <v>0,00</v>
      </c>
      <c r="R1436" s="119">
        <v>0</v>
      </c>
      <c r="S1436" s="119">
        <v>0</v>
      </c>
      <c r="T1436" s="123">
        <f t="shared" si="558"/>
        <v>0</v>
      </c>
      <c r="U1436" s="108"/>
      <c r="V1436" s="109" t="str">
        <f t="shared" si="554"/>
        <v/>
      </c>
      <c r="W1436" s="37"/>
      <c r="X1436" s="132"/>
      <c r="Y1436" s="134"/>
      <c r="AA1436" s="24"/>
      <c r="AB1436" s="40"/>
      <c r="AC1436" s="24" t="str">
        <f t="shared" si="560"/>
        <v>Pendente</v>
      </c>
      <c r="AE1436" s="43"/>
      <c r="AF1436" s="44"/>
      <c r="AG1436" s="46"/>
      <c r="AH1436" s="46"/>
      <c r="AI1436" s="46"/>
      <c r="AJ1436" s="44"/>
      <c r="AK1436" s="46"/>
      <c r="AL1436" s="127"/>
      <c r="AM1436" s="44"/>
      <c r="AN1436" s="46"/>
      <c r="AO1436" s="127"/>
      <c r="AP1436" s="46"/>
      <c r="AQ1436" s="46"/>
      <c r="AR1436" s="46"/>
      <c r="AS1436" s="46"/>
      <c r="AT1436" s="46"/>
      <c r="AU1436" s="46"/>
      <c r="AV1436" s="46"/>
      <c r="AW1436" s="46"/>
      <c r="AX1436" s="46"/>
      <c r="AY1436" s="46"/>
      <c r="AZ1436" s="49"/>
      <c r="BE1436" s="52">
        <f t="shared" si="559"/>
        <v>0</v>
      </c>
      <c r="BF1436" s="53" t="str">
        <f t="shared" si="561"/>
        <v>00</v>
      </c>
      <c r="BG1436" s="54">
        <f t="shared" si="562"/>
        <v>0</v>
      </c>
      <c r="BH1436" s="54">
        <v>6</v>
      </c>
      <c r="BI1436" s="54" t="str">
        <f t="shared" si="563"/>
        <v>,00</v>
      </c>
      <c r="BJ1436" s="55" t="str">
        <f t="shared" si="564"/>
        <v>00,00</v>
      </c>
      <c r="BL1436" s="57" t="str">
        <f>IFERROR(VLOOKUP(H1436,#REF!,2,0)," ")</f>
        <v xml:space="preserve"> </v>
      </c>
      <c r="BM1436" s="57" t="str">
        <f>IFERROR(VLOOKUP(K1436,#REF!,2,0)," ")</f>
        <v xml:space="preserve"> </v>
      </c>
      <c r="BN1436" s="58" t="str">
        <f t="shared" si="547"/>
        <v xml:space="preserve">  </v>
      </c>
      <c r="BO1436" s="59" t="str">
        <f>IFERROR(VLOOKUP(BN1436,#REF!,5,0)," ")</f>
        <v xml:space="preserve"> </v>
      </c>
      <c r="BP1436" s="59" t="str">
        <f t="shared" si="548"/>
        <v xml:space="preserve"> </v>
      </c>
      <c r="BQ1436" s="56" t="str">
        <f t="shared" si="549"/>
        <v>0,00</v>
      </c>
      <c r="BR1436" s="59" t="str">
        <f t="shared" si="550"/>
        <v>0,00</v>
      </c>
      <c r="BS1436" s="59" t="str">
        <f t="shared" si="551"/>
        <v xml:space="preserve"> </v>
      </c>
      <c r="BT1436" s="56" t="str">
        <f t="shared" si="565"/>
        <v>00</v>
      </c>
      <c r="BU1436" s="56">
        <f t="shared" si="566"/>
        <v>0</v>
      </c>
      <c r="BV1436" s="56" t="str">
        <f>IFERROR(BU1436*#REF!,"0,00")</f>
        <v>0,00</v>
      </c>
      <c r="BW1436" s="59" t="str">
        <f t="shared" si="567"/>
        <v>0,00</v>
      </c>
    </row>
    <row r="1437" spans="1:75" ht="61.5" customHeight="1" thickTop="1" thickBot="1">
      <c r="A1437" s="90" t="str">
        <f t="shared" si="555"/>
        <v>INSERIR DATA</v>
      </c>
      <c r="B1437" s="91" t="str">
        <f t="shared" si="556"/>
        <v>INSERIR DATA</v>
      </c>
      <c r="C1437" s="81" t="str">
        <f t="shared" si="557"/>
        <v>INSERIR DATA</v>
      </c>
      <c r="D1437" s="79">
        <f t="shared" si="569"/>
        <v>1434</v>
      </c>
      <c r="E1437" s="125">
        <f t="shared" si="568"/>
        <v>0</v>
      </c>
      <c r="F1437" s="101"/>
      <c r="G1437" s="124" t="str">
        <f>IFERROR(VLOOKUP(F1437,#REF!,2,0)," ")</f>
        <v xml:space="preserve"> </v>
      </c>
      <c r="H1437" s="122" t="str">
        <f>IFERROR(VLOOKUP(F1437,#REF!,3,0)," ")</f>
        <v xml:space="preserve"> </v>
      </c>
      <c r="I1437" s="103"/>
      <c r="J1437" s="103"/>
      <c r="K1437" s="103"/>
      <c r="L1437" s="104"/>
      <c r="M1437" s="105"/>
      <c r="N1437" s="106"/>
      <c r="O1437" s="107"/>
      <c r="P1437" s="122" t="str">
        <f t="shared" si="552"/>
        <v>00,00</v>
      </c>
      <c r="Q1437" s="123" t="str">
        <f t="shared" si="553"/>
        <v>0,00</v>
      </c>
      <c r="R1437" s="119">
        <v>0</v>
      </c>
      <c r="S1437" s="119">
        <v>0</v>
      </c>
      <c r="T1437" s="123">
        <f t="shared" si="558"/>
        <v>0</v>
      </c>
      <c r="U1437" s="108"/>
      <c r="V1437" s="109" t="str">
        <f t="shared" si="554"/>
        <v/>
      </c>
      <c r="W1437" s="37"/>
      <c r="X1437" s="132"/>
      <c r="Y1437" s="134"/>
      <c r="AA1437" s="24"/>
      <c r="AB1437" s="40"/>
      <c r="AC1437" s="24" t="str">
        <f t="shared" si="560"/>
        <v>Pendente</v>
      </c>
      <c r="AE1437" s="43"/>
      <c r="AF1437" s="44"/>
      <c r="AG1437" s="46"/>
      <c r="AH1437" s="46"/>
      <c r="AI1437" s="46"/>
      <c r="AJ1437" s="44"/>
      <c r="AK1437" s="46"/>
      <c r="AL1437" s="127"/>
      <c r="AM1437" s="44"/>
      <c r="AN1437" s="46"/>
      <c r="AO1437" s="127"/>
      <c r="AP1437" s="46"/>
      <c r="AQ1437" s="46"/>
      <c r="AR1437" s="46"/>
      <c r="AS1437" s="46"/>
      <c r="AT1437" s="46"/>
      <c r="AU1437" s="46"/>
      <c r="AV1437" s="46"/>
      <c r="AW1437" s="46"/>
      <c r="AX1437" s="46"/>
      <c r="AY1437" s="46"/>
      <c r="AZ1437" s="49"/>
      <c r="BE1437" s="52">
        <f t="shared" si="559"/>
        <v>0</v>
      </c>
      <c r="BF1437" s="53" t="str">
        <f t="shared" si="561"/>
        <v>00</v>
      </c>
      <c r="BG1437" s="54">
        <f t="shared" si="562"/>
        <v>0</v>
      </c>
      <c r="BH1437" s="54">
        <v>6</v>
      </c>
      <c r="BI1437" s="54" t="str">
        <f t="shared" si="563"/>
        <v>,00</v>
      </c>
      <c r="BJ1437" s="55" t="str">
        <f t="shared" si="564"/>
        <v>00,00</v>
      </c>
      <c r="BL1437" s="57" t="str">
        <f>IFERROR(VLOOKUP(H1437,#REF!,2,0)," ")</f>
        <v xml:space="preserve"> </v>
      </c>
      <c r="BM1437" s="57" t="str">
        <f>IFERROR(VLOOKUP(K1437,#REF!,2,0)," ")</f>
        <v xml:space="preserve"> </v>
      </c>
      <c r="BN1437" s="58" t="str">
        <f t="shared" si="547"/>
        <v xml:space="preserve">  </v>
      </c>
      <c r="BO1437" s="59" t="str">
        <f>IFERROR(VLOOKUP(BN1437,#REF!,5,0)," ")</f>
        <v xml:space="preserve"> </v>
      </c>
      <c r="BP1437" s="59" t="str">
        <f t="shared" si="548"/>
        <v xml:space="preserve"> </v>
      </c>
      <c r="BQ1437" s="56" t="str">
        <f t="shared" si="549"/>
        <v>0,00</v>
      </c>
      <c r="BR1437" s="59" t="str">
        <f t="shared" si="550"/>
        <v>0,00</v>
      </c>
      <c r="BS1437" s="59" t="str">
        <f t="shared" si="551"/>
        <v xml:space="preserve"> </v>
      </c>
      <c r="BT1437" s="56" t="str">
        <f t="shared" si="565"/>
        <v>00</v>
      </c>
      <c r="BU1437" s="56">
        <f t="shared" si="566"/>
        <v>0</v>
      </c>
      <c r="BV1437" s="56" t="str">
        <f>IFERROR(BU1437*#REF!,"0,00")</f>
        <v>0,00</v>
      </c>
      <c r="BW1437" s="59" t="str">
        <f t="shared" si="567"/>
        <v>0,00</v>
      </c>
    </row>
    <row r="1438" spans="1:75" ht="61.5" customHeight="1" thickTop="1" thickBot="1">
      <c r="A1438" s="90" t="str">
        <f t="shared" si="555"/>
        <v>INSERIR DATA</v>
      </c>
      <c r="B1438" s="91" t="str">
        <f t="shared" si="556"/>
        <v>INSERIR DATA</v>
      </c>
      <c r="C1438" s="81" t="str">
        <f t="shared" si="557"/>
        <v>INSERIR DATA</v>
      </c>
      <c r="D1438" s="79">
        <f t="shared" si="569"/>
        <v>1435</v>
      </c>
      <c r="E1438" s="125">
        <f t="shared" si="568"/>
        <v>0</v>
      </c>
      <c r="F1438" s="101"/>
      <c r="G1438" s="124" t="str">
        <f>IFERROR(VLOOKUP(F1438,#REF!,2,0)," ")</f>
        <v xml:space="preserve"> </v>
      </c>
      <c r="H1438" s="122" t="str">
        <f>IFERROR(VLOOKUP(F1438,#REF!,3,0)," ")</f>
        <v xml:space="preserve"> </v>
      </c>
      <c r="I1438" s="103"/>
      <c r="J1438" s="103"/>
      <c r="K1438" s="103"/>
      <c r="L1438" s="104"/>
      <c r="M1438" s="105"/>
      <c r="N1438" s="106"/>
      <c r="O1438" s="107"/>
      <c r="P1438" s="122" t="str">
        <f t="shared" si="552"/>
        <v>00,00</v>
      </c>
      <c r="Q1438" s="123" t="str">
        <f t="shared" si="553"/>
        <v>0,00</v>
      </c>
      <c r="R1438" s="119">
        <v>0</v>
      </c>
      <c r="S1438" s="119">
        <v>0</v>
      </c>
      <c r="T1438" s="123">
        <f t="shared" si="558"/>
        <v>0</v>
      </c>
      <c r="U1438" s="108"/>
      <c r="V1438" s="109" t="str">
        <f t="shared" si="554"/>
        <v/>
      </c>
      <c r="W1438" s="37"/>
      <c r="X1438" s="132"/>
      <c r="Y1438" s="134"/>
      <c r="AA1438" s="24"/>
      <c r="AB1438" s="40"/>
      <c r="AC1438" s="24" t="str">
        <f t="shared" si="560"/>
        <v>Pendente</v>
      </c>
      <c r="AE1438" s="43"/>
      <c r="AF1438" s="44"/>
      <c r="AG1438" s="46"/>
      <c r="AH1438" s="46"/>
      <c r="AI1438" s="46"/>
      <c r="AJ1438" s="44"/>
      <c r="AK1438" s="46"/>
      <c r="AL1438" s="127"/>
      <c r="AM1438" s="44"/>
      <c r="AN1438" s="46"/>
      <c r="AO1438" s="127"/>
      <c r="AP1438" s="46"/>
      <c r="AQ1438" s="46"/>
      <c r="AR1438" s="46"/>
      <c r="AS1438" s="46"/>
      <c r="AT1438" s="46"/>
      <c r="AU1438" s="46"/>
      <c r="AV1438" s="46"/>
      <c r="AW1438" s="46"/>
      <c r="AX1438" s="46"/>
      <c r="AY1438" s="46"/>
      <c r="AZ1438" s="49"/>
      <c r="BE1438" s="52">
        <f t="shared" si="559"/>
        <v>0</v>
      </c>
      <c r="BF1438" s="53" t="str">
        <f t="shared" si="561"/>
        <v>00</v>
      </c>
      <c r="BG1438" s="54">
        <f t="shared" si="562"/>
        <v>0</v>
      </c>
      <c r="BH1438" s="54">
        <v>6</v>
      </c>
      <c r="BI1438" s="54" t="str">
        <f t="shared" si="563"/>
        <v>,00</v>
      </c>
      <c r="BJ1438" s="55" t="str">
        <f t="shared" si="564"/>
        <v>00,00</v>
      </c>
      <c r="BL1438" s="57" t="str">
        <f>IFERROR(VLOOKUP(H1438,#REF!,2,0)," ")</f>
        <v xml:space="preserve"> </v>
      </c>
      <c r="BM1438" s="57" t="str">
        <f>IFERROR(VLOOKUP(K1438,#REF!,2,0)," ")</f>
        <v xml:space="preserve"> </v>
      </c>
      <c r="BN1438" s="58" t="str">
        <f t="shared" si="547"/>
        <v xml:space="preserve">  </v>
      </c>
      <c r="BO1438" s="59" t="str">
        <f>IFERROR(VLOOKUP(BN1438,#REF!,5,0)," ")</f>
        <v xml:space="preserve"> </v>
      </c>
      <c r="BP1438" s="59" t="str">
        <f t="shared" si="548"/>
        <v xml:space="preserve"> </v>
      </c>
      <c r="BQ1438" s="56" t="str">
        <f t="shared" si="549"/>
        <v>0,00</v>
      </c>
      <c r="BR1438" s="59" t="str">
        <f t="shared" si="550"/>
        <v>0,00</v>
      </c>
      <c r="BS1438" s="59" t="str">
        <f t="shared" si="551"/>
        <v xml:space="preserve"> </v>
      </c>
      <c r="BT1438" s="56" t="str">
        <f t="shared" si="565"/>
        <v>00</v>
      </c>
      <c r="BU1438" s="56">
        <f t="shared" si="566"/>
        <v>0</v>
      </c>
      <c r="BV1438" s="56" t="str">
        <f>IFERROR(BU1438*#REF!,"0,00")</f>
        <v>0,00</v>
      </c>
      <c r="BW1438" s="59" t="str">
        <f t="shared" si="567"/>
        <v>0,00</v>
      </c>
    </row>
    <row r="1439" spans="1:75" ht="61.5" customHeight="1" thickTop="1" thickBot="1">
      <c r="A1439" s="90" t="str">
        <f t="shared" si="555"/>
        <v>INSERIR DATA</v>
      </c>
      <c r="B1439" s="91" t="str">
        <f t="shared" si="556"/>
        <v>INSERIR DATA</v>
      </c>
      <c r="C1439" s="81" t="str">
        <f t="shared" si="557"/>
        <v>INSERIR DATA</v>
      </c>
      <c r="D1439" s="79">
        <f t="shared" si="569"/>
        <v>1436</v>
      </c>
      <c r="E1439" s="125">
        <f t="shared" si="568"/>
        <v>0</v>
      </c>
      <c r="F1439" s="101"/>
      <c r="G1439" s="124" t="str">
        <f>IFERROR(VLOOKUP(F1439,#REF!,2,0)," ")</f>
        <v xml:space="preserve"> </v>
      </c>
      <c r="H1439" s="122" t="str">
        <f>IFERROR(VLOOKUP(F1439,#REF!,3,0)," ")</f>
        <v xml:space="preserve"> </v>
      </c>
      <c r="I1439" s="103"/>
      <c r="J1439" s="103"/>
      <c r="K1439" s="103"/>
      <c r="L1439" s="104"/>
      <c r="M1439" s="105"/>
      <c r="N1439" s="106"/>
      <c r="O1439" s="107"/>
      <c r="P1439" s="122" t="str">
        <f t="shared" si="552"/>
        <v>00,00</v>
      </c>
      <c r="Q1439" s="123" t="str">
        <f t="shared" si="553"/>
        <v>0,00</v>
      </c>
      <c r="R1439" s="119">
        <v>0</v>
      </c>
      <c r="S1439" s="119">
        <v>0</v>
      </c>
      <c r="T1439" s="123">
        <f t="shared" si="558"/>
        <v>0</v>
      </c>
      <c r="U1439" s="108"/>
      <c r="V1439" s="109" t="str">
        <f t="shared" si="554"/>
        <v/>
      </c>
      <c r="W1439" s="37"/>
      <c r="X1439" s="132"/>
      <c r="Y1439" s="134"/>
      <c r="AA1439" s="24"/>
      <c r="AB1439" s="40"/>
      <c r="AC1439" s="24" t="str">
        <f t="shared" si="560"/>
        <v>Pendente</v>
      </c>
      <c r="AE1439" s="43"/>
      <c r="AF1439" s="44"/>
      <c r="AG1439" s="46"/>
      <c r="AH1439" s="46"/>
      <c r="AI1439" s="46"/>
      <c r="AJ1439" s="44"/>
      <c r="AK1439" s="46"/>
      <c r="AL1439" s="127"/>
      <c r="AM1439" s="44"/>
      <c r="AN1439" s="46"/>
      <c r="AO1439" s="127"/>
      <c r="AP1439" s="46"/>
      <c r="AQ1439" s="46"/>
      <c r="AR1439" s="46"/>
      <c r="AS1439" s="46"/>
      <c r="AT1439" s="46"/>
      <c r="AU1439" s="46"/>
      <c r="AV1439" s="46"/>
      <c r="AW1439" s="46"/>
      <c r="AX1439" s="46"/>
      <c r="AY1439" s="46"/>
      <c r="AZ1439" s="49"/>
      <c r="BE1439" s="52">
        <f t="shared" si="559"/>
        <v>0</v>
      </c>
      <c r="BF1439" s="53" t="str">
        <f t="shared" si="561"/>
        <v>00</v>
      </c>
      <c r="BG1439" s="54">
        <f t="shared" si="562"/>
        <v>0</v>
      </c>
      <c r="BH1439" s="54">
        <v>6</v>
      </c>
      <c r="BI1439" s="54" t="str">
        <f t="shared" si="563"/>
        <v>,00</v>
      </c>
      <c r="BJ1439" s="55" t="str">
        <f t="shared" si="564"/>
        <v>00,00</v>
      </c>
      <c r="BL1439" s="57" t="str">
        <f>IFERROR(VLOOKUP(H1439,#REF!,2,0)," ")</f>
        <v xml:space="preserve"> </v>
      </c>
      <c r="BM1439" s="57" t="str">
        <f>IFERROR(VLOOKUP(K1439,#REF!,2,0)," ")</f>
        <v xml:space="preserve"> </v>
      </c>
      <c r="BN1439" s="58" t="str">
        <f t="shared" si="547"/>
        <v xml:space="preserve">  </v>
      </c>
      <c r="BO1439" s="59" t="str">
        <f>IFERROR(VLOOKUP(BN1439,#REF!,5,0)," ")</f>
        <v xml:space="preserve"> </v>
      </c>
      <c r="BP1439" s="59" t="str">
        <f t="shared" si="548"/>
        <v xml:space="preserve"> </v>
      </c>
      <c r="BQ1439" s="56" t="str">
        <f t="shared" si="549"/>
        <v>0,00</v>
      </c>
      <c r="BR1439" s="59" t="str">
        <f t="shared" si="550"/>
        <v>0,00</v>
      </c>
      <c r="BS1439" s="59" t="str">
        <f t="shared" si="551"/>
        <v xml:space="preserve"> </v>
      </c>
      <c r="BT1439" s="56" t="str">
        <f t="shared" si="565"/>
        <v>00</v>
      </c>
      <c r="BU1439" s="56">
        <f t="shared" si="566"/>
        <v>0</v>
      </c>
      <c r="BV1439" s="56" t="str">
        <f>IFERROR(BU1439*#REF!,"0,00")</f>
        <v>0,00</v>
      </c>
      <c r="BW1439" s="59" t="str">
        <f t="shared" si="567"/>
        <v>0,00</v>
      </c>
    </row>
    <row r="1440" spans="1:75" ht="61.5" customHeight="1" thickTop="1" thickBot="1">
      <c r="A1440" s="90" t="str">
        <f t="shared" si="555"/>
        <v>INSERIR DATA</v>
      </c>
      <c r="B1440" s="91" t="str">
        <f t="shared" si="556"/>
        <v>INSERIR DATA</v>
      </c>
      <c r="C1440" s="81" t="str">
        <f t="shared" si="557"/>
        <v>INSERIR DATA</v>
      </c>
      <c r="D1440" s="79">
        <f t="shared" si="569"/>
        <v>1437</v>
      </c>
      <c r="E1440" s="125">
        <f t="shared" si="568"/>
        <v>0</v>
      </c>
      <c r="F1440" s="101"/>
      <c r="G1440" s="124" t="str">
        <f>IFERROR(VLOOKUP(F1440,#REF!,2,0)," ")</f>
        <v xml:space="preserve"> </v>
      </c>
      <c r="H1440" s="122" t="str">
        <f>IFERROR(VLOOKUP(F1440,#REF!,3,0)," ")</f>
        <v xml:space="preserve"> </v>
      </c>
      <c r="I1440" s="103"/>
      <c r="J1440" s="103"/>
      <c r="K1440" s="103"/>
      <c r="L1440" s="104"/>
      <c r="M1440" s="105"/>
      <c r="N1440" s="106"/>
      <c r="O1440" s="107"/>
      <c r="P1440" s="122" t="str">
        <f t="shared" si="552"/>
        <v>00,00</v>
      </c>
      <c r="Q1440" s="123" t="str">
        <f t="shared" si="553"/>
        <v>0,00</v>
      </c>
      <c r="R1440" s="119">
        <v>0</v>
      </c>
      <c r="S1440" s="119">
        <v>0</v>
      </c>
      <c r="T1440" s="123">
        <f t="shared" si="558"/>
        <v>0</v>
      </c>
      <c r="U1440" s="108"/>
      <c r="V1440" s="109" t="str">
        <f t="shared" si="554"/>
        <v/>
      </c>
      <c r="W1440" s="37"/>
      <c r="X1440" s="132"/>
      <c r="Y1440" s="134"/>
      <c r="AA1440" s="24"/>
      <c r="AB1440" s="40"/>
      <c r="AC1440" s="24" t="str">
        <f t="shared" si="560"/>
        <v>Pendente</v>
      </c>
      <c r="AE1440" s="43"/>
      <c r="AF1440" s="44"/>
      <c r="AG1440" s="46"/>
      <c r="AH1440" s="46"/>
      <c r="AI1440" s="46"/>
      <c r="AJ1440" s="44"/>
      <c r="AK1440" s="46"/>
      <c r="AL1440" s="127"/>
      <c r="AM1440" s="44"/>
      <c r="AN1440" s="46"/>
      <c r="AO1440" s="127"/>
      <c r="AP1440" s="46"/>
      <c r="AQ1440" s="46"/>
      <c r="AR1440" s="46"/>
      <c r="AS1440" s="46"/>
      <c r="AT1440" s="46"/>
      <c r="AU1440" s="46"/>
      <c r="AV1440" s="46"/>
      <c r="AW1440" s="46"/>
      <c r="AX1440" s="46"/>
      <c r="AY1440" s="46"/>
      <c r="AZ1440" s="49"/>
      <c r="BE1440" s="52">
        <f t="shared" si="559"/>
        <v>0</v>
      </c>
      <c r="BF1440" s="53" t="str">
        <f t="shared" si="561"/>
        <v>00</v>
      </c>
      <c r="BG1440" s="54">
        <f t="shared" si="562"/>
        <v>0</v>
      </c>
      <c r="BH1440" s="54">
        <v>6</v>
      </c>
      <c r="BI1440" s="54" t="str">
        <f t="shared" si="563"/>
        <v>,00</v>
      </c>
      <c r="BJ1440" s="55" t="str">
        <f t="shared" si="564"/>
        <v>00,00</v>
      </c>
      <c r="BL1440" s="57" t="str">
        <f>IFERROR(VLOOKUP(H1440,#REF!,2,0)," ")</f>
        <v xml:space="preserve"> </v>
      </c>
      <c r="BM1440" s="57" t="str">
        <f>IFERROR(VLOOKUP(K1440,#REF!,2,0)," ")</f>
        <v xml:space="preserve"> </v>
      </c>
      <c r="BN1440" s="58" t="str">
        <f t="shared" si="547"/>
        <v xml:space="preserve">  </v>
      </c>
      <c r="BO1440" s="59" t="str">
        <f>IFERROR(VLOOKUP(BN1440,#REF!,5,0)," ")</f>
        <v xml:space="preserve"> </v>
      </c>
      <c r="BP1440" s="59" t="str">
        <f t="shared" si="548"/>
        <v xml:space="preserve"> </v>
      </c>
      <c r="BQ1440" s="56" t="str">
        <f t="shared" si="549"/>
        <v>0,00</v>
      </c>
      <c r="BR1440" s="59" t="str">
        <f t="shared" si="550"/>
        <v>0,00</v>
      </c>
      <c r="BS1440" s="59" t="str">
        <f t="shared" si="551"/>
        <v xml:space="preserve"> </v>
      </c>
      <c r="BT1440" s="56" t="str">
        <f t="shared" si="565"/>
        <v>00</v>
      </c>
      <c r="BU1440" s="56">
        <f t="shared" si="566"/>
        <v>0</v>
      </c>
      <c r="BV1440" s="56" t="str">
        <f>IFERROR(BU1440*#REF!,"0,00")</f>
        <v>0,00</v>
      </c>
      <c r="BW1440" s="59" t="str">
        <f t="shared" si="567"/>
        <v>0,00</v>
      </c>
    </row>
    <row r="1441" spans="1:75" ht="61.5" customHeight="1" thickTop="1" thickBot="1">
      <c r="A1441" s="90" t="str">
        <f t="shared" si="555"/>
        <v>INSERIR DATA</v>
      </c>
      <c r="B1441" s="91" t="str">
        <f t="shared" si="556"/>
        <v>INSERIR DATA</v>
      </c>
      <c r="C1441" s="81" t="str">
        <f t="shared" si="557"/>
        <v>INSERIR DATA</v>
      </c>
      <c r="D1441" s="79">
        <f t="shared" si="569"/>
        <v>1438</v>
      </c>
      <c r="E1441" s="125">
        <f t="shared" si="568"/>
        <v>0</v>
      </c>
      <c r="F1441" s="101"/>
      <c r="G1441" s="124" t="str">
        <f>IFERROR(VLOOKUP(F1441,#REF!,2,0)," ")</f>
        <v xml:space="preserve"> </v>
      </c>
      <c r="H1441" s="122" t="str">
        <f>IFERROR(VLOOKUP(F1441,#REF!,3,0)," ")</f>
        <v xml:space="preserve"> </v>
      </c>
      <c r="I1441" s="103"/>
      <c r="J1441" s="103"/>
      <c r="K1441" s="103"/>
      <c r="L1441" s="104"/>
      <c r="M1441" s="105"/>
      <c r="N1441" s="106"/>
      <c r="O1441" s="107"/>
      <c r="P1441" s="122" t="str">
        <f t="shared" si="552"/>
        <v>00,00</v>
      </c>
      <c r="Q1441" s="123" t="str">
        <f t="shared" si="553"/>
        <v>0,00</v>
      </c>
      <c r="R1441" s="119">
        <v>0</v>
      </c>
      <c r="S1441" s="119">
        <v>0</v>
      </c>
      <c r="T1441" s="123">
        <f t="shared" si="558"/>
        <v>0</v>
      </c>
      <c r="U1441" s="108"/>
      <c r="V1441" s="109" t="str">
        <f t="shared" si="554"/>
        <v/>
      </c>
      <c r="W1441" s="37"/>
      <c r="X1441" s="132"/>
      <c r="Y1441" s="134"/>
      <c r="AA1441" s="24"/>
      <c r="AB1441" s="40"/>
      <c r="AC1441" s="24" t="str">
        <f t="shared" si="560"/>
        <v>Pendente</v>
      </c>
      <c r="AE1441" s="43"/>
      <c r="AF1441" s="44"/>
      <c r="AG1441" s="46"/>
      <c r="AH1441" s="46"/>
      <c r="AI1441" s="46"/>
      <c r="AJ1441" s="44"/>
      <c r="AK1441" s="46"/>
      <c r="AL1441" s="127"/>
      <c r="AM1441" s="44"/>
      <c r="AN1441" s="46"/>
      <c r="AO1441" s="127"/>
      <c r="AP1441" s="46"/>
      <c r="AQ1441" s="46"/>
      <c r="AR1441" s="46"/>
      <c r="AS1441" s="46"/>
      <c r="AT1441" s="46"/>
      <c r="AU1441" s="46"/>
      <c r="AV1441" s="46"/>
      <c r="AW1441" s="46"/>
      <c r="AX1441" s="46"/>
      <c r="AY1441" s="46"/>
      <c r="AZ1441" s="49"/>
      <c r="BE1441" s="52">
        <f t="shared" si="559"/>
        <v>0</v>
      </c>
      <c r="BF1441" s="53" t="str">
        <f t="shared" si="561"/>
        <v>00</v>
      </c>
      <c r="BG1441" s="54">
        <f t="shared" si="562"/>
        <v>0</v>
      </c>
      <c r="BH1441" s="54">
        <v>6</v>
      </c>
      <c r="BI1441" s="54" t="str">
        <f t="shared" si="563"/>
        <v>,00</v>
      </c>
      <c r="BJ1441" s="55" t="str">
        <f t="shared" si="564"/>
        <v>00,00</v>
      </c>
      <c r="BL1441" s="57" t="str">
        <f>IFERROR(VLOOKUP(H1441,#REF!,2,0)," ")</f>
        <v xml:space="preserve"> </v>
      </c>
      <c r="BM1441" s="57" t="str">
        <f>IFERROR(VLOOKUP(K1441,#REF!,2,0)," ")</f>
        <v xml:space="preserve"> </v>
      </c>
      <c r="BN1441" s="58" t="str">
        <f t="shared" si="547"/>
        <v xml:space="preserve">  </v>
      </c>
      <c r="BO1441" s="59" t="str">
        <f>IFERROR(VLOOKUP(BN1441,#REF!,5,0)," ")</f>
        <v xml:space="preserve"> </v>
      </c>
      <c r="BP1441" s="59" t="str">
        <f t="shared" si="548"/>
        <v xml:space="preserve"> </v>
      </c>
      <c r="BQ1441" s="56" t="str">
        <f t="shared" si="549"/>
        <v>0,00</v>
      </c>
      <c r="BR1441" s="59" t="str">
        <f t="shared" si="550"/>
        <v>0,00</v>
      </c>
      <c r="BS1441" s="59" t="str">
        <f t="shared" si="551"/>
        <v xml:space="preserve"> </v>
      </c>
      <c r="BT1441" s="56" t="str">
        <f t="shared" si="565"/>
        <v>00</v>
      </c>
      <c r="BU1441" s="56">
        <f t="shared" si="566"/>
        <v>0</v>
      </c>
      <c r="BV1441" s="56" t="str">
        <f>IFERROR(BU1441*#REF!,"0,00")</f>
        <v>0,00</v>
      </c>
      <c r="BW1441" s="59" t="str">
        <f t="shared" si="567"/>
        <v>0,00</v>
      </c>
    </row>
    <row r="1442" spans="1:75" ht="61.5" customHeight="1" thickTop="1" thickBot="1">
      <c r="A1442" s="90" t="str">
        <f t="shared" si="555"/>
        <v>INSERIR DATA</v>
      </c>
      <c r="B1442" s="91" t="str">
        <f t="shared" si="556"/>
        <v>INSERIR DATA</v>
      </c>
      <c r="C1442" s="81" t="str">
        <f t="shared" si="557"/>
        <v>INSERIR DATA</v>
      </c>
      <c r="D1442" s="79">
        <f t="shared" si="569"/>
        <v>1439</v>
      </c>
      <c r="E1442" s="125">
        <f t="shared" si="568"/>
        <v>0</v>
      </c>
      <c r="F1442" s="101"/>
      <c r="G1442" s="124" t="str">
        <f>IFERROR(VLOOKUP(F1442,#REF!,2,0)," ")</f>
        <v xml:space="preserve"> </v>
      </c>
      <c r="H1442" s="122" t="str">
        <f>IFERROR(VLOOKUP(F1442,#REF!,3,0)," ")</f>
        <v xml:space="preserve"> </v>
      </c>
      <c r="I1442" s="103"/>
      <c r="J1442" s="103"/>
      <c r="K1442" s="103"/>
      <c r="L1442" s="104"/>
      <c r="M1442" s="105"/>
      <c r="N1442" s="106"/>
      <c r="O1442" s="107"/>
      <c r="P1442" s="122" t="str">
        <f t="shared" si="552"/>
        <v>00,00</v>
      </c>
      <c r="Q1442" s="123" t="str">
        <f t="shared" si="553"/>
        <v>0,00</v>
      </c>
      <c r="R1442" s="119">
        <v>0</v>
      </c>
      <c r="S1442" s="119">
        <v>0</v>
      </c>
      <c r="T1442" s="123">
        <f t="shared" si="558"/>
        <v>0</v>
      </c>
      <c r="U1442" s="108"/>
      <c r="V1442" s="109" t="str">
        <f t="shared" si="554"/>
        <v/>
      </c>
      <c r="W1442" s="37"/>
      <c r="X1442" s="132"/>
      <c r="Y1442" s="134"/>
      <c r="AA1442" s="24"/>
      <c r="AB1442" s="40"/>
      <c r="AC1442" s="24" t="str">
        <f t="shared" si="560"/>
        <v>Pendente</v>
      </c>
      <c r="AE1442" s="43"/>
      <c r="AF1442" s="44"/>
      <c r="AG1442" s="46"/>
      <c r="AH1442" s="46"/>
      <c r="AI1442" s="46"/>
      <c r="AJ1442" s="44"/>
      <c r="AK1442" s="46"/>
      <c r="AL1442" s="127"/>
      <c r="AM1442" s="44"/>
      <c r="AN1442" s="46"/>
      <c r="AO1442" s="127"/>
      <c r="AP1442" s="46"/>
      <c r="AQ1442" s="46"/>
      <c r="AR1442" s="46"/>
      <c r="AS1442" s="46"/>
      <c r="AT1442" s="46"/>
      <c r="AU1442" s="46"/>
      <c r="AV1442" s="46"/>
      <c r="AW1442" s="46"/>
      <c r="AX1442" s="46"/>
      <c r="AY1442" s="46"/>
      <c r="AZ1442" s="49"/>
      <c r="BE1442" s="52">
        <f t="shared" si="559"/>
        <v>0</v>
      </c>
      <c r="BF1442" s="53" t="str">
        <f t="shared" si="561"/>
        <v>00</v>
      </c>
      <c r="BG1442" s="54">
        <f t="shared" si="562"/>
        <v>0</v>
      </c>
      <c r="BH1442" s="54">
        <v>6</v>
      </c>
      <c r="BI1442" s="54" t="str">
        <f t="shared" si="563"/>
        <v>,00</v>
      </c>
      <c r="BJ1442" s="55" t="str">
        <f t="shared" si="564"/>
        <v>00,00</v>
      </c>
      <c r="BL1442" s="57" t="str">
        <f>IFERROR(VLOOKUP(H1442,#REF!,2,0)," ")</f>
        <v xml:space="preserve"> </v>
      </c>
      <c r="BM1442" s="57" t="str">
        <f>IFERROR(VLOOKUP(K1442,#REF!,2,0)," ")</f>
        <v xml:space="preserve"> </v>
      </c>
      <c r="BN1442" s="58" t="str">
        <f t="shared" si="547"/>
        <v xml:space="preserve">  </v>
      </c>
      <c r="BO1442" s="59" t="str">
        <f>IFERROR(VLOOKUP(BN1442,#REF!,5,0)," ")</f>
        <v xml:space="preserve"> </v>
      </c>
      <c r="BP1442" s="59" t="str">
        <f t="shared" si="548"/>
        <v xml:space="preserve"> </v>
      </c>
      <c r="BQ1442" s="56" t="str">
        <f t="shared" si="549"/>
        <v>0,00</v>
      </c>
      <c r="BR1442" s="59" t="str">
        <f t="shared" si="550"/>
        <v>0,00</v>
      </c>
      <c r="BS1442" s="59" t="str">
        <f t="shared" si="551"/>
        <v xml:space="preserve"> </v>
      </c>
      <c r="BT1442" s="56" t="str">
        <f t="shared" si="565"/>
        <v>00</v>
      </c>
      <c r="BU1442" s="56">
        <f t="shared" si="566"/>
        <v>0</v>
      </c>
      <c r="BV1442" s="56" t="str">
        <f>IFERROR(BU1442*#REF!,"0,00")</f>
        <v>0,00</v>
      </c>
      <c r="BW1442" s="59" t="str">
        <f t="shared" si="567"/>
        <v>0,00</v>
      </c>
    </row>
    <row r="1443" spans="1:75" ht="61.5" customHeight="1" thickTop="1" thickBot="1">
      <c r="A1443" s="90" t="str">
        <f t="shared" si="555"/>
        <v>INSERIR DATA</v>
      </c>
      <c r="B1443" s="91" t="str">
        <f t="shared" si="556"/>
        <v>INSERIR DATA</v>
      </c>
      <c r="C1443" s="81" t="str">
        <f t="shared" si="557"/>
        <v>INSERIR DATA</v>
      </c>
      <c r="D1443" s="79">
        <f t="shared" si="569"/>
        <v>1440</v>
      </c>
      <c r="E1443" s="125">
        <f t="shared" si="568"/>
        <v>0</v>
      </c>
      <c r="F1443" s="101"/>
      <c r="G1443" s="124" t="str">
        <f>IFERROR(VLOOKUP(F1443,#REF!,2,0)," ")</f>
        <v xml:space="preserve"> </v>
      </c>
      <c r="H1443" s="122" t="str">
        <f>IFERROR(VLOOKUP(F1443,#REF!,3,0)," ")</f>
        <v xml:space="preserve"> </v>
      </c>
      <c r="I1443" s="103"/>
      <c r="J1443" s="103"/>
      <c r="K1443" s="103"/>
      <c r="L1443" s="104"/>
      <c r="M1443" s="105"/>
      <c r="N1443" s="106"/>
      <c r="O1443" s="107"/>
      <c r="P1443" s="122" t="str">
        <f t="shared" si="552"/>
        <v>00,00</v>
      </c>
      <c r="Q1443" s="123" t="str">
        <f t="shared" si="553"/>
        <v>0,00</v>
      </c>
      <c r="R1443" s="119">
        <v>0</v>
      </c>
      <c r="S1443" s="119">
        <v>0</v>
      </c>
      <c r="T1443" s="123">
        <f t="shared" si="558"/>
        <v>0</v>
      </c>
      <c r="U1443" s="108"/>
      <c r="V1443" s="109" t="str">
        <f t="shared" si="554"/>
        <v/>
      </c>
      <c r="W1443" s="37"/>
      <c r="X1443" s="132"/>
      <c r="Y1443" s="134"/>
      <c r="AA1443" s="24"/>
      <c r="AB1443" s="40"/>
      <c r="AC1443" s="24" t="str">
        <f t="shared" si="560"/>
        <v>Pendente</v>
      </c>
      <c r="AE1443" s="43"/>
      <c r="AF1443" s="44"/>
      <c r="AG1443" s="46"/>
      <c r="AH1443" s="46"/>
      <c r="AI1443" s="46"/>
      <c r="AJ1443" s="44"/>
      <c r="AK1443" s="46"/>
      <c r="AL1443" s="127"/>
      <c r="AM1443" s="44"/>
      <c r="AN1443" s="46"/>
      <c r="AO1443" s="127"/>
      <c r="AP1443" s="46"/>
      <c r="AQ1443" s="46"/>
      <c r="AR1443" s="46"/>
      <c r="AS1443" s="46"/>
      <c r="AT1443" s="46"/>
      <c r="AU1443" s="46"/>
      <c r="AV1443" s="46"/>
      <c r="AW1443" s="46"/>
      <c r="AX1443" s="46"/>
      <c r="AY1443" s="46"/>
      <c r="AZ1443" s="49"/>
      <c r="BE1443" s="52">
        <f t="shared" si="559"/>
        <v>0</v>
      </c>
      <c r="BF1443" s="53" t="str">
        <f t="shared" si="561"/>
        <v>00</v>
      </c>
      <c r="BG1443" s="54">
        <f t="shared" si="562"/>
        <v>0</v>
      </c>
      <c r="BH1443" s="54">
        <v>6</v>
      </c>
      <c r="BI1443" s="54" t="str">
        <f t="shared" si="563"/>
        <v>,00</v>
      </c>
      <c r="BJ1443" s="55" t="str">
        <f t="shared" si="564"/>
        <v>00,00</v>
      </c>
      <c r="BL1443" s="57" t="str">
        <f>IFERROR(VLOOKUP(H1443,#REF!,2,0)," ")</f>
        <v xml:space="preserve"> </v>
      </c>
      <c r="BM1443" s="57" t="str">
        <f>IFERROR(VLOOKUP(K1443,#REF!,2,0)," ")</f>
        <v xml:space="preserve"> </v>
      </c>
      <c r="BN1443" s="58" t="str">
        <f t="shared" ref="BN1443:BN1506" si="570">IFERROR(BL1443&amp;BM1443," ")</f>
        <v xml:space="preserve">  </v>
      </c>
      <c r="BO1443" s="59" t="str">
        <f>IFERROR(VLOOKUP(BN1443,#REF!,5,0)," ")</f>
        <v xml:space="preserve"> </v>
      </c>
      <c r="BP1443" s="59" t="str">
        <f t="shared" ref="BP1443:BP1506" si="571">IFERROR(BF1443*BO1443," ")</f>
        <v xml:space="preserve"> </v>
      </c>
      <c r="BQ1443" s="56" t="str">
        <f t="shared" ref="BQ1443:BQ1506" si="572">IF(BI1443=$BQ$3,1,"0,00")</f>
        <v>0,00</v>
      </c>
      <c r="BR1443" s="59" t="str">
        <f t="shared" ref="BR1443:BR1506" si="573">IFERROR(IF(BQ1443=1,BO1443/2,"0,00")," ")</f>
        <v>0,00</v>
      </c>
      <c r="BS1443" s="59" t="str">
        <f t="shared" ref="BS1443:BS1506" si="574">IFERROR(BR1443+BP1443," ")</f>
        <v xml:space="preserve"> </v>
      </c>
      <c r="BT1443" s="56" t="str">
        <f t="shared" si="565"/>
        <v>00</v>
      </c>
      <c r="BU1443" s="56">
        <f t="shared" si="566"/>
        <v>0</v>
      </c>
      <c r="BV1443" s="56" t="str">
        <f>IFERROR(BU1443*#REF!,"0,00")</f>
        <v>0,00</v>
      </c>
      <c r="BW1443" s="59" t="str">
        <f t="shared" si="567"/>
        <v>0,00</v>
      </c>
    </row>
    <row r="1444" spans="1:75" ht="61.5" customHeight="1" thickTop="1" thickBot="1">
      <c r="A1444" s="90" t="str">
        <f t="shared" si="555"/>
        <v>INSERIR DATA</v>
      </c>
      <c r="B1444" s="91" t="str">
        <f t="shared" si="556"/>
        <v>INSERIR DATA</v>
      </c>
      <c r="C1444" s="81" t="str">
        <f t="shared" si="557"/>
        <v>INSERIR DATA</v>
      </c>
      <c r="D1444" s="79">
        <f t="shared" si="569"/>
        <v>1441</v>
      </c>
      <c r="E1444" s="125">
        <f t="shared" si="568"/>
        <v>0</v>
      </c>
      <c r="F1444" s="101"/>
      <c r="G1444" s="124" t="str">
        <f>IFERROR(VLOOKUP(F1444,#REF!,2,0)," ")</f>
        <v xml:space="preserve"> </v>
      </c>
      <c r="H1444" s="122" t="str">
        <f>IFERROR(VLOOKUP(F1444,#REF!,3,0)," ")</f>
        <v xml:space="preserve"> </v>
      </c>
      <c r="I1444" s="103"/>
      <c r="J1444" s="103"/>
      <c r="K1444" s="103"/>
      <c r="L1444" s="104"/>
      <c r="M1444" s="105"/>
      <c r="N1444" s="106"/>
      <c r="O1444" s="107"/>
      <c r="P1444" s="122" t="str">
        <f t="shared" si="552"/>
        <v>00,00</v>
      </c>
      <c r="Q1444" s="123" t="str">
        <f t="shared" si="553"/>
        <v>0,00</v>
      </c>
      <c r="R1444" s="119">
        <v>0</v>
      </c>
      <c r="S1444" s="119">
        <v>0</v>
      </c>
      <c r="T1444" s="123">
        <f t="shared" si="558"/>
        <v>0</v>
      </c>
      <c r="U1444" s="108"/>
      <c r="V1444" s="109" t="str">
        <f t="shared" si="554"/>
        <v/>
      </c>
      <c r="W1444" s="37"/>
      <c r="X1444" s="132"/>
      <c r="Y1444" s="134"/>
      <c r="AA1444" s="24"/>
      <c r="AB1444" s="40"/>
      <c r="AC1444" s="24" t="str">
        <f t="shared" si="560"/>
        <v>Pendente</v>
      </c>
      <c r="AE1444" s="43"/>
      <c r="AF1444" s="44"/>
      <c r="AG1444" s="46"/>
      <c r="AH1444" s="46"/>
      <c r="AI1444" s="46"/>
      <c r="AJ1444" s="44"/>
      <c r="AK1444" s="46"/>
      <c r="AL1444" s="127"/>
      <c r="AM1444" s="44"/>
      <c r="AN1444" s="46"/>
      <c r="AO1444" s="127"/>
      <c r="AP1444" s="46"/>
      <c r="AQ1444" s="46"/>
      <c r="AR1444" s="46"/>
      <c r="AS1444" s="46"/>
      <c r="AT1444" s="46"/>
      <c r="AU1444" s="46"/>
      <c r="AV1444" s="46"/>
      <c r="AW1444" s="46"/>
      <c r="AX1444" s="46"/>
      <c r="AY1444" s="46"/>
      <c r="AZ1444" s="49"/>
      <c r="BE1444" s="52">
        <f t="shared" si="559"/>
        <v>0</v>
      </c>
      <c r="BF1444" s="53" t="str">
        <f t="shared" si="561"/>
        <v>00</v>
      </c>
      <c r="BG1444" s="54">
        <f t="shared" si="562"/>
        <v>0</v>
      </c>
      <c r="BH1444" s="54">
        <v>6</v>
      </c>
      <c r="BI1444" s="54" t="str">
        <f t="shared" si="563"/>
        <v>,00</v>
      </c>
      <c r="BJ1444" s="55" t="str">
        <f t="shared" si="564"/>
        <v>00,00</v>
      </c>
      <c r="BL1444" s="57" t="str">
        <f>IFERROR(VLOOKUP(H1444,#REF!,2,0)," ")</f>
        <v xml:space="preserve"> </v>
      </c>
      <c r="BM1444" s="57" t="str">
        <f>IFERROR(VLOOKUP(K1444,#REF!,2,0)," ")</f>
        <v xml:space="preserve"> </v>
      </c>
      <c r="BN1444" s="58" t="str">
        <f t="shared" si="570"/>
        <v xml:space="preserve">  </v>
      </c>
      <c r="BO1444" s="59" t="str">
        <f>IFERROR(VLOOKUP(BN1444,#REF!,5,0)," ")</f>
        <v xml:space="preserve"> </v>
      </c>
      <c r="BP1444" s="59" t="str">
        <f t="shared" si="571"/>
        <v xml:space="preserve"> </v>
      </c>
      <c r="BQ1444" s="56" t="str">
        <f t="shared" si="572"/>
        <v>0,00</v>
      </c>
      <c r="BR1444" s="59" t="str">
        <f t="shared" si="573"/>
        <v>0,00</v>
      </c>
      <c r="BS1444" s="59" t="str">
        <f t="shared" si="574"/>
        <v xml:space="preserve"> </v>
      </c>
      <c r="BT1444" s="56" t="str">
        <f t="shared" si="565"/>
        <v>00</v>
      </c>
      <c r="BU1444" s="56">
        <f t="shared" si="566"/>
        <v>0</v>
      </c>
      <c r="BV1444" s="56" t="str">
        <f>IFERROR(BU1444*#REF!,"0,00")</f>
        <v>0,00</v>
      </c>
      <c r="BW1444" s="59" t="str">
        <f t="shared" si="567"/>
        <v>0,00</v>
      </c>
    </row>
    <row r="1445" spans="1:75" ht="61.5" customHeight="1" thickTop="1" thickBot="1">
      <c r="A1445" s="90" t="str">
        <f t="shared" si="555"/>
        <v>INSERIR DATA</v>
      </c>
      <c r="B1445" s="91" t="str">
        <f t="shared" si="556"/>
        <v>INSERIR DATA</v>
      </c>
      <c r="C1445" s="81" t="str">
        <f t="shared" si="557"/>
        <v>INSERIR DATA</v>
      </c>
      <c r="D1445" s="79">
        <f t="shared" si="569"/>
        <v>1442</v>
      </c>
      <c r="E1445" s="125">
        <f t="shared" si="568"/>
        <v>0</v>
      </c>
      <c r="F1445" s="101"/>
      <c r="G1445" s="124" t="str">
        <f>IFERROR(VLOOKUP(F1445,#REF!,2,0)," ")</f>
        <v xml:space="preserve"> </v>
      </c>
      <c r="H1445" s="122" t="str">
        <f>IFERROR(VLOOKUP(F1445,#REF!,3,0)," ")</f>
        <v xml:space="preserve"> </v>
      </c>
      <c r="I1445" s="103"/>
      <c r="J1445" s="103"/>
      <c r="K1445" s="103"/>
      <c r="L1445" s="104"/>
      <c r="M1445" s="105"/>
      <c r="N1445" s="106"/>
      <c r="O1445" s="107"/>
      <c r="P1445" s="122" t="str">
        <f t="shared" si="552"/>
        <v>00,00</v>
      </c>
      <c r="Q1445" s="123" t="str">
        <f t="shared" si="553"/>
        <v>0,00</v>
      </c>
      <c r="R1445" s="119">
        <v>0</v>
      </c>
      <c r="S1445" s="119">
        <v>0</v>
      </c>
      <c r="T1445" s="123">
        <f t="shared" si="558"/>
        <v>0</v>
      </c>
      <c r="U1445" s="108"/>
      <c r="V1445" s="109" t="str">
        <f t="shared" si="554"/>
        <v/>
      </c>
      <c r="W1445" s="37"/>
      <c r="X1445" s="132"/>
      <c r="Y1445" s="134"/>
      <c r="AA1445" s="24"/>
      <c r="AB1445" s="40"/>
      <c r="AC1445" s="24" t="str">
        <f t="shared" si="560"/>
        <v>Pendente</v>
      </c>
      <c r="AE1445" s="43"/>
      <c r="AF1445" s="44"/>
      <c r="AG1445" s="46"/>
      <c r="AH1445" s="46"/>
      <c r="AI1445" s="46"/>
      <c r="AJ1445" s="44"/>
      <c r="AK1445" s="46"/>
      <c r="AL1445" s="127"/>
      <c r="AM1445" s="44"/>
      <c r="AN1445" s="46"/>
      <c r="AO1445" s="127"/>
      <c r="AP1445" s="46"/>
      <c r="AQ1445" s="46"/>
      <c r="AR1445" s="46"/>
      <c r="AS1445" s="46"/>
      <c r="AT1445" s="46"/>
      <c r="AU1445" s="46"/>
      <c r="AV1445" s="46"/>
      <c r="AW1445" s="46"/>
      <c r="AX1445" s="46"/>
      <c r="AY1445" s="46"/>
      <c r="AZ1445" s="49"/>
      <c r="BE1445" s="52">
        <f t="shared" si="559"/>
        <v>0</v>
      </c>
      <c r="BF1445" s="53" t="str">
        <f t="shared" si="561"/>
        <v>00</v>
      </c>
      <c r="BG1445" s="54">
        <f t="shared" si="562"/>
        <v>0</v>
      </c>
      <c r="BH1445" s="54">
        <v>6</v>
      </c>
      <c r="BI1445" s="54" t="str">
        <f t="shared" si="563"/>
        <v>,00</v>
      </c>
      <c r="BJ1445" s="55" t="str">
        <f t="shared" si="564"/>
        <v>00,00</v>
      </c>
      <c r="BL1445" s="57" t="str">
        <f>IFERROR(VLOOKUP(H1445,#REF!,2,0)," ")</f>
        <v xml:space="preserve"> </v>
      </c>
      <c r="BM1445" s="57" t="str">
        <f>IFERROR(VLOOKUP(K1445,#REF!,2,0)," ")</f>
        <v xml:space="preserve"> </v>
      </c>
      <c r="BN1445" s="58" t="str">
        <f t="shared" si="570"/>
        <v xml:space="preserve">  </v>
      </c>
      <c r="BO1445" s="59" t="str">
        <f>IFERROR(VLOOKUP(BN1445,#REF!,5,0)," ")</f>
        <v xml:space="preserve"> </v>
      </c>
      <c r="BP1445" s="59" t="str">
        <f t="shared" si="571"/>
        <v xml:space="preserve"> </v>
      </c>
      <c r="BQ1445" s="56" t="str">
        <f t="shared" si="572"/>
        <v>0,00</v>
      </c>
      <c r="BR1445" s="59" t="str">
        <f t="shared" si="573"/>
        <v>0,00</v>
      </c>
      <c r="BS1445" s="59" t="str">
        <f t="shared" si="574"/>
        <v xml:space="preserve"> </v>
      </c>
      <c r="BT1445" s="56" t="str">
        <f t="shared" si="565"/>
        <v>00</v>
      </c>
      <c r="BU1445" s="56">
        <f t="shared" si="566"/>
        <v>0</v>
      </c>
      <c r="BV1445" s="56" t="str">
        <f>IFERROR(BU1445*#REF!,"0,00")</f>
        <v>0,00</v>
      </c>
      <c r="BW1445" s="59" t="str">
        <f t="shared" si="567"/>
        <v>0,00</v>
      </c>
    </row>
    <row r="1446" spans="1:75" ht="61.5" customHeight="1" thickTop="1" thickBot="1">
      <c r="A1446" s="90" t="str">
        <f t="shared" si="555"/>
        <v>INSERIR DATA</v>
      </c>
      <c r="B1446" s="91" t="str">
        <f t="shared" si="556"/>
        <v>INSERIR DATA</v>
      </c>
      <c r="C1446" s="81" t="str">
        <f t="shared" si="557"/>
        <v>INSERIR DATA</v>
      </c>
      <c r="D1446" s="79">
        <f t="shared" si="569"/>
        <v>1443</v>
      </c>
      <c r="E1446" s="125">
        <f t="shared" si="568"/>
        <v>0</v>
      </c>
      <c r="F1446" s="101"/>
      <c r="G1446" s="124" t="str">
        <f>IFERROR(VLOOKUP(F1446,#REF!,2,0)," ")</f>
        <v xml:space="preserve"> </v>
      </c>
      <c r="H1446" s="122" t="str">
        <f>IFERROR(VLOOKUP(F1446,#REF!,3,0)," ")</f>
        <v xml:space="preserve"> </v>
      </c>
      <c r="I1446" s="103"/>
      <c r="J1446" s="103"/>
      <c r="K1446" s="103"/>
      <c r="L1446" s="104"/>
      <c r="M1446" s="105"/>
      <c r="N1446" s="106"/>
      <c r="O1446" s="107"/>
      <c r="P1446" s="122" t="str">
        <f t="shared" si="552"/>
        <v>00,00</v>
      </c>
      <c r="Q1446" s="123" t="str">
        <f t="shared" si="553"/>
        <v>0,00</v>
      </c>
      <c r="R1446" s="119">
        <v>0</v>
      </c>
      <c r="S1446" s="119">
        <v>0</v>
      </c>
      <c r="T1446" s="123">
        <f t="shared" si="558"/>
        <v>0</v>
      </c>
      <c r="U1446" s="108"/>
      <c r="V1446" s="109" t="str">
        <f t="shared" si="554"/>
        <v/>
      </c>
      <c r="W1446" s="37"/>
      <c r="X1446" s="132"/>
      <c r="Y1446" s="134"/>
      <c r="AA1446" s="24"/>
      <c r="AB1446" s="40"/>
      <c r="AC1446" s="24" t="str">
        <f t="shared" si="560"/>
        <v>Pendente</v>
      </c>
      <c r="AE1446" s="43"/>
      <c r="AF1446" s="44"/>
      <c r="AG1446" s="46"/>
      <c r="AH1446" s="46"/>
      <c r="AI1446" s="46"/>
      <c r="AJ1446" s="44"/>
      <c r="AK1446" s="46"/>
      <c r="AL1446" s="127"/>
      <c r="AM1446" s="44"/>
      <c r="AN1446" s="46"/>
      <c r="AO1446" s="127"/>
      <c r="AP1446" s="46"/>
      <c r="AQ1446" s="46"/>
      <c r="AR1446" s="46"/>
      <c r="AS1446" s="46"/>
      <c r="AT1446" s="46"/>
      <c r="AU1446" s="46"/>
      <c r="AV1446" s="46"/>
      <c r="AW1446" s="46"/>
      <c r="AX1446" s="46"/>
      <c r="AY1446" s="46"/>
      <c r="AZ1446" s="49"/>
      <c r="BE1446" s="52">
        <f t="shared" si="559"/>
        <v>0</v>
      </c>
      <c r="BF1446" s="53" t="str">
        <f t="shared" si="561"/>
        <v>00</v>
      </c>
      <c r="BG1446" s="54">
        <f t="shared" si="562"/>
        <v>0</v>
      </c>
      <c r="BH1446" s="54">
        <v>6</v>
      </c>
      <c r="BI1446" s="54" t="str">
        <f t="shared" si="563"/>
        <v>,00</v>
      </c>
      <c r="BJ1446" s="55" t="str">
        <f t="shared" si="564"/>
        <v>00,00</v>
      </c>
      <c r="BL1446" s="57" t="str">
        <f>IFERROR(VLOOKUP(H1446,#REF!,2,0)," ")</f>
        <v xml:space="preserve"> </v>
      </c>
      <c r="BM1446" s="57" t="str">
        <f>IFERROR(VLOOKUP(K1446,#REF!,2,0)," ")</f>
        <v xml:space="preserve"> </v>
      </c>
      <c r="BN1446" s="58" t="str">
        <f t="shared" si="570"/>
        <v xml:space="preserve">  </v>
      </c>
      <c r="BO1446" s="59" t="str">
        <f>IFERROR(VLOOKUP(BN1446,#REF!,5,0)," ")</f>
        <v xml:space="preserve"> </v>
      </c>
      <c r="BP1446" s="59" t="str">
        <f t="shared" si="571"/>
        <v xml:space="preserve"> </v>
      </c>
      <c r="BQ1446" s="56" t="str">
        <f t="shared" si="572"/>
        <v>0,00</v>
      </c>
      <c r="BR1446" s="59" t="str">
        <f t="shared" si="573"/>
        <v>0,00</v>
      </c>
      <c r="BS1446" s="59" t="str">
        <f t="shared" si="574"/>
        <v xml:space="preserve"> </v>
      </c>
      <c r="BT1446" s="56" t="str">
        <f t="shared" si="565"/>
        <v>00</v>
      </c>
      <c r="BU1446" s="56">
        <f t="shared" si="566"/>
        <v>0</v>
      </c>
      <c r="BV1446" s="56" t="str">
        <f>IFERROR(BU1446*#REF!,"0,00")</f>
        <v>0,00</v>
      </c>
      <c r="BW1446" s="59" t="str">
        <f t="shared" si="567"/>
        <v>0,00</v>
      </c>
    </row>
    <row r="1447" spans="1:75" ht="61.5" customHeight="1" thickTop="1" thickBot="1">
      <c r="A1447" s="90" t="str">
        <f t="shared" si="555"/>
        <v>INSERIR DATA</v>
      </c>
      <c r="B1447" s="91" t="str">
        <f t="shared" si="556"/>
        <v>INSERIR DATA</v>
      </c>
      <c r="C1447" s="81" t="str">
        <f t="shared" si="557"/>
        <v>INSERIR DATA</v>
      </c>
      <c r="D1447" s="79">
        <f t="shared" si="569"/>
        <v>1444</v>
      </c>
      <c r="E1447" s="125">
        <f t="shared" si="568"/>
        <v>0</v>
      </c>
      <c r="F1447" s="101"/>
      <c r="G1447" s="124" t="str">
        <f>IFERROR(VLOOKUP(F1447,#REF!,2,0)," ")</f>
        <v xml:space="preserve"> </v>
      </c>
      <c r="H1447" s="122" t="str">
        <f>IFERROR(VLOOKUP(F1447,#REF!,3,0)," ")</f>
        <v xml:space="preserve"> </v>
      </c>
      <c r="I1447" s="103"/>
      <c r="J1447" s="103"/>
      <c r="K1447" s="103"/>
      <c r="L1447" s="104"/>
      <c r="M1447" s="105"/>
      <c r="N1447" s="106"/>
      <c r="O1447" s="107"/>
      <c r="P1447" s="122" t="str">
        <f t="shared" si="552"/>
        <v>00,00</v>
      </c>
      <c r="Q1447" s="123" t="str">
        <f t="shared" si="553"/>
        <v>0,00</v>
      </c>
      <c r="R1447" s="119">
        <v>0</v>
      </c>
      <c r="S1447" s="119">
        <v>0</v>
      </c>
      <c r="T1447" s="123">
        <f t="shared" si="558"/>
        <v>0</v>
      </c>
      <c r="U1447" s="108"/>
      <c r="V1447" s="109" t="str">
        <f t="shared" si="554"/>
        <v/>
      </c>
      <c r="W1447" s="37"/>
      <c r="X1447" s="132"/>
      <c r="Y1447" s="134"/>
      <c r="AA1447" s="24"/>
      <c r="AB1447" s="40"/>
      <c r="AC1447" s="24" t="str">
        <f t="shared" si="560"/>
        <v>Pendente</v>
      </c>
      <c r="AE1447" s="43"/>
      <c r="AF1447" s="44"/>
      <c r="AG1447" s="46"/>
      <c r="AH1447" s="46"/>
      <c r="AI1447" s="46"/>
      <c r="AJ1447" s="44"/>
      <c r="AK1447" s="46"/>
      <c r="AL1447" s="127"/>
      <c r="AM1447" s="44"/>
      <c r="AN1447" s="46"/>
      <c r="AO1447" s="127"/>
      <c r="AP1447" s="46"/>
      <c r="AQ1447" s="46"/>
      <c r="AR1447" s="46"/>
      <c r="AS1447" s="46"/>
      <c r="AT1447" s="46"/>
      <c r="AU1447" s="46"/>
      <c r="AV1447" s="46"/>
      <c r="AW1447" s="46"/>
      <c r="AX1447" s="46"/>
      <c r="AY1447" s="46"/>
      <c r="AZ1447" s="49"/>
      <c r="BE1447" s="52">
        <f t="shared" si="559"/>
        <v>0</v>
      </c>
      <c r="BF1447" s="53" t="str">
        <f t="shared" si="561"/>
        <v>00</v>
      </c>
      <c r="BG1447" s="54">
        <f t="shared" si="562"/>
        <v>0</v>
      </c>
      <c r="BH1447" s="54">
        <v>6</v>
      </c>
      <c r="BI1447" s="54" t="str">
        <f t="shared" si="563"/>
        <v>,00</v>
      </c>
      <c r="BJ1447" s="55" t="str">
        <f t="shared" si="564"/>
        <v>00,00</v>
      </c>
      <c r="BL1447" s="57" t="str">
        <f>IFERROR(VLOOKUP(H1447,#REF!,2,0)," ")</f>
        <v xml:space="preserve"> </v>
      </c>
      <c r="BM1447" s="57" t="str">
        <f>IFERROR(VLOOKUP(K1447,#REF!,2,0)," ")</f>
        <v xml:space="preserve"> </v>
      </c>
      <c r="BN1447" s="58" t="str">
        <f t="shared" si="570"/>
        <v xml:space="preserve">  </v>
      </c>
      <c r="BO1447" s="59" t="str">
        <f>IFERROR(VLOOKUP(BN1447,#REF!,5,0)," ")</f>
        <v xml:space="preserve"> </v>
      </c>
      <c r="BP1447" s="59" t="str">
        <f t="shared" si="571"/>
        <v xml:space="preserve"> </v>
      </c>
      <c r="BQ1447" s="56" t="str">
        <f t="shared" si="572"/>
        <v>0,00</v>
      </c>
      <c r="BR1447" s="59" t="str">
        <f t="shared" si="573"/>
        <v>0,00</v>
      </c>
      <c r="BS1447" s="59" t="str">
        <f t="shared" si="574"/>
        <v xml:space="preserve"> </v>
      </c>
      <c r="BT1447" s="56" t="str">
        <f t="shared" si="565"/>
        <v>00</v>
      </c>
      <c r="BU1447" s="56">
        <f t="shared" si="566"/>
        <v>0</v>
      </c>
      <c r="BV1447" s="56" t="str">
        <f>IFERROR(BU1447*#REF!,"0,00")</f>
        <v>0,00</v>
      </c>
      <c r="BW1447" s="59" t="str">
        <f t="shared" si="567"/>
        <v>0,00</v>
      </c>
    </row>
    <row r="1448" spans="1:75" ht="61.5" customHeight="1" thickTop="1" thickBot="1">
      <c r="A1448" s="90" t="str">
        <f t="shared" si="555"/>
        <v>INSERIR DATA</v>
      </c>
      <c r="B1448" s="91" t="str">
        <f t="shared" si="556"/>
        <v>INSERIR DATA</v>
      </c>
      <c r="C1448" s="81" t="str">
        <f t="shared" si="557"/>
        <v>INSERIR DATA</v>
      </c>
      <c r="D1448" s="79">
        <f t="shared" si="569"/>
        <v>1445</v>
      </c>
      <c r="E1448" s="125">
        <f t="shared" si="568"/>
        <v>0</v>
      </c>
      <c r="F1448" s="101"/>
      <c r="G1448" s="124" t="str">
        <f>IFERROR(VLOOKUP(F1448,#REF!,2,0)," ")</f>
        <v xml:space="preserve"> </v>
      </c>
      <c r="H1448" s="122" t="str">
        <f>IFERROR(VLOOKUP(F1448,#REF!,3,0)," ")</f>
        <v xml:space="preserve"> </v>
      </c>
      <c r="I1448" s="103"/>
      <c r="J1448" s="103"/>
      <c r="K1448" s="103"/>
      <c r="L1448" s="104"/>
      <c r="M1448" s="105"/>
      <c r="N1448" s="106"/>
      <c r="O1448" s="107"/>
      <c r="P1448" s="122" t="str">
        <f t="shared" si="552"/>
        <v>00,00</v>
      </c>
      <c r="Q1448" s="123" t="str">
        <f t="shared" si="553"/>
        <v>0,00</v>
      </c>
      <c r="R1448" s="119">
        <v>0</v>
      </c>
      <c r="S1448" s="119">
        <v>0</v>
      </c>
      <c r="T1448" s="123">
        <f t="shared" si="558"/>
        <v>0</v>
      </c>
      <c r="U1448" s="108"/>
      <c r="V1448" s="109" t="str">
        <f t="shared" si="554"/>
        <v/>
      </c>
      <c r="W1448" s="37"/>
      <c r="X1448" s="132"/>
      <c r="Y1448" s="134"/>
      <c r="AA1448" s="24"/>
      <c r="AB1448" s="40"/>
      <c r="AC1448" s="24" t="str">
        <f t="shared" si="560"/>
        <v>Pendente</v>
      </c>
      <c r="AE1448" s="43"/>
      <c r="AF1448" s="44"/>
      <c r="AG1448" s="46"/>
      <c r="AH1448" s="46"/>
      <c r="AI1448" s="46"/>
      <c r="AJ1448" s="44"/>
      <c r="AK1448" s="46"/>
      <c r="AL1448" s="127"/>
      <c r="AM1448" s="44"/>
      <c r="AN1448" s="46"/>
      <c r="AO1448" s="127"/>
      <c r="AP1448" s="46"/>
      <c r="AQ1448" s="46"/>
      <c r="AR1448" s="46"/>
      <c r="AS1448" s="46"/>
      <c r="AT1448" s="46"/>
      <c r="AU1448" s="46"/>
      <c r="AV1448" s="46"/>
      <c r="AW1448" s="46"/>
      <c r="AX1448" s="46"/>
      <c r="AY1448" s="46"/>
      <c r="AZ1448" s="49"/>
      <c r="BE1448" s="52">
        <f t="shared" si="559"/>
        <v>0</v>
      </c>
      <c r="BF1448" s="53" t="str">
        <f t="shared" si="561"/>
        <v>00</v>
      </c>
      <c r="BG1448" s="54">
        <f t="shared" si="562"/>
        <v>0</v>
      </c>
      <c r="BH1448" s="54">
        <v>6</v>
      </c>
      <c r="BI1448" s="54" t="str">
        <f t="shared" si="563"/>
        <v>,00</v>
      </c>
      <c r="BJ1448" s="55" t="str">
        <f t="shared" si="564"/>
        <v>00,00</v>
      </c>
      <c r="BL1448" s="57" t="str">
        <f>IFERROR(VLOOKUP(H1448,#REF!,2,0)," ")</f>
        <v xml:space="preserve"> </v>
      </c>
      <c r="BM1448" s="57" t="str">
        <f>IFERROR(VLOOKUP(K1448,#REF!,2,0)," ")</f>
        <v xml:space="preserve"> </v>
      </c>
      <c r="BN1448" s="58" t="str">
        <f t="shared" si="570"/>
        <v xml:space="preserve">  </v>
      </c>
      <c r="BO1448" s="59" t="str">
        <f>IFERROR(VLOOKUP(BN1448,#REF!,5,0)," ")</f>
        <v xml:space="preserve"> </v>
      </c>
      <c r="BP1448" s="59" t="str">
        <f t="shared" si="571"/>
        <v xml:space="preserve"> </v>
      </c>
      <c r="BQ1448" s="56" t="str">
        <f t="shared" si="572"/>
        <v>0,00</v>
      </c>
      <c r="BR1448" s="59" t="str">
        <f t="shared" si="573"/>
        <v>0,00</v>
      </c>
      <c r="BS1448" s="59" t="str">
        <f t="shared" si="574"/>
        <v xml:space="preserve"> </v>
      </c>
      <c r="BT1448" s="56" t="str">
        <f t="shared" si="565"/>
        <v>00</v>
      </c>
      <c r="BU1448" s="56">
        <f t="shared" si="566"/>
        <v>0</v>
      </c>
      <c r="BV1448" s="56" t="str">
        <f>IFERROR(BU1448*#REF!,"0,00")</f>
        <v>0,00</v>
      </c>
      <c r="BW1448" s="59" t="str">
        <f t="shared" si="567"/>
        <v>0,00</v>
      </c>
    </row>
    <row r="1449" spans="1:75" ht="61.5" customHeight="1" thickTop="1" thickBot="1">
      <c r="A1449" s="90" t="str">
        <f t="shared" si="555"/>
        <v>INSERIR DATA</v>
      </c>
      <c r="B1449" s="91" t="str">
        <f t="shared" si="556"/>
        <v>INSERIR DATA</v>
      </c>
      <c r="C1449" s="81" t="str">
        <f t="shared" si="557"/>
        <v>INSERIR DATA</v>
      </c>
      <c r="D1449" s="79">
        <f t="shared" si="569"/>
        <v>1446</v>
      </c>
      <c r="E1449" s="125">
        <f t="shared" si="568"/>
        <v>0</v>
      </c>
      <c r="F1449" s="101"/>
      <c r="G1449" s="124" t="str">
        <f>IFERROR(VLOOKUP(F1449,#REF!,2,0)," ")</f>
        <v xml:space="preserve"> </v>
      </c>
      <c r="H1449" s="122" t="str">
        <f>IFERROR(VLOOKUP(F1449,#REF!,3,0)," ")</f>
        <v xml:space="preserve"> </v>
      </c>
      <c r="I1449" s="103"/>
      <c r="J1449" s="103"/>
      <c r="K1449" s="103"/>
      <c r="L1449" s="104"/>
      <c r="M1449" s="105"/>
      <c r="N1449" s="106"/>
      <c r="O1449" s="107"/>
      <c r="P1449" s="122" t="str">
        <f t="shared" si="552"/>
        <v>00,00</v>
      </c>
      <c r="Q1449" s="123" t="str">
        <f t="shared" si="553"/>
        <v>0,00</v>
      </c>
      <c r="R1449" s="119">
        <v>0</v>
      </c>
      <c r="S1449" s="119">
        <v>0</v>
      </c>
      <c r="T1449" s="123">
        <f t="shared" si="558"/>
        <v>0</v>
      </c>
      <c r="U1449" s="108"/>
      <c r="V1449" s="109" t="str">
        <f t="shared" si="554"/>
        <v/>
      </c>
      <c r="W1449" s="37"/>
      <c r="X1449" s="132"/>
      <c r="Y1449" s="134"/>
      <c r="AA1449" s="24"/>
      <c r="AB1449" s="40"/>
      <c r="AC1449" s="24" t="str">
        <f t="shared" si="560"/>
        <v>Pendente</v>
      </c>
      <c r="AE1449" s="43"/>
      <c r="AF1449" s="44"/>
      <c r="AG1449" s="46"/>
      <c r="AH1449" s="46"/>
      <c r="AI1449" s="46"/>
      <c r="AJ1449" s="44"/>
      <c r="AK1449" s="46"/>
      <c r="AL1449" s="127"/>
      <c r="AM1449" s="44"/>
      <c r="AN1449" s="46"/>
      <c r="AO1449" s="127"/>
      <c r="AP1449" s="46"/>
      <c r="AQ1449" s="46"/>
      <c r="AR1449" s="46"/>
      <c r="AS1449" s="46"/>
      <c r="AT1449" s="46"/>
      <c r="AU1449" s="46"/>
      <c r="AV1449" s="46"/>
      <c r="AW1449" s="46"/>
      <c r="AX1449" s="46"/>
      <c r="AY1449" s="46"/>
      <c r="AZ1449" s="49"/>
      <c r="BE1449" s="52">
        <f t="shared" si="559"/>
        <v>0</v>
      </c>
      <c r="BF1449" s="53" t="str">
        <f t="shared" si="561"/>
        <v>00</v>
      </c>
      <c r="BG1449" s="54">
        <f t="shared" si="562"/>
        <v>0</v>
      </c>
      <c r="BH1449" s="54">
        <v>6</v>
      </c>
      <c r="BI1449" s="54" t="str">
        <f t="shared" si="563"/>
        <v>,00</v>
      </c>
      <c r="BJ1449" s="55" t="str">
        <f t="shared" si="564"/>
        <v>00,00</v>
      </c>
      <c r="BL1449" s="57" t="str">
        <f>IFERROR(VLOOKUP(H1449,#REF!,2,0)," ")</f>
        <v xml:space="preserve"> </v>
      </c>
      <c r="BM1449" s="57" t="str">
        <f>IFERROR(VLOOKUP(K1449,#REF!,2,0)," ")</f>
        <v xml:space="preserve"> </v>
      </c>
      <c r="BN1449" s="58" t="str">
        <f t="shared" si="570"/>
        <v xml:space="preserve">  </v>
      </c>
      <c r="BO1449" s="59" t="str">
        <f>IFERROR(VLOOKUP(BN1449,#REF!,5,0)," ")</f>
        <v xml:space="preserve"> </v>
      </c>
      <c r="BP1449" s="59" t="str">
        <f t="shared" si="571"/>
        <v xml:space="preserve"> </v>
      </c>
      <c r="BQ1449" s="56" t="str">
        <f t="shared" si="572"/>
        <v>0,00</v>
      </c>
      <c r="BR1449" s="59" t="str">
        <f t="shared" si="573"/>
        <v>0,00</v>
      </c>
      <c r="BS1449" s="59" t="str">
        <f t="shared" si="574"/>
        <v xml:space="preserve"> </v>
      </c>
      <c r="BT1449" s="56" t="str">
        <f t="shared" si="565"/>
        <v>00</v>
      </c>
      <c r="BU1449" s="56">
        <f t="shared" si="566"/>
        <v>0</v>
      </c>
      <c r="BV1449" s="56" t="str">
        <f>IFERROR(BU1449*#REF!,"0,00")</f>
        <v>0,00</v>
      </c>
      <c r="BW1449" s="59" t="str">
        <f t="shared" si="567"/>
        <v>0,00</v>
      </c>
    </row>
    <row r="1450" spans="1:75" ht="61.5" customHeight="1" thickTop="1" thickBot="1">
      <c r="A1450" s="90" t="str">
        <f t="shared" si="555"/>
        <v>INSERIR DATA</v>
      </c>
      <c r="B1450" s="91" t="str">
        <f t="shared" si="556"/>
        <v>INSERIR DATA</v>
      </c>
      <c r="C1450" s="81" t="str">
        <f t="shared" si="557"/>
        <v>INSERIR DATA</v>
      </c>
      <c r="D1450" s="79">
        <f t="shared" si="569"/>
        <v>1447</v>
      </c>
      <c r="E1450" s="125">
        <f t="shared" si="568"/>
        <v>0</v>
      </c>
      <c r="F1450" s="101"/>
      <c r="G1450" s="124" t="str">
        <f>IFERROR(VLOOKUP(F1450,#REF!,2,0)," ")</f>
        <v xml:space="preserve"> </v>
      </c>
      <c r="H1450" s="122" t="str">
        <f>IFERROR(VLOOKUP(F1450,#REF!,3,0)," ")</f>
        <v xml:space="preserve"> </v>
      </c>
      <c r="I1450" s="103"/>
      <c r="J1450" s="103"/>
      <c r="K1450" s="103"/>
      <c r="L1450" s="104"/>
      <c r="M1450" s="105"/>
      <c r="N1450" s="106"/>
      <c r="O1450" s="107"/>
      <c r="P1450" s="122" t="str">
        <f t="shared" si="552"/>
        <v>00,00</v>
      </c>
      <c r="Q1450" s="123" t="str">
        <f t="shared" si="553"/>
        <v>0,00</v>
      </c>
      <c r="R1450" s="119">
        <v>0</v>
      </c>
      <c r="S1450" s="119">
        <v>0</v>
      </c>
      <c r="T1450" s="123">
        <f t="shared" si="558"/>
        <v>0</v>
      </c>
      <c r="U1450" s="108"/>
      <c r="V1450" s="109" t="str">
        <f t="shared" si="554"/>
        <v/>
      </c>
      <c r="W1450" s="37"/>
      <c r="X1450" s="132"/>
      <c r="Y1450" s="134"/>
      <c r="AA1450" s="24"/>
      <c r="AB1450" s="40"/>
      <c r="AC1450" s="24" t="str">
        <f t="shared" si="560"/>
        <v>Pendente</v>
      </c>
      <c r="AE1450" s="43"/>
      <c r="AF1450" s="44"/>
      <c r="AG1450" s="46"/>
      <c r="AH1450" s="46"/>
      <c r="AI1450" s="46"/>
      <c r="AJ1450" s="44"/>
      <c r="AK1450" s="46"/>
      <c r="AL1450" s="127"/>
      <c r="AM1450" s="44"/>
      <c r="AN1450" s="46"/>
      <c r="AO1450" s="127"/>
      <c r="AP1450" s="46"/>
      <c r="AQ1450" s="46"/>
      <c r="AR1450" s="46"/>
      <c r="AS1450" s="46"/>
      <c r="AT1450" s="46"/>
      <c r="AU1450" s="46"/>
      <c r="AV1450" s="46"/>
      <c r="AW1450" s="46"/>
      <c r="AX1450" s="46"/>
      <c r="AY1450" s="46"/>
      <c r="AZ1450" s="49"/>
      <c r="BE1450" s="52">
        <f t="shared" si="559"/>
        <v>0</v>
      </c>
      <c r="BF1450" s="53" t="str">
        <f t="shared" si="561"/>
        <v>00</v>
      </c>
      <c r="BG1450" s="54">
        <f t="shared" si="562"/>
        <v>0</v>
      </c>
      <c r="BH1450" s="54">
        <v>6</v>
      </c>
      <c r="BI1450" s="54" t="str">
        <f t="shared" si="563"/>
        <v>,00</v>
      </c>
      <c r="BJ1450" s="55" t="str">
        <f t="shared" si="564"/>
        <v>00,00</v>
      </c>
      <c r="BL1450" s="57" t="str">
        <f>IFERROR(VLOOKUP(H1450,#REF!,2,0)," ")</f>
        <v xml:space="preserve"> </v>
      </c>
      <c r="BM1450" s="57" t="str">
        <f>IFERROR(VLOOKUP(K1450,#REF!,2,0)," ")</f>
        <v xml:space="preserve"> </v>
      </c>
      <c r="BN1450" s="58" t="str">
        <f t="shared" si="570"/>
        <v xml:space="preserve">  </v>
      </c>
      <c r="BO1450" s="59" t="str">
        <f>IFERROR(VLOOKUP(BN1450,#REF!,5,0)," ")</f>
        <v xml:space="preserve"> </v>
      </c>
      <c r="BP1450" s="59" t="str">
        <f t="shared" si="571"/>
        <v xml:space="preserve"> </v>
      </c>
      <c r="BQ1450" s="56" t="str">
        <f t="shared" si="572"/>
        <v>0,00</v>
      </c>
      <c r="BR1450" s="59" t="str">
        <f t="shared" si="573"/>
        <v>0,00</v>
      </c>
      <c r="BS1450" s="59" t="str">
        <f t="shared" si="574"/>
        <v xml:space="preserve"> </v>
      </c>
      <c r="BT1450" s="56" t="str">
        <f t="shared" si="565"/>
        <v>00</v>
      </c>
      <c r="BU1450" s="56">
        <f t="shared" si="566"/>
        <v>0</v>
      </c>
      <c r="BV1450" s="56" t="str">
        <f>IFERROR(BU1450*#REF!,"0,00")</f>
        <v>0,00</v>
      </c>
      <c r="BW1450" s="59" t="str">
        <f t="shared" si="567"/>
        <v>0,00</v>
      </c>
    </row>
    <row r="1451" spans="1:75" ht="61.5" customHeight="1" thickTop="1" thickBot="1">
      <c r="A1451" s="90" t="str">
        <f t="shared" si="555"/>
        <v>INSERIR DATA</v>
      </c>
      <c r="B1451" s="91" t="str">
        <f t="shared" si="556"/>
        <v>INSERIR DATA</v>
      </c>
      <c r="C1451" s="81" t="str">
        <f t="shared" si="557"/>
        <v>INSERIR DATA</v>
      </c>
      <c r="D1451" s="79">
        <f t="shared" si="569"/>
        <v>1448</v>
      </c>
      <c r="E1451" s="125">
        <f t="shared" si="568"/>
        <v>0</v>
      </c>
      <c r="F1451" s="101"/>
      <c r="G1451" s="124" t="str">
        <f>IFERROR(VLOOKUP(F1451,#REF!,2,0)," ")</f>
        <v xml:space="preserve"> </v>
      </c>
      <c r="H1451" s="122" t="str">
        <f>IFERROR(VLOOKUP(F1451,#REF!,3,0)," ")</f>
        <v xml:space="preserve"> </v>
      </c>
      <c r="I1451" s="103"/>
      <c r="J1451" s="103"/>
      <c r="K1451" s="103"/>
      <c r="L1451" s="104"/>
      <c r="M1451" s="105"/>
      <c r="N1451" s="106"/>
      <c r="O1451" s="107"/>
      <c r="P1451" s="122" t="str">
        <f t="shared" si="552"/>
        <v>00,00</v>
      </c>
      <c r="Q1451" s="123" t="str">
        <f t="shared" si="553"/>
        <v>0,00</v>
      </c>
      <c r="R1451" s="119">
        <v>0</v>
      </c>
      <c r="S1451" s="119">
        <v>0</v>
      </c>
      <c r="T1451" s="123">
        <f t="shared" si="558"/>
        <v>0</v>
      </c>
      <c r="U1451" s="108"/>
      <c r="V1451" s="109" t="str">
        <f t="shared" si="554"/>
        <v/>
      </c>
      <c r="W1451" s="37"/>
      <c r="X1451" s="132"/>
      <c r="Y1451" s="134"/>
      <c r="AA1451" s="24"/>
      <c r="AB1451" s="40"/>
      <c r="AC1451" s="24" t="str">
        <f t="shared" si="560"/>
        <v>Pendente</v>
      </c>
      <c r="AE1451" s="43"/>
      <c r="AF1451" s="44"/>
      <c r="AG1451" s="46"/>
      <c r="AH1451" s="46"/>
      <c r="AI1451" s="46"/>
      <c r="AJ1451" s="44"/>
      <c r="AK1451" s="46"/>
      <c r="AL1451" s="127"/>
      <c r="AM1451" s="44"/>
      <c r="AN1451" s="46"/>
      <c r="AO1451" s="127"/>
      <c r="AP1451" s="46"/>
      <c r="AQ1451" s="46"/>
      <c r="AR1451" s="46"/>
      <c r="AS1451" s="46"/>
      <c r="AT1451" s="46"/>
      <c r="AU1451" s="46"/>
      <c r="AV1451" s="46"/>
      <c r="AW1451" s="46"/>
      <c r="AX1451" s="46"/>
      <c r="AY1451" s="46"/>
      <c r="AZ1451" s="49"/>
      <c r="BE1451" s="52">
        <f t="shared" si="559"/>
        <v>0</v>
      </c>
      <c r="BF1451" s="53" t="str">
        <f t="shared" si="561"/>
        <v>00</v>
      </c>
      <c r="BG1451" s="54">
        <f t="shared" si="562"/>
        <v>0</v>
      </c>
      <c r="BH1451" s="54">
        <v>6</v>
      </c>
      <c r="BI1451" s="54" t="str">
        <f t="shared" si="563"/>
        <v>,00</v>
      </c>
      <c r="BJ1451" s="55" t="str">
        <f t="shared" si="564"/>
        <v>00,00</v>
      </c>
      <c r="BL1451" s="57" t="str">
        <f>IFERROR(VLOOKUP(H1451,#REF!,2,0)," ")</f>
        <v xml:space="preserve"> </v>
      </c>
      <c r="BM1451" s="57" t="str">
        <f>IFERROR(VLOOKUP(K1451,#REF!,2,0)," ")</f>
        <v xml:space="preserve"> </v>
      </c>
      <c r="BN1451" s="58" t="str">
        <f t="shared" si="570"/>
        <v xml:space="preserve">  </v>
      </c>
      <c r="BO1451" s="59" t="str">
        <f>IFERROR(VLOOKUP(BN1451,#REF!,5,0)," ")</f>
        <v xml:space="preserve"> </v>
      </c>
      <c r="BP1451" s="59" t="str">
        <f t="shared" si="571"/>
        <v xml:space="preserve"> </v>
      </c>
      <c r="BQ1451" s="56" t="str">
        <f t="shared" si="572"/>
        <v>0,00</v>
      </c>
      <c r="BR1451" s="59" t="str">
        <f t="shared" si="573"/>
        <v>0,00</v>
      </c>
      <c r="BS1451" s="59" t="str">
        <f t="shared" si="574"/>
        <v xml:space="preserve"> </v>
      </c>
      <c r="BT1451" s="56" t="str">
        <f t="shared" si="565"/>
        <v>00</v>
      </c>
      <c r="BU1451" s="56">
        <f t="shared" si="566"/>
        <v>0</v>
      </c>
      <c r="BV1451" s="56" t="str">
        <f>IFERROR(BU1451*#REF!,"0,00")</f>
        <v>0,00</v>
      </c>
      <c r="BW1451" s="59" t="str">
        <f t="shared" si="567"/>
        <v>0,00</v>
      </c>
    </row>
    <row r="1452" spans="1:75" ht="61.5" customHeight="1" thickTop="1" thickBot="1">
      <c r="A1452" s="90" t="str">
        <f t="shared" si="555"/>
        <v>INSERIR DATA</v>
      </c>
      <c r="B1452" s="91" t="str">
        <f t="shared" si="556"/>
        <v>INSERIR DATA</v>
      </c>
      <c r="C1452" s="81" t="str">
        <f t="shared" si="557"/>
        <v>INSERIR DATA</v>
      </c>
      <c r="D1452" s="79">
        <f t="shared" si="569"/>
        <v>1449</v>
      </c>
      <c r="E1452" s="125">
        <f t="shared" si="568"/>
        <v>0</v>
      </c>
      <c r="F1452" s="101"/>
      <c r="G1452" s="124" t="str">
        <f>IFERROR(VLOOKUP(F1452,#REF!,2,0)," ")</f>
        <v xml:space="preserve"> </v>
      </c>
      <c r="H1452" s="122" t="str">
        <f>IFERROR(VLOOKUP(F1452,#REF!,3,0)," ")</f>
        <v xml:space="preserve"> </v>
      </c>
      <c r="I1452" s="103"/>
      <c r="J1452" s="103"/>
      <c r="K1452" s="103"/>
      <c r="L1452" s="104"/>
      <c r="M1452" s="105"/>
      <c r="N1452" s="106"/>
      <c r="O1452" s="107"/>
      <c r="P1452" s="122" t="str">
        <f t="shared" si="552"/>
        <v>00,00</v>
      </c>
      <c r="Q1452" s="123" t="str">
        <f t="shared" si="553"/>
        <v>0,00</v>
      </c>
      <c r="R1452" s="119">
        <v>0</v>
      </c>
      <c r="S1452" s="119">
        <v>0</v>
      </c>
      <c r="T1452" s="123">
        <f t="shared" si="558"/>
        <v>0</v>
      </c>
      <c r="U1452" s="108"/>
      <c r="V1452" s="109" t="str">
        <f t="shared" si="554"/>
        <v/>
      </c>
      <c r="W1452" s="37"/>
      <c r="X1452" s="132"/>
      <c r="Y1452" s="134"/>
      <c r="AA1452" s="24"/>
      <c r="AB1452" s="40"/>
      <c r="AC1452" s="24" t="str">
        <f t="shared" si="560"/>
        <v>Pendente</v>
      </c>
      <c r="AE1452" s="43"/>
      <c r="AF1452" s="44"/>
      <c r="AG1452" s="46"/>
      <c r="AH1452" s="46"/>
      <c r="AI1452" s="46"/>
      <c r="AJ1452" s="44"/>
      <c r="AK1452" s="46"/>
      <c r="AL1452" s="127"/>
      <c r="AM1452" s="44"/>
      <c r="AN1452" s="46"/>
      <c r="AO1452" s="127"/>
      <c r="AP1452" s="46"/>
      <c r="AQ1452" s="46"/>
      <c r="AR1452" s="46"/>
      <c r="AS1452" s="46"/>
      <c r="AT1452" s="46"/>
      <c r="AU1452" s="46"/>
      <c r="AV1452" s="46"/>
      <c r="AW1452" s="46"/>
      <c r="AX1452" s="46"/>
      <c r="AY1452" s="46"/>
      <c r="AZ1452" s="49"/>
      <c r="BE1452" s="52">
        <f t="shared" si="559"/>
        <v>0</v>
      </c>
      <c r="BF1452" s="53" t="str">
        <f t="shared" si="561"/>
        <v>00</v>
      </c>
      <c r="BG1452" s="54">
        <f t="shared" si="562"/>
        <v>0</v>
      </c>
      <c r="BH1452" s="54">
        <v>6</v>
      </c>
      <c r="BI1452" s="54" t="str">
        <f t="shared" si="563"/>
        <v>,00</v>
      </c>
      <c r="BJ1452" s="55" t="str">
        <f t="shared" si="564"/>
        <v>00,00</v>
      </c>
      <c r="BL1452" s="57" t="str">
        <f>IFERROR(VLOOKUP(H1452,#REF!,2,0)," ")</f>
        <v xml:space="preserve"> </v>
      </c>
      <c r="BM1452" s="57" t="str">
        <f>IFERROR(VLOOKUP(K1452,#REF!,2,0)," ")</f>
        <v xml:space="preserve"> </v>
      </c>
      <c r="BN1452" s="58" t="str">
        <f t="shared" si="570"/>
        <v xml:space="preserve">  </v>
      </c>
      <c r="BO1452" s="59" t="str">
        <f>IFERROR(VLOOKUP(BN1452,#REF!,5,0)," ")</f>
        <v xml:space="preserve"> </v>
      </c>
      <c r="BP1452" s="59" t="str">
        <f t="shared" si="571"/>
        <v xml:space="preserve"> </v>
      </c>
      <c r="BQ1452" s="56" t="str">
        <f t="shared" si="572"/>
        <v>0,00</v>
      </c>
      <c r="BR1452" s="59" t="str">
        <f t="shared" si="573"/>
        <v>0,00</v>
      </c>
      <c r="BS1452" s="59" t="str">
        <f t="shared" si="574"/>
        <v xml:space="preserve"> </v>
      </c>
      <c r="BT1452" s="56" t="str">
        <f t="shared" si="565"/>
        <v>00</v>
      </c>
      <c r="BU1452" s="56">
        <f t="shared" si="566"/>
        <v>0</v>
      </c>
      <c r="BV1452" s="56" t="str">
        <f>IFERROR(BU1452*#REF!,"0,00")</f>
        <v>0,00</v>
      </c>
      <c r="BW1452" s="59" t="str">
        <f t="shared" si="567"/>
        <v>0,00</v>
      </c>
    </row>
    <row r="1453" spans="1:75" ht="61.5" customHeight="1" thickTop="1" thickBot="1">
      <c r="A1453" s="90" t="str">
        <f t="shared" si="555"/>
        <v>INSERIR DATA</v>
      </c>
      <c r="B1453" s="91" t="str">
        <f t="shared" si="556"/>
        <v>INSERIR DATA</v>
      </c>
      <c r="C1453" s="81" t="str">
        <f t="shared" si="557"/>
        <v>INSERIR DATA</v>
      </c>
      <c r="D1453" s="79">
        <f t="shared" si="569"/>
        <v>1450</v>
      </c>
      <c r="E1453" s="125">
        <f t="shared" si="568"/>
        <v>0</v>
      </c>
      <c r="F1453" s="101"/>
      <c r="G1453" s="124" t="str">
        <f>IFERROR(VLOOKUP(F1453,#REF!,2,0)," ")</f>
        <v xml:space="preserve"> </v>
      </c>
      <c r="H1453" s="122" t="str">
        <f>IFERROR(VLOOKUP(F1453,#REF!,3,0)," ")</f>
        <v xml:space="preserve"> </v>
      </c>
      <c r="I1453" s="103"/>
      <c r="J1453" s="103"/>
      <c r="K1453" s="103"/>
      <c r="L1453" s="104"/>
      <c r="M1453" s="105"/>
      <c r="N1453" s="106"/>
      <c r="O1453" s="107"/>
      <c r="P1453" s="122" t="str">
        <f t="shared" si="552"/>
        <v>00,00</v>
      </c>
      <c r="Q1453" s="123" t="str">
        <f t="shared" si="553"/>
        <v>0,00</v>
      </c>
      <c r="R1453" s="119">
        <v>0</v>
      </c>
      <c r="S1453" s="119">
        <v>0</v>
      </c>
      <c r="T1453" s="123">
        <f t="shared" si="558"/>
        <v>0</v>
      </c>
      <c r="U1453" s="108"/>
      <c r="V1453" s="109" t="str">
        <f t="shared" si="554"/>
        <v/>
      </c>
      <c r="W1453" s="37"/>
      <c r="X1453" s="132"/>
      <c r="Y1453" s="134"/>
      <c r="AA1453" s="24"/>
      <c r="AB1453" s="40"/>
      <c r="AC1453" s="24" t="str">
        <f t="shared" si="560"/>
        <v>Pendente</v>
      </c>
      <c r="AE1453" s="43"/>
      <c r="AF1453" s="44"/>
      <c r="AG1453" s="46"/>
      <c r="AH1453" s="46"/>
      <c r="AI1453" s="46"/>
      <c r="AJ1453" s="44"/>
      <c r="AK1453" s="46"/>
      <c r="AL1453" s="127"/>
      <c r="AM1453" s="44"/>
      <c r="AN1453" s="46"/>
      <c r="AO1453" s="127"/>
      <c r="AP1453" s="46"/>
      <c r="AQ1453" s="46"/>
      <c r="AR1453" s="46"/>
      <c r="AS1453" s="46"/>
      <c r="AT1453" s="46"/>
      <c r="AU1453" s="46"/>
      <c r="AV1453" s="46"/>
      <c r="AW1453" s="46"/>
      <c r="AX1453" s="46"/>
      <c r="AY1453" s="46"/>
      <c r="AZ1453" s="49"/>
      <c r="BE1453" s="52">
        <f t="shared" si="559"/>
        <v>0</v>
      </c>
      <c r="BF1453" s="53" t="str">
        <f t="shared" si="561"/>
        <v>00</v>
      </c>
      <c r="BG1453" s="54">
        <f t="shared" si="562"/>
        <v>0</v>
      </c>
      <c r="BH1453" s="54">
        <v>6</v>
      </c>
      <c r="BI1453" s="54" t="str">
        <f t="shared" si="563"/>
        <v>,00</v>
      </c>
      <c r="BJ1453" s="55" t="str">
        <f t="shared" si="564"/>
        <v>00,00</v>
      </c>
      <c r="BL1453" s="57" t="str">
        <f>IFERROR(VLOOKUP(H1453,#REF!,2,0)," ")</f>
        <v xml:space="preserve"> </v>
      </c>
      <c r="BM1453" s="57" t="str">
        <f>IFERROR(VLOOKUP(K1453,#REF!,2,0)," ")</f>
        <v xml:space="preserve"> </v>
      </c>
      <c r="BN1453" s="58" t="str">
        <f t="shared" si="570"/>
        <v xml:space="preserve">  </v>
      </c>
      <c r="BO1453" s="59" t="str">
        <f>IFERROR(VLOOKUP(BN1453,#REF!,5,0)," ")</f>
        <v xml:space="preserve"> </v>
      </c>
      <c r="BP1453" s="59" t="str">
        <f t="shared" si="571"/>
        <v xml:space="preserve"> </v>
      </c>
      <c r="BQ1453" s="56" t="str">
        <f t="shared" si="572"/>
        <v>0,00</v>
      </c>
      <c r="BR1453" s="59" t="str">
        <f t="shared" si="573"/>
        <v>0,00</v>
      </c>
      <c r="BS1453" s="59" t="str">
        <f t="shared" si="574"/>
        <v xml:space="preserve"> </v>
      </c>
      <c r="BT1453" s="56" t="str">
        <f t="shared" si="565"/>
        <v>00</v>
      </c>
      <c r="BU1453" s="56">
        <f t="shared" si="566"/>
        <v>0</v>
      </c>
      <c r="BV1453" s="56" t="str">
        <f>IFERROR(BU1453*#REF!,"0,00")</f>
        <v>0,00</v>
      </c>
      <c r="BW1453" s="59" t="str">
        <f t="shared" si="567"/>
        <v>0,00</v>
      </c>
    </row>
    <row r="1454" spans="1:75" ht="61.5" customHeight="1" thickTop="1" thickBot="1">
      <c r="A1454" s="90" t="str">
        <f t="shared" si="555"/>
        <v>INSERIR DATA</v>
      </c>
      <c r="B1454" s="91" t="str">
        <f t="shared" si="556"/>
        <v>INSERIR DATA</v>
      </c>
      <c r="C1454" s="81" t="str">
        <f t="shared" si="557"/>
        <v>INSERIR DATA</v>
      </c>
      <c r="D1454" s="79">
        <f t="shared" si="569"/>
        <v>1451</v>
      </c>
      <c r="E1454" s="125">
        <f t="shared" si="568"/>
        <v>0</v>
      </c>
      <c r="F1454" s="101"/>
      <c r="G1454" s="124" t="str">
        <f>IFERROR(VLOOKUP(F1454,#REF!,2,0)," ")</f>
        <v xml:space="preserve"> </v>
      </c>
      <c r="H1454" s="122" t="str">
        <f>IFERROR(VLOOKUP(F1454,#REF!,3,0)," ")</f>
        <v xml:space="preserve"> </v>
      </c>
      <c r="I1454" s="103"/>
      <c r="J1454" s="103"/>
      <c r="K1454" s="103"/>
      <c r="L1454" s="104"/>
      <c r="M1454" s="105"/>
      <c r="N1454" s="106"/>
      <c r="O1454" s="107"/>
      <c r="P1454" s="122" t="str">
        <f t="shared" si="552"/>
        <v>00,00</v>
      </c>
      <c r="Q1454" s="123" t="str">
        <f t="shared" si="553"/>
        <v>0,00</v>
      </c>
      <c r="R1454" s="119">
        <v>0</v>
      </c>
      <c r="S1454" s="119">
        <v>0</v>
      </c>
      <c r="T1454" s="123">
        <f t="shared" si="558"/>
        <v>0</v>
      </c>
      <c r="U1454" s="108"/>
      <c r="V1454" s="109" t="str">
        <f t="shared" si="554"/>
        <v/>
      </c>
      <c r="W1454" s="37"/>
      <c r="X1454" s="132"/>
      <c r="Y1454" s="134"/>
      <c r="AA1454" s="24"/>
      <c r="AB1454" s="40"/>
      <c r="AC1454" s="24" t="str">
        <f t="shared" si="560"/>
        <v>Pendente</v>
      </c>
      <c r="AE1454" s="43"/>
      <c r="AF1454" s="44"/>
      <c r="AG1454" s="46"/>
      <c r="AH1454" s="46"/>
      <c r="AI1454" s="46"/>
      <c r="AJ1454" s="44"/>
      <c r="AK1454" s="46"/>
      <c r="AL1454" s="127"/>
      <c r="AM1454" s="44"/>
      <c r="AN1454" s="46"/>
      <c r="AO1454" s="127"/>
      <c r="AP1454" s="46"/>
      <c r="AQ1454" s="46"/>
      <c r="AR1454" s="46"/>
      <c r="AS1454" s="46"/>
      <c r="AT1454" s="46"/>
      <c r="AU1454" s="46"/>
      <c r="AV1454" s="46"/>
      <c r="AW1454" s="46"/>
      <c r="AX1454" s="46"/>
      <c r="AY1454" s="46"/>
      <c r="AZ1454" s="49"/>
      <c r="BE1454" s="52">
        <f t="shared" si="559"/>
        <v>0</v>
      </c>
      <c r="BF1454" s="53" t="str">
        <f t="shared" si="561"/>
        <v>00</v>
      </c>
      <c r="BG1454" s="54">
        <f t="shared" si="562"/>
        <v>0</v>
      </c>
      <c r="BH1454" s="54">
        <v>6</v>
      </c>
      <c r="BI1454" s="54" t="str">
        <f t="shared" si="563"/>
        <v>,00</v>
      </c>
      <c r="BJ1454" s="55" t="str">
        <f t="shared" si="564"/>
        <v>00,00</v>
      </c>
      <c r="BL1454" s="57" t="str">
        <f>IFERROR(VLOOKUP(H1454,#REF!,2,0)," ")</f>
        <v xml:space="preserve"> </v>
      </c>
      <c r="BM1454" s="57" t="str">
        <f>IFERROR(VLOOKUP(K1454,#REF!,2,0)," ")</f>
        <v xml:space="preserve"> </v>
      </c>
      <c r="BN1454" s="58" t="str">
        <f t="shared" si="570"/>
        <v xml:space="preserve">  </v>
      </c>
      <c r="BO1454" s="59" t="str">
        <f>IFERROR(VLOOKUP(BN1454,#REF!,5,0)," ")</f>
        <v xml:space="preserve"> </v>
      </c>
      <c r="BP1454" s="59" t="str">
        <f t="shared" si="571"/>
        <v xml:space="preserve"> </v>
      </c>
      <c r="BQ1454" s="56" t="str">
        <f t="shared" si="572"/>
        <v>0,00</v>
      </c>
      <c r="BR1454" s="59" t="str">
        <f t="shared" si="573"/>
        <v>0,00</v>
      </c>
      <c r="BS1454" s="59" t="str">
        <f t="shared" si="574"/>
        <v xml:space="preserve"> </v>
      </c>
      <c r="BT1454" s="56" t="str">
        <f t="shared" si="565"/>
        <v>00</v>
      </c>
      <c r="BU1454" s="56">
        <f t="shared" si="566"/>
        <v>0</v>
      </c>
      <c r="BV1454" s="56" t="str">
        <f>IFERROR(BU1454*#REF!,"0,00")</f>
        <v>0,00</v>
      </c>
      <c r="BW1454" s="59" t="str">
        <f t="shared" si="567"/>
        <v>0,00</v>
      </c>
    </row>
    <row r="1455" spans="1:75" ht="61.5" customHeight="1" thickTop="1" thickBot="1">
      <c r="A1455" s="90" t="str">
        <f t="shared" si="555"/>
        <v>INSERIR DATA</v>
      </c>
      <c r="B1455" s="91" t="str">
        <f t="shared" si="556"/>
        <v>INSERIR DATA</v>
      </c>
      <c r="C1455" s="81" t="str">
        <f t="shared" si="557"/>
        <v>INSERIR DATA</v>
      </c>
      <c r="D1455" s="79">
        <f t="shared" si="569"/>
        <v>1452</v>
      </c>
      <c r="E1455" s="125">
        <f t="shared" si="568"/>
        <v>0</v>
      </c>
      <c r="F1455" s="101"/>
      <c r="G1455" s="124" t="str">
        <f>IFERROR(VLOOKUP(F1455,#REF!,2,0)," ")</f>
        <v xml:space="preserve"> </v>
      </c>
      <c r="H1455" s="122" t="str">
        <f>IFERROR(VLOOKUP(F1455,#REF!,3,0)," ")</f>
        <v xml:space="preserve"> </v>
      </c>
      <c r="I1455" s="103"/>
      <c r="J1455" s="103"/>
      <c r="K1455" s="103"/>
      <c r="L1455" s="104"/>
      <c r="M1455" s="105"/>
      <c r="N1455" s="106"/>
      <c r="O1455" s="107"/>
      <c r="P1455" s="122" t="str">
        <f t="shared" si="552"/>
        <v>00,00</v>
      </c>
      <c r="Q1455" s="123" t="str">
        <f t="shared" si="553"/>
        <v>0,00</v>
      </c>
      <c r="R1455" s="119">
        <v>0</v>
      </c>
      <c r="S1455" s="119">
        <v>0</v>
      </c>
      <c r="T1455" s="123">
        <f t="shared" si="558"/>
        <v>0</v>
      </c>
      <c r="U1455" s="108"/>
      <c r="V1455" s="109" t="str">
        <f t="shared" si="554"/>
        <v/>
      </c>
      <c r="W1455" s="37"/>
      <c r="X1455" s="132"/>
      <c r="Y1455" s="134"/>
      <c r="AA1455" s="24"/>
      <c r="AB1455" s="40"/>
      <c r="AC1455" s="24" t="str">
        <f t="shared" si="560"/>
        <v>Pendente</v>
      </c>
      <c r="AE1455" s="43"/>
      <c r="AF1455" s="44"/>
      <c r="AG1455" s="46"/>
      <c r="AH1455" s="46"/>
      <c r="AI1455" s="46"/>
      <c r="AJ1455" s="44"/>
      <c r="AK1455" s="46"/>
      <c r="AL1455" s="127"/>
      <c r="AM1455" s="44"/>
      <c r="AN1455" s="46"/>
      <c r="AO1455" s="127"/>
      <c r="AP1455" s="46"/>
      <c r="AQ1455" s="46"/>
      <c r="AR1455" s="46"/>
      <c r="AS1455" s="46"/>
      <c r="AT1455" s="46"/>
      <c r="AU1455" s="46"/>
      <c r="AV1455" s="46"/>
      <c r="AW1455" s="46"/>
      <c r="AX1455" s="46"/>
      <c r="AY1455" s="46"/>
      <c r="AZ1455" s="49"/>
      <c r="BE1455" s="52">
        <f t="shared" si="559"/>
        <v>0</v>
      </c>
      <c r="BF1455" s="53" t="str">
        <f t="shared" si="561"/>
        <v>00</v>
      </c>
      <c r="BG1455" s="54">
        <f t="shared" si="562"/>
        <v>0</v>
      </c>
      <c r="BH1455" s="54">
        <v>6</v>
      </c>
      <c r="BI1455" s="54" t="str">
        <f t="shared" si="563"/>
        <v>,00</v>
      </c>
      <c r="BJ1455" s="55" t="str">
        <f t="shared" si="564"/>
        <v>00,00</v>
      </c>
      <c r="BL1455" s="57" t="str">
        <f>IFERROR(VLOOKUP(H1455,#REF!,2,0)," ")</f>
        <v xml:space="preserve"> </v>
      </c>
      <c r="BM1455" s="57" t="str">
        <f>IFERROR(VLOOKUP(K1455,#REF!,2,0)," ")</f>
        <v xml:space="preserve"> </v>
      </c>
      <c r="BN1455" s="58" t="str">
        <f t="shared" si="570"/>
        <v xml:space="preserve">  </v>
      </c>
      <c r="BO1455" s="59" t="str">
        <f>IFERROR(VLOOKUP(BN1455,#REF!,5,0)," ")</f>
        <v xml:space="preserve"> </v>
      </c>
      <c r="BP1455" s="59" t="str">
        <f t="shared" si="571"/>
        <v xml:space="preserve"> </v>
      </c>
      <c r="BQ1455" s="56" t="str">
        <f t="shared" si="572"/>
        <v>0,00</v>
      </c>
      <c r="BR1455" s="59" t="str">
        <f t="shared" si="573"/>
        <v>0,00</v>
      </c>
      <c r="BS1455" s="59" t="str">
        <f t="shared" si="574"/>
        <v xml:space="preserve"> </v>
      </c>
      <c r="BT1455" s="56" t="str">
        <f t="shared" si="565"/>
        <v>00</v>
      </c>
      <c r="BU1455" s="56">
        <f t="shared" si="566"/>
        <v>0</v>
      </c>
      <c r="BV1455" s="56" t="str">
        <f>IFERROR(BU1455*#REF!,"0,00")</f>
        <v>0,00</v>
      </c>
      <c r="BW1455" s="59" t="str">
        <f t="shared" si="567"/>
        <v>0,00</v>
      </c>
    </row>
    <row r="1456" spans="1:75" ht="61.5" customHeight="1" thickTop="1" thickBot="1">
      <c r="A1456" s="90" t="str">
        <f t="shared" si="555"/>
        <v>INSERIR DATA</v>
      </c>
      <c r="B1456" s="91" t="str">
        <f t="shared" si="556"/>
        <v>INSERIR DATA</v>
      </c>
      <c r="C1456" s="81" t="str">
        <f t="shared" si="557"/>
        <v>INSERIR DATA</v>
      </c>
      <c r="D1456" s="79">
        <f t="shared" si="569"/>
        <v>1453</v>
      </c>
      <c r="E1456" s="125">
        <f t="shared" si="568"/>
        <v>0</v>
      </c>
      <c r="F1456" s="101"/>
      <c r="G1456" s="124" t="str">
        <f>IFERROR(VLOOKUP(F1456,#REF!,2,0)," ")</f>
        <v xml:space="preserve"> </v>
      </c>
      <c r="H1456" s="122" t="str">
        <f>IFERROR(VLOOKUP(F1456,#REF!,3,0)," ")</f>
        <v xml:space="preserve"> </v>
      </c>
      <c r="I1456" s="103"/>
      <c r="J1456" s="103"/>
      <c r="K1456" s="103"/>
      <c r="L1456" s="104"/>
      <c r="M1456" s="105"/>
      <c r="N1456" s="106"/>
      <c r="O1456" s="107"/>
      <c r="P1456" s="122" t="str">
        <f t="shared" ref="P1456:P1519" si="575">IFERROR(BJ1456," ")</f>
        <v>00,00</v>
      </c>
      <c r="Q1456" s="123" t="str">
        <f t="shared" ref="Q1456:Q1519" si="576">BW1456</f>
        <v>0,00</v>
      </c>
      <c r="R1456" s="119">
        <v>0</v>
      </c>
      <c r="S1456" s="119">
        <v>0</v>
      </c>
      <c r="T1456" s="123">
        <f t="shared" si="558"/>
        <v>0</v>
      </c>
      <c r="U1456" s="108"/>
      <c r="V1456" s="109" t="str">
        <f t="shared" si="554"/>
        <v/>
      </c>
      <c r="W1456" s="37"/>
      <c r="X1456" s="132"/>
      <c r="Y1456" s="134"/>
      <c r="AA1456" s="24"/>
      <c r="AB1456" s="40"/>
      <c r="AC1456" s="24" t="str">
        <f t="shared" si="560"/>
        <v>Pendente</v>
      </c>
      <c r="AE1456" s="43"/>
      <c r="AF1456" s="44"/>
      <c r="AG1456" s="46"/>
      <c r="AH1456" s="46"/>
      <c r="AI1456" s="46"/>
      <c r="AJ1456" s="44"/>
      <c r="AK1456" s="46"/>
      <c r="AL1456" s="127"/>
      <c r="AM1456" s="44"/>
      <c r="AN1456" s="46"/>
      <c r="AO1456" s="127"/>
      <c r="AP1456" s="46"/>
      <c r="AQ1456" s="46"/>
      <c r="AR1456" s="46"/>
      <c r="AS1456" s="46"/>
      <c r="AT1456" s="46"/>
      <c r="AU1456" s="46"/>
      <c r="AV1456" s="46"/>
      <c r="AW1456" s="46"/>
      <c r="AX1456" s="46"/>
      <c r="AY1456" s="46"/>
      <c r="AZ1456" s="49"/>
      <c r="BE1456" s="52">
        <f t="shared" si="559"/>
        <v>0</v>
      </c>
      <c r="BF1456" s="53" t="str">
        <f t="shared" si="561"/>
        <v>00</v>
      </c>
      <c r="BG1456" s="54">
        <f t="shared" si="562"/>
        <v>0</v>
      </c>
      <c r="BH1456" s="54">
        <v>6</v>
      </c>
      <c r="BI1456" s="54" t="str">
        <f t="shared" si="563"/>
        <v>,00</v>
      </c>
      <c r="BJ1456" s="55" t="str">
        <f t="shared" si="564"/>
        <v>00,00</v>
      </c>
      <c r="BL1456" s="57" t="str">
        <f>IFERROR(VLOOKUP(H1456,#REF!,2,0)," ")</f>
        <v xml:space="preserve"> </v>
      </c>
      <c r="BM1456" s="57" t="str">
        <f>IFERROR(VLOOKUP(K1456,#REF!,2,0)," ")</f>
        <v xml:space="preserve"> </v>
      </c>
      <c r="BN1456" s="58" t="str">
        <f t="shared" si="570"/>
        <v xml:space="preserve">  </v>
      </c>
      <c r="BO1456" s="59" t="str">
        <f>IFERROR(VLOOKUP(BN1456,#REF!,5,0)," ")</f>
        <v xml:space="preserve"> </v>
      </c>
      <c r="BP1456" s="59" t="str">
        <f t="shared" si="571"/>
        <v xml:space="preserve"> </v>
      </c>
      <c r="BQ1456" s="56" t="str">
        <f t="shared" si="572"/>
        <v>0,00</v>
      </c>
      <c r="BR1456" s="59" t="str">
        <f t="shared" si="573"/>
        <v>0,00</v>
      </c>
      <c r="BS1456" s="59" t="str">
        <f t="shared" si="574"/>
        <v xml:space="preserve"> </v>
      </c>
      <c r="BT1456" s="56" t="str">
        <f t="shared" si="565"/>
        <v>00</v>
      </c>
      <c r="BU1456" s="56">
        <f t="shared" si="566"/>
        <v>0</v>
      </c>
      <c r="BV1456" s="56" t="str">
        <f>IFERROR(BU1456*#REF!,"0,00")</f>
        <v>0,00</v>
      </c>
      <c r="BW1456" s="59" t="str">
        <f t="shared" si="567"/>
        <v>0,00</v>
      </c>
    </row>
    <row r="1457" spans="1:75" ht="61.5" customHeight="1" thickTop="1" thickBot="1">
      <c r="A1457" s="90" t="str">
        <f t="shared" si="555"/>
        <v>INSERIR DATA</v>
      </c>
      <c r="B1457" s="91" t="str">
        <f t="shared" si="556"/>
        <v>INSERIR DATA</v>
      </c>
      <c r="C1457" s="81" t="str">
        <f t="shared" si="557"/>
        <v>INSERIR DATA</v>
      </c>
      <c r="D1457" s="79">
        <f t="shared" si="569"/>
        <v>1454</v>
      </c>
      <c r="E1457" s="125">
        <f t="shared" si="568"/>
        <v>0</v>
      </c>
      <c r="F1457" s="101"/>
      <c r="G1457" s="124" t="str">
        <f>IFERROR(VLOOKUP(F1457,#REF!,2,0)," ")</f>
        <v xml:space="preserve"> </v>
      </c>
      <c r="H1457" s="122" t="str">
        <f>IFERROR(VLOOKUP(F1457,#REF!,3,0)," ")</f>
        <v xml:space="preserve"> </v>
      </c>
      <c r="I1457" s="103"/>
      <c r="J1457" s="103"/>
      <c r="K1457" s="103"/>
      <c r="L1457" s="104"/>
      <c r="M1457" s="105"/>
      <c r="N1457" s="106"/>
      <c r="O1457" s="107"/>
      <c r="P1457" s="122" t="str">
        <f t="shared" si="575"/>
        <v>00,00</v>
      </c>
      <c r="Q1457" s="123" t="str">
        <f t="shared" si="576"/>
        <v>0,00</v>
      </c>
      <c r="R1457" s="119">
        <v>0</v>
      </c>
      <c r="S1457" s="119">
        <v>0</v>
      </c>
      <c r="T1457" s="123">
        <f t="shared" si="558"/>
        <v>0</v>
      </c>
      <c r="U1457" s="108"/>
      <c r="V1457" s="109" t="str">
        <f t="shared" ref="V1457:V1520" si="577">UPPER(Y1457)</f>
        <v/>
      </c>
      <c r="W1457" s="37"/>
      <c r="X1457" s="132"/>
      <c r="Y1457" s="134"/>
      <c r="AA1457" s="24"/>
      <c r="AB1457" s="40"/>
      <c r="AC1457" s="24" t="str">
        <f t="shared" si="560"/>
        <v>Pendente</v>
      </c>
      <c r="AE1457" s="43"/>
      <c r="AF1457" s="44"/>
      <c r="AG1457" s="46"/>
      <c r="AH1457" s="46"/>
      <c r="AI1457" s="46"/>
      <c r="AJ1457" s="44"/>
      <c r="AK1457" s="46"/>
      <c r="AL1457" s="127"/>
      <c r="AM1457" s="44"/>
      <c r="AN1457" s="46"/>
      <c r="AO1457" s="127"/>
      <c r="AP1457" s="46"/>
      <c r="AQ1457" s="46"/>
      <c r="AR1457" s="46"/>
      <c r="AS1457" s="46"/>
      <c r="AT1457" s="46"/>
      <c r="AU1457" s="46"/>
      <c r="AV1457" s="46"/>
      <c r="AW1457" s="46"/>
      <c r="AX1457" s="46"/>
      <c r="AY1457" s="46"/>
      <c r="AZ1457" s="49"/>
      <c r="BE1457" s="52">
        <f t="shared" si="559"/>
        <v>0</v>
      </c>
      <c r="BF1457" s="53" t="str">
        <f t="shared" si="561"/>
        <v>00</v>
      </c>
      <c r="BG1457" s="54">
        <f t="shared" si="562"/>
        <v>0</v>
      </c>
      <c r="BH1457" s="54">
        <v>6</v>
      </c>
      <c r="BI1457" s="54" t="str">
        <f t="shared" si="563"/>
        <v>,00</v>
      </c>
      <c r="BJ1457" s="55" t="str">
        <f t="shared" si="564"/>
        <v>00,00</v>
      </c>
      <c r="BL1457" s="57" t="str">
        <f>IFERROR(VLOOKUP(H1457,#REF!,2,0)," ")</f>
        <v xml:space="preserve"> </v>
      </c>
      <c r="BM1457" s="57" t="str">
        <f>IFERROR(VLOOKUP(K1457,#REF!,2,0)," ")</f>
        <v xml:space="preserve"> </v>
      </c>
      <c r="BN1457" s="58" t="str">
        <f t="shared" si="570"/>
        <v xml:space="preserve">  </v>
      </c>
      <c r="BO1457" s="59" t="str">
        <f>IFERROR(VLOOKUP(BN1457,#REF!,5,0)," ")</f>
        <v xml:space="preserve"> </v>
      </c>
      <c r="BP1457" s="59" t="str">
        <f t="shared" si="571"/>
        <v xml:space="preserve"> </v>
      </c>
      <c r="BQ1457" s="56" t="str">
        <f t="shared" si="572"/>
        <v>0,00</v>
      </c>
      <c r="BR1457" s="59" t="str">
        <f t="shared" si="573"/>
        <v>0,00</v>
      </c>
      <c r="BS1457" s="59" t="str">
        <f t="shared" si="574"/>
        <v xml:space="preserve"> </v>
      </c>
      <c r="BT1457" s="56" t="str">
        <f t="shared" si="565"/>
        <v>00</v>
      </c>
      <c r="BU1457" s="56">
        <f t="shared" si="566"/>
        <v>0</v>
      </c>
      <c r="BV1457" s="56" t="str">
        <f>IFERROR(BU1457*#REF!,"0,00")</f>
        <v>0,00</v>
      </c>
      <c r="BW1457" s="59" t="str">
        <f t="shared" si="567"/>
        <v>0,00</v>
      </c>
    </row>
    <row r="1458" spans="1:75" ht="61.5" customHeight="1" thickTop="1" thickBot="1">
      <c r="A1458" s="90" t="str">
        <f t="shared" si="555"/>
        <v>INSERIR DATA</v>
      </c>
      <c r="B1458" s="91" t="str">
        <f t="shared" si="556"/>
        <v>INSERIR DATA</v>
      </c>
      <c r="C1458" s="81" t="str">
        <f t="shared" si="557"/>
        <v>INSERIR DATA</v>
      </c>
      <c r="D1458" s="79">
        <f t="shared" si="569"/>
        <v>1455</v>
      </c>
      <c r="E1458" s="125">
        <f t="shared" si="568"/>
        <v>0</v>
      </c>
      <c r="F1458" s="101"/>
      <c r="G1458" s="124" t="str">
        <f>IFERROR(VLOOKUP(F1458,#REF!,2,0)," ")</f>
        <v xml:space="preserve"> </v>
      </c>
      <c r="H1458" s="122" t="str">
        <f>IFERROR(VLOOKUP(F1458,#REF!,3,0)," ")</f>
        <v xml:space="preserve"> </v>
      </c>
      <c r="I1458" s="103"/>
      <c r="J1458" s="103"/>
      <c r="K1458" s="103"/>
      <c r="L1458" s="104"/>
      <c r="M1458" s="105"/>
      <c r="N1458" s="106"/>
      <c r="O1458" s="107"/>
      <c r="P1458" s="122" t="str">
        <f t="shared" si="575"/>
        <v>00,00</v>
      </c>
      <c r="Q1458" s="123" t="str">
        <f t="shared" si="576"/>
        <v>0,00</v>
      </c>
      <c r="R1458" s="119">
        <v>0</v>
      </c>
      <c r="S1458" s="119">
        <v>0</v>
      </c>
      <c r="T1458" s="123">
        <f t="shared" si="558"/>
        <v>0</v>
      </c>
      <c r="U1458" s="108"/>
      <c r="V1458" s="109" t="str">
        <f t="shared" si="577"/>
        <v/>
      </c>
      <c r="W1458" s="37"/>
      <c r="X1458" s="132"/>
      <c r="Y1458" s="134"/>
      <c r="AA1458" s="24"/>
      <c r="AB1458" s="40"/>
      <c r="AC1458" s="24" t="str">
        <f t="shared" si="560"/>
        <v>Pendente</v>
      </c>
      <c r="AE1458" s="43"/>
      <c r="AF1458" s="44"/>
      <c r="AG1458" s="46"/>
      <c r="AH1458" s="46"/>
      <c r="AI1458" s="46"/>
      <c r="AJ1458" s="44"/>
      <c r="AK1458" s="46"/>
      <c r="AL1458" s="127"/>
      <c r="AM1458" s="44"/>
      <c r="AN1458" s="46"/>
      <c r="AO1458" s="127"/>
      <c r="AP1458" s="46"/>
      <c r="AQ1458" s="46"/>
      <c r="AR1458" s="46"/>
      <c r="AS1458" s="46"/>
      <c r="AT1458" s="46"/>
      <c r="AU1458" s="46"/>
      <c r="AV1458" s="46"/>
      <c r="AW1458" s="46"/>
      <c r="AX1458" s="46"/>
      <c r="AY1458" s="46"/>
      <c r="AZ1458" s="49"/>
      <c r="BE1458" s="52">
        <f t="shared" si="559"/>
        <v>0</v>
      </c>
      <c r="BF1458" s="53" t="str">
        <f t="shared" si="561"/>
        <v>00</v>
      </c>
      <c r="BG1458" s="54">
        <f t="shared" si="562"/>
        <v>0</v>
      </c>
      <c r="BH1458" s="54">
        <v>6</v>
      </c>
      <c r="BI1458" s="54" t="str">
        <f t="shared" si="563"/>
        <v>,00</v>
      </c>
      <c r="BJ1458" s="55" t="str">
        <f t="shared" si="564"/>
        <v>00,00</v>
      </c>
      <c r="BL1458" s="57" t="str">
        <f>IFERROR(VLOOKUP(H1458,#REF!,2,0)," ")</f>
        <v xml:space="preserve"> </v>
      </c>
      <c r="BM1458" s="57" t="str">
        <f>IFERROR(VLOOKUP(K1458,#REF!,2,0)," ")</f>
        <v xml:space="preserve"> </v>
      </c>
      <c r="BN1458" s="58" t="str">
        <f t="shared" si="570"/>
        <v xml:space="preserve">  </v>
      </c>
      <c r="BO1458" s="59" t="str">
        <f>IFERROR(VLOOKUP(BN1458,#REF!,5,0)," ")</f>
        <v xml:space="preserve"> </v>
      </c>
      <c r="BP1458" s="59" t="str">
        <f t="shared" si="571"/>
        <v xml:space="preserve"> </v>
      </c>
      <c r="BQ1458" s="56" t="str">
        <f t="shared" si="572"/>
        <v>0,00</v>
      </c>
      <c r="BR1458" s="59" t="str">
        <f t="shared" si="573"/>
        <v>0,00</v>
      </c>
      <c r="BS1458" s="59" t="str">
        <f t="shared" si="574"/>
        <v xml:space="preserve"> </v>
      </c>
      <c r="BT1458" s="56" t="str">
        <f t="shared" si="565"/>
        <v>00</v>
      </c>
      <c r="BU1458" s="56">
        <f t="shared" si="566"/>
        <v>0</v>
      </c>
      <c r="BV1458" s="56" t="str">
        <f>IFERROR(BU1458*#REF!,"0,00")</f>
        <v>0,00</v>
      </c>
      <c r="BW1458" s="59" t="str">
        <f t="shared" si="567"/>
        <v>0,00</v>
      </c>
    </row>
    <row r="1459" spans="1:75" ht="61.5" customHeight="1" thickTop="1" thickBot="1">
      <c r="A1459" s="90" t="str">
        <f t="shared" si="555"/>
        <v>INSERIR DATA</v>
      </c>
      <c r="B1459" s="91" t="str">
        <f t="shared" si="556"/>
        <v>INSERIR DATA</v>
      </c>
      <c r="C1459" s="81" t="str">
        <f t="shared" si="557"/>
        <v>INSERIR DATA</v>
      </c>
      <c r="D1459" s="79">
        <f t="shared" si="569"/>
        <v>1456</v>
      </c>
      <c r="E1459" s="125">
        <f t="shared" si="568"/>
        <v>0</v>
      </c>
      <c r="F1459" s="101"/>
      <c r="G1459" s="124" t="str">
        <f>IFERROR(VLOOKUP(F1459,#REF!,2,0)," ")</f>
        <v xml:space="preserve"> </v>
      </c>
      <c r="H1459" s="122" t="str">
        <f>IFERROR(VLOOKUP(F1459,#REF!,3,0)," ")</f>
        <v xml:space="preserve"> </v>
      </c>
      <c r="I1459" s="103"/>
      <c r="J1459" s="103"/>
      <c r="K1459" s="103"/>
      <c r="L1459" s="104"/>
      <c r="M1459" s="105"/>
      <c r="N1459" s="106"/>
      <c r="O1459" s="107"/>
      <c r="P1459" s="122" t="str">
        <f t="shared" si="575"/>
        <v>00,00</v>
      </c>
      <c r="Q1459" s="123" t="str">
        <f t="shared" si="576"/>
        <v>0,00</v>
      </c>
      <c r="R1459" s="119">
        <v>0</v>
      </c>
      <c r="S1459" s="119">
        <v>0</v>
      </c>
      <c r="T1459" s="123">
        <f t="shared" si="558"/>
        <v>0</v>
      </c>
      <c r="U1459" s="108"/>
      <c r="V1459" s="109" t="str">
        <f t="shared" si="577"/>
        <v/>
      </c>
      <c r="W1459" s="37"/>
      <c r="X1459" s="132"/>
      <c r="Y1459" s="134"/>
      <c r="AA1459" s="24"/>
      <c r="AB1459" s="40"/>
      <c r="AC1459" s="24" t="str">
        <f t="shared" si="560"/>
        <v>Pendente</v>
      </c>
      <c r="AE1459" s="43"/>
      <c r="AF1459" s="44"/>
      <c r="AG1459" s="46"/>
      <c r="AH1459" s="46"/>
      <c r="AI1459" s="46"/>
      <c r="AJ1459" s="44"/>
      <c r="AK1459" s="46"/>
      <c r="AL1459" s="127"/>
      <c r="AM1459" s="44"/>
      <c r="AN1459" s="46"/>
      <c r="AO1459" s="127"/>
      <c r="AP1459" s="46"/>
      <c r="AQ1459" s="46"/>
      <c r="AR1459" s="46"/>
      <c r="AS1459" s="46"/>
      <c r="AT1459" s="46"/>
      <c r="AU1459" s="46"/>
      <c r="AV1459" s="46"/>
      <c r="AW1459" s="46"/>
      <c r="AX1459" s="46"/>
      <c r="AY1459" s="46"/>
      <c r="AZ1459" s="49"/>
      <c r="BE1459" s="52">
        <f t="shared" si="559"/>
        <v>0</v>
      </c>
      <c r="BF1459" s="53" t="str">
        <f t="shared" si="561"/>
        <v>00</v>
      </c>
      <c r="BG1459" s="54">
        <f t="shared" si="562"/>
        <v>0</v>
      </c>
      <c r="BH1459" s="54">
        <v>6</v>
      </c>
      <c r="BI1459" s="54" t="str">
        <f t="shared" si="563"/>
        <v>,00</v>
      </c>
      <c r="BJ1459" s="55" t="str">
        <f t="shared" si="564"/>
        <v>00,00</v>
      </c>
      <c r="BL1459" s="57" t="str">
        <f>IFERROR(VLOOKUP(H1459,#REF!,2,0)," ")</f>
        <v xml:space="preserve"> </v>
      </c>
      <c r="BM1459" s="57" t="str">
        <f>IFERROR(VLOOKUP(K1459,#REF!,2,0)," ")</f>
        <v xml:space="preserve"> </v>
      </c>
      <c r="BN1459" s="58" t="str">
        <f t="shared" si="570"/>
        <v xml:space="preserve">  </v>
      </c>
      <c r="BO1459" s="59" t="str">
        <f>IFERROR(VLOOKUP(BN1459,#REF!,5,0)," ")</f>
        <v xml:space="preserve"> </v>
      </c>
      <c r="BP1459" s="59" t="str">
        <f t="shared" si="571"/>
        <v xml:space="preserve"> </v>
      </c>
      <c r="BQ1459" s="56" t="str">
        <f t="shared" si="572"/>
        <v>0,00</v>
      </c>
      <c r="BR1459" s="59" t="str">
        <f t="shared" si="573"/>
        <v>0,00</v>
      </c>
      <c r="BS1459" s="59" t="str">
        <f t="shared" si="574"/>
        <v xml:space="preserve"> </v>
      </c>
      <c r="BT1459" s="56" t="str">
        <f t="shared" si="565"/>
        <v>00</v>
      </c>
      <c r="BU1459" s="56">
        <f t="shared" si="566"/>
        <v>0</v>
      </c>
      <c r="BV1459" s="56" t="str">
        <f>IFERROR(BU1459*#REF!,"0,00")</f>
        <v>0,00</v>
      </c>
      <c r="BW1459" s="59" t="str">
        <f t="shared" si="567"/>
        <v>0,00</v>
      </c>
    </row>
    <row r="1460" spans="1:75" ht="61.5" customHeight="1" thickTop="1" thickBot="1">
      <c r="A1460" s="90" t="str">
        <f t="shared" si="555"/>
        <v>INSERIR DATA</v>
      </c>
      <c r="B1460" s="91" t="str">
        <f t="shared" si="556"/>
        <v>INSERIR DATA</v>
      </c>
      <c r="C1460" s="81" t="str">
        <f t="shared" si="557"/>
        <v>INSERIR DATA</v>
      </c>
      <c r="D1460" s="79">
        <f t="shared" si="569"/>
        <v>1457</v>
      </c>
      <c r="E1460" s="125">
        <f t="shared" si="568"/>
        <v>0</v>
      </c>
      <c r="F1460" s="101"/>
      <c r="G1460" s="124" t="str">
        <f>IFERROR(VLOOKUP(F1460,#REF!,2,0)," ")</f>
        <v xml:space="preserve"> </v>
      </c>
      <c r="H1460" s="122" t="str">
        <f>IFERROR(VLOOKUP(F1460,#REF!,3,0)," ")</f>
        <v xml:space="preserve"> </v>
      </c>
      <c r="I1460" s="103"/>
      <c r="J1460" s="103"/>
      <c r="K1460" s="103"/>
      <c r="L1460" s="104"/>
      <c r="M1460" s="105"/>
      <c r="N1460" s="106"/>
      <c r="O1460" s="107"/>
      <c r="P1460" s="122" t="str">
        <f t="shared" si="575"/>
        <v>00,00</v>
      </c>
      <c r="Q1460" s="123" t="str">
        <f t="shared" si="576"/>
        <v>0,00</v>
      </c>
      <c r="R1460" s="119">
        <v>0</v>
      </c>
      <c r="S1460" s="119">
        <v>0</v>
      </c>
      <c r="T1460" s="123">
        <f t="shared" si="558"/>
        <v>0</v>
      </c>
      <c r="U1460" s="108"/>
      <c r="V1460" s="109" t="str">
        <f t="shared" si="577"/>
        <v/>
      </c>
      <c r="W1460" s="37"/>
      <c r="X1460" s="132"/>
      <c r="Y1460" s="134"/>
      <c r="AA1460" s="24"/>
      <c r="AB1460" s="40"/>
      <c r="AC1460" s="24" t="str">
        <f t="shared" si="560"/>
        <v>Pendente</v>
      </c>
      <c r="AE1460" s="43"/>
      <c r="AF1460" s="44"/>
      <c r="AG1460" s="46"/>
      <c r="AH1460" s="46"/>
      <c r="AI1460" s="46"/>
      <c r="AJ1460" s="44"/>
      <c r="AK1460" s="46"/>
      <c r="AL1460" s="127"/>
      <c r="AM1460" s="44"/>
      <c r="AN1460" s="46"/>
      <c r="AO1460" s="127"/>
      <c r="AP1460" s="46"/>
      <c r="AQ1460" s="46"/>
      <c r="AR1460" s="46"/>
      <c r="AS1460" s="46"/>
      <c r="AT1460" s="46"/>
      <c r="AU1460" s="46"/>
      <c r="AV1460" s="46"/>
      <c r="AW1460" s="46"/>
      <c r="AX1460" s="46"/>
      <c r="AY1460" s="46"/>
      <c r="AZ1460" s="49"/>
      <c r="BE1460" s="52">
        <f t="shared" si="559"/>
        <v>0</v>
      </c>
      <c r="BF1460" s="53" t="str">
        <f t="shared" si="561"/>
        <v>00</v>
      </c>
      <c r="BG1460" s="54">
        <f t="shared" si="562"/>
        <v>0</v>
      </c>
      <c r="BH1460" s="54">
        <v>6</v>
      </c>
      <c r="BI1460" s="54" t="str">
        <f t="shared" si="563"/>
        <v>,00</v>
      </c>
      <c r="BJ1460" s="55" t="str">
        <f t="shared" si="564"/>
        <v>00,00</v>
      </c>
      <c r="BL1460" s="57" t="str">
        <f>IFERROR(VLOOKUP(H1460,#REF!,2,0)," ")</f>
        <v xml:space="preserve"> </v>
      </c>
      <c r="BM1460" s="57" t="str">
        <f>IFERROR(VLOOKUP(K1460,#REF!,2,0)," ")</f>
        <v xml:space="preserve"> </v>
      </c>
      <c r="BN1460" s="58" t="str">
        <f t="shared" si="570"/>
        <v xml:space="preserve">  </v>
      </c>
      <c r="BO1460" s="59" t="str">
        <f>IFERROR(VLOOKUP(BN1460,#REF!,5,0)," ")</f>
        <v xml:space="preserve"> </v>
      </c>
      <c r="BP1460" s="59" t="str">
        <f t="shared" si="571"/>
        <v xml:space="preserve"> </v>
      </c>
      <c r="BQ1460" s="56" t="str">
        <f t="shared" si="572"/>
        <v>0,00</v>
      </c>
      <c r="BR1460" s="59" t="str">
        <f t="shared" si="573"/>
        <v>0,00</v>
      </c>
      <c r="BS1460" s="59" t="str">
        <f t="shared" si="574"/>
        <v xml:space="preserve"> </v>
      </c>
      <c r="BT1460" s="56" t="str">
        <f t="shared" si="565"/>
        <v>00</v>
      </c>
      <c r="BU1460" s="56">
        <f t="shared" si="566"/>
        <v>0</v>
      </c>
      <c r="BV1460" s="56" t="str">
        <f>IFERROR(BU1460*#REF!,"0,00")</f>
        <v>0,00</v>
      </c>
      <c r="BW1460" s="59" t="str">
        <f t="shared" si="567"/>
        <v>0,00</v>
      </c>
    </row>
    <row r="1461" spans="1:75" ht="61.5" customHeight="1" thickTop="1" thickBot="1">
      <c r="A1461" s="90" t="str">
        <f t="shared" si="555"/>
        <v>INSERIR DATA</v>
      </c>
      <c r="B1461" s="91" t="str">
        <f t="shared" si="556"/>
        <v>INSERIR DATA</v>
      </c>
      <c r="C1461" s="81" t="str">
        <f t="shared" si="557"/>
        <v>INSERIR DATA</v>
      </c>
      <c r="D1461" s="79">
        <f t="shared" si="569"/>
        <v>1458</v>
      </c>
      <c r="E1461" s="125">
        <f t="shared" si="568"/>
        <v>0</v>
      </c>
      <c r="F1461" s="101"/>
      <c r="G1461" s="124" t="str">
        <f>IFERROR(VLOOKUP(F1461,#REF!,2,0)," ")</f>
        <v xml:space="preserve"> </v>
      </c>
      <c r="H1461" s="122" t="str">
        <f>IFERROR(VLOOKUP(F1461,#REF!,3,0)," ")</f>
        <v xml:space="preserve"> </v>
      </c>
      <c r="I1461" s="103"/>
      <c r="J1461" s="103"/>
      <c r="K1461" s="103"/>
      <c r="L1461" s="104"/>
      <c r="M1461" s="105"/>
      <c r="N1461" s="106"/>
      <c r="O1461" s="107"/>
      <c r="P1461" s="122" t="str">
        <f t="shared" si="575"/>
        <v>00,00</v>
      </c>
      <c r="Q1461" s="123" t="str">
        <f t="shared" si="576"/>
        <v>0,00</v>
      </c>
      <c r="R1461" s="119">
        <v>0</v>
      </c>
      <c r="S1461" s="119">
        <v>0</v>
      </c>
      <c r="T1461" s="123">
        <f t="shared" si="558"/>
        <v>0</v>
      </c>
      <c r="U1461" s="108"/>
      <c r="V1461" s="109" t="str">
        <f t="shared" si="577"/>
        <v/>
      </c>
      <c r="W1461" s="37"/>
      <c r="X1461" s="132"/>
      <c r="Y1461" s="134"/>
      <c r="AA1461" s="24"/>
      <c r="AB1461" s="40"/>
      <c r="AC1461" s="24" t="str">
        <f t="shared" si="560"/>
        <v>Pendente</v>
      </c>
      <c r="AE1461" s="43"/>
      <c r="AF1461" s="44"/>
      <c r="AG1461" s="46"/>
      <c r="AH1461" s="46"/>
      <c r="AI1461" s="46"/>
      <c r="AJ1461" s="44"/>
      <c r="AK1461" s="46"/>
      <c r="AL1461" s="127"/>
      <c r="AM1461" s="44"/>
      <c r="AN1461" s="46"/>
      <c r="AO1461" s="127"/>
      <c r="AP1461" s="46"/>
      <c r="AQ1461" s="46"/>
      <c r="AR1461" s="46"/>
      <c r="AS1461" s="46"/>
      <c r="AT1461" s="46"/>
      <c r="AU1461" s="46"/>
      <c r="AV1461" s="46"/>
      <c r="AW1461" s="46"/>
      <c r="AX1461" s="46"/>
      <c r="AY1461" s="46"/>
      <c r="AZ1461" s="49"/>
      <c r="BE1461" s="52">
        <f t="shared" si="559"/>
        <v>0</v>
      </c>
      <c r="BF1461" s="53" t="str">
        <f t="shared" si="561"/>
        <v>00</v>
      </c>
      <c r="BG1461" s="54">
        <f t="shared" si="562"/>
        <v>0</v>
      </c>
      <c r="BH1461" s="54">
        <v>6</v>
      </c>
      <c r="BI1461" s="54" t="str">
        <f t="shared" si="563"/>
        <v>,00</v>
      </c>
      <c r="BJ1461" s="55" t="str">
        <f t="shared" si="564"/>
        <v>00,00</v>
      </c>
      <c r="BL1461" s="57" t="str">
        <f>IFERROR(VLOOKUP(H1461,#REF!,2,0)," ")</f>
        <v xml:space="preserve"> </v>
      </c>
      <c r="BM1461" s="57" t="str">
        <f>IFERROR(VLOOKUP(K1461,#REF!,2,0)," ")</f>
        <v xml:space="preserve"> </v>
      </c>
      <c r="BN1461" s="58" t="str">
        <f t="shared" si="570"/>
        <v xml:space="preserve">  </v>
      </c>
      <c r="BO1461" s="59" t="str">
        <f>IFERROR(VLOOKUP(BN1461,#REF!,5,0)," ")</f>
        <v xml:space="preserve"> </v>
      </c>
      <c r="BP1461" s="59" t="str">
        <f t="shared" si="571"/>
        <v xml:space="preserve"> </v>
      </c>
      <c r="BQ1461" s="56" t="str">
        <f t="shared" si="572"/>
        <v>0,00</v>
      </c>
      <c r="BR1461" s="59" t="str">
        <f t="shared" si="573"/>
        <v>0,00</v>
      </c>
      <c r="BS1461" s="59" t="str">
        <f t="shared" si="574"/>
        <v xml:space="preserve"> </v>
      </c>
      <c r="BT1461" s="56" t="str">
        <f t="shared" si="565"/>
        <v>00</v>
      </c>
      <c r="BU1461" s="56">
        <f t="shared" si="566"/>
        <v>0</v>
      </c>
      <c r="BV1461" s="56" t="str">
        <f>IFERROR(BU1461*#REF!,"0,00")</f>
        <v>0,00</v>
      </c>
      <c r="BW1461" s="59" t="str">
        <f t="shared" si="567"/>
        <v>0,00</v>
      </c>
    </row>
    <row r="1462" spans="1:75" ht="61.5" customHeight="1" thickTop="1" thickBot="1">
      <c r="A1462" s="90" t="str">
        <f t="shared" si="555"/>
        <v>INSERIR DATA</v>
      </c>
      <c r="B1462" s="91" t="str">
        <f t="shared" si="556"/>
        <v>INSERIR DATA</v>
      </c>
      <c r="C1462" s="81" t="str">
        <f t="shared" si="557"/>
        <v>INSERIR DATA</v>
      </c>
      <c r="D1462" s="79">
        <f t="shared" si="569"/>
        <v>1459</v>
      </c>
      <c r="E1462" s="125">
        <f t="shared" si="568"/>
        <v>0</v>
      </c>
      <c r="F1462" s="101"/>
      <c r="G1462" s="124" t="str">
        <f>IFERROR(VLOOKUP(F1462,#REF!,2,0)," ")</f>
        <v xml:space="preserve"> </v>
      </c>
      <c r="H1462" s="122" t="str">
        <f>IFERROR(VLOOKUP(F1462,#REF!,3,0)," ")</f>
        <v xml:space="preserve"> </v>
      </c>
      <c r="I1462" s="103"/>
      <c r="J1462" s="103"/>
      <c r="K1462" s="103"/>
      <c r="L1462" s="104"/>
      <c r="M1462" s="105"/>
      <c r="N1462" s="106"/>
      <c r="O1462" s="107"/>
      <c r="P1462" s="122" t="str">
        <f t="shared" si="575"/>
        <v>00,00</v>
      </c>
      <c r="Q1462" s="123" t="str">
        <f t="shared" si="576"/>
        <v>0,00</v>
      </c>
      <c r="R1462" s="119">
        <v>0</v>
      </c>
      <c r="S1462" s="119">
        <v>0</v>
      </c>
      <c r="T1462" s="123">
        <f t="shared" si="558"/>
        <v>0</v>
      </c>
      <c r="U1462" s="108"/>
      <c r="V1462" s="109" t="str">
        <f t="shared" si="577"/>
        <v/>
      </c>
      <c r="W1462" s="37"/>
      <c r="X1462" s="132"/>
      <c r="Y1462" s="134"/>
      <c r="AA1462" s="24"/>
      <c r="AB1462" s="40"/>
      <c r="AC1462" s="24" t="str">
        <f t="shared" si="560"/>
        <v>Pendente</v>
      </c>
      <c r="AE1462" s="43"/>
      <c r="AF1462" s="44"/>
      <c r="AG1462" s="46"/>
      <c r="AH1462" s="46"/>
      <c r="AI1462" s="46"/>
      <c r="AJ1462" s="44"/>
      <c r="AK1462" s="46"/>
      <c r="AL1462" s="127"/>
      <c r="AM1462" s="44"/>
      <c r="AN1462" s="46"/>
      <c r="AO1462" s="127"/>
      <c r="AP1462" s="46"/>
      <c r="AQ1462" s="46"/>
      <c r="AR1462" s="46"/>
      <c r="AS1462" s="46"/>
      <c r="AT1462" s="46"/>
      <c r="AU1462" s="46"/>
      <c r="AV1462" s="46"/>
      <c r="AW1462" s="46"/>
      <c r="AX1462" s="46"/>
      <c r="AY1462" s="46"/>
      <c r="AZ1462" s="49"/>
      <c r="BE1462" s="52">
        <f t="shared" si="559"/>
        <v>0</v>
      </c>
      <c r="BF1462" s="53" t="str">
        <f t="shared" si="561"/>
        <v>00</v>
      </c>
      <c r="BG1462" s="54">
        <f t="shared" si="562"/>
        <v>0</v>
      </c>
      <c r="BH1462" s="54">
        <v>6</v>
      </c>
      <c r="BI1462" s="54" t="str">
        <f t="shared" si="563"/>
        <v>,00</v>
      </c>
      <c r="BJ1462" s="55" t="str">
        <f t="shared" si="564"/>
        <v>00,00</v>
      </c>
      <c r="BL1462" s="57" t="str">
        <f>IFERROR(VLOOKUP(H1462,#REF!,2,0)," ")</f>
        <v xml:space="preserve"> </v>
      </c>
      <c r="BM1462" s="57" t="str">
        <f>IFERROR(VLOOKUP(K1462,#REF!,2,0)," ")</f>
        <v xml:space="preserve"> </v>
      </c>
      <c r="BN1462" s="58" t="str">
        <f t="shared" si="570"/>
        <v xml:space="preserve">  </v>
      </c>
      <c r="BO1462" s="59" t="str">
        <f>IFERROR(VLOOKUP(BN1462,#REF!,5,0)," ")</f>
        <v xml:space="preserve"> </v>
      </c>
      <c r="BP1462" s="59" t="str">
        <f t="shared" si="571"/>
        <v xml:space="preserve"> </v>
      </c>
      <c r="BQ1462" s="56" t="str">
        <f t="shared" si="572"/>
        <v>0,00</v>
      </c>
      <c r="BR1462" s="59" t="str">
        <f t="shared" si="573"/>
        <v>0,00</v>
      </c>
      <c r="BS1462" s="59" t="str">
        <f t="shared" si="574"/>
        <v xml:space="preserve"> </v>
      </c>
      <c r="BT1462" s="56" t="str">
        <f t="shared" si="565"/>
        <v>00</v>
      </c>
      <c r="BU1462" s="56">
        <f t="shared" si="566"/>
        <v>0</v>
      </c>
      <c r="BV1462" s="56" t="str">
        <f>IFERROR(BU1462*#REF!,"0,00")</f>
        <v>0,00</v>
      </c>
      <c r="BW1462" s="59" t="str">
        <f t="shared" si="567"/>
        <v>0,00</v>
      </c>
    </row>
    <row r="1463" spans="1:75" ht="61.5" customHeight="1" thickTop="1" thickBot="1">
      <c r="A1463" s="90" t="str">
        <f t="shared" si="555"/>
        <v>INSERIR DATA</v>
      </c>
      <c r="B1463" s="91" t="str">
        <f t="shared" si="556"/>
        <v>INSERIR DATA</v>
      </c>
      <c r="C1463" s="81" t="str">
        <f t="shared" si="557"/>
        <v>INSERIR DATA</v>
      </c>
      <c r="D1463" s="79">
        <f t="shared" si="569"/>
        <v>1460</v>
      </c>
      <c r="E1463" s="125">
        <f t="shared" si="568"/>
        <v>0</v>
      </c>
      <c r="F1463" s="101"/>
      <c r="G1463" s="124" t="str">
        <f>IFERROR(VLOOKUP(F1463,#REF!,2,0)," ")</f>
        <v xml:space="preserve"> </v>
      </c>
      <c r="H1463" s="122" t="str">
        <f>IFERROR(VLOOKUP(F1463,#REF!,3,0)," ")</f>
        <v xml:space="preserve"> </v>
      </c>
      <c r="I1463" s="103"/>
      <c r="J1463" s="103"/>
      <c r="K1463" s="103"/>
      <c r="L1463" s="104"/>
      <c r="M1463" s="105"/>
      <c r="N1463" s="106"/>
      <c r="O1463" s="107"/>
      <c r="P1463" s="122" t="str">
        <f t="shared" si="575"/>
        <v>00,00</v>
      </c>
      <c r="Q1463" s="123" t="str">
        <f t="shared" si="576"/>
        <v>0,00</v>
      </c>
      <c r="R1463" s="119">
        <v>0</v>
      </c>
      <c r="S1463" s="119">
        <v>0</v>
      </c>
      <c r="T1463" s="123">
        <f t="shared" si="558"/>
        <v>0</v>
      </c>
      <c r="U1463" s="108"/>
      <c r="V1463" s="109" t="str">
        <f t="shared" si="577"/>
        <v/>
      </c>
      <c r="W1463" s="37"/>
      <c r="X1463" s="132"/>
      <c r="Y1463" s="134"/>
      <c r="AA1463" s="24"/>
      <c r="AB1463" s="40"/>
      <c r="AC1463" s="24" t="str">
        <f t="shared" si="560"/>
        <v>Pendente</v>
      </c>
      <c r="AE1463" s="43"/>
      <c r="AF1463" s="44"/>
      <c r="AG1463" s="46"/>
      <c r="AH1463" s="46"/>
      <c r="AI1463" s="46"/>
      <c r="AJ1463" s="44"/>
      <c r="AK1463" s="46"/>
      <c r="AL1463" s="127"/>
      <c r="AM1463" s="44"/>
      <c r="AN1463" s="46"/>
      <c r="AO1463" s="127"/>
      <c r="AP1463" s="46"/>
      <c r="AQ1463" s="46"/>
      <c r="AR1463" s="46"/>
      <c r="AS1463" s="46"/>
      <c r="AT1463" s="46"/>
      <c r="AU1463" s="46"/>
      <c r="AV1463" s="46"/>
      <c r="AW1463" s="46"/>
      <c r="AX1463" s="46"/>
      <c r="AY1463" s="46"/>
      <c r="AZ1463" s="49"/>
      <c r="BE1463" s="52">
        <f t="shared" si="559"/>
        <v>0</v>
      </c>
      <c r="BF1463" s="53" t="str">
        <f t="shared" si="561"/>
        <v>00</v>
      </c>
      <c r="BG1463" s="54">
        <f t="shared" si="562"/>
        <v>0</v>
      </c>
      <c r="BH1463" s="54">
        <v>6</v>
      </c>
      <c r="BI1463" s="54" t="str">
        <f t="shared" si="563"/>
        <v>,00</v>
      </c>
      <c r="BJ1463" s="55" t="str">
        <f t="shared" si="564"/>
        <v>00,00</v>
      </c>
      <c r="BL1463" s="57" t="str">
        <f>IFERROR(VLOOKUP(H1463,#REF!,2,0)," ")</f>
        <v xml:space="preserve"> </v>
      </c>
      <c r="BM1463" s="57" t="str">
        <f>IFERROR(VLOOKUP(K1463,#REF!,2,0)," ")</f>
        <v xml:space="preserve"> </v>
      </c>
      <c r="BN1463" s="58" t="str">
        <f t="shared" si="570"/>
        <v xml:space="preserve">  </v>
      </c>
      <c r="BO1463" s="59" t="str">
        <f>IFERROR(VLOOKUP(BN1463,#REF!,5,0)," ")</f>
        <v xml:space="preserve"> </v>
      </c>
      <c r="BP1463" s="59" t="str">
        <f t="shared" si="571"/>
        <v xml:space="preserve"> </v>
      </c>
      <c r="BQ1463" s="56" t="str">
        <f t="shared" si="572"/>
        <v>0,00</v>
      </c>
      <c r="BR1463" s="59" t="str">
        <f t="shared" si="573"/>
        <v>0,00</v>
      </c>
      <c r="BS1463" s="59" t="str">
        <f t="shared" si="574"/>
        <v xml:space="preserve"> </v>
      </c>
      <c r="BT1463" s="56" t="str">
        <f t="shared" si="565"/>
        <v>00</v>
      </c>
      <c r="BU1463" s="56">
        <f t="shared" si="566"/>
        <v>0</v>
      </c>
      <c r="BV1463" s="56" t="str">
        <f>IFERROR(BU1463*#REF!,"0,00")</f>
        <v>0,00</v>
      </c>
      <c r="BW1463" s="59" t="str">
        <f t="shared" si="567"/>
        <v>0,00</v>
      </c>
    </row>
    <row r="1464" spans="1:75" ht="61.5" customHeight="1" thickTop="1" thickBot="1">
      <c r="A1464" s="90" t="str">
        <f t="shared" si="555"/>
        <v>INSERIR DATA</v>
      </c>
      <c r="B1464" s="91" t="str">
        <f t="shared" si="556"/>
        <v>INSERIR DATA</v>
      </c>
      <c r="C1464" s="81" t="str">
        <f t="shared" si="557"/>
        <v>INSERIR DATA</v>
      </c>
      <c r="D1464" s="79">
        <f t="shared" si="569"/>
        <v>1461</v>
      </c>
      <c r="E1464" s="125">
        <f t="shared" si="568"/>
        <v>0</v>
      </c>
      <c r="F1464" s="101"/>
      <c r="G1464" s="124" t="str">
        <f>IFERROR(VLOOKUP(F1464,#REF!,2,0)," ")</f>
        <v xml:space="preserve"> </v>
      </c>
      <c r="H1464" s="122" t="str">
        <f>IFERROR(VLOOKUP(F1464,#REF!,3,0)," ")</f>
        <v xml:space="preserve"> </v>
      </c>
      <c r="I1464" s="103"/>
      <c r="J1464" s="103"/>
      <c r="K1464" s="103"/>
      <c r="L1464" s="104"/>
      <c r="M1464" s="105"/>
      <c r="N1464" s="106"/>
      <c r="O1464" s="107"/>
      <c r="P1464" s="122" t="str">
        <f t="shared" si="575"/>
        <v>00,00</v>
      </c>
      <c r="Q1464" s="123" t="str">
        <f t="shared" si="576"/>
        <v>0,00</v>
      </c>
      <c r="R1464" s="119">
        <v>0</v>
      </c>
      <c r="S1464" s="119">
        <v>0</v>
      </c>
      <c r="T1464" s="123">
        <f t="shared" si="558"/>
        <v>0</v>
      </c>
      <c r="U1464" s="108"/>
      <c r="V1464" s="109" t="str">
        <f t="shared" si="577"/>
        <v/>
      </c>
      <c r="W1464" s="37"/>
      <c r="X1464" s="132"/>
      <c r="Y1464" s="134"/>
      <c r="AA1464" s="24"/>
      <c r="AB1464" s="40"/>
      <c r="AC1464" s="24" t="str">
        <f t="shared" si="560"/>
        <v>Pendente</v>
      </c>
      <c r="AE1464" s="43"/>
      <c r="AF1464" s="44"/>
      <c r="AG1464" s="46"/>
      <c r="AH1464" s="46"/>
      <c r="AI1464" s="46"/>
      <c r="AJ1464" s="44"/>
      <c r="AK1464" s="46"/>
      <c r="AL1464" s="127"/>
      <c r="AM1464" s="44"/>
      <c r="AN1464" s="46"/>
      <c r="AO1464" s="127"/>
      <c r="AP1464" s="46"/>
      <c r="AQ1464" s="46"/>
      <c r="AR1464" s="46"/>
      <c r="AS1464" s="46"/>
      <c r="AT1464" s="46"/>
      <c r="AU1464" s="46"/>
      <c r="AV1464" s="46"/>
      <c r="AW1464" s="46"/>
      <c r="AX1464" s="46"/>
      <c r="AY1464" s="46"/>
      <c r="AZ1464" s="49"/>
      <c r="BE1464" s="52">
        <f t="shared" si="559"/>
        <v>0</v>
      </c>
      <c r="BF1464" s="53" t="str">
        <f t="shared" si="561"/>
        <v>00</v>
      </c>
      <c r="BG1464" s="54">
        <f t="shared" si="562"/>
        <v>0</v>
      </c>
      <c r="BH1464" s="54">
        <v>6</v>
      </c>
      <c r="BI1464" s="54" t="str">
        <f t="shared" si="563"/>
        <v>,00</v>
      </c>
      <c r="BJ1464" s="55" t="str">
        <f t="shared" si="564"/>
        <v>00,00</v>
      </c>
      <c r="BL1464" s="57" t="str">
        <f>IFERROR(VLOOKUP(H1464,#REF!,2,0)," ")</f>
        <v xml:space="preserve"> </v>
      </c>
      <c r="BM1464" s="57" t="str">
        <f>IFERROR(VLOOKUP(K1464,#REF!,2,0)," ")</f>
        <v xml:space="preserve"> </v>
      </c>
      <c r="BN1464" s="58" t="str">
        <f t="shared" si="570"/>
        <v xml:space="preserve">  </v>
      </c>
      <c r="BO1464" s="59" t="str">
        <f>IFERROR(VLOOKUP(BN1464,#REF!,5,0)," ")</f>
        <v xml:space="preserve"> </v>
      </c>
      <c r="BP1464" s="59" t="str">
        <f t="shared" si="571"/>
        <v xml:space="preserve"> </v>
      </c>
      <c r="BQ1464" s="56" t="str">
        <f t="shared" si="572"/>
        <v>0,00</v>
      </c>
      <c r="BR1464" s="59" t="str">
        <f t="shared" si="573"/>
        <v>0,00</v>
      </c>
      <c r="BS1464" s="59" t="str">
        <f t="shared" si="574"/>
        <v xml:space="preserve"> </v>
      </c>
      <c r="BT1464" s="56" t="str">
        <f t="shared" si="565"/>
        <v>00</v>
      </c>
      <c r="BU1464" s="56">
        <f t="shared" si="566"/>
        <v>0</v>
      </c>
      <c r="BV1464" s="56" t="str">
        <f>IFERROR(BU1464*#REF!,"0,00")</f>
        <v>0,00</v>
      </c>
      <c r="BW1464" s="59" t="str">
        <f t="shared" si="567"/>
        <v>0,00</v>
      </c>
    </row>
    <row r="1465" spans="1:75" ht="61.5" customHeight="1" thickTop="1" thickBot="1">
      <c r="A1465" s="90" t="str">
        <f t="shared" si="555"/>
        <v>INSERIR DATA</v>
      </c>
      <c r="B1465" s="91" t="str">
        <f t="shared" si="556"/>
        <v>INSERIR DATA</v>
      </c>
      <c r="C1465" s="81" t="str">
        <f t="shared" si="557"/>
        <v>INSERIR DATA</v>
      </c>
      <c r="D1465" s="79">
        <f t="shared" si="569"/>
        <v>1462</v>
      </c>
      <c r="E1465" s="125">
        <f t="shared" si="568"/>
        <v>0</v>
      </c>
      <c r="F1465" s="101"/>
      <c r="G1465" s="124" t="str">
        <f>IFERROR(VLOOKUP(F1465,#REF!,2,0)," ")</f>
        <v xml:space="preserve"> </v>
      </c>
      <c r="H1465" s="122" t="str">
        <f>IFERROR(VLOOKUP(F1465,#REF!,3,0)," ")</f>
        <v xml:space="preserve"> </v>
      </c>
      <c r="I1465" s="103"/>
      <c r="J1465" s="103"/>
      <c r="K1465" s="103"/>
      <c r="L1465" s="104"/>
      <c r="M1465" s="105"/>
      <c r="N1465" s="106"/>
      <c r="O1465" s="107"/>
      <c r="P1465" s="122" t="str">
        <f t="shared" si="575"/>
        <v>00,00</v>
      </c>
      <c r="Q1465" s="123" t="str">
        <f t="shared" si="576"/>
        <v>0,00</v>
      </c>
      <c r="R1465" s="119">
        <v>0</v>
      </c>
      <c r="S1465" s="119">
        <v>0</v>
      </c>
      <c r="T1465" s="123">
        <f t="shared" si="558"/>
        <v>0</v>
      </c>
      <c r="U1465" s="108"/>
      <c r="V1465" s="109" t="str">
        <f t="shared" si="577"/>
        <v/>
      </c>
      <c r="W1465" s="37"/>
      <c r="X1465" s="132"/>
      <c r="Y1465" s="134"/>
      <c r="AA1465" s="24"/>
      <c r="AB1465" s="40"/>
      <c r="AC1465" s="24" t="str">
        <f t="shared" si="560"/>
        <v>Pendente</v>
      </c>
      <c r="AE1465" s="43"/>
      <c r="AF1465" s="44"/>
      <c r="AG1465" s="46"/>
      <c r="AH1465" s="46"/>
      <c r="AI1465" s="46"/>
      <c r="AJ1465" s="44"/>
      <c r="AK1465" s="46"/>
      <c r="AL1465" s="127"/>
      <c r="AM1465" s="44"/>
      <c r="AN1465" s="46"/>
      <c r="AO1465" s="127"/>
      <c r="AP1465" s="46"/>
      <c r="AQ1465" s="46"/>
      <c r="AR1465" s="46"/>
      <c r="AS1465" s="46"/>
      <c r="AT1465" s="46"/>
      <c r="AU1465" s="46"/>
      <c r="AV1465" s="46"/>
      <c r="AW1465" s="46"/>
      <c r="AX1465" s="46"/>
      <c r="AY1465" s="46"/>
      <c r="AZ1465" s="49"/>
      <c r="BE1465" s="52">
        <f t="shared" si="559"/>
        <v>0</v>
      </c>
      <c r="BF1465" s="53" t="str">
        <f t="shared" si="561"/>
        <v>00</v>
      </c>
      <c r="BG1465" s="54">
        <f t="shared" si="562"/>
        <v>0</v>
      </c>
      <c r="BH1465" s="54">
        <v>6</v>
      </c>
      <c r="BI1465" s="54" t="str">
        <f t="shared" si="563"/>
        <v>,00</v>
      </c>
      <c r="BJ1465" s="55" t="str">
        <f t="shared" si="564"/>
        <v>00,00</v>
      </c>
      <c r="BL1465" s="57" t="str">
        <f>IFERROR(VLOOKUP(H1465,#REF!,2,0)," ")</f>
        <v xml:space="preserve"> </v>
      </c>
      <c r="BM1465" s="57" t="str">
        <f>IFERROR(VLOOKUP(K1465,#REF!,2,0)," ")</f>
        <v xml:space="preserve"> </v>
      </c>
      <c r="BN1465" s="58" t="str">
        <f t="shared" si="570"/>
        <v xml:space="preserve">  </v>
      </c>
      <c r="BO1465" s="59" t="str">
        <f>IFERROR(VLOOKUP(BN1465,#REF!,5,0)," ")</f>
        <v xml:space="preserve"> </v>
      </c>
      <c r="BP1465" s="59" t="str">
        <f t="shared" si="571"/>
        <v xml:space="preserve"> </v>
      </c>
      <c r="BQ1465" s="56" t="str">
        <f t="shared" si="572"/>
        <v>0,00</v>
      </c>
      <c r="BR1465" s="59" t="str">
        <f t="shared" si="573"/>
        <v>0,00</v>
      </c>
      <c r="BS1465" s="59" t="str">
        <f t="shared" si="574"/>
        <v xml:space="preserve"> </v>
      </c>
      <c r="BT1465" s="56" t="str">
        <f t="shared" si="565"/>
        <v>00</v>
      </c>
      <c r="BU1465" s="56">
        <f t="shared" si="566"/>
        <v>0</v>
      </c>
      <c r="BV1465" s="56" t="str">
        <f>IFERROR(BU1465*#REF!,"0,00")</f>
        <v>0,00</v>
      </c>
      <c r="BW1465" s="59" t="str">
        <f t="shared" si="567"/>
        <v>0,00</v>
      </c>
    </row>
    <row r="1466" spans="1:75" ht="61.5" customHeight="1" thickTop="1" thickBot="1">
      <c r="A1466" s="90" t="str">
        <f t="shared" si="555"/>
        <v>INSERIR DATA</v>
      </c>
      <c r="B1466" s="91" t="str">
        <f t="shared" si="556"/>
        <v>INSERIR DATA</v>
      </c>
      <c r="C1466" s="81" t="str">
        <f t="shared" si="557"/>
        <v>INSERIR DATA</v>
      </c>
      <c r="D1466" s="79">
        <f t="shared" si="569"/>
        <v>1463</v>
      </c>
      <c r="E1466" s="125">
        <f t="shared" si="568"/>
        <v>0</v>
      </c>
      <c r="F1466" s="101"/>
      <c r="G1466" s="124" t="str">
        <f>IFERROR(VLOOKUP(F1466,#REF!,2,0)," ")</f>
        <v xml:space="preserve"> </v>
      </c>
      <c r="H1466" s="122" t="str">
        <f>IFERROR(VLOOKUP(F1466,#REF!,3,0)," ")</f>
        <v xml:space="preserve"> </v>
      </c>
      <c r="I1466" s="103"/>
      <c r="J1466" s="103"/>
      <c r="K1466" s="103"/>
      <c r="L1466" s="104"/>
      <c r="M1466" s="105"/>
      <c r="N1466" s="106"/>
      <c r="O1466" s="107"/>
      <c r="P1466" s="122" t="str">
        <f t="shared" si="575"/>
        <v>00,00</v>
      </c>
      <c r="Q1466" s="123" t="str">
        <f t="shared" si="576"/>
        <v>0,00</v>
      </c>
      <c r="R1466" s="119">
        <v>0</v>
      </c>
      <c r="S1466" s="119">
        <v>0</v>
      </c>
      <c r="T1466" s="123">
        <f t="shared" si="558"/>
        <v>0</v>
      </c>
      <c r="U1466" s="108"/>
      <c r="V1466" s="109" t="str">
        <f t="shared" si="577"/>
        <v/>
      </c>
      <c r="W1466" s="37"/>
      <c r="X1466" s="132"/>
      <c r="Y1466" s="134"/>
      <c r="AA1466" s="24"/>
      <c r="AB1466" s="40"/>
      <c r="AC1466" s="24" t="str">
        <f t="shared" si="560"/>
        <v>Pendente</v>
      </c>
      <c r="AE1466" s="43"/>
      <c r="AF1466" s="44"/>
      <c r="AG1466" s="46"/>
      <c r="AH1466" s="46"/>
      <c r="AI1466" s="46"/>
      <c r="AJ1466" s="44"/>
      <c r="AK1466" s="46"/>
      <c r="AL1466" s="127"/>
      <c r="AM1466" s="44"/>
      <c r="AN1466" s="46"/>
      <c r="AO1466" s="127"/>
      <c r="AP1466" s="46"/>
      <c r="AQ1466" s="46"/>
      <c r="AR1466" s="46"/>
      <c r="AS1466" s="46"/>
      <c r="AT1466" s="46"/>
      <c r="AU1466" s="46"/>
      <c r="AV1466" s="46"/>
      <c r="AW1466" s="46"/>
      <c r="AX1466" s="46"/>
      <c r="AY1466" s="46"/>
      <c r="AZ1466" s="49"/>
      <c r="BE1466" s="52">
        <f t="shared" si="559"/>
        <v>0</v>
      </c>
      <c r="BF1466" s="53" t="str">
        <f t="shared" si="561"/>
        <v>00</v>
      </c>
      <c r="BG1466" s="54">
        <f t="shared" si="562"/>
        <v>0</v>
      </c>
      <c r="BH1466" s="54">
        <v>6</v>
      </c>
      <c r="BI1466" s="54" t="str">
        <f t="shared" si="563"/>
        <v>,00</v>
      </c>
      <c r="BJ1466" s="55" t="str">
        <f t="shared" si="564"/>
        <v>00,00</v>
      </c>
      <c r="BL1466" s="57" t="str">
        <f>IFERROR(VLOOKUP(H1466,#REF!,2,0)," ")</f>
        <v xml:space="preserve"> </v>
      </c>
      <c r="BM1466" s="57" t="str">
        <f>IFERROR(VLOOKUP(K1466,#REF!,2,0)," ")</f>
        <v xml:space="preserve"> </v>
      </c>
      <c r="BN1466" s="58" t="str">
        <f t="shared" si="570"/>
        <v xml:space="preserve">  </v>
      </c>
      <c r="BO1466" s="59" t="str">
        <f>IFERROR(VLOOKUP(BN1466,#REF!,5,0)," ")</f>
        <v xml:space="preserve"> </v>
      </c>
      <c r="BP1466" s="59" t="str">
        <f t="shared" si="571"/>
        <v xml:space="preserve"> </v>
      </c>
      <c r="BQ1466" s="56" t="str">
        <f t="shared" si="572"/>
        <v>0,00</v>
      </c>
      <c r="BR1466" s="59" t="str">
        <f t="shared" si="573"/>
        <v>0,00</v>
      </c>
      <c r="BS1466" s="59" t="str">
        <f t="shared" si="574"/>
        <v xml:space="preserve"> </v>
      </c>
      <c r="BT1466" s="56" t="str">
        <f t="shared" si="565"/>
        <v>00</v>
      </c>
      <c r="BU1466" s="56">
        <f t="shared" si="566"/>
        <v>0</v>
      </c>
      <c r="BV1466" s="56" t="str">
        <f>IFERROR(BU1466*#REF!,"0,00")</f>
        <v>0,00</v>
      </c>
      <c r="BW1466" s="59" t="str">
        <f t="shared" si="567"/>
        <v>0,00</v>
      </c>
    </row>
    <row r="1467" spans="1:75" ht="61.5" customHeight="1" thickTop="1" thickBot="1">
      <c r="A1467" s="90" t="str">
        <f t="shared" si="555"/>
        <v>INSERIR DATA</v>
      </c>
      <c r="B1467" s="91" t="str">
        <f t="shared" si="556"/>
        <v>INSERIR DATA</v>
      </c>
      <c r="C1467" s="81" t="str">
        <f t="shared" si="557"/>
        <v>INSERIR DATA</v>
      </c>
      <c r="D1467" s="79">
        <f t="shared" si="569"/>
        <v>1464</v>
      </c>
      <c r="E1467" s="125">
        <f t="shared" si="568"/>
        <v>0</v>
      </c>
      <c r="F1467" s="101"/>
      <c r="G1467" s="124" t="str">
        <f>IFERROR(VLOOKUP(F1467,#REF!,2,0)," ")</f>
        <v xml:space="preserve"> </v>
      </c>
      <c r="H1467" s="122" t="str">
        <f>IFERROR(VLOOKUP(F1467,#REF!,3,0)," ")</f>
        <v xml:space="preserve"> </v>
      </c>
      <c r="I1467" s="103"/>
      <c r="J1467" s="103"/>
      <c r="K1467" s="103"/>
      <c r="L1467" s="104"/>
      <c r="M1467" s="105"/>
      <c r="N1467" s="106"/>
      <c r="O1467" s="107"/>
      <c r="P1467" s="122" t="str">
        <f t="shared" si="575"/>
        <v>00,00</v>
      </c>
      <c r="Q1467" s="123" t="str">
        <f t="shared" si="576"/>
        <v>0,00</v>
      </c>
      <c r="R1467" s="119">
        <v>0</v>
      </c>
      <c r="S1467" s="119">
        <v>0</v>
      </c>
      <c r="T1467" s="123">
        <f t="shared" si="558"/>
        <v>0</v>
      </c>
      <c r="U1467" s="108"/>
      <c r="V1467" s="109" t="str">
        <f t="shared" si="577"/>
        <v/>
      </c>
      <c r="W1467" s="37"/>
      <c r="X1467" s="132"/>
      <c r="Y1467" s="134"/>
      <c r="AA1467" s="24"/>
      <c r="AB1467" s="40"/>
      <c r="AC1467" s="24" t="str">
        <f t="shared" si="560"/>
        <v>Pendente</v>
      </c>
      <c r="AE1467" s="43"/>
      <c r="AF1467" s="44"/>
      <c r="AG1467" s="46"/>
      <c r="AH1467" s="46"/>
      <c r="AI1467" s="46"/>
      <c r="AJ1467" s="44"/>
      <c r="AK1467" s="46"/>
      <c r="AL1467" s="127"/>
      <c r="AM1467" s="44"/>
      <c r="AN1467" s="46"/>
      <c r="AO1467" s="127"/>
      <c r="AP1467" s="46"/>
      <c r="AQ1467" s="46"/>
      <c r="AR1467" s="46"/>
      <c r="AS1467" s="46"/>
      <c r="AT1467" s="46"/>
      <c r="AU1467" s="46"/>
      <c r="AV1467" s="46"/>
      <c r="AW1467" s="46"/>
      <c r="AX1467" s="46"/>
      <c r="AY1467" s="46"/>
      <c r="AZ1467" s="49"/>
      <c r="BE1467" s="52">
        <f t="shared" si="559"/>
        <v>0</v>
      </c>
      <c r="BF1467" s="53" t="str">
        <f t="shared" si="561"/>
        <v>00</v>
      </c>
      <c r="BG1467" s="54">
        <f t="shared" si="562"/>
        <v>0</v>
      </c>
      <c r="BH1467" s="54">
        <v>6</v>
      </c>
      <c r="BI1467" s="54" t="str">
        <f t="shared" si="563"/>
        <v>,00</v>
      </c>
      <c r="BJ1467" s="55" t="str">
        <f t="shared" si="564"/>
        <v>00,00</v>
      </c>
      <c r="BL1467" s="57" t="str">
        <f>IFERROR(VLOOKUP(H1467,#REF!,2,0)," ")</f>
        <v xml:space="preserve"> </v>
      </c>
      <c r="BM1467" s="57" t="str">
        <f>IFERROR(VLOOKUP(K1467,#REF!,2,0)," ")</f>
        <v xml:space="preserve"> </v>
      </c>
      <c r="BN1467" s="58" t="str">
        <f t="shared" si="570"/>
        <v xml:space="preserve">  </v>
      </c>
      <c r="BO1467" s="59" t="str">
        <f>IFERROR(VLOOKUP(BN1467,#REF!,5,0)," ")</f>
        <v xml:space="preserve"> </v>
      </c>
      <c r="BP1467" s="59" t="str">
        <f t="shared" si="571"/>
        <v xml:space="preserve"> </v>
      </c>
      <c r="BQ1467" s="56" t="str">
        <f t="shared" si="572"/>
        <v>0,00</v>
      </c>
      <c r="BR1467" s="59" t="str">
        <f t="shared" si="573"/>
        <v>0,00</v>
      </c>
      <c r="BS1467" s="59" t="str">
        <f t="shared" si="574"/>
        <v xml:space="preserve"> </v>
      </c>
      <c r="BT1467" s="56" t="str">
        <f t="shared" si="565"/>
        <v>00</v>
      </c>
      <c r="BU1467" s="56">
        <f t="shared" si="566"/>
        <v>0</v>
      </c>
      <c r="BV1467" s="56" t="str">
        <f>IFERROR(BU1467*#REF!,"0,00")</f>
        <v>0,00</v>
      </c>
      <c r="BW1467" s="59" t="str">
        <f t="shared" si="567"/>
        <v>0,00</v>
      </c>
    </row>
    <row r="1468" spans="1:75" ht="61.5" customHeight="1" thickTop="1" thickBot="1">
      <c r="A1468" s="90" t="str">
        <f t="shared" si="555"/>
        <v>INSERIR DATA</v>
      </c>
      <c r="B1468" s="91" t="str">
        <f t="shared" si="556"/>
        <v>INSERIR DATA</v>
      </c>
      <c r="C1468" s="81" t="str">
        <f t="shared" si="557"/>
        <v>INSERIR DATA</v>
      </c>
      <c r="D1468" s="79">
        <f t="shared" si="569"/>
        <v>1465</v>
      </c>
      <c r="E1468" s="125">
        <f t="shared" si="568"/>
        <v>0</v>
      </c>
      <c r="F1468" s="101"/>
      <c r="G1468" s="124" t="str">
        <f>IFERROR(VLOOKUP(F1468,#REF!,2,0)," ")</f>
        <v xml:space="preserve"> </v>
      </c>
      <c r="H1468" s="122" t="str">
        <f>IFERROR(VLOOKUP(F1468,#REF!,3,0)," ")</f>
        <v xml:space="preserve"> </v>
      </c>
      <c r="I1468" s="103"/>
      <c r="J1468" s="103"/>
      <c r="K1468" s="103"/>
      <c r="L1468" s="104"/>
      <c r="M1468" s="105"/>
      <c r="N1468" s="106"/>
      <c r="O1468" s="107"/>
      <c r="P1468" s="122" t="str">
        <f t="shared" si="575"/>
        <v>00,00</v>
      </c>
      <c r="Q1468" s="123" t="str">
        <f t="shared" si="576"/>
        <v>0,00</v>
      </c>
      <c r="R1468" s="119">
        <v>0</v>
      </c>
      <c r="S1468" s="119">
        <v>0</v>
      </c>
      <c r="T1468" s="123">
        <f t="shared" si="558"/>
        <v>0</v>
      </c>
      <c r="U1468" s="108"/>
      <c r="V1468" s="109" t="str">
        <f t="shared" si="577"/>
        <v/>
      </c>
      <c r="W1468" s="37"/>
      <c r="X1468" s="132"/>
      <c r="Y1468" s="134"/>
      <c r="AA1468" s="24"/>
      <c r="AB1468" s="40"/>
      <c r="AC1468" s="24" t="str">
        <f t="shared" si="560"/>
        <v>Pendente</v>
      </c>
      <c r="AE1468" s="43"/>
      <c r="AF1468" s="44"/>
      <c r="AG1468" s="46"/>
      <c r="AH1468" s="46"/>
      <c r="AI1468" s="46"/>
      <c r="AJ1468" s="44"/>
      <c r="AK1468" s="46"/>
      <c r="AL1468" s="127"/>
      <c r="AM1468" s="44"/>
      <c r="AN1468" s="46"/>
      <c r="AO1468" s="127"/>
      <c r="AP1468" s="46"/>
      <c r="AQ1468" s="46"/>
      <c r="AR1468" s="46"/>
      <c r="AS1468" s="46"/>
      <c r="AT1468" s="46"/>
      <c r="AU1468" s="46"/>
      <c r="AV1468" s="46"/>
      <c r="AW1468" s="46"/>
      <c r="AX1468" s="46"/>
      <c r="AY1468" s="46"/>
      <c r="AZ1468" s="49"/>
      <c r="BE1468" s="52">
        <f t="shared" si="559"/>
        <v>0</v>
      </c>
      <c r="BF1468" s="53" t="str">
        <f t="shared" si="561"/>
        <v>00</v>
      </c>
      <c r="BG1468" s="54">
        <f t="shared" si="562"/>
        <v>0</v>
      </c>
      <c r="BH1468" s="54">
        <v>6</v>
      </c>
      <c r="BI1468" s="54" t="str">
        <f t="shared" si="563"/>
        <v>,00</v>
      </c>
      <c r="BJ1468" s="55" t="str">
        <f t="shared" si="564"/>
        <v>00,00</v>
      </c>
      <c r="BL1468" s="57" t="str">
        <f>IFERROR(VLOOKUP(H1468,#REF!,2,0)," ")</f>
        <v xml:space="preserve"> </v>
      </c>
      <c r="BM1468" s="57" t="str">
        <f>IFERROR(VLOOKUP(K1468,#REF!,2,0)," ")</f>
        <v xml:space="preserve"> </v>
      </c>
      <c r="BN1468" s="58" t="str">
        <f t="shared" si="570"/>
        <v xml:space="preserve">  </v>
      </c>
      <c r="BO1468" s="59" t="str">
        <f>IFERROR(VLOOKUP(BN1468,#REF!,5,0)," ")</f>
        <v xml:space="preserve"> </v>
      </c>
      <c r="BP1468" s="59" t="str">
        <f t="shared" si="571"/>
        <v xml:space="preserve"> </v>
      </c>
      <c r="BQ1468" s="56" t="str">
        <f t="shared" si="572"/>
        <v>0,00</v>
      </c>
      <c r="BR1468" s="59" t="str">
        <f t="shared" si="573"/>
        <v>0,00</v>
      </c>
      <c r="BS1468" s="59" t="str">
        <f t="shared" si="574"/>
        <v xml:space="preserve"> </v>
      </c>
      <c r="BT1468" s="56" t="str">
        <f t="shared" si="565"/>
        <v>00</v>
      </c>
      <c r="BU1468" s="56">
        <f t="shared" si="566"/>
        <v>0</v>
      </c>
      <c r="BV1468" s="56" t="str">
        <f>IFERROR(BU1468*#REF!,"0,00")</f>
        <v>0,00</v>
      </c>
      <c r="BW1468" s="59" t="str">
        <f t="shared" si="567"/>
        <v>0,00</v>
      </c>
    </row>
    <row r="1469" spans="1:75" ht="61.5" customHeight="1" thickTop="1" thickBot="1">
      <c r="A1469" s="90" t="str">
        <f t="shared" si="555"/>
        <v>INSERIR DATA</v>
      </c>
      <c r="B1469" s="91" t="str">
        <f t="shared" si="556"/>
        <v>INSERIR DATA</v>
      </c>
      <c r="C1469" s="81" t="str">
        <f t="shared" si="557"/>
        <v>INSERIR DATA</v>
      </c>
      <c r="D1469" s="79">
        <f t="shared" si="569"/>
        <v>1466</v>
      </c>
      <c r="E1469" s="125">
        <f t="shared" si="568"/>
        <v>0</v>
      </c>
      <c r="F1469" s="101"/>
      <c r="G1469" s="124" t="str">
        <f>IFERROR(VLOOKUP(F1469,#REF!,2,0)," ")</f>
        <v xml:space="preserve"> </v>
      </c>
      <c r="H1469" s="122" t="str">
        <f>IFERROR(VLOOKUP(F1469,#REF!,3,0)," ")</f>
        <v xml:space="preserve"> </v>
      </c>
      <c r="I1469" s="103"/>
      <c r="J1469" s="103"/>
      <c r="K1469" s="103"/>
      <c r="L1469" s="104"/>
      <c r="M1469" s="105"/>
      <c r="N1469" s="106"/>
      <c r="O1469" s="107"/>
      <c r="P1469" s="122" t="str">
        <f t="shared" si="575"/>
        <v>00,00</v>
      </c>
      <c r="Q1469" s="123" t="str">
        <f t="shared" si="576"/>
        <v>0,00</v>
      </c>
      <c r="R1469" s="119">
        <v>0</v>
      </c>
      <c r="S1469" s="119">
        <v>0</v>
      </c>
      <c r="T1469" s="123">
        <f t="shared" si="558"/>
        <v>0</v>
      </c>
      <c r="U1469" s="108"/>
      <c r="V1469" s="109" t="str">
        <f t="shared" si="577"/>
        <v/>
      </c>
      <c r="W1469" s="37"/>
      <c r="X1469" s="132"/>
      <c r="Y1469" s="134"/>
      <c r="AA1469" s="24"/>
      <c r="AB1469" s="40"/>
      <c r="AC1469" s="24" t="str">
        <f t="shared" si="560"/>
        <v>Pendente</v>
      </c>
      <c r="AE1469" s="43"/>
      <c r="AF1469" s="44"/>
      <c r="AG1469" s="46"/>
      <c r="AH1469" s="46"/>
      <c r="AI1469" s="46"/>
      <c r="AJ1469" s="44"/>
      <c r="AK1469" s="46"/>
      <c r="AL1469" s="127"/>
      <c r="AM1469" s="44"/>
      <c r="AN1469" s="46"/>
      <c r="AO1469" s="127"/>
      <c r="AP1469" s="46"/>
      <c r="AQ1469" s="46"/>
      <c r="AR1469" s="46"/>
      <c r="AS1469" s="46"/>
      <c r="AT1469" s="46"/>
      <c r="AU1469" s="46"/>
      <c r="AV1469" s="46"/>
      <c r="AW1469" s="46"/>
      <c r="AX1469" s="46"/>
      <c r="AY1469" s="46"/>
      <c r="AZ1469" s="49"/>
      <c r="BE1469" s="52">
        <f t="shared" si="559"/>
        <v>0</v>
      </c>
      <c r="BF1469" s="53" t="str">
        <f t="shared" si="561"/>
        <v>00</v>
      </c>
      <c r="BG1469" s="54">
        <f t="shared" si="562"/>
        <v>0</v>
      </c>
      <c r="BH1469" s="54">
        <v>6</v>
      </c>
      <c r="BI1469" s="54" t="str">
        <f t="shared" si="563"/>
        <v>,00</v>
      </c>
      <c r="BJ1469" s="55" t="str">
        <f t="shared" si="564"/>
        <v>00,00</v>
      </c>
      <c r="BL1469" s="57" t="str">
        <f>IFERROR(VLOOKUP(H1469,#REF!,2,0)," ")</f>
        <v xml:space="preserve"> </v>
      </c>
      <c r="BM1469" s="57" t="str">
        <f>IFERROR(VLOOKUP(K1469,#REF!,2,0)," ")</f>
        <v xml:space="preserve"> </v>
      </c>
      <c r="BN1469" s="58" t="str">
        <f t="shared" si="570"/>
        <v xml:space="preserve">  </v>
      </c>
      <c r="BO1469" s="59" t="str">
        <f>IFERROR(VLOOKUP(BN1469,#REF!,5,0)," ")</f>
        <v xml:space="preserve"> </v>
      </c>
      <c r="BP1469" s="59" t="str">
        <f t="shared" si="571"/>
        <v xml:space="preserve"> </v>
      </c>
      <c r="BQ1469" s="56" t="str">
        <f t="shared" si="572"/>
        <v>0,00</v>
      </c>
      <c r="BR1469" s="59" t="str">
        <f t="shared" si="573"/>
        <v>0,00</v>
      </c>
      <c r="BS1469" s="59" t="str">
        <f t="shared" si="574"/>
        <v xml:space="preserve"> </v>
      </c>
      <c r="BT1469" s="56" t="str">
        <f t="shared" si="565"/>
        <v>00</v>
      </c>
      <c r="BU1469" s="56">
        <f t="shared" si="566"/>
        <v>0</v>
      </c>
      <c r="BV1469" s="56" t="str">
        <f>IFERROR(BU1469*#REF!,"0,00")</f>
        <v>0,00</v>
      </c>
      <c r="BW1469" s="59" t="str">
        <f t="shared" si="567"/>
        <v>0,00</v>
      </c>
    </row>
    <row r="1470" spans="1:75" ht="61.5" customHeight="1" thickTop="1" thickBot="1">
      <c r="A1470" s="90" t="str">
        <f t="shared" si="555"/>
        <v>INSERIR DATA</v>
      </c>
      <c r="B1470" s="91" t="str">
        <f t="shared" si="556"/>
        <v>INSERIR DATA</v>
      </c>
      <c r="C1470" s="81" t="str">
        <f t="shared" si="557"/>
        <v>INSERIR DATA</v>
      </c>
      <c r="D1470" s="79">
        <f t="shared" si="569"/>
        <v>1467</v>
      </c>
      <c r="E1470" s="125">
        <f t="shared" si="568"/>
        <v>0</v>
      </c>
      <c r="F1470" s="101"/>
      <c r="G1470" s="124" t="str">
        <f>IFERROR(VLOOKUP(F1470,#REF!,2,0)," ")</f>
        <v xml:space="preserve"> </v>
      </c>
      <c r="H1470" s="122" t="str">
        <f>IFERROR(VLOOKUP(F1470,#REF!,3,0)," ")</f>
        <v xml:space="preserve"> </v>
      </c>
      <c r="I1470" s="103"/>
      <c r="J1470" s="103"/>
      <c r="K1470" s="103"/>
      <c r="L1470" s="104"/>
      <c r="M1470" s="105"/>
      <c r="N1470" s="106"/>
      <c r="O1470" s="107"/>
      <c r="P1470" s="122" t="str">
        <f t="shared" si="575"/>
        <v>00,00</v>
      </c>
      <c r="Q1470" s="123" t="str">
        <f t="shared" si="576"/>
        <v>0,00</v>
      </c>
      <c r="R1470" s="119">
        <v>0</v>
      </c>
      <c r="S1470" s="119">
        <v>0</v>
      </c>
      <c r="T1470" s="123">
        <f t="shared" si="558"/>
        <v>0</v>
      </c>
      <c r="U1470" s="108"/>
      <c r="V1470" s="109" t="str">
        <f t="shared" si="577"/>
        <v/>
      </c>
      <c r="W1470" s="37"/>
      <c r="X1470" s="132"/>
      <c r="Y1470" s="134"/>
      <c r="AA1470" s="24"/>
      <c r="AB1470" s="40"/>
      <c r="AC1470" s="24" t="str">
        <f t="shared" si="560"/>
        <v>Pendente</v>
      </c>
      <c r="AE1470" s="43"/>
      <c r="AF1470" s="44"/>
      <c r="AG1470" s="46"/>
      <c r="AH1470" s="46"/>
      <c r="AI1470" s="46"/>
      <c r="AJ1470" s="44"/>
      <c r="AK1470" s="46"/>
      <c r="AL1470" s="127"/>
      <c r="AM1470" s="44"/>
      <c r="AN1470" s="46"/>
      <c r="AO1470" s="127"/>
      <c r="AP1470" s="46"/>
      <c r="AQ1470" s="46"/>
      <c r="AR1470" s="46"/>
      <c r="AS1470" s="46"/>
      <c r="AT1470" s="46"/>
      <c r="AU1470" s="46"/>
      <c r="AV1470" s="46"/>
      <c r="AW1470" s="46"/>
      <c r="AX1470" s="46"/>
      <c r="AY1470" s="46"/>
      <c r="AZ1470" s="49"/>
      <c r="BE1470" s="52">
        <f t="shared" si="559"/>
        <v>0</v>
      </c>
      <c r="BF1470" s="53" t="str">
        <f t="shared" si="561"/>
        <v>00</v>
      </c>
      <c r="BG1470" s="54">
        <f t="shared" si="562"/>
        <v>0</v>
      </c>
      <c r="BH1470" s="54">
        <v>6</v>
      </c>
      <c r="BI1470" s="54" t="str">
        <f t="shared" si="563"/>
        <v>,00</v>
      </c>
      <c r="BJ1470" s="55" t="str">
        <f t="shared" si="564"/>
        <v>00,00</v>
      </c>
      <c r="BL1470" s="57" t="str">
        <f>IFERROR(VLOOKUP(H1470,#REF!,2,0)," ")</f>
        <v xml:space="preserve"> </v>
      </c>
      <c r="BM1470" s="57" t="str">
        <f>IFERROR(VLOOKUP(K1470,#REF!,2,0)," ")</f>
        <v xml:space="preserve"> </v>
      </c>
      <c r="BN1470" s="58" t="str">
        <f t="shared" si="570"/>
        <v xml:space="preserve">  </v>
      </c>
      <c r="BO1470" s="59" t="str">
        <f>IFERROR(VLOOKUP(BN1470,#REF!,5,0)," ")</f>
        <v xml:space="preserve"> </v>
      </c>
      <c r="BP1470" s="59" t="str">
        <f t="shared" si="571"/>
        <v xml:space="preserve"> </v>
      </c>
      <c r="BQ1470" s="56" t="str">
        <f t="shared" si="572"/>
        <v>0,00</v>
      </c>
      <c r="BR1470" s="59" t="str">
        <f t="shared" si="573"/>
        <v>0,00</v>
      </c>
      <c r="BS1470" s="59" t="str">
        <f t="shared" si="574"/>
        <v xml:space="preserve"> </v>
      </c>
      <c r="BT1470" s="56" t="str">
        <f t="shared" si="565"/>
        <v>00</v>
      </c>
      <c r="BU1470" s="56">
        <f t="shared" si="566"/>
        <v>0</v>
      </c>
      <c r="BV1470" s="56" t="str">
        <f>IFERROR(BU1470*#REF!,"0,00")</f>
        <v>0,00</v>
      </c>
      <c r="BW1470" s="59" t="str">
        <f t="shared" si="567"/>
        <v>0,00</v>
      </c>
    </row>
    <row r="1471" spans="1:75" ht="61.5" customHeight="1" thickTop="1" thickBot="1">
      <c r="A1471" s="90" t="str">
        <f t="shared" si="555"/>
        <v>INSERIR DATA</v>
      </c>
      <c r="B1471" s="91" t="str">
        <f t="shared" si="556"/>
        <v>INSERIR DATA</v>
      </c>
      <c r="C1471" s="81" t="str">
        <f t="shared" si="557"/>
        <v>INSERIR DATA</v>
      </c>
      <c r="D1471" s="79">
        <f t="shared" si="569"/>
        <v>1468</v>
      </c>
      <c r="E1471" s="125">
        <f t="shared" si="568"/>
        <v>0</v>
      </c>
      <c r="F1471" s="101"/>
      <c r="G1471" s="124" t="str">
        <f>IFERROR(VLOOKUP(F1471,#REF!,2,0)," ")</f>
        <v xml:space="preserve"> </v>
      </c>
      <c r="H1471" s="122" t="str">
        <f>IFERROR(VLOOKUP(F1471,#REF!,3,0)," ")</f>
        <v xml:space="preserve"> </v>
      </c>
      <c r="I1471" s="103"/>
      <c r="J1471" s="103"/>
      <c r="K1471" s="103"/>
      <c r="L1471" s="104"/>
      <c r="M1471" s="105"/>
      <c r="N1471" s="106"/>
      <c r="O1471" s="107"/>
      <c r="P1471" s="122" t="str">
        <f t="shared" si="575"/>
        <v>00,00</v>
      </c>
      <c r="Q1471" s="123" t="str">
        <f t="shared" si="576"/>
        <v>0,00</v>
      </c>
      <c r="R1471" s="119">
        <v>0</v>
      </c>
      <c r="S1471" s="119">
        <v>0</v>
      </c>
      <c r="T1471" s="123">
        <f t="shared" si="558"/>
        <v>0</v>
      </c>
      <c r="U1471" s="108"/>
      <c r="V1471" s="109" t="str">
        <f t="shared" si="577"/>
        <v/>
      </c>
      <c r="W1471" s="37"/>
      <c r="X1471" s="132"/>
      <c r="Y1471" s="134"/>
      <c r="AA1471" s="24"/>
      <c r="AB1471" s="40"/>
      <c r="AC1471" s="24" t="str">
        <f t="shared" si="560"/>
        <v>Pendente</v>
      </c>
      <c r="AE1471" s="43"/>
      <c r="AF1471" s="44"/>
      <c r="AG1471" s="46"/>
      <c r="AH1471" s="46"/>
      <c r="AI1471" s="46"/>
      <c r="AJ1471" s="44"/>
      <c r="AK1471" s="46"/>
      <c r="AL1471" s="127"/>
      <c r="AM1471" s="44"/>
      <c r="AN1471" s="46"/>
      <c r="AO1471" s="127"/>
      <c r="AP1471" s="46"/>
      <c r="AQ1471" s="46"/>
      <c r="AR1471" s="46"/>
      <c r="AS1471" s="46"/>
      <c r="AT1471" s="46"/>
      <c r="AU1471" s="46"/>
      <c r="AV1471" s="46"/>
      <c r="AW1471" s="46"/>
      <c r="AX1471" s="46"/>
      <c r="AY1471" s="46"/>
      <c r="AZ1471" s="49"/>
      <c r="BE1471" s="52">
        <f t="shared" si="559"/>
        <v>0</v>
      </c>
      <c r="BF1471" s="53" t="str">
        <f t="shared" si="561"/>
        <v>00</v>
      </c>
      <c r="BG1471" s="54">
        <f t="shared" si="562"/>
        <v>0</v>
      </c>
      <c r="BH1471" s="54">
        <v>6</v>
      </c>
      <c r="BI1471" s="54" t="str">
        <f t="shared" si="563"/>
        <v>,00</v>
      </c>
      <c r="BJ1471" s="55" t="str">
        <f t="shared" si="564"/>
        <v>00,00</v>
      </c>
      <c r="BL1471" s="57" t="str">
        <f>IFERROR(VLOOKUP(H1471,#REF!,2,0)," ")</f>
        <v xml:space="preserve"> </v>
      </c>
      <c r="BM1471" s="57" t="str">
        <f>IFERROR(VLOOKUP(K1471,#REF!,2,0)," ")</f>
        <v xml:space="preserve"> </v>
      </c>
      <c r="BN1471" s="58" t="str">
        <f t="shared" si="570"/>
        <v xml:space="preserve">  </v>
      </c>
      <c r="BO1471" s="59" t="str">
        <f>IFERROR(VLOOKUP(BN1471,#REF!,5,0)," ")</f>
        <v xml:space="preserve"> </v>
      </c>
      <c r="BP1471" s="59" t="str">
        <f t="shared" si="571"/>
        <v xml:space="preserve"> </v>
      </c>
      <c r="BQ1471" s="56" t="str">
        <f t="shared" si="572"/>
        <v>0,00</v>
      </c>
      <c r="BR1471" s="59" t="str">
        <f t="shared" si="573"/>
        <v>0,00</v>
      </c>
      <c r="BS1471" s="59" t="str">
        <f t="shared" si="574"/>
        <v xml:space="preserve"> </v>
      </c>
      <c r="BT1471" s="56" t="str">
        <f t="shared" si="565"/>
        <v>00</v>
      </c>
      <c r="BU1471" s="56">
        <f t="shared" si="566"/>
        <v>0</v>
      </c>
      <c r="BV1471" s="56" t="str">
        <f>IFERROR(BU1471*#REF!,"0,00")</f>
        <v>0,00</v>
      </c>
      <c r="BW1471" s="59" t="str">
        <f t="shared" si="567"/>
        <v>0,00</v>
      </c>
    </row>
    <row r="1472" spans="1:75" ht="61.5" customHeight="1" thickTop="1" thickBot="1">
      <c r="A1472" s="90" t="str">
        <f t="shared" si="555"/>
        <v>INSERIR DATA</v>
      </c>
      <c r="B1472" s="91" t="str">
        <f t="shared" si="556"/>
        <v>INSERIR DATA</v>
      </c>
      <c r="C1472" s="81" t="str">
        <f t="shared" si="557"/>
        <v>INSERIR DATA</v>
      </c>
      <c r="D1472" s="79">
        <f t="shared" si="569"/>
        <v>1469</v>
      </c>
      <c r="E1472" s="125">
        <f t="shared" si="568"/>
        <v>0</v>
      </c>
      <c r="F1472" s="101"/>
      <c r="G1472" s="124" t="str">
        <f>IFERROR(VLOOKUP(F1472,#REF!,2,0)," ")</f>
        <v xml:space="preserve"> </v>
      </c>
      <c r="H1472" s="122" t="str">
        <f>IFERROR(VLOOKUP(F1472,#REF!,3,0)," ")</f>
        <v xml:space="preserve"> </v>
      </c>
      <c r="I1472" s="103"/>
      <c r="J1472" s="103"/>
      <c r="K1472" s="103"/>
      <c r="L1472" s="104"/>
      <c r="M1472" s="105"/>
      <c r="N1472" s="106"/>
      <c r="O1472" s="107"/>
      <c r="P1472" s="122" t="str">
        <f t="shared" si="575"/>
        <v>00,00</v>
      </c>
      <c r="Q1472" s="123" t="str">
        <f t="shared" si="576"/>
        <v>0,00</v>
      </c>
      <c r="R1472" s="119">
        <v>0</v>
      </c>
      <c r="S1472" s="119">
        <v>0</v>
      </c>
      <c r="T1472" s="123">
        <f t="shared" si="558"/>
        <v>0</v>
      </c>
      <c r="U1472" s="108"/>
      <c r="V1472" s="109" t="str">
        <f t="shared" si="577"/>
        <v/>
      </c>
      <c r="W1472" s="37"/>
      <c r="X1472" s="132"/>
      <c r="Y1472" s="134"/>
      <c r="AA1472" s="24"/>
      <c r="AB1472" s="40"/>
      <c r="AC1472" s="24" t="str">
        <f t="shared" si="560"/>
        <v>Pendente</v>
      </c>
      <c r="AE1472" s="43"/>
      <c r="AF1472" s="44"/>
      <c r="AG1472" s="46"/>
      <c r="AH1472" s="46"/>
      <c r="AI1472" s="46"/>
      <c r="AJ1472" s="44"/>
      <c r="AK1472" s="46"/>
      <c r="AL1472" s="127"/>
      <c r="AM1472" s="44"/>
      <c r="AN1472" s="46"/>
      <c r="AO1472" s="127"/>
      <c r="AP1472" s="46"/>
      <c r="AQ1472" s="46"/>
      <c r="AR1472" s="46"/>
      <c r="AS1472" s="46"/>
      <c r="AT1472" s="46"/>
      <c r="AU1472" s="46"/>
      <c r="AV1472" s="46"/>
      <c r="AW1472" s="46"/>
      <c r="AX1472" s="46"/>
      <c r="AY1472" s="46"/>
      <c r="AZ1472" s="49"/>
      <c r="BE1472" s="52">
        <f t="shared" si="559"/>
        <v>0</v>
      </c>
      <c r="BF1472" s="53" t="str">
        <f t="shared" si="561"/>
        <v>00</v>
      </c>
      <c r="BG1472" s="54">
        <f t="shared" si="562"/>
        <v>0</v>
      </c>
      <c r="BH1472" s="54">
        <v>6</v>
      </c>
      <c r="BI1472" s="54" t="str">
        <f t="shared" si="563"/>
        <v>,00</v>
      </c>
      <c r="BJ1472" s="55" t="str">
        <f t="shared" si="564"/>
        <v>00,00</v>
      </c>
      <c r="BL1472" s="57" t="str">
        <f>IFERROR(VLOOKUP(H1472,#REF!,2,0)," ")</f>
        <v xml:space="preserve"> </v>
      </c>
      <c r="BM1472" s="57" t="str">
        <f>IFERROR(VLOOKUP(K1472,#REF!,2,0)," ")</f>
        <v xml:space="preserve"> </v>
      </c>
      <c r="BN1472" s="58" t="str">
        <f t="shared" si="570"/>
        <v xml:space="preserve">  </v>
      </c>
      <c r="BO1472" s="59" t="str">
        <f>IFERROR(VLOOKUP(BN1472,#REF!,5,0)," ")</f>
        <v xml:space="preserve"> </v>
      </c>
      <c r="BP1472" s="59" t="str">
        <f t="shared" si="571"/>
        <v xml:space="preserve"> </v>
      </c>
      <c r="BQ1472" s="56" t="str">
        <f t="shared" si="572"/>
        <v>0,00</v>
      </c>
      <c r="BR1472" s="59" t="str">
        <f t="shared" si="573"/>
        <v>0,00</v>
      </c>
      <c r="BS1472" s="59" t="str">
        <f t="shared" si="574"/>
        <v xml:space="preserve"> </v>
      </c>
      <c r="BT1472" s="56" t="str">
        <f t="shared" si="565"/>
        <v>00</v>
      </c>
      <c r="BU1472" s="56">
        <f t="shared" si="566"/>
        <v>0</v>
      </c>
      <c r="BV1472" s="56" t="str">
        <f>IFERROR(BU1472*#REF!,"0,00")</f>
        <v>0,00</v>
      </c>
      <c r="BW1472" s="59" t="str">
        <f t="shared" si="567"/>
        <v>0,00</v>
      </c>
    </row>
    <row r="1473" spans="1:75" ht="61.5" customHeight="1" thickTop="1" thickBot="1">
      <c r="A1473" s="90" t="str">
        <f t="shared" si="555"/>
        <v>INSERIR DATA</v>
      </c>
      <c r="B1473" s="91" t="str">
        <f t="shared" si="556"/>
        <v>INSERIR DATA</v>
      </c>
      <c r="C1473" s="81" t="str">
        <f t="shared" si="557"/>
        <v>INSERIR DATA</v>
      </c>
      <c r="D1473" s="79">
        <f t="shared" si="569"/>
        <v>1470</v>
      </c>
      <c r="E1473" s="125">
        <f t="shared" si="568"/>
        <v>0</v>
      </c>
      <c r="F1473" s="101"/>
      <c r="G1473" s="124" t="str">
        <f>IFERROR(VLOOKUP(F1473,#REF!,2,0)," ")</f>
        <v xml:space="preserve"> </v>
      </c>
      <c r="H1473" s="122" t="str">
        <f>IFERROR(VLOOKUP(F1473,#REF!,3,0)," ")</f>
        <v xml:space="preserve"> </v>
      </c>
      <c r="I1473" s="103"/>
      <c r="J1473" s="103"/>
      <c r="K1473" s="103"/>
      <c r="L1473" s="104"/>
      <c r="M1473" s="105"/>
      <c r="N1473" s="106"/>
      <c r="O1473" s="107"/>
      <c r="P1473" s="122" t="str">
        <f t="shared" si="575"/>
        <v>00,00</v>
      </c>
      <c r="Q1473" s="123" t="str">
        <f t="shared" si="576"/>
        <v>0,00</v>
      </c>
      <c r="R1473" s="119">
        <v>0</v>
      </c>
      <c r="S1473" s="119">
        <v>0</v>
      </c>
      <c r="T1473" s="123">
        <f t="shared" si="558"/>
        <v>0</v>
      </c>
      <c r="U1473" s="108"/>
      <c r="V1473" s="109" t="str">
        <f t="shared" si="577"/>
        <v/>
      </c>
      <c r="W1473" s="37"/>
      <c r="X1473" s="132"/>
      <c r="Y1473" s="134"/>
      <c r="AA1473" s="24"/>
      <c r="AB1473" s="40"/>
      <c r="AC1473" s="24" t="str">
        <f t="shared" si="560"/>
        <v>Pendente</v>
      </c>
      <c r="AE1473" s="43"/>
      <c r="AF1473" s="44"/>
      <c r="AG1473" s="46"/>
      <c r="AH1473" s="46"/>
      <c r="AI1473" s="46"/>
      <c r="AJ1473" s="44"/>
      <c r="AK1473" s="46"/>
      <c r="AL1473" s="127"/>
      <c r="AM1473" s="44"/>
      <c r="AN1473" s="46"/>
      <c r="AO1473" s="127"/>
      <c r="AP1473" s="46"/>
      <c r="AQ1473" s="46"/>
      <c r="AR1473" s="46"/>
      <c r="AS1473" s="46"/>
      <c r="AT1473" s="46"/>
      <c r="AU1473" s="46"/>
      <c r="AV1473" s="46"/>
      <c r="AW1473" s="46"/>
      <c r="AX1473" s="46"/>
      <c r="AY1473" s="46"/>
      <c r="AZ1473" s="49"/>
      <c r="BE1473" s="52">
        <f t="shared" si="559"/>
        <v>0</v>
      </c>
      <c r="BF1473" s="53" t="str">
        <f t="shared" si="561"/>
        <v>00</v>
      </c>
      <c r="BG1473" s="54">
        <f t="shared" si="562"/>
        <v>0</v>
      </c>
      <c r="BH1473" s="54">
        <v>6</v>
      </c>
      <c r="BI1473" s="54" t="str">
        <f t="shared" si="563"/>
        <v>,00</v>
      </c>
      <c r="BJ1473" s="55" t="str">
        <f t="shared" si="564"/>
        <v>00,00</v>
      </c>
      <c r="BL1473" s="57" t="str">
        <f>IFERROR(VLOOKUP(H1473,#REF!,2,0)," ")</f>
        <v xml:space="preserve"> </v>
      </c>
      <c r="BM1473" s="57" t="str">
        <f>IFERROR(VLOOKUP(K1473,#REF!,2,0)," ")</f>
        <v xml:space="preserve"> </v>
      </c>
      <c r="BN1473" s="58" t="str">
        <f t="shared" si="570"/>
        <v xml:space="preserve">  </v>
      </c>
      <c r="BO1473" s="59" t="str">
        <f>IFERROR(VLOOKUP(BN1473,#REF!,5,0)," ")</f>
        <v xml:space="preserve"> </v>
      </c>
      <c r="BP1473" s="59" t="str">
        <f t="shared" si="571"/>
        <v xml:space="preserve"> </v>
      </c>
      <c r="BQ1473" s="56" t="str">
        <f t="shared" si="572"/>
        <v>0,00</v>
      </c>
      <c r="BR1473" s="59" t="str">
        <f t="shared" si="573"/>
        <v>0,00</v>
      </c>
      <c r="BS1473" s="59" t="str">
        <f t="shared" si="574"/>
        <v xml:space="preserve"> </v>
      </c>
      <c r="BT1473" s="56" t="str">
        <f t="shared" si="565"/>
        <v>00</v>
      </c>
      <c r="BU1473" s="56">
        <f t="shared" si="566"/>
        <v>0</v>
      </c>
      <c r="BV1473" s="56" t="str">
        <f>IFERROR(BU1473*#REF!,"0,00")</f>
        <v>0,00</v>
      </c>
      <c r="BW1473" s="59" t="str">
        <f t="shared" si="567"/>
        <v>0,00</v>
      </c>
    </row>
    <row r="1474" spans="1:75" ht="61.5" customHeight="1" thickTop="1" thickBot="1">
      <c r="A1474" s="90" t="str">
        <f t="shared" si="555"/>
        <v>INSERIR DATA</v>
      </c>
      <c r="B1474" s="91" t="str">
        <f t="shared" si="556"/>
        <v>INSERIR DATA</v>
      </c>
      <c r="C1474" s="81" t="str">
        <f t="shared" si="557"/>
        <v>INSERIR DATA</v>
      </c>
      <c r="D1474" s="79">
        <f t="shared" si="569"/>
        <v>1471</v>
      </c>
      <c r="E1474" s="125">
        <f t="shared" si="568"/>
        <v>0</v>
      </c>
      <c r="F1474" s="101"/>
      <c r="G1474" s="124" t="str">
        <f>IFERROR(VLOOKUP(F1474,#REF!,2,0)," ")</f>
        <v xml:space="preserve"> </v>
      </c>
      <c r="H1474" s="122" t="str">
        <f>IFERROR(VLOOKUP(F1474,#REF!,3,0)," ")</f>
        <v xml:space="preserve"> </v>
      </c>
      <c r="I1474" s="103"/>
      <c r="J1474" s="103"/>
      <c r="K1474" s="103"/>
      <c r="L1474" s="104"/>
      <c r="M1474" s="105"/>
      <c r="N1474" s="106"/>
      <c r="O1474" s="107"/>
      <c r="P1474" s="122" t="str">
        <f t="shared" si="575"/>
        <v>00,00</v>
      </c>
      <c r="Q1474" s="123" t="str">
        <f t="shared" si="576"/>
        <v>0,00</v>
      </c>
      <c r="R1474" s="119">
        <v>0</v>
      </c>
      <c r="S1474" s="119">
        <v>0</v>
      </c>
      <c r="T1474" s="123">
        <f t="shared" si="558"/>
        <v>0</v>
      </c>
      <c r="U1474" s="108"/>
      <c r="V1474" s="109" t="str">
        <f t="shared" si="577"/>
        <v/>
      </c>
      <c r="W1474" s="37"/>
      <c r="X1474" s="132"/>
      <c r="Y1474" s="134"/>
      <c r="AA1474" s="24"/>
      <c r="AB1474" s="40"/>
      <c r="AC1474" s="24" t="str">
        <f t="shared" si="560"/>
        <v>Pendente</v>
      </c>
      <c r="AE1474" s="43"/>
      <c r="AF1474" s="44"/>
      <c r="AG1474" s="46"/>
      <c r="AH1474" s="46"/>
      <c r="AI1474" s="46"/>
      <c r="AJ1474" s="44"/>
      <c r="AK1474" s="46"/>
      <c r="AL1474" s="127"/>
      <c r="AM1474" s="44"/>
      <c r="AN1474" s="46"/>
      <c r="AO1474" s="127"/>
      <c r="AP1474" s="46"/>
      <c r="AQ1474" s="46"/>
      <c r="AR1474" s="46"/>
      <c r="AS1474" s="46"/>
      <c r="AT1474" s="46"/>
      <c r="AU1474" s="46"/>
      <c r="AV1474" s="46"/>
      <c r="AW1474" s="46"/>
      <c r="AX1474" s="46"/>
      <c r="AY1474" s="46"/>
      <c r="AZ1474" s="49"/>
      <c r="BE1474" s="52">
        <f t="shared" si="559"/>
        <v>0</v>
      </c>
      <c r="BF1474" s="53" t="str">
        <f t="shared" si="561"/>
        <v>00</v>
      </c>
      <c r="BG1474" s="54">
        <f t="shared" si="562"/>
        <v>0</v>
      </c>
      <c r="BH1474" s="54">
        <v>6</v>
      </c>
      <c r="BI1474" s="54" t="str">
        <f t="shared" si="563"/>
        <v>,00</v>
      </c>
      <c r="BJ1474" s="55" t="str">
        <f t="shared" si="564"/>
        <v>00,00</v>
      </c>
      <c r="BL1474" s="57" t="str">
        <f>IFERROR(VLOOKUP(H1474,#REF!,2,0)," ")</f>
        <v xml:space="preserve"> </v>
      </c>
      <c r="BM1474" s="57" t="str">
        <f>IFERROR(VLOOKUP(K1474,#REF!,2,0)," ")</f>
        <v xml:space="preserve"> </v>
      </c>
      <c r="BN1474" s="58" t="str">
        <f t="shared" si="570"/>
        <v xml:space="preserve">  </v>
      </c>
      <c r="BO1474" s="59" t="str">
        <f>IFERROR(VLOOKUP(BN1474,#REF!,5,0)," ")</f>
        <v xml:space="preserve"> </v>
      </c>
      <c r="BP1474" s="59" t="str">
        <f t="shared" si="571"/>
        <v xml:space="preserve"> </v>
      </c>
      <c r="BQ1474" s="56" t="str">
        <f t="shared" si="572"/>
        <v>0,00</v>
      </c>
      <c r="BR1474" s="59" t="str">
        <f t="shared" si="573"/>
        <v>0,00</v>
      </c>
      <c r="BS1474" s="59" t="str">
        <f t="shared" si="574"/>
        <v xml:space="preserve"> </v>
      </c>
      <c r="BT1474" s="56" t="str">
        <f t="shared" si="565"/>
        <v>00</v>
      </c>
      <c r="BU1474" s="56">
        <f t="shared" si="566"/>
        <v>0</v>
      </c>
      <c r="BV1474" s="56" t="str">
        <f>IFERROR(BU1474*#REF!,"0,00")</f>
        <v>0,00</v>
      </c>
      <c r="BW1474" s="59" t="str">
        <f t="shared" si="567"/>
        <v>0,00</v>
      </c>
    </row>
    <row r="1475" spans="1:75" ht="61.5" customHeight="1" thickTop="1" thickBot="1">
      <c r="A1475" s="90" t="str">
        <f t="shared" ref="A1475:A1538" si="578">IF(AW1475="", "INSERIR DATA",UPPER(TEXT(AW1475,"MMMM")))</f>
        <v>INSERIR DATA</v>
      </c>
      <c r="B1475" s="91" t="str">
        <f t="shared" ref="B1475:B1538" si="579">IF(AP1475="", "INSERIR DATA",UPPER(TEXT(AP1475,"MMMM")))</f>
        <v>INSERIR DATA</v>
      </c>
      <c r="C1475" s="81" t="str">
        <f t="shared" ref="C1475:C1538" si="580">IF(AH1475="", "INSERIR DATA",UPPER(TEXT(AH1475,"MMMM")))</f>
        <v>INSERIR DATA</v>
      </c>
      <c r="D1475" s="79">
        <f t="shared" si="569"/>
        <v>1472</v>
      </c>
      <c r="E1475" s="125">
        <f t="shared" si="568"/>
        <v>0</v>
      </c>
      <c r="F1475" s="101"/>
      <c r="G1475" s="124" t="str">
        <f>IFERROR(VLOOKUP(F1475,#REF!,2,0)," ")</f>
        <v xml:space="preserve"> </v>
      </c>
      <c r="H1475" s="122" t="str">
        <f>IFERROR(VLOOKUP(F1475,#REF!,3,0)," ")</f>
        <v xml:space="preserve"> </v>
      </c>
      <c r="I1475" s="103"/>
      <c r="J1475" s="103"/>
      <c r="K1475" s="103"/>
      <c r="L1475" s="104"/>
      <c r="M1475" s="105"/>
      <c r="N1475" s="106"/>
      <c r="O1475" s="107"/>
      <c r="P1475" s="122" t="str">
        <f t="shared" si="575"/>
        <v>00,00</v>
      </c>
      <c r="Q1475" s="123" t="str">
        <f t="shared" si="576"/>
        <v>0,00</v>
      </c>
      <c r="R1475" s="119">
        <v>0</v>
      </c>
      <c r="S1475" s="119">
        <v>0</v>
      </c>
      <c r="T1475" s="123">
        <f t="shared" ref="T1475:T1538" si="581">IFERROR(Q1475+R1475-S1475," ")</f>
        <v>0</v>
      </c>
      <c r="U1475" s="108"/>
      <c r="V1475" s="109" t="str">
        <f t="shared" si="577"/>
        <v/>
      </c>
      <c r="W1475" s="37"/>
      <c r="X1475" s="132"/>
      <c r="Y1475" s="134"/>
      <c r="AA1475" s="24"/>
      <c r="AB1475" s="40"/>
      <c r="AC1475" s="24" t="str">
        <f t="shared" si="560"/>
        <v>Pendente</v>
      </c>
      <c r="AE1475" s="43"/>
      <c r="AF1475" s="44"/>
      <c r="AG1475" s="46"/>
      <c r="AH1475" s="46"/>
      <c r="AI1475" s="46"/>
      <c r="AJ1475" s="44"/>
      <c r="AK1475" s="46"/>
      <c r="AL1475" s="127"/>
      <c r="AM1475" s="44"/>
      <c r="AN1475" s="46"/>
      <c r="AO1475" s="127"/>
      <c r="AP1475" s="46"/>
      <c r="AQ1475" s="46"/>
      <c r="AR1475" s="46"/>
      <c r="AS1475" s="46"/>
      <c r="AT1475" s="46"/>
      <c r="AU1475" s="46"/>
      <c r="AV1475" s="46"/>
      <c r="AW1475" s="46"/>
      <c r="AX1475" s="46"/>
      <c r="AY1475" s="46"/>
      <c r="AZ1475" s="49"/>
      <c r="BE1475" s="52">
        <f t="shared" ref="BE1475:BE1538" si="582">(O1475-M1475)+(N1475-L1475)</f>
        <v>0</v>
      </c>
      <c r="BF1475" s="53" t="str">
        <f t="shared" si="561"/>
        <v>00</v>
      </c>
      <c r="BG1475" s="54">
        <f t="shared" si="562"/>
        <v>0</v>
      </c>
      <c r="BH1475" s="54">
        <v>6</v>
      </c>
      <c r="BI1475" s="54" t="str">
        <f t="shared" si="563"/>
        <v>,00</v>
      </c>
      <c r="BJ1475" s="55" t="str">
        <f t="shared" si="564"/>
        <v>00,00</v>
      </c>
      <c r="BL1475" s="57" t="str">
        <f>IFERROR(VLOOKUP(H1475,#REF!,2,0)," ")</f>
        <v xml:space="preserve"> </v>
      </c>
      <c r="BM1475" s="57" t="str">
        <f>IFERROR(VLOOKUP(K1475,#REF!,2,0)," ")</f>
        <v xml:space="preserve"> </v>
      </c>
      <c r="BN1475" s="58" t="str">
        <f t="shared" si="570"/>
        <v xml:space="preserve">  </v>
      </c>
      <c r="BO1475" s="59" t="str">
        <f>IFERROR(VLOOKUP(BN1475,#REF!,5,0)," ")</f>
        <v xml:space="preserve"> </v>
      </c>
      <c r="BP1475" s="59" t="str">
        <f t="shared" si="571"/>
        <v xml:space="preserve"> </v>
      </c>
      <c r="BQ1475" s="56" t="str">
        <f t="shared" si="572"/>
        <v>0,00</v>
      </c>
      <c r="BR1475" s="59" t="str">
        <f t="shared" si="573"/>
        <v>0,00</v>
      </c>
      <c r="BS1475" s="59" t="str">
        <f t="shared" si="574"/>
        <v xml:space="preserve"> </v>
      </c>
      <c r="BT1475" s="56" t="str">
        <f t="shared" si="565"/>
        <v>00</v>
      </c>
      <c r="BU1475" s="56">
        <f t="shared" si="566"/>
        <v>0</v>
      </c>
      <c r="BV1475" s="56" t="str">
        <f>IFERROR(BU1475*#REF!,"0,00")</f>
        <v>0,00</v>
      </c>
      <c r="BW1475" s="59" t="str">
        <f t="shared" si="567"/>
        <v>0,00</v>
      </c>
    </row>
    <row r="1476" spans="1:75" ht="61.5" customHeight="1" thickTop="1" thickBot="1">
      <c r="A1476" s="90" t="str">
        <f t="shared" si="578"/>
        <v>INSERIR DATA</v>
      </c>
      <c r="B1476" s="91" t="str">
        <f t="shared" si="579"/>
        <v>INSERIR DATA</v>
      </c>
      <c r="C1476" s="81" t="str">
        <f t="shared" si="580"/>
        <v>INSERIR DATA</v>
      </c>
      <c r="D1476" s="79">
        <f t="shared" si="569"/>
        <v>1473</v>
      </c>
      <c r="E1476" s="125">
        <f t="shared" si="568"/>
        <v>0</v>
      </c>
      <c r="F1476" s="101"/>
      <c r="G1476" s="124" t="str">
        <f>IFERROR(VLOOKUP(F1476,#REF!,2,0)," ")</f>
        <v xml:space="preserve"> </v>
      </c>
      <c r="H1476" s="122" t="str">
        <f>IFERROR(VLOOKUP(F1476,#REF!,3,0)," ")</f>
        <v xml:space="preserve"> </v>
      </c>
      <c r="I1476" s="103"/>
      <c r="J1476" s="103"/>
      <c r="K1476" s="103"/>
      <c r="L1476" s="104"/>
      <c r="M1476" s="105"/>
      <c r="N1476" s="106"/>
      <c r="O1476" s="107"/>
      <c r="P1476" s="122" t="str">
        <f t="shared" si="575"/>
        <v>00,00</v>
      </c>
      <c r="Q1476" s="123" t="str">
        <f t="shared" si="576"/>
        <v>0,00</v>
      </c>
      <c r="R1476" s="119">
        <v>0</v>
      </c>
      <c r="S1476" s="119">
        <v>0</v>
      </c>
      <c r="T1476" s="123">
        <f t="shared" si="581"/>
        <v>0</v>
      </c>
      <c r="U1476" s="108"/>
      <c r="V1476" s="109" t="str">
        <f t="shared" si="577"/>
        <v/>
      </c>
      <c r="W1476" s="37"/>
      <c r="X1476" s="132"/>
      <c r="Y1476" s="134"/>
      <c r="AA1476" s="24"/>
      <c r="AB1476" s="40"/>
      <c r="AC1476" s="24" t="str">
        <f t="shared" ref="AC1476:AC1539" si="583">IF(COUNTIFS(AE1476:AZ1476,"&lt;&gt;"&amp;"")=22,"Publicar","Pendente")</f>
        <v>Pendente</v>
      </c>
      <c r="AE1476" s="43"/>
      <c r="AF1476" s="44"/>
      <c r="AG1476" s="46"/>
      <c r="AH1476" s="46"/>
      <c r="AI1476" s="46"/>
      <c r="AJ1476" s="44"/>
      <c r="AK1476" s="46"/>
      <c r="AL1476" s="127"/>
      <c r="AM1476" s="44"/>
      <c r="AN1476" s="46"/>
      <c r="AO1476" s="127"/>
      <c r="AP1476" s="46"/>
      <c r="AQ1476" s="46"/>
      <c r="AR1476" s="46"/>
      <c r="AS1476" s="46"/>
      <c r="AT1476" s="46"/>
      <c r="AU1476" s="46"/>
      <c r="AV1476" s="46"/>
      <c r="AW1476" s="46"/>
      <c r="AX1476" s="46"/>
      <c r="AY1476" s="46"/>
      <c r="AZ1476" s="49"/>
      <c r="BE1476" s="52">
        <f t="shared" si="582"/>
        <v>0</v>
      </c>
      <c r="BF1476" s="53" t="str">
        <f t="shared" ref="BF1476:BF1539" si="584">LEFT(TEXT(BE1476,"00,#####"),2)</f>
        <v>00</v>
      </c>
      <c r="BG1476" s="54">
        <f t="shared" ref="BG1476:BG1539" si="585">(BE1476-BF1476)*24</f>
        <v>0</v>
      </c>
      <c r="BH1476" s="54">
        <v>6</v>
      </c>
      <c r="BI1476" s="54" t="str">
        <f t="shared" ref="BI1476:BI1539" si="586">IF(BG1476&lt;BH1476,",00",",5")</f>
        <v>,00</v>
      </c>
      <c r="BJ1476" s="55" t="str">
        <f t="shared" ref="BJ1476:BJ1539" si="587">BF1476&amp;BI1476</f>
        <v>00,00</v>
      </c>
      <c r="BL1476" s="57" t="str">
        <f>IFERROR(VLOOKUP(H1476,#REF!,2,0)," ")</f>
        <v xml:space="preserve"> </v>
      </c>
      <c r="BM1476" s="57" t="str">
        <f>IFERROR(VLOOKUP(K1476,#REF!,2,0)," ")</f>
        <v xml:space="preserve"> </v>
      </c>
      <c r="BN1476" s="58" t="str">
        <f t="shared" si="570"/>
        <v xml:space="preserve">  </v>
      </c>
      <c r="BO1476" s="59" t="str">
        <f>IFERROR(VLOOKUP(BN1476,#REF!,5,0)," ")</f>
        <v xml:space="preserve"> </v>
      </c>
      <c r="BP1476" s="59" t="str">
        <f t="shared" si="571"/>
        <v xml:space="preserve"> </v>
      </c>
      <c r="BQ1476" s="56" t="str">
        <f t="shared" si="572"/>
        <v>0,00</v>
      </c>
      <c r="BR1476" s="59" t="str">
        <f t="shared" si="573"/>
        <v>0,00</v>
      </c>
      <c r="BS1476" s="59" t="str">
        <f t="shared" si="574"/>
        <v xml:space="preserve"> </v>
      </c>
      <c r="BT1476" s="56" t="str">
        <f t="shared" ref="BT1476:BT1539" si="588">BF1476</f>
        <v>00</v>
      </c>
      <c r="BU1476" s="56">
        <f t="shared" ref="BU1476:BU1539" si="589">IFERROR(BT1476+BQ1476,"0,00")-AA1476</f>
        <v>0</v>
      </c>
      <c r="BV1476" s="56" t="str">
        <f>IFERROR(BU1476*#REF!,"0,00")</f>
        <v>0,00</v>
      </c>
      <c r="BW1476" s="59" t="str">
        <f t="shared" ref="BW1476:BW1539" si="590">IFERROR(BS1476-BV1476,"0,00")</f>
        <v>0,00</v>
      </c>
    </row>
    <row r="1477" spans="1:75" ht="61.5" customHeight="1" thickTop="1" thickBot="1">
      <c r="A1477" s="90" t="str">
        <f t="shared" si="578"/>
        <v>INSERIR DATA</v>
      </c>
      <c r="B1477" s="91" t="str">
        <f t="shared" si="579"/>
        <v>INSERIR DATA</v>
      </c>
      <c r="C1477" s="81" t="str">
        <f t="shared" si="580"/>
        <v>INSERIR DATA</v>
      </c>
      <c r="D1477" s="79">
        <f t="shared" si="569"/>
        <v>1474</v>
      </c>
      <c r="E1477" s="125">
        <f t="shared" si="568"/>
        <v>0</v>
      </c>
      <c r="F1477" s="101"/>
      <c r="G1477" s="124" t="str">
        <f>IFERROR(VLOOKUP(F1477,#REF!,2,0)," ")</f>
        <v xml:space="preserve"> </v>
      </c>
      <c r="H1477" s="122" t="str">
        <f>IFERROR(VLOOKUP(F1477,#REF!,3,0)," ")</f>
        <v xml:space="preserve"> </v>
      </c>
      <c r="I1477" s="103"/>
      <c r="J1477" s="103"/>
      <c r="K1477" s="103"/>
      <c r="L1477" s="104"/>
      <c r="M1477" s="105"/>
      <c r="N1477" s="106"/>
      <c r="O1477" s="107"/>
      <c r="P1477" s="122" t="str">
        <f t="shared" si="575"/>
        <v>00,00</v>
      </c>
      <c r="Q1477" s="123" t="str">
        <f t="shared" si="576"/>
        <v>0,00</v>
      </c>
      <c r="R1477" s="119">
        <v>0</v>
      </c>
      <c r="S1477" s="119">
        <v>0</v>
      </c>
      <c r="T1477" s="123">
        <f t="shared" si="581"/>
        <v>0</v>
      </c>
      <c r="U1477" s="108"/>
      <c r="V1477" s="109" t="str">
        <f t="shared" si="577"/>
        <v/>
      </c>
      <c r="W1477" s="37"/>
      <c r="X1477" s="132"/>
      <c r="Y1477" s="134"/>
      <c r="AA1477" s="24"/>
      <c r="AB1477" s="40"/>
      <c r="AC1477" s="24" t="str">
        <f t="shared" si="583"/>
        <v>Pendente</v>
      </c>
      <c r="AE1477" s="43"/>
      <c r="AF1477" s="44"/>
      <c r="AG1477" s="46"/>
      <c r="AH1477" s="46"/>
      <c r="AI1477" s="46"/>
      <c r="AJ1477" s="44"/>
      <c r="AK1477" s="46"/>
      <c r="AL1477" s="127"/>
      <c r="AM1477" s="44"/>
      <c r="AN1477" s="46"/>
      <c r="AO1477" s="127"/>
      <c r="AP1477" s="46"/>
      <c r="AQ1477" s="46"/>
      <c r="AR1477" s="46"/>
      <c r="AS1477" s="46"/>
      <c r="AT1477" s="46"/>
      <c r="AU1477" s="46"/>
      <c r="AV1477" s="46"/>
      <c r="AW1477" s="46"/>
      <c r="AX1477" s="46"/>
      <c r="AY1477" s="46"/>
      <c r="AZ1477" s="49"/>
      <c r="BE1477" s="52">
        <f t="shared" si="582"/>
        <v>0</v>
      </c>
      <c r="BF1477" s="53" t="str">
        <f t="shared" si="584"/>
        <v>00</v>
      </c>
      <c r="BG1477" s="54">
        <f t="shared" si="585"/>
        <v>0</v>
      </c>
      <c r="BH1477" s="54">
        <v>6</v>
      </c>
      <c r="BI1477" s="54" t="str">
        <f t="shared" si="586"/>
        <v>,00</v>
      </c>
      <c r="BJ1477" s="55" t="str">
        <f t="shared" si="587"/>
        <v>00,00</v>
      </c>
      <c r="BL1477" s="57" t="str">
        <f>IFERROR(VLOOKUP(H1477,#REF!,2,0)," ")</f>
        <v xml:space="preserve"> </v>
      </c>
      <c r="BM1477" s="57" t="str">
        <f>IFERROR(VLOOKUP(K1477,#REF!,2,0)," ")</f>
        <v xml:space="preserve"> </v>
      </c>
      <c r="BN1477" s="58" t="str">
        <f t="shared" si="570"/>
        <v xml:space="preserve">  </v>
      </c>
      <c r="BO1477" s="59" t="str">
        <f>IFERROR(VLOOKUP(BN1477,#REF!,5,0)," ")</f>
        <v xml:space="preserve"> </v>
      </c>
      <c r="BP1477" s="59" t="str">
        <f t="shared" si="571"/>
        <v xml:space="preserve"> </v>
      </c>
      <c r="BQ1477" s="56" t="str">
        <f t="shared" si="572"/>
        <v>0,00</v>
      </c>
      <c r="BR1477" s="59" t="str">
        <f t="shared" si="573"/>
        <v>0,00</v>
      </c>
      <c r="BS1477" s="59" t="str">
        <f t="shared" si="574"/>
        <v xml:space="preserve"> </v>
      </c>
      <c r="BT1477" s="56" t="str">
        <f t="shared" si="588"/>
        <v>00</v>
      </c>
      <c r="BU1477" s="56">
        <f t="shared" si="589"/>
        <v>0</v>
      </c>
      <c r="BV1477" s="56" t="str">
        <f>IFERROR(BU1477*#REF!,"0,00")</f>
        <v>0,00</v>
      </c>
      <c r="BW1477" s="59" t="str">
        <f t="shared" si="590"/>
        <v>0,00</v>
      </c>
    </row>
    <row r="1478" spans="1:75" ht="61.5" customHeight="1" thickTop="1" thickBot="1">
      <c r="A1478" s="90" t="str">
        <f t="shared" si="578"/>
        <v>INSERIR DATA</v>
      </c>
      <c r="B1478" s="91" t="str">
        <f t="shared" si="579"/>
        <v>INSERIR DATA</v>
      </c>
      <c r="C1478" s="81" t="str">
        <f t="shared" si="580"/>
        <v>INSERIR DATA</v>
      </c>
      <c r="D1478" s="79">
        <f t="shared" si="569"/>
        <v>1475</v>
      </c>
      <c r="E1478" s="125">
        <f t="shared" si="568"/>
        <v>0</v>
      </c>
      <c r="F1478" s="101"/>
      <c r="G1478" s="124" t="str">
        <f>IFERROR(VLOOKUP(F1478,#REF!,2,0)," ")</f>
        <v xml:space="preserve"> </v>
      </c>
      <c r="H1478" s="122" t="str">
        <f>IFERROR(VLOOKUP(F1478,#REF!,3,0)," ")</f>
        <v xml:space="preserve"> </v>
      </c>
      <c r="I1478" s="103"/>
      <c r="J1478" s="103"/>
      <c r="K1478" s="103"/>
      <c r="L1478" s="104"/>
      <c r="M1478" s="105"/>
      <c r="N1478" s="106"/>
      <c r="O1478" s="107"/>
      <c r="P1478" s="122" t="str">
        <f t="shared" si="575"/>
        <v>00,00</v>
      </c>
      <c r="Q1478" s="123" t="str">
        <f t="shared" si="576"/>
        <v>0,00</v>
      </c>
      <c r="R1478" s="119">
        <v>0</v>
      </c>
      <c r="S1478" s="119">
        <v>0</v>
      </c>
      <c r="T1478" s="123">
        <f t="shared" si="581"/>
        <v>0</v>
      </c>
      <c r="U1478" s="108"/>
      <c r="V1478" s="109" t="str">
        <f t="shared" si="577"/>
        <v/>
      </c>
      <c r="W1478" s="37"/>
      <c r="X1478" s="132"/>
      <c r="Y1478" s="134"/>
      <c r="AA1478" s="24"/>
      <c r="AB1478" s="40"/>
      <c r="AC1478" s="24" t="str">
        <f t="shared" si="583"/>
        <v>Pendente</v>
      </c>
      <c r="AE1478" s="43"/>
      <c r="AF1478" s="44"/>
      <c r="AG1478" s="46"/>
      <c r="AH1478" s="46"/>
      <c r="AI1478" s="46"/>
      <c r="AJ1478" s="44"/>
      <c r="AK1478" s="46"/>
      <c r="AL1478" s="127"/>
      <c r="AM1478" s="44"/>
      <c r="AN1478" s="46"/>
      <c r="AO1478" s="127"/>
      <c r="AP1478" s="46"/>
      <c r="AQ1478" s="46"/>
      <c r="AR1478" s="46"/>
      <c r="AS1478" s="46"/>
      <c r="AT1478" s="46"/>
      <c r="AU1478" s="46"/>
      <c r="AV1478" s="46"/>
      <c r="AW1478" s="46"/>
      <c r="AX1478" s="46"/>
      <c r="AY1478" s="46"/>
      <c r="AZ1478" s="49"/>
      <c r="BE1478" s="52">
        <f t="shared" si="582"/>
        <v>0</v>
      </c>
      <c r="BF1478" s="53" t="str">
        <f t="shared" si="584"/>
        <v>00</v>
      </c>
      <c r="BG1478" s="54">
        <f t="shared" si="585"/>
        <v>0</v>
      </c>
      <c r="BH1478" s="54">
        <v>6</v>
      </c>
      <c r="BI1478" s="54" t="str">
        <f t="shared" si="586"/>
        <v>,00</v>
      </c>
      <c r="BJ1478" s="55" t="str">
        <f t="shared" si="587"/>
        <v>00,00</v>
      </c>
      <c r="BL1478" s="57" t="str">
        <f>IFERROR(VLOOKUP(H1478,#REF!,2,0)," ")</f>
        <v xml:space="preserve"> </v>
      </c>
      <c r="BM1478" s="57" t="str">
        <f>IFERROR(VLOOKUP(K1478,#REF!,2,0)," ")</f>
        <v xml:space="preserve"> </v>
      </c>
      <c r="BN1478" s="58" t="str">
        <f t="shared" si="570"/>
        <v xml:space="preserve">  </v>
      </c>
      <c r="BO1478" s="59" t="str">
        <f>IFERROR(VLOOKUP(BN1478,#REF!,5,0)," ")</f>
        <v xml:space="preserve"> </v>
      </c>
      <c r="BP1478" s="59" t="str">
        <f t="shared" si="571"/>
        <v xml:space="preserve"> </v>
      </c>
      <c r="BQ1478" s="56" t="str">
        <f t="shared" si="572"/>
        <v>0,00</v>
      </c>
      <c r="BR1478" s="59" t="str">
        <f t="shared" si="573"/>
        <v>0,00</v>
      </c>
      <c r="BS1478" s="59" t="str">
        <f t="shared" si="574"/>
        <v xml:space="preserve"> </v>
      </c>
      <c r="BT1478" s="56" t="str">
        <f t="shared" si="588"/>
        <v>00</v>
      </c>
      <c r="BU1478" s="56">
        <f t="shared" si="589"/>
        <v>0</v>
      </c>
      <c r="BV1478" s="56" t="str">
        <f>IFERROR(BU1478*#REF!,"0,00")</f>
        <v>0,00</v>
      </c>
      <c r="BW1478" s="59" t="str">
        <f t="shared" si="590"/>
        <v>0,00</v>
      </c>
    </row>
    <row r="1479" spans="1:75" ht="61.5" customHeight="1" thickTop="1" thickBot="1">
      <c r="A1479" s="90" t="str">
        <f t="shared" si="578"/>
        <v>INSERIR DATA</v>
      </c>
      <c r="B1479" s="91" t="str">
        <f t="shared" si="579"/>
        <v>INSERIR DATA</v>
      </c>
      <c r="C1479" s="81" t="str">
        <f t="shared" si="580"/>
        <v>INSERIR DATA</v>
      </c>
      <c r="D1479" s="79">
        <f t="shared" si="569"/>
        <v>1476</v>
      </c>
      <c r="E1479" s="125">
        <f t="shared" si="568"/>
        <v>0</v>
      </c>
      <c r="F1479" s="101"/>
      <c r="G1479" s="124" t="str">
        <f>IFERROR(VLOOKUP(F1479,#REF!,2,0)," ")</f>
        <v xml:space="preserve"> </v>
      </c>
      <c r="H1479" s="122" t="str">
        <f>IFERROR(VLOOKUP(F1479,#REF!,3,0)," ")</f>
        <v xml:space="preserve"> </v>
      </c>
      <c r="I1479" s="103"/>
      <c r="J1479" s="103"/>
      <c r="K1479" s="103"/>
      <c r="L1479" s="104"/>
      <c r="M1479" s="105"/>
      <c r="N1479" s="106"/>
      <c r="O1479" s="107"/>
      <c r="P1479" s="122" t="str">
        <f t="shared" si="575"/>
        <v>00,00</v>
      </c>
      <c r="Q1479" s="123" t="str">
        <f t="shared" si="576"/>
        <v>0,00</v>
      </c>
      <c r="R1479" s="119">
        <v>0</v>
      </c>
      <c r="S1479" s="119">
        <v>0</v>
      </c>
      <c r="T1479" s="123">
        <f t="shared" si="581"/>
        <v>0</v>
      </c>
      <c r="U1479" s="108"/>
      <c r="V1479" s="109" t="str">
        <f t="shared" si="577"/>
        <v/>
      </c>
      <c r="W1479" s="37"/>
      <c r="X1479" s="132"/>
      <c r="Y1479" s="134"/>
      <c r="AA1479" s="24"/>
      <c r="AB1479" s="40"/>
      <c r="AC1479" s="24" t="str">
        <f t="shared" si="583"/>
        <v>Pendente</v>
      </c>
      <c r="AE1479" s="43"/>
      <c r="AF1479" s="44"/>
      <c r="AG1479" s="46"/>
      <c r="AH1479" s="46"/>
      <c r="AI1479" s="46"/>
      <c r="AJ1479" s="44"/>
      <c r="AK1479" s="46"/>
      <c r="AL1479" s="127"/>
      <c r="AM1479" s="44"/>
      <c r="AN1479" s="46"/>
      <c r="AO1479" s="127"/>
      <c r="AP1479" s="46"/>
      <c r="AQ1479" s="46"/>
      <c r="AR1479" s="46"/>
      <c r="AS1479" s="46"/>
      <c r="AT1479" s="46"/>
      <c r="AU1479" s="46"/>
      <c r="AV1479" s="46"/>
      <c r="AW1479" s="46"/>
      <c r="AX1479" s="46"/>
      <c r="AY1479" s="46"/>
      <c r="AZ1479" s="49"/>
      <c r="BE1479" s="52">
        <f t="shared" si="582"/>
        <v>0</v>
      </c>
      <c r="BF1479" s="53" t="str">
        <f t="shared" si="584"/>
        <v>00</v>
      </c>
      <c r="BG1479" s="54">
        <f t="shared" si="585"/>
        <v>0</v>
      </c>
      <c r="BH1479" s="54">
        <v>6</v>
      </c>
      <c r="BI1479" s="54" t="str">
        <f t="shared" si="586"/>
        <v>,00</v>
      </c>
      <c r="BJ1479" s="55" t="str">
        <f t="shared" si="587"/>
        <v>00,00</v>
      </c>
      <c r="BL1479" s="57" t="str">
        <f>IFERROR(VLOOKUP(H1479,#REF!,2,0)," ")</f>
        <v xml:space="preserve"> </v>
      </c>
      <c r="BM1479" s="57" t="str">
        <f>IFERROR(VLOOKUP(K1479,#REF!,2,0)," ")</f>
        <v xml:space="preserve"> </v>
      </c>
      <c r="BN1479" s="58" t="str">
        <f t="shared" si="570"/>
        <v xml:space="preserve">  </v>
      </c>
      <c r="BO1479" s="59" t="str">
        <f>IFERROR(VLOOKUP(BN1479,#REF!,5,0)," ")</f>
        <v xml:space="preserve"> </v>
      </c>
      <c r="BP1479" s="59" t="str">
        <f t="shared" si="571"/>
        <v xml:space="preserve"> </v>
      </c>
      <c r="BQ1479" s="56" t="str">
        <f t="shared" si="572"/>
        <v>0,00</v>
      </c>
      <c r="BR1479" s="59" t="str">
        <f t="shared" si="573"/>
        <v>0,00</v>
      </c>
      <c r="BS1479" s="59" t="str">
        <f t="shared" si="574"/>
        <v xml:space="preserve"> </v>
      </c>
      <c r="BT1479" s="56" t="str">
        <f t="shared" si="588"/>
        <v>00</v>
      </c>
      <c r="BU1479" s="56">
        <f t="shared" si="589"/>
        <v>0</v>
      </c>
      <c r="BV1479" s="56" t="str">
        <f>IFERROR(BU1479*#REF!,"0,00")</f>
        <v>0,00</v>
      </c>
      <c r="BW1479" s="59" t="str">
        <f t="shared" si="590"/>
        <v>0,00</v>
      </c>
    </row>
    <row r="1480" spans="1:75" ht="61.5" customHeight="1" thickTop="1" thickBot="1">
      <c r="A1480" s="90" t="str">
        <f t="shared" si="578"/>
        <v>INSERIR DATA</v>
      </c>
      <c r="B1480" s="91" t="str">
        <f t="shared" si="579"/>
        <v>INSERIR DATA</v>
      </c>
      <c r="C1480" s="81" t="str">
        <f t="shared" si="580"/>
        <v>INSERIR DATA</v>
      </c>
      <c r="D1480" s="79">
        <f t="shared" si="569"/>
        <v>1477</v>
      </c>
      <c r="E1480" s="125">
        <f t="shared" si="568"/>
        <v>0</v>
      </c>
      <c r="F1480" s="101"/>
      <c r="G1480" s="124" t="str">
        <f>IFERROR(VLOOKUP(F1480,#REF!,2,0)," ")</f>
        <v xml:space="preserve"> </v>
      </c>
      <c r="H1480" s="122" t="str">
        <f>IFERROR(VLOOKUP(F1480,#REF!,3,0)," ")</f>
        <v xml:space="preserve"> </v>
      </c>
      <c r="I1480" s="103"/>
      <c r="J1480" s="103"/>
      <c r="K1480" s="103"/>
      <c r="L1480" s="104"/>
      <c r="M1480" s="105"/>
      <c r="N1480" s="106"/>
      <c r="O1480" s="107"/>
      <c r="P1480" s="122" t="str">
        <f t="shared" si="575"/>
        <v>00,00</v>
      </c>
      <c r="Q1480" s="123" t="str">
        <f t="shared" si="576"/>
        <v>0,00</v>
      </c>
      <c r="R1480" s="119">
        <v>0</v>
      </c>
      <c r="S1480" s="119">
        <v>0</v>
      </c>
      <c r="T1480" s="123">
        <f t="shared" si="581"/>
        <v>0</v>
      </c>
      <c r="U1480" s="108"/>
      <c r="V1480" s="109" t="str">
        <f t="shared" si="577"/>
        <v/>
      </c>
      <c r="W1480" s="37"/>
      <c r="X1480" s="132"/>
      <c r="Y1480" s="134"/>
      <c r="AA1480" s="24"/>
      <c r="AB1480" s="40"/>
      <c r="AC1480" s="24" t="str">
        <f t="shared" si="583"/>
        <v>Pendente</v>
      </c>
      <c r="AE1480" s="43"/>
      <c r="AF1480" s="44"/>
      <c r="AG1480" s="46"/>
      <c r="AH1480" s="46"/>
      <c r="AI1480" s="46"/>
      <c r="AJ1480" s="44"/>
      <c r="AK1480" s="46"/>
      <c r="AL1480" s="127"/>
      <c r="AM1480" s="44"/>
      <c r="AN1480" s="46"/>
      <c r="AO1480" s="127"/>
      <c r="AP1480" s="46"/>
      <c r="AQ1480" s="46"/>
      <c r="AR1480" s="46"/>
      <c r="AS1480" s="46"/>
      <c r="AT1480" s="46"/>
      <c r="AU1480" s="46"/>
      <c r="AV1480" s="46"/>
      <c r="AW1480" s="46"/>
      <c r="AX1480" s="46"/>
      <c r="AY1480" s="46"/>
      <c r="AZ1480" s="49"/>
      <c r="BE1480" s="52">
        <f t="shared" si="582"/>
        <v>0</v>
      </c>
      <c r="BF1480" s="53" t="str">
        <f t="shared" si="584"/>
        <v>00</v>
      </c>
      <c r="BG1480" s="54">
        <f t="shared" si="585"/>
        <v>0</v>
      </c>
      <c r="BH1480" s="54">
        <v>6</v>
      </c>
      <c r="BI1480" s="54" t="str">
        <f t="shared" si="586"/>
        <v>,00</v>
      </c>
      <c r="BJ1480" s="55" t="str">
        <f t="shared" si="587"/>
        <v>00,00</v>
      </c>
      <c r="BL1480" s="57" t="str">
        <f>IFERROR(VLOOKUP(H1480,#REF!,2,0)," ")</f>
        <v xml:space="preserve"> </v>
      </c>
      <c r="BM1480" s="57" t="str">
        <f>IFERROR(VLOOKUP(K1480,#REF!,2,0)," ")</f>
        <v xml:space="preserve"> </v>
      </c>
      <c r="BN1480" s="58" t="str">
        <f t="shared" si="570"/>
        <v xml:space="preserve">  </v>
      </c>
      <c r="BO1480" s="59" t="str">
        <f>IFERROR(VLOOKUP(BN1480,#REF!,5,0)," ")</f>
        <v xml:space="preserve"> </v>
      </c>
      <c r="BP1480" s="59" t="str">
        <f t="shared" si="571"/>
        <v xml:space="preserve"> </v>
      </c>
      <c r="BQ1480" s="56" t="str">
        <f t="shared" si="572"/>
        <v>0,00</v>
      </c>
      <c r="BR1480" s="59" t="str">
        <f t="shared" si="573"/>
        <v>0,00</v>
      </c>
      <c r="BS1480" s="59" t="str">
        <f t="shared" si="574"/>
        <v xml:space="preserve"> </v>
      </c>
      <c r="BT1480" s="56" t="str">
        <f t="shared" si="588"/>
        <v>00</v>
      </c>
      <c r="BU1480" s="56">
        <f t="shared" si="589"/>
        <v>0</v>
      </c>
      <c r="BV1480" s="56" t="str">
        <f>IFERROR(BU1480*#REF!,"0,00")</f>
        <v>0,00</v>
      </c>
      <c r="BW1480" s="59" t="str">
        <f t="shared" si="590"/>
        <v>0,00</v>
      </c>
    </row>
    <row r="1481" spans="1:75" ht="61.5" customHeight="1" thickTop="1" thickBot="1">
      <c r="A1481" s="90" t="str">
        <f t="shared" si="578"/>
        <v>INSERIR DATA</v>
      </c>
      <c r="B1481" s="91" t="str">
        <f t="shared" si="579"/>
        <v>INSERIR DATA</v>
      </c>
      <c r="C1481" s="81" t="str">
        <f t="shared" si="580"/>
        <v>INSERIR DATA</v>
      </c>
      <c r="D1481" s="79">
        <f t="shared" si="569"/>
        <v>1478</v>
      </c>
      <c r="E1481" s="125">
        <f t="shared" si="568"/>
        <v>0</v>
      </c>
      <c r="F1481" s="101"/>
      <c r="G1481" s="124" t="str">
        <f>IFERROR(VLOOKUP(F1481,#REF!,2,0)," ")</f>
        <v xml:space="preserve"> </v>
      </c>
      <c r="H1481" s="122" t="str">
        <f>IFERROR(VLOOKUP(F1481,#REF!,3,0)," ")</f>
        <v xml:space="preserve"> </v>
      </c>
      <c r="I1481" s="103"/>
      <c r="J1481" s="103"/>
      <c r="K1481" s="103"/>
      <c r="L1481" s="104"/>
      <c r="M1481" s="105"/>
      <c r="N1481" s="106"/>
      <c r="O1481" s="107"/>
      <c r="P1481" s="122" t="str">
        <f t="shared" si="575"/>
        <v>00,00</v>
      </c>
      <c r="Q1481" s="123" t="str">
        <f t="shared" si="576"/>
        <v>0,00</v>
      </c>
      <c r="R1481" s="119">
        <v>0</v>
      </c>
      <c r="S1481" s="119">
        <v>0</v>
      </c>
      <c r="T1481" s="123">
        <f t="shared" si="581"/>
        <v>0</v>
      </c>
      <c r="U1481" s="108"/>
      <c r="V1481" s="109" t="str">
        <f t="shared" si="577"/>
        <v/>
      </c>
      <c r="W1481" s="37"/>
      <c r="X1481" s="132"/>
      <c r="Y1481" s="134"/>
      <c r="AA1481" s="24"/>
      <c r="AB1481" s="40"/>
      <c r="AC1481" s="24" t="str">
        <f t="shared" si="583"/>
        <v>Pendente</v>
      </c>
      <c r="AE1481" s="43"/>
      <c r="AF1481" s="44"/>
      <c r="AG1481" s="46"/>
      <c r="AH1481" s="46"/>
      <c r="AI1481" s="46"/>
      <c r="AJ1481" s="44"/>
      <c r="AK1481" s="46"/>
      <c r="AL1481" s="127"/>
      <c r="AM1481" s="44"/>
      <c r="AN1481" s="46"/>
      <c r="AO1481" s="127"/>
      <c r="AP1481" s="46"/>
      <c r="AQ1481" s="46"/>
      <c r="AR1481" s="46"/>
      <c r="AS1481" s="46"/>
      <c r="AT1481" s="46"/>
      <c r="AU1481" s="46"/>
      <c r="AV1481" s="46"/>
      <c r="AW1481" s="46"/>
      <c r="AX1481" s="46"/>
      <c r="AY1481" s="46"/>
      <c r="AZ1481" s="49"/>
      <c r="BE1481" s="52">
        <f t="shared" si="582"/>
        <v>0</v>
      </c>
      <c r="BF1481" s="53" t="str">
        <f t="shared" si="584"/>
        <v>00</v>
      </c>
      <c r="BG1481" s="54">
        <f t="shared" si="585"/>
        <v>0</v>
      </c>
      <c r="BH1481" s="54">
        <v>6</v>
      </c>
      <c r="BI1481" s="54" t="str">
        <f t="shared" si="586"/>
        <v>,00</v>
      </c>
      <c r="BJ1481" s="55" t="str">
        <f t="shared" si="587"/>
        <v>00,00</v>
      </c>
      <c r="BL1481" s="57" t="str">
        <f>IFERROR(VLOOKUP(H1481,#REF!,2,0)," ")</f>
        <v xml:space="preserve"> </v>
      </c>
      <c r="BM1481" s="57" t="str">
        <f>IFERROR(VLOOKUP(K1481,#REF!,2,0)," ")</f>
        <v xml:space="preserve"> </v>
      </c>
      <c r="BN1481" s="58" t="str">
        <f t="shared" si="570"/>
        <v xml:space="preserve">  </v>
      </c>
      <c r="BO1481" s="59" t="str">
        <f>IFERROR(VLOOKUP(BN1481,#REF!,5,0)," ")</f>
        <v xml:space="preserve"> </v>
      </c>
      <c r="BP1481" s="59" t="str">
        <f t="shared" si="571"/>
        <v xml:space="preserve"> </v>
      </c>
      <c r="BQ1481" s="56" t="str">
        <f t="shared" si="572"/>
        <v>0,00</v>
      </c>
      <c r="BR1481" s="59" t="str">
        <f t="shared" si="573"/>
        <v>0,00</v>
      </c>
      <c r="BS1481" s="59" t="str">
        <f t="shared" si="574"/>
        <v xml:space="preserve"> </v>
      </c>
      <c r="BT1481" s="56" t="str">
        <f t="shared" si="588"/>
        <v>00</v>
      </c>
      <c r="BU1481" s="56">
        <f t="shared" si="589"/>
        <v>0</v>
      </c>
      <c r="BV1481" s="56" t="str">
        <f>IFERROR(BU1481*#REF!,"0,00")</f>
        <v>0,00</v>
      </c>
      <c r="BW1481" s="59" t="str">
        <f t="shared" si="590"/>
        <v>0,00</v>
      </c>
    </row>
    <row r="1482" spans="1:75" ht="61.5" customHeight="1" thickTop="1" thickBot="1">
      <c r="A1482" s="90" t="str">
        <f t="shared" si="578"/>
        <v>INSERIR DATA</v>
      </c>
      <c r="B1482" s="91" t="str">
        <f t="shared" si="579"/>
        <v>INSERIR DATA</v>
      </c>
      <c r="C1482" s="81" t="str">
        <f t="shared" si="580"/>
        <v>INSERIR DATA</v>
      </c>
      <c r="D1482" s="79">
        <f t="shared" si="569"/>
        <v>1479</v>
      </c>
      <c r="E1482" s="125">
        <f t="shared" si="568"/>
        <v>0</v>
      </c>
      <c r="F1482" s="101"/>
      <c r="G1482" s="124" t="str">
        <f>IFERROR(VLOOKUP(F1482,#REF!,2,0)," ")</f>
        <v xml:space="preserve"> </v>
      </c>
      <c r="H1482" s="122" t="str">
        <f>IFERROR(VLOOKUP(F1482,#REF!,3,0)," ")</f>
        <v xml:space="preserve"> </v>
      </c>
      <c r="I1482" s="103"/>
      <c r="J1482" s="103"/>
      <c r="K1482" s="103"/>
      <c r="L1482" s="104"/>
      <c r="M1482" s="105"/>
      <c r="N1482" s="106"/>
      <c r="O1482" s="107"/>
      <c r="P1482" s="122" t="str">
        <f t="shared" si="575"/>
        <v>00,00</v>
      </c>
      <c r="Q1482" s="123" t="str">
        <f t="shared" si="576"/>
        <v>0,00</v>
      </c>
      <c r="R1482" s="119">
        <v>0</v>
      </c>
      <c r="S1482" s="119">
        <v>0</v>
      </c>
      <c r="T1482" s="123">
        <f t="shared" si="581"/>
        <v>0</v>
      </c>
      <c r="U1482" s="108"/>
      <c r="V1482" s="109" t="str">
        <f t="shared" si="577"/>
        <v/>
      </c>
      <c r="W1482" s="37"/>
      <c r="X1482" s="132"/>
      <c r="Y1482" s="134"/>
      <c r="AA1482" s="24"/>
      <c r="AB1482" s="40"/>
      <c r="AC1482" s="24" t="str">
        <f t="shared" si="583"/>
        <v>Pendente</v>
      </c>
      <c r="AE1482" s="43"/>
      <c r="AF1482" s="44"/>
      <c r="AG1482" s="46"/>
      <c r="AH1482" s="46"/>
      <c r="AI1482" s="46"/>
      <c r="AJ1482" s="44"/>
      <c r="AK1482" s="46"/>
      <c r="AL1482" s="127"/>
      <c r="AM1482" s="44"/>
      <c r="AN1482" s="46"/>
      <c r="AO1482" s="127"/>
      <c r="AP1482" s="46"/>
      <c r="AQ1482" s="46"/>
      <c r="AR1482" s="46"/>
      <c r="AS1482" s="46"/>
      <c r="AT1482" s="46"/>
      <c r="AU1482" s="46"/>
      <c r="AV1482" s="46"/>
      <c r="AW1482" s="46"/>
      <c r="AX1482" s="46"/>
      <c r="AY1482" s="46"/>
      <c r="AZ1482" s="49"/>
      <c r="BE1482" s="52">
        <f t="shared" si="582"/>
        <v>0</v>
      </c>
      <c r="BF1482" s="53" t="str">
        <f t="shared" si="584"/>
        <v>00</v>
      </c>
      <c r="BG1482" s="54">
        <f t="shared" si="585"/>
        <v>0</v>
      </c>
      <c r="BH1482" s="54">
        <v>6</v>
      </c>
      <c r="BI1482" s="54" t="str">
        <f t="shared" si="586"/>
        <v>,00</v>
      </c>
      <c r="BJ1482" s="55" t="str">
        <f t="shared" si="587"/>
        <v>00,00</v>
      </c>
      <c r="BL1482" s="57" t="str">
        <f>IFERROR(VLOOKUP(H1482,#REF!,2,0)," ")</f>
        <v xml:space="preserve"> </v>
      </c>
      <c r="BM1482" s="57" t="str">
        <f>IFERROR(VLOOKUP(K1482,#REF!,2,0)," ")</f>
        <v xml:space="preserve"> </v>
      </c>
      <c r="BN1482" s="58" t="str">
        <f t="shared" si="570"/>
        <v xml:space="preserve">  </v>
      </c>
      <c r="BO1482" s="59" t="str">
        <f>IFERROR(VLOOKUP(BN1482,#REF!,5,0)," ")</f>
        <v xml:space="preserve"> </v>
      </c>
      <c r="BP1482" s="59" t="str">
        <f t="shared" si="571"/>
        <v xml:space="preserve"> </v>
      </c>
      <c r="BQ1482" s="56" t="str">
        <f t="shared" si="572"/>
        <v>0,00</v>
      </c>
      <c r="BR1482" s="59" t="str">
        <f t="shared" si="573"/>
        <v>0,00</v>
      </c>
      <c r="BS1482" s="59" t="str">
        <f t="shared" si="574"/>
        <v xml:space="preserve"> </v>
      </c>
      <c r="BT1482" s="56" t="str">
        <f t="shared" si="588"/>
        <v>00</v>
      </c>
      <c r="BU1482" s="56">
        <f t="shared" si="589"/>
        <v>0</v>
      </c>
      <c r="BV1482" s="56" t="str">
        <f>IFERROR(BU1482*#REF!,"0,00")</f>
        <v>0,00</v>
      </c>
      <c r="BW1482" s="59" t="str">
        <f t="shared" si="590"/>
        <v>0,00</v>
      </c>
    </row>
    <row r="1483" spans="1:75" ht="61.5" customHeight="1" thickTop="1" thickBot="1">
      <c r="A1483" s="90" t="str">
        <f t="shared" si="578"/>
        <v>INSERIR DATA</v>
      </c>
      <c r="B1483" s="91" t="str">
        <f t="shared" si="579"/>
        <v>INSERIR DATA</v>
      </c>
      <c r="C1483" s="81" t="str">
        <f t="shared" si="580"/>
        <v>INSERIR DATA</v>
      </c>
      <c r="D1483" s="79">
        <f t="shared" si="569"/>
        <v>1480</v>
      </c>
      <c r="E1483" s="125">
        <f t="shared" si="568"/>
        <v>0</v>
      </c>
      <c r="F1483" s="101"/>
      <c r="G1483" s="124" t="str">
        <f>IFERROR(VLOOKUP(F1483,#REF!,2,0)," ")</f>
        <v xml:space="preserve"> </v>
      </c>
      <c r="H1483" s="122" t="str">
        <f>IFERROR(VLOOKUP(F1483,#REF!,3,0)," ")</f>
        <v xml:space="preserve"> </v>
      </c>
      <c r="I1483" s="103"/>
      <c r="J1483" s="103"/>
      <c r="K1483" s="103"/>
      <c r="L1483" s="104"/>
      <c r="M1483" s="105"/>
      <c r="N1483" s="106"/>
      <c r="O1483" s="107"/>
      <c r="P1483" s="122" t="str">
        <f t="shared" si="575"/>
        <v>00,00</v>
      </c>
      <c r="Q1483" s="123" t="str">
        <f t="shared" si="576"/>
        <v>0,00</v>
      </c>
      <c r="R1483" s="119">
        <v>0</v>
      </c>
      <c r="S1483" s="119">
        <v>0</v>
      </c>
      <c r="T1483" s="123">
        <f t="shared" si="581"/>
        <v>0</v>
      </c>
      <c r="U1483" s="108"/>
      <c r="V1483" s="109" t="str">
        <f t="shared" si="577"/>
        <v/>
      </c>
      <c r="W1483" s="37"/>
      <c r="X1483" s="132"/>
      <c r="Y1483" s="134"/>
      <c r="AA1483" s="24"/>
      <c r="AB1483" s="40"/>
      <c r="AC1483" s="24" t="str">
        <f t="shared" si="583"/>
        <v>Pendente</v>
      </c>
      <c r="AE1483" s="43"/>
      <c r="AF1483" s="44"/>
      <c r="AG1483" s="46"/>
      <c r="AH1483" s="46"/>
      <c r="AI1483" s="46"/>
      <c r="AJ1483" s="44"/>
      <c r="AK1483" s="46"/>
      <c r="AL1483" s="127"/>
      <c r="AM1483" s="44"/>
      <c r="AN1483" s="46"/>
      <c r="AO1483" s="127"/>
      <c r="AP1483" s="46"/>
      <c r="AQ1483" s="46"/>
      <c r="AR1483" s="46"/>
      <c r="AS1483" s="46"/>
      <c r="AT1483" s="46"/>
      <c r="AU1483" s="46"/>
      <c r="AV1483" s="46"/>
      <c r="AW1483" s="46"/>
      <c r="AX1483" s="46"/>
      <c r="AY1483" s="46"/>
      <c r="AZ1483" s="49"/>
      <c r="BE1483" s="52">
        <f t="shared" si="582"/>
        <v>0</v>
      </c>
      <c r="BF1483" s="53" t="str">
        <f t="shared" si="584"/>
        <v>00</v>
      </c>
      <c r="BG1483" s="54">
        <f t="shared" si="585"/>
        <v>0</v>
      </c>
      <c r="BH1483" s="54">
        <v>6</v>
      </c>
      <c r="BI1483" s="54" t="str">
        <f t="shared" si="586"/>
        <v>,00</v>
      </c>
      <c r="BJ1483" s="55" t="str">
        <f t="shared" si="587"/>
        <v>00,00</v>
      </c>
      <c r="BL1483" s="57" t="str">
        <f>IFERROR(VLOOKUP(H1483,#REF!,2,0)," ")</f>
        <v xml:space="preserve"> </v>
      </c>
      <c r="BM1483" s="57" t="str">
        <f>IFERROR(VLOOKUP(K1483,#REF!,2,0)," ")</f>
        <v xml:space="preserve"> </v>
      </c>
      <c r="BN1483" s="58" t="str">
        <f t="shared" si="570"/>
        <v xml:space="preserve">  </v>
      </c>
      <c r="BO1483" s="59" t="str">
        <f>IFERROR(VLOOKUP(BN1483,#REF!,5,0)," ")</f>
        <v xml:space="preserve"> </v>
      </c>
      <c r="BP1483" s="59" t="str">
        <f t="shared" si="571"/>
        <v xml:space="preserve"> </v>
      </c>
      <c r="BQ1483" s="56" t="str">
        <f t="shared" si="572"/>
        <v>0,00</v>
      </c>
      <c r="BR1483" s="59" t="str">
        <f t="shared" si="573"/>
        <v>0,00</v>
      </c>
      <c r="BS1483" s="59" t="str">
        <f t="shared" si="574"/>
        <v xml:space="preserve"> </v>
      </c>
      <c r="BT1483" s="56" t="str">
        <f t="shared" si="588"/>
        <v>00</v>
      </c>
      <c r="BU1483" s="56">
        <f t="shared" si="589"/>
        <v>0</v>
      </c>
      <c r="BV1483" s="56" t="str">
        <f>IFERROR(BU1483*#REF!,"0,00")</f>
        <v>0,00</v>
      </c>
      <c r="BW1483" s="59" t="str">
        <f t="shared" si="590"/>
        <v>0,00</v>
      </c>
    </row>
    <row r="1484" spans="1:75" ht="61.5" customHeight="1" thickTop="1" thickBot="1">
      <c r="A1484" s="90" t="str">
        <f t="shared" si="578"/>
        <v>INSERIR DATA</v>
      </c>
      <c r="B1484" s="91" t="str">
        <f t="shared" si="579"/>
        <v>INSERIR DATA</v>
      </c>
      <c r="C1484" s="81" t="str">
        <f t="shared" si="580"/>
        <v>INSERIR DATA</v>
      </c>
      <c r="D1484" s="79">
        <f t="shared" si="569"/>
        <v>1481</v>
      </c>
      <c r="E1484" s="125">
        <f t="shared" si="568"/>
        <v>0</v>
      </c>
      <c r="F1484" s="101"/>
      <c r="G1484" s="124" t="str">
        <f>IFERROR(VLOOKUP(F1484,#REF!,2,0)," ")</f>
        <v xml:space="preserve"> </v>
      </c>
      <c r="H1484" s="122" t="str">
        <f>IFERROR(VLOOKUP(F1484,#REF!,3,0)," ")</f>
        <v xml:space="preserve"> </v>
      </c>
      <c r="I1484" s="103"/>
      <c r="J1484" s="103"/>
      <c r="K1484" s="103"/>
      <c r="L1484" s="104"/>
      <c r="M1484" s="105"/>
      <c r="N1484" s="106"/>
      <c r="O1484" s="107"/>
      <c r="P1484" s="122" t="str">
        <f t="shared" si="575"/>
        <v>00,00</v>
      </c>
      <c r="Q1484" s="123" t="str">
        <f t="shared" si="576"/>
        <v>0,00</v>
      </c>
      <c r="R1484" s="119">
        <v>0</v>
      </c>
      <c r="S1484" s="119">
        <v>0</v>
      </c>
      <c r="T1484" s="123">
        <f t="shared" si="581"/>
        <v>0</v>
      </c>
      <c r="U1484" s="108"/>
      <c r="V1484" s="109" t="str">
        <f t="shared" si="577"/>
        <v/>
      </c>
      <c r="W1484" s="37"/>
      <c r="X1484" s="132"/>
      <c r="Y1484" s="134"/>
      <c r="AA1484" s="24"/>
      <c r="AB1484" s="40"/>
      <c r="AC1484" s="24" t="str">
        <f t="shared" si="583"/>
        <v>Pendente</v>
      </c>
      <c r="AE1484" s="43"/>
      <c r="AF1484" s="44"/>
      <c r="AG1484" s="46"/>
      <c r="AH1484" s="46"/>
      <c r="AI1484" s="46"/>
      <c r="AJ1484" s="44"/>
      <c r="AK1484" s="46"/>
      <c r="AL1484" s="127"/>
      <c r="AM1484" s="44"/>
      <c r="AN1484" s="46"/>
      <c r="AO1484" s="127"/>
      <c r="AP1484" s="46"/>
      <c r="AQ1484" s="46"/>
      <c r="AR1484" s="46"/>
      <c r="AS1484" s="46"/>
      <c r="AT1484" s="46"/>
      <c r="AU1484" s="46"/>
      <c r="AV1484" s="46"/>
      <c r="AW1484" s="46"/>
      <c r="AX1484" s="46"/>
      <c r="AY1484" s="46"/>
      <c r="AZ1484" s="49"/>
      <c r="BE1484" s="52">
        <f t="shared" si="582"/>
        <v>0</v>
      </c>
      <c r="BF1484" s="53" t="str">
        <f t="shared" si="584"/>
        <v>00</v>
      </c>
      <c r="BG1484" s="54">
        <f t="shared" si="585"/>
        <v>0</v>
      </c>
      <c r="BH1484" s="54">
        <v>6</v>
      </c>
      <c r="BI1484" s="54" t="str">
        <f t="shared" si="586"/>
        <v>,00</v>
      </c>
      <c r="BJ1484" s="55" t="str">
        <f t="shared" si="587"/>
        <v>00,00</v>
      </c>
      <c r="BL1484" s="57" t="str">
        <f>IFERROR(VLOOKUP(H1484,#REF!,2,0)," ")</f>
        <v xml:space="preserve"> </v>
      </c>
      <c r="BM1484" s="57" t="str">
        <f>IFERROR(VLOOKUP(K1484,#REF!,2,0)," ")</f>
        <v xml:space="preserve"> </v>
      </c>
      <c r="BN1484" s="58" t="str">
        <f t="shared" si="570"/>
        <v xml:space="preserve">  </v>
      </c>
      <c r="BO1484" s="59" t="str">
        <f>IFERROR(VLOOKUP(BN1484,#REF!,5,0)," ")</f>
        <v xml:space="preserve"> </v>
      </c>
      <c r="BP1484" s="59" t="str">
        <f t="shared" si="571"/>
        <v xml:space="preserve"> </v>
      </c>
      <c r="BQ1484" s="56" t="str">
        <f t="shared" si="572"/>
        <v>0,00</v>
      </c>
      <c r="BR1484" s="59" t="str">
        <f t="shared" si="573"/>
        <v>0,00</v>
      </c>
      <c r="BS1484" s="59" t="str">
        <f t="shared" si="574"/>
        <v xml:space="preserve"> </v>
      </c>
      <c r="BT1484" s="56" t="str">
        <f t="shared" si="588"/>
        <v>00</v>
      </c>
      <c r="BU1484" s="56">
        <f t="shared" si="589"/>
        <v>0</v>
      </c>
      <c r="BV1484" s="56" t="str">
        <f>IFERROR(BU1484*#REF!,"0,00")</f>
        <v>0,00</v>
      </c>
      <c r="BW1484" s="59" t="str">
        <f t="shared" si="590"/>
        <v>0,00</v>
      </c>
    </row>
    <row r="1485" spans="1:75" ht="61.5" customHeight="1" thickTop="1" thickBot="1">
      <c r="A1485" s="90" t="str">
        <f t="shared" si="578"/>
        <v>INSERIR DATA</v>
      </c>
      <c r="B1485" s="91" t="str">
        <f t="shared" si="579"/>
        <v>INSERIR DATA</v>
      </c>
      <c r="C1485" s="81" t="str">
        <f t="shared" si="580"/>
        <v>INSERIR DATA</v>
      </c>
      <c r="D1485" s="79">
        <f t="shared" si="569"/>
        <v>1482</v>
      </c>
      <c r="E1485" s="125">
        <f t="shared" si="568"/>
        <v>0</v>
      </c>
      <c r="F1485" s="101"/>
      <c r="G1485" s="124" t="str">
        <f>IFERROR(VLOOKUP(F1485,#REF!,2,0)," ")</f>
        <v xml:space="preserve"> </v>
      </c>
      <c r="H1485" s="122" t="str">
        <f>IFERROR(VLOOKUP(F1485,#REF!,3,0)," ")</f>
        <v xml:space="preserve"> </v>
      </c>
      <c r="I1485" s="103"/>
      <c r="J1485" s="103"/>
      <c r="K1485" s="103"/>
      <c r="L1485" s="104"/>
      <c r="M1485" s="105"/>
      <c r="N1485" s="106"/>
      <c r="O1485" s="107"/>
      <c r="P1485" s="122" t="str">
        <f t="shared" si="575"/>
        <v>00,00</v>
      </c>
      <c r="Q1485" s="123" t="str">
        <f t="shared" si="576"/>
        <v>0,00</v>
      </c>
      <c r="R1485" s="119">
        <v>0</v>
      </c>
      <c r="S1485" s="119">
        <v>0</v>
      </c>
      <c r="T1485" s="123">
        <f t="shared" si="581"/>
        <v>0</v>
      </c>
      <c r="U1485" s="108"/>
      <c r="V1485" s="109" t="str">
        <f t="shared" si="577"/>
        <v/>
      </c>
      <c r="W1485" s="37"/>
      <c r="X1485" s="132"/>
      <c r="Y1485" s="134"/>
      <c r="AA1485" s="24"/>
      <c r="AB1485" s="40"/>
      <c r="AC1485" s="24" t="str">
        <f t="shared" si="583"/>
        <v>Pendente</v>
      </c>
      <c r="AE1485" s="43"/>
      <c r="AF1485" s="44"/>
      <c r="AG1485" s="46"/>
      <c r="AH1485" s="46"/>
      <c r="AI1485" s="46"/>
      <c r="AJ1485" s="44"/>
      <c r="AK1485" s="46"/>
      <c r="AL1485" s="127"/>
      <c r="AM1485" s="44"/>
      <c r="AN1485" s="46"/>
      <c r="AO1485" s="127"/>
      <c r="AP1485" s="46"/>
      <c r="AQ1485" s="46"/>
      <c r="AR1485" s="46"/>
      <c r="AS1485" s="46"/>
      <c r="AT1485" s="46"/>
      <c r="AU1485" s="46"/>
      <c r="AV1485" s="46"/>
      <c r="AW1485" s="46"/>
      <c r="AX1485" s="46"/>
      <c r="AY1485" s="46"/>
      <c r="AZ1485" s="49"/>
      <c r="BE1485" s="52">
        <f t="shared" si="582"/>
        <v>0</v>
      </c>
      <c r="BF1485" s="53" t="str">
        <f t="shared" si="584"/>
        <v>00</v>
      </c>
      <c r="BG1485" s="54">
        <f t="shared" si="585"/>
        <v>0</v>
      </c>
      <c r="BH1485" s="54">
        <v>6</v>
      </c>
      <c r="BI1485" s="54" t="str">
        <f t="shared" si="586"/>
        <v>,00</v>
      </c>
      <c r="BJ1485" s="55" t="str">
        <f t="shared" si="587"/>
        <v>00,00</v>
      </c>
      <c r="BL1485" s="57" t="str">
        <f>IFERROR(VLOOKUP(H1485,#REF!,2,0)," ")</f>
        <v xml:space="preserve"> </v>
      </c>
      <c r="BM1485" s="57" t="str">
        <f>IFERROR(VLOOKUP(K1485,#REF!,2,0)," ")</f>
        <v xml:space="preserve"> </v>
      </c>
      <c r="BN1485" s="58" t="str">
        <f t="shared" si="570"/>
        <v xml:space="preserve">  </v>
      </c>
      <c r="BO1485" s="59" t="str">
        <f>IFERROR(VLOOKUP(BN1485,#REF!,5,0)," ")</f>
        <v xml:space="preserve"> </v>
      </c>
      <c r="BP1485" s="59" t="str">
        <f t="shared" si="571"/>
        <v xml:space="preserve"> </v>
      </c>
      <c r="BQ1485" s="56" t="str">
        <f t="shared" si="572"/>
        <v>0,00</v>
      </c>
      <c r="BR1485" s="59" t="str">
        <f t="shared" si="573"/>
        <v>0,00</v>
      </c>
      <c r="BS1485" s="59" t="str">
        <f t="shared" si="574"/>
        <v xml:space="preserve"> </v>
      </c>
      <c r="BT1485" s="56" t="str">
        <f t="shared" si="588"/>
        <v>00</v>
      </c>
      <c r="BU1485" s="56">
        <f t="shared" si="589"/>
        <v>0</v>
      </c>
      <c r="BV1485" s="56" t="str">
        <f>IFERROR(BU1485*#REF!,"0,00")</f>
        <v>0,00</v>
      </c>
      <c r="BW1485" s="59" t="str">
        <f t="shared" si="590"/>
        <v>0,00</v>
      </c>
    </row>
    <row r="1486" spans="1:75" ht="61.5" customHeight="1" thickTop="1" thickBot="1">
      <c r="A1486" s="90" t="str">
        <f t="shared" si="578"/>
        <v>INSERIR DATA</v>
      </c>
      <c r="B1486" s="91" t="str">
        <f t="shared" si="579"/>
        <v>INSERIR DATA</v>
      </c>
      <c r="C1486" s="81" t="str">
        <f t="shared" si="580"/>
        <v>INSERIR DATA</v>
      </c>
      <c r="D1486" s="79">
        <f t="shared" si="569"/>
        <v>1483</v>
      </c>
      <c r="E1486" s="125">
        <f t="shared" si="568"/>
        <v>0</v>
      </c>
      <c r="F1486" s="101"/>
      <c r="G1486" s="124" t="str">
        <f>IFERROR(VLOOKUP(F1486,#REF!,2,0)," ")</f>
        <v xml:space="preserve"> </v>
      </c>
      <c r="H1486" s="122" t="str">
        <f>IFERROR(VLOOKUP(F1486,#REF!,3,0)," ")</f>
        <v xml:space="preserve"> </v>
      </c>
      <c r="I1486" s="103"/>
      <c r="J1486" s="103"/>
      <c r="K1486" s="103"/>
      <c r="L1486" s="104"/>
      <c r="M1486" s="105"/>
      <c r="N1486" s="106"/>
      <c r="O1486" s="107"/>
      <c r="P1486" s="122" t="str">
        <f t="shared" si="575"/>
        <v>00,00</v>
      </c>
      <c r="Q1486" s="123" t="str">
        <f t="shared" si="576"/>
        <v>0,00</v>
      </c>
      <c r="R1486" s="119">
        <v>0</v>
      </c>
      <c r="S1486" s="119">
        <v>0</v>
      </c>
      <c r="T1486" s="123">
        <f t="shared" si="581"/>
        <v>0</v>
      </c>
      <c r="U1486" s="108"/>
      <c r="V1486" s="109" t="str">
        <f t="shared" si="577"/>
        <v/>
      </c>
      <c r="W1486" s="37"/>
      <c r="X1486" s="132"/>
      <c r="Y1486" s="134"/>
      <c r="AA1486" s="24"/>
      <c r="AB1486" s="40"/>
      <c r="AC1486" s="24" t="str">
        <f t="shared" si="583"/>
        <v>Pendente</v>
      </c>
      <c r="AE1486" s="43"/>
      <c r="AF1486" s="44"/>
      <c r="AG1486" s="46"/>
      <c r="AH1486" s="46"/>
      <c r="AI1486" s="46"/>
      <c r="AJ1486" s="44"/>
      <c r="AK1486" s="46"/>
      <c r="AL1486" s="127"/>
      <c r="AM1486" s="44"/>
      <c r="AN1486" s="46"/>
      <c r="AO1486" s="127"/>
      <c r="AP1486" s="46"/>
      <c r="AQ1486" s="46"/>
      <c r="AR1486" s="46"/>
      <c r="AS1486" s="46"/>
      <c r="AT1486" s="46"/>
      <c r="AU1486" s="46"/>
      <c r="AV1486" s="46"/>
      <c r="AW1486" s="46"/>
      <c r="AX1486" s="46"/>
      <c r="AY1486" s="46"/>
      <c r="AZ1486" s="49"/>
      <c r="BE1486" s="52">
        <f t="shared" si="582"/>
        <v>0</v>
      </c>
      <c r="BF1486" s="53" t="str">
        <f t="shared" si="584"/>
        <v>00</v>
      </c>
      <c r="BG1486" s="54">
        <f t="shared" si="585"/>
        <v>0</v>
      </c>
      <c r="BH1486" s="54">
        <v>6</v>
      </c>
      <c r="BI1486" s="54" t="str">
        <f t="shared" si="586"/>
        <v>,00</v>
      </c>
      <c r="BJ1486" s="55" t="str">
        <f t="shared" si="587"/>
        <v>00,00</v>
      </c>
      <c r="BL1486" s="57" t="str">
        <f>IFERROR(VLOOKUP(H1486,#REF!,2,0)," ")</f>
        <v xml:space="preserve"> </v>
      </c>
      <c r="BM1486" s="57" t="str">
        <f>IFERROR(VLOOKUP(K1486,#REF!,2,0)," ")</f>
        <v xml:space="preserve"> </v>
      </c>
      <c r="BN1486" s="58" t="str">
        <f t="shared" si="570"/>
        <v xml:space="preserve">  </v>
      </c>
      <c r="BO1486" s="59" t="str">
        <f>IFERROR(VLOOKUP(BN1486,#REF!,5,0)," ")</f>
        <v xml:space="preserve"> </v>
      </c>
      <c r="BP1486" s="59" t="str">
        <f t="shared" si="571"/>
        <v xml:space="preserve"> </v>
      </c>
      <c r="BQ1486" s="56" t="str">
        <f t="shared" si="572"/>
        <v>0,00</v>
      </c>
      <c r="BR1486" s="59" t="str">
        <f t="shared" si="573"/>
        <v>0,00</v>
      </c>
      <c r="BS1486" s="59" t="str">
        <f t="shared" si="574"/>
        <v xml:space="preserve"> </v>
      </c>
      <c r="BT1486" s="56" t="str">
        <f t="shared" si="588"/>
        <v>00</v>
      </c>
      <c r="BU1486" s="56">
        <f t="shared" si="589"/>
        <v>0</v>
      </c>
      <c r="BV1486" s="56" t="str">
        <f>IFERROR(BU1486*#REF!,"0,00")</f>
        <v>0,00</v>
      </c>
      <c r="BW1486" s="59" t="str">
        <f t="shared" si="590"/>
        <v>0,00</v>
      </c>
    </row>
    <row r="1487" spans="1:75" ht="61.5" customHeight="1" thickTop="1" thickBot="1">
      <c r="A1487" s="90" t="str">
        <f t="shared" si="578"/>
        <v>INSERIR DATA</v>
      </c>
      <c r="B1487" s="91" t="str">
        <f t="shared" si="579"/>
        <v>INSERIR DATA</v>
      </c>
      <c r="C1487" s="81" t="str">
        <f t="shared" si="580"/>
        <v>INSERIR DATA</v>
      </c>
      <c r="D1487" s="79">
        <f t="shared" si="569"/>
        <v>1484</v>
      </c>
      <c r="E1487" s="125">
        <f t="shared" si="568"/>
        <v>0</v>
      </c>
      <c r="F1487" s="101"/>
      <c r="G1487" s="124" t="str">
        <f>IFERROR(VLOOKUP(F1487,#REF!,2,0)," ")</f>
        <v xml:space="preserve"> </v>
      </c>
      <c r="H1487" s="122" t="str">
        <f>IFERROR(VLOOKUP(F1487,#REF!,3,0)," ")</f>
        <v xml:space="preserve"> </v>
      </c>
      <c r="I1487" s="103"/>
      <c r="J1487" s="103"/>
      <c r="K1487" s="103"/>
      <c r="L1487" s="104"/>
      <c r="M1487" s="105"/>
      <c r="N1487" s="106"/>
      <c r="O1487" s="107"/>
      <c r="P1487" s="122" t="str">
        <f t="shared" si="575"/>
        <v>00,00</v>
      </c>
      <c r="Q1487" s="123" t="str">
        <f t="shared" si="576"/>
        <v>0,00</v>
      </c>
      <c r="R1487" s="119">
        <v>0</v>
      </c>
      <c r="S1487" s="119">
        <v>0</v>
      </c>
      <c r="T1487" s="123">
        <f t="shared" si="581"/>
        <v>0</v>
      </c>
      <c r="U1487" s="108"/>
      <c r="V1487" s="109" t="str">
        <f t="shared" si="577"/>
        <v/>
      </c>
      <c r="W1487" s="37"/>
      <c r="X1487" s="132"/>
      <c r="Y1487" s="134"/>
      <c r="AA1487" s="24"/>
      <c r="AB1487" s="40"/>
      <c r="AC1487" s="24" t="str">
        <f t="shared" si="583"/>
        <v>Pendente</v>
      </c>
      <c r="AE1487" s="43"/>
      <c r="AF1487" s="44"/>
      <c r="AG1487" s="46"/>
      <c r="AH1487" s="46"/>
      <c r="AI1487" s="46"/>
      <c r="AJ1487" s="44"/>
      <c r="AK1487" s="46"/>
      <c r="AL1487" s="127"/>
      <c r="AM1487" s="44"/>
      <c r="AN1487" s="46"/>
      <c r="AO1487" s="127"/>
      <c r="AP1487" s="46"/>
      <c r="AQ1487" s="46"/>
      <c r="AR1487" s="46"/>
      <c r="AS1487" s="46"/>
      <c r="AT1487" s="46"/>
      <c r="AU1487" s="46"/>
      <c r="AV1487" s="46"/>
      <c r="AW1487" s="46"/>
      <c r="AX1487" s="46"/>
      <c r="AY1487" s="46"/>
      <c r="AZ1487" s="49"/>
      <c r="BE1487" s="52">
        <f t="shared" si="582"/>
        <v>0</v>
      </c>
      <c r="BF1487" s="53" t="str">
        <f t="shared" si="584"/>
        <v>00</v>
      </c>
      <c r="BG1487" s="54">
        <f t="shared" si="585"/>
        <v>0</v>
      </c>
      <c r="BH1487" s="54">
        <v>6</v>
      </c>
      <c r="BI1487" s="54" t="str">
        <f t="shared" si="586"/>
        <v>,00</v>
      </c>
      <c r="BJ1487" s="55" t="str">
        <f t="shared" si="587"/>
        <v>00,00</v>
      </c>
      <c r="BL1487" s="57" t="str">
        <f>IFERROR(VLOOKUP(H1487,#REF!,2,0)," ")</f>
        <v xml:space="preserve"> </v>
      </c>
      <c r="BM1487" s="57" t="str">
        <f>IFERROR(VLOOKUP(K1487,#REF!,2,0)," ")</f>
        <v xml:space="preserve"> </v>
      </c>
      <c r="BN1487" s="58" t="str">
        <f t="shared" si="570"/>
        <v xml:space="preserve">  </v>
      </c>
      <c r="BO1487" s="59" t="str">
        <f>IFERROR(VLOOKUP(BN1487,#REF!,5,0)," ")</f>
        <v xml:space="preserve"> </v>
      </c>
      <c r="BP1487" s="59" t="str">
        <f t="shared" si="571"/>
        <v xml:space="preserve"> </v>
      </c>
      <c r="BQ1487" s="56" t="str">
        <f t="shared" si="572"/>
        <v>0,00</v>
      </c>
      <c r="BR1487" s="59" t="str">
        <f t="shared" si="573"/>
        <v>0,00</v>
      </c>
      <c r="BS1487" s="59" t="str">
        <f t="shared" si="574"/>
        <v xml:space="preserve"> </v>
      </c>
      <c r="BT1487" s="56" t="str">
        <f t="shared" si="588"/>
        <v>00</v>
      </c>
      <c r="BU1487" s="56">
        <f t="shared" si="589"/>
        <v>0</v>
      </c>
      <c r="BV1487" s="56" t="str">
        <f>IFERROR(BU1487*#REF!,"0,00")</f>
        <v>0,00</v>
      </c>
      <c r="BW1487" s="59" t="str">
        <f t="shared" si="590"/>
        <v>0,00</v>
      </c>
    </row>
    <row r="1488" spans="1:75" ht="61.5" customHeight="1" thickTop="1" thickBot="1">
      <c r="A1488" s="90" t="str">
        <f t="shared" si="578"/>
        <v>INSERIR DATA</v>
      </c>
      <c r="B1488" s="91" t="str">
        <f t="shared" si="579"/>
        <v>INSERIR DATA</v>
      </c>
      <c r="C1488" s="81" t="str">
        <f t="shared" si="580"/>
        <v>INSERIR DATA</v>
      </c>
      <c r="D1488" s="79">
        <f t="shared" si="569"/>
        <v>1485</v>
      </c>
      <c r="E1488" s="125">
        <f t="shared" si="568"/>
        <v>0</v>
      </c>
      <c r="F1488" s="101"/>
      <c r="G1488" s="124" t="str">
        <f>IFERROR(VLOOKUP(F1488,#REF!,2,0)," ")</f>
        <v xml:space="preserve"> </v>
      </c>
      <c r="H1488" s="122" t="str">
        <f>IFERROR(VLOOKUP(F1488,#REF!,3,0)," ")</f>
        <v xml:space="preserve"> </v>
      </c>
      <c r="I1488" s="103"/>
      <c r="J1488" s="103"/>
      <c r="K1488" s="103"/>
      <c r="L1488" s="104"/>
      <c r="M1488" s="105"/>
      <c r="N1488" s="106"/>
      <c r="O1488" s="107"/>
      <c r="P1488" s="122" t="str">
        <f t="shared" si="575"/>
        <v>00,00</v>
      </c>
      <c r="Q1488" s="123" t="str">
        <f t="shared" si="576"/>
        <v>0,00</v>
      </c>
      <c r="R1488" s="119">
        <v>0</v>
      </c>
      <c r="S1488" s="119">
        <v>0</v>
      </c>
      <c r="T1488" s="123">
        <f t="shared" si="581"/>
        <v>0</v>
      </c>
      <c r="U1488" s="108"/>
      <c r="V1488" s="109" t="str">
        <f t="shared" si="577"/>
        <v/>
      </c>
      <c r="W1488" s="37"/>
      <c r="X1488" s="132"/>
      <c r="Y1488" s="134"/>
      <c r="AA1488" s="24"/>
      <c r="AB1488" s="40"/>
      <c r="AC1488" s="24" t="str">
        <f t="shared" si="583"/>
        <v>Pendente</v>
      </c>
      <c r="AE1488" s="43"/>
      <c r="AF1488" s="44"/>
      <c r="AG1488" s="46"/>
      <c r="AH1488" s="46"/>
      <c r="AI1488" s="46"/>
      <c r="AJ1488" s="44"/>
      <c r="AK1488" s="46"/>
      <c r="AL1488" s="127"/>
      <c r="AM1488" s="44"/>
      <c r="AN1488" s="46"/>
      <c r="AO1488" s="127"/>
      <c r="AP1488" s="46"/>
      <c r="AQ1488" s="46"/>
      <c r="AR1488" s="46"/>
      <c r="AS1488" s="46"/>
      <c r="AT1488" s="46"/>
      <c r="AU1488" s="46"/>
      <c r="AV1488" s="46"/>
      <c r="AW1488" s="46"/>
      <c r="AX1488" s="46"/>
      <c r="AY1488" s="46"/>
      <c r="AZ1488" s="49"/>
      <c r="BE1488" s="52">
        <f t="shared" si="582"/>
        <v>0</v>
      </c>
      <c r="BF1488" s="53" t="str">
        <f t="shared" si="584"/>
        <v>00</v>
      </c>
      <c r="BG1488" s="54">
        <f t="shared" si="585"/>
        <v>0</v>
      </c>
      <c r="BH1488" s="54">
        <v>6</v>
      </c>
      <c r="BI1488" s="54" t="str">
        <f t="shared" si="586"/>
        <v>,00</v>
      </c>
      <c r="BJ1488" s="55" t="str">
        <f t="shared" si="587"/>
        <v>00,00</v>
      </c>
      <c r="BL1488" s="57" t="str">
        <f>IFERROR(VLOOKUP(H1488,#REF!,2,0)," ")</f>
        <v xml:space="preserve"> </v>
      </c>
      <c r="BM1488" s="57" t="str">
        <f>IFERROR(VLOOKUP(K1488,#REF!,2,0)," ")</f>
        <v xml:space="preserve"> </v>
      </c>
      <c r="BN1488" s="58" t="str">
        <f t="shared" si="570"/>
        <v xml:space="preserve">  </v>
      </c>
      <c r="BO1488" s="59" t="str">
        <f>IFERROR(VLOOKUP(BN1488,#REF!,5,0)," ")</f>
        <v xml:space="preserve"> </v>
      </c>
      <c r="BP1488" s="59" t="str">
        <f t="shared" si="571"/>
        <v xml:space="preserve"> </v>
      </c>
      <c r="BQ1488" s="56" t="str">
        <f t="shared" si="572"/>
        <v>0,00</v>
      </c>
      <c r="BR1488" s="59" t="str">
        <f t="shared" si="573"/>
        <v>0,00</v>
      </c>
      <c r="BS1488" s="59" t="str">
        <f t="shared" si="574"/>
        <v xml:space="preserve"> </v>
      </c>
      <c r="BT1488" s="56" t="str">
        <f t="shared" si="588"/>
        <v>00</v>
      </c>
      <c r="BU1488" s="56">
        <f t="shared" si="589"/>
        <v>0</v>
      </c>
      <c r="BV1488" s="56" t="str">
        <f>IFERROR(BU1488*#REF!,"0,00")</f>
        <v>0,00</v>
      </c>
      <c r="BW1488" s="59" t="str">
        <f t="shared" si="590"/>
        <v>0,00</v>
      </c>
    </row>
    <row r="1489" spans="1:75" ht="61.5" customHeight="1" thickTop="1" thickBot="1">
      <c r="A1489" s="90" t="str">
        <f t="shared" si="578"/>
        <v>INSERIR DATA</v>
      </c>
      <c r="B1489" s="91" t="str">
        <f t="shared" si="579"/>
        <v>INSERIR DATA</v>
      </c>
      <c r="C1489" s="81" t="str">
        <f t="shared" si="580"/>
        <v>INSERIR DATA</v>
      </c>
      <c r="D1489" s="79">
        <f t="shared" si="569"/>
        <v>1486</v>
      </c>
      <c r="E1489" s="125">
        <f t="shared" ref="E1489:E1552" si="591">AI1489</f>
        <v>0</v>
      </c>
      <c r="F1489" s="101"/>
      <c r="G1489" s="124" t="str">
        <f>IFERROR(VLOOKUP(F1489,#REF!,2,0)," ")</f>
        <v xml:space="preserve"> </v>
      </c>
      <c r="H1489" s="122" t="str">
        <f>IFERROR(VLOOKUP(F1489,#REF!,3,0)," ")</f>
        <v xml:space="preserve"> </v>
      </c>
      <c r="I1489" s="103"/>
      <c r="J1489" s="103"/>
      <c r="K1489" s="103"/>
      <c r="L1489" s="104"/>
      <c r="M1489" s="105"/>
      <c r="N1489" s="106"/>
      <c r="O1489" s="107"/>
      <c r="P1489" s="122" t="str">
        <f t="shared" si="575"/>
        <v>00,00</v>
      </c>
      <c r="Q1489" s="123" t="str">
        <f t="shared" si="576"/>
        <v>0,00</v>
      </c>
      <c r="R1489" s="119">
        <v>0</v>
      </c>
      <c r="S1489" s="119">
        <v>0</v>
      </c>
      <c r="T1489" s="123">
        <f t="shared" si="581"/>
        <v>0</v>
      </c>
      <c r="U1489" s="108"/>
      <c r="V1489" s="109" t="str">
        <f t="shared" si="577"/>
        <v/>
      </c>
      <c r="W1489" s="37"/>
      <c r="X1489" s="132"/>
      <c r="Y1489" s="134"/>
      <c r="AA1489" s="24"/>
      <c r="AB1489" s="40"/>
      <c r="AC1489" s="24" t="str">
        <f t="shared" si="583"/>
        <v>Pendente</v>
      </c>
      <c r="AE1489" s="43"/>
      <c r="AF1489" s="44"/>
      <c r="AG1489" s="46"/>
      <c r="AH1489" s="46"/>
      <c r="AI1489" s="46"/>
      <c r="AJ1489" s="44"/>
      <c r="AK1489" s="46"/>
      <c r="AL1489" s="127"/>
      <c r="AM1489" s="44"/>
      <c r="AN1489" s="46"/>
      <c r="AO1489" s="127"/>
      <c r="AP1489" s="46"/>
      <c r="AQ1489" s="46"/>
      <c r="AR1489" s="46"/>
      <c r="AS1489" s="46"/>
      <c r="AT1489" s="46"/>
      <c r="AU1489" s="46"/>
      <c r="AV1489" s="46"/>
      <c r="AW1489" s="46"/>
      <c r="AX1489" s="46"/>
      <c r="AY1489" s="46"/>
      <c r="AZ1489" s="49"/>
      <c r="BE1489" s="52">
        <f t="shared" si="582"/>
        <v>0</v>
      </c>
      <c r="BF1489" s="53" t="str">
        <f t="shared" si="584"/>
        <v>00</v>
      </c>
      <c r="BG1489" s="54">
        <f t="shared" si="585"/>
        <v>0</v>
      </c>
      <c r="BH1489" s="54">
        <v>6</v>
      </c>
      <c r="BI1489" s="54" t="str">
        <f t="shared" si="586"/>
        <v>,00</v>
      </c>
      <c r="BJ1489" s="55" t="str">
        <f t="shared" si="587"/>
        <v>00,00</v>
      </c>
      <c r="BL1489" s="57" t="str">
        <f>IFERROR(VLOOKUP(H1489,#REF!,2,0)," ")</f>
        <v xml:space="preserve"> </v>
      </c>
      <c r="BM1489" s="57" t="str">
        <f>IFERROR(VLOOKUP(K1489,#REF!,2,0)," ")</f>
        <v xml:space="preserve"> </v>
      </c>
      <c r="BN1489" s="58" t="str">
        <f t="shared" si="570"/>
        <v xml:space="preserve">  </v>
      </c>
      <c r="BO1489" s="59" t="str">
        <f>IFERROR(VLOOKUP(BN1489,#REF!,5,0)," ")</f>
        <v xml:space="preserve"> </v>
      </c>
      <c r="BP1489" s="59" t="str">
        <f t="shared" si="571"/>
        <v xml:space="preserve"> </v>
      </c>
      <c r="BQ1489" s="56" t="str">
        <f t="shared" si="572"/>
        <v>0,00</v>
      </c>
      <c r="BR1489" s="59" t="str">
        <f t="shared" si="573"/>
        <v>0,00</v>
      </c>
      <c r="BS1489" s="59" t="str">
        <f t="shared" si="574"/>
        <v xml:space="preserve"> </v>
      </c>
      <c r="BT1489" s="56" t="str">
        <f t="shared" si="588"/>
        <v>00</v>
      </c>
      <c r="BU1489" s="56">
        <f t="shared" si="589"/>
        <v>0</v>
      </c>
      <c r="BV1489" s="56" t="str">
        <f>IFERROR(BU1489*#REF!,"0,00")</f>
        <v>0,00</v>
      </c>
      <c r="BW1489" s="59" t="str">
        <f t="shared" si="590"/>
        <v>0,00</v>
      </c>
    </row>
    <row r="1490" spans="1:75" ht="61.5" customHeight="1" thickTop="1" thickBot="1">
      <c r="A1490" s="90" t="str">
        <f t="shared" si="578"/>
        <v>INSERIR DATA</v>
      </c>
      <c r="B1490" s="91" t="str">
        <f t="shared" si="579"/>
        <v>INSERIR DATA</v>
      </c>
      <c r="C1490" s="81" t="str">
        <f t="shared" si="580"/>
        <v>INSERIR DATA</v>
      </c>
      <c r="D1490" s="79">
        <f t="shared" si="569"/>
        <v>1487</v>
      </c>
      <c r="E1490" s="125">
        <f t="shared" si="591"/>
        <v>0</v>
      </c>
      <c r="F1490" s="101"/>
      <c r="G1490" s="124" t="str">
        <f>IFERROR(VLOOKUP(F1490,#REF!,2,0)," ")</f>
        <v xml:space="preserve"> </v>
      </c>
      <c r="H1490" s="122" t="str">
        <f>IFERROR(VLOOKUP(F1490,#REF!,3,0)," ")</f>
        <v xml:space="preserve"> </v>
      </c>
      <c r="I1490" s="103"/>
      <c r="J1490" s="103"/>
      <c r="K1490" s="103"/>
      <c r="L1490" s="104"/>
      <c r="M1490" s="105"/>
      <c r="N1490" s="106"/>
      <c r="O1490" s="107"/>
      <c r="P1490" s="122" t="str">
        <f t="shared" si="575"/>
        <v>00,00</v>
      </c>
      <c r="Q1490" s="123" t="str">
        <f t="shared" si="576"/>
        <v>0,00</v>
      </c>
      <c r="R1490" s="119">
        <v>0</v>
      </c>
      <c r="S1490" s="119">
        <v>0</v>
      </c>
      <c r="T1490" s="123">
        <f t="shared" si="581"/>
        <v>0</v>
      </c>
      <c r="U1490" s="108"/>
      <c r="V1490" s="109" t="str">
        <f t="shared" si="577"/>
        <v/>
      </c>
      <c r="W1490" s="37"/>
      <c r="X1490" s="132"/>
      <c r="Y1490" s="134"/>
      <c r="AA1490" s="24"/>
      <c r="AB1490" s="40"/>
      <c r="AC1490" s="24" t="str">
        <f t="shared" si="583"/>
        <v>Pendente</v>
      </c>
      <c r="AE1490" s="43"/>
      <c r="AF1490" s="44"/>
      <c r="AG1490" s="46"/>
      <c r="AH1490" s="46"/>
      <c r="AI1490" s="46"/>
      <c r="AJ1490" s="44"/>
      <c r="AK1490" s="46"/>
      <c r="AL1490" s="127"/>
      <c r="AM1490" s="44"/>
      <c r="AN1490" s="46"/>
      <c r="AO1490" s="127"/>
      <c r="AP1490" s="46"/>
      <c r="AQ1490" s="46"/>
      <c r="AR1490" s="46"/>
      <c r="AS1490" s="46"/>
      <c r="AT1490" s="46"/>
      <c r="AU1490" s="46"/>
      <c r="AV1490" s="46"/>
      <c r="AW1490" s="46"/>
      <c r="AX1490" s="46"/>
      <c r="AY1490" s="46"/>
      <c r="AZ1490" s="49"/>
      <c r="BE1490" s="52">
        <f t="shared" si="582"/>
        <v>0</v>
      </c>
      <c r="BF1490" s="53" t="str">
        <f t="shared" si="584"/>
        <v>00</v>
      </c>
      <c r="BG1490" s="54">
        <f t="shared" si="585"/>
        <v>0</v>
      </c>
      <c r="BH1490" s="54">
        <v>6</v>
      </c>
      <c r="BI1490" s="54" t="str">
        <f t="shared" si="586"/>
        <v>,00</v>
      </c>
      <c r="BJ1490" s="55" t="str">
        <f t="shared" si="587"/>
        <v>00,00</v>
      </c>
      <c r="BL1490" s="57" t="str">
        <f>IFERROR(VLOOKUP(H1490,#REF!,2,0)," ")</f>
        <v xml:space="preserve"> </v>
      </c>
      <c r="BM1490" s="57" t="str">
        <f>IFERROR(VLOOKUP(K1490,#REF!,2,0)," ")</f>
        <v xml:space="preserve"> </v>
      </c>
      <c r="BN1490" s="58" t="str">
        <f t="shared" si="570"/>
        <v xml:space="preserve">  </v>
      </c>
      <c r="BO1490" s="59" t="str">
        <f>IFERROR(VLOOKUP(BN1490,#REF!,5,0)," ")</f>
        <v xml:space="preserve"> </v>
      </c>
      <c r="BP1490" s="59" t="str">
        <f t="shared" si="571"/>
        <v xml:space="preserve"> </v>
      </c>
      <c r="BQ1490" s="56" t="str">
        <f t="shared" si="572"/>
        <v>0,00</v>
      </c>
      <c r="BR1490" s="59" t="str">
        <f t="shared" si="573"/>
        <v>0,00</v>
      </c>
      <c r="BS1490" s="59" t="str">
        <f t="shared" si="574"/>
        <v xml:space="preserve"> </v>
      </c>
      <c r="BT1490" s="56" t="str">
        <f t="shared" si="588"/>
        <v>00</v>
      </c>
      <c r="BU1490" s="56">
        <f t="shared" si="589"/>
        <v>0</v>
      </c>
      <c r="BV1490" s="56" t="str">
        <f>IFERROR(BU1490*#REF!,"0,00")</f>
        <v>0,00</v>
      </c>
      <c r="BW1490" s="59" t="str">
        <f t="shared" si="590"/>
        <v>0,00</v>
      </c>
    </row>
    <row r="1491" spans="1:75" ht="61.5" customHeight="1" thickTop="1" thickBot="1">
      <c r="A1491" s="90" t="str">
        <f t="shared" si="578"/>
        <v>INSERIR DATA</v>
      </c>
      <c r="B1491" s="91" t="str">
        <f t="shared" si="579"/>
        <v>INSERIR DATA</v>
      </c>
      <c r="C1491" s="81" t="str">
        <f t="shared" si="580"/>
        <v>INSERIR DATA</v>
      </c>
      <c r="D1491" s="79">
        <f t="shared" si="569"/>
        <v>1488</v>
      </c>
      <c r="E1491" s="125">
        <f t="shared" si="591"/>
        <v>0</v>
      </c>
      <c r="F1491" s="101"/>
      <c r="G1491" s="124" t="str">
        <f>IFERROR(VLOOKUP(F1491,#REF!,2,0)," ")</f>
        <v xml:space="preserve"> </v>
      </c>
      <c r="H1491" s="122" t="str">
        <f>IFERROR(VLOOKUP(F1491,#REF!,3,0)," ")</f>
        <v xml:space="preserve"> </v>
      </c>
      <c r="I1491" s="103"/>
      <c r="J1491" s="103"/>
      <c r="K1491" s="103"/>
      <c r="L1491" s="104"/>
      <c r="M1491" s="105"/>
      <c r="N1491" s="106"/>
      <c r="O1491" s="107"/>
      <c r="P1491" s="122" t="str">
        <f t="shared" si="575"/>
        <v>00,00</v>
      </c>
      <c r="Q1491" s="123" t="str">
        <f t="shared" si="576"/>
        <v>0,00</v>
      </c>
      <c r="R1491" s="119">
        <v>0</v>
      </c>
      <c r="S1491" s="119">
        <v>0</v>
      </c>
      <c r="T1491" s="123">
        <f t="shared" si="581"/>
        <v>0</v>
      </c>
      <c r="U1491" s="108"/>
      <c r="V1491" s="109" t="str">
        <f t="shared" si="577"/>
        <v/>
      </c>
      <c r="W1491" s="37"/>
      <c r="X1491" s="132"/>
      <c r="Y1491" s="134"/>
      <c r="AA1491" s="24"/>
      <c r="AB1491" s="40"/>
      <c r="AC1491" s="24" t="str">
        <f t="shared" si="583"/>
        <v>Pendente</v>
      </c>
      <c r="AE1491" s="43"/>
      <c r="AF1491" s="44"/>
      <c r="AG1491" s="46"/>
      <c r="AH1491" s="46"/>
      <c r="AI1491" s="46"/>
      <c r="AJ1491" s="44"/>
      <c r="AK1491" s="46"/>
      <c r="AL1491" s="127"/>
      <c r="AM1491" s="44"/>
      <c r="AN1491" s="46"/>
      <c r="AO1491" s="127"/>
      <c r="AP1491" s="46"/>
      <c r="AQ1491" s="46"/>
      <c r="AR1491" s="46"/>
      <c r="AS1491" s="46"/>
      <c r="AT1491" s="46"/>
      <c r="AU1491" s="46"/>
      <c r="AV1491" s="46"/>
      <c r="AW1491" s="46"/>
      <c r="AX1491" s="46"/>
      <c r="AY1491" s="46"/>
      <c r="AZ1491" s="49"/>
      <c r="BE1491" s="52">
        <f t="shared" si="582"/>
        <v>0</v>
      </c>
      <c r="BF1491" s="53" t="str">
        <f t="shared" si="584"/>
        <v>00</v>
      </c>
      <c r="BG1491" s="54">
        <f t="shared" si="585"/>
        <v>0</v>
      </c>
      <c r="BH1491" s="54">
        <v>6</v>
      </c>
      <c r="BI1491" s="54" t="str">
        <f t="shared" si="586"/>
        <v>,00</v>
      </c>
      <c r="BJ1491" s="55" t="str">
        <f t="shared" si="587"/>
        <v>00,00</v>
      </c>
      <c r="BL1491" s="57" t="str">
        <f>IFERROR(VLOOKUP(H1491,#REF!,2,0)," ")</f>
        <v xml:space="preserve"> </v>
      </c>
      <c r="BM1491" s="57" t="str">
        <f>IFERROR(VLOOKUP(K1491,#REF!,2,0)," ")</f>
        <v xml:space="preserve"> </v>
      </c>
      <c r="BN1491" s="58" t="str">
        <f t="shared" si="570"/>
        <v xml:space="preserve">  </v>
      </c>
      <c r="BO1491" s="59" t="str">
        <f>IFERROR(VLOOKUP(BN1491,#REF!,5,0)," ")</f>
        <v xml:space="preserve"> </v>
      </c>
      <c r="BP1491" s="59" t="str">
        <f t="shared" si="571"/>
        <v xml:space="preserve"> </v>
      </c>
      <c r="BQ1491" s="56" t="str">
        <f t="shared" si="572"/>
        <v>0,00</v>
      </c>
      <c r="BR1491" s="59" t="str">
        <f t="shared" si="573"/>
        <v>0,00</v>
      </c>
      <c r="BS1491" s="59" t="str">
        <f t="shared" si="574"/>
        <v xml:space="preserve"> </v>
      </c>
      <c r="BT1491" s="56" t="str">
        <f t="shared" si="588"/>
        <v>00</v>
      </c>
      <c r="BU1491" s="56">
        <f t="shared" si="589"/>
        <v>0</v>
      </c>
      <c r="BV1491" s="56" t="str">
        <f>IFERROR(BU1491*#REF!,"0,00")</f>
        <v>0,00</v>
      </c>
      <c r="BW1491" s="59" t="str">
        <f t="shared" si="590"/>
        <v>0,00</v>
      </c>
    </row>
    <row r="1492" spans="1:75" ht="61.5" customHeight="1" thickTop="1" thickBot="1">
      <c r="A1492" s="90" t="str">
        <f t="shared" si="578"/>
        <v>INSERIR DATA</v>
      </c>
      <c r="B1492" s="91" t="str">
        <f t="shared" si="579"/>
        <v>INSERIR DATA</v>
      </c>
      <c r="C1492" s="81" t="str">
        <f t="shared" si="580"/>
        <v>INSERIR DATA</v>
      </c>
      <c r="D1492" s="79">
        <f t="shared" si="569"/>
        <v>1489</v>
      </c>
      <c r="E1492" s="125">
        <f t="shared" si="591"/>
        <v>0</v>
      </c>
      <c r="F1492" s="101"/>
      <c r="G1492" s="124" t="str">
        <f>IFERROR(VLOOKUP(F1492,#REF!,2,0)," ")</f>
        <v xml:space="preserve"> </v>
      </c>
      <c r="H1492" s="122" t="str">
        <f>IFERROR(VLOOKUP(F1492,#REF!,3,0)," ")</f>
        <v xml:space="preserve"> </v>
      </c>
      <c r="I1492" s="103"/>
      <c r="J1492" s="103"/>
      <c r="K1492" s="103"/>
      <c r="L1492" s="104"/>
      <c r="M1492" s="105"/>
      <c r="N1492" s="106"/>
      <c r="O1492" s="107"/>
      <c r="P1492" s="122" t="str">
        <f t="shared" si="575"/>
        <v>00,00</v>
      </c>
      <c r="Q1492" s="123" t="str">
        <f t="shared" si="576"/>
        <v>0,00</v>
      </c>
      <c r="R1492" s="119">
        <v>0</v>
      </c>
      <c r="S1492" s="119">
        <v>0</v>
      </c>
      <c r="T1492" s="123">
        <f t="shared" si="581"/>
        <v>0</v>
      </c>
      <c r="U1492" s="108"/>
      <c r="V1492" s="109" t="str">
        <f t="shared" si="577"/>
        <v/>
      </c>
      <c r="W1492" s="37"/>
      <c r="X1492" s="132"/>
      <c r="Y1492" s="134"/>
      <c r="AA1492" s="24"/>
      <c r="AB1492" s="40"/>
      <c r="AC1492" s="24" t="str">
        <f t="shared" si="583"/>
        <v>Pendente</v>
      </c>
      <c r="AE1492" s="43"/>
      <c r="AF1492" s="44"/>
      <c r="AG1492" s="46"/>
      <c r="AH1492" s="46"/>
      <c r="AI1492" s="46"/>
      <c r="AJ1492" s="44"/>
      <c r="AK1492" s="46"/>
      <c r="AL1492" s="127"/>
      <c r="AM1492" s="44"/>
      <c r="AN1492" s="46"/>
      <c r="AO1492" s="127"/>
      <c r="AP1492" s="46"/>
      <c r="AQ1492" s="46"/>
      <c r="AR1492" s="46"/>
      <c r="AS1492" s="46"/>
      <c r="AT1492" s="46"/>
      <c r="AU1492" s="46"/>
      <c r="AV1492" s="46"/>
      <c r="AW1492" s="46"/>
      <c r="AX1492" s="46"/>
      <c r="AY1492" s="46"/>
      <c r="AZ1492" s="49"/>
      <c r="BE1492" s="52">
        <f t="shared" si="582"/>
        <v>0</v>
      </c>
      <c r="BF1492" s="53" t="str">
        <f t="shared" si="584"/>
        <v>00</v>
      </c>
      <c r="BG1492" s="54">
        <f t="shared" si="585"/>
        <v>0</v>
      </c>
      <c r="BH1492" s="54">
        <v>6</v>
      </c>
      <c r="BI1492" s="54" t="str">
        <f t="shared" si="586"/>
        <v>,00</v>
      </c>
      <c r="BJ1492" s="55" t="str">
        <f t="shared" si="587"/>
        <v>00,00</v>
      </c>
      <c r="BL1492" s="57" t="str">
        <f>IFERROR(VLOOKUP(H1492,#REF!,2,0)," ")</f>
        <v xml:space="preserve"> </v>
      </c>
      <c r="BM1492" s="57" t="str">
        <f>IFERROR(VLOOKUP(K1492,#REF!,2,0)," ")</f>
        <v xml:space="preserve"> </v>
      </c>
      <c r="BN1492" s="58" t="str">
        <f t="shared" si="570"/>
        <v xml:space="preserve">  </v>
      </c>
      <c r="BO1492" s="59" t="str">
        <f>IFERROR(VLOOKUP(BN1492,#REF!,5,0)," ")</f>
        <v xml:space="preserve"> </v>
      </c>
      <c r="BP1492" s="59" t="str">
        <f t="shared" si="571"/>
        <v xml:space="preserve"> </v>
      </c>
      <c r="BQ1492" s="56" t="str">
        <f t="shared" si="572"/>
        <v>0,00</v>
      </c>
      <c r="BR1492" s="59" t="str">
        <f t="shared" si="573"/>
        <v>0,00</v>
      </c>
      <c r="BS1492" s="59" t="str">
        <f t="shared" si="574"/>
        <v xml:space="preserve"> </v>
      </c>
      <c r="BT1492" s="56" t="str">
        <f t="shared" si="588"/>
        <v>00</v>
      </c>
      <c r="BU1492" s="56">
        <f t="shared" si="589"/>
        <v>0</v>
      </c>
      <c r="BV1492" s="56" t="str">
        <f>IFERROR(BU1492*#REF!,"0,00")</f>
        <v>0,00</v>
      </c>
      <c r="BW1492" s="59" t="str">
        <f t="shared" si="590"/>
        <v>0,00</v>
      </c>
    </row>
    <row r="1493" spans="1:75" ht="61.5" customHeight="1" thickTop="1" thickBot="1">
      <c r="A1493" s="90" t="str">
        <f t="shared" si="578"/>
        <v>INSERIR DATA</v>
      </c>
      <c r="B1493" s="91" t="str">
        <f t="shared" si="579"/>
        <v>INSERIR DATA</v>
      </c>
      <c r="C1493" s="81" t="str">
        <f t="shared" si="580"/>
        <v>INSERIR DATA</v>
      </c>
      <c r="D1493" s="79">
        <f t="shared" si="569"/>
        <v>1490</v>
      </c>
      <c r="E1493" s="125">
        <f t="shared" si="591"/>
        <v>0</v>
      </c>
      <c r="F1493" s="101"/>
      <c r="G1493" s="124" t="str">
        <f>IFERROR(VLOOKUP(F1493,#REF!,2,0)," ")</f>
        <v xml:space="preserve"> </v>
      </c>
      <c r="H1493" s="122" t="str">
        <f>IFERROR(VLOOKUP(F1493,#REF!,3,0)," ")</f>
        <v xml:space="preserve"> </v>
      </c>
      <c r="I1493" s="103"/>
      <c r="J1493" s="103"/>
      <c r="K1493" s="103"/>
      <c r="L1493" s="104"/>
      <c r="M1493" s="105"/>
      <c r="N1493" s="106"/>
      <c r="O1493" s="107"/>
      <c r="P1493" s="122" t="str">
        <f t="shared" si="575"/>
        <v>00,00</v>
      </c>
      <c r="Q1493" s="123" t="str">
        <f t="shared" si="576"/>
        <v>0,00</v>
      </c>
      <c r="R1493" s="119">
        <v>0</v>
      </c>
      <c r="S1493" s="119">
        <v>0</v>
      </c>
      <c r="T1493" s="123">
        <f t="shared" si="581"/>
        <v>0</v>
      </c>
      <c r="U1493" s="108"/>
      <c r="V1493" s="109" t="str">
        <f t="shared" si="577"/>
        <v/>
      </c>
      <c r="W1493" s="37"/>
      <c r="X1493" s="132"/>
      <c r="Y1493" s="134"/>
      <c r="AA1493" s="24"/>
      <c r="AB1493" s="40"/>
      <c r="AC1493" s="24" t="str">
        <f t="shared" si="583"/>
        <v>Pendente</v>
      </c>
      <c r="AE1493" s="43"/>
      <c r="AF1493" s="44"/>
      <c r="AG1493" s="46"/>
      <c r="AH1493" s="46"/>
      <c r="AI1493" s="46"/>
      <c r="AJ1493" s="44"/>
      <c r="AK1493" s="46"/>
      <c r="AL1493" s="127"/>
      <c r="AM1493" s="44"/>
      <c r="AN1493" s="46"/>
      <c r="AO1493" s="127"/>
      <c r="AP1493" s="46"/>
      <c r="AQ1493" s="46"/>
      <c r="AR1493" s="46"/>
      <c r="AS1493" s="46"/>
      <c r="AT1493" s="46"/>
      <c r="AU1493" s="46"/>
      <c r="AV1493" s="46"/>
      <c r="AW1493" s="46"/>
      <c r="AX1493" s="46"/>
      <c r="AY1493" s="46"/>
      <c r="AZ1493" s="49"/>
      <c r="BE1493" s="52">
        <f t="shared" si="582"/>
        <v>0</v>
      </c>
      <c r="BF1493" s="53" t="str">
        <f t="shared" si="584"/>
        <v>00</v>
      </c>
      <c r="BG1493" s="54">
        <f t="shared" si="585"/>
        <v>0</v>
      </c>
      <c r="BH1493" s="54">
        <v>6</v>
      </c>
      <c r="BI1493" s="54" t="str">
        <f t="shared" si="586"/>
        <v>,00</v>
      </c>
      <c r="BJ1493" s="55" t="str">
        <f t="shared" si="587"/>
        <v>00,00</v>
      </c>
      <c r="BL1493" s="57" t="str">
        <f>IFERROR(VLOOKUP(H1493,#REF!,2,0)," ")</f>
        <v xml:space="preserve"> </v>
      </c>
      <c r="BM1493" s="57" t="str">
        <f>IFERROR(VLOOKUP(K1493,#REF!,2,0)," ")</f>
        <v xml:space="preserve"> </v>
      </c>
      <c r="BN1493" s="58" t="str">
        <f t="shared" si="570"/>
        <v xml:space="preserve">  </v>
      </c>
      <c r="BO1493" s="59" t="str">
        <f>IFERROR(VLOOKUP(BN1493,#REF!,5,0)," ")</f>
        <v xml:space="preserve"> </v>
      </c>
      <c r="BP1493" s="59" t="str">
        <f t="shared" si="571"/>
        <v xml:space="preserve"> </v>
      </c>
      <c r="BQ1493" s="56" t="str">
        <f t="shared" si="572"/>
        <v>0,00</v>
      </c>
      <c r="BR1493" s="59" t="str">
        <f t="shared" si="573"/>
        <v>0,00</v>
      </c>
      <c r="BS1493" s="59" t="str">
        <f t="shared" si="574"/>
        <v xml:space="preserve"> </v>
      </c>
      <c r="BT1493" s="56" t="str">
        <f t="shared" si="588"/>
        <v>00</v>
      </c>
      <c r="BU1493" s="56">
        <f t="shared" si="589"/>
        <v>0</v>
      </c>
      <c r="BV1493" s="56" t="str">
        <f>IFERROR(BU1493*#REF!,"0,00")</f>
        <v>0,00</v>
      </c>
      <c r="BW1493" s="59" t="str">
        <f t="shared" si="590"/>
        <v>0,00</v>
      </c>
    </row>
    <row r="1494" spans="1:75" ht="61.5" customHeight="1" thickTop="1" thickBot="1">
      <c r="A1494" s="90" t="str">
        <f t="shared" si="578"/>
        <v>INSERIR DATA</v>
      </c>
      <c r="B1494" s="91" t="str">
        <f t="shared" si="579"/>
        <v>INSERIR DATA</v>
      </c>
      <c r="C1494" s="81" t="str">
        <f t="shared" si="580"/>
        <v>INSERIR DATA</v>
      </c>
      <c r="D1494" s="79">
        <f t="shared" si="569"/>
        <v>1491</v>
      </c>
      <c r="E1494" s="125">
        <f t="shared" si="591"/>
        <v>0</v>
      </c>
      <c r="F1494" s="101"/>
      <c r="G1494" s="124" t="str">
        <f>IFERROR(VLOOKUP(F1494,#REF!,2,0)," ")</f>
        <v xml:space="preserve"> </v>
      </c>
      <c r="H1494" s="122" t="str">
        <f>IFERROR(VLOOKUP(F1494,#REF!,3,0)," ")</f>
        <v xml:space="preserve"> </v>
      </c>
      <c r="I1494" s="103"/>
      <c r="J1494" s="103"/>
      <c r="K1494" s="103"/>
      <c r="L1494" s="104"/>
      <c r="M1494" s="105"/>
      <c r="N1494" s="106"/>
      <c r="O1494" s="107"/>
      <c r="P1494" s="122" t="str">
        <f t="shared" si="575"/>
        <v>00,00</v>
      </c>
      <c r="Q1494" s="123" t="str">
        <f t="shared" si="576"/>
        <v>0,00</v>
      </c>
      <c r="R1494" s="119">
        <v>0</v>
      </c>
      <c r="S1494" s="119">
        <v>0</v>
      </c>
      <c r="T1494" s="123">
        <f t="shared" si="581"/>
        <v>0</v>
      </c>
      <c r="U1494" s="108"/>
      <c r="V1494" s="109" t="str">
        <f t="shared" si="577"/>
        <v/>
      </c>
      <c r="W1494" s="37"/>
      <c r="X1494" s="132"/>
      <c r="Y1494" s="134"/>
      <c r="AA1494" s="24"/>
      <c r="AB1494" s="40"/>
      <c r="AC1494" s="24" t="str">
        <f t="shared" si="583"/>
        <v>Pendente</v>
      </c>
      <c r="AE1494" s="43"/>
      <c r="AF1494" s="44"/>
      <c r="AG1494" s="46"/>
      <c r="AH1494" s="46"/>
      <c r="AI1494" s="46"/>
      <c r="AJ1494" s="44"/>
      <c r="AK1494" s="46"/>
      <c r="AL1494" s="127"/>
      <c r="AM1494" s="44"/>
      <c r="AN1494" s="46"/>
      <c r="AO1494" s="127"/>
      <c r="AP1494" s="46"/>
      <c r="AQ1494" s="46"/>
      <c r="AR1494" s="46"/>
      <c r="AS1494" s="46"/>
      <c r="AT1494" s="46"/>
      <c r="AU1494" s="46"/>
      <c r="AV1494" s="46"/>
      <c r="AW1494" s="46"/>
      <c r="AX1494" s="46"/>
      <c r="AY1494" s="46"/>
      <c r="AZ1494" s="49"/>
      <c r="BE1494" s="52">
        <f t="shared" si="582"/>
        <v>0</v>
      </c>
      <c r="BF1494" s="53" t="str">
        <f t="shared" si="584"/>
        <v>00</v>
      </c>
      <c r="BG1494" s="54">
        <f t="shared" si="585"/>
        <v>0</v>
      </c>
      <c r="BH1494" s="54">
        <v>6</v>
      </c>
      <c r="BI1494" s="54" t="str">
        <f t="shared" si="586"/>
        <v>,00</v>
      </c>
      <c r="BJ1494" s="55" t="str">
        <f t="shared" si="587"/>
        <v>00,00</v>
      </c>
      <c r="BL1494" s="57" t="str">
        <f>IFERROR(VLOOKUP(H1494,#REF!,2,0)," ")</f>
        <v xml:space="preserve"> </v>
      </c>
      <c r="BM1494" s="57" t="str">
        <f>IFERROR(VLOOKUP(K1494,#REF!,2,0)," ")</f>
        <v xml:space="preserve"> </v>
      </c>
      <c r="BN1494" s="58" t="str">
        <f t="shared" si="570"/>
        <v xml:space="preserve">  </v>
      </c>
      <c r="BO1494" s="59" t="str">
        <f>IFERROR(VLOOKUP(BN1494,#REF!,5,0)," ")</f>
        <v xml:space="preserve"> </v>
      </c>
      <c r="BP1494" s="59" t="str">
        <f t="shared" si="571"/>
        <v xml:space="preserve"> </v>
      </c>
      <c r="BQ1494" s="56" t="str">
        <f t="shared" si="572"/>
        <v>0,00</v>
      </c>
      <c r="BR1494" s="59" t="str">
        <f t="shared" si="573"/>
        <v>0,00</v>
      </c>
      <c r="BS1494" s="59" t="str">
        <f t="shared" si="574"/>
        <v xml:space="preserve"> </v>
      </c>
      <c r="BT1494" s="56" t="str">
        <f t="shared" si="588"/>
        <v>00</v>
      </c>
      <c r="BU1494" s="56">
        <f t="shared" si="589"/>
        <v>0</v>
      </c>
      <c r="BV1494" s="56" t="str">
        <f>IFERROR(BU1494*#REF!,"0,00")</f>
        <v>0,00</v>
      </c>
      <c r="BW1494" s="59" t="str">
        <f t="shared" si="590"/>
        <v>0,00</v>
      </c>
    </row>
    <row r="1495" spans="1:75" ht="61.5" customHeight="1" thickTop="1" thickBot="1">
      <c r="A1495" s="90" t="str">
        <f t="shared" si="578"/>
        <v>INSERIR DATA</v>
      </c>
      <c r="B1495" s="91" t="str">
        <f t="shared" si="579"/>
        <v>INSERIR DATA</v>
      </c>
      <c r="C1495" s="81" t="str">
        <f t="shared" si="580"/>
        <v>INSERIR DATA</v>
      </c>
      <c r="D1495" s="79">
        <f t="shared" si="569"/>
        <v>1492</v>
      </c>
      <c r="E1495" s="125">
        <f t="shared" si="591"/>
        <v>0</v>
      </c>
      <c r="F1495" s="101"/>
      <c r="G1495" s="124" t="str">
        <f>IFERROR(VLOOKUP(F1495,#REF!,2,0)," ")</f>
        <v xml:space="preserve"> </v>
      </c>
      <c r="H1495" s="122" t="str">
        <f>IFERROR(VLOOKUP(F1495,#REF!,3,0)," ")</f>
        <v xml:space="preserve"> </v>
      </c>
      <c r="I1495" s="103"/>
      <c r="J1495" s="103"/>
      <c r="K1495" s="103"/>
      <c r="L1495" s="104"/>
      <c r="M1495" s="105"/>
      <c r="N1495" s="106"/>
      <c r="O1495" s="107"/>
      <c r="P1495" s="122" t="str">
        <f t="shared" si="575"/>
        <v>00,00</v>
      </c>
      <c r="Q1495" s="123" t="str">
        <f t="shared" si="576"/>
        <v>0,00</v>
      </c>
      <c r="R1495" s="119">
        <v>0</v>
      </c>
      <c r="S1495" s="119">
        <v>0</v>
      </c>
      <c r="T1495" s="123">
        <f t="shared" si="581"/>
        <v>0</v>
      </c>
      <c r="U1495" s="108"/>
      <c r="V1495" s="109" t="str">
        <f t="shared" si="577"/>
        <v/>
      </c>
      <c r="W1495" s="37"/>
      <c r="X1495" s="132"/>
      <c r="Y1495" s="134"/>
      <c r="AA1495" s="24"/>
      <c r="AB1495" s="40"/>
      <c r="AC1495" s="24" t="str">
        <f t="shared" si="583"/>
        <v>Pendente</v>
      </c>
      <c r="AE1495" s="43"/>
      <c r="AF1495" s="44"/>
      <c r="AG1495" s="46"/>
      <c r="AH1495" s="46"/>
      <c r="AI1495" s="46"/>
      <c r="AJ1495" s="44"/>
      <c r="AK1495" s="46"/>
      <c r="AL1495" s="127"/>
      <c r="AM1495" s="44"/>
      <c r="AN1495" s="46"/>
      <c r="AO1495" s="127"/>
      <c r="AP1495" s="46"/>
      <c r="AQ1495" s="46"/>
      <c r="AR1495" s="46"/>
      <c r="AS1495" s="46"/>
      <c r="AT1495" s="46"/>
      <c r="AU1495" s="46"/>
      <c r="AV1495" s="46"/>
      <c r="AW1495" s="46"/>
      <c r="AX1495" s="46"/>
      <c r="AY1495" s="46"/>
      <c r="AZ1495" s="49"/>
      <c r="BE1495" s="52">
        <f t="shared" si="582"/>
        <v>0</v>
      </c>
      <c r="BF1495" s="53" t="str">
        <f t="shared" si="584"/>
        <v>00</v>
      </c>
      <c r="BG1495" s="54">
        <f t="shared" si="585"/>
        <v>0</v>
      </c>
      <c r="BH1495" s="54">
        <v>6</v>
      </c>
      <c r="BI1495" s="54" t="str">
        <f t="shared" si="586"/>
        <v>,00</v>
      </c>
      <c r="BJ1495" s="55" t="str">
        <f t="shared" si="587"/>
        <v>00,00</v>
      </c>
      <c r="BL1495" s="57" t="str">
        <f>IFERROR(VLOOKUP(H1495,#REF!,2,0)," ")</f>
        <v xml:space="preserve"> </v>
      </c>
      <c r="BM1495" s="57" t="str">
        <f>IFERROR(VLOOKUP(K1495,#REF!,2,0)," ")</f>
        <v xml:space="preserve"> </v>
      </c>
      <c r="BN1495" s="58" t="str">
        <f t="shared" si="570"/>
        <v xml:space="preserve">  </v>
      </c>
      <c r="BO1495" s="59" t="str">
        <f>IFERROR(VLOOKUP(BN1495,#REF!,5,0)," ")</f>
        <v xml:space="preserve"> </v>
      </c>
      <c r="BP1495" s="59" t="str">
        <f t="shared" si="571"/>
        <v xml:space="preserve"> </v>
      </c>
      <c r="BQ1495" s="56" t="str">
        <f t="shared" si="572"/>
        <v>0,00</v>
      </c>
      <c r="BR1495" s="59" t="str">
        <f t="shared" si="573"/>
        <v>0,00</v>
      </c>
      <c r="BS1495" s="59" t="str">
        <f t="shared" si="574"/>
        <v xml:space="preserve"> </v>
      </c>
      <c r="BT1495" s="56" t="str">
        <f t="shared" si="588"/>
        <v>00</v>
      </c>
      <c r="BU1495" s="56">
        <f t="shared" si="589"/>
        <v>0</v>
      </c>
      <c r="BV1495" s="56" t="str">
        <f>IFERROR(BU1495*#REF!,"0,00")</f>
        <v>0,00</v>
      </c>
      <c r="BW1495" s="59" t="str">
        <f t="shared" si="590"/>
        <v>0,00</v>
      </c>
    </row>
    <row r="1496" spans="1:75" ht="61.5" customHeight="1" thickTop="1" thickBot="1">
      <c r="A1496" s="90" t="str">
        <f t="shared" si="578"/>
        <v>INSERIR DATA</v>
      </c>
      <c r="B1496" s="91" t="str">
        <f t="shared" si="579"/>
        <v>INSERIR DATA</v>
      </c>
      <c r="C1496" s="81" t="str">
        <f t="shared" si="580"/>
        <v>INSERIR DATA</v>
      </c>
      <c r="D1496" s="79">
        <f t="shared" ref="D1496:D1559" si="592">D1495+1</f>
        <v>1493</v>
      </c>
      <c r="E1496" s="125">
        <f t="shared" si="591"/>
        <v>0</v>
      </c>
      <c r="F1496" s="101"/>
      <c r="G1496" s="124" t="str">
        <f>IFERROR(VLOOKUP(F1496,#REF!,2,0)," ")</f>
        <v xml:space="preserve"> </v>
      </c>
      <c r="H1496" s="122" t="str">
        <f>IFERROR(VLOOKUP(F1496,#REF!,3,0)," ")</f>
        <v xml:space="preserve"> </v>
      </c>
      <c r="I1496" s="103"/>
      <c r="J1496" s="103"/>
      <c r="K1496" s="103"/>
      <c r="L1496" s="104"/>
      <c r="M1496" s="105"/>
      <c r="N1496" s="106"/>
      <c r="O1496" s="107"/>
      <c r="P1496" s="122" t="str">
        <f t="shared" si="575"/>
        <v>00,00</v>
      </c>
      <c r="Q1496" s="123" t="str">
        <f t="shared" si="576"/>
        <v>0,00</v>
      </c>
      <c r="R1496" s="119">
        <v>0</v>
      </c>
      <c r="S1496" s="119">
        <v>0</v>
      </c>
      <c r="T1496" s="123">
        <f t="shared" si="581"/>
        <v>0</v>
      </c>
      <c r="U1496" s="108"/>
      <c r="V1496" s="109" t="str">
        <f t="shared" si="577"/>
        <v/>
      </c>
      <c r="W1496" s="37"/>
      <c r="X1496" s="132"/>
      <c r="Y1496" s="134"/>
      <c r="AA1496" s="24"/>
      <c r="AB1496" s="40"/>
      <c r="AC1496" s="24" t="str">
        <f t="shared" si="583"/>
        <v>Pendente</v>
      </c>
      <c r="AE1496" s="43"/>
      <c r="AF1496" s="44"/>
      <c r="AG1496" s="46"/>
      <c r="AH1496" s="46"/>
      <c r="AI1496" s="46"/>
      <c r="AJ1496" s="44"/>
      <c r="AK1496" s="46"/>
      <c r="AL1496" s="127"/>
      <c r="AM1496" s="44"/>
      <c r="AN1496" s="46"/>
      <c r="AO1496" s="127"/>
      <c r="AP1496" s="46"/>
      <c r="AQ1496" s="46"/>
      <c r="AR1496" s="46"/>
      <c r="AS1496" s="46"/>
      <c r="AT1496" s="46"/>
      <c r="AU1496" s="46"/>
      <c r="AV1496" s="46"/>
      <c r="AW1496" s="46"/>
      <c r="AX1496" s="46"/>
      <c r="AY1496" s="46"/>
      <c r="AZ1496" s="49"/>
      <c r="BE1496" s="52">
        <f t="shared" si="582"/>
        <v>0</v>
      </c>
      <c r="BF1496" s="53" t="str">
        <f t="shared" si="584"/>
        <v>00</v>
      </c>
      <c r="BG1496" s="54">
        <f t="shared" si="585"/>
        <v>0</v>
      </c>
      <c r="BH1496" s="54">
        <v>6</v>
      </c>
      <c r="BI1496" s="54" t="str">
        <f t="shared" si="586"/>
        <v>,00</v>
      </c>
      <c r="BJ1496" s="55" t="str">
        <f t="shared" si="587"/>
        <v>00,00</v>
      </c>
      <c r="BL1496" s="57" t="str">
        <f>IFERROR(VLOOKUP(H1496,#REF!,2,0)," ")</f>
        <v xml:space="preserve"> </v>
      </c>
      <c r="BM1496" s="57" t="str">
        <f>IFERROR(VLOOKUP(K1496,#REF!,2,0)," ")</f>
        <v xml:space="preserve"> </v>
      </c>
      <c r="BN1496" s="58" t="str">
        <f t="shared" si="570"/>
        <v xml:space="preserve">  </v>
      </c>
      <c r="BO1496" s="59" t="str">
        <f>IFERROR(VLOOKUP(BN1496,#REF!,5,0)," ")</f>
        <v xml:space="preserve"> </v>
      </c>
      <c r="BP1496" s="59" t="str">
        <f t="shared" si="571"/>
        <v xml:space="preserve"> </v>
      </c>
      <c r="BQ1496" s="56" t="str">
        <f t="shared" si="572"/>
        <v>0,00</v>
      </c>
      <c r="BR1496" s="59" t="str">
        <f t="shared" si="573"/>
        <v>0,00</v>
      </c>
      <c r="BS1496" s="59" t="str">
        <f t="shared" si="574"/>
        <v xml:space="preserve"> </v>
      </c>
      <c r="BT1496" s="56" t="str">
        <f t="shared" si="588"/>
        <v>00</v>
      </c>
      <c r="BU1496" s="56">
        <f t="shared" si="589"/>
        <v>0</v>
      </c>
      <c r="BV1496" s="56" t="str">
        <f>IFERROR(BU1496*#REF!,"0,00")</f>
        <v>0,00</v>
      </c>
      <c r="BW1496" s="59" t="str">
        <f t="shared" si="590"/>
        <v>0,00</v>
      </c>
    </row>
    <row r="1497" spans="1:75" ht="61.5" customHeight="1" thickTop="1" thickBot="1">
      <c r="A1497" s="90" t="str">
        <f t="shared" si="578"/>
        <v>INSERIR DATA</v>
      </c>
      <c r="B1497" s="91" t="str">
        <f t="shared" si="579"/>
        <v>INSERIR DATA</v>
      </c>
      <c r="C1497" s="81" t="str">
        <f t="shared" si="580"/>
        <v>INSERIR DATA</v>
      </c>
      <c r="D1497" s="79">
        <f t="shared" si="592"/>
        <v>1494</v>
      </c>
      <c r="E1497" s="125">
        <f t="shared" si="591"/>
        <v>0</v>
      </c>
      <c r="F1497" s="101"/>
      <c r="G1497" s="124" t="str">
        <f>IFERROR(VLOOKUP(F1497,#REF!,2,0)," ")</f>
        <v xml:space="preserve"> </v>
      </c>
      <c r="H1497" s="122" t="str">
        <f>IFERROR(VLOOKUP(F1497,#REF!,3,0)," ")</f>
        <v xml:space="preserve"> </v>
      </c>
      <c r="I1497" s="103"/>
      <c r="J1497" s="103"/>
      <c r="K1497" s="103"/>
      <c r="L1497" s="104"/>
      <c r="M1497" s="105"/>
      <c r="N1497" s="106"/>
      <c r="O1497" s="107"/>
      <c r="P1497" s="122" t="str">
        <f t="shared" si="575"/>
        <v>00,00</v>
      </c>
      <c r="Q1497" s="123" t="str">
        <f t="shared" si="576"/>
        <v>0,00</v>
      </c>
      <c r="R1497" s="119">
        <v>0</v>
      </c>
      <c r="S1497" s="119">
        <v>0</v>
      </c>
      <c r="T1497" s="123">
        <f t="shared" si="581"/>
        <v>0</v>
      </c>
      <c r="U1497" s="108"/>
      <c r="V1497" s="109" t="str">
        <f t="shared" si="577"/>
        <v/>
      </c>
      <c r="W1497" s="37"/>
      <c r="X1497" s="132"/>
      <c r="Y1497" s="134"/>
      <c r="AA1497" s="24"/>
      <c r="AB1497" s="40"/>
      <c r="AC1497" s="24" t="str">
        <f t="shared" si="583"/>
        <v>Pendente</v>
      </c>
      <c r="AE1497" s="43"/>
      <c r="AF1497" s="44"/>
      <c r="AG1497" s="46"/>
      <c r="AH1497" s="46"/>
      <c r="AI1497" s="46"/>
      <c r="AJ1497" s="44"/>
      <c r="AK1497" s="46"/>
      <c r="AL1497" s="127"/>
      <c r="AM1497" s="44"/>
      <c r="AN1497" s="46"/>
      <c r="AO1497" s="127"/>
      <c r="AP1497" s="46"/>
      <c r="AQ1497" s="46"/>
      <c r="AR1497" s="46"/>
      <c r="AS1497" s="46"/>
      <c r="AT1497" s="46"/>
      <c r="AU1497" s="46"/>
      <c r="AV1497" s="46"/>
      <c r="AW1497" s="46"/>
      <c r="AX1497" s="46"/>
      <c r="AY1497" s="46"/>
      <c r="AZ1497" s="49"/>
      <c r="BE1497" s="52">
        <f t="shared" si="582"/>
        <v>0</v>
      </c>
      <c r="BF1497" s="53" t="str">
        <f t="shared" si="584"/>
        <v>00</v>
      </c>
      <c r="BG1497" s="54">
        <f t="shared" si="585"/>
        <v>0</v>
      </c>
      <c r="BH1497" s="54">
        <v>6</v>
      </c>
      <c r="BI1497" s="54" t="str">
        <f t="shared" si="586"/>
        <v>,00</v>
      </c>
      <c r="BJ1497" s="55" t="str">
        <f t="shared" si="587"/>
        <v>00,00</v>
      </c>
      <c r="BL1497" s="57" t="str">
        <f>IFERROR(VLOOKUP(H1497,#REF!,2,0)," ")</f>
        <v xml:space="preserve"> </v>
      </c>
      <c r="BM1497" s="57" t="str">
        <f>IFERROR(VLOOKUP(K1497,#REF!,2,0)," ")</f>
        <v xml:space="preserve"> </v>
      </c>
      <c r="BN1497" s="58" t="str">
        <f t="shared" si="570"/>
        <v xml:space="preserve">  </v>
      </c>
      <c r="BO1497" s="59" t="str">
        <f>IFERROR(VLOOKUP(BN1497,#REF!,5,0)," ")</f>
        <v xml:space="preserve"> </v>
      </c>
      <c r="BP1497" s="59" t="str">
        <f t="shared" si="571"/>
        <v xml:space="preserve"> </v>
      </c>
      <c r="BQ1497" s="56" t="str">
        <f t="shared" si="572"/>
        <v>0,00</v>
      </c>
      <c r="BR1497" s="59" t="str">
        <f t="shared" si="573"/>
        <v>0,00</v>
      </c>
      <c r="BS1497" s="59" t="str">
        <f t="shared" si="574"/>
        <v xml:space="preserve"> </v>
      </c>
      <c r="BT1497" s="56" t="str">
        <f t="shared" si="588"/>
        <v>00</v>
      </c>
      <c r="BU1497" s="56">
        <f t="shared" si="589"/>
        <v>0</v>
      </c>
      <c r="BV1497" s="56" t="str">
        <f>IFERROR(BU1497*#REF!,"0,00")</f>
        <v>0,00</v>
      </c>
      <c r="BW1497" s="59" t="str">
        <f t="shared" si="590"/>
        <v>0,00</v>
      </c>
    </row>
    <row r="1498" spans="1:75" ht="61.5" customHeight="1" thickTop="1" thickBot="1">
      <c r="A1498" s="90" t="str">
        <f t="shared" si="578"/>
        <v>INSERIR DATA</v>
      </c>
      <c r="B1498" s="91" t="str">
        <f t="shared" si="579"/>
        <v>INSERIR DATA</v>
      </c>
      <c r="C1498" s="81" t="str">
        <f t="shared" si="580"/>
        <v>INSERIR DATA</v>
      </c>
      <c r="D1498" s="79">
        <f t="shared" si="592"/>
        <v>1495</v>
      </c>
      <c r="E1498" s="125">
        <f t="shared" si="591"/>
        <v>0</v>
      </c>
      <c r="F1498" s="101"/>
      <c r="G1498" s="124" t="str">
        <f>IFERROR(VLOOKUP(F1498,#REF!,2,0)," ")</f>
        <v xml:space="preserve"> </v>
      </c>
      <c r="H1498" s="122" t="str">
        <f>IFERROR(VLOOKUP(F1498,#REF!,3,0)," ")</f>
        <v xml:space="preserve"> </v>
      </c>
      <c r="I1498" s="103"/>
      <c r="J1498" s="103"/>
      <c r="K1498" s="103"/>
      <c r="L1498" s="104"/>
      <c r="M1498" s="105"/>
      <c r="N1498" s="106"/>
      <c r="O1498" s="107"/>
      <c r="P1498" s="122" t="str">
        <f t="shared" si="575"/>
        <v>00,00</v>
      </c>
      <c r="Q1498" s="123" t="str">
        <f t="shared" si="576"/>
        <v>0,00</v>
      </c>
      <c r="R1498" s="119">
        <v>0</v>
      </c>
      <c r="S1498" s="119">
        <v>0</v>
      </c>
      <c r="T1498" s="123">
        <f t="shared" si="581"/>
        <v>0</v>
      </c>
      <c r="U1498" s="108"/>
      <c r="V1498" s="109" t="str">
        <f t="shared" si="577"/>
        <v/>
      </c>
      <c r="W1498" s="37"/>
      <c r="X1498" s="132"/>
      <c r="Y1498" s="134"/>
      <c r="AA1498" s="24"/>
      <c r="AB1498" s="40"/>
      <c r="AC1498" s="24" t="str">
        <f t="shared" si="583"/>
        <v>Pendente</v>
      </c>
      <c r="AE1498" s="43"/>
      <c r="AF1498" s="44"/>
      <c r="AG1498" s="46"/>
      <c r="AH1498" s="46"/>
      <c r="AI1498" s="46"/>
      <c r="AJ1498" s="44"/>
      <c r="AK1498" s="46"/>
      <c r="AL1498" s="127"/>
      <c r="AM1498" s="44"/>
      <c r="AN1498" s="46"/>
      <c r="AO1498" s="127"/>
      <c r="AP1498" s="46"/>
      <c r="AQ1498" s="46"/>
      <c r="AR1498" s="46"/>
      <c r="AS1498" s="46"/>
      <c r="AT1498" s="46"/>
      <c r="AU1498" s="46"/>
      <c r="AV1498" s="46"/>
      <c r="AW1498" s="46"/>
      <c r="AX1498" s="46"/>
      <c r="AY1498" s="46"/>
      <c r="AZ1498" s="49"/>
      <c r="BE1498" s="52">
        <f t="shared" si="582"/>
        <v>0</v>
      </c>
      <c r="BF1498" s="53" t="str">
        <f t="shared" si="584"/>
        <v>00</v>
      </c>
      <c r="BG1498" s="54">
        <f t="shared" si="585"/>
        <v>0</v>
      </c>
      <c r="BH1498" s="54">
        <v>6</v>
      </c>
      <c r="BI1498" s="54" t="str">
        <f t="shared" si="586"/>
        <v>,00</v>
      </c>
      <c r="BJ1498" s="55" t="str">
        <f t="shared" si="587"/>
        <v>00,00</v>
      </c>
      <c r="BL1498" s="57" t="str">
        <f>IFERROR(VLOOKUP(H1498,#REF!,2,0)," ")</f>
        <v xml:space="preserve"> </v>
      </c>
      <c r="BM1498" s="57" t="str">
        <f>IFERROR(VLOOKUP(K1498,#REF!,2,0)," ")</f>
        <v xml:space="preserve"> </v>
      </c>
      <c r="BN1498" s="58" t="str">
        <f t="shared" si="570"/>
        <v xml:space="preserve">  </v>
      </c>
      <c r="BO1498" s="59" t="str">
        <f>IFERROR(VLOOKUP(BN1498,#REF!,5,0)," ")</f>
        <v xml:space="preserve"> </v>
      </c>
      <c r="BP1498" s="59" t="str">
        <f t="shared" si="571"/>
        <v xml:space="preserve"> </v>
      </c>
      <c r="BQ1498" s="56" t="str">
        <f t="shared" si="572"/>
        <v>0,00</v>
      </c>
      <c r="BR1498" s="59" t="str">
        <f t="shared" si="573"/>
        <v>0,00</v>
      </c>
      <c r="BS1498" s="59" t="str">
        <f t="shared" si="574"/>
        <v xml:space="preserve"> </v>
      </c>
      <c r="BT1498" s="56" t="str">
        <f t="shared" si="588"/>
        <v>00</v>
      </c>
      <c r="BU1498" s="56">
        <f t="shared" si="589"/>
        <v>0</v>
      </c>
      <c r="BV1498" s="56" t="str">
        <f>IFERROR(BU1498*#REF!,"0,00")</f>
        <v>0,00</v>
      </c>
      <c r="BW1498" s="59" t="str">
        <f t="shared" si="590"/>
        <v>0,00</v>
      </c>
    </row>
    <row r="1499" spans="1:75" ht="61.5" customHeight="1" thickTop="1" thickBot="1">
      <c r="A1499" s="90" t="str">
        <f t="shared" si="578"/>
        <v>INSERIR DATA</v>
      </c>
      <c r="B1499" s="91" t="str">
        <f t="shared" si="579"/>
        <v>INSERIR DATA</v>
      </c>
      <c r="C1499" s="81" t="str">
        <f t="shared" si="580"/>
        <v>INSERIR DATA</v>
      </c>
      <c r="D1499" s="79">
        <f t="shared" si="592"/>
        <v>1496</v>
      </c>
      <c r="E1499" s="125">
        <f t="shared" si="591"/>
        <v>0</v>
      </c>
      <c r="F1499" s="101"/>
      <c r="G1499" s="124" t="str">
        <f>IFERROR(VLOOKUP(F1499,#REF!,2,0)," ")</f>
        <v xml:space="preserve"> </v>
      </c>
      <c r="H1499" s="122" t="str">
        <f>IFERROR(VLOOKUP(F1499,#REF!,3,0)," ")</f>
        <v xml:space="preserve"> </v>
      </c>
      <c r="I1499" s="103"/>
      <c r="J1499" s="103"/>
      <c r="K1499" s="103"/>
      <c r="L1499" s="104"/>
      <c r="M1499" s="105"/>
      <c r="N1499" s="106"/>
      <c r="O1499" s="107"/>
      <c r="P1499" s="122" t="str">
        <f t="shared" si="575"/>
        <v>00,00</v>
      </c>
      <c r="Q1499" s="123" t="str">
        <f t="shared" si="576"/>
        <v>0,00</v>
      </c>
      <c r="R1499" s="119">
        <v>0</v>
      </c>
      <c r="S1499" s="119">
        <v>0</v>
      </c>
      <c r="T1499" s="123">
        <f t="shared" si="581"/>
        <v>0</v>
      </c>
      <c r="U1499" s="108"/>
      <c r="V1499" s="109" t="str">
        <f t="shared" si="577"/>
        <v/>
      </c>
      <c r="W1499" s="37"/>
      <c r="X1499" s="132"/>
      <c r="Y1499" s="134"/>
      <c r="AA1499" s="24"/>
      <c r="AB1499" s="40"/>
      <c r="AC1499" s="24" t="str">
        <f t="shared" si="583"/>
        <v>Pendente</v>
      </c>
      <c r="AE1499" s="43"/>
      <c r="AF1499" s="44"/>
      <c r="AG1499" s="46"/>
      <c r="AH1499" s="46"/>
      <c r="AI1499" s="46"/>
      <c r="AJ1499" s="44"/>
      <c r="AK1499" s="46"/>
      <c r="AL1499" s="127"/>
      <c r="AM1499" s="44"/>
      <c r="AN1499" s="46"/>
      <c r="AO1499" s="127"/>
      <c r="AP1499" s="46"/>
      <c r="AQ1499" s="46"/>
      <c r="AR1499" s="46"/>
      <c r="AS1499" s="46"/>
      <c r="AT1499" s="46"/>
      <c r="AU1499" s="46"/>
      <c r="AV1499" s="46"/>
      <c r="AW1499" s="46"/>
      <c r="AX1499" s="46"/>
      <c r="AY1499" s="46"/>
      <c r="AZ1499" s="49"/>
      <c r="BE1499" s="52">
        <f t="shared" si="582"/>
        <v>0</v>
      </c>
      <c r="BF1499" s="53" t="str">
        <f t="shared" si="584"/>
        <v>00</v>
      </c>
      <c r="BG1499" s="54">
        <f t="shared" si="585"/>
        <v>0</v>
      </c>
      <c r="BH1499" s="54">
        <v>6</v>
      </c>
      <c r="BI1499" s="54" t="str">
        <f t="shared" si="586"/>
        <v>,00</v>
      </c>
      <c r="BJ1499" s="55" t="str">
        <f t="shared" si="587"/>
        <v>00,00</v>
      </c>
      <c r="BL1499" s="57" t="str">
        <f>IFERROR(VLOOKUP(H1499,#REF!,2,0)," ")</f>
        <v xml:space="preserve"> </v>
      </c>
      <c r="BM1499" s="57" t="str">
        <f>IFERROR(VLOOKUP(K1499,#REF!,2,0)," ")</f>
        <v xml:space="preserve"> </v>
      </c>
      <c r="BN1499" s="58" t="str">
        <f t="shared" si="570"/>
        <v xml:space="preserve">  </v>
      </c>
      <c r="BO1499" s="59" t="str">
        <f>IFERROR(VLOOKUP(BN1499,#REF!,5,0)," ")</f>
        <v xml:space="preserve"> </v>
      </c>
      <c r="BP1499" s="59" t="str">
        <f t="shared" si="571"/>
        <v xml:space="preserve"> </v>
      </c>
      <c r="BQ1499" s="56" t="str">
        <f t="shared" si="572"/>
        <v>0,00</v>
      </c>
      <c r="BR1499" s="59" t="str">
        <f t="shared" si="573"/>
        <v>0,00</v>
      </c>
      <c r="BS1499" s="59" t="str">
        <f t="shared" si="574"/>
        <v xml:space="preserve"> </v>
      </c>
      <c r="BT1499" s="56" t="str">
        <f t="shared" si="588"/>
        <v>00</v>
      </c>
      <c r="BU1499" s="56">
        <f t="shared" si="589"/>
        <v>0</v>
      </c>
      <c r="BV1499" s="56" t="str">
        <f>IFERROR(BU1499*#REF!,"0,00")</f>
        <v>0,00</v>
      </c>
      <c r="BW1499" s="59" t="str">
        <f t="shared" si="590"/>
        <v>0,00</v>
      </c>
    </row>
    <row r="1500" spans="1:75" ht="61.5" customHeight="1" thickTop="1" thickBot="1">
      <c r="A1500" s="90" t="str">
        <f t="shared" si="578"/>
        <v>INSERIR DATA</v>
      </c>
      <c r="B1500" s="91" t="str">
        <f t="shared" si="579"/>
        <v>INSERIR DATA</v>
      </c>
      <c r="C1500" s="81" t="str">
        <f t="shared" si="580"/>
        <v>INSERIR DATA</v>
      </c>
      <c r="D1500" s="79">
        <f t="shared" si="592"/>
        <v>1497</v>
      </c>
      <c r="E1500" s="125">
        <f t="shared" si="591"/>
        <v>0</v>
      </c>
      <c r="F1500" s="101"/>
      <c r="G1500" s="124" t="str">
        <f>IFERROR(VLOOKUP(F1500,#REF!,2,0)," ")</f>
        <v xml:space="preserve"> </v>
      </c>
      <c r="H1500" s="122" t="str">
        <f>IFERROR(VLOOKUP(F1500,#REF!,3,0)," ")</f>
        <v xml:space="preserve"> </v>
      </c>
      <c r="I1500" s="103"/>
      <c r="J1500" s="103"/>
      <c r="K1500" s="103"/>
      <c r="L1500" s="104"/>
      <c r="M1500" s="105"/>
      <c r="N1500" s="106"/>
      <c r="O1500" s="107"/>
      <c r="P1500" s="122" t="str">
        <f t="shared" si="575"/>
        <v>00,00</v>
      </c>
      <c r="Q1500" s="123" t="str">
        <f t="shared" si="576"/>
        <v>0,00</v>
      </c>
      <c r="R1500" s="119">
        <v>0</v>
      </c>
      <c r="S1500" s="119">
        <v>0</v>
      </c>
      <c r="T1500" s="123">
        <f t="shared" si="581"/>
        <v>0</v>
      </c>
      <c r="U1500" s="108"/>
      <c r="V1500" s="109" t="str">
        <f t="shared" si="577"/>
        <v/>
      </c>
      <c r="W1500" s="37"/>
      <c r="X1500" s="132"/>
      <c r="Y1500" s="134"/>
      <c r="AA1500" s="24"/>
      <c r="AB1500" s="40"/>
      <c r="AC1500" s="24" t="str">
        <f t="shared" si="583"/>
        <v>Pendente</v>
      </c>
      <c r="AE1500" s="43"/>
      <c r="AF1500" s="44"/>
      <c r="AG1500" s="46"/>
      <c r="AH1500" s="46"/>
      <c r="AI1500" s="46"/>
      <c r="AJ1500" s="44"/>
      <c r="AK1500" s="46"/>
      <c r="AL1500" s="127"/>
      <c r="AM1500" s="44"/>
      <c r="AN1500" s="46"/>
      <c r="AO1500" s="127"/>
      <c r="AP1500" s="46"/>
      <c r="AQ1500" s="46"/>
      <c r="AR1500" s="46"/>
      <c r="AS1500" s="46"/>
      <c r="AT1500" s="46"/>
      <c r="AU1500" s="46"/>
      <c r="AV1500" s="46"/>
      <c r="AW1500" s="46"/>
      <c r="AX1500" s="46"/>
      <c r="AY1500" s="46"/>
      <c r="AZ1500" s="49"/>
      <c r="BE1500" s="52">
        <f t="shared" si="582"/>
        <v>0</v>
      </c>
      <c r="BF1500" s="53" t="str">
        <f t="shared" si="584"/>
        <v>00</v>
      </c>
      <c r="BG1500" s="54">
        <f t="shared" si="585"/>
        <v>0</v>
      </c>
      <c r="BH1500" s="54">
        <v>6</v>
      </c>
      <c r="BI1500" s="54" t="str">
        <f t="shared" si="586"/>
        <v>,00</v>
      </c>
      <c r="BJ1500" s="55" t="str">
        <f t="shared" si="587"/>
        <v>00,00</v>
      </c>
      <c r="BL1500" s="57" t="str">
        <f>IFERROR(VLOOKUP(H1500,#REF!,2,0)," ")</f>
        <v xml:space="preserve"> </v>
      </c>
      <c r="BM1500" s="57" t="str">
        <f>IFERROR(VLOOKUP(K1500,#REF!,2,0)," ")</f>
        <v xml:space="preserve"> </v>
      </c>
      <c r="BN1500" s="58" t="str">
        <f t="shared" si="570"/>
        <v xml:space="preserve">  </v>
      </c>
      <c r="BO1500" s="59" t="str">
        <f>IFERROR(VLOOKUP(BN1500,#REF!,5,0)," ")</f>
        <v xml:space="preserve"> </v>
      </c>
      <c r="BP1500" s="59" t="str">
        <f t="shared" si="571"/>
        <v xml:space="preserve"> </v>
      </c>
      <c r="BQ1500" s="56" t="str">
        <f t="shared" si="572"/>
        <v>0,00</v>
      </c>
      <c r="BR1500" s="59" t="str">
        <f t="shared" si="573"/>
        <v>0,00</v>
      </c>
      <c r="BS1500" s="59" t="str">
        <f t="shared" si="574"/>
        <v xml:space="preserve"> </v>
      </c>
      <c r="BT1500" s="56" t="str">
        <f t="shared" si="588"/>
        <v>00</v>
      </c>
      <c r="BU1500" s="56">
        <f t="shared" si="589"/>
        <v>0</v>
      </c>
      <c r="BV1500" s="56" t="str">
        <f>IFERROR(BU1500*#REF!,"0,00")</f>
        <v>0,00</v>
      </c>
      <c r="BW1500" s="59" t="str">
        <f t="shared" si="590"/>
        <v>0,00</v>
      </c>
    </row>
    <row r="1501" spans="1:75" ht="61.5" customHeight="1" thickTop="1" thickBot="1">
      <c r="A1501" s="90" t="str">
        <f t="shared" si="578"/>
        <v>INSERIR DATA</v>
      </c>
      <c r="B1501" s="91" t="str">
        <f t="shared" si="579"/>
        <v>INSERIR DATA</v>
      </c>
      <c r="C1501" s="81" t="str">
        <f t="shared" si="580"/>
        <v>INSERIR DATA</v>
      </c>
      <c r="D1501" s="79">
        <f t="shared" si="592"/>
        <v>1498</v>
      </c>
      <c r="E1501" s="125">
        <f t="shared" si="591"/>
        <v>0</v>
      </c>
      <c r="F1501" s="101"/>
      <c r="G1501" s="124" t="str">
        <f>IFERROR(VLOOKUP(F1501,#REF!,2,0)," ")</f>
        <v xml:space="preserve"> </v>
      </c>
      <c r="H1501" s="122" t="str">
        <f>IFERROR(VLOOKUP(F1501,#REF!,3,0)," ")</f>
        <v xml:space="preserve"> </v>
      </c>
      <c r="I1501" s="103"/>
      <c r="J1501" s="103"/>
      <c r="K1501" s="103"/>
      <c r="L1501" s="104"/>
      <c r="M1501" s="105"/>
      <c r="N1501" s="106"/>
      <c r="O1501" s="107"/>
      <c r="P1501" s="122" t="str">
        <f t="shared" si="575"/>
        <v>00,00</v>
      </c>
      <c r="Q1501" s="123" t="str">
        <f t="shared" si="576"/>
        <v>0,00</v>
      </c>
      <c r="R1501" s="119">
        <v>0</v>
      </c>
      <c r="S1501" s="119">
        <v>0</v>
      </c>
      <c r="T1501" s="123">
        <f t="shared" si="581"/>
        <v>0</v>
      </c>
      <c r="U1501" s="108"/>
      <c r="V1501" s="109" t="str">
        <f t="shared" si="577"/>
        <v/>
      </c>
      <c r="W1501" s="37"/>
      <c r="X1501" s="132"/>
      <c r="Y1501" s="134"/>
      <c r="AA1501" s="24"/>
      <c r="AB1501" s="40"/>
      <c r="AC1501" s="24" t="str">
        <f t="shared" si="583"/>
        <v>Pendente</v>
      </c>
      <c r="AE1501" s="43"/>
      <c r="AF1501" s="44"/>
      <c r="AG1501" s="46"/>
      <c r="AH1501" s="46"/>
      <c r="AI1501" s="46"/>
      <c r="AJ1501" s="44"/>
      <c r="AK1501" s="46"/>
      <c r="AL1501" s="127"/>
      <c r="AM1501" s="44"/>
      <c r="AN1501" s="46"/>
      <c r="AO1501" s="127"/>
      <c r="AP1501" s="46"/>
      <c r="AQ1501" s="46"/>
      <c r="AR1501" s="46"/>
      <c r="AS1501" s="46"/>
      <c r="AT1501" s="46"/>
      <c r="AU1501" s="46"/>
      <c r="AV1501" s="46"/>
      <c r="AW1501" s="46"/>
      <c r="AX1501" s="46"/>
      <c r="AY1501" s="46"/>
      <c r="AZ1501" s="49"/>
      <c r="BE1501" s="52">
        <f t="shared" si="582"/>
        <v>0</v>
      </c>
      <c r="BF1501" s="53" t="str">
        <f t="shared" si="584"/>
        <v>00</v>
      </c>
      <c r="BG1501" s="54">
        <f t="shared" si="585"/>
        <v>0</v>
      </c>
      <c r="BH1501" s="54">
        <v>6</v>
      </c>
      <c r="BI1501" s="54" t="str">
        <f t="shared" si="586"/>
        <v>,00</v>
      </c>
      <c r="BJ1501" s="55" t="str">
        <f t="shared" si="587"/>
        <v>00,00</v>
      </c>
      <c r="BL1501" s="57" t="str">
        <f>IFERROR(VLOOKUP(H1501,#REF!,2,0)," ")</f>
        <v xml:space="preserve"> </v>
      </c>
      <c r="BM1501" s="57" t="str">
        <f>IFERROR(VLOOKUP(K1501,#REF!,2,0)," ")</f>
        <v xml:space="preserve"> </v>
      </c>
      <c r="BN1501" s="58" t="str">
        <f t="shared" si="570"/>
        <v xml:space="preserve">  </v>
      </c>
      <c r="BO1501" s="59" t="str">
        <f>IFERROR(VLOOKUP(BN1501,#REF!,5,0)," ")</f>
        <v xml:space="preserve"> </v>
      </c>
      <c r="BP1501" s="59" t="str">
        <f t="shared" si="571"/>
        <v xml:space="preserve"> </v>
      </c>
      <c r="BQ1501" s="56" t="str">
        <f t="shared" si="572"/>
        <v>0,00</v>
      </c>
      <c r="BR1501" s="59" t="str">
        <f t="shared" si="573"/>
        <v>0,00</v>
      </c>
      <c r="BS1501" s="59" t="str">
        <f t="shared" si="574"/>
        <v xml:space="preserve"> </v>
      </c>
      <c r="BT1501" s="56" t="str">
        <f t="shared" si="588"/>
        <v>00</v>
      </c>
      <c r="BU1501" s="56">
        <f t="shared" si="589"/>
        <v>0</v>
      </c>
      <c r="BV1501" s="56" t="str">
        <f>IFERROR(BU1501*#REF!,"0,00")</f>
        <v>0,00</v>
      </c>
      <c r="BW1501" s="59" t="str">
        <f t="shared" si="590"/>
        <v>0,00</v>
      </c>
    </row>
    <row r="1502" spans="1:75" ht="61.5" customHeight="1" thickTop="1" thickBot="1">
      <c r="A1502" s="90" t="str">
        <f t="shared" si="578"/>
        <v>INSERIR DATA</v>
      </c>
      <c r="B1502" s="91" t="str">
        <f t="shared" si="579"/>
        <v>INSERIR DATA</v>
      </c>
      <c r="C1502" s="81" t="str">
        <f t="shared" si="580"/>
        <v>INSERIR DATA</v>
      </c>
      <c r="D1502" s="79">
        <f t="shared" si="592"/>
        <v>1499</v>
      </c>
      <c r="E1502" s="125">
        <f t="shared" si="591"/>
        <v>0</v>
      </c>
      <c r="F1502" s="101"/>
      <c r="G1502" s="124" t="str">
        <f>IFERROR(VLOOKUP(F1502,#REF!,2,0)," ")</f>
        <v xml:space="preserve"> </v>
      </c>
      <c r="H1502" s="122" t="str">
        <f>IFERROR(VLOOKUP(F1502,#REF!,3,0)," ")</f>
        <v xml:space="preserve"> </v>
      </c>
      <c r="I1502" s="103"/>
      <c r="J1502" s="103"/>
      <c r="K1502" s="103"/>
      <c r="L1502" s="104"/>
      <c r="M1502" s="105"/>
      <c r="N1502" s="106"/>
      <c r="O1502" s="107"/>
      <c r="P1502" s="122" t="str">
        <f t="shared" si="575"/>
        <v>00,00</v>
      </c>
      <c r="Q1502" s="123" t="str">
        <f t="shared" si="576"/>
        <v>0,00</v>
      </c>
      <c r="R1502" s="119">
        <v>0</v>
      </c>
      <c r="S1502" s="119">
        <v>0</v>
      </c>
      <c r="T1502" s="123">
        <f t="shared" si="581"/>
        <v>0</v>
      </c>
      <c r="U1502" s="108"/>
      <c r="V1502" s="109" t="str">
        <f t="shared" si="577"/>
        <v/>
      </c>
      <c r="W1502" s="37"/>
      <c r="X1502" s="132"/>
      <c r="Y1502" s="134"/>
      <c r="AA1502" s="24"/>
      <c r="AB1502" s="40"/>
      <c r="AC1502" s="24" t="str">
        <f t="shared" si="583"/>
        <v>Pendente</v>
      </c>
      <c r="AE1502" s="43"/>
      <c r="AF1502" s="44"/>
      <c r="AG1502" s="46"/>
      <c r="AH1502" s="46"/>
      <c r="AI1502" s="46"/>
      <c r="AJ1502" s="44"/>
      <c r="AK1502" s="46"/>
      <c r="AL1502" s="127"/>
      <c r="AM1502" s="44"/>
      <c r="AN1502" s="46"/>
      <c r="AO1502" s="127"/>
      <c r="AP1502" s="46"/>
      <c r="AQ1502" s="46"/>
      <c r="AR1502" s="46"/>
      <c r="AS1502" s="46"/>
      <c r="AT1502" s="46"/>
      <c r="AU1502" s="46"/>
      <c r="AV1502" s="46"/>
      <c r="AW1502" s="46"/>
      <c r="AX1502" s="46"/>
      <c r="AY1502" s="46"/>
      <c r="AZ1502" s="49"/>
      <c r="BE1502" s="52">
        <f t="shared" si="582"/>
        <v>0</v>
      </c>
      <c r="BF1502" s="53" t="str">
        <f t="shared" si="584"/>
        <v>00</v>
      </c>
      <c r="BG1502" s="54">
        <f t="shared" si="585"/>
        <v>0</v>
      </c>
      <c r="BH1502" s="54">
        <v>6</v>
      </c>
      <c r="BI1502" s="54" t="str">
        <f t="shared" si="586"/>
        <v>,00</v>
      </c>
      <c r="BJ1502" s="55" t="str">
        <f t="shared" si="587"/>
        <v>00,00</v>
      </c>
      <c r="BL1502" s="57" t="str">
        <f>IFERROR(VLOOKUP(H1502,#REF!,2,0)," ")</f>
        <v xml:space="preserve"> </v>
      </c>
      <c r="BM1502" s="57" t="str">
        <f>IFERROR(VLOOKUP(K1502,#REF!,2,0)," ")</f>
        <v xml:space="preserve"> </v>
      </c>
      <c r="BN1502" s="58" t="str">
        <f t="shared" si="570"/>
        <v xml:space="preserve">  </v>
      </c>
      <c r="BO1502" s="59" t="str">
        <f>IFERROR(VLOOKUP(BN1502,#REF!,5,0)," ")</f>
        <v xml:space="preserve"> </v>
      </c>
      <c r="BP1502" s="59" t="str">
        <f t="shared" si="571"/>
        <v xml:space="preserve"> </v>
      </c>
      <c r="BQ1502" s="56" t="str">
        <f t="shared" si="572"/>
        <v>0,00</v>
      </c>
      <c r="BR1502" s="59" t="str">
        <f t="shared" si="573"/>
        <v>0,00</v>
      </c>
      <c r="BS1502" s="59" t="str">
        <f t="shared" si="574"/>
        <v xml:space="preserve"> </v>
      </c>
      <c r="BT1502" s="56" t="str">
        <f t="shared" si="588"/>
        <v>00</v>
      </c>
      <c r="BU1502" s="56">
        <f t="shared" si="589"/>
        <v>0</v>
      </c>
      <c r="BV1502" s="56" t="str">
        <f>IFERROR(BU1502*#REF!,"0,00")</f>
        <v>0,00</v>
      </c>
      <c r="BW1502" s="59" t="str">
        <f t="shared" si="590"/>
        <v>0,00</v>
      </c>
    </row>
    <row r="1503" spans="1:75" ht="61.5" customHeight="1" thickTop="1" thickBot="1">
      <c r="A1503" s="90" t="str">
        <f t="shared" si="578"/>
        <v>INSERIR DATA</v>
      </c>
      <c r="B1503" s="91" t="str">
        <f t="shared" si="579"/>
        <v>INSERIR DATA</v>
      </c>
      <c r="C1503" s="81" t="str">
        <f t="shared" si="580"/>
        <v>INSERIR DATA</v>
      </c>
      <c r="D1503" s="79">
        <f t="shared" si="592"/>
        <v>1500</v>
      </c>
      <c r="E1503" s="125">
        <f t="shared" si="591"/>
        <v>0</v>
      </c>
      <c r="F1503" s="101"/>
      <c r="G1503" s="124" t="str">
        <f>IFERROR(VLOOKUP(F1503,#REF!,2,0)," ")</f>
        <v xml:space="preserve"> </v>
      </c>
      <c r="H1503" s="122" t="str">
        <f>IFERROR(VLOOKUP(F1503,#REF!,3,0)," ")</f>
        <v xml:space="preserve"> </v>
      </c>
      <c r="I1503" s="103"/>
      <c r="J1503" s="103"/>
      <c r="K1503" s="103"/>
      <c r="L1503" s="104"/>
      <c r="M1503" s="105"/>
      <c r="N1503" s="106"/>
      <c r="O1503" s="107"/>
      <c r="P1503" s="122" t="str">
        <f t="shared" si="575"/>
        <v>00,00</v>
      </c>
      <c r="Q1503" s="123" t="str">
        <f t="shared" si="576"/>
        <v>0,00</v>
      </c>
      <c r="R1503" s="119">
        <v>0</v>
      </c>
      <c r="S1503" s="119">
        <v>0</v>
      </c>
      <c r="T1503" s="123">
        <f t="shared" si="581"/>
        <v>0</v>
      </c>
      <c r="U1503" s="108"/>
      <c r="V1503" s="109" t="str">
        <f t="shared" si="577"/>
        <v/>
      </c>
      <c r="W1503" s="37"/>
      <c r="X1503" s="132"/>
      <c r="Y1503" s="134"/>
      <c r="AA1503" s="24"/>
      <c r="AB1503" s="40"/>
      <c r="AC1503" s="24" t="str">
        <f t="shared" si="583"/>
        <v>Pendente</v>
      </c>
      <c r="AE1503" s="43"/>
      <c r="AF1503" s="44"/>
      <c r="AG1503" s="46"/>
      <c r="AH1503" s="46"/>
      <c r="AI1503" s="46"/>
      <c r="AJ1503" s="44"/>
      <c r="AK1503" s="46"/>
      <c r="AL1503" s="127"/>
      <c r="AM1503" s="44"/>
      <c r="AN1503" s="46"/>
      <c r="AO1503" s="127"/>
      <c r="AP1503" s="46"/>
      <c r="AQ1503" s="46"/>
      <c r="AR1503" s="46"/>
      <c r="AS1503" s="46"/>
      <c r="AT1503" s="46"/>
      <c r="AU1503" s="46"/>
      <c r="AV1503" s="46"/>
      <c r="AW1503" s="46"/>
      <c r="AX1503" s="46"/>
      <c r="AY1503" s="46"/>
      <c r="AZ1503" s="49"/>
      <c r="BE1503" s="52">
        <f t="shared" si="582"/>
        <v>0</v>
      </c>
      <c r="BF1503" s="53" t="str">
        <f t="shared" si="584"/>
        <v>00</v>
      </c>
      <c r="BG1503" s="54">
        <f t="shared" si="585"/>
        <v>0</v>
      </c>
      <c r="BH1503" s="54">
        <v>6</v>
      </c>
      <c r="BI1503" s="54" t="str">
        <f t="shared" si="586"/>
        <v>,00</v>
      </c>
      <c r="BJ1503" s="55" t="str">
        <f t="shared" si="587"/>
        <v>00,00</v>
      </c>
      <c r="BL1503" s="57" t="str">
        <f>IFERROR(VLOOKUP(H1503,#REF!,2,0)," ")</f>
        <v xml:space="preserve"> </v>
      </c>
      <c r="BM1503" s="57" t="str">
        <f>IFERROR(VLOOKUP(K1503,#REF!,2,0)," ")</f>
        <v xml:space="preserve"> </v>
      </c>
      <c r="BN1503" s="58" t="str">
        <f t="shared" si="570"/>
        <v xml:space="preserve">  </v>
      </c>
      <c r="BO1503" s="59" t="str">
        <f>IFERROR(VLOOKUP(BN1503,#REF!,5,0)," ")</f>
        <v xml:space="preserve"> </v>
      </c>
      <c r="BP1503" s="59" t="str">
        <f t="shared" si="571"/>
        <v xml:space="preserve"> </v>
      </c>
      <c r="BQ1503" s="56" t="str">
        <f t="shared" si="572"/>
        <v>0,00</v>
      </c>
      <c r="BR1503" s="59" t="str">
        <f t="shared" si="573"/>
        <v>0,00</v>
      </c>
      <c r="BS1503" s="59" t="str">
        <f t="shared" si="574"/>
        <v xml:space="preserve"> </v>
      </c>
      <c r="BT1503" s="56" t="str">
        <f t="shared" si="588"/>
        <v>00</v>
      </c>
      <c r="BU1503" s="56">
        <f t="shared" si="589"/>
        <v>0</v>
      </c>
      <c r="BV1503" s="56" t="str">
        <f>IFERROR(BU1503*#REF!,"0,00")</f>
        <v>0,00</v>
      </c>
      <c r="BW1503" s="59" t="str">
        <f t="shared" si="590"/>
        <v>0,00</v>
      </c>
    </row>
    <row r="1504" spans="1:75" ht="61.5" customHeight="1" thickTop="1" thickBot="1">
      <c r="A1504" s="90" t="str">
        <f t="shared" si="578"/>
        <v>INSERIR DATA</v>
      </c>
      <c r="B1504" s="91" t="str">
        <f t="shared" si="579"/>
        <v>INSERIR DATA</v>
      </c>
      <c r="C1504" s="81" t="str">
        <f t="shared" si="580"/>
        <v>INSERIR DATA</v>
      </c>
      <c r="D1504" s="79">
        <f t="shared" si="592"/>
        <v>1501</v>
      </c>
      <c r="E1504" s="125">
        <f t="shared" si="591"/>
        <v>0</v>
      </c>
      <c r="F1504" s="101"/>
      <c r="G1504" s="124" t="str">
        <f>IFERROR(VLOOKUP(F1504,#REF!,2,0)," ")</f>
        <v xml:space="preserve"> </v>
      </c>
      <c r="H1504" s="122" t="str">
        <f>IFERROR(VLOOKUP(F1504,#REF!,3,0)," ")</f>
        <v xml:space="preserve"> </v>
      </c>
      <c r="I1504" s="103"/>
      <c r="J1504" s="103"/>
      <c r="K1504" s="103"/>
      <c r="L1504" s="104"/>
      <c r="M1504" s="105"/>
      <c r="N1504" s="106"/>
      <c r="O1504" s="107"/>
      <c r="P1504" s="122" t="str">
        <f t="shared" si="575"/>
        <v>00,00</v>
      </c>
      <c r="Q1504" s="123" t="str">
        <f t="shared" si="576"/>
        <v>0,00</v>
      </c>
      <c r="R1504" s="119">
        <v>0</v>
      </c>
      <c r="S1504" s="119">
        <v>0</v>
      </c>
      <c r="T1504" s="123">
        <f t="shared" si="581"/>
        <v>0</v>
      </c>
      <c r="U1504" s="108"/>
      <c r="V1504" s="109" t="str">
        <f t="shared" si="577"/>
        <v/>
      </c>
      <c r="W1504" s="37"/>
      <c r="X1504" s="132"/>
      <c r="Y1504" s="134"/>
      <c r="AA1504" s="24"/>
      <c r="AB1504" s="40"/>
      <c r="AC1504" s="24" t="str">
        <f t="shared" si="583"/>
        <v>Pendente</v>
      </c>
      <c r="AE1504" s="43"/>
      <c r="AF1504" s="44"/>
      <c r="AG1504" s="46"/>
      <c r="AH1504" s="46"/>
      <c r="AI1504" s="46"/>
      <c r="AJ1504" s="44"/>
      <c r="AK1504" s="46"/>
      <c r="AL1504" s="127"/>
      <c r="AM1504" s="44"/>
      <c r="AN1504" s="46"/>
      <c r="AO1504" s="127"/>
      <c r="AP1504" s="46"/>
      <c r="AQ1504" s="46"/>
      <c r="AR1504" s="46"/>
      <c r="AS1504" s="46"/>
      <c r="AT1504" s="46"/>
      <c r="AU1504" s="46"/>
      <c r="AV1504" s="46"/>
      <c r="AW1504" s="46"/>
      <c r="AX1504" s="46"/>
      <c r="AY1504" s="46"/>
      <c r="AZ1504" s="49"/>
      <c r="BE1504" s="52">
        <f t="shared" si="582"/>
        <v>0</v>
      </c>
      <c r="BF1504" s="53" t="str">
        <f t="shared" si="584"/>
        <v>00</v>
      </c>
      <c r="BG1504" s="54">
        <f t="shared" si="585"/>
        <v>0</v>
      </c>
      <c r="BH1504" s="54">
        <v>6</v>
      </c>
      <c r="BI1504" s="54" t="str">
        <f t="shared" si="586"/>
        <v>,00</v>
      </c>
      <c r="BJ1504" s="55" t="str">
        <f t="shared" si="587"/>
        <v>00,00</v>
      </c>
      <c r="BL1504" s="57" t="str">
        <f>IFERROR(VLOOKUP(H1504,#REF!,2,0)," ")</f>
        <v xml:space="preserve"> </v>
      </c>
      <c r="BM1504" s="57" t="str">
        <f>IFERROR(VLOOKUP(K1504,#REF!,2,0)," ")</f>
        <v xml:space="preserve"> </v>
      </c>
      <c r="BN1504" s="58" t="str">
        <f t="shared" si="570"/>
        <v xml:space="preserve">  </v>
      </c>
      <c r="BO1504" s="59" t="str">
        <f>IFERROR(VLOOKUP(BN1504,#REF!,5,0)," ")</f>
        <v xml:space="preserve"> </v>
      </c>
      <c r="BP1504" s="59" t="str">
        <f t="shared" si="571"/>
        <v xml:space="preserve"> </v>
      </c>
      <c r="BQ1504" s="56" t="str">
        <f t="shared" si="572"/>
        <v>0,00</v>
      </c>
      <c r="BR1504" s="59" t="str">
        <f t="shared" si="573"/>
        <v>0,00</v>
      </c>
      <c r="BS1504" s="59" t="str">
        <f t="shared" si="574"/>
        <v xml:space="preserve"> </v>
      </c>
      <c r="BT1504" s="56" t="str">
        <f t="shared" si="588"/>
        <v>00</v>
      </c>
      <c r="BU1504" s="56">
        <f t="shared" si="589"/>
        <v>0</v>
      </c>
      <c r="BV1504" s="56" t="str">
        <f>IFERROR(BU1504*#REF!,"0,00")</f>
        <v>0,00</v>
      </c>
      <c r="BW1504" s="59" t="str">
        <f t="shared" si="590"/>
        <v>0,00</v>
      </c>
    </row>
    <row r="1505" spans="1:75" ht="61.5" customHeight="1" thickTop="1" thickBot="1">
      <c r="A1505" s="90" t="str">
        <f t="shared" si="578"/>
        <v>INSERIR DATA</v>
      </c>
      <c r="B1505" s="91" t="str">
        <f t="shared" si="579"/>
        <v>INSERIR DATA</v>
      </c>
      <c r="C1505" s="81" t="str">
        <f t="shared" si="580"/>
        <v>INSERIR DATA</v>
      </c>
      <c r="D1505" s="79">
        <f t="shared" si="592"/>
        <v>1502</v>
      </c>
      <c r="E1505" s="125">
        <f t="shared" si="591"/>
        <v>0</v>
      </c>
      <c r="F1505" s="101"/>
      <c r="G1505" s="124" t="str">
        <f>IFERROR(VLOOKUP(F1505,#REF!,2,0)," ")</f>
        <v xml:space="preserve"> </v>
      </c>
      <c r="H1505" s="122" t="str">
        <f>IFERROR(VLOOKUP(F1505,#REF!,3,0)," ")</f>
        <v xml:space="preserve"> </v>
      </c>
      <c r="I1505" s="103"/>
      <c r="J1505" s="103"/>
      <c r="K1505" s="103"/>
      <c r="L1505" s="104"/>
      <c r="M1505" s="105"/>
      <c r="N1505" s="106"/>
      <c r="O1505" s="107"/>
      <c r="P1505" s="122" t="str">
        <f t="shared" si="575"/>
        <v>00,00</v>
      </c>
      <c r="Q1505" s="123" t="str">
        <f t="shared" si="576"/>
        <v>0,00</v>
      </c>
      <c r="R1505" s="119">
        <v>0</v>
      </c>
      <c r="S1505" s="119">
        <v>0</v>
      </c>
      <c r="T1505" s="123">
        <f t="shared" si="581"/>
        <v>0</v>
      </c>
      <c r="U1505" s="108"/>
      <c r="V1505" s="109" t="str">
        <f t="shared" si="577"/>
        <v/>
      </c>
      <c r="W1505" s="37"/>
      <c r="X1505" s="132"/>
      <c r="Y1505" s="134"/>
      <c r="AA1505" s="24"/>
      <c r="AB1505" s="40"/>
      <c r="AC1505" s="24" t="str">
        <f t="shared" si="583"/>
        <v>Pendente</v>
      </c>
      <c r="AE1505" s="43"/>
      <c r="AF1505" s="44"/>
      <c r="AG1505" s="46"/>
      <c r="AH1505" s="46"/>
      <c r="AI1505" s="46"/>
      <c r="AJ1505" s="44"/>
      <c r="AK1505" s="46"/>
      <c r="AL1505" s="127"/>
      <c r="AM1505" s="44"/>
      <c r="AN1505" s="46"/>
      <c r="AO1505" s="127"/>
      <c r="AP1505" s="46"/>
      <c r="AQ1505" s="46"/>
      <c r="AR1505" s="46"/>
      <c r="AS1505" s="46"/>
      <c r="AT1505" s="46"/>
      <c r="AU1505" s="46"/>
      <c r="AV1505" s="46"/>
      <c r="AW1505" s="46"/>
      <c r="AX1505" s="46"/>
      <c r="AY1505" s="46"/>
      <c r="AZ1505" s="49"/>
      <c r="BE1505" s="52">
        <f t="shared" si="582"/>
        <v>0</v>
      </c>
      <c r="BF1505" s="53" t="str">
        <f t="shared" si="584"/>
        <v>00</v>
      </c>
      <c r="BG1505" s="54">
        <f t="shared" si="585"/>
        <v>0</v>
      </c>
      <c r="BH1505" s="54">
        <v>6</v>
      </c>
      <c r="BI1505" s="54" t="str">
        <f t="shared" si="586"/>
        <v>,00</v>
      </c>
      <c r="BJ1505" s="55" t="str">
        <f t="shared" si="587"/>
        <v>00,00</v>
      </c>
      <c r="BL1505" s="57" t="str">
        <f>IFERROR(VLOOKUP(H1505,#REF!,2,0)," ")</f>
        <v xml:space="preserve"> </v>
      </c>
      <c r="BM1505" s="57" t="str">
        <f>IFERROR(VLOOKUP(K1505,#REF!,2,0)," ")</f>
        <v xml:space="preserve"> </v>
      </c>
      <c r="BN1505" s="58" t="str">
        <f t="shared" si="570"/>
        <v xml:space="preserve">  </v>
      </c>
      <c r="BO1505" s="59" t="str">
        <f>IFERROR(VLOOKUP(BN1505,#REF!,5,0)," ")</f>
        <v xml:space="preserve"> </v>
      </c>
      <c r="BP1505" s="59" t="str">
        <f t="shared" si="571"/>
        <v xml:space="preserve"> </v>
      </c>
      <c r="BQ1505" s="56" t="str">
        <f t="shared" si="572"/>
        <v>0,00</v>
      </c>
      <c r="BR1505" s="59" t="str">
        <f t="shared" si="573"/>
        <v>0,00</v>
      </c>
      <c r="BS1505" s="59" t="str">
        <f t="shared" si="574"/>
        <v xml:space="preserve"> </v>
      </c>
      <c r="BT1505" s="56" t="str">
        <f t="shared" si="588"/>
        <v>00</v>
      </c>
      <c r="BU1505" s="56">
        <f t="shared" si="589"/>
        <v>0</v>
      </c>
      <c r="BV1505" s="56" t="str">
        <f>IFERROR(BU1505*#REF!,"0,00")</f>
        <v>0,00</v>
      </c>
      <c r="BW1505" s="59" t="str">
        <f t="shared" si="590"/>
        <v>0,00</v>
      </c>
    </row>
    <row r="1506" spans="1:75" ht="61.5" customHeight="1" thickTop="1" thickBot="1">
      <c r="A1506" s="90" t="str">
        <f t="shared" si="578"/>
        <v>INSERIR DATA</v>
      </c>
      <c r="B1506" s="91" t="str">
        <f t="shared" si="579"/>
        <v>INSERIR DATA</v>
      </c>
      <c r="C1506" s="81" t="str">
        <f t="shared" si="580"/>
        <v>INSERIR DATA</v>
      </c>
      <c r="D1506" s="79">
        <f t="shared" si="592"/>
        <v>1503</v>
      </c>
      <c r="E1506" s="125">
        <f t="shared" si="591"/>
        <v>0</v>
      </c>
      <c r="F1506" s="101"/>
      <c r="G1506" s="124" t="str">
        <f>IFERROR(VLOOKUP(F1506,#REF!,2,0)," ")</f>
        <v xml:space="preserve"> </v>
      </c>
      <c r="H1506" s="122" t="str">
        <f>IFERROR(VLOOKUP(F1506,#REF!,3,0)," ")</f>
        <v xml:space="preserve"> </v>
      </c>
      <c r="I1506" s="103"/>
      <c r="J1506" s="103"/>
      <c r="K1506" s="103"/>
      <c r="L1506" s="104"/>
      <c r="M1506" s="105"/>
      <c r="N1506" s="106"/>
      <c r="O1506" s="107"/>
      <c r="P1506" s="122" t="str">
        <f t="shared" si="575"/>
        <v>00,00</v>
      </c>
      <c r="Q1506" s="123" t="str">
        <f t="shared" si="576"/>
        <v>0,00</v>
      </c>
      <c r="R1506" s="119">
        <v>0</v>
      </c>
      <c r="S1506" s="119">
        <v>0</v>
      </c>
      <c r="T1506" s="123">
        <f t="shared" si="581"/>
        <v>0</v>
      </c>
      <c r="U1506" s="108"/>
      <c r="V1506" s="109" t="str">
        <f t="shared" si="577"/>
        <v/>
      </c>
      <c r="W1506" s="37"/>
      <c r="X1506" s="132"/>
      <c r="Y1506" s="134"/>
      <c r="AA1506" s="24"/>
      <c r="AB1506" s="40"/>
      <c r="AC1506" s="24" t="str">
        <f t="shared" si="583"/>
        <v>Pendente</v>
      </c>
      <c r="AE1506" s="43"/>
      <c r="AF1506" s="44"/>
      <c r="AG1506" s="46"/>
      <c r="AH1506" s="46"/>
      <c r="AI1506" s="46"/>
      <c r="AJ1506" s="44"/>
      <c r="AK1506" s="46"/>
      <c r="AL1506" s="127"/>
      <c r="AM1506" s="44"/>
      <c r="AN1506" s="46"/>
      <c r="AO1506" s="127"/>
      <c r="AP1506" s="46"/>
      <c r="AQ1506" s="46"/>
      <c r="AR1506" s="46"/>
      <c r="AS1506" s="46"/>
      <c r="AT1506" s="46"/>
      <c r="AU1506" s="46"/>
      <c r="AV1506" s="46"/>
      <c r="AW1506" s="46"/>
      <c r="AX1506" s="46"/>
      <c r="AY1506" s="46"/>
      <c r="AZ1506" s="49"/>
      <c r="BE1506" s="52">
        <f t="shared" si="582"/>
        <v>0</v>
      </c>
      <c r="BF1506" s="53" t="str">
        <f t="shared" si="584"/>
        <v>00</v>
      </c>
      <c r="BG1506" s="54">
        <f t="shared" si="585"/>
        <v>0</v>
      </c>
      <c r="BH1506" s="54">
        <v>6</v>
      </c>
      <c r="BI1506" s="54" t="str">
        <f t="shared" si="586"/>
        <v>,00</v>
      </c>
      <c r="BJ1506" s="55" t="str">
        <f t="shared" si="587"/>
        <v>00,00</v>
      </c>
      <c r="BL1506" s="57" t="str">
        <f>IFERROR(VLOOKUP(H1506,#REF!,2,0)," ")</f>
        <v xml:space="preserve"> </v>
      </c>
      <c r="BM1506" s="57" t="str">
        <f>IFERROR(VLOOKUP(K1506,#REF!,2,0)," ")</f>
        <v xml:space="preserve"> </v>
      </c>
      <c r="BN1506" s="58" t="str">
        <f t="shared" si="570"/>
        <v xml:space="preserve">  </v>
      </c>
      <c r="BO1506" s="59" t="str">
        <f>IFERROR(VLOOKUP(BN1506,#REF!,5,0)," ")</f>
        <v xml:space="preserve"> </v>
      </c>
      <c r="BP1506" s="59" t="str">
        <f t="shared" si="571"/>
        <v xml:space="preserve"> </v>
      </c>
      <c r="BQ1506" s="56" t="str">
        <f t="shared" si="572"/>
        <v>0,00</v>
      </c>
      <c r="BR1506" s="59" t="str">
        <f t="shared" si="573"/>
        <v>0,00</v>
      </c>
      <c r="BS1506" s="59" t="str">
        <f t="shared" si="574"/>
        <v xml:space="preserve"> </v>
      </c>
      <c r="BT1506" s="56" t="str">
        <f t="shared" si="588"/>
        <v>00</v>
      </c>
      <c r="BU1506" s="56">
        <f t="shared" si="589"/>
        <v>0</v>
      </c>
      <c r="BV1506" s="56" t="str">
        <f>IFERROR(BU1506*#REF!,"0,00")</f>
        <v>0,00</v>
      </c>
      <c r="BW1506" s="59" t="str">
        <f t="shared" si="590"/>
        <v>0,00</v>
      </c>
    </row>
    <row r="1507" spans="1:75" ht="61.5" customHeight="1" thickTop="1" thickBot="1">
      <c r="A1507" s="90" t="str">
        <f t="shared" si="578"/>
        <v>INSERIR DATA</v>
      </c>
      <c r="B1507" s="91" t="str">
        <f t="shared" si="579"/>
        <v>INSERIR DATA</v>
      </c>
      <c r="C1507" s="81" t="str">
        <f t="shared" si="580"/>
        <v>INSERIR DATA</v>
      </c>
      <c r="D1507" s="79">
        <f t="shared" si="592"/>
        <v>1504</v>
      </c>
      <c r="E1507" s="125">
        <f t="shared" si="591"/>
        <v>0</v>
      </c>
      <c r="F1507" s="101"/>
      <c r="G1507" s="124" t="str">
        <f>IFERROR(VLOOKUP(F1507,#REF!,2,0)," ")</f>
        <v xml:space="preserve"> </v>
      </c>
      <c r="H1507" s="122" t="str">
        <f>IFERROR(VLOOKUP(F1507,#REF!,3,0)," ")</f>
        <v xml:space="preserve"> </v>
      </c>
      <c r="I1507" s="103"/>
      <c r="J1507" s="103"/>
      <c r="K1507" s="103"/>
      <c r="L1507" s="104"/>
      <c r="M1507" s="105"/>
      <c r="N1507" s="106"/>
      <c r="O1507" s="107"/>
      <c r="P1507" s="122" t="str">
        <f t="shared" si="575"/>
        <v>00,00</v>
      </c>
      <c r="Q1507" s="123" t="str">
        <f t="shared" si="576"/>
        <v>0,00</v>
      </c>
      <c r="R1507" s="119">
        <v>0</v>
      </c>
      <c r="S1507" s="119">
        <v>0</v>
      </c>
      <c r="T1507" s="123">
        <f t="shared" si="581"/>
        <v>0</v>
      </c>
      <c r="U1507" s="108"/>
      <c r="V1507" s="109" t="str">
        <f t="shared" si="577"/>
        <v/>
      </c>
      <c r="W1507" s="37"/>
      <c r="X1507" s="132"/>
      <c r="Y1507" s="134"/>
      <c r="AA1507" s="24"/>
      <c r="AB1507" s="40"/>
      <c r="AC1507" s="24" t="str">
        <f t="shared" si="583"/>
        <v>Pendente</v>
      </c>
      <c r="AE1507" s="43"/>
      <c r="AF1507" s="44"/>
      <c r="AG1507" s="46"/>
      <c r="AH1507" s="46"/>
      <c r="AI1507" s="46"/>
      <c r="AJ1507" s="44"/>
      <c r="AK1507" s="46"/>
      <c r="AL1507" s="127"/>
      <c r="AM1507" s="44"/>
      <c r="AN1507" s="46"/>
      <c r="AO1507" s="127"/>
      <c r="AP1507" s="46"/>
      <c r="AQ1507" s="46"/>
      <c r="AR1507" s="46"/>
      <c r="AS1507" s="46"/>
      <c r="AT1507" s="46"/>
      <c r="AU1507" s="46"/>
      <c r="AV1507" s="46"/>
      <c r="AW1507" s="46"/>
      <c r="AX1507" s="46"/>
      <c r="AY1507" s="46"/>
      <c r="AZ1507" s="49"/>
      <c r="BE1507" s="52">
        <f t="shared" si="582"/>
        <v>0</v>
      </c>
      <c r="BF1507" s="53" t="str">
        <f t="shared" si="584"/>
        <v>00</v>
      </c>
      <c r="BG1507" s="54">
        <f t="shared" si="585"/>
        <v>0</v>
      </c>
      <c r="BH1507" s="54">
        <v>6</v>
      </c>
      <c r="BI1507" s="54" t="str">
        <f t="shared" si="586"/>
        <v>,00</v>
      </c>
      <c r="BJ1507" s="55" t="str">
        <f t="shared" si="587"/>
        <v>00,00</v>
      </c>
      <c r="BL1507" s="57" t="str">
        <f>IFERROR(VLOOKUP(H1507,#REF!,2,0)," ")</f>
        <v xml:space="preserve"> </v>
      </c>
      <c r="BM1507" s="57" t="str">
        <f>IFERROR(VLOOKUP(K1507,#REF!,2,0)," ")</f>
        <v xml:space="preserve"> </v>
      </c>
      <c r="BN1507" s="58" t="str">
        <f t="shared" ref="BN1507:BN1570" si="593">IFERROR(BL1507&amp;BM1507," ")</f>
        <v xml:space="preserve">  </v>
      </c>
      <c r="BO1507" s="59" t="str">
        <f>IFERROR(VLOOKUP(BN1507,#REF!,5,0)," ")</f>
        <v xml:space="preserve"> </v>
      </c>
      <c r="BP1507" s="59" t="str">
        <f t="shared" ref="BP1507:BP1570" si="594">IFERROR(BF1507*BO1507," ")</f>
        <v xml:space="preserve"> </v>
      </c>
      <c r="BQ1507" s="56" t="str">
        <f t="shared" ref="BQ1507:BQ1570" si="595">IF(BI1507=$BQ$3,1,"0,00")</f>
        <v>0,00</v>
      </c>
      <c r="BR1507" s="59" t="str">
        <f t="shared" ref="BR1507:BR1570" si="596">IFERROR(IF(BQ1507=1,BO1507/2,"0,00")," ")</f>
        <v>0,00</v>
      </c>
      <c r="BS1507" s="59" t="str">
        <f t="shared" ref="BS1507:BS1570" si="597">IFERROR(BR1507+BP1507," ")</f>
        <v xml:space="preserve"> </v>
      </c>
      <c r="BT1507" s="56" t="str">
        <f t="shared" si="588"/>
        <v>00</v>
      </c>
      <c r="BU1507" s="56">
        <f t="shared" si="589"/>
        <v>0</v>
      </c>
      <c r="BV1507" s="56" t="str">
        <f>IFERROR(BU1507*#REF!,"0,00")</f>
        <v>0,00</v>
      </c>
      <c r="BW1507" s="59" t="str">
        <f t="shared" si="590"/>
        <v>0,00</v>
      </c>
    </row>
    <row r="1508" spans="1:75" ht="61.5" customHeight="1" thickTop="1" thickBot="1">
      <c r="A1508" s="90" t="str">
        <f t="shared" si="578"/>
        <v>INSERIR DATA</v>
      </c>
      <c r="B1508" s="91" t="str">
        <f t="shared" si="579"/>
        <v>INSERIR DATA</v>
      </c>
      <c r="C1508" s="81" t="str">
        <f t="shared" si="580"/>
        <v>INSERIR DATA</v>
      </c>
      <c r="D1508" s="79">
        <f t="shared" si="592"/>
        <v>1505</v>
      </c>
      <c r="E1508" s="125">
        <f t="shared" si="591"/>
        <v>0</v>
      </c>
      <c r="F1508" s="101"/>
      <c r="G1508" s="124" t="str">
        <f>IFERROR(VLOOKUP(F1508,#REF!,2,0)," ")</f>
        <v xml:space="preserve"> </v>
      </c>
      <c r="H1508" s="122" t="str">
        <f>IFERROR(VLOOKUP(F1508,#REF!,3,0)," ")</f>
        <v xml:space="preserve"> </v>
      </c>
      <c r="I1508" s="103"/>
      <c r="J1508" s="103"/>
      <c r="K1508" s="103"/>
      <c r="L1508" s="104"/>
      <c r="M1508" s="105"/>
      <c r="N1508" s="106"/>
      <c r="O1508" s="107"/>
      <c r="P1508" s="122" t="str">
        <f t="shared" si="575"/>
        <v>00,00</v>
      </c>
      <c r="Q1508" s="123" t="str">
        <f t="shared" si="576"/>
        <v>0,00</v>
      </c>
      <c r="R1508" s="119">
        <v>0</v>
      </c>
      <c r="S1508" s="119">
        <v>0</v>
      </c>
      <c r="T1508" s="123">
        <f t="shared" si="581"/>
        <v>0</v>
      </c>
      <c r="U1508" s="108"/>
      <c r="V1508" s="109" t="str">
        <f t="shared" si="577"/>
        <v/>
      </c>
      <c r="W1508" s="37"/>
      <c r="X1508" s="132"/>
      <c r="Y1508" s="134"/>
      <c r="AA1508" s="24"/>
      <c r="AB1508" s="40"/>
      <c r="AC1508" s="24" t="str">
        <f t="shared" si="583"/>
        <v>Pendente</v>
      </c>
      <c r="AE1508" s="43"/>
      <c r="AF1508" s="44"/>
      <c r="AG1508" s="46"/>
      <c r="AH1508" s="46"/>
      <c r="AI1508" s="46"/>
      <c r="AJ1508" s="44"/>
      <c r="AK1508" s="46"/>
      <c r="AL1508" s="127"/>
      <c r="AM1508" s="44"/>
      <c r="AN1508" s="46"/>
      <c r="AO1508" s="127"/>
      <c r="AP1508" s="46"/>
      <c r="AQ1508" s="46"/>
      <c r="AR1508" s="46"/>
      <c r="AS1508" s="46"/>
      <c r="AT1508" s="46"/>
      <c r="AU1508" s="46"/>
      <c r="AV1508" s="46"/>
      <c r="AW1508" s="46"/>
      <c r="AX1508" s="46"/>
      <c r="AY1508" s="46"/>
      <c r="AZ1508" s="49"/>
      <c r="BE1508" s="52">
        <f t="shared" si="582"/>
        <v>0</v>
      </c>
      <c r="BF1508" s="53" t="str">
        <f t="shared" si="584"/>
        <v>00</v>
      </c>
      <c r="BG1508" s="54">
        <f t="shared" si="585"/>
        <v>0</v>
      </c>
      <c r="BH1508" s="54">
        <v>6</v>
      </c>
      <c r="BI1508" s="54" t="str">
        <f t="shared" si="586"/>
        <v>,00</v>
      </c>
      <c r="BJ1508" s="55" t="str">
        <f t="shared" si="587"/>
        <v>00,00</v>
      </c>
      <c r="BL1508" s="57" t="str">
        <f>IFERROR(VLOOKUP(H1508,#REF!,2,0)," ")</f>
        <v xml:space="preserve"> </v>
      </c>
      <c r="BM1508" s="57" t="str">
        <f>IFERROR(VLOOKUP(K1508,#REF!,2,0)," ")</f>
        <v xml:space="preserve"> </v>
      </c>
      <c r="BN1508" s="58" t="str">
        <f t="shared" si="593"/>
        <v xml:space="preserve">  </v>
      </c>
      <c r="BO1508" s="59" t="str">
        <f>IFERROR(VLOOKUP(BN1508,#REF!,5,0)," ")</f>
        <v xml:space="preserve"> </v>
      </c>
      <c r="BP1508" s="59" t="str">
        <f t="shared" si="594"/>
        <v xml:space="preserve"> </v>
      </c>
      <c r="BQ1508" s="56" t="str">
        <f t="shared" si="595"/>
        <v>0,00</v>
      </c>
      <c r="BR1508" s="59" t="str">
        <f t="shared" si="596"/>
        <v>0,00</v>
      </c>
      <c r="BS1508" s="59" t="str">
        <f t="shared" si="597"/>
        <v xml:space="preserve"> </v>
      </c>
      <c r="BT1508" s="56" t="str">
        <f t="shared" si="588"/>
        <v>00</v>
      </c>
      <c r="BU1508" s="56">
        <f t="shared" si="589"/>
        <v>0</v>
      </c>
      <c r="BV1508" s="56" t="str">
        <f>IFERROR(BU1508*#REF!,"0,00")</f>
        <v>0,00</v>
      </c>
      <c r="BW1508" s="59" t="str">
        <f t="shared" si="590"/>
        <v>0,00</v>
      </c>
    </row>
    <row r="1509" spans="1:75" ht="61.5" customHeight="1" thickTop="1" thickBot="1">
      <c r="A1509" s="90" t="str">
        <f t="shared" si="578"/>
        <v>INSERIR DATA</v>
      </c>
      <c r="B1509" s="91" t="str">
        <f t="shared" si="579"/>
        <v>INSERIR DATA</v>
      </c>
      <c r="C1509" s="81" t="str">
        <f t="shared" si="580"/>
        <v>INSERIR DATA</v>
      </c>
      <c r="D1509" s="79">
        <f t="shared" si="592"/>
        <v>1506</v>
      </c>
      <c r="E1509" s="125">
        <f t="shared" si="591"/>
        <v>0</v>
      </c>
      <c r="F1509" s="101"/>
      <c r="G1509" s="124" t="str">
        <f>IFERROR(VLOOKUP(F1509,#REF!,2,0)," ")</f>
        <v xml:space="preserve"> </v>
      </c>
      <c r="H1509" s="122" t="str">
        <f>IFERROR(VLOOKUP(F1509,#REF!,3,0)," ")</f>
        <v xml:space="preserve"> </v>
      </c>
      <c r="I1509" s="103"/>
      <c r="J1509" s="103"/>
      <c r="K1509" s="103"/>
      <c r="L1509" s="104"/>
      <c r="M1509" s="105"/>
      <c r="N1509" s="106"/>
      <c r="O1509" s="107"/>
      <c r="P1509" s="122" t="str">
        <f t="shared" si="575"/>
        <v>00,00</v>
      </c>
      <c r="Q1509" s="123" t="str">
        <f t="shared" si="576"/>
        <v>0,00</v>
      </c>
      <c r="R1509" s="119">
        <v>0</v>
      </c>
      <c r="S1509" s="119">
        <v>0</v>
      </c>
      <c r="T1509" s="123">
        <f t="shared" si="581"/>
        <v>0</v>
      </c>
      <c r="U1509" s="108"/>
      <c r="V1509" s="109" t="str">
        <f t="shared" si="577"/>
        <v/>
      </c>
      <c r="W1509" s="37"/>
      <c r="X1509" s="132"/>
      <c r="Y1509" s="134"/>
      <c r="AA1509" s="24"/>
      <c r="AB1509" s="40"/>
      <c r="AC1509" s="24" t="str">
        <f t="shared" si="583"/>
        <v>Pendente</v>
      </c>
      <c r="AE1509" s="43"/>
      <c r="AF1509" s="44"/>
      <c r="AG1509" s="46"/>
      <c r="AH1509" s="46"/>
      <c r="AI1509" s="46"/>
      <c r="AJ1509" s="44"/>
      <c r="AK1509" s="46"/>
      <c r="AL1509" s="127"/>
      <c r="AM1509" s="44"/>
      <c r="AN1509" s="46"/>
      <c r="AO1509" s="127"/>
      <c r="AP1509" s="46"/>
      <c r="AQ1509" s="46"/>
      <c r="AR1509" s="46"/>
      <c r="AS1509" s="46"/>
      <c r="AT1509" s="46"/>
      <c r="AU1509" s="46"/>
      <c r="AV1509" s="46"/>
      <c r="AW1509" s="46"/>
      <c r="AX1509" s="46"/>
      <c r="AY1509" s="46"/>
      <c r="AZ1509" s="49"/>
      <c r="BE1509" s="52">
        <f t="shared" si="582"/>
        <v>0</v>
      </c>
      <c r="BF1509" s="53" t="str">
        <f t="shared" si="584"/>
        <v>00</v>
      </c>
      <c r="BG1509" s="54">
        <f t="shared" si="585"/>
        <v>0</v>
      </c>
      <c r="BH1509" s="54">
        <v>6</v>
      </c>
      <c r="BI1509" s="54" t="str">
        <f t="shared" si="586"/>
        <v>,00</v>
      </c>
      <c r="BJ1509" s="55" t="str">
        <f t="shared" si="587"/>
        <v>00,00</v>
      </c>
      <c r="BL1509" s="57" t="str">
        <f>IFERROR(VLOOKUP(H1509,#REF!,2,0)," ")</f>
        <v xml:space="preserve"> </v>
      </c>
      <c r="BM1509" s="57" t="str">
        <f>IFERROR(VLOOKUP(K1509,#REF!,2,0)," ")</f>
        <v xml:space="preserve"> </v>
      </c>
      <c r="BN1509" s="58" t="str">
        <f t="shared" si="593"/>
        <v xml:space="preserve">  </v>
      </c>
      <c r="BO1509" s="59" t="str">
        <f>IFERROR(VLOOKUP(BN1509,#REF!,5,0)," ")</f>
        <v xml:space="preserve"> </v>
      </c>
      <c r="BP1509" s="59" t="str">
        <f t="shared" si="594"/>
        <v xml:space="preserve"> </v>
      </c>
      <c r="BQ1509" s="56" t="str">
        <f t="shared" si="595"/>
        <v>0,00</v>
      </c>
      <c r="BR1509" s="59" t="str">
        <f t="shared" si="596"/>
        <v>0,00</v>
      </c>
      <c r="BS1509" s="59" t="str">
        <f t="shared" si="597"/>
        <v xml:space="preserve"> </v>
      </c>
      <c r="BT1509" s="56" t="str">
        <f t="shared" si="588"/>
        <v>00</v>
      </c>
      <c r="BU1509" s="56">
        <f t="shared" si="589"/>
        <v>0</v>
      </c>
      <c r="BV1509" s="56" t="str">
        <f>IFERROR(BU1509*#REF!,"0,00")</f>
        <v>0,00</v>
      </c>
      <c r="BW1509" s="59" t="str">
        <f t="shared" si="590"/>
        <v>0,00</v>
      </c>
    </row>
    <row r="1510" spans="1:75" ht="61.5" customHeight="1" thickTop="1" thickBot="1">
      <c r="A1510" s="90" t="str">
        <f t="shared" si="578"/>
        <v>INSERIR DATA</v>
      </c>
      <c r="B1510" s="91" t="str">
        <f t="shared" si="579"/>
        <v>INSERIR DATA</v>
      </c>
      <c r="C1510" s="81" t="str">
        <f t="shared" si="580"/>
        <v>INSERIR DATA</v>
      </c>
      <c r="D1510" s="79">
        <f t="shared" si="592"/>
        <v>1507</v>
      </c>
      <c r="E1510" s="125">
        <f t="shared" si="591"/>
        <v>0</v>
      </c>
      <c r="F1510" s="101"/>
      <c r="G1510" s="124" t="str">
        <f>IFERROR(VLOOKUP(F1510,#REF!,2,0)," ")</f>
        <v xml:space="preserve"> </v>
      </c>
      <c r="H1510" s="122" t="str">
        <f>IFERROR(VLOOKUP(F1510,#REF!,3,0)," ")</f>
        <v xml:space="preserve"> </v>
      </c>
      <c r="I1510" s="103"/>
      <c r="J1510" s="103"/>
      <c r="K1510" s="103"/>
      <c r="L1510" s="104"/>
      <c r="M1510" s="105"/>
      <c r="N1510" s="106"/>
      <c r="O1510" s="107"/>
      <c r="P1510" s="122" t="str">
        <f t="shared" si="575"/>
        <v>00,00</v>
      </c>
      <c r="Q1510" s="123" t="str">
        <f t="shared" si="576"/>
        <v>0,00</v>
      </c>
      <c r="R1510" s="119">
        <v>0</v>
      </c>
      <c r="S1510" s="119">
        <v>0</v>
      </c>
      <c r="T1510" s="123">
        <f t="shared" si="581"/>
        <v>0</v>
      </c>
      <c r="U1510" s="108"/>
      <c r="V1510" s="109" t="str">
        <f t="shared" si="577"/>
        <v/>
      </c>
      <c r="W1510" s="37"/>
      <c r="X1510" s="132"/>
      <c r="Y1510" s="134"/>
      <c r="AA1510" s="24"/>
      <c r="AB1510" s="40"/>
      <c r="AC1510" s="24" t="str">
        <f t="shared" si="583"/>
        <v>Pendente</v>
      </c>
      <c r="AE1510" s="43"/>
      <c r="AF1510" s="44"/>
      <c r="AG1510" s="46"/>
      <c r="AH1510" s="46"/>
      <c r="AI1510" s="46"/>
      <c r="AJ1510" s="44"/>
      <c r="AK1510" s="46"/>
      <c r="AL1510" s="127"/>
      <c r="AM1510" s="44"/>
      <c r="AN1510" s="46"/>
      <c r="AO1510" s="127"/>
      <c r="AP1510" s="46"/>
      <c r="AQ1510" s="46"/>
      <c r="AR1510" s="46"/>
      <c r="AS1510" s="46"/>
      <c r="AT1510" s="46"/>
      <c r="AU1510" s="46"/>
      <c r="AV1510" s="46"/>
      <c r="AW1510" s="46"/>
      <c r="AX1510" s="46"/>
      <c r="AY1510" s="46"/>
      <c r="AZ1510" s="49"/>
      <c r="BE1510" s="52">
        <f t="shared" si="582"/>
        <v>0</v>
      </c>
      <c r="BF1510" s="53" t="str">
        <f t="shared" si="584"/>
        <v>00</v>
      </c>
      <c r="BG1510" s="54">
        <f t="shared" si="585"/>
        <v>0</v>
      </c>
      <c r="BH1510" s="54">
        <v>6</v>
      </c>
      <c r="BI1510" s="54" t="str">
        <f t="shared" si="586"/>
        <v>,00</v>
      </c>
      <c r="BJ1510" s="55" t="str">
        <f t="shared" si="587"/>
        <v>00,00</v>
      </c>
      <c r="BL1510" s="57" t="str">
        <f>IFERROR(VLOOKUP(H1510,#REF!,2,0)," ")</f>
        <v xml:space="preserve"> </v>
      </c>
      <c r="BM1510" s="57" t="str">
        <f>IFERROR(VLOOKUP(K1510,#REF!,2,0)," ")</f>
        <v xml:space="preserve"> </v>
      </c>
      <c r="BN1510" s="58" t="str">
        <f t="shared" si="593"/>
        <v xml:space="preserve">  </v>
      </c>
      <c r="BO1510" s="59" t="str">
        <f>IFERROR(VLOOKUP(BN1510,#REF!,5,0)," ")</f>
        <v xml:space="preserve"> </v>
      </c>
      <c r="BP1510" s="59" t="str">
        <f t="shared" si="594"/>
        <v xml:space="preserve"> </v>
      </c>
      <c r="BQ1510" s="56" t="str">
        <f t="shared" si="595"/>
        <v>0,00</v>
      </c>
      <c r="BR1510" s="59" t="str">
        <f t="shared" si="596"/>
        <v>0,00</v>
      </c>
      <c r="BS1510" s="59" t="str">
        <f t="shared" si="597"/>
        <v xml:space="preserve"> </v>
      </c>
      <c r="BT1510" s="56" t="str">
        <f t="shared" si="588"/>
        <v>00</v>
      </c>
      <c r="BU1510" s="56">
        <f t="shared" si="589"/>
        <v>0</v>
      </c>
      <c r="BV1510" s="56" t="str">
        <f>IFERROR(BU1510*#REF!,"0,00")</f>
        <v>0,00</v>
      </c>
      <c r="BW1510" s="59" t="str">
        <f t="shared" si="590"/>
        <v>0,00</v>
      </c>
    </row>
    <row r="1511" spans="1:75" ht="61.5" customHeight="1" thickTop="1" thickBot="1">
      <c r="A1511" s="90" t="str">
        <f t="shared" si="578"/>
        <v>INSERIR DATA</v>
      </c>
      <c r="B1511" s="91" t="str">
        <f t="shared" si="579"/>
        <v>INSERIR DATA</v>
      </c>
      <c r="C1511" s="81" t="str">
        <f t="shared" si="580"/>
        <v>INSERIR DATA</v>
      </c>
      <c r="D1511" s="79">
        <f t="shared" si="592"/>
        <v>1508</v>
      </c>
      <c r="E1511" s="125">
        <f t="shared" si="591"/>
        <v>0</v>
      </c>
      <c r="F1511" s="101"/>
      <c r="G1511" s="124" t="str">
        <f>IFERROR(VLOOKUP(F1511,#REF!,2,0)," ")</f>
        <v xml:space="preserve"> </v>
      </c>
      <c r="H1511" s="122" t="str">
        <f>IFERROR(VLOOKUP(F1511,#REF!,3,0)," ")</f>
        <v xml:space="preserve"> </v>
      </c>
      <c r="I1511" s="103"/>
      <c r="J1511" s="103"/>
      <c r="K1511" s="103"/>
      <c r="L1511" s="104"/>
      <c r="M1511" s="105"/>
      <c r="N1511" s="106"/>
      <c r="O1511" s="107"/>
      <c r="P1511" s="122" t="str">
        <f t="shared" si="575"/>
        <v>00,00</v>
      </c>
      <c r="Q1511" s="123" t="str">
        <f t="shared" si="576"/>
        <v>0,00</v>
      </c>
      <c r="R1511" s="119">
        <v>0</v>
      </c>
      <c r="S1511" s="119">
        <v>0</v>
      </c>
      <c r="T1511" s="123">
        <f t="shared" si="581"/>
        <v>0</v>
      </c>
      <c r="U1511" s="108"/>
      <c r="V1511" s="109" t="str">
        <f t="shared" si="577"/>
        <v/>
      </c>
      <c r="W1511" s="37"/>
      <c r="X1511" s="132"/>
      <c r="Y1511" s="134"/>
      <c r="AA1511" s="24"/>
      <c r="AB1511" s="40"/>
      <c r="AC1511" s="24" t="str">
        <f t="shared" si="583"/>
        <v>Pendente</v>
      </c>
      <c r="AE1511" s="43"/>
      <c r="AF1511" s="44"/>
      <c r="AG1511" s="46"/>
      <c r="AH1511" s="46"/>
      <c r="AI1511" s="46"/>
      <c r="AJ1511" s="44"/>
      <c r="AK1511" s="46"/>
      <c r="AL1511" s="127"/>
      <c r="AM1511" s="44"/>
      <c r="AN1511" s="46"/>
      <c r="AO1511" s="127"/>
      <c r="AP1511" s="46"/>
      <c r="AQ1511" s="46"/>
      <c r="AR1511" s="46"/>
      <c r="AS1511" s="46"/>
      <c r="AT1511" s="46"/>
      <c r="AU1511" s="46"/>
      <c r="AV1511" s="46"/>
      <c r="AW1511" s="46"/>
      <c r="AX1511" s="46"/>
      <c r="AY1511" s="46"/>
      <c r="AZ1511" s="49"/>
      <c r="BE1511" s="52">
        <f t="shared" si="582"/>
        <v>0</v>
      </c>
      <c r="BF1511" s="53" t="str">
        <f t="shared" si="584"/>
        <v>00</v>
      </c>
      <c r="BG1511" s="54">
        <f t="shared" si="585"/>
        <v>0</v>
      </c>
      <c r="BH1511" s="54">
        <v>6</v>
      </c>
      <c r="BI1511" s="54" t="str">
        <f t="shared" si="586"/>
        <v>,00</v>
      </c>
      <c r="BJ1511" s="55" t="str">
        <f t="shared" si="587"/>
        <v>00,00</v>
      </c>
      <c r="BL1511" s="57" t="str">
        <f>IFERROR(VLOOKUP(H1511,#REF!,2,0)," ")</f>
        <v xml:space="preserve"> </v>
      </c>
      <c r="BM1511" s="57" t="str">
        <f>IFERROR(VLOOKUP(K1511,#REF!,2,0)," ")</f>
        <v xml:space="preserve"> </v>
      </c>
      <c r="BN1511" s="58" t="str">
        <f t="shared" si="593"/>
        <v xml:space="preserve">  </v>
      </c>
      <c r="BO1511" s="59" t="str">
        <f>IFERROR(VLOOKUP(BN1511,#REF!,5,0)," ")</f>
        <v xml:space="preserve"> </v>
      </c>
      <c r="BP1511" s="59" t="str">
        <f t="shared" si="594"/>
        <v xml:space="preserve"> </v>
      </c>
      <c r="BQ1511" s="56" t="str">
        <f t="shared" si="595"/>
        <v>0,00</v>
      </c>
      <c r="BR1511" s="59" t="str">
        <f t="shared" si="596"/>
        <v>0,00</v>
      </c>
      <c r="BS1511" s="59" t="str">
        <f t="shared" si="597"/>
        <v xml:space="preserve"> </v>
      </c>
      <c r="BT1511" s="56" t="str">
        <f t="shared" si="588"/>
        <v>00</v>
      </c>
      <c r="BU1511" s="56">
        <f t="shared" si="589"/>
        <v>0</v>
      </c>
      <c r="BV1511" s="56" t="str">
        <f>IFERROR(BU1511*#REF!,"0,00")</f>
        <v>0,00</v>
      </c>
      <c r="BW1511" s="59" t="str">
        <f t="shared" si="590"/>
        <v>0,00</v>
      </c>
    </row>
    <row r="1512" spans="1:75" ht="61.5" customHeight="1" thickTop="1" thickBot="1">
      <c r="A1512" s="90" t="str">
        <f t="shared" si="578"/>
        <v>INSERIR DATA</v>
      </c>
      <c r="B1512" s="91" t="str">
        <f t="shared" si="579"/>
        <v>INSERIR DATA</v>
      </c>
      <c r="C1512" s="81" t="str">
        <f t="shared" si="580"/>
        <v>INSERIR DATA</v>
      </c>
      <c r="D1512" s="79">
        <f t="shared" si="592"/>
        <v>1509</v>
      </c>
      <c r="E1512" s="125">
        <f t="shared" si="591"/>
        <v>0</v>
      </c>
      <c r="F1512" s="101"/>
      <c r="G1512" s="124" t="str">
        <f>IFERROR(VLOOKUP(F1512,#REF!,2,0)," ")</f>
        <v xml:space="preserve"> </v>
      </c>
      <c r="H1512" s="122" t="str">
        <f>IFERROR(VLOOKUP(F1512,#REF!,3,0)," ")</f>
        <v xml:space="preserve"> </v>
      </c>
      <c r="I1512" s="103"/>
      <c r="J1512" s="103"/>
      <c r="K1512" s="103"/>
      <c r="L1512" s="104"/>
      <c r="M1512" s="105"/>
      <c r="N1512" s="106"/>
      <c r="O1512" s="107"/>
      <c r="P1512" s="122" t="str">
        <f t="shared" si="575"/>
        <v>00,00</v>
      </c>
      <c r="Q1512" s="123" t="str">
        <f t="shared" si="576"/>
        <v>0,00</v>
      </c>
      <c r="R1512" s="119">
        <v>0</v>
      </c>
      <c r="S1512" s="119">
        <v>0</v>
      </c>
      <c r="T1512" s="123">
        <f t="shared" si="581"/>
        <v>0</v>
      </c>
      <c r="U1512" s="108"/>
      <c r="V1512" s="109" t="str">
        <f t="shared" si="577"/>
        <v/>
      </c>
      <c r="W1512" s="37"/>
      <c r="X1512" s="132"/>
      <c r="Y1512" s="134"/>
      <c r="AA1512" s="24"/>
      <c r="AB1512" s="40"/>
      <c r="AC1512" s="24" t="str">
        <f t="shared" si="583"/>
        <v>Pendente</v>
      </c>
      <c r="AE1512" s="43"/>
      <c r="AF1512" s="44"/>
      <c r="AG1512" s="46"/>
      <c r="AH1512" s="46"/>
      <c r="AI1512" s="46"/>
      <c r="AJ1512" s="44"/>
      <c r="AK1512" s="46"/>
      <c r="AL1512" s="127"/>
      <c r="AM1512" s="44"/>
      <c r="AN1512" s="46"/>
      <c r="AO1512" s="127"/>
      <c r="AP1512" s="46"/>
      <c r="AQ1512" s="46"/>
      <c r="AR1512" s="46"/>
      <c r="AS1512" s="46"/>
      <c r="AT1512" s="46"/>
      <c r="AU1512" s="46"/>
      <c r="AV1512" s="46"/>
      <c r="AW1512" s="46"/>
      <c r="AX1512" s="46"/>
      <c r="AY1512" s="46"/>
      <c r="AZ1512" s="49"/>
      <c r="BE1512" s="52">
        <f t="shared" si="582"/>
        <v>0</v>
      </c>
      <c r="BF1512" s="53" t="str">
        <f t="shared" si="584"/>
        <v>00</v>
      </c>
      <c r="BG1512" s="54">
        <f t="shared" si="585"/>
        <v>0</v>
      </c>
      <c r="BH1512" s="54">
        <v>6</v>
      </c>
      <c r="BI1512" s="54" t="str">
        <f t="shared" si="586"/>
        <v>,00</v>
      </c>
      <c r="BJ1512" s="55" t="str">
        <f t="shared" si="587"/>
        <v>00,00</v>
      </c>
      <c r="BL1512" s="57" t="str">
        <f>IFERROR(VLOOKUP(H1512,#REF!,2,0)," ")</f>
        <v xml:space="preserve"> </v>
      </c>
      <c r="BM1512" s="57" t="str">
        <f>IFERROR(VLOOKUP(K1512,#REF!,2,0)," ")</f>
        <v xml:space="preserve"> </v>
      </c>
      <c r="BN1512" s="58" t="str">
        <f t="shared" si="593"/>
        <v xml:space="preserve">  </v>
      </c>
      <c r="BO1512" s="59" t="str">
        <f>IFERROR(VLOOKUP(BN1512,#REF!,5,0)," ")</f>
        <v xml:space="preserve"> </v>
      </c>
      <c r="BP1512" s="59" t="str">
        <f t="shared" si="594"/>
        <v xml:space="preserve"> </v>
      </c>
      <c r="BQ1512" s="56" t="str">
        <f t="shared" si="595"/>
        <v>0,00</v>
      </c>
      <c r="BR1512" s="59" t="str">
        <f t="shared" si="596"/>
        <v>0,00</v>
      </c>
      <c r="BS1512" s="59" t="str">
        <f t="shared" si="597"/>
        <v xml:space="preserve"> </v>
      </c>
      <c r="BT1512" s="56" t="str">
        <f t="shared" si="588"/>
        <v>00</v>
      </c>
      <c r="BU1512" s="56">
        <f t="shared" si="589"/>
        <v>0</v>
      </c>
      <c r="BV1512" s="56" t="str">
        <f>IFERROR(BU1512*#REF!,"0,00")</f>
        <v>0,00</v>
      </c>
      <c r="BW1512" s="59" t="str">
        <f t="shared" si="590"/>
        <v>0,00</v>
      </c>
    </row>
    <row r="1513" spans="1:75" ht="61.5" customHeight="1" thickTop="1" thickBot="1">
      <c r="A1513" s="90" t="str">
        <f t="shared" si="578"/>
        <v>INSERIR DATA</v>
      </c>
      <c r="B1513" s="91" t="str">
        <f t="shared" si="579"/>
        <v>INSERIR DATA</v>
      </c>
      <c r="C1513" s="81" t="str">
        <f t="shared" si="580"/>
        <v>INSERIR DATA</v>
      </c>
      <c r="D1513" s="79">
        <f t="shared" si="592"/>
        <v>1510</v>
      </c>
      <c r="E1513" s="125">
        <f t="shared" si="591"/>
        <v>0</v>
      </c>
      <c r="F1513" s="101"/>
      <c r="G1513" s="124" t="str">
        <f>IFERROR(VLOOKUP(F1513,#REF!,2,0)," ")</f>
        <v xml:space="preserve"> </v>
      </c>
      <c r="H1513" s="122" t="str">
        <f>IFERROR(VLOOKUP(F1513,#REF!,3,0)," ")</f>
        <v xml:space="preserve"> </v>
      </c>
      <c r="I1513" s="103"/>
      <c r="J1513" s="103"/>
      <c r="K1513" s="103"/>
      <c r="L1513" s="104"/>
      <c r="M1513" s="105"/>
      <c r="N1513" s="106"/>
      <c r="O1513" s="107"/>
      <c r="P1513" s="122" t="str">
        <f t="shared" si="575"/>
        <v>00,00</v>
      </c>
      <c r="Q1513" s="123" t="str">
        <f t="shared" si="576"/>
        <v>0,00</v>
      </c>
      <c r="R1513" s="119">
        <v>0</v>
      </c>
      <c r="S1513" s="119">
        <v>0</v>
      </c>
      <c r="T1513" s="123">
        <f t="shared" si="581"/>
        <v>0</v>
      </c>
      <c r="U1513" s="108"/>
      <c r="V1513" s="109" t="str">
        <f t="shared" si="577"/>
        <v/>
      </c>
      <c r="W1513" s="37"/>
      <c r="X1513" s="132"/>
      <c r="Y1513" s="134"/>
      <c r="AA1513" s="24"/>
      <c r="AB1513" s="40"/>
      <c r="AC1513" s="24" t="str">
        <f t="shared" si="583"/>
        <v>Pendente</v>
      </c>
      <c r="AE1513" s="43"/>
      <c r="AF1513" s="44"/>
      <c r="AG1513" s="46"/>
      <c r="AH1513" s="46"/>
      <c r="AI1513" s="46"/>
      <c r="AJ1513" s="44"/>
      <c r="AK1513" s="46"/>
      <c r="AL1513" s="127"/>
      <c r="AM1513" s="44"/>
      <c r="AN1513" s="46"/>
      <c r="AO1513" s="127"/>
      <c r="AP1513" s="46"/>
      <c r="AQ1513" s="46"/>
      <c r="AR1513" s="46"/>
      <c r="AS1513" s="46"/>
      <c r="AT1513" s="46"/>
      <c r="AU1513" s="46"/>
      <c r="AV1513" s="46"/>
      <c r="AW1513" s="46"/>
      <c r="AX1513" s="46"/>
      <c r="AY1513" s="46"/>
      <c r="AZ1513" s="49"/>
      <c r="BE1513" s="52">
        <f t="shared" si="582"/>
        <v>0</v>
      </c>
      <c r="BF1513" s="53" t="str">
        <f t="shared" si="584"/>
        <v>00</v>
      </c>
      <c r="BG1513" s="54">
        <f t="shared" si="585"/>
        <v>0</v>
      </c>
      <c r="BH1513" s="54">
        <v>6</v>
      </c>
      <c r="BI1513" s="54" t="str">
        <f t="shared" si="586"/>
        <v>,00</v>
      </c>
      <c r="BJ1513" s="55" t="str">
        <f t="shared" si="587"/>
        <v>00,00</v>
      </c>
      <c r="BL1513" s="57" t="str">
        <f>IFERROR(VLOOKUP(H1513,#REF!,2,0)," ")</f>
        <v xml:space="preserve"> </v>
      </c>
      <c r="BM1513" s="57" t="str">
        <f>IFERROR(VLOOKUP(K1513,#REF!,2,0)," ")</f>
        <v xml:space="preserve"> </v>
      </c>
      <c r="BN1513" s="58" t="str">
        <f t="shared" si="593"/>
        <v xml:space="preserve">  </v>
      </c>
      <c r="BO1513" s="59" t="str">
        <f>IFERROR(VLOOKUP(BN1513,#REF!,5,0)," ")</f>
        <v xml:space="preserve"> </v>
      </c>
      <c r="BP1513" s="59" t="str">
        <f t="shared" si="594"/>
        <v xml:space="preserve"> </v>
      </c>
      <c r="BQ1513" s="56" t="str">
        <f t="shared" si="595"/>
        <v>0,00</v>
      </c>
      <c r="BR1513" s="59" t="str">
        <f t="shared" si="596"/>
        <v>0,00</v>
      </c>
      <c r="BS1513" s="59" t="str">
        <f t="shared" si="597"/>
        <v xml:space="preserve"> </v>
      </c>
      <c r="BT1513" s="56" t="str">
        <f t="shared" si="588"/>
        <v>00</v>
      </c>
      <c r="BU1513" s="56">
        <f t="shared" si="589"/>
        <v>0</v>
      </c>
      <c r="BV1513" s="56" t="str">
        <f>IFERROR(BU1513*#REF!,"0,00")</f>
        <v>0,00</v>
      </c>
      <c r="BW1513" s="59" t="str">
        <f t="shared" si="590"/>
        <v>0,00</v>
      </c>
    </row>
    <row r="1514" spans="1:75" ht="61.5" customHeight="1" thickTop="1" thickBot="1">
      <c r="A1514" s="90" t="str">
        <f t="shared" si="578"/>
        <v>INSERIR DATA</v>
      </c>
      <c r="B1514" s="91" t="str">
        <f t="shared" si="579"/>
        <v>INSERIR DATA</v>
      </c>
      <c r="C1514" s="81" t="str">
        <f t="shared" si="580"/>
        <v>INSERIR DATA</v>
      </c>
      <c r="D1514" s="79">
        <f t="shared" si="592"/>
        <v>1511</v>
      </c>
      <c r="E1514" s="125">
        <f t="shared" si="591"/>
        <v>0</v>
      </c>
      <c r="F1514" s="101"/>
      <c r="G1514" s="124" t="str">
        <f>IFERROR(VLOOKUP(F1514,#REF!,2,0)," ")</f>
        <v xml:space="preserve"> </v>
      </c>
      <c r="H1514" s="122" t="str">
        <f>IFERROR(VLOOKUP(F1514,#REF!,3,0)," ")</f>
        <v xml:space="preserve"> </v>
      </c>
      <c r="I1514" s="103"/>
      <c r="J1514" s="103"/>
      <c r="K1514" s="103"/>
      <c r="L1514" s="104"/>
      <c r="M1514" s="105"/>
      <c r="N1514" s="106"/>
      <c r="O1514" s="107"/>
      <c r="P1514" s="122" t="str">
        <f t="shared" si="575"/>
        <v>00,00</v>
      </c>
      <c r="Q1514" s="123" t="str">
        <f t="shared" si="576"/>
        <v>0,00</v>
      </c>
      <c r="R1514" s="119">
        <v>0</v>
      </c>
      <c r="S1514" s="119">
        <v>0</v>
      </c>
      <c r="T1514" s="123">
        <f t="shared" si="581"/>
        <v>0</v>
      </c>
      <c r="U1514" s="108"/>
      <c r="V1514" s="109" t="str">
        <f t="shared" si="577"/>
        <v/>
      </c>
      <c r="W1514" s="37"/>
      <c r="X1514" s="132"/>
      <c r="Y1514" s="134"/>
      <c r="AA1514" s="24"/>
      <c r="AB1514" s="40"/>
      <c r="AC1514" s="24" t="str">
        <f t="shared" si="583"/>
        <v>Pendente</v>
      </c>
      <c r="AE1514" s="43"/>
      <c r="AF1514" s="44"/>
      <c r="AG1514" s="46"/>
      <c r="AH1514" s="46"/>
      <c r="AI1514" s="46"/>
      <c r="AJ1514" s="44"/>
      <c r="AK1514" s="46"/>
      <c r="AL1514" s="127"/>
      <c r="AM1514" s="44"/>
      <c r="AN1514" s="46"/>
      <c r="AO1514" s="127"/>
      <c r="AP1514" s="46"/>
      <c r="AQ1514" s="46"/>
      <c r="AR1514" s="46"/>
      <c r="AS1514" s="46"/>
      <c r="AT1514" s="46"/>
      <c r="AU1514" s="46"/>
      <c r="AV1514" s="46"/>
      <c r="AW1514" s="46"/>
      <c r="AX1514" s="46"/>
      <c r="AY1514" s="46"/>
      <c r="AZ1514" s="49"/>
      <c r="BE1514" s="52">
        <f t="shared" si="582"/>
        <v>0</v>
      </c>
      <c r="BF1514" s="53" t="str">
        <f t="shared" si="584"/>
        <v>00</v>
      </c>
      <c r="BG1514" s="54">
        <f t="shared" si="585"/>
        <v>0</v>
      </c>
      <c r="BH1514" s="54">
        <v>6</v>
      </c>
      <c r="BI1514" s="54" t="str">
        <f t="shared" si="586"/>
        <v>,00</v>
      </c>
      <c r="BJ1514" s="55" t="str">
        <f t="shared" si="587"/>
        <v>00,00</v>
      </c>
      <c r="BL1514" s="57" t="str">
        <f>IFERROR(VLOOKUP(H1514,#REF!,2,0)," ")</f>
        <v xml:space="preserve"> </v>
      </c>
      <c r="BM1514" s="57" t="str">
        <f>IFERROR(VLOOKUP(K1514,#REF!,2,0)," ")</f>
        <v xml:space="preserve"> </v>
      </c>
      <c r="BN1514" s="58" t="str">
        <f t="shared" si="593"/>
        <v xml:space="preserve">  </v>
      </c>
      <c r="BO1514" s="59" t="str">
        <f>IFERROR(VLOOKUP(BN1514,#REF!,5,0)," ")</f>
        <v xml:space="preserve"> </v>
      </c>
      <c r="BP1514" s="59" t="str">
        <f t="shared" si="594"/>
        <v xml:space="preserve"> </v>
      </c>
      <c r="BQ1514" s="56" t="str">
        <f t="shared" si="595"/>
        <v>0,00</v>
      </c>
      <c r="BR1514" s="59" t="str">
        <f t="shared" si="596"/>
        <v>0,00</v>
      </c>
      <c r="BS1514" s="59" t="str">
        <f t="shared" si="597"/>
        <v xml:space="preserve"> </v>
      </c>
      <c r="BT1514" s="56" t="str">
        <f t="shared" si="588"/>
        <v>00</v>
      </c>
      <c r="BU1514" s="56">
        <f t="shared" si="589"/>
        <v>0</v>
      </c>
      <c r="BV1514" s="56" t="str">
        <f>IFERROR(BU1514*#REF!,"0,00")</f>
        <v>0,00</v>
      </c>
      <c r="BW1514" s="59" t="str">
        <f t="shared" si="590"/>
        <v>0,00</v>
      </c>
    </row>
    <row r="1515" spans="1:75" ht="61.5" customHeight="1" thickTop="1" thickBot="1">
      <c r="A1515" s="90" t="str">
        <f t="shared" si="578"/>
        <v>INSERIR DATA</v>
      </c>
      <c r="B1515" s="91" t="str">
        <f t="shared" si="579"/>
        <v>INSERIR DATA</v>
      </c>
      <c r="C1515" s="81" t="str">
        <f t="shared" si="580"/>
        <v>INSERIR DATA</v>
      </c>
      <c r="D1515" s="79">
        <f t="shared" si="592"/>
        <v>1512</v>
      </c>
      <c r="E1515" s="125">
        <f t="shared" si="591"/>
        <v>0</v>
      </c>
      <c r="F1515" s="101"/>
      <c r="G1515" s="124" t="str">
        <f>IFERROR(VLOOKUP(F1515,#REF!,2,0)," ")</f>
        <v xml:space="preserve"> </v>
      </c>
      <c r="H1515" s="122" t="str">
        <f>IFERROR(VLOOKUP(F1515,#REF!,3,0)," ")</f>
        <v xml:space="preserve"> </v>
      </c>
      <c r="I1515" s="103"/>
      <c r="J1515" s="103"/>
      <c r="K1515" s="103"/>
      <c r="L1515" s="104"/>
      <c r="M1515" s="105"/>
      <c r="N1515" s="106"/>
      <c r="O1515" s="107"/>
      <c r="P1515" s="122" t="str">
        <f t="shared" si="575"/>
        <v>00,00</v>
      </c>
      <c r="Q1515" s="123" t="str">
        <f t="shared" si="576"/>
        <v>0,00</v>
      </c>
      <c r="R1515" s="119">
        <v>0</v>
      </c>
      <c r="S1515" s="119">
        <v>0</v>
      </c>
      <c r="T1515" s="123">
        <f t="shared" si="581"/>
        <v>0</v>
      </c>
      <c r="U1515" s="108"/>
      <c r="V1515" s="109" t="str">
        <f t="shared" si="577"/>
        <v/>
      </c>
      <c r="W1515" s="37"/>
      <c r="X1515" s="132"/>
      <c r="Y1515" s="134"/>
      <c r="AA1515" s="24"/>
      <c r="AB1515" s="40"/>
      <c r="AC1515" s="24" t="str">
        <f t="shared" si="583"/>
        <v>Pendente</v>
      </c>
      <c r="AE1515" s="43"/>
      <c r="AF1515" s="44"/>
      <c r="AG1515" s="46"/>
      <c r="AH1515" s="46"/>
      <c r="AI1515" s="46"/>
      <c r="AJ1515" s="44"/>
      <c r="AK1515" s="46"/>
      <c r="AL1515" s="127"/>
      <c r="AM1515" s="44"/>
      <c r="AN1515" s="46"/>
      <c r="AO1515" s="127"/>
      <c r="AP1515" s="46"/>
      <c r="AQ1515" s="46"/>
      <c r="AR1515" s="46"/>
      <c r="AS1515" s="46"/>
      <c r="AT1515" s="46"/>
      <c r="AU1515" s="46"/>
      <c r="AV1515" s="46"/>
      <c r="AW1515" s="46"/>
      <c r="AX1515" s="46"/>
      <c r="AY1515" s="46"/>
      <c r="AZ1515" s="49"/>
      <c r="BE1515" s="52">
        <f t="shared" si="582"/>
        <v>0</v>
      </c>
      <c r="BF1515" s="53" t="str">
        <f t="shared" si="584"/>
        <v>00</v>
      </c>
      <c r="BG1515" s="54">
        <f t="shared" si="585"/>
        <v>0</v>
      </c>
      <c r="BH1515" s="54">
        <v>6</v>
      </c>
      <c r="BI1515" s="54" t="str">
        <f t="shared" si="586"/>
        <v>,00</v>
      </c>
      <c r="BJ1515" s="55" t="str">
        <f t="shared" si="587"/>
        <v>00,00</v>
      </c>
      <c r="BL1515" s="57" t="str">
        <f>IFERROR(VLOOKUP(H1515,#REF!,2,0)," ")</f>
        <v xml:space="preserve"> </v>
      </c>
      <c r="BM1515" s="57" t="str">
        <f>IFERROR(VLOOKUP(K1515,#REF!,2,0)," ")</f>
        <v xml:space="preserve"> </v>
      </c>
      <c r="BN1515" s="58" t="str">
        <f t="shared" si="593"/>
        <v xml:space="preserve">  </v>
      </c>
      <c r="BO1515" s="59" t="str">
        <f>IFERROR(VLOOKUP(BN1515,#REF!,5,0)," ")</f>
        <v xml:space="preserve"> </v>
      </c>
      <c r="BP1515" s="59" t="str">
        <f t="shared" si="594"/>
        <v xml:space="preserve"> </v>
      </c>
      <c r="BQ1515" s="56" t="str">
        <f t="shared" si="595"/>
        <v>0,00</v>
      </c>
      <c r="BR1515" s="59" t="str">
        <f t="shared" si="596"/>
        <v>0,00</v>
      </c>
      <c r="BS1515" s="59" t="str">
        <f t="shared" si="597"/>
        <v xml:space="preserve"> </v>
      </c>
      <c r="BT1515" s="56" t="str">
        <f t="shared" si="588"/>
        <v>00</v>
      </c>
      <c r="BU1515" s="56">
        <f t="shared" si="589"/>
        <v>0</v>
      </c>
      <c r="BV1515" s="56" t="str">
        <f>IFERROR(BU1515*#REF!,"0,00")</f>
        <v>0,00</v>
      </c>
      <c r="BW1515" s="59" t="str">
        <f t="shared" si="590"/>
        <v>0,00</v>
      </c>
    </row>
    <row r="1516" spans="1:75" ht="61.5" customHeight="1" thickTop="1" thickBot="1">
      <c r="A1516" s="90" t="str">
        <f t="shared" si="578"/>
        <v>INSERIR DATA</v>
      </c>
      <c r="B1516" s="91" t="str">
        <f t="shared" si="579"/>
        <v>INSERIR DATA</v>
      </c>
      <c r="C1516" s="81" t="str">
        <f t="shared" si="580"/>
        <v>INSERIR DATA</v>
      </c>
      <c r="D1516" s="79">
        <f t="shared" si="592"/>
        <v>1513</v>
      </c>
      <c r="E1516" s="125">
        <f t="shared" si="591"/>
        <v>0</v>
      </c>
      <c r="F1516" s="101"/>
      <c r="G1516" s="124" t="str">
        <f>IFERROR(VLOOKUP(F1516,#REF!,2,0)," ")</f>
        <v xml:space="preserve"> </v>
      </c>
      <c r="H1516" s="122" t="str">
        <f>IFERROR(VLOOKUP(F1516,#REF!,3,0)," ")</f>
        <v xml:space="preserve"> </v>
      </c>
      <c r="I1516" s="103"/>
      <c r="J1516" s="103"/>
      <c r="K1516" s="103"/>
      <c r="L1516" s="104"/>
      <c r="M1516" s="105"/>
      <c r="N1516" s="106"/>
      <c r="O1516" s="107"/>
      <c r="P1516" s="122" t="str">
        <f t="shared" si="575"/>
        <v>00,00</v>
      </c>
      <c r="Q1516" s="123" t="str">
        <f t="shared" si="576"/>
        <v>0,00</v>
      </c>
      <c r="R1516" s="119">
        <v>0</v>
      </c>
      <c r="S1516" s="119">
        <v>0</v>
      </c>
      <c r="T1516" s="123">
        <f t="shared" si="581"/>
        <v>0</v>
      </c>
      <c r="U1516" s="108"/>
      <c r="V1516" s="109" t="str">
        <f t="shared" si="577"/>
        <v/>
      </c>
      <c r="W1516" s="37"/>
      <c r="X1516" s="132"/>
      <c r="Y1516" s="134"/>
      <c r="AA1516" s="24"/>
      <c r="AB1516" s="40"/>
      <c r="AC1516" s="24" t="str">
        <f t="shared" si="583"/>
        <v>Pendente</v>
      </c>
      <c r="AE1516" s="43"/>
      <c r="AF1516" s="44"/>
      <c r="AG1516" s="46"/>
      <c r="AH1516" s="46"/>
      <c r="AI1516" s="46"/>
      <c r="AJ1516" s="44"/>
      <c r="AK1516" s="46"/>
      <c r="AL1516" s="127"/>
      <c r="AM1516" s="44"/>
      <c r="AN1516" s="46"/>
      <c r="AO1516" s="127"/>
      <c r="AP1516" s="46"/>
      <c r="AQ1516" s="46"/>
      <c r="AR1516" s="46"/>
      <c r="AS1516" s="46"/>
      <c r="AT1516" s="46"/>
      <c r="AU1516" s="46"/>
      <c r="AV1516" s="46"/>
      <c r="AW1516" s="46"/>
      <c r="AX1516" s="46"/>
      <c r="AY1516" s="46"/>
      <c r="AZ1516" s="49"/>
      <c r="BE1516" s="52">
        <f t="shared" si="582"/>
        <v>0</v>
      </c>
      <c r="BF1516" s="53" t="str">
        <f t="shared" si="584"/>
        <v>00</v>
      </c>
      <c r="BG1516" s="54">
        <f t="shared" si="585"/>
        <v>0</v>
      </c>
      <c r="BH1516" s="54">
        <v>6</v>
      </c>
      <c r="BI1516" s="54" t="str">
        <f t="shared" si="586"/>
        <v>,00</v>
      </c>
      <c r="BJ1516" s="55" t="str">
        <f t="shared" si="587"/>
        <v>00,00</v>
      </c>
      <c r="BL1516" s="57" t="str">
        <f>IFERROR(VLOOKUP(H1516,#REF!,2,0)," ")</f>
        <v xml:space="preserve"> </v>
      </c>
      <c r="BM1516" s="57" t="str">
        <f>IFERROR(VLOOKUP(K1516,#REF!,2,0)," ")</f>
        <v xml:space="preserve"> </v>
      </c>
      <c r="BN1516" s="58" t="str">
        <f t="shared" si="593"/>
        <v xml:space="preserve">  </v>
      </c>
      <c r="BO1516" s="59" t="str">
        <f>IFERROR(VLOOKUP(BN1516,#REF!,5,0)," ")</f>
        <v xml:space="preserve"> </v>
      </c>
      <c r="BP1516" s="59" t="str">
        <f t="shared" si="594"/>
        <v xml:space="preserve"> </v>
      </c>
      <c r="BQ1516" s="56" t="str">
        <f t="shared" si="595"/>
        <v>0,00</v>
      </c>
      <c r="BR1516" s="59" t="str">
        <f t="shared" si="596"/>
        <v>0,00</v>
      </c>
      <c r="BS1516" s="59" t="str">
        <f t="shared" si="597"/>
        <v xml:space="preserve"> </v>
      </c>
      <c r="BT1516" s="56" t="str">
        <f t="shared" si="588"/>
        <v>00</v>
      </c>
      <c r="BU1516" s="56">
        <f t="shared" si="589"/>
        <v>0</v>
      </c>
      <c r="BV1516" s="56" t="str">
        <f>IFERROR(BU1516*#REF!,"0,00")</f>
        <v>0,00</v>
      </c>
      <c r="BW1516" s="59" t="str">
        <f t="shared" si="590"/>
        <v>0,00</v>
      </c>
    </row>
    <row r="1517" spans="1:75" ht="61.5" customHeight="1" thickTop="1" thickBot="1">
      <c r="A1517" s="90" t="str">
        <f t="shared" si="578"/>
        <v>INSERIR DATA</v>
      </c>
      <c r="B1517" s="91" t="str">
        <f t="shared" si="579"/>
        <v>INSERIR DATA</v>
      </c>
      <c r="C1517" s="81" t="str">
        <f t="shared" si="580"/>
        <v>INSERIR DATA</v>
      </c>
      <c r="D1517" s="79">
        <f t="shared" si="592"/>
        <v>1514</v>
      </c>
      <c r="E1517" s="125">
        <f t="shared" si="591"/>
        <v>0</v>
      </c>
      <c r="F1517" s="101"/>
      <c r="G1517" s="124" t="str">
        <f>IFERROR(VLOOKUP(F1517,#REF!,2,0)," ")</f>
        <v xml:space="preserve"> </v>
      </c>
      <c r="H1517" s="122" t="str">
        <f>IFERROR(VLOOKUP(F1517,#REF!,3,0)," ")</f>
        <v xml:space="preserve"> </v>
      </c>
      <c r="I1517" s="103"/>
      <c r="J1517" s="103"/>
      <c r="K1517" s="103"/>
      <c r="L1517" s="104"/>
      <c r="M1517" s="105"/>
      <c r="N1517" s="106"/>
      <c r="O1517" s="107"/>
      <c r="P1517" s="122" t="str">
        <f t="shared" si="575"/>
        <v>00,00</v>
      </c>
      <c r="Q1517" s="123" t="str">
        <f t="shared" si="576"/>
        <v>0,00</v>
      </c>
      <c r="R1517" s="119">
        <v>0</v>
      </c>
      <c r="S1517" s="119">
        <v>0</v>
      </c>
      <c r="T1517" s="123">
        <f t="shared" si="581"/>
        <v>0</v>
      </c>
      <c r="U1517" s="108"/>
      <c r="V1517" s="109" t="str">
        <f t="shared" si="577"/>
        <v/>
      </c>
      <c r="W1517" s="37"/>
      <c r="X1517" s="132"/>
      <c r="Y1517" s="134"/>
      <c r="AA1517" s="24"/>
      <c r="AB1517" s="40"/>
      <c r="AC1517" s="24" t="str">
        <f t="shared" si="583"/>
        <v>Pendente</v>
      </c>
      <c r="AE1517" s="43"/>
      <c r="AF1517" s="44"/>
      <c r="AG1517" s="46"/>
      <c r="AH1517" s="46"/>
      <c r="AI1517" s="46"/>
      <c r="AJ1517" s="44"/>
      <c r="AK1517" s="46"/>
      <c r="AL1517" s="127"/>
      <c r="AM1517" s="44"/>
      <c r="AN1517" s="46"/>
      <c r="AO1517" s="127"/>
      <c r="AP1517" s="46"/>
      <c r="AQ1517" s="46"/>
      <c r="AR1517" s="46"/>
      <c r="AS1517" s="46"/>
      <c r="AT1517" s="46"/>
      <c r="AU1517" s="46"/>
      <c r="AV1517" s="46"/>
      <c r="AW1517" s="46"/>
      <c r="AX1517" s="46"/>
      <c r="AY1517" s="46"/>
      <c r="AZ1517" s="49"/>
      <c r="BE1517" s="52">
        <f t="shared" si="582"/>
        <v>0</v>
      </c>
      <c r="BF1517" s="53" t="str">
        <f t="shared" si="584"/>
        <v>00</v>
      </c>
      <c r="BG1517" s="54">
        <f t="shared" si="585"/>
        <v>0</v>
      </c>
      <c r="BH1517" s="54">
        <v>6</v>
      </c>
      <c r="BI1517" s="54" t="str">
        <f t="shared" si="586"/>
        <v>,00</v>
      </c>
      <c r="BJ1517" s="55" t="str">
        <f t="shared" si="587"/>
        <v>00,00</v>
      </c>
      <c r="BL1517" s="57" t="str">
        <f>IFERROR(VLOOKUP(H1517,#REF!,2,0)," ")</f>
        <v xml:space="preserve"> </v>
      </c>
      <c r="BM1517" s="57" t="str">
        <f>IFERROR(VLOOKUP(K1517,#REF!,2,0)," ")</f>
        <v xml:space="preserve"> </v>
      </c>
      <c r="BN1517" s="58" t="str">
        <f t="shared" si="593"/>
        <v xml:space="preserve">  </v>
      </c>
      <c r="BO1517" s="59" t="str">
        <f>IFERROR(VLOOKUP(BN1517,#REF!,5,0)," ")</f>
        <v xml:space="preserve"> </v>
      </c>
      <c r="BP1517" s="59" t="str">
        <f t="shared" si="594"/>
        <v xml:space="preserve"> </v>
      </c>
      <c r="BQ1517" s="56" t="str">
        <f t="shared" si="595"/>
        <v>0,00</v>
      </c>
      <c r="BR1517" s="59" t="str">
        <f t="shared" si="596"/>
        <v>0,00</v>
      </c>
      <c r="BS1517" s="59" t="str">
        <f t="shared" si="597"/>
        <v xml:space="preserve"> </v>
      </c>
      <c r="BT1517" s="56" t="str">
        <f t="shared" si="588"/>
        <v>00</v>
      </c>
      <c r="BU1517" s="56">
        <f t="shared" si="589"/>
        <v>0</v>
      </c>
      <c r="BV1517" s="56" t="str">
        <f>IFERROR(BU1517*#REF!,"0,00")</f>
        <v>0,00</v>
      </c>
      <c r="BW1517" s="59" t="str">
        <f t="shared" si="590"/>
        <v>0,00</v>
      </c>
    </row>
    <row r="1518" spans="1:75" ht="61.5" customHeight="1" thickTop="1" thickBot="1">
      <c r="A1518" s="90" t="str">
        <f t="shared" si="578"/>
        <v>INSERIR DATA</v>
      </c>
      <c r="B1518" s="91" t="str">
        <f t="shared" si="579"/>
        <v>INSERIR DATA</v>
      </c>
      <c r="C1518" s="81" t="str">
        <f t="shared" si="580"/>
        <v>INSERIR DATA</v>
      </c>
      <c r="D1518" s="79">
        <f t="shared" si="592"/>
        <v>1515</v>
      </c>
      <c r="E1518" s="125">
        <f t="shared" si="591"/>
        <v>0</v>
      </c>
      <c r="F1518" s="101"/>
      <c r="G1518" s="124" t="str">
        <f>IFERROR(VLOOKUP(F1518,#REF!,2,0)," ")</f>
        <v xml:space="preserve"> </v>
      </c>
      <c r="H1518" s="122" t="str">
        <f>IFERROR(VLOOKUP(F1518,#REF!,3,0)," ")</f>
        <v xml:space="preserve"> </v>
      </c>
      <c r="I1518" s="103"/>
      <c r="J1518" s="103"/>
      <c r="K1518" s="103"/>
      <c r="L1518" s="104"/>
      <c r="M1518" s="105"/>
      <c r="N1518" s="106"/>
      <c r="O1518" s="107"/>
      <c r="P1518" s="122" t="str">
        <f t="shared" si="575"/>
        <v>00,00</v>
      </c>
      <c r="Q1518" s="123" t="str">
        <f t="shared" si="576"/>
        <v>0,00</v>
      </c>
      <c r="R1518" s="119">
        <v>0</v>
      </c>
      <c r="S1518" s="119">
        <v>0</v>
      </c>
      <c r="T1518" s="123">
        <f t="shared" si="581"/>
        <v>0</v>
      </c>
      <c r="U1518" s="108"/>
      <c r="V1518" s="109" t="str">
        <f t="shared" si="577"/>
        <v/>
      </c>
      <c r="W1518" s="37"/>
      <c r="X1518" s="132"/>
      <c r="Y1518" s="134"/>
      <c r="AA1518" s="24"/>
      <c r="AB1518" s="40"/>
      <c r="AC1518" s="24" t="str">
        <f t="shared" si="583"/>
        <v>Pendente</v>
      </c>
      <c r="AE1518" s="43"/>
      <c r="AF1518" s="44"/>
      <c r="AG1518" s="46"/>
      <c r="AH1518" s="46"/>
      <c r="AI1518" s="46"/>
      <c r="AJ1518" s="44"/>
      <c r="AK1518" s="46"/>
      <c r="AL1518" s="127"/>
      <c r="AM1518" s="44"/>
      <c r="AN1518" s="46"/>
      <c r="AO1518" s="127"/>
      <c r="AP1518" s="46"/>
      <c r="AQ1518" s="46"/>
      <c r="AR1518" s="46"/>
      <c r="AS1518" s="46"/>
      <c r="AT1518" s="46"/>
      <c r="AU1518" s="46"/>
      <c r="AV1518" s="46"/>
      <c r="AW1518" s="46"/>
      <c r="AX1518" s="46"/>
      <c r="AY1518" s="46"/>
      <c r="AZ1518" s="49"/>
      <c r="BE1518" s="52">
        <f t="shared" si="582"/>
        <v>0</v>
      </c>
      <c r="BF1518" s="53" t="str">
        <f t="shared" si="584"/>
        <v>00</v>
      </c>
      <c r="BG1518" s="54">
        <f t="shared" si="585"/>
        <v>0</v>
      </c>
      <c r="BH1518" s="54">
        <v>6</v>
      </c>
      <c r="BI1518" s="54" t="str">
        <f t="shared" si="586"/>
        <v>,00</v>
      </c>
      <c r="BJ1518" s="55" t="str">
        <f t="shared" si="587"/>
        <v>00,00</v>
      </c>
      <c r="BL1518" s="57" t="str">
        <f>IFERROR(VLOOKUP(H1518,#REF!,2,0)," ")</f>
        <v xml:space="preserve"> </v>
      </c>
      <c r="BM1518" s="57" t="str">
        <f>IFERROR(VLOOKUP(K1518,#REF!,2,0)," ")</f>
        <v xml:space="preserve"> </v>
      </c>
      <c r="BN1518" s="58" t="str">
        <f t="shared" si="593"/>
        <v xml:space="preserve">  </v>
      </c>
      <c r="BO1518" s="59" t="str">
        <f>IFERROR(VLOOKUP(BN1518,#REF!,5,0)," ")</f>
        <v xml:space="preserve"> </v>
      </c>
      <c r="BP1518" s="59" t="str">
        <f t="shared" si="594"/>
        <v xml:space="preserve"> </v>
      </c>
      <c r="BQ1518" s="56" t="str">
        <f t="shared" si="595"/>
        <v>0,00</v>
      </c>
      <c r="BR1518" s="59" t="str">
        <f t="shared" si="596"/>
        <v>0,00</v>
      </c>
      <c r="BS1518" s="59" t="str">
        <f t="shared" si="597"/>
        <v xml:space="preserve"> </v>
      </c>
      <c r="BT1518" s="56" t="str">
        <f t="shared" si="588"/>
        <v>00</v>
      </c>
      <c r="BU1518" s="56">
        <f t="shared" si="589"/>
        <v>0</v>
      </c>
      <c r="BV1518" s="56" t="str">
        <f>IFERROR(BU1518*#REF!,"0,00")</f>
        <v>0,00</v>
      </c>
      <c r="BW1518" s="59" t="str">
        <f t="shared" si="590"/>
        <v>0,00</v>
      </c>
    </row>
    <row r="1519" spans="1:75" ht="61.5" customHeight="1" thickTop="1" thickBot="1">
      <c r="A1519" s="90" t="str">
        <f t="shared" si="578"/>
        <v>INSERIR DATA</v>
      </c>
      <c r="B1519" s="91" t="str">
        <f t="shared" si="579"/>
        <v>INSERIR DATA</v>
      </c>
      <c r="C1519" s="81" t="str">
        <f t="shared" si="580"/>
        <v>INSERIR DATA</v>
      </c>
      <c r="D1519" s="79">
        <f t="shared" si="592"/>
        <v>1516</v>
      </c>
      <c r="E1519" s="125">
        <f t="shared" si="591"/>
        <v>0</v>
      </c>
      <c r="F1519" s="101"/>
      <c r="G1519" s="124" t="str">
        <f>IFERROR(VLOOKUP(F1519,#REF!,2,0)," ")</f>
        <v xml:space="preserve"> </v>
      </c>
      <c r="H1519" s="122" t="str">
        <f>IFERROR(VLOOKUP(F1519,#REF!,3,0)," ")</f>
        <v xml:space="preserve"> </v>
      </c>
      <c r="I1519" s="103"/>
      <c r="J1519" s="103"/>
      <c r="K1519" s="103"/>
      <c r="L1519" s="104"/>
      <c r="M1519" s="105"/>
      <c r="N1519" s="106"/>
      <c r="O1519" s="107"/>
      <c r="P1519" s="122" t="str">
        <f t="shared" si="575"/>
        <v>00,00</v>
      </c>
      <c r="Q1519" s="123" t="str">
        <f t="shared" si="576"/>
        <v>0,00</v>
      </c>
      <c r="R1519" s="119">
        <v>0</v>
      </c>
      <c r="S1519" s="119">
        <v>0</v>
      </c>
      <c r="T1519" s="123">
        <f t="shared" si="581"/>
        <v>0</v>
      </c>
      <c r="U1519" s="108"/>
      <c r="V1519" s="109" t="str">
        <f t="shared" si="577"/>
        <v/>
      </c>
      <c r="W1519" s="37"/>
      <c r="X1519" s="132"/>
      <c r="Y1519" s="134"/>
      <c r="AA1519" s="24"/>
      <c r="AB1519" s="40"/>
      <c r="AC1519" s="24" t="str">
        <f t="shared" si="583"/>
        <v>Pendente</v>
      </c>
      <c r="AE1519" s="43"/>
      <c r="AF1519" s="44"/>
      <c r="AG1519" s="46"/>
      <c r="AH1519" s="46"/>
      <c r="AI1519" s="46"/>
      <c r="AJ1519" s="44"/>
      <c r="AK1519" s="46"/>
      <c r="AL1519" s="127"/>
      <c r="AM1519" s="44"/>
      <c r="AN1519" s="46"/>
      <c r="AO1519" s="127"/>
      <c r="AP1519" s="46"/>
      <c r="AQ1519" s="46"/>
      <c r="AR1519" s="46"/>
      <c r="AS1519" s="46"/>
      <c r="AT1519" s="46"/>
      <c r="AU1519" s="46"/>
      <c r="AV1519" s="46"/>
      <c r="AW1519" s="46"/>
      <c r="AX1519" s="46"/>
      <c r="AY1519" s="46"/>
      <c r="AZ1519" s="49"/>
      <c r="BE1519" s="52">
        <f t="shared" si="582"/>
        <v>0</v>
      </c>
      <c r="BF1519" s="53" t="str">
        <f t="shared" si="584"/>
        <v>00</v>
      </c>
      <c r="BG1519" s="54">
        <f t="shared" si="585"/>
        <v>0</v>
      </c>
      <c r="BH1519" s="54">
        <v>6</v>
      </c>
      <c r="BI1519" s="54" t="str">
        <f t="shared" si="586"/>
        <v>,00</v>
      </c>
      <c r="BJ1519" s="55" t="str">
        <f t="shared" si="587"/>
        <v>00,00</v>
      </c>
      <c r="BL1519" s="57" t="str">
        <f>IFERROR(VLOOKUP(H1519,#REF!,2,0)," ")</f>
        <v xml:space="preserve"> </v>
      </c>
      <c r="BM1519" s="57" t="str">
        <f>IFERROR(VLOOKUP(K1519,#REF!,2,0)," ")</f>
        <v xml:space="preserve"> </v>
      </c>
      <c r="BN1519" s="58" t="str">
        <f t="shared" si="593"/>
        <v xml:space="preserve">  </v>
      </c>
      <c r="BO1519" s="59" t="str">
        <f>IFERROR(VLOOKUP(BN1519,#REF!,5,0)," ")</f>
        <v xml:space="preserve"> </v>
      </c>
      <c r="BP1519" s="59" t="str">
        <f t="shared" si="594"/>
        <v xml:space="preserve"> </v>
      </c>
      <c r="BQ1519" s="56" t="str">
        <f t="shared" si="595"/>
        <v>0,00</v>
      </c>
      <c r="BR1519" s="59" t="str">
        <f t="shared" si="596"/>
        <v>0,00</v>
      </c>
      <c r="BS1519" s="59" t="str">
        <f t="shared" si="597"/>
        <v xml:space="preserve"> </v>
      </c>
      <c r="BT1519" s="56" t="str">
        <f t="shared" si="588"/>
        <v>00</v>
      </c>
      <c r="BU1519" s="56">
        <f t="shared" si="589"/>
        <v>0</v>
      </c>
      <c r="BV1519" s="56" t="str">
        <f>IFERROR(BU1519*#REF!,"0,00")</f>
        <v>0,00</v>
      </c>
      <c r="BW1519" s="59" t="str">
        <f t="shared" si="590"/>
        <v>0,00</v>
      </c>
    </row>
    <row r="1520" spans="1:75" ht="61.5" customHeight="1" thickTop="1" thickBot="1">
      <c r="A1520" s="90" t="str">
        <f t="shared" si="578"/>
        <v>INSERIR DATA</v>
      </c>
      <c r="B1520" s="91" t="str">
        <f t="shared" si="579"/>
        <v>INSERIR DATA</v>
      </c>
      <c r="C1520" s="81" t="str">
        <f t="shared" si="580"/>
        <v>INSERIR DATA</v>
      </c>
      <c r="D1520" s="79">
        <f t="shared" si="592"/>
        <v>1517</v>
      </c>
      <c r="E1520" s="125">
        <f t="shared" si="591"/>
        <v>0</v>
      </c>
      <c r="F1520" s="101"/>
      <c r="G1520" s="124" t="str">
        <f>IFERROR(VLOOKUP(F1520,#REF!,2,0)," ")</f>
        <v xml:space="preserve"> </v>
      </c>
      <c r="H1520" s="122" t="str">
        <f>IFERROR(VLOOKUP(F1520,#REF!,3,0)," ")</f>
        <v xml:space="preserve"> </v>
      </c>
      <c r="I1520" s="103"/>
      <c r="J1520" s="103"/>
      <c r="K1520" s="103"/>
      <c r="L1520" s="104"/>
      <c r="M1520" s="105"/>
      <c r="N1520" s="106"/>
      <c r="O1520" s="107"/>
      <c r="P1520" s="122" t="str">
        <f t="shared" ref="P1520:P1583" si="598">IFERROR(BJ1520," ")</f>
        <v>00,00</v>
      </c>
      <c r="Q1520" s="123" t="str">
        <f t="shared" ref="Q1520:Q1583" si="599">BW1520</f>
        <v>0,00</v>
      </c>
      <c r="R1520" s="119">
        <v>0</v>
      </c>
      <c r="S1520" s="119">
        <v>0</v>
      </c>
      <c r="T1520" s="123">
        <f t="shared" si="581"/>
        <v>0</v>
      </c>
      <c r="U1520" s="108"/>
      <c r="V1520" s="109" t="str">
        <f t="shared" si="577"/>
        <v/>
      </c>
      <c r="W1520" s="37"/>
      <c r="X1520" s="132"/>
      <c r="Y1520" s="134"/>
      <c r="AA1520" s="24"/>
      <c r="AB1520" s="40"/>
      <c r="AC1520" s="24" t="str">
        <f t="shared" si="583"/>
        <v>Pendente</v>
      </c>
      <c r="AE1520" s="43"/>
      <c r="AF1520" s="44"/>
      <c r="AG1520" s="46"/>
      <c r="AH1520" s="46"/>
      <c r="AI1520" s="46"/>
      <c r="AJ1520" s="44"/>
      <c r="AK1520" s="46"/>
      <c r="AL1520" s="127"/>
      <c r="AM1520" s="44"/>
      <c r="AN1520" s="46"/>
      <c r="AO1520" s="127"/>
      <c r="AP1520" s="46"/>
      <c r="AQ1520" s="46"/>
      <c r="AR1520" s="46"/>
      <c r="AS1520" s="46"/>
      <c r="AT1520" s="46"/>
      <c r="AU1520" s="46"/>
      <c r="AV1520" s="46"/>
      <c r="AW1520" s="46"/>
      <c r="AX1520" s="46"/>
      <c r="AY1520" s="46"/>
      <c r="AZ1520" s="49"/>
      <c r="BE1520" s="52">
        <f t="shared" si="582"/>
        <v>0</v>
      </c>
      <c r="BF1520" s="53" t="str">
        <f t="shared" si="584"/>
        <v>00</v>
      </c>
      <c r="BG1520" s="54">
        <f t="shared" si="585"/>
        <v>0</v>
      </c>
      <c r="BH1520" s="54">
        <v>6</v>
      </c>
      <c r="BI1520" s="54" t="str">
        <f t="shared" si="586"/>
        <v>,00</v>
      </c>
      <c r="BJ1520" s="55" t="str">
        <f t="shared" si="587"/>
        <v>00,00</v>
      </c>
      <c r="BL1520" s="57" t="str">
        <f>IFERROR(VLOOKUP(H1520,#REF!,2,0)," ")</f>
        <v xml:space="preserve"> </v>
      </c>
      <c r="BM1520" s="57" t="str">
        <f>IFERROR(VLOOKUP(K1520,#REF!,2,0)," ")</f>
        <v xml:space="preserve"> </v>
      </c>
      <c r="BN1520" s="58" t="str">
        <f t="shared" si="593"/>
        <v xml:space="preserve">  </v>
      </c>
      <c r="BO1520" s="59" t="str">
        <f>IFERROR(VLOOKUP(BN1520,#REF!,5,0)," ")</f>
        <v xml:space="preserve"> </v>
      </c>
      <c r="BP1520" s="59" t="str">
        <f t="shared" si="594"/>
        <v xml:space="preserve"> </v>
      </c>
      <c r="BQ1520" s="56" t="str">
        <f t="shared" si="595"/>
        <v>0,00</v>
      </c>
      <c r="BR1520" s="59" t="str">
        <f t="shared" si="596"/>
        <v>0,00</v>
      </c>
      <c r="BS1520" s="59" t="str">
        <f t="shared" si="597"/>
        <v xml:space="preserve"> </v>
      </c>
      <c r="BT1520" s="56" t="str">
        <f t="shared" si="588"/>
        <v>00</v>
      </c>
      <c r="BU1520" s="56">
        <f t="shared" si="589"/>
        <v>0</v>
      </c>
      <c r="BV1520" s="56" t="str">
        <f>IFERROR(BU1520*#REF!,"0,00")</f>
        <v>0,00</v>
      </c>
      <c r="BW1520" s="59" t="str">
        <f t="shared" si="590"/>
        <v>0,00</v>
      </c>
    </row>
    <row r="1521" spans="1:75" ht="61.5" customHeight="1" thickTop="1" thickBot="1">
      <c r="A1521" s="90" t="str">
        <f t="shared" si="578"/>
        <v>INSERIR DATA</v>
      </c>
      <c r="B1521" s="91" t="str">
        <f t="shared" si="579"/>
        <v>INSERIR DATA</v>
      </c>
      <c r="C1521" s="81" t="str">
        <f t="shared" si="580"/>
        <v>INSERIR DATA</v>
      </c>
      <c r="D1521" s="79">
        <f t="shared" si="592"/>
        <v>1518</v>
      </c>
      <c r="E1521" s="125">
        <f t="shared" si="591"/>
        <v>0</v>
      </c>
      <c r="F1521" s="101"/>
      <c r="G1521" s="124" t="str">
        <f>IFERROR(VLOOKUP(F1521,#REF!,2,0)," ")</f>
        <v xml:space="preserve"> </v>
      </c>
      <c r="H1521" s="122" t="str">
        <f>IFERROR(VLOOKUP(F1521,#REF!,3,0)," ")</f>
        <v xml:space="preserve"> </v>
      </c>
      <c r="I1521" s="103"/>
      <c r="J1521" s="103"/>
      <c r="K1521" s="103"/>
      <c r="L1521" s="104"/>
      <c r="M1521" s="105"/>
      <c r="N1521" s="106"/>
      <c r="O1521" s="107"/>
      <c r="P1521" s="122" t="str">
        <f t="shared" si="598"/>
        <v>00,00</v>
      </c>
      <c r="Q1521" s="123" t="str">
        <f t="shared" si="599"/>
        <v>0,00</v>
      </c>
      <c r="R1521" s="119">
        <v>0</v>
      </c>
      <c r="S1521" s="119">
        <v>0</v>
      </c>
      <c r="T1521" s="123">
        <f t="shared" si="581"/>
        <v>0</v>
      </c>
      <c r="U1521" s="108"/>
      <c r="V1521" s="109" t="str">
        <f t="shared" ref="V1521:V1584" si="600">UPPER(Y1521)</f>
        <v/>
      </c>
      <c r="W1521" s="37"/>
      <c r="X1521" s="132"/>
      <c r="Y1521" s="134"/>
      <c r="AA1521" s="24"/>
      <c r="AB1521" s="40"/>
      <c r="AC1521" s="24" t="str">
        <f t="shared" si="583"/>
        <v>Pendente</v>
      </c>
      <c r="AE1521" s="43"/>
      <c r="AF1521" s="44"/>
      <c r="AG1521" s="46"/>
      <c r="AH1521" s="46"/>
      <c r="AI1521" s="46"/>
      <c r="AJ1521" s="44"/>
      <c r="AK1521" s="46"/>
      <c r="AL1521" s="127"/>
      <c r="AM1521" s="44"/>
      <c r="AN1521" s="46"/>
      <c r="AO1521" s="127"/>
      <c r="AP1521" s="46"/>
      <c r="AQ1521" s="46"/>
      <c r="AR1521" s="46"/>
      <c r="AS1521" s="46"/>
      <c r="AT1521" s="46"/>
      <c r="AU1521" s="46"/>
      <c r="AV1521" s="46"/>
      <c r="AW1521" s="46"/>
      <c r="AX1521" s="46"/>
      <c r="AY1521" s="46"/>
      <c r="AZ1521" s="49"/>
      <c r="BE1521" s="52">
        <f t="shared" si="582"/>
        <v>0</v>
      </c>
      <c r="BF1521" s="53" t="str">
        <f t="shared" si="584"/>
        <v>00</v>
      </c>
      <c r="BG1521" s="54">
        <f t="shared" si="585"/>
        <v>0</v>
      </c>
      <c r="BH1521" s="54">
        <v>6</v>
      </c>
      <c r="BI1521" s="54" t="str">
        <f t="shared" si="586"/>
        <v>,00</v>
      </c>
      <c r="BJ1521" s="55" t="str">
        <f t="shared" si="587"/>
        <v>00,00</v>
      </c>
      <c r="BL1521" s="57" t="str">
        <f>IFERROR(VLOOKUP(H1521,#REF!,2,0)," ")</f>
        <v xml:space="preserve"> </v>
      </c>
      <c r="BM1521" s="57" t="str">
        <f>IFERROR(VLOOKUP(K1521,#REF!,2,0)," ")</f>
        <v xml:space="preserve"> </v>
      </c>
      <c r="BN1521" s="58" t="str">
        <f t="shared" si="593"/>
        <v xml:space="preserve">  </v>
      </c>
      <c r="BO1521" s="59" t="str">
        <f>IFERROR(VLOOKUP(BN1521,#REF!,5,0)," ")</f>
        <v xml:space="preserve"> </v>
      </c>
      <c r="BP1521" s="59" t="str">
        <f t="shared" si="594"/>
        <v xml:space="preserve"> </v>
      </c>
      <c r="BQ1521" s="56" t="str">
        <f t="shared" si="595"/>
        <v>0,00</v>
      </c>
      <c r="BR1521" s="59" t="str">
        <f t="shared" si="596"/>
        <v>0,00</v>
      </c>
      <c r="BS1521" s="59" t="str">
        <f t="shared" si="597"/>
        <v xml:space="preserve"> </v>
      </c>
      <c r="BT1521" s="56" t="str">
        <f t="shared" si="588"/>
        <v>00</v>
      </c>
      <c r="BU1521" s="56">
        <f t="shared" si="589"/>
        <v>0</v>
      </c>
      <c r="BV1521" s="56" t="str">
        <f>IFERROR(BU1521*#REF!,"0,00")</f>
        <v>0,00</v>
      </c>
      <c r="BW1521" s="59" t="str">
        <f t="shared" si="590"/>
        <v>0,00</v>
      </c>
    </row>
    <row r="1522" spans="1:75" ht="61.5" customHeight="1" thickTop="1" thickBot="1">
      <c r="A1522" s="90" t="str">
        <f t="shared" si="578"/>
        <v>INSERIR DATA</v>
      </c>
      <c r="B1522" s="91" t="str">
        <f t="shared" si="579"/>
        <v>INSERIR DATA</v>
      </c>
      <c r="C1522" s="81" t="str">
        <f t="shared" si="580"/>
        <v>INSERIR DATA</v>
      </c>
      <c r="D1522" s="79">
        <f t="shared" si="592"/>
        <v>1519</v>
      </c>
      <c r="E1522" s="125">
        <f t="shared" si="591"/>
        <v>0</v>
      </c>
      <c r="F1522" s="101"/>
      <c r="G1522" s="124" t="str">
        <f>IFERROR(VLOOKUP(F1522,#REF!,2,0)," ")</f>
        <v xml:space="preserve"> </v>
      </c>
      <c r="H1522" s="122" t="str">
        <f>IFERROR(VLOOKUP(F1522,#REF!,3,0)," ")</f>
        <v xml:space="preserve"> </v>
      </c>
      <c r="I1522" s="103"/>
      <c r="J1522" s="103"/>
      <c r="K1522" s="103"/>
      <c r="L1522" s="104"/>
      <c r="M1522" s="105"/>
      <c r="N1522" s="106"/>
      <c r="O1522" s="107"/>
      <c r="P1522" s="122" t="str">
        <f t="shared" si="598"/>
        <v>00,00</v>
      </c>
      <c r="Q1522" s="123" t="str">
        <f t="shared" si="599"/>
        <v>0,00</v>
      </c>
      <c r="R1522" s="119">
        <v>0</v>
      </c>
      <c r="S1522" s="119">
        <v>0</v>
      </c>
      <c r="T1522" s="123">
        <f t="shared" si="581"/>
        <v>0</v>
      </c>
      <c r="U1522" s="108"/>
      <c r="V1522" s="109" t="str">
        <f t="shared" si="600"/>
        <v/>
      </c>
      <c r="W1522" s="37"/>
      <c r="X1522" s="132"/>
      <c r="Y1522" s="134"/>
      <c r="AA1522" s="24"/>
      <c r="AB1522" s="40"/>
      <c r="AC1522" s="24" t="str">
        <f t="shared" si="583"/>
        <v>Pendente</v>
      </c>
      <c r="AE1522" s="43"/>
      <c r="AF1522" s="44"/>
      <c r="AG1522" s="46"/>
      <c r="AH1522" s="46"/>
      <c r="AI1522" s="46"/>
      <c r="AJ1522" s="44"/>
      <c r="AK1522" s="46"/>
      <c r="AL1522" s="127"/>
      <c r="AM1522" s="44"/>
      <c r="AN1522" s="46"/>
      <c r="AO1522" s="127"/>
      <c r="AP1522" s="46"/>
      <c r="AQ1522" s="46"/>
      <c r="AR1522" s="46"/>
      <c r="AS1522" s="46"/>
      <c r="AT1522" s="46"/>
      <c r="AU1522" s="46"/>
      <c r="AV1522" s="46"/>
      <c r="AW1522" s="46"/>
      <c r="AX1522" s="46"/>
      <c r="AY1522" s="46"/>
      <c r="AZ1522" s="49"/>
      <c r="BE1522" s="52">
        <f t="shared" si="582"/>
        <v>0</v>
      </c>
      <c r="BF1522" s="53" t="str">
        <f t="shared" si="584"/>
        <v>00</v>
      </c>
      <c r="BG1522" s="54">
        <f t="shared" si="585"/>
        <v>0</v>
      </c>
      <c r="BH1522" s="54">
        <v>6</v>
      </c>
      <c r="BI1522" s="54" t="str">
        <f t="shared" si="586"/>
        <v>,00</v>
      </c>
      <c r="BJ1522" s="55" t="str">
        <f t="shared" si="587"/>
        <v>00,00</v>
      </c>
      <c r="BL1522" s="57" t="str">
        <f>IFERROR(VLOOKUP(H1522,#REF!,2,0)," ")</f>
        <v xml:space="preserve"> </v>
      </c>
      <c r="BM1522" s="57" t="str">
        <f>IFERROR(VLOOKUP(K1522,#REF!,2,0)," ")</f>
        <v xml:space="preserve"> </v>
      </c>
      <c r="BN1522" s="58" t="str">
        <f t="shared" si="593"/>
        <v xml:space="preserve">  </v>
      </c>
      <c r="BO1522" s="59" t="str">
        <f>IFERROR(VLOOKUP(BN1522,#REF!,5,0)," ")</f>
        <v xml:space="preserve"> </v>
      </c>
      <c r="BP1522" s="59" t="str">
        <f t="shared" si="594"/>
        <v xml:space="preserve"> </v>
      </c>
      <c r="BQ1522" s="56" t="str">
        <f t="shared" si="595"/>
        <v>0,00</v>
      </c>
      <c r="BR1522" s="59" t="str">
        <f t="shared" si="596"/>
        <v>0,00</v>
      </c>
      <c r="BS1522" s="59" t="str">
        <f t="shared" si="597"/>
        <v xml:space="preserve"> </v>
      </c>
      <c r="BT1522" s="56" t="str">
        <f t="shared" si="588"/>
        <v>00</v>
      </c>
      <c r="BU1522" s="56">
        <f t="shared" si="589"/>
        <v>0</v>
      </c>
      <c r="BV1522" s="56" t="str">
        <f>IFERROR(BU1522*#REF!,"0,00")</f>
        <v>0,00</v>
      </c>
      <c r="BW1522" s="59" t="str">
        <f t="shared" si="590"/>
        <v>0,00</v>
      </c>
    </row>
    <row r="1523" spans="1:75" ht="61.5" customHeight="1" thickTop="1" thickBot="1">
      <c r="A1523" s="90" t="str">
        <f t="shared" si="578"/>
        <v>INSERIR DATA</v>
      </c>
      <c r="B1523" s="91" t="str">
        <f t="shared" si="579"/>
        <v>INSERIR DATA</v>
      </c>
      <c r="C1523" s="81" t="str">
        <f t="shared" si="580"/>
        <v>INSERIR DATA</v>
      </c>
      <c r="D1523" s="79">
        <f t="shared" si="592"/>
        <v>1520</v>
      </c>
      <c r="E1523" s="125">
        <f t="shared" si="591"/>
        <v>0</v>
      </c>
      <c r="F1523" s="101"/>
      <c r="G1523" s="124" t="str">
        <f>IFERROR(VLOOKUP(F1523,#REF!,2,0)," ")</f>
        <v xml:space="preserve"> </v>
      </c>
      <c r="H1523" s="122" t="str">
        <f>IFERROR(VLOOKUP(F1523,#REF!,3,0)," ")</f>
        <v xml:space="preserve"> </v>
      </c>
      <c r="I1523" s="103"/>
      <c r="J1523" s="103"/>
      <c r="K1523" s="103"/>
      <c r="L1523" s="104"/>
      <c r="M1523" s="105"/>
      <c r="N1523" s="106"/>
      <c r="O1523" s="107"/>
      <c r="P1523" s="122" t="str">
        <f t="shared" si="598"/>
        <v>00,00</v>
      </c>
      <c r="Q1523" s="123" t="str">
        <f t="shared" si="599"/>
        <v>0,00</v>
      </c>
      <c r="R1523" s="119">
        <v>0</v>
      </c>
      <c r="S1523" s="119">
        <v>0</v>
      </c>
      <c r="T1523" s="123">
        <f t="shared" si="581"/>
        <v>0</v>
      </c>
      <c r="U1523" s="108"/>
      <c r="V1523" s="109" t="str">
        <f t="shared" si="600"/>
        <v/>
      </c>
      <c r="W1523" s="37"/>
      <c r="X1523" s="132"/>
      <c r="Y1523" s="134"/>
      <c r="AA1523" s="24"/>
      <c r="AB1523" s="40"/>
      <c r="AC1523" s="24" t="str">
        <f t="shared" si="583"/>
        <v>Pendente</v>
      </c>
      <c r="AE1523" s="43"/>
      <c r="AF1523" s="44"/>
      <c r="AG1523" s="46"/>
      <c r="AH1523" s="46"/>
      <c r="AI1523" s="46"/>
      <c r="AJ1523" s="44"/>
      <c r="AK1523" s="46"/>
      <c r="AL1523" s="127"/>
      <c r="AM1523" s="44"/>
      <c r="AN1523" s="46"/>
      <c r="AO1523" s="127"/>
      <c r="AP1523" s="46"/>
      <c r="AQ1523" s="46"/>
      <c r="AR1523" s="46"/>
      <c r="AS1523" s="46"/>
      <c r="AT1523" s="46"/>
      <c r="AU1523" s="46"/>
      <c r="AV1523" s="46"/>
      <c r="AW1523" s="46"/>
      <c r="AX1523" s="46"/>
      <c r="AY1523" s="46"/>
      <c r="AZ1523" s="49"/>
      <c r="BE1523" s="52">
        <f t="shared" si="582"/>
        <v>0</v>
      </c>
      <c r="BF1523" s="53" t="str">
        <f t="shared" si="584"/>
        <v>00</v>
      </c>
      <c r="BG1523" s="54">
        <f t="shared" si="585"/>
        <v>0</v>
      </c>
      <c r="BH1523" s="54">
        <v>6</v>
      </c>
      <c r="BI1523" s="54" t="str">
        <f t="shared" si="586"/>
        <v>,00</v>
      </c>
      <c r="BJ1523" s="55" t="str">
        <f t="shared" si="587"/>
        <v>00,00</v>
      </c>
      <c r="BL1523" s="57" t="str">
        <f>IFERROR(VLOOKUP(H1523,#REF!,2,0)," ")</f>
        <v xml:space="preserve"> </v>
      </c>
      <c r="BM1523" s="57" t="str">
        <f>IFERROR(VLOOKUP(K1523,#REF!,2,0)," ")</f>
        <v xml:space="preserve"> </v>
      </c>
      <c r="BN1523" s="58" t="str">
        <f t="shared" si="593"/>
        <v xml:space="preserve">  </v>
      </c>
      <c r="BO1523" s="59" t="str">
        <f>IFERROR(VLOOKUP(BN1523,#REF!,5,0)," ")</f>
        <v xml:space="preserve"> </v>
      </c>
      <c r="BP1523" s="59" t="str">
        <f t="shared" si="594"/>
        <v xml:space="preserve"> </v>
      </c>
      <c r="BQ1523" s="56" t="str">
        <f t="shared" si="595"/>
        <v>0,00</v>
      </c>
      <c r="BR1523" s="59" t="str">
        <f t="shared" si="596"/>
        <v>0,00</v>
      </c>
      <c r="BS1523" s="59" t="str">
        <f t="shared" si="597"/>
        <v xml:space="preserve"> </v>
      </c>
      <c r="BT1523" s="56" t="str">
        <f t="shared" si="588"/>
        <v>00</v>
      </c>
      <c r="BU1523" s="56">
        <f t="shared" si="589"/>
        <v>0</v>
      </c>
      <c r="BV1523" s="56" t="str">
        <f>IFERROR(BU1523*#REF!,"0,00")</f>
        <v>0,00</v>
      </c>
      <c r="BW1523" s="59" t="str">
        <f t="shared" si="590"/>
        <v>0,00</v>
      </c>
    </row>
    <row r="1524" spans="1:75" ht="61.5" customHeight="1" thickTop="1" thickBot="1">
      <c r="A1524" s="90" t="str">
        <f t="shared" si="578"/>
        <v>INSERIR DATA</v>
      </c>
      <c r="B1524" s="91" t="str">
        <f t="shared" si="579"/>
        <v>INSERIR DATA</v>
      </c>
      <c r="C1524" s="81" t="str">
        <f t="shared" si="580"/>
        <v>INSERIR DATA</v>
      </c>
      <c r="D1524" s="79">
        <f t="shared" si="592"/>
        <v>1521</v>
      </c>
      <c r="E1524" s="125">
        <f t="shared" si="591"/>
        <v>0</v>
      </c>
      <c r="F1524" s="101"/>
      <c r="G1524" s="124" t="str">
        <f>IFERROR(VLOOKUP(F1524,#REF!,2,0)," ")</f>
        <v xml:space="preserve"> </v>
      </c>
      <c r="H1524" s="122" t="str">
        <f>IFERROR(VLOOKUP(F1524,#REF!,3,0)," ")</f>
        <v xml:space="preserve"> </v>
      </c>
      <c r="I1524" s="103"/>
      <c r="J1524" s="103"/>
      <c r="K1524" s="103"/>
      <c r="L1524" s="104"/>
      <c r="M1524" s="105"/>
      <c r="N1524" s="106"/>
      <c r="O1524" s="107"/>
      <c r="P1524" s="122" t="str">
        <f t="shared" si="598"/>
        <v>00,00</v>
      </c>
      <c r="Q1524" s="123" t="str">
        <f t="shared" si="599"/>
        <v>0,00</v>
      </c>
      <c r="R1524" s="119">
        <v>0</v>
      </c>
      <c r="S1524" s="119">
        <v>0</v>
      </c>
      <c r="T1524" s="123">
        <f t="shared" si="581"/>
        <v>0</v>
      </c>
      <c r="U1524" s="108"/>
      <c r="V1524" s="109" t="str">
        <f t="shared" si="600"/>
        <v/>
      </c>
      <c r="W1524" s="37"/>
      <c r="X1524" s="132"/>
      <c r="Y1524" s="134"/>
      <c r="AA1524" s="24"/>
      <c r="AB1524" s="40"/>
      <c r="AC1524" s="24" t="str">
        <f t="shared" si="583"/>
        <v>Pendente</v>
      </c>
      <c r="AE1524" s="43"/>
      <c r="AF1524" s="44"/>
      <c r="AG1524" s="46"/>
      <c r="AH1524" s="46"/>
      <c r="AI1524" s="46"/>
      <c r="AJ1524" s="44"/>
      <c r="AK1524" s="46"/>
      <c r="AL1524" s="127"/>
      <c r="AM1524" s="44"/>
      <c r="AN1524" s="46"/>
      <c r="AO1524" s="127"/>
      <c r="AP1524" s="46"/>
      <c r="AQ1524" s="46"/>
      <c r="AR1524" s="46"/>
      <c r="AS1524" s="46"/>
      <c r="AT1524" s="46"/>
      <c r="AU1524" s="46"/>
      <c r="AV1524" s="46"/>
      <c r="AW1524" s="46"/>
      <c r="AX1524" s="46"/>
      <c r="AY1524" s="46"/>
      <c r="AZ1524" s="49"/>
      <c r="BE1524" s="52">
        <f t="shared" si="582"/>
        <v>0</v>
      </c>
      <c r="BF1524" s="53" t="str">
        <f t="shared" si="584"/>
        <v>00</v>
      </c>
      <c r="BG1524" s="54">
        <f t="shared" si="585"/>
        <v>0</v>
      </c>
      <c r="BH1524" s="54">
        <v>6</v>
      </c>
      <c r="BI1524" s="54" t="str">
        <f t="shared" si="586"/>
        <v>,00</v>
      </c>
      <c r="BJ1524" s="55" t="str">
        <f t="shared" si="587"/>
        <v>00,00</v>
      </c>
      <c r="BL1524" s="57" t="str">
        <f>IFERROR(VLOOKUP(H1524,#REF!,2,0)," ")</f>
        <v xml:space="preserve"> </v>
      </c>
      <c r="BM1524" s="57" t="str">
        <f>IFERROR(VLOOKUP(K1524,#REF!,2,0)," ")</f>
        <v xml:space="preserve"> </v>
      </c>
      <c r="BN1524" s="58" t="str">
        <f t="shared" si="593"/>
        <v xml:space="preserve">  </v>
      </c>
      <c r="BO1524" s="59" t="str">
        <f>IFERROR(VLOOKUP(BN1524,#REF!,5,0)," ")</f>
        <v xml:space="preserve"> </v>
      </c>
      <c r="BP1524" s="59" t="str">
        <f t="shared" si="594"/>
        <v xml:space="preserve"> </v>
      </c>
      <c r="BQ1524" s="56" t="str">
        <f t="shared" si="595"/>
        <v>0,00</v>
      </c>
      <c r="BR1524" s="59" t="str">
        <f t="shared" si="596"/>
        <v>0,00</v>
      </c>
      <c r="BS1524" s="59" t="str">
        <f t="shared" si="597"/>
        <v xml:space="preserve"> </v>
      </c>
      <c r="BT1524" s="56" t="str">
        <f t="shared" si="588"/>
        <v>00</v>
      </c>
      <c r="BU1524" s="56">
        <f t="shared" si="589"/>
        <v>0</v>
      </c>
      <c r="BV1524" s="56" t="str">
        <f>IFERROR(BU1524*#REF!,"0,00")</f>
        <v>0,00</v>
      </c>
      <c r="BW1524" s="59" t="str">
        <f t="shared" si="590"/>
        <v>0,00</v>
      </c>
    </row>
    <row r="1525" spans="1:75" ht="61.5" customHeight="1" thickTop="1" thickBot="1">
      <c r="A1525" s="90" t="str">
        <f t="shared" si="578"/>
        <v>INSERIR DATA</v>
      </c>
      <c r="B1525" s="91" t="str">
        <f t="shared" si="579"/>
        <v>INSERIR DATA</v>
      </c>
      <c r="C1525" s="81" t="str">
        <f t="shared" si="580"/>
        <v>INSERIR DATA</v>
      </c>
      <c r="D1525" s="79">
        <f t="shared" si="592"/>
        <v>1522</v>
      </c>
      <c r="E1525" s="125">
        <f t="shared" si="591"/>
        <v>0</v>
      </c>
      <c r="F1525" s="101"/>
      <c r="G1525" s="124" t="str">
        <f>IFERROR(VLOOKUP(F1525,#REF!,2,0)," ")</f>
        <v xml:space="preserve"> </v>
      </c>
      <c r="H1525" s="122" t="str">
        <f>IFERROR(VLOOKUP(F1525,#REF!,3,0)," ")</f>
        <v xml:space="preserve"> </v>
      </c>
      <c r="I1525" s="103"/>
      <c r="J1525" s="103"/>
      <c r="K1525" s="103"/>
      <c r="L1525" s="104"/>
      <c r="M1525" s="105"/>
      <c r="N1525" s="106"/>
      <c r="O1525" s="107"/>
      <c r="P1525" s="122" t="str">
        <f t="shared" si="598"/>
        <v>00,00</v>
      </c>
      <c r="Q1525" s="123" t="str">
        <f t="shared" si="599"/>
        <v>0,00</v>
      </c>
      <c r="R1525" s="119">
        <v>0</v>
      </c>
      <c r="S1525" s="119">
        <v>0</v>
      </c>
      <c r="T1525" s="123">
        <f t="shared" si="581"/>
        <v>0</v>
      </c>
      <c r="U1525" s="108"/>
      <c r="V1525" s="109" t="str">
        <f t="shared" si="600"/>
        <v/>
      </c>
      <c r="W1525" s="37"/>
      <c r="X1525" s="132"/>
      <c r="Y1525" s="134"/>
      <c r="AA1525" s="24"/>
      <c r="AB1525" s="40"/>
      <c r="AC1525" s="24" t="str">
        <f t="shared" si="583"/>
        <v>Pendente</v>
      </c>
      <c r="AE1525" s="43"/>
      <c r="AF1525" s="44"/>
      <c r="AG1525" s="46"/>
      <c r="AH1525" s="46"/>
      <c r="AI1525" s="46"/>
      <c r="AJ1525" s="44"/>
      <c r="AK1525" s="46"/>
      <c r="AL1525" s="127"/>
      <c r="AM1525" s="44"/>
      <c r="AN1525" s="46"/>
      <c r="AO1525" s="127"/>
      <c r="AP1525" s="46"/>
      <c r="AQ1525" s="46"/>
      <c r="AR1525" s="46"/>
      <c r="AS1525" s="46"/>
      <c r="AT1525" s="46"/>
      <c r="AU1525" s="46"/>
      <c r="AV1525" s="46"/>
      <c r="AW1525" s="46"/>
      <c r="AX1525" s="46"/>
      <c r="AY1525" s="46"/>
      <c r="AZ1525" s="49"/>
      <c r="BE1525" s="52">
        <f t="shared" si="582"/>
        <v>0</v>
      </c>
      <c r="BF1525" s="53" t="str">
        <f t="shared" si="584"/>
        <v>00</v>
      </c>
      <c r="BG1525" s="54">
        <f t="shared" si="585"/>
        <v>0</v>
      </c>
      <c r="BH1525" s="54">
        <v>6</v>
      </c>
      <c r="BI1525" s="54" t="str">
        <f t="shared" si="586"/>
        <v>,00</v>
      </c>
      <c r="BJ1525" s="55" t="str">
        <f t="shared" si="587"/>
        <v>00,00</v>
      </c>
      <c r="BL1525" s="57" t="str">
        <f>IFERROR(VLOOKUP(H1525,#REF!,2,0)," ")</f>
        <v xml:space="preserve"> </v>
      </c>
      <c r="BM1525" s="57" t="str">
        <f>IFERROR(VLOOKUP(K1525,#REF!,2,0)," ")</f>
        <v xml:space="preserve"> </v>
      </c>
      <c r="BN1525" s="58" t="str">
        <f t="shared" si="593"/>
        <v xml:space="preserve">  </v>
      </c>
      <c r="BO1525" s="59" t="str">
        <f>IFERROR(VLOOKUP(BN1525,#REF!,5,0)," ")</f>
        <v xml:space="preserve"> </v>
      </c>
      <c r="BP1525" s="59" t="str">
        <f t="shared" si="594"/>
        <v xml:space="preserve"> </v>
      </c>
      <c r="BQ1525" s="56" t="str">
        <f t="shared" si="595"/>
        <v>0,00</v>
      </c>
      <c r="BR1525" s="59" t="str">
        <f t="shared" si="596"/>
        <v>0,00</v>
      </c>
      <c r="BS1525" s="59" t="str">
        <f t="shared" si="597"/>
        <v xml:space="preserve"> </v>
      </c>
      <c r="BT1525" s="56" t="str">
        <f t="shared" si="588"/>
        <v>00</v>
      </c>
      <c r="BU1525" s="56">
        <f t="shared" si="589"/>
        <v>0</v>
      </c>
      <c r="BV1525" s="56" t="str">
        <f>IFERROR(BU1525*#REF!,"0,00")</f>
        <v>0,00</v>
      </c>
      <c r="BW1525" s="59" t="str">
        <f t="shared" si="590"/>
        <v>0,00</v>
      </c>
    </row>
    <row r="1526" spans="1:75" ht="61.5" customHeight="1" thickTop="1" thickBot="1">
      <c r="A1526" s="90" t="str">
        <f t="shared" si="578"/>
        <v>INSERIR DATA</v>
      </c>
      <c r="B1526" s="91" t="str">
        <f t="shared" si="579"/>
        <v>INSERIR DATA</v>
      </c>
      <c r="C1526" s="81" t="str">
        <f t="shared" si="580"/>
        <v>INSERIR DATA</v>
      </c>
      <c r="D1526" s="79">
        <f t="shared" si="592"/>
        <v>1523</v>
      </c>
      <c r="E1526" s="125">
        <f t="shared" si="591"/>
        <v>0</v>
      </c>
      <c r="F1526" s="101"/>
      <c r="G1526" s="124" t="str">
        <f>IFERROR(VLOOKUP(F1526,#REF!,2,0)," ")</f>
        <v xml:space="preserve"> </v>
      </c>
      <c r="H1526" s="122" t="str">
        <f>IFERROR(VLOOKUP(F1526,#REF!,3,0)," ")</f>
        <v xml:space="preserve"> </v>
      </c>
      <c r="I1526" s="103"/>
      <c r="J1526" s="103"/>
      <c r="K1526" s="103"/>
      <c r="L1526" s="104"/>
      <c r="M1526" s="105"/>
      <c r="N1526" s="106"/>
      <c r="O1526" s="107"/>
      <c r="P1526" s="122" t="str">
        <f t="shared" si="598"/>
        <v>00,00</v>
      </c>
      <c r="Q1526" s="123" t="str">
        <f t="shared" si="599"/>
        <v>0,00</v>
      </c>
      <c r="R1526" s="119">
        <v>0</v>
      </c>
      <c r="S1526" s="119">
        <v>0</v>
      </c>
      <c r="T1526" s="123">
        <f t="shared" si="581"/>
        <v>0</v>
      </c>
      <c r="U1526" s="108"/>
      <c r="V1526" s="109" t="str">
        <f t="shared" si="600"/>
        <v/>
      </c>
      <c r="W1526" s="37"/>
      <c r="X1526" s="132"/>
      <c r="Y1526" s="134"/>
      <c r="AA1526" s="24"/>
      <c r="AB1526" s="40"/>
      <c r="AC1526" s="24" t="str">
        <f t="shared" si="583"/>
        <v>Pendente</v>
      </c>
      <c r="AE1526" s="43"/>
      <c r="AF1526" s="44"/>
      <c r="AG1526" s="46"/>
      <c r="AH1526" s="46"/>
      <c r="AI1526" s="46"/>
      <c r="AJ1526" s="44"/>
      <c r="AK1526" s="46"/>
      <c r="AL1526" s="127"/>
      <c r="AM1526" s="44"/>
      <c r="AN1526" s="46"/>
      <c r="AO1526" s="127"/>
      <c r="AP1526" s="46"/>
      <c r="AQ1526" s="46"/>
      <c r="AR1526" s="46"/>
      <c r="AS1526" s="46"/>
      <c r="AT1526" s="46"/>
      <c r="AU1526" s="46"/>
      <c r="AV1526" s="46"/>
      <c r="AW1526" s="46"/>
      <c r="AX1526" s="46"/>
      <c r="AY1526" s="46"/>
      <c r="AZ1526" s="49"/>
      <c r="BE1526" s="52">
        <f t="shared" si="582"/>
        <v>0</v>
      </c>
      <c r="BF1526" s="53" t="str">
        <f t="shared" si="584"/>
        <v>00</v>
      </c>
      <c r="BG1526" s="54">
        <f t="shared" si="585"/>
        <v>0</v>
      </c>
      <c r="BH1526" s="54">
        <v>6</v>
      </c>
      <c r="BI1526" s="54" t="str">
        <f t="shared" si="586"/>
        <v>,00</v>
      </c>
      <c r="BJ1526" s="55" t="str">
        <f t="shared" si="587"/>
        <v>00,00</v>
      </c>
      <c r="BL1526" s="57" t="str">
        <f>IFERROR(VLOOKUP(H1526,#REF!,2,0)," ")</f>
        <v xml:space="preserve"> </v>
      </c>
      <c r="BM1526" s="57" t="str">
        <f>IFERROR(VLOOKUP(K1526,#REF!,2,0)," ")</f>
        <v xml:space="preserve"> </v>
      </c>
      <c r="BN1526" s="58" t="str">
        <f t="shared" si="593"/>
        <v xml:space="preserve">  </v>
      </c>
      <c r="BO1526" s="59" t="str">
        <f>IFERROR(VLOOKUP(BN1526,#REF!,5,0)," ")</f>
        <v xml:space="preserve"> </v>
      </c>
      <c r="BP1526" s="59" t="str">
        <f t="shared" si="594"/>
        <v xml:space="preserve"> </v>
      </c>
      <c r="BQ1526" s="56" t="str">
        <f t="shared" si="595"/>
        <v>0,00</v>
      </c>
      <c r="BR1526" s="59" t="str">
        <f t="shared" si="596"/>
        <v>0,00</v>
      </c>
      <c r="BS1526" s="59" t="str">
        <f t="shared" si="597"/>
        <v xml:space="preserve"> </v>
      </c>
      <c r="BT1526" s="56" t="str">
        <f t="shared" si="588"/>
        <v>00</v>
      </c>
      <c r="BU1526" s="56">
        <f t="shared" si="589"/>
        <v>0</v>
      </c>
      <c r="BV1526" s="56" t="str">
        <f>IFERROR(BU1526*#REF!,"0,00")</f>
        <v>0,00</v>
      </c>
      <c r="BW1526" s="59" t="str">
        <f t="shared" si="590"/>
        <v>0,00</v>
      </c>
    </row>
    <row r="1527" spans="1:75" ht="61.5" customHeight="1" thickTop="1" thickBot="1">
      <c r="A1527" s="90" t="str">
        <f t="shared" si="578"/>
        <v>INSERIR DATA</v>
      </c>
      <c r="B1527" s="91" t="str">
        <f t="shared" si="579"/>
        <v>INSERIR DATA</v>
      </c>
      <c r="C1527" s="81" t="str">
        <f t="shared" si="580"/>
        <v>INSERIR DATA</v>
      </c>
      <c r="D1527" s="79">
        <f t="shared" si="592"/>
        <v>1524</v>
      </c>
      <c r="E1527" s="125">
        <f t="shared" si="591"/>
        <v>0</v>
      </c>
      <c r="F1527" s="101"/>
      <c r="G1527" s="124" t="str">
        <f>IFERROR(VLOOKUP(F1527,#REF!,2,0)," ")</f>
        <v xml:space="preserve"> </v>
      </c>
      <c r="H1527" s="122" t="str">
        <f>IFERROR(VLOOKUP(F1527,#REF!,3,0)," ")</f>
        <v xml:space="preserve"> </v>
      </c>
      <c r="I1527" s="103"/>
      <c r="J1527" s="103"/>
      <c r="K1527" s="103"/>
      <c r="L1527" s="104"/>
      <c r="M1527" s="105"/>
      <c r="N1527" s="106"/>
      <c r="O1527" s="107"/>
      <c r="P1527" s="122" t="str">
        <f t="shared" si="598"/>
        <v>00,00</v>
      </c>
      <c r="Q1527" s="123" t="str">
        <f t="shared" si="599"/>
        <v>0,00</v>
      </c>
      <c r="R1527" s="119">
        <v>0</v>
      </c>
      <c r="S1527" s="119">
        <v>0</v>
      </c>
      <c r="T1527" s="123">
        <f t="shared" si="581"/>
        <v>0</v>
      </c>
      <c r="U1527" s="108"/>
      <c r="V1527" s="109" t="str">
        <f t="shared" si="600"/>
        <v/>
      </c>
      <c r="W1527" s="37"/>
      <c r="X1527" s="132"/>
      <c r="Y1527" s="134"/>
      <c r="AA1527" s="24"/>
      <c r="AB1527" s="40"/>
      <c r="AC1527" s="24" t="str">
        <f t="shared" si="583"/>
        <v>Pendente</v>
      </c>
      <c r="AE1527" s="43"/>
      <c r="AF1527" s="44"/>
      <c r="AG1527" s="46"/>
      <c r="AH1527" s="46"/>
      <c r="AI1527" s="46"/>
      <c r="AJ1527" s="44"/>
      <c r="AK1527" s="46"/>
      <c r="AL1527" s="127"/>
      <c r="AM1527" s="44"/>
      <c r="AN1527" s="46"/>
      <c r="AO1527" s="127"/>
      <c r="AP1527" s="46"/>
      <c r="AQ1527" s="46"/>
      <c r="AR1527" s="46"/>
      <c r="AS1527" s="46"/>
      <c r="AT1527" s="46"/>
      <c r="AU1527" s="46"/>
      <c r="AV1527" s="46"/>
      <c r="AW1527" s="46"/>
      <c r="AX1527" s="46"/>
      <c r="AY1527" s="46"/>
      <c r="AZ1527" s="49"/>
      <c r="BE1527" s="52">
        <f t="shared" si="582"/>
        <v>0</v>
      </c>
      <c r="BF1527" s="53" t="str">
        <f t="shared" si="584"/>
        <v>00</v>
      </c>
      <c r="BG1527" s="54">
        <f t="shared" si="585"/>
        <v>0</v>
      </c>
      <c r="BH1527" s="54">
        <v>6</v>
      </c>
      <c r="BI1527" s="54" t="str">
        <f t="shared" si="586"/>
        <v>,00</v>
      </c>
      <c r="BJ1527" s="55" t="str">
        <f t="shared" si="587"/>
        <v>00,00</v>
      </c>
      <c r="BL1527" s="57" t="str">
        <f>IFERROR(VLOOKUP(H1527,#REF!,2,0)," ")</f>
        <v xml:space="preserve"> </v>
      </c>
      <c r="BM1527" s="57" t="str">
        <f>IFERROR(VLOOKUP(K1527,#REF!,2,0)," ")</f>
        <v xml:space="preserve"> </v>
      </c>
      <c r="BN1527" s="58" t="str">
        <f t="shared" si="593"/>
        <v xml:space="preserve">  </v>
      </c>
      <c r="BO1527" s="59" t="str">
        <f>IFERROR(VLOOKUP(BN1527,#REF!,5,0)," ")</f>
        <v xml:space="preserve"> </v>
      </c>
      <c r="BP1527" s="59" t="str">
        <f t="shared" si="594"/>
        <v xml:space="preserve"> </v>
      </c>
      <c r="BQ1527" s="56" t="str">
        <f t="shared" si="595"/>
        <v>0,00</v>
      </c>
      <c r="BR1527" s="59" t="str">
        <f t="shared" si="596"/>
        <v>0,00</v>
      </c>
      <c r="BS1527" s="59" t="str">
        <f t="shared" si="597"/>
        <v xml:space="preserve"> </v>
      </c>
      <c r="BT1527" s="56" t="str">
        <f t="shared" si="588"/>
        <v>00</v>
      </c>
      <c r="BU1527" s="56">
        <f t="shared" si="589"/>
        <v>0</v>
      </c>
      <c r="BV1527" s="56" t="str">
        <f>IFERROR(BU1527*#REF!,"0,00")</f>
        <v>0,00</v>
      </c>
      <c r="BW1527" s="59" t="str">
        <f t="shared" si="590"/>
        <v>0,00</v>
      </c>
    </row>
    <row r="1528" spans="1:75" ht="61.5" customHeight="1" thickTop="1" thickBot="1">
      <c r="A1528" s="90" t="str">
        <f t="shared" si="578"/>
        <v>INSERIR DATA</v>
      </c>
      <c r="B1528" s="91" t="str">
        <f t="shared" si="579"/>
        <v>INSERIR DATA</v>
      </c>
      <c r="C1528" s="81" t="str">
        <f t="shared" si="580"/>
        <v>INSERIR DATA</v>
      </c>
      <c r="D1528" s="79">
        <f t="shared" si="592"/>
        <v>1525</v>
      </c>
      <c r="E1528" s="125">
        <f t="shared" si="591"/>
        <v>0</v>
      </c>
      <c r="F1528" s="101"/>
      <c r="G1528" s="124" t="str">
        <f>IFERROR(VLOOKUP(F1528,#REF!,2,0)," ")</f>
        <v xml:space="preserve"> </v>
      </c>
      <c r="H1528" s="122" t="str">
        <f>IFERROR(VLOOKUP(F1528,#REF!,3,0)," ")</f>
        <v xml:space="preserve"> </v>
      </c>
      <c r="I1528" s="103"/>
      <c r="J1528" s="103"/>
      <c r="K1528" s="103"/>
      <c r="L1528" s="104"/>
      <c r="M1528" s="105"/>
      <c r="N1528" s="106"/>
      <c r="O1528" s="107"/>
      <c r="P1528" s="122" t="str">
        <f t="shared" si="598"/>
        <v>00,00</v>
      </c>
      <c r="Q1528" s="123" t="str">
        <f t="shared" si="599"/>
        <v>0,00</v>
      </c>
      <c r="R1528" s="119">
        <v>0</v>
      </c>
      <c r="S1528" s="119">
        <v>0</v>
      </c>
      <c r="T1528" s="123">
        <f t="shared" si="581"/>
        <v>0</v>
      </c>
      <c r="U1528" s="108"/>
      <c r="V1528" s="109" t="str">
        <f t="shared" si="600"/>
        <v/>
      </c>
      <c r="W1528" s="37"/>
      <c r="X1528" s="132"/>
      <c r="Y1528" s="134"/>
      <c r="AA1528" s="24"/>
      <c r="AB1528" s="40"/>
      <c r="AC1528" s="24" t="str">
        <f t="shared" si="583"/>
        <v>Pendente</v>
      </c>
      <c r="AE1528" s="43"/>
      <c r="AF1528" s="44"/>
      <c r="AG1528" s="46"/>
      <c r="AH1528" s="46"/>
      <c r="AI1528" s="46"/>
      <c r="AJ1528" s="44"/>
      <c r="AK1528" s="46"/>
      <c r="AL1528" s="127"/>
      <c r="AM1528" s="44"/>
      <c r="AN1528" s="46"/>
      <c r="AO1528" s="127"/>
      <c r="AP1528" s="46"/>
      <c r="AQ1528" s="46"/>
      <c r="AR1528" s="46"/>
      <c r="AS1528" s="46"/>
      <c r="AT1528" s="46"/>
      <c r="AU1528" s="46"/>
      <c r="AV1528" s="46"/>
      <c r="AW1528" s="46"/>
      <c r="AX1528" s="46"/>
      <c r="AY1528" s="46"/>
      <c r="AZ1528" s="49"/>
      <c r="BE1528" s="52">
        <f t="shared" si="582"/>
        <v>0</v>
      </c>
      <c r="BF1528" s="53" t="str">
        <f t="shared" si="584"/>
        <v>00</v>
      </c>
      <c r="BG1528" s="54">
        <f t="shared" si="585"/>
        <v>0</v>
      </c>
      <c r="BH1528" s="54">
        <v>6</v>
      </c>
      <c r="BI1528" s="54" t="str">
        <f t="shared" si="586"/>
        <v>,00</v>
      </c>
      <c r="BJ1528" s="55" t="str">
        <f t="shared" si="587"/>
        <v>00,00</v>
      </c>
      <c r="BL1528" s="57" t="str">
        <f>IFERROR(VLOOKUP(H1528,#REF!,2,0)," ")</f>
        <v xml:space="preserve"> </v>
      </c>
      <c r="BM1528" s="57" t="str">
        <f>IFERROR(VLOOKUP(K1528,#REF!,2,0)," ")</f>
        <v xml:space="preserve"> </v>
      </c>
      <c r="BN1528" s="58" t="str">
        <f t="shared" si="593"/>
        <v xml:space="preserve">  </v>
      </c>
      <c r="BO1528" s="59" t="str">
        <f>IFERROR(VLOOKUP(BN1528,#REF!,5,0)," ")</f>
        <v xml:space="preserve"> </v>
      </c>
      <c r="BP1528" s="59" t="str">
        <f t="shared" si="594"/>
        <v xml:space="preserve"> </v>
      </c>
      <c r="BQ1528" s="56" t="str">
        <f t="shared" si="595"/>
        <v>0,00</v>
      </c>
      <c r="BR1528" s="59" t="str">
        <f t="shared" si="596"/>
        <v>0,00</v>
      </c>
      <c r="BS1528" s="59" t="str">
        <f t="shared" si="597"/>
        <v xml:space="preserve"> </v>
      </c>
      <c r="BT1528" s="56" t="str">
        <f t="shared" si="588"/>
        <v>00</v>
      </c>
      <c r="BU1528" s="56">
        <f t="shared" si="589"/>
        <v>0</v>
      </c>
      <c r="BV1528" s="56" t="str">
        <f>IFERROR(BU1528*#REF!,"0,00")</f>
        <v>0,00</v>
      </c>
      <c r="BW1528" s="59" t="str">
        <f t="shared" si="590"/>
        <v>0,00</v>
      </c>
    </row>
    <row r="1529" spans="1:75" ht="61.5" customHeight="1" thickTop="1" thickBot="1">
      <c r="A1529" s="90" t="str">
        <f t="shared" si="578"/>
        <v>INSERIR DATA</v>
      </c>
      <c r="B1529" s="91" t="str">
        <f t="shared" si="579"/>
        <v>INSERIR DATA</v>
      </c>
      <c r="C1529" s="81" t="str">
        <f t="shared" si="580"/>
        <v>INSERIR DATA</v>
      </c>
      <c r="D1529" s="79">
        <f t="shared" si="592"/>
        <v>1526</v>
      </c>
      <c r="E1529" s="125">
        <f t="shared" si="591"/>
        <v>0</v>
      </c>
      <c r="F1529" s="101"/>
      <c r="G1529" s="124" t="str">
        <f>IFERROR(VLOOKUP(F1529,#REF!,2,0)," ")</f>
        <v xml:space="preserve"> </v>
      </c>
      <c r="H1529" s="122" t="str">
        <f>IFERROR(VLOOKUP(F1529,#REF!,3,0)," ")</f>
        <v xml:space="preserve"> </v>
      </c>
      <c r="I1529" s="103"/>
      <c r="J1529" s="103"/>
      <c r="K1529" s="103"/>
      <c r="L1529" s="104"/>
      <c r="M1529" s="105"/>
      <c r="N1529" s="106"/>
      <c r="O1529" s="107"/>
      <c r="P1529" s="122" t="str">
        <f t="shared" si="598"/>
        <v>00,00</v>
      </c>
      <c r="Q1529" s="123" t="str">
        <f t="shared" si="599"/>
        <v>0,00</v>
      </c>
      <c r="R1529" s="119">
        <v>0</v>
      </c>
      <c r="S1529" s="119">
        <v>0</v>
      </c>
      <c r="T1529" s="123">
        <f t="shared" si="581"/>
        <v>0</v>
      </c>
      <c r="U1529" s="108"/>
      <c r="V1529" s="109" t="str">
        <f t="shared" si="600"/>
        <v/>
      </c>
      <c r="W1529" s="37"/>
      <c r="X1529" s="132"/>
      <c r="Y1529" s="134"/>
      <c r="AA1529" s="24"/>
      <c r="AB1529" s="40"/>
      <c r="AC1529" s="24" t="str">
        <f t="shared" si="583"/>
        <v>Pendente</v>
      </c>
      <c r="AE1529" s="43"/>
      <c r="AF1529" s="44"/>
      <c r="AG1529" s="46"/>
      <c r="AH1529" s="46"/>
      <c r="AI1529" s="46"/>
      <c r="AJ1529" s="44"/>
      <c r="AK1529" s="46"/>
      <c r="AL1529" s="127"/>
      <c r="AM1529" s="44"/>
      <c r="AN1529" s="46"/>
      <c r="AO1529" s="127"/>
      <c r="AP1529" s="46"/>
      <c r="AQ1529" s="46"/>
      <c r="AR1529" s="46"/>
      <c r="AS1529" s="46"/>
      <c r="AT1529" s="46"/>
      <c r="AU1529" s="46"/>
      <c r="AV1529" s="46"/>
      <c r="AW1529" s="46"/>
      <c r="AX1529" s="46"/>
      <c r="AY1529" s="46"/>
      <c r="AZ1529" s="49"/>
      <c r="BE1529" s="52">
        <f t="shared" si="582"/>
        <v>0</v>
      </c>
      <c r="BF1529" s="53" t="str">
        <f t="shared" si="584"/>
        <v>00</v>
      </c>
      <c r="BG1529" s="54">
        <f t="shared" si="585"/>
        <v>0</v>
      </c>
      <c r="BH1529" s="54">
        <v>6</v>
      </c>
      <c r="BI1529" s="54" t="str">
        <f t="shared" si="586"/>
        <v>,00</v>
      </c>
      <c r="BJ1529" s="55" t="str">
        <f t="shared" si="587"/>
        <v>00,00</v>
      </c>
      <c r="BL1529" s="57" t="str">
        <f>IFERROR(VLOOKUP(H1529,#REF!,2,0)," ")</f>
        <v xml:space="preserve"> </v>
      </c>
      <c r="BM1529" s="57" t="str">
        <f>IFERROR(VLOOKUP(K1529,#REF!,2,0)," ")</f>
        <v xml:space="preserve"> </v>
      </c>
      <c r="BN1529" s="58" t="str">
        <f t="shared" si="593"/>
        <v xml:space="preserve">  </v>
      </c>
      <c r="BO1529" s="59" t="str">
        <f>IFERROR(VLOOKUP(BN1529,#REF!,5,0)," ")</f>
        <v xml:space="preserve"> </v>
      </c>
      <c r="BP1529" s="59" t="str">
        <f t="shared" si="594"/>
        <v xml:space="preserve"> </v>
      </c>
      <c r="BQ1529" s="56" t="str">
        <f t="shared" si="595"/>
        <v>0,00</v>
      </c>
      <c r="BR1529" s="59" t="str">
        <f t="shared" si="596"/>
        <v>0,00</v>
      </c>
      <c r="BS1529" s="59" t="str">
        <f t="shared" si="597"/>
        <v xml:space="preserve"> </v>
      </c>
      <c r="BT1529" s="56" t="str">
        <f t="shared" si="588"/>
        <v>00</v>
      </c>
      <c r="BU1529" s="56">
        <f t="shared" si="589"/>
        <v>0</v>
      </c>
      <c r="BV1529" s="56" t="str">
        <f>IFERROR(BU1529*#REF!,"0,00")</f>
        <v>0,00</v>
      </c>
      <c r="BW1529" s="59" t="str">
        <f t="shared" si="590"/>
        <v>0,00</v>
      </c>
    </row>
    <row r="1530" spans="1:75" ht="61.5" customHeight="1" thickTop="1" thickBot="1">
      <c r="A1530" s="90" t="str">
        <f t="shared" si="578"/>
        <v>INSERIR DATA</v>
      </c>
      <c r="B1530" s="91" t="str">
        <f t="shared" si="579"/>
        <v>INSERIR DATA</v>
      </c>
      <c r="C1530" s="81" t="str">
        <f t="shared" si="580"/>
        <v>INSERIR DATA</v>
      </c>
      <c r="D1530" s="79">
        <f t="shared" si="592"/>
        <v>1527</v>
      </c>
      <c r="E1530" s="125">
        <f t="shared" si="591"/>
        <v>0</v>
      </c>
      <c r="F1530" s="101"/>
      <c r="G1530" s="124" t="str">
        <f>IFERROR(VLOOKUP(F1530,#REF!,2,0)," ")</f>
        <v xml:space="preserve"> </v>
      </c>
      <c r="H1530" s="122" t="str">
        <f>IFERROR(VLOOKUP(F1530,#REF!,3,0)," ")</f>
        <v xml:space="preserve"> </v>
      </c>
      <c r="I1530" s="103"/>
      <c r="J1530" s="103"/>
      <c r="K1530" s="103"/>
      <c r="L1530" s="104"/>
      <c r="M1530" s="105"/>
      <c r="N1530" s="106"/>
      <c r="O1530" s="107"/>
      <c r="P1530" s="122" t="str">
        <f t="shared" si="598"/>
        <v>00,00</v>
      </c>
      <c r="Q1530" s="123" t="str">
        <f t="shared" si="599"/>
        <v>0,00</v>
      </c>
      <c r="R1530" s="119">
        <v>0</v>
      </c>
      <c r="S1530" s="119">
        <v>0</v>
      </c>
      <c r="T1530" s="123">
        <f t="shared" si="581"/>
        <v>0</v>
      </c>
      <c r="U1530" s="108"/>
      <c r="V1530" s="109" t="str">
        <f t="shared" si="600"/>
        <v/>
      </c>
      <c r="W1530" s="37"/>
      <c r="X1530" s="132"/>
      <c r="Y1530" s="134"/>
      <c r="AA1530" s="24"/>
      <c r="AB1530" s="40"/>
      <c r="AC1530" s="24" t="str">
        <f t="shared" si="583"/>
        <v>Pendente</v>
      </c>
      <c r="AE1530" s="43"/>
      <c r="AF1530" s="44"/>
      <c r="AG1530" s="46"/>
      <c r="AH1530" s="46"/>
      <c r="AI1530" s="46"/>
      <c r="AJ1530" s="44"/>
      <c r="AK1530" s="46"/>
      <c r="AL1530" s="127"/>
      <c r="AM1530" s="44"/>
      <c r="AN1530" s="46"/>
      <c r="AO1530" s="127"/>
      <c r="AP1530" s="46"/>
      <c r="AQ1530" s="46"/>
      <c r="AR1530" s="46"/>
      <c r="AS1530" s="46"/>
      <c r="AT1530" s="46"/>
      <c r="AU1530" s="46"/>
      <c r="AV1530" s="46"/>
      <c r="AW1530" s="46"/>
      <c r="AX1530" s="46"/>
      <c r="AY1530" s="46"/>
      <c r="AZ1530" s="49"/>
      <c r="BE1530" s="52">
        <f t="shared" si="582"/>
        <v>0</v>
      </c>
      <c r="BF1530" s="53" t="str">
        <f t="shared" si="584"/>
        <v>00</v>
      </c>
      <c r="BG1530" s="54">
        <f t="shared" si="585"/>
        <v>0</v>
      </c>
      <c r="BH1530" s="54">
        <v>6</v>
      </c>
      <c r="BI1530" s="54" t="str">
        <f t="shared" si="586"/>
        <v>,00</v>
      </c>
      <c r="BJ1530" s="55" t="str">
        <f t="shared" si="587"/>
        <v>00,00</v>
      </c>
      <c r="BL1530" s="57" t="str">
        <f>IFERROR(VLOOKUP(H1530,#REF!,2,0)," ")</f>
        <v xml:space="preserve"> </v>
      </c>
      <c r="BM1530" s="57" t="str">
        <f>IFERROR(VLOOKUP(K1530,#REF!,2,0)," ")</f>
        <v xml:space="preserve"> </v>
      </c>
      <c r="BN1530" s="58" t="str">
        <f t="shared" si="593"/>
        <v xml:space="preserve">  </v>
      </c>
      <c r="BO1530" s="59" t="str">
        <f>IFERROR(VLOOKUP(BN1530,#REF!,5,0)," ")</f>
        <v xml:space="preserve"> </v>
      </c>
      <c r="BP1530" s="59" t="str">
        <f t="shared" si="594"/>
        <v xml:space="preserve"> </v>
      </c>
      <c r="BQ1530" s="56" t="str">
        <f t="shared" si="595"/>
        <v>0,00</v>
      </c>
      <c r="BR1530" s="59" t="str">
        <f t="shared" si="596"/>
        <v>0,00</v>
      </c>
      <c r="BS1530" s="59" t="str">
        <f t="shared" si="597"/>
        <v xml:space="preserve"> </v>
      </c>
      <c r="BT1530" s="56" t="str">
        <f t="shared" si="588"/>
        <v>00</v>
      </c>
      <c r="BU1530" s="56">
        <f t="shared" si="589"/>
        <v>0</v>
      </c>
      <c r="BV1530" s="56" t="str">
        <f>IFERROR(BU1530*#REF!,"0,00")</f>
        <v>0,00</v>
      </c>
      <c r="BW1530" s="59" t="str">
        <f t="shared" si="590"/>
        <v>0,00</v>
      </c>
    </row>
    <row r="1531" spans="1:75" ht="61.5" customHeight="1" thickTop="1" thickBot="1">
      <c r="A1531" s="90" t="str">
        <f t="shared" si="578"/>
        <v>INSERIR DATA</v>
      </c>
      <c r="B1531" s="91" t="str">
        <f t="shared" si="579"/>
        <v>INSERIR DATA</v>
      </c>
      <c r="C1531" s="81" t="str">
        <f t="shared" si="580"/>
        <v>INSERIR DATA</v>
      </c>
      <c r="D1531" s="79">
        <f t="shared" si="592"/>
        <v>1528</v>
      </c>
      <c r="E1531" s="125">
        <f t="shared" si="591"/>
        <v>0</v>
      </c>
      <c r="F1531" s="101"/>
      <c r="G1531" s="124" t="str">
        <f>IFERROR(VLOOKUP(F1531,#REF!,2,0)," ")</f>
        <v xml:space="preserve"> </v>
      </c>
      <c r="H1531" s="122" t="str">
        <f>IFERROR(VLOOKUP(F1531,#REF!,3,0)," ")</f>
        <v xml:space="preserve"> </v>
      </c>
      <c r="I1531" s="103"/>
      <c r="J1531" s="103"/>
      <c r="K1531" s="103"/>
      <c r="L1531" s="104"/>
      <c r="M1531" s="105"/>
      <c r="N1531" s="106"/>
      <c r="O1531" s="107"/>
      <c r="P1531" s="122" t="str">
        <f t="shared" si="598"/>
        <v>00,00</v>
      </c>
      <c r="Q1531" s="123" t="str">
        <f t="shared" si="599"/>
        <v>0,00</v>
      </c>
      <c r="R1531" s="119">
        <v>0</v>
      </c>
      <c r="S1531" s="119">
        <v>0</v>
      </c>
      <c r="T1531" s="123">
        <f t="shared" si="581"/>
        <v>0</v>
      </c>
      <c r="U1531" s="108"/>
      <c r="V1531" s="109" t="str">
        <f t="shared" si="600"/>
        <v/>
      </c>
      <c r="W1531" s="37"/>
      <c r="X1531" s="132"/>
      <c r="Y1531" s="134"/>
      <c r="AA1531" s="24"/>
      <c r="AB1531" s="40"/>
      <c r="AC1531" s="24" t="str">
        <f t="shared" si="583"/>
        <v>Pendente</v>
      </c>
      <c r="AE1531" s="43"/>
      <c r="AF1531" s="44"/>
      <c r="AG1531" s="46"/>
      <c r="AH1531" s="46"/>
      <c r="AI1531" s="46"/>
      <c r="AJ1531" s="44"/>
      <c r="AK1531" s="46"/>
      <c r="AL1531" s="127"/>
      <c r="AM1531" s="44"/>
      <c r="AN1531" s="46"/>
      <c r="AO1531" s="127"/>
      <c r="AP1531" s="46"/>
      <c r="AQ1531" s="46"/>
      <c r="AR1531" s="46"/>
      <c r="AS1531" s="46"/>
      <c r="AT1531" s="46"/>
      <c r="AU1531" s="46"/>
      <c r="AV1531" s="46"/>
      <c r="AW1531" s="46"/>
      <c r="AX1531" s="46"/>
      <c r="AY1531" s="46"/>
      <c r="AZ1531" s="49"/>
      <c r="BE1531" s="52">
        <f t="shared" si="582"/>
        <v>0</v>
      </c>
      <c r="BF1531" s="53" t="str">
        <f t="shared" si="584"/>
        <v>00</v>
      </c>
      <c r="BG1531" s="54">
        <f t="shared" si="585"/>
        <v>0</v>
      </c>
      <c r="BH1531" s="54">
        <v>6</v>
      </c>
      <c r="BI1531" s="54" t="str">
        <f t="shared" si="586"/>
        <v>,00</v>
      </c>
      <c r="BJ1531" s="55" t="str">
        <f t="shared" si="587"/>
        <v>00,00</v>
      </c>
      <c r="BL1531" s="57" t="str">
        <f>IFERROR(VLOOKUP(H1531,#REF!,2,0)," ")</f>
        <v xml:space="preserve"> </v>
      </c>
      <c r="BM1531" s="57" t="str">
        <f>IFERROR(VLOOKUP(K1531,#REF!,2,0)," ")</f>
        <v xml:space="preserve"> </v>
      </c>
      <c r="BN1531" s="58" t="str">
        <f t="shared" si="593"/>
        <v xml:space="preserve">  </v>
      </c>
      <c r="BO1531" s="59" t="str">
        <f>IFERROR(VLOOKUP(BN1531,#REF!,5,0)," ")</f>
        <v xml:space="preserve"> </v>
      </c>
      <c r="BP1531" s="59" t="str">
        <f t="shared" si="594"/>
        <v xml:space="preserve"> </v>
      </c>
      <c r="BQ1531" s="56" t="str">
        <f t="shared" si="595"/>
        <v>0,00</v>
      </c>
      <c r="BR1531" s="59" t="str">
        <f t="shared" si="596"/>
        <v>0,00</v>
      </c>
      <c r="BS1531" s="59" t="str">
        <f t="shared" si="597"/>
        <v xml:space="preserve"> </v>
      </c>
      <c r="BT1531" s="56" t="str">
        <f t="shared" si="588"/>
        <v>00</v>
      </c>
      <c r="BU1531" s="56">
        <f t="shared" si="589"/>
        <v>0</v>
      </c>
      <c r="BV1531" s="56" t="str">
        <f>IFERROR(BU1531*#REF!,"0,00")</f>
        <v>0,00</v>
      </c>
      <c r="BW1531" s="59" t="str">
        <f t="shared" si="590"/>
        <v>0,00</v>
      </c>
    </row>
    <row r="1532" spans="1:75" ht="61.5" customHeight="1" thickTop="1" thickBot="1">
      <c r="A1532" s="90" t="str">
        <f t="shared" si="578"/>
        <v>INSERIR DATA</v>
      </c>
      <c r="B1532" s="91" t="str">
        <f t="shared" si="579"/>
        <v>INSERIR DATA</v>
      </c>
      <c r="C1532" s="81" t="str">
        <f t="shared" si="580"/>
        <v>INSERIR DATA</v>
      </c>
      <c r="D1532" s="79">
        <f t="shared" si="592"/>
        <v>1529</v>
      </c>
      <c r="E1532" s="125">
        <f t="shared" si="591"/>
        <v>0</v>
      </c>
      <c r="F1532" s="101"/>
      <c r="G1532" s="124" t="str">
        <f>IFERROR(VLOOKUP(F1532,#REF!,2,0)," ")</f>
        <v xml:space="preserve"> </v>
      </c>
      <c r="H1532" s="122" t="str">
        <f>IFERROR(VLOOKUP(F1532,#REF!,3,0)," ")</f>
        <v xml:space="preserve"> </v>
      </c>
      <c r="I1532" s="103"/>
      <c r="J1532" s="103"/>
      <c r="K1532" s="103"/>
      <c r="L1532" s="104"/>
      <c r="M1532" s="105"/>
      <c r="N1532" s="106"/>
      <c r="O1532" s="107"/>
      <c r="P1532" s="122" t="str">
        <f t="shared" si="598"/>
        <v>00,00</v>
      </c>
      <c r="Q1532" s="123" t="str">
        <f t="shared" si="599"/>
        <v>0,00</v>
      </c>
      <c r="R1532" s="119">
        <v>0</v>
      </c>
      <c r="S1532" s="119">
        <v>0</v>
      </c>
      <c r="T1532" s="123">
        <f t="shared" si="581"/>
        <v>0</v>
      </c>
      <c r="U1532" s="108"/>
      <c r="V1532" s="109" t="str">
        <f t="shared" si="600"/>
        <v/>
      </c>
      <c r="W1532" s="37"/>
      <c r="X1532" s="132"/>
      <c r="Y1532" s="134"/>
      <c r="AA1532" s="24"/>
      <c r="AB1532" s="40"/>
      <c r="AC1532" s="24" t="str">
        <f t="shared" si="583"/>
        <v>Pendente</v>
      </c>
      <c r="AE1532" s="43"/>
      <c r="AF1532" s="44"/>
      <c r="AG1532" s="46"/>
      <c r="AH1532" s="46"/>
      <c r="AI1532" s="46"/>
      <c r="AJ1532" s="44"/>
      <c r="AK1532" s="46"/>
      <c r="AL1532" s="127"/>
      <c r="AM1532" s="44"/>
      <c r="AN1532" s="46"/>
      <c r="AO1532" s="127"/>
      <c r="AP1532" s="46"/>
      <c r="AQ1532" s="46"/>
      <c r="AR1532" s="46"/>
      <c r="AS1532" s="46"/>
      <c r="AT1532" s="46"/>
      <c r="AU1532" s="46"/>
      <c r="AV1532" s="46"/>
      <c r="AW1532" s="46"/>
      <c r="AX1532" s="46"/>
      <c r="AY1532" s="46"/>
      <c r="AZ1532" s="49"/>
      <c r="BE1532" s="52">
        <f t="shared" si="582"/>
        <v>0</v>
      </c>
      <c r="BF1532" s="53" t="str">
        <f t="shared" si="584"/>
        <v>00</v>
      </c>
      <c r="BG1532" s="54">
        <f t="shared" si="585"/>
        <v>0</v>
      </c>
      <c r="BH1532" s="54">
        <v>6</v>
      </c>
      <c r="BI1532" s="54" t="str">
        <f t="shared" si="586"/>
        <v>,00</v>
      </c>
      <c r="BJ1532" s="55" t="str">
        <f t="shared" si="587"/>
        <v>00,00</v>
      </c>
      <c r="BL1532" s="57" t="str">
        <f>IFERROR(VLOOKUP(H1532,#REF!,2,0)," ")</f>
        <v xml:space="preserve"> </v>
      </c>
      <c r="BM1532" s="57" t="str">
        <f>IFERROR(VLOOKUP(K1532,#REF!,2,0)," ")</f>
        <v xml:space="preserve"> </v>
      </c>
      <c r="BN1532" s="58" t="str">
        <f t="shared" si="593"/>
        <v xml:space="preserve">  </v>
      </c>
      <c r="BO1532" s="59" t="str">
        <f>IFERROR(VLOOKUP(BN1532,#REF!,5,0)," ")</f>
        <v xml:space="preserve"> </v>
      </c>
      <c r="BP1532" s="59" t="str">
        <f t="shared" si="594"/>
        <v xml:space="preserve"> </v>
      </c>
      <c r="BQ1532" s="56" t="str">
        <f t="shared" si="595"/>
        <v>0,00</v>
      </c>
      <c r="BR1532" s="59" t="str">
        <f t="shared" si="596"/>
        <v>0,00</v>
      </c>
      <c r="BS1532" s="59" t="str">
        <f t="shared" si="597"/>
        <v xml:space="preserve"> </v>
      </c>
      <c r="BT1532" s="56" t="str">
        <f t="shared" si="588"/>
        <v>00</v>
      </c>
      <c r="BU1532" s="56">
        <f t="shared" si="589"/>
        <v>0</v>
      </c>
      <c r="BV1532" s="56" t="str">
        <f>IFERROR(BU1532*#REF!,"0,00")</f>
        <v>0,00</v>
      </c>
      <c r="BW1532" s="59" t="str">
        <f t="shared" si="590"/>
        <v>0,00</v>
      </c>
    </row>
    <row r="1533" spans="1:75" ht="61.5" customHeight="1" thickTop="1" thickBot="1">
      <c r="A1533" s="90" t="str">
        <f t="shared" si="578"/>
        <v>INSERIR DATA</v>
      </c>
      <c r="B1533" s="91" t="str">
        <f t="shared" si="579"/>
        <v>INSERIR DATA</v>
      </c>
      <c r="C1533" s="81" t="str">
        <f t="shared" si="580"/>
        <v>INSERIR DATA</v>
      </c>
      <c r="D1533" s="79">
        <f t="shared" si="592"/>
        <v>1530</v>
      </c>
      <c r="E1533" s="125">
        <f t="shared" si="591"/>
        <v>0</v>
      </c>
      <c r="F1533" s="101"/>
      <c r="G1533" s="124" t="str">
        <f>IFERROR(VLOOKUP(F1533,#REF!,2,0)," ")</f>
        <v xml:space="preserve"> </v>
      </c>
      <c r="H1533" s="122" t="str">
        <f>IFERROR(VLOOKUP(F1533,#REF!,3,0)," ")</f>
        <v xml:space="preserve"> </v>
      </c>
      <c r="I1533" s="103"/>
      <c r="J1533" s="103"/>
      <c r="K1533" s="103"/>
      <c r="L1533" s="104"/>
      <c r="M1533" s="105"/>
      <c r="N1533" s="106"/>
      <c r="O1533" s="107"/>
      <c r="P1533" s="122" t="str">
        <f t="shared" si="598"/>
        <v>00,00</v>
      </c>
      <c r="Q1533" s="123" t="str">
        <f t="shared" si="599"/>
        <v>0,00</v>
      </c>
      <c r="R1533" s="119">
        <v>0</v>
      </c>
      <c r="S1533" s="119">
        <v>0</v>
      </c>
      <c r="T1533" s="123">
        <f t="shared" si="581"/>
        <v>0</v>
      </c>
      <c r="U1533" s="108"/>
      <c r="V1533" s="109" t="str">
        <f t="shared" si="600"/>
        <v/>
      </c>
      <c r="W1533" s="37"/>
      <c r="X1533" s="132"/>
      <c r="Y1533" s="134"/>
      <c r="AA1533" s="24"/>
      <c r="AB1533" s="40"/>
      <c r="AC1533" s="24" t="str">
        <f t="shared" si="583"/>
        <v>Pendente</v>
      </c>
      <c r="AE1533" s="43"/>
      <c r="AF1533" s="44"/>
      <c r="AG1533" s="46"/>
      <c r="AH1533" s="46"/>
      <c r="AI1533" s="46"/>
      <c r="AJ1533" s="44"/>
      <c r="AK1533" s="46"/>
      <c r="AL1533" s="127"/>
      <c r="AM1533" s="44"/>
      <c r="AN1533" s="46"/>
      <c r="AO1533" s="127"/>
      <c r="AP1533" s="46"/>
      <c r="AQ1533" s="46"/>
      <c r="AR1533" s="46"/>
      <c r="AS1533" s="46"/>
      <c r="AT1533" s="46"/>
      <c r="AU1533" s="46"/>
      <c r="AV1533" s="46"/>
      <c r="AW1533" s="46"/>
      <c r="AX1533" s="46"/>
      <c r="AY1533" s="46"/>
      <c r="AZ1533" s="49"/>
      <c r="BE1533" s="52">
        <f t="shared" si="582"/>
        <v>0</v>
      </c>
      <c r="BF1533" s="53" t="str">
        <f t="shared" si="584"/>
        <v>00</v>
      </c>
      <c r="BG1533" s="54">
        <f t="shared" si="585"/>
        <v>0</v>
      </c>
      <c r="BH1533" s="54">
        <v>6</v>
      </c>
      <c r="BI1533" s="54" t="str">
        <f t="shared" si="586"/>
        <v>,00</v>
      </c>
      <c r="BJ1533" s="55" t="str">
        <f t="shared" si="587"/>
        <v>00,00</v>
      </c>
      <c r="BL1533" s="57" t="str">
        <f>IFERROR(VLOOKUP(H1533,#REF!,2,0)," ")</f>
        <v xml:space="preserve"> </v>
      </c>
      <c r="BM1533" s="57" t="str">
        <f>IFERROR(VLOOKUP(K1533,#REF!,2,0)," ")</f>
        <v xml:space="preserve"> </v>
      </c>
      <c r="BN1533" s="58" t="str">
        <f t="shared" si="593"/>
        <v xml:space="preserve">  </v>
      </c>
      <c r="BO1533" s="59" t="str">
        <f>IFERROR(VLOOKUP(BN1533,#REF!,5,0)," ")</f>
        <v xml:space="preserve"> </v>
      </c>
      <c r="BP1533" s="59" t="str">
        <f t="shared" si="594"/>
        <v xml:space="preserve"> </v>
      </c>
      <c r="BQ1533" s="56" t="str">
        <f t="shared" si="595"/>
        <v>0,00</v>
      </c>
      <c r="BR1533" s="59" t="str">
        <f t="shared" si="596"/>
        <v>0,00</v>
      </c>
      <c r="BS1533" s="59" t="str">
        <f t="shared" si="597"/>
        <v xml:space="preserve"> </v>
      </c>
      <c r="BT1533" s="56" t="str">
        <f t="shared" si="588"/>
        <v>00</v>
      </c>
      <c r="BU1533" s="56">
        <f t="shared" si="589"/>
        <v>0</v>
      </c>
      <c r="BV1533" s="56" t="str">
        <f>IFERROR(BU1533*#REF!,"0,00")</f>
        <v>0,00</v>
      </c>
      <c r="BW1533" s="59" t="str">
        <f t="shared" si="590"/>
        <v>0,00</v>
      </c>
    </row>
    <row r="1534" spans="1:75" ht="61.5" customHeight="1" thickTop="1" thickBot="1">
      <c r="A1534" s="90" t="str">
        <f t="shared" si="578"/>
        <v>INSERIR DATA</v>
      </c>
      <c r="B1534" s="91" t="str">
        <f t="shared" si="579"/>
        <v>INSERIR DATA</v>
      </c>
      <c r="C1534" s="81" t="str">
        <f t="shared" si="580"/>
        <v>INSERIR DATA</v>
      </c>
      <c r="D1534" s="79">
        <f t="shared" si="592"/>
        <v>1531</v>
      </c>
      <c r="E1534" s="125">
        <f t="shared" si="591"/>
        <v>0</v>
      </c>
      <c r="F1534" s="101"/>
      <c r="G1534" s="124" t="str">
        <f>IFERROR(VLOOKUP(F1534,#REF!,2,0)," ")</f>
        <v xml:space="preserve"> </v>
      </c>
      <c r="H1534" s="122" t="str">
        <f>IFERROR(VLOOKUP(F1534,#REF!,3,0)," ")</f>
        <v xml:space="preserve"> </v>
      </c>
      <c r="I1534" s="103"/>
      <c r="J1534" s="103"/>
      <c r="K1534" s="103"/>
      <c r="L1534" s="104"/>
      <c r="M1534" s="105"/>
      <c r="N1534" s="106"/>
      <c r="O1534" s="107"/>
      <c r="P1534" s="122" t="str">
        <f t="shared" si="598"/>
        <v>00,00</v>
      </c>
      <c r="Q1534" s="123" t="str">
        <f t="shared" si="599"/>
        <v>0,00</v>
      </c>
      <c r="R1534" s="119">
        <v>0</v>
      </c>
      <c r="S1534" s="119">
        <v>0</v>
      </c>
      <c r="T1534" s="123">
        <f t="shared" si="581"/>
        <v>0</v>
      </c>
      <c r="U1534" s="108"/>
      <c r="V1534" s="109" t="str">
        <f t="shared" si="600"/>
        <v/>
      </c>
      <c r="W1534" s="37"/>
      <c r="X1534" s="132"/>
      <c r="Y1534" s="134"/>
      <c r="AA1534" s="24"/>
      <c r="AB1534" s="40"/>
      <c r="AC1534" s="24" t="str">
        <f t="shared" si="583"/>
        <v>Pendente</v>
      </c>
      <c r="AE1534" s="43"/>
      <c r="AF1534" s="44"/>
      <c r="AG1534" s="46"/>
      <c r="AH1534" s="46"/>
      <c r="AI1534" s="46"/>
      <c r="AJ1534" s="44"/>
      <c r="AK1534" s="46"/>
      <c r="AL1534" s="127"/>
      <c r="AM1534" s="44"/>
      <c r="AN1534" s="46"/>
      <c r="AO1534" s="127"/>
      <c r="AP1534" s="46"/>
      <c r="AQ1534" s="46"/>
      <c r="AR1534" s="46"/>
      <c r="AS1534" s="46"/>
      <c r="AT1534" s="46"/>
      <c r="AU1534" s="46"/>
      <c r="AV1534" s="46"/>
      <c r="AW1534" s="46"/>
      <c r="AX1534" s="46"/>
      <c r="AY1534" s="46"/>
      <c r="AZ1534" s="49"/>
      <c r="BE1534" s="52">
        <f t="shared" si="582"/>
        <v>0</v>
      </c>
      <c r="BF1534" s="53" t="str">
        <f t="shared" si="584"/>
        <v>00</v>
      </c>
      <c r="BG1534" s="54">
        <f t="shared" si="585"/>
        <v>0</v>
      </c>
      <c r="BH1534" s="54">
        <v>6</v>
      </c>
      <c r="BI1534" s="54" t="str">
        <f t="shared" si="586"/>
        <v>,00</v>
      </c>
      <c r="BJ1534" s="55" t="str">
        <f t="shared" si="587"/>
        <v>00,00</v>
      </c>
      <c r="BL1534" s="57" t="str">
        <f>IFERROR(VLOOKUP(H1534,#REF!,2,0)," ")</f>
        <v xml:space="preserve"> </v>
      </c>
      <c r="BM1534" s="57" t="str">
        <f>IFERROR(VLOOKUP(K1534,#REF!,2,0)," ")</f>
        <v xml:space="preserve"> </v>
      </c>
      <c r="BN1534" s="58" t="str">
        <f t="shared" si="593"/>
        <v xml:space="preserve">  </v>
      </c>
      <c r="BO1534" s="59" t="str">
        <f>IFERROR(VLOOKUP(BN1534,#REF!,5,0)," ")</f>
        <v xml:space="preserve"> </v>
      </c>
      <c r="BP1534" s="59" t="str">
        <f t="shared" si="594"/>
        <v xml:space="preserve"> </v>
      </c>
      <c r="BQ1534" s="56" t="str">
        <f t="shared" si="595"/>
        <v>0,00</v>
      </c>
      <c r="BR1534" s="59" t="str">
        <f t="shared" si="596"/>
        <v>0,00</v>
      </c>
      <c r="BS1534" s="59" t="str">
        <f t="shared" si="597"/>
        <v xml:space="preserve"> </v>
      </c>
      <c r="BT1534" s="56" t="str">
        <f t="shared" si="588"/>
        <v>00</v>
      </c>
      <c r="BU1534" s="56">
        <f t="shared" si="589"/>
        <v>0</v>
      </c>
      <c r="BV1534" s="56" t="str">
        <f>IFERROR(BU1534*#REF!,"0,00")</f>
        <v>0,00</v>
      </c>
      <c r="BW1534" s="59" t="str">
        <f t="shared" si="590"/>
        <v>0,00</v>
      </c>
    </row>
    <row r="1535" spans="1:75" ht="61.5" customHeight="1" thickTop="1" thickBot="1">
      <c r="A1535" s="90" t="str">
        <f t="shared" si="578"/>
        <v>INSERIR DATA</v>
      </c>
      <c r="B1535" s="91" t="str">
        <f t="shared" si="579"/>
        <v>INSERIR DATA</v>
      </c>
      <c r="C1535" s="81" t="str">
        <f t="shared" si="580"/>
        <v>INSERIR DATA</v>
      </c>
      <c r="D1535" s="79">
        <f t="shared" si="592"/>
        <v>1532</v>
      </c>
      <c r="E1535" s="125">
        <f t="shared" si="591"/>
        <v>0</v>
      </c>
      <c r="F1535" s="101"/>
      <c r="G1535" s="124" t="str">
        <f>IFERROR(VLOOKUP(F1535,#REF!,2,0)," ")</f>
        <v xml:space="preserve"> </v>
      </c>
      <c r="H1535" s="122" t="str">
        <f>IFERROR(VLOOKUP(F1535,#REF!,3,0)," ")</f>
        <v xml:space="preserve"> </v>
      </c>
      <c r="I1535" s="103"/>
      <c r="J1535" s="103"/>
      <c r="K1535" s="103"/>
      <c r="L1535" s="104"/>
      <c r="M1535" s="105"/>
      <c r="N1535" s="106"/>
      <c r="O1535" s="107"/>
      <c r="P1535" s="122" t="str">
        <f t="shared" si="598"/>
        <v>00,00</v>
      </c>
      <c r="Q1535" s="123" t="str">
        <f t="shared" si="599"/>
        <v>0,00</v>
      </c>
      <c r="R1535" s="119">
        <v>0</v>
      </c>
      <c r="S1535" s="119">
        <v>0</v>
      </c>
      <c r="T1535" s="123">
        <f t="shared" si="581"/>
        <v>0</v>
      </c>
      <c r="U1535" s="108"/>
      <c r="V1535" s="109" t="str">
        <f t="shared" si="600"/>
        <v/>
      </c>
      <c r="W1535" s="37"/>
      <c r="X1535" s="132"/>
      <c r="Y1535" s="134"/>
      <c r="AA1535" s="24"/>
      <c r="AB1535" s="40"/>
      <c r="AC1535" s="24" t="str">
        <f t="shared" si="583"/>
        <v>Pendente</v>
      </c>
      <c r="AE1535" s="43"/>
      <c r="AF1535" s="44"/>
      <c r="AG1535" s="46"/>
      <c r="AH1535" s="46"/>
      <c r="AI1535" s="46"/>
      <c r="AJ1535" s="44"/>
      <c r="AK1535" s="46"/>
      <c r="AL1535" s="127"/>
      <c r="AM1535" s="44"/>
      <c r="AN1535" s="46"/>
      <c r="AO1535" s="127"/>
      <c r="AP1535" s="46"/>
      <c r="AQ1535" s="46"/>
      <c r="AR1535" s="46"/>
      <c r="AS1535" s="46"/>
      <c r="AT1535" s="46"/>
      <c r="AU1535" s="46"/>
      <c r="AV1535" s="46"/>
      <c r="AW1535" s="46"/>
      <c r="AX1535" s="46"/>
      <c r="AY1535" s="46"/>
      <c r="AZ1535" s="49"/>
      <c r="BE1535" s="52">
        <f t="shared" si="582"/>
        <v>0</v>
      </c>
      <c r="BF1535" s="53" t="str">
        <f t="shared" si="584"/>
        <v>00</v>
      </c>
      <c r="BG1535" s="54">
        <f t="shared" si="585"/>
        <v>0</v>
      </c>
      <c r="BH1535" s="54">
        <v>6</v>
      </c>
      <c r="BI1535" s="54" t="str">
        <f t="shared" si="586"/>
        <v>,00</v>
      </c>
      <c r="BJ1535" s="55" t="str">
        <f t="shared" si="587"/>
        <v>00,00</v>
      </c>
      <c r="BL1535" s="57" t="str">
        <f>IFERROR(VLOOKUP(H1535,#REF!,2,0)," ")</f>
        <v xml:space="preserve"> </v>
      </c>
      <c r="BM1535" s="57" t="str">
        <f>IFERROR(VLOOKUP(K1535,#REF!,2,0)," ")</f>
        <v xml:space="preserve"> </v>
      </c>
      <c r="BN1535" s="58" t="str">
        <f t="shared" si="593"/>
        <v xml:space="preserve">  </v>
      </c>
      <c r="BO1535" s="59" t="str">
        <f>IFERROR(VLOOKUP(BN1535,#REF!,5,0)," ")</f>
        <v xml:space="preserve"> </v>
      </c>
      <c r="BP1535" s="59" t="str">
        <f t="shared" si="594"/>
        <v xml:space="preserve"> </v>
      </c>
      <c r="BQ1535" s="56" t="str">
        <f t="shared" si="595"/>
        <v>0,00</v>
      </c>
      <c r="BR1535" s="59" t="str">
        <f t="shared" si="596"/>
        <v>0,00</v>
      </c>
      <c r="BS1535" s="59" t="str">
        <f t="shared" si="597"/>
        <v xml:space="preserve"> </v>
      </c>
      <c r="BT1535" s="56" t="str">
        <f t="shared" si="588"/>
        <v>00</v>
      </c>
      <c r="BU1535" s="56">
        <f t="shared" si="589"/>
        <v>0</v>
      </c>
      <c r="BV1535" s="56" t="str">
        <f>IFERROR(BU1535*#REF!,"0,00")</f>
        <v>0,00</v>
      </c>
      <c r="BW1535" s="59" t="str">
        <f t="shared" si="590"/>
        <v>0,00</v>
      </c>
    </row>
    <row r="1536" spans="1:75" ht="61.5" customHeight="1" thickTop="1" thickBot="1">
      <c r="A1536" s="90" t="str">
        <f t="shared" si="578"/>
        <v>INSERIR DATA</v>
      </c>
      <c r="B1536" s="91" t="str">
        <f t="shared" si="579"/>
        <v>INSERIR DATA</v>
      </c>
      <c r="C1536" s="81" t="str">
        <f t="shared" si="580"/>
        <v>INSERIR DATA</v>
      </c>
      <c r="D1536" s="79">
        <f t="shared" si="592"/>
        <v>1533</v>
      </c>
      <c r="E1536" s="125">
        <f t="shared" si="591"/>
        <v>0</v>
      </c>
      <c r="F1536" s="101"/>
      <c r="G1536" s="124" t="str">
        <f>IFERROR(VLOOKUP(F1536,#REF!,2,0)," ")</f>
        <v xml:space="preserve"> </v>
      </c>
      <c r="H1536" s="122" t="str">
        <f>IFERROR(VLOOKUP(F1536,#REF!,3,0)," ")</f>
        <v xml:space="preserve"> </v>
      </c>
      <c r="I1536" s="103"/>
      <c r="J1536" s="103"/>
      <c r="K1536" s="103"/>
      <c r="L1536" s="104"/>
      <c r="M1536" s="105"/>
      <c r="N1536" s="106"/>
      <c r="O1536" s="107"/>
      <c r="P1536" s="122" t="str">
        <f t="shared" si="598"/>
        <v>00,00</v>
      </c>
      <c r="Q1536" s="123" t="str">
        <f t="shared" si="599"/>
        <v>0,00</v>
      </c>
      <c r="R1536" s="119">
        <v>0</v>
      </c>
      <c r="S1536" s="119">
        <v>0</v>
      </c>
      <c r="T1536" s="123">
        <f t="shared" si="581"/>
        <v>0</v>
      </c>
      <c r="U1536" s="108"/>
      <c r="V1536" s="109" t="str">
        <f t="shared" si="600"/>
        <v/>
      </c>
      <c r="W1536" s="37"/>
      <c r="X1536" s="132"/>
      <c r="Y1536" s="134"/>
      <c r="AA1536" s="24"/>
      <c r="AB1536" s="40"/>
      <c r="AC1536" s="24" t="str">
        <f t="shared" si="583"/>
        <v>Pendente</v>
      </c>
      <c r="AE1536" s="43"/>
      <c r="AF1536" s="44"/>
      <c r="AG1536" s="46"/>
      <c r="AH1536" s="46"/>
      <c r="AI1536" s="46"/>
      <c r="AJ1536" s="44"/>
      <c r="AK1536" s="46"/>
      <c r="AL1536" s="127"/>
      <c r="AM1536" s="44"/>
      <c r="AN1536" s="46"/>
      <c r="AO1536" s="127"/>
      <c r="AP1536" s="46"/>
      <c r="AQ1536" s="46"/>
      <c r="AR1536" s="46"/>
      <c r="AS1536" s="46"/>
      <c r="AT1536" s="46"/>
      <c r="AU1536" s="46"/>
      <c r="AV1536" s="46"/>
      <c r="AW1536" s="46"/>
      <c r="AX1536" s="46"/>
      <c r="AY1536" s="46"/>
      <c r="AZ1536" s="49"/>
      <c r="BE1536" s="52">
        <f t="shared" si="582"/>
        <v>0</v>
      </c>
      <c r="BF1536" s="53" t="str">
        <f t="shared" si="584"/>
        <v>00</v>
      </c>
      <c r="BG1536" s="54">
        <f t="shared" si="585"/>
        <v>0</v>
      </c>
      <c r="BH1536" s="54">
        <v>6</v>
      </c>
      <c r="BI1536" s="54" t="str">
        <f t="shared" si="586"/>
        <v>,00</v>
      </c>
      <c r="BJ1536" s="55" t="str">
        <f t="shared" si="587"/>
        <v>00,00</v>
      </c>
      <c r="BL1536" s="57" t="str">
        <f>IFERROR(VLOOKUP(H1536,#REF!,2,0)," ")</f>
        <v xml:space="preserve"> </v>
      </c>
      <c r="BM1536" s="57" t="str">
        <f>IFERROR(VLOOKUP(K1536,#REF!,2,0)," ")</f>
        <v xml:space="preserve"> </v>
      </c>
      <c r="BN1536" s="58" t="str">
        <f t="shared" si="593"/>
        <v xml:space="preserve">  </v>
      </c>
      <c r="BO1536" s="59" t="str">
        <f>IFERROR(VLOOKUP(BN1536,#REF!,5,0)," ")</f>
        <v xml:space="preserve"> </v>
      </c>
      <c r="BP1536" s="59" t="str">
        <f t="shared" si="594"/>
        <v xml:space="preserve"> </v>
      </c>
      <c r="BQ1536" s="56" t="str">
        <f t="shared" si="595"/>
        <v>0,00</v>
      </c>
      <c r="BR1536" s="59" t="str">
        <f t="shared" si="596"/>
        <v>0,00</v>
      </c>
      <c r="BS1536" s="59" t="str">
        <f t="shared" si="597"/>
        <v xml:space="preserve"> </v>
      </c>
      <c r="BT1536" s="56" t="str">
        <f t="shared" si="588"/>
        <v>00</v>
      </c>
      <c r="BU1536" s="56">
        <f t="shared" si="589"/>
        <v>0</v>
      </c>
      <c r="BV1536" s="56" t="str">
        <f>IFERROR(BU1536*#REF!,"0,00")</f>
        <v>0,00</v>
      </c>
      <c r="BW1536" s="59" t="str">
        <f t="shared" si="590"/>
        <v>0,00</v>
      </c>
    </row>
    <row r="1537" spans="1:75" ht="61.5" customHeight="1" thickTop="1" thickBot="1">
      <c r="A1537" s="90" t="str">
        <f t="shared" si="578"/>
        <v>INSERIR DATA</v>
      </c>
      <c r="B1537" s="91" t="str">
        <f t="shared" si="579"/>
        <v>INSERIR DATA</v>
      </c>
      <c r="C1537" s="81" t="str">
        <f t="shared" si="580"/>
        <v>INSERIR DATA</v>
      </c>
      <c r="D1537" s="79">
        <f t="shared" si="592"/>
        <v>1534</v>
      </c>
      <c r="E1537" s="125">
        <f t="shared" si="591"/>
        <v>0</v>
      </c>
      <c r="F1537" s="101"/>
      <c r="G1537" s="124" t="str">
        <f>IFERROR(VLOOKUP(F1537,#REF!,2,0)," ")</f>
        <v xml:space="preserve"> </v>
      </c>
      <c r="H1537" s="122" t="str">
        <f>IFERROR(VLOOKUP(F1537,#REF!,3,0)," ")</f>
        <v xml:space="preserve"> </v>
      </c>
      <c r="I1537" s="103"/>
      <c r="J1537" s="103"/>
      <c r="K1537" s="103"/>
      <c r="L1537" s="104"/>
      <c r="M1537" s="105"/>
      <c r="N1537" s="106"/>
      <c r="O1537" s="107"/>
      <c r="P1537" s="122" t="str">
        <f t="shared" si="598"/>
        <v>00,00</v>
      </c>
      <c r="Q1537" s="123" t="str">
        <f t="shared" si="599"/>
        <v>0,00</v>
      </c>
      <c r="R1537" s="119">
        <v>0</v>
      </c>
      <c r="S1537" s="119">
        <v>0</v>
      </c>
      <c r="T1537" s="123">
        <f t="shared" si="581"/>
        <v>0</v>
      </c>
      <c r="U1537" s="108"/>
      <c r="V1537" s="109" t="str">
        <f t="shared" si="600"/>
        <v/>
      </c>
      <c r="W1537" s="37"/>
      <c r="X1537" s="132"/>
      <c r="Y1537" s="134"/>
      <c r="AA1537" s="24"/>
      <c r="AB1537" s="40"/>
      <c r="AC1537" s="24" t="str">
        <f t="shared" si="583"/>
        <v>Pendente</v>
      </c>
      <c r="AE1537" s="43"/>
      <c r="AF1537" s="44"/>
      <c r="AG1537" s="46"/>
      <c r="AH1537" s="46"/>
      <c r="AI1537" s="46"/>
      <c r="AJ1537" s="44"/>
      <c r="AK1537" s="46"/>
      <c r="AL1537" s="127"/>
      <c r="AM1537" s="44"/>
      <c r="AN1537" s="46"/>
      <c r="AO1537" s="127"/>
      <c r="AP1537" s="46"/>
      <c r="AQ1537" s="46"/>
      <c r="AR1537" s="46"/>
      <c r="AS1537" s="46"/>
      <c r="AT1537" s="46"/>
      <c r="AU1537" s="46"/>
      <c r="AV1537" s="46"/>
      <c r="AW1537" s="46"/>
      <c r="AX1537" s="46"/>
      <c r="AY1537" s="46"/>
      <c r="AZ1537" s="49"/>
      <c r="BE1537" s="52">
        <f t="shared" si="582"/>
        <v>0</v>
      </c>
      <c r="BF1537" s="53" t="str">
        <f t="shared" si="584"/>
        <v>00</v>
      </c>
      <c r="BG1537" s="54">
        <f t="shared" si="585"/>
        <v>0</v>
      </c>
      <c r="BH1537" s="54">
        <v>6</v>
      </c>
      <c r="BI1537" s="54" t="str">
        <f t="shared" si="586"/>
        <v>,00</v>
      </c>
      <c r="BJ1537" s="55" t="str">
        <f t="shared" si="587"/>
        <v>00,00</v>
      </c>
      <c r="BL1537" s="57" t="str">
        <f>IFERROR(VLOOKUP(H1537,#REF!,2,0)," ")</f>
        <v xml:space="preserve"> </v>
      </c>
      <c r="BM1537" s="57" t="str">
        <f>IFERROR(VLOOKUP(K1537,#REF!,2,0)," ")</f>
        <v xml:space="preserve"> </v>
      </c>
      <c r="BN1537" s="58" t="str">
        <f t="shared" si="593"/>
        <v xml:space="preserve">  </v>
      </c>
      <c r="BO1537" s="59" t="str">
        <f>IFERROR(VLOOKUP(BN1537,#REF!,5,0)," ")</f>
        <v xml:space="preserve"> </v>
      </c>
      <c r="BP1537" s="59" t="str">
        <f t="shared" si="594"/>
        <v xml:space="preserve"> </v>
      </c>
      <c r="BQ1537" s="56" t="str">
        <f t="shared" si="595"/>
        <v>0,00</v>
      </c>
      <c r="BR1537" s="59" t="str">
        <f t="shared" si="596"/>
        <v>0,00</v>
      </c>
      <c r="BS1537" s="59" t="str">
        <f t="shared" si="597"/>
        <v xml:space="preserve"> </v>
      </c>
      <c r="BT1537" s="56" t="str">
        <f t="shared" si="588"/>
        <v>00</v>
      </c>
      <c r="BU1537" s="56">
        <f t="shared" si="589"/>
        <v>0</v>
      </c>
      <c r="BV1537" s="56" t="str">
        <f>IFERROR(BU1537*#REF!,"0,00")</f>
        <v>0,00</v>
      </c>
      <c r="BW1537" s="59" t="str">
        <f t="shared" si="590"/>
        <v>0,00</v>
      </c>
    </row>
    <row r="1538" spans="1:75" ht="61.5" customHeight="1" thickTop="1" thickBot="1">
      <c r="A1538" s="90" t="str">
        <f t="shared" si="578"/>
        <v>INSERIR DATA</v>
      </c>
      <c r="B1538" s="91" t="str">
        <f t="shared" si="579"/>
        <v>INSERIR DATA</v>
      </c>
      <c r="C1538" s="81" t="str">
        <f t="shared" si="580"/>
        <v>INSERIR DATA</v>
      </c>
      <c r="D1538" s="79">
        <f t="shared" si="592"/>
        <v>1535</v>
      </c>
      <c r="E1538" s="125">
        <f t="shared" si="591"/>
        <v>0</v>
      </c>
      <c r="F1538" s="101"/>
      <c r="G1538" s="124" t="str">
        <f>IFERROR(VLOOKUP(F1538,#REF!,2,0)," ")</f>
        <v xml:space="preserve"> </v>
      </c>
      <c r="H1538" s="122" t="str">
        <f>IFERROR(VLOOKUP(F1538,#REF!,3,0)," ")</f>
        <v xml:space="preserve"> </v>
      </c>
      <c r="I1538" s="103"/>
      <c r="J1538" s="103"/>
      <c r="K1538" s="103"/>
      <c r="L1538" s="104"/>
      <c r="M1538" s="105"/>
      <c r="N1538" s="106"/>
      <c r="O1538" s="107"/>
      <c r="P1538" s="122" t="str">
        <f t="shared" si="598"/>
        <v>00,00</v>
      </c>
      <c r="Q1538" s="123" t="str">
        <f t="shared" si="599"/>
        <v>0,00</v>
      </c>
      <c r="R1538" s="119">
        <v>0</v>
      </c>
      <c r="S1538" s="119">
        <v>0</v>
      </c>
      <c r="T1538" s="123">
        <f t="shared" si="581"/>
        <v>0</v>
      </c>
      <c r="U1538" s="108"/>
      <c r="V1538" s="109" t="str">
        <f t="shared" si="600"/>
        <v/>
      </c>
      <c r="W1538" s="37"/>
      <c r="X1538" s="132"/>
      <c r="Y1538" s="134"/>
      <c r="AA1538" s="24"/>
      <c r="AB1538" s="40"/>
      <c r="AC1538" s="24" t="str">
        <f t="shared" si="583"/>
        <v>Pendente</v>
      </c>
      <c r="AE1538" s="43"/>
      <c r="AF1538" s="44"/>
      <c r="AG1538" s="46"/>
      <c r="AH1538" s="46"/>
      <c r="AI1538" s="46"/>
      <c r="AJ1538" s="44"/>
      <c r="AK1538" s="46"/>
      <c r="AL1538" s="127"/>
      <c r="AM1538" s="44"/>
      <c r="AN1538" s="46"/>
      <c r="AO1538" s="127"/>
      <c r="AP1538" s="46"/>
      <c r="AQ1538" s="46"/>
      <c r="AR1538" s="46"/>
      <c r="AS1538" s="46"/>
      <c r="AT1538" s="46"/>
      <c r="AU1538" s="46"/>
      <c r="AV1538" s="46"/>
      <c r="AW1538" s="46"/>
      <c r="AX1538" s="46"/>
      <c r="AY1538" s="46"/>
      <c r="AZ1538" s="49"/>
      <c r="BE1538" s="52">
        <f t="shared" si="582"/>
        <v>0</v>
      </c>
      <c r="BF1538" s="53" t="str">
        <f t="shared" si="584"/>
        <v>00</v>
      </c>
      <c r="BG1538" s="54">
        <f t="shared" si="585"/>
        <v>0</v>
      </c>
      <c r="BH1538" s="54">
        <v>6</v>
      </c>
      <c r="BI1538" s="54" t="str">
        <f t="shared" si="586"/>
        <v>,00</v>
      </c>
      <c r="BJ1538" s="55" t="str">
        <f t="shared" si="587"/>
        <v>00,00</v>
      </c>
      <c r="BL1538" s="57" t="str">
        <f>IFERROR(VLOOKUP(H1538,#REF!,2,0)," ")</f>
        <v xml:space="preserve"> </v>
      </c>
      <c r="BM1538" s="57" t="str">
        <f>IFERROR(VLOOKUP(K1538,#REF!,2,0)," ")</f>
        <v xml:space="preserve"> </v>
      </c>
      <c r="BN1538" s="58" t="str">
        <f t="shared" si="593"/>
        <v xml:space="preserve">  </v>
      </c>
      <c r="BO1538" s="59" t="str">
        <f>IFERROR(VLOOKUP(BN1538,#REF!,5,0)," ")</f>
        <v xml:space="preserve"> </v>
      </c>
      <c r="BP1538" s="59" t="str">
        <f t="shared" si="594"/>
        <v xml:space="preserve"> </v>
      </c>
      <c r="BQ1538" s="56" t="str">
        <f t="shared" si="595"/>
        <v>0,00</v>
      </c>
      <c r="BR1538" s="59" t="str">
        <f t="shared" si="596"/>
        <v>0,00</v>
      </c>
      <c r="BS1538" s="59" t="str">
        <f t="shared" si="597"/>
        <v xml:space="preserve"> </v>
      </c>
      <c r="BT1538" s="56" t="str">
        <f t="shared" si="588"/>
        <v>00</v>
      </c>
      <c r="BU1538" s="56">
        <f t="shared" si="589"/>
        <v>0</v>
      </c>
      <c r="BV1538" s="56" t="str">
        <f>IFERROR(BU1538*#REF!,"0,00")</f>
        <v>0,00</v>
      </c>
      <c r="BW1538" s="59" t="str">
        <f t="shared" si="590"/>
        <v>0,00</v>
      </c>
    </row>
    <row r="1539" spans="1:75" ht="61.5" customHeight="1" thickTop="1" thickBot="1">
      <c r="A1539" s="90" t="str">
        <f t="shared" ref="A1539:A1602" si="601">IF(AW1539="", "INSERIR DATA",UPPER(TEXT(AW1539,"MMMM")))</f>
        <v>INSERIR DATA</v>
      </c>
      <c r="B1539" s="91" t="str">
        <f t="shared" ref="B1539:B1602" si="602">IF(AP1539="", "INSERIR DATA",UPPER(TEXT(AP1539,"MMMM")))</f>
        <v>INSERIR DATA</v>
      </c>
      <c r="C1539" s="81" t="str">
        <f t="shared" ref="C1539:C1602" si="603">IF(AH1539="", "INSERIR DATA",UPPER(TEXT(AH1539,"MMMM")))</f>
        <v>INSERIR DATA</v>
      </c>
      <c r="D1539" s="79">
        <f t="shared" si="592"/>
        <v>1536</v>
      </c>
      <c r="E1539" s="125">
        <f t="shared" si="591"/>
        <v>0</v>
      </c>
      <c r="F1539" s="101"/>
      <c r="G1539" s="124" t="str">
        <f>IFERROR(VLOOKUP(F1539,#REF!,2,0)," ")</f>
        <v xml:space="preserve"> </v>
      </c>
      <c r="H1539" s="122" t="str">
        <f>IFERROR(VLOOKUP(F1539,#REF!,3,0)," ")</f>
        <v xml:space="preserve"> </v>
      </c>
      <c r="I1539" s="103"/>
      <c r="J1539" s="103"/>
      <c r="K1539" s="103"/>
      <c r="L1539" s="104"/>
      <c r="M1539" s="105"/>
      <c r="N1539" s="106"/>
      <c r="O1539" s="107"/>
      <c r="P1539" s="122" t="str">
        <f t="shared" si="598"/>
        <v>00,00</v>
      </c>
      <c r="Q1539" s="123" t="str">
        <f t="shared" si="599"/>
        <v>0,00</v>
      </c>
      <c r="R1539" s="119">
        <v>0</v>
      </c>
      <c r="S1539" s="119">
        <v>0</v>
      </c>
      <c r="T1539" s="123">
        <f t="shared" ref="T1539:T1602" si="604">IFERROR(Q1539+R1539-S1539," ")</f>
        <v>0</v>
      </c>
      <c r="U1539" s="108"/>
      <c r="V1539" s="109" t="str">
        <f t="shared" si="600"/>
        <v/>
      </c>
      <c r="W1539" s="37"/>
      <c r="X1539" s="132"/>
      <c r="Y1539" s="134"/>
      <c r="AA1539" s="24"/>
      <c r="AB1539" s="40"/>
      <c r="AC1539" s="24" t="str">
        <f t="shared" si="583"/>
        <v>Pendente</v>
      </c>
      <c r="AE1539" s="43"/>
      <c r="AF1539" s="44"/>
      <c r="AG1539" s="46"/>
      <c r="AH1539" s="46"/>
      <c r="AI1539" s="46"/>
      <c r="AJ1539" s="44"/>
      <c r="AK1539" s="46"/>
      <c r="AL1539" s="127"/>
      <c r="AM1539" s="44"/>
      <c r="AN1539" s="46"/>
      <c r="AO1539" s="127"/>
      <c r="AP1539" s="46"/>
      <c r="AQ1539" s="46"/>
      <c r="AR1539" s="46"/>
      <c r="AS1539" s="46"/>
      <c r="AT1539" s="46"/>
      <c r="AU1539" s="46"/>
      <c r="AV1539" s="46"/>
      <c r="AW1539" s="46"/>
      <c r="AX1539" s="46"/>
      <c r="AY1539" s="46"/>
      <c r="AZ1539" s="49"/>
      <c r="BE1539" s="52">
        <f t="shared" ref="BE1539:BE1602" si="605">(O1539-M1539)+(N1539-L1539)</f>
        <v>0</v>
      </c>
      <c r="BF1539" s="53" t="str">
        <f t="shared" si="584"/>
        <v>00</v>
      </c>
      <c r="BG1539" s="54">
        <f t="shared" si="585"/>
        <v>0</v>
      </c>
      <c r="BH1539" s="54">
        <v>6</v>
      </c>
      <c r="BI1539" s="54" t="str">
        <f t="shared" si="586"/>
        <v>,00</v>
      </c>
      <c r="BJ1539" s="55" t="str">
        <f t="shared" si="587"/>
        <v>00,00</v>
      </c>
      <c r="BL1539" s="57" t="str">
        <f>IFERROR(VLOOKUP(H1539,#REF!,2,0)," ")</f>
        <v xml:space="preserve"> </v>
      </c>
      <c r="BM1539" s="57" t="str">
        <f>IFERROR(VLOOKUP(K1539,#REF!,2,0)," ")</f>
        <v xml:space="preserve"> </v>
      </c>
      <c r="BN1539" s="58" t="str">
        <f t="shared" si="593"/>
        <v xml:space="preserve">  </v>
      </c>
      <c r="BO1539" s="59" t="str">
        <f>IFERROR(VLOOKUP(BN1539,#REF!,5,0)," ")</f>
        <v xml:space="preserve"> </v>
      </c>
      <c r="BP1539" s="59" t="str">
        <f t="shared" si="594"/>
        <v xml:space="preserve"> </v>
      </c>
      <c r="BQ1539" s="56" t="str">
        <f t="shared" si="595"/>
        <v>0,00</v>
      </c>
      <c r="BR1539" s="59" t="str">
        <f t="shared" si="596"/>
        <v>0,00</v>
      </c>
      <c r="BS1539" s="59" t="str">
        <f t="shared" si="597"/>
        <v xml:space="preserve"> </v>
      </c>
      <c r="BT1539" s="56" t="str">
        <f t="shared" si="588"/>
        <v>00</v>
      </c>
      <c r="BU1539" s="56">
        <f t="shared" si="589"/>
        <v>0</v>
      </c>
      <c r="BV1539" s="56" t="str">
        <f>IFERROR(BU1539*#REF!,"0,00")</f>
        <v>0,00</v>
      </c>
      <c r="BW1539" s="59" t="str">
        <f t="shared" si="590"/>
        <v>0,00</v>
      </c>
    </row>
    <row r="1540" spans="1:75" ht="61.5" customHeight="1" thickTop="1" thickBot="1">
      <c r="A1540" s="90" t="str">
        <f t="shared" si="601"/>
        <v>INSERIR DATA</v>
      </c>
      <c r="B1540" s="91" t="str">
        <f t="shared" si="602"/>
        <v>INSERIR DATA</v>
      </c>
      <c r="C1540" s="81" t="str">
        <f t="shared" si="603"/>
        <v>INSERIR DATA</v>
      </c>
      <c r="D1540" s="79">
        <f t="shared" si="592"/>
        <v>1537</v>
      </c>
      <c r="E1540" s="125">
        <f t="shared" si="591"/>
        <v>0</v>
      </c>
      <c r="F1540" s="101"/>
      <c r="G1540" s="124" t="str">
        <f>IFERROR(VLOOKUP(F1540,#REF!,2,0)," ")</f>
        <v xml:space="preserve"> </v>
      </c>
      <c r="H1540" s="122" t="str">
        <f>IFERROR(VLOOKUP(F1540,#REF!,3,0)," ")</f>
        <v xml:space="preserve"> </v>
      </c>
      <c r="I1540" s="103"/>
      <c r="J1540" s="103"/>
      <c r="K1540" s="103"/>
      <c r="L1540" s="104"/>
      <c r="M1540" s="105"/>
      <c r="N1540" s="106"/>
      <c r="O1540" s="107"/>
      <c r="P1540" s="122" t="str">
        <f t="shared" si="598"/>
        <v>00,00</v>
      </c>
      <c r="Q1540" s="123" t="str">
        <f t="shared" si="599"/>
        <v>0,00</v>
      </c>
      <c r="R1540" s="119">
        <v>0</v>
      </c>
      <c r="S1540" s="119">
        <v>0</v>
      </c>
      <c r="T1540" s="123">
        <f t="shared" si="604"/>
        <v>0</v>
      </c>
      <c r="U1540" s="108"/>
      <c r="V1540" s="109" t="str">
        <f t="shared" si="600"/>
        <v/>
      </c>
      <c r="W1540" s="37"/>
      <c r="X1540" s="132"/>
      <c r="Y1540" s="134"/>
      <c r="AA1540" s="24"/>
      <c r="AB1540" s="40"/>
      <c r="AC1540" s="24" t="str">
        <f t="shared" ref="AC1540:AC1603" si="606">IF(COUNTIFS(AE1540:AZ1540,"&lt;&gt;"&amp;"")=22,"Publicar","Pendente")</f>
        <v>Pendente</v>
      </c>
      <c r="AE1540" s="43"/>
      <c r="AF1540" s="44"/>
      <c r="AG1540" s="46"/>
      <c r="AH1540" s="46"/>
      <c r="AI1540" s="46"/>
      <c r="AJ1540" s="44"/>
      <c r="AK1540" s="46"/>
      <c r="AL1540" s="127"/>
      <c r="AM1540" s="44"/>
      <c r="AN1540" s="46"/>
      <c r="AO1540" s="127"/>
      <c r="AP1540" s="46"/>
      <c r="AQ1540" s="46"/>
      <c r="AR1540" s="46"/>
      <c r="AS1540" s="46"/>
      <c r="AT1540" s="46"/>
      <c r="AU1540" s="46"/>
      <c r="AV1540" s="46"/>
      <c r="AW1540" s="46"/>
      <c r="AX1540" s="46"/>
      <c r="AY1540" s="46"/>
      <c r="AZ1540" s="49"/>
      <c r="BE1540" s="52">
        <f t="shared" si="605"/>
        <v>0</v>
      </c>
      <c r="BF1540" s="53" t="str">
        <f t="shared" ref="BF1540:BF1603" si="607">LEFT(TEXT(BE1540,"00,#####"),2)</f>
        <v>00</v>
      </c>
      <c r="BG1540" s="54">
        <f t="shared" ref="BG1540:BG1603" si="608">(BE1540-BF1540)*24</f>
        <v>0</v>
      </c>
      <c r="BH1540" s="54">
        <v>6</v>
      </c>
      <c r="BI1540" s="54" t="str">
        <f t="shared" ref="BI1540:BI1603" si="609">IF(BG1540&lt;BH1540,",00",",5")</f>
        <v>,00</v>
      </c>
      <c r="BJ1540" s="55" t="str">
        <f t="shared" ref="BJ1540:BJ1603" si="610">BF1540&amp;BI1540</f>
        <v>00,00</v>
      </c>
      <c r="BL1540" s="57" t="str">
        <f>IFERROR(VLOOKUP(H1540,#REF!,2,0)," ")</f>
        <v xml:space="preserve"> </v>
      </c>
      <c r="BM1540" s="57" t="str">
        <f>IFERROR(VLOOKUP(K1540,#REF!,2,0)," ")</f>
        <v xml:space="preserve"> </v>
      </c>
      <c r="BN1540" s="58" t="str">
        <f t="shared" si="593"/>
        <v xml:space="preserve">  </v>
      </c>
      <c r="BO1540" s="59" t="str">
        <f>IFERROR(VLOOKUP(BN1540,#REF!,5,0)," ")</f>
        <v xml:space="preserve"> </v>
      </c>
      <c r="BP1540" s="59" t="str">
        <f t="shared" si="594"/>
        <v xml:space="preserve"> </v>
      </c>
      <c r="BQ1540" s="56" t="str">
        <f t="shared" si="595"/>
        <v>0,00</v>
      </c>
      <c r="BR1540" s="59" t="str">
        <f t="shared" si="596"/>
        <v>0,00</v>
      </c>
      <c r="BS1540" s="59" t="str">
        <f t="shared" si="597"/>
        <v xml:space="preserve"> </v>
      </c>
      <c r="BT1540" s="56" t="str">
        <f t="shared" ref="BT1540:BT1603" si="611">BF1540</f>
        <v>00</v>
      </c>
      <c r="BU1540" s="56">
        <f t="shared" ref="BU1540:BU1603" si="612">IFERROR(BT1540+BQ1540,"0,00")-AA1540</f>
        <v>0</v>
      </c>
      <c r="BV1540" s="56" t="str">
        <f>IFERROR(BU1540*#REF!,"0,00")</f>
        <v>0,00</v>
      </c>
      <c r="BW1540" s="59" t="str">
        <f t="shared" ref="BW1540:BW1603" si="613">IFERROR(BS1540-BV1540,"0,00")</f>
        <v>0,00</v>
      </c>
    </row>
    <row r="1541" spans="1:75" ht="61.5" customHeight="1" thickTop="1" thickBot="1">
      <c r="A1541" s="90" t="str">
        <f t="shared" si="601"/>
        <v>INSERIR DATA</v>
      </c>
      <c r="B1541" s="91" t="str">
        <f t="shared" si="602"/>
        <v>INSERIR DATA</v>
      </c>
      <c r="C1541" s="81" t="str">
        <f t="shared" si="603"/>
        <v>INSERIR DATA</v>
      </c>
      <c r="D1541" s="79">
        <f t="shared" si="592"/>
        <v>1538</v>
      </c>
      <c r="E1541" s="125">
        <f t="shared" si="591"/>
        <v>0</v>
      </c>
      <c r="F1541" s="101"/>
      <c r="G1541" s="124" t="str">
        <f>IFERROR(VLOOKUP(F1541,#REF!,2,0)," ")</f>
        <v xml:space="preserve"> </v>
      </c>
      <c r="H1541" s="122" t="str">
        <f>IFERROR(VLOOKUP(F1541,#REF!,3,0)," ")</f>
        <v xml:space="preserve"> </v>
      </c>
      <c r="I1541" s="103"/>
      <c r="J1541" s="103"/>
      <c r="K1541" s="103"/>
      <c r="L1541" s="104"/>
      <c r="M1541" s="105"/>
      <c r="N1541" s="106"/>
      <c r="O1541" s="107"/>
      <c r="P1541" s="122" t="str">
        <f t="shared" si="598"/>
        <v>00,00</v>
      </c>
      <c r="Q1541" s="123" t="str">
        <f t="shared" si="599"/>
        <v>0,00</v>
      </c>
      <c r="R1541" s="119">
        <v>0</v>
      </c>
      <c r="S1541" s="119">
        <v>0</v>
      </c>
      <c r="T1541" s="123">
        <f t="shared" si="604"/>
        <v>0</v>
      </c>
      <c r="U1541" s="108"/>
      <c r="V1541" s="109" t="str">
        <f t="shared" si="600"/>
        <v/>
      </c>
      <c r="W1541" s="37"/>
      <c r="X1541" s="132"/>
      <c r="Y1541" s="134"/>
      <c r="AA1541" s="24"/>
      <c r="AB1541" s="40"/>
      <c r="AC1541" s="24" t="str">
        <f t="shared" si="606"/>
        <v>Pendente</v>
      </c>
      <c r="AE1541" s="43"/>
      <c r="AF1541" s="44"/>
      <c r="AG1541" s="46"/>
      <c r="AH1541" s="46"/>
      <c r="AI1541" s="46"/>
      <c r="AJ1541" s="44"/>
      <c r="AK1541" s="46"/>
      <c r="AL1541" s="127"/>
      <c r="AM1541" s="44"/>
      <c r="AN1541" s="46"/>
      <c r="AO1541" s="127"/>
      <c r="AP1541" s="46"/>
      <c r="AQ1541" s="46"/>
      <c r="AR1541" s="46"/>
      <c r="AS1541" s="46"/>
      <c r="AT1541" s="46"/>
      <c r="AU1541" s="46"/>
      <c r="AV1541" s="46"/>
      <c r="AW1541" s="46"/>
      <c r="AX1541" s="46"/>
      <c r="AY1541" s="46"/>
      <c r="AZ1541" s="49"/>
      <c r="BE1541" s="52">
        <f t="shared" si="605"/>
        <v>0</v>
      </c>
      <c r="BF1541" s="53" t="str">
        <f t="shared" si="607"/>
        <v>00</v>
      </c>
      <c r="BG1541" s="54">
        <f t="shared" si="608"/>
        <v>0</v>
      </c>
      <c r="BH1541" s="54">
        <v>6</v>
      </c>
      <c r="BI1541" s="54" t="str">
        <f t="shared" si="609"/>
        <v>,00</v>
      </c>
      <c r="BJ1541" s="55" t="str">
        <f t="shared" si="610"/>
        <v>00,00</v>
      </c>
      <c r="BL1541" s="57" t="str">
        <f>IFERROR(VLOOKUP(H1541,#REF!,2,0)," ")</f>
        <v xml:space="preserve"> </v>
      </c>
      <c r="BM1541" s="57" t="str">
        <f>IFERROR(VLOOKUP(K1541,#REF!,2,0)," ")</f>
        <v xml:space="preserve"> </v>
      </c>
      <c r="BN1541" s="58" t="str">
        <f t="shared" si="593"/>
        <v xml:space="preserve">  </v>
      </c>
      <c r="BO1541" s="59" t="str">
        <f>IFERROR(VLOOKUP(BN1541,#REF!,5,0)," ")</f>
        <v xml:space="preserve"> </v>
      </c>
      <c r="BP1541" s="59" t="str">
        <f t="shared" si="594"/>
        <v xml:space="preserve"> </v>
      </c>
      <c r="BQ1541" s="56" t="str">
        <f t="shared" si="595"/>
        <v>0,00</v>
      </c>
      <c r="BR1541" s="59" t="str">
        <f t="shared" si="596"/>
        <v>0,00</v>
      </c>
      <c r="BS1541" s="59" t="str">
        <f t="shared" si="597"/>
        <v xml:space="preserve"> </v>
      </c>
      <c r="BT1541" s="56" t="str">
        <f t="shared" si="611"/>
        <v>00</v>
      </c>
      <c r="BU1541" s="56">
        <f t="shared" si="612"/>
        <v>0</v>
      </c>
      <c r="BV1541" s="56" t="str">
        <f>IFERROR(BU1541*#REF!,"0,00")</f>
        <v>0,00</v>
      </c>
      <c r="BW1541" s="59" t="str">
        <f t="shared" si="613"/>
        <v>0,00</v>
      </c>
    </row>
    <row r="1542" spans="1:75" ht="61.5" customHeight="1" thickTop="1" thickBot="1">
      <c r="A1542" s="90" t="str">
        <f t="shared" si="601"/>
        <v>INSERIR DATA</v>
      </c>
      <c r="B1542" s="91" t="str">
        <f t="shared" si="602"/>
        <v>INSERIR DATA</v>
      </c>
      <c r="C1542" s="81" t="str">
        <f t="shared" si="603"/>
        <v>INSERIR DATA</v>
      </c>
      <c r="D1542" s="79">
        <f t="shared" si="592"/>
        <v>1539</v>
      </c>
      <c r="E1542" s="125">
        <f t="shared" si="591"/>
        <v>0</v>
      </c>
      <c r="F1542" s="101"/>
      <c r="G1542" s="124" t="str">
        <f>IFERROR(VLOOKUP(F1542,#REF!,2,0)," ")</f>
        <v xml:space="preserve"> </v>
      </c>
      <c r="H1542" s="122" t="str">
        <f>IFERROR(VLOOKUP(F1542,#REF!,3,0)," ")</f>
        <v xml:space="preserve"> </v>
      </c>
      <c r="I1542" s="103"/>
      <c r="J1542" s="103"/>
      <c r="K1542" s="103"/>
      <c r="L1542" s="104"/>
      <c r="M1542" s="105"/>
      <c r="N1542" s="106"/>
      <c r="O1542" s="107"/>
      <c r="P1542" s="122" t="str">
        <f t="shared" si="598"/>
        <v>00,00</v>
      </c>
      <c r="Q1542" s="123" t="str">
        <f t="shared" si="599"/>
        <v>0,00</v>
      </c>
      <c r="R1542" s="119">
        <v>0</v>
      </c>
      <c r="S1542" s="119">
        <v>0</v>
      </c>
      <c r="T1542" s="123">
        <f t="shared" si="604"/>
        <v>0</v>
      </c>
      <c r="U1542" s="108"/>
      <c r="V1542" s="109" t="str">
        <f t="shared" si="600"/>
        <v/>
      </c>
      <c r="W1542" s="37"/>
      <c r="X1542" s="132"/>
      <c r="Y1542" s="134"/>
      <c r="AA1542" s="24"/>
      <c r="AB1542" s="40"/>
      <c r="AC1542" s="24" t="str">
        <f t="shared" si="606"/>
        <v>Pendente</v>
      </c>
      <c r="AE1542" s="43"/>
      <c r="AF1542" s="44"/>
      <c r="AG1542" s="46"/>
      <c r="AH1542" s="46"/>
      <c r="AI1542" s="46"/>
      <c r="AJ1542" s="44"/>
      <c r="AK1542" s="46"/>
      <c r="AL1542" s="127"/>
      <c r="AM1542" s="44"/>
      <c r="AN1542" s="46"/>
      <c r="AO1542" s="127"/>
      <c r="AP1542" s="46"/>
      <c r="AQ1542" s="46"/>
      <c r="AR1542" s="46"/>
      <c r="AS1542" s="46"/>
      <c r="AT1542" s="46"/>
      <c r="AU1542" s="46"/>
      <c r="AV1542" s="46"/>
      <c r="AW1542" s="46"/>
      <c r="AX1542" s="46"/>
      <c r="AY1542" s="46"/>
      <c r="AZ1542" s="49"/>
      <c r="BE1542" s="52">
        <f t="shared" si="605"/>
        <v>0</v>
      </c>
      <c r="BF1542" s="53" t="str">
        <f t="shared" si="607"/>
        <v>00</v>
      </c>
      <c r="BG1542" s="54">
        <f t="shared" si="608"/>
        <v>0</v>
      </c>
      <c r="BH1542" s="54">
        <v>6</v>
      </c>
      <c r="BI1542" s="54" t="str">
        <f t="shared" si="609"/>
        <v>,00</v>
      </c>
      <c r="BJ1542" s="55" t="str">
        <f t="shared" si="610"/>
        <v>00,00</v>
      </c>
      <c r="BL1542" s="57" t="str">
        <f>IFERROR(VLOOKUP(H1542,#REF!,2,0)," ")</f>
        <v xml:space="preserve"> </v>
      </c>
      <c r="BM1542" s="57" t="str">
        <f>IFERROR(VLOOKUP(K1542,#REF!,2,0)," ")</f>
        <v xml:space="preserve"> </v>
      </c>
      <c r="BN1542" s="58" t="str">
        <f t="shared" si="593"/>
        <v xml:space="preserve">  </v>
      </c>
      <c r="BO1542" s="59" t="str">
        <f>IFERROR(VLOOKUP(BN1542,#REF!,5,0)," ")</f>
        <v xml:space="preserve"> </v>
      </c>
      <c r="BP1542" s="59" t="str">
        <f t="shared" si="594"/>
        <v xml:space="preserve"> </v>
      </c>
      <c r="BQ1542" s="56" t="str">
        <f t="shared" si="595"/>
        <v>0,00</v>
      </c>
      <c r="BR1542" s="59" t="str">
        <f t="shared" si="596"/>
        <v>0,00</v>
      </c>
      <c r="BS1542" s="59" t="str">
        <f t="shared" si="597"/>
        <v xml:space="preserve"> </v>
      </c>
      <c r="BT1542" s="56" t="str">
        <f t="shared" si="611"/>
        <v>00</v>
      </c>
      <c r="BU1542" s="56">
        <f t="shared" si="612"/>
        <v>0</v>
      </c>
      <c r="BV1542" s="56" t="str">
        <f>IFERROR(BU1542*#REF!,"0,00")</f>
        <v>0,00</v>
      </c>
      <c r="BW1542" s="59" t="str">
        <f t="shared" si="613"/>
        <v>0,00</v>
      </c>
    </row>
    <row r="1543" spans="1:75" ht="61.5" customHeight="1" thickTop="1" thickBot="1">
      <c r="A1543" s="90" t="str">
        <f t="shared" si="601"/>
        <v>INSERIR DATA</v>
      </c>
      <c r="B1543" s="91" t="str">
        <f t="shared" si="602"/>
        <v>INSERIR DATA</v>
      </c>
      <c r="C1543" s="81" t="str">
        <f t="shared" si="603"/>
        <v>INSERIR DATA</v>
      </c>
      <c r="D1543" s="79">
        <f t="shared" si="592"/>
        <v>1540</v>
      </c>
      <c r="E1543" s="125">
        <f t="shared" si="591"/>
        <v>0</v>
      </c>
      <c r="F1543" s="101"/>
      <c r="G1543" s="124" t="str">
        <f>IFERROR(VLOOKUP(F1543,#REF!,2,0)," ")</f>
        <v xml:space="preserve"> </v>
      </c>
      <c r="H1543" s="122" t="str">
        <f>IFERROR(VLOOKUP(F1543,#REF!,3,0)," ")</f>
        <v xml:space="preserve"> </v>
      </c>
      <c r="I1543" s="103"/>
      <c r="J1543" s="103"/>
      <c r="K1543" s="103"/>
      <c r="L1543" s="104"/>
      <c r="M1543" s="105"/>
      <c r="N1543" s="106"/>
      <c r="O1543" s="107"/>
      <c r="P1543" s="122" t="str">
        <f t="shared" si="598"/>
        <v>00,00</v>
      </c>
      <c r="Q1543" s="123" t="str">
        <f t="shared" si="599"/>
        <v>0,00</v>
      </c>
      <c r="R1543" s="119">
        <v>0</v>
      </c>
      <c r="S1543" s="119">
        <v>0</v>
      </c>
      <c r="T1543" s="123">
        <f t="shared" si="604"/>
        <v>0</v>
      </c>
      <c r="U1543" s="108"/>
      <c r="V1543" s="109" t="str">
        <f t="shared" si="600"/>
        <v/>
      </c>
      <c r="W1543" s="37"/>
      <c r="X1543" s="132"/>
      <c r="Y1543" s="134"/>
      <c r="AA1543" s="24"/>
      <c r="AB1543" s="40"/>
      <c r="AC1543" s="24" t="str">
        <f t="shared" si="606"/>
        <v>Pendente</v>
      </c>
      <c r="AE1543" s="43"/>
      <c r="AF1543" s="44"/>
      <c r="AG1543" s="46"/>
      <c r="AH1543" s="46"/>
      <c r="AI1543" s="46"/>
      <c r="AJ1543" s="44"/>
      <c r="AK1543" s="46"/>
      <c r="AL1543" s="127"/>
      <c r="AM1543" s="44"/>
      <c r="AN1543" s="46"/>
      <c r="AO1543" s="127"/>
      <c r="AP1543" s="46"/>
      <c r="AQ1543" s="46"/>
      <c r="AR1543" s="46"/>
      <c r="AS1543" s="46"/>
      <c r="AT1543" s="46"/>
      <c r="AU1543" s="46"/>
      <c r="AV1543" s="46"/>
      <c r="AW1543" s="46"/>
      <c r="AX1543" s="46"/>
      <c r="AY1543" s="46"/>
      <c r="AZ1543" s="49"/>
      <c r="BE1543" s="52">
        <f t="shared" si="605"/>
        <v>0</v>
      </c>
      <c r="BF1543" s="53" t="str">
        <f t="shared" si="607"/>
        <v>00</v>
      </c>
      <c r="BG1543" s="54">
        <f t="shared" si="608"/>
        <v>0</v>
      </c>
      <c r="BH1543" s="54">
        <v>6</v>
      </c>
      <c r="BI1543" s="54" t="str">
        <f t="shared" si="609"/>
        <v>,00</v>
      </c>
      <c r="BJ1543" s="55" t="str">
        <f t="shared" si="610"/>
        <v>00,00</v>
      </c>
      <c r="BL1543" s="57" t="str">
        <f>IFERROR(VLOOKUP(H1543,#REF!,2,0)," ")</f>
        <v xml:space="preserve"> </v>
      </c>
      <c r="BM1543" s="57" t="str">
        <f>IFERROR(VLOOKUP(K1543,#REF!,2,0)," ")</f>
        <v xml:space="preserve"> </v>
      </c>
      <c r="BN1543" s="58" t="str">
        <f t="shared" si="593"/>
        <v xml:space="preserve">  </v>
      </c>
      <c r="BO1543" s="59" t="str">
        <f>IFERROR(VLOOKUP(BN1543,#REF!,5,0)," ")</f>
        <v xml:space="preserve"> </v>
      </c>
      <c r="BP1543" s="59" t="str">
        <f t="shared" si="594"/>
        <v xml:space="preserve"> </v>
      </c>
      <c r="BQ1543" s="56" t="str">
        <f t="shared" si="595"/>
        <v>0,00</v>
      </c>
      <c r="BR1543" s="59" t="str">
        <f t="shared" si="596"/>
        <v>0,00</v>
      </c>
      <c r="BS1543" s="59" t="str">
        <f t="shared" si="597"/>
        <v xml:space="preserve"> </v>
      </c>
      <c r="BT1543" s="56" t="str">
        <f t="shared" si="611"/>
        <v>00</v>
      </c>
      <c r="BU1543" s="56">
        <f t="shared" si="612"/>
        <v>0</v>
      </c>
      <c r="BV1543" s="56" t="str">
        <f>IFERROR(BU1543*#REF!,"0,00")</f>
        <v>0,00</v>
      </c>
      <c r="BW1543" s="59" t="str">
        <f t="shared" si="613"/>
        <v>0,00</v>
      </c>
    </row>
    <row r="1544" spans="1:75" ht="61.5" customHeight="1" thickTop="1" thickBot="1">
      <c r="A1544" s="90" t="str">
        <f t="shared" si="601"/>
        <v>INSERIR DATA</v>
      </c>
      <c r="B1544" s="91" t="str">
        <f t="shared" si="602"/>
        <v>INSERIR DATA</v>
      </c>
      <c r="C1544" s="81" t="str">
        <f t="shared" si="603"/>
        <v>INSERIR DATA</v>
      </c>
      <c r="D1544" s="79">
        <f t="shared" si="592"/>
        <v>1541</v>
      </c>
      <c r="E1544" s="125">
        <f t="shared" si="591"/>
        <v>0</v>
      </c>
      <c r="F1544" s="101"/>
      <c r="G1544" s="124" t="str">
        <f>IFERROR(VLOOKUP(F1544,#REF!,2,0)," ")</f>
        <v xml:space="preserve"> </v>
      </c>
      <c r="H1544" s="122" t="str">
        <f>IFERROR(VLOOKUP(F1544,#REF!,3,0)," ")</f>
        <v xml:space="preserve"> </v>
      </c>
      <c r="I1544" s="103"/>
      <c r="J1544" s="103"/>
      <c r="K1544" s="103"/>
      <c r="L1544" s="104"/>
      <c r="M1544" s="105"/>
      <c r="N1544" s="106"/>
      <c r="O1544" s="107"/>
      <c r="P1544" s="122" t="str">
        <f t="shared" si="598"/>
        <v>00,00</v>
      </c>
      <c r="Q1544" s="123" t="str">
        <f t="shared" si="599"/>
        <v>0,00</v>
      </c>
      <c r="R1544" s="119">
        <v>0</v>
      </c>
      <c r="S1544" s="119">
        <v>0</v>
      </c>
      <c r="T1544" s="123">
        <f t="shared" si="604"/>
        <v>0</v>
      </c>
      <c r="U1544" s="108"/>
      <c r="V1544" s="109" t="str">
        <f t="shared" si="600"/>
        <v/>
      </c>
      <c r="W1544" s="37"/>
      <c r="X1544" s="132"/>
      <c r="Y1544" s="134"/>
      <c r="AA1544" s="24"/>
      <c r="AB1544" s="40"/>
      <c r="AC1544" s="24" t="str">
        <f t="shared" si="606"/>
        <v>Pendente</v>
      </c>
      <c r="AE1544" s="43"/>
      <c r="AF1544" s="44"/>
      <c r="AG1544" s="46"/>
      <c r="AH1544" s="46"/>
      <c r="AI1544" s="46"/>
      <c r="AJ1544" s="44"/>
      <c r="AK1544" s="46"/>
      <c r="AL1544" s="127"/>
      <c r="AM1544" s="44"/>
      <c r="AN1544" s="46"/>
      <c r="AO1544" s="127"/>
      <c r="AP1544" s="46"/>
      <c r="AQ1544" s="46"/>
      <c r="AR1544" s="46"/>
      <c r="AS1544" s="46"/>
      <c r="AT1544" s="46"/>
      <c r="AU1544" s="46"/>
      <c r="AV1544" s="46"/>
      <c r="AW1544" s="46"/>
      <c r="AX1544" s="46"/>
      <c r="AY1544" s="46"/>
      <c r="AZ1544" s="49"/>
      <c r="BE1544" s="52">
        <f t="shared" si="605"/>
        <v>0</v>
      </c>
      <c r="BF1544" s="53" t="str">
        <f t="shared" si="607"/>
        <v>00</v>
      </c>
      <c r="BG1544" s="54">
        <f t="shared" si="608"/>
        <v>0</v>
      </c>
      <c r="BH1544" s="54">
        <v>6</v>
      </c>
      <c r="BI1544" s="54" t="str">
        <f t="shared" si="609"/>
        <v>,00</v>
      </c>
      <c r="BJ1544" s="55" t="str">
        <f t="shared" si="610"/>
        <v>00,00</v>
      </c>
      <c r="BL1544" s="57" t="str">
        <f>IFERROR(VLOOKUP(H1544,#REF!,2,0)," ")</f>
        <v xml:space="preserve"> </v>
      </c>
      <c r="BM1544" s="57" t="str">
        <f>IFERROR(VLOOKUP(K1544,#REF!,2,0)," ")</f>
        <v xml:space="preserve"> </v>
      </c>
      <c r="BN1544" s="58" t="str">
        <f t="shared" si="593"/>
        <v xml:space="preserve">  </v>
      </c>
      <c r="BO1544" s="59" t="str">
        <f>IFERROR(VLOOKUP(BN1544,#REF!,5,0)," ")</f>
        <v xml:space="preserve"> </v>
      </c>
      <c r="BP1544" s="59" t="str">
        <f t="shared" si="594"/>
        <v xml:space="preserve"> </v>
      </c>
      <c r="BQ1544" s="56" t="str">
        <f t="shared" si="595"/>
        <v>0,00</v>
      </c>
      <c r="BR1544" s="59" t="str">
        <f t="shared" si="596"/>
        <v>0,00</v>
      </c>
      <c r="BS1544" s="59" t="str">
        <f t="shared" si="597"/>
        <v xml:space="preserve"> </v>
      </c>
      <c r="BT1544" s="56" t="str">
        <f t="shared" si="611"/>
        <v>00</v>
      </c>
      <c r="BU1544" s="56">
        <f t="shared" si="612"/>
        <v>0</v>
      </c>
      <c r="BV1544" s="56" t="str">
        <f>IFERROR(BU1544*#REF!,"0,00")</f>
        <v>0,00</v>
      </c>
      <c r="BW1544" s="59" t="str">
        <f t="shared" si="613"/>
        <v>0,00</v>
      </c>
    </row>
    <row r="1545" spans="1:75" ht="61.5" customHeight="1" thickTop="1" thickBot="1">
      <c r="A1545" s="90" t="str">
        <f t="shared" si="601"/>
        <v>INSERIR DATA</v>
      </c>
      <c r="B1545" s="91" t="str">
        <f t="shared" si="602"/>
        <v>INSERIR DATA</v>
      </c>
      <c r="C1545" s="81" t="str">
        <f t="shared" si="603"/>
        <v>INSERIR DATA</v>
      </c>
      <c r="D1545" s="79">
        <f t="shared" si="592"/>
        <v>1542</v>
      </c>
      <c r="E1545" s="125">
        <f t="shared" si="591"/>
        <v>0</v>
      </c>
      <c r="F1545" s="101"/>
      <c r="G1545" s="124" t="str">
        <f>IFERROR(VLOOKUP(F1545,#REF!,2,0)," ")</f>
        <v xml:space="preserve"> </v>
      </c>
      <c r="H1545" s="122" t="str">
        <f>IFERROR(VLOOKUP(F1545,#REF!,3,0)," ")</f>
        <v xml:space="preserve"> </v>
      </c>
      <c r="I1545" s="103"/>
      <c r="J1545" s="103"/>
      <c r="K1545" s="103"/>
      <c r="L1545" s="104"/>
      <c r="M1545" s="105"/>
      <c r="N1545" s="106"/>
      <c r="O1545" s="107"/>
      <c r="P1545" s="122" t="str">
        <f t="shared" si="598"/>
        <v>00,00</v>
      </c>
      <c r="Q1545" s="123" t="str">
        <f t="shared" si="599"/>
        <v>0,00</v>
      </c>
      <c r="R1545" s="119">
        <v>0</v>
      </c>
      <c r="S1545" s="119">
        <v>0</v>
      </c>
      <c r="T1545" s="123">
        <f t="shared" si="604"/>
        <v>0</v>
      </c>
      <c r="U1545" s="108"/>
      <c r="V1545" s="109" t="str">
        <f t="shared" si="600"/>
        <v/>
      </c>
      <c r="W1545" s="37"/>
      <c r="X1545" s="132"/>
      <c r="Y1545" s="134"/>
      <c r="AA1545" s="24"/>
      <c r="AB1545" s="40"/>
      <c r="AC1545" s="24" t="str">
        <f t="shared" si="606"/>
        <v>Pendente</v>
      </c>
      <c r="AE1545" s="43"/>
      <c r="AF1545" s="44"/>
      <c r="AG1545" s="46"/>
      <c r="AH1545" s="46"/>
      <c r="AI1545" s="46"/>
      <c r="AJ1545" s="44"/>
      <c r="AK1545" s="46"/>
      <c r="AL1545" s="127"/>
      <c r="AM1545" s="44"/>
      <c r="AN1545" s="46"/>
      <c r="AO1545" s="127"/>
      <c r="AP1545" s="46"/>
      <c r="AQ1545" s="46"/>
      <c r="AR1545" s="46"/>
      <c r="AS1545" s="46"/>
      <c r="AT1545" s="46"/>
      <c r="AU1545" s="46"/>
      <c r="AV1545" s="46"/>
      <c r="AW1545" s="46"/>
      <c r="AX1545" s="46"/>
      <c r="AY1545" s="46"/>
      <c r="AZ1545" s="49"/>
      <c r="BE1545" s="52">
        <f t="shared" si="605"/>
        <v>0</v>
      </c>
      <c r="BF1545" s="53" t="str">
        <f t="shared" si="607"/>
        <v>00</v>
      </c>
      <c r="BG1545" s="54">
        <f t="shared" si="608"/>
        <v>0</v>
      </c>
      <c r="BH1545" s="54">
        <v>6</v>
      </c>
      <c r="BI1545" s="54" t="str">
        <f t="shared" si="609"/>
        <v>,00</v>
      </c>
      <c r="BJ1545" s="55" t="str">
        <f t="shared" si="610"/>
        <v>00,00</v>
      </c>
      <c r="BL1545" s="57" t="str">
        <f>IFERROR(VLOOKUP(H1545,#REF!,2,0)," ")</f>
        <v xml:space="preserve"> </v>
      </c>
      <c r="BM1545" s="57" t="str">
        <f>IFERROR(VLOOKUP(K1545,#REF!,2,0)," ")</f>
        <v xml:space="preserve"> </v>
      </c>
      <c r="BN1545" s="58" t="str">
        <f t="shared" si="593"/>
        <v xml:space="preserve">  </v>
      </c>
      <c r="BO1545" s="59" t="str">
        <f>IFERROR(VLOOKUP(BN1545,#REF!,5,0)," ")</f>
        <v xml:space="preserve"> </v>
      </c>
      <c r="BP1545" s="59" t="str">
        <f t="shared" si="594"/>
        <v xml:space="preserve"> </v>
      </c>
      <c r="BQ1545" s="56" t="str">
        <f t="shared" si="595"/>
        <v>0,00</v>
      </c>
      <c r="BR1545" s="59" t="str">
        <f t="shared" si="596"/>
        <v>0,00</v>
      </c>
      <c r="BS1545" s="59" t="str">
        <f t="shared" si="597"/>
        <v xml:space="preserve"> </v>
      </c>
      <c r="BT1545" s="56" t="str">
        <f t="shared" si="611"/>
        <v>00</v>
      </c>
      <c r="BU1545" s="56">
        <f t="shared" si="612"/>
        <v>0</v>
      </c>
      <c r="BV1545" s="56" t="str">
        <f>IFERROR(BU1545*#REF!,"0,00")</f>
        <v>0,00</v>
      </c>
      <c r="BW1545" s="59" t="str">
        <f t="shared" si="613"/>
        <v>0,00</v>
      </c>
    </row>
    <row r="1546" spans="1:75" ht="61.5" customHeight="1" thickTop="1" thickBot="1">
      <c r="A1546" s="90" t="str">
        <f t="shared" si="601"/>
        <v>INSERIR DATA</v>
      </c>
      <c r="B1546" s="91" t="str">
        <f t="shared" si="602"/>
        <v>INSERIR DATA</v>
      </c>
      <c r="C1546" s="81" t="str">
        <f t="shared" si="603"/>
        <v>INSERIR DATA</v>
      </c>
      <c r="D1546" s="79">
        <f t="shared" si="592"/>
        <v>1543</v>
      </c>
      <c r="E1546" s="125">
        <f t="shared" si="591"/>
        <v>0</v>
      </c>
      <c r="F1546" s="101"/>
      <c r="G1546" s="124" t="str">
        <f>IFERROR(VLOOKUP(F1546,#REF!,2,0)," ")</f>
        <v xml:space="preserve"> </v>
      </c>
      <c r="H1546" s="122" t="str">
        <f>IFERROR(VLOOKUP(F1546,#REF!,3,0)," ")</f>
        <v xml:space="preserve"> </v>
      </c>
      <c r="I1546" s="103"/>
      <c r="J1546" s="103"/>
      <c r="K1546" s="103"/>
      <c r="L1546" s="104"/>
      <c r="M1546" s="105"/>
      <c r="N1546" s="106"/>
      <c r="O1546" s="107"/>
      <c r="P1546" s="122" t="str">
        <f t="shared" si="598"/>
        <v>00,00</v>
      </c>
      <c r="Q1546" s="123" t="str">
        <f t="shared" si="599"/>
        <v>0,00</v>
      </c>
      <c r="R1546" s="119">
        <v>0</v>
      </c>
      <c r="S1546" s="119">
        <v>0</v>
      </c>
      <c r="T1546" s="123">
        <f t="shared" si="604"/>
        <v>0</v>
      </c>
      <c r="U1546" s="108"/>
      <c r="V1546" s="109" t="str">
        <f t="shared" si="600"/>
        <v/>
      </c>
      <c r="W1546" s="37"/>
      <c r="X1546" s="132"/>
      <c r="Y1546" s="134"/>
      <c r="AA1546" s="24"/>
      <c r="AB1546" s="40"/>
      <c r="AC1546" s="24" t="str">
        <f t="shared" si="606"/>
        <v>Pendente</v>
      </c>
      <c r="AE1546" s="43"/>
      <c r="AF1546" s="44"/>
      <c r="AG1546" s="46"/>
      <c r="AH1546" s="46"/>
      <c r="AI1546" s="46"/>
      <c r="AJ1546" s="44"/>
      <c r="AK1546" s="46"/>
      <c r="AL1546" s="127"/>
      <c r="AM1546" s="44"/>
      <c r="AN1546" s="46"/>
      <c r="AO1546" s="127"/>
      <c r="AP1546" s="46"/>
      <c r="AQ1546" s="46"/>
      <c r="AR1546" s="46"/>
      <c r="AS1546" s="46"/>
      <c r="AT1546" s="46"/>
      <c r="AU1546" s="46"/>
      <c r="AV1546" s="46"/>
      <c r="AW1546" s="46"/>
      <c r="AX1546" s="46"/>
      <c r="AY1546" s="46"/>
      <c r="AZ1546" s="49"/>
      <c r="BE1546" s="52">
        <f t="shared" si="605"/>
        <v>0</v>
      </c>
      <c r="BF1546" s="53" t="str">
        <f t="shared" si="607"/>
        <v>00</v>
      </c>
      <c r="BG1546" s="54">
        <f t="shared" si="608"/>
        <v>0</v>
      </c>
      <c r="BH1546" s="54">
        <v>6</v>
      </c>
      <c r="BI1546" s="54" t="str">
        <f t="shared" si="609"/>
        <v>,00</v>
      </c>
      <c r="BJ1546" s="55" t="str">
        <f t="shared" si="610"/>
        <v>00,00</v>
      </c>
      <c r="BL1546" s="57" t="str">
        <f>IFERROR(VLOOKUP(H1546,#REF!,2,0)," ")</f>
        <v xml:space="preserve"> </v>
      </c>
      <c r="BM1546" s="57" t="str">
        <f>IFERROR(VLOOKUP(K1546,#REF!,2,0)," ")</f>
        <v xml:space="preserve"> </v>
      </c>
      <c r="BN1546" s="58" t="str">
        <f t="shared" si="593"/>
        <v xml:space="preserve">  </v>
      </c>
      <c r="BO1546" s="59" t="str">
        <f>IFERROR(VLOOKUP(BN1546,#REF!,5,0)," ")</f>
        <v xml:space="preserve"> </v>
      </c>
      <c r="BP1546" s="59" t="str">
        <f t="shared" si="594"/>
        <v xml:space="preserve"> </v>
      </c>
      <c r="BQ1546" s="56" t="str">
        <f t="shared" si="595"/>
        <v>0,00</v>
      </c>
      <c r="BR1546" s="59" t="str">
        <f t="shared" si="596"/>
        <v>0,00</v>
      </c>
      <c r="BS1546" s="59" t="str">
        <f t="shared" si="597"/>
        <v xml:space="preserve"> </v>
      </c>
      <c r="BT1546" s="56" t="str">
        <f t="shared" si="611"/>
        <v>00</v>
      </c>
      <c r="BU1546" s="56">
        <f t="shared" si="612"/>
        <v>0</v>
      </c>
      <c r="BV1546" s="56" t="str">
        <f>IFERROR(BU1546*#REF!,"0,00")</f>
        <v>0,00</v>
      </c>
      <c r="BW1546" s="59" t="str">
        <f t="shared" si="613"/>
        <v>0,00</v>
      </c>
    </row>
    <row r="1547" spans="1:75" ht="61.5" customHeight="1" thickTop="1" thickBot="1">
      <c r="A1547" s="90" t="str">
        <f t="shared" si="601"/>
        <v>INSERIR DATA</v>
      </c>
      <c r="B1547" s="91" t="str">
        <f t="shared" si="602"/>
        <v>INSERIR DATA</v>
      </c>
      <c r="C1547" s="81" t="str">
        <f t="shared" si="603"/>
        <v>INSERIR DATA</v>
      </c>
      <c r="D1547" s="79">
        <f t="shared" si="592"/>
        <v>1544</v>
      </c>
      <c r="E1547" s="125">
        <f t="shared" si="591"/>
        <v>0</v>
      </c>
      <c r="F1547" s="101"/>
      <c r="G1547" s="124" t="str">
        <f>IFERROR(VLOOKUP(F1547,#REF!,2,0)," ")</f>
        <v xml:space="preserve"> </v>
      </c>
      <c r="H1547" s="122" t="str">
        <f>IFERROR(VLOOKUP(F1547,#REF!,3,0)," ")</f>
        <v xml:space="preserve"> </v>
      </c>
      <c r="I1547" s="103"/>
      <c r="J1547" s="103"/>
      <c r="K1547" s="103"/>
      <c r="L1547" s="104"/>
      <c r="M1547" s="105"/>
      <c r="N1547" s="106"/>
      <c r="O1547" s="107"/>
      <c r="P1547" s="122" t="str">
        <f t="shared" si="598"/>
        <v>00,00</v>
      </c>
      <c r="Q1547" s="123" t="str">
        <f t="shared" si="599"/>
        <v>0,00</v>
      </c>
      <c r="R1547" s="119">
        <v>0</v>
      </c>
      <c r="S1547" s="119">
        <v>0</v>
      </c>
      <c r="T1547" s="123">
        <f t="shared" si="604"/>
        <v>0</v>
      </c>
      <c r="U1547" s="108"/>
      <c r="V1547" s="109" t="str">
        <f t="shared" si="600"/>
        <v/>
      </c>
      <c r="W1547" s="37"/>
      <c r="X1547" s="132"/>
      <c r="Y1547" s="134"/>
      <c r="AA1547" s="24"/>
      <c r="AB1547" s="40"/>
      <c r="AC1547" s="24" t="str">
        <f t="shared" si="606"/>
        <v>Pendente</v>
      </c>
      <c r="AE1547" s="43"/>
      <c r="AF1547" s="44"/>
      <c r="AG1547" s="46"/>
      <c r="AH1547" s="46"/>
      <c r="AI1547" s="46"/>
      <c r="AJ1547" s="44"/>
      <c r="AK1547" s="46"/>
      <c r="AL1547" s="127"/>
      <c r="AM1547" s="44"/>
      <c r="AN1547" s="46"/>
      <c r="AO1547" s="127"/>
      <c r="AP1547" s="46"/>
      <c r="AQ1547" s="46"/>
      <c r="AR1547" s="46"/>
      <c r="AS1547" s="46"/>
      <c r="AT1547" s="46"/>
      <c r="AU1547" s="46"/>
      <c r="AV1547" s="46"/>
      <c r="AW1547" s="46"/>
      <c r="AX1547" s="46"/>
      <c r="AY1547" s="46"/>
      <c r="AZ1547" s="49"/>
      <c r="BE1547" s="52">
        <f t="shared" si="605"/>
        <v>0</v>
      </c>
      <c r="BF1547" s="53" t="str">
        <f t="shared" si="607"/>
        <v>00</v>
      </c>
      <c r="BG1547" s="54">
        <f t="shared" si="608"/>
        <v>0</v>
      </c>
      <c r="BH1547" s="54">
        <v>6</v>
      </c>
      <c r="BI1547" s="54" t="str">
        <f t="shared" si="609"/>
        <v>,00</v>
      </c>
      <c r="BJ1547" s="55" t="str">
        <f t="shared" si="610"/>
        <v>00,00</v>
      </c>
      <c r="BL1547" s="57" t="str">
        <f>IFERROR(VLOOKUP(H1547,#REF!,2,0)," ")</f>
        <v xml:space="preserve"> </v>
      </c>
      <c r="BM1547" s="57" t="str">
        <f>IFERROR(VLOOKUP(K1547,#REF!,2,0)," ")</f>
        <v xml:space="preserve"> </v>
      </c>
      <c r="BN1547" s="58" t="str">
        <f t="shared" si="593"/>
        <v xml:space="preserve">  </v>
      </c>
      <c r="BO1547" s="59" t="str">
        <f>IFERROR(VLOOKUP(BN1547,#REF!,5,0)," ")</f>
        <v xml:space="preserve"> </v>
      </c>
      <c r="BP1547" s="59" t="str">
        <f t="shared" si="594"/>
        <v xml:space="preserve"> </v>
      </c>
      <c r="BQ1547" s="56" t="str">
        <f t="shared" si="595"/>
        <v>0,00</v>
      </c>
      <c r="BR1547" s="59" t="str">
        <f t="shared" si="596"/>
        <v>0,00</v>
      </c>
      <c r="BS1547" s="59" t="str">
        <f t="shared" si="597"/>
        <v xml:space="preserve"> </v>
      </c>
      <c r="BT1547" s="56" t="str">
        <f t="shared" si="611"/>
        <v>00</v>
      </c>
      <c r="BU1547" s="56">
        <f t="shared" si="612"/>
        <v>0</v>
      </c>
      <c r="BV1547" s="56" t="str">
        <f>IFERROR(BU1547*#REF!,"0,00")</f>
        <v>0,00</v>
      </c>
      <c r="BW1547" s="59" t="str">
        <f t="shared" si="613"/>
        <v>0,00</v>
      </c>
    </row>
    <row r="1548" spans="1:75" ht="61.5" customHeight="1" thickTop="1" thickBot="1">
      <c r="A1548" s="90" t="str">
        <f t="shared" si="601"/>
        <v>INSERIR DATA</v>
      </c>
      <c r="B1548" s="91" t="str">
        <f t="shared" si="602"/>
        <v>INSERIR DATA</v>
      </c>
      <c r="C1548" s="81" t="str">
        <f t="shared" si="603"/>
        <v>INSERIR DATA</v>
      </c>
      <c r="D1548" s="79">
        <f t="shared" si="592"/>
        <v>1545</v>
      </c>
      <c r="E1548" s="125">
        <f t="shared" si="591"/>
        <v>0</v>
      </c>
      <c r="F1548" s="101"/>
      <c r="G1548" s="124" t="str">
        <f>IFERROR(VLOOKUP(F1548,#REF!,2,0)," ")</f>
        <v xml:space="preserve"> </v>
      </c>
      <c r="H1548" s="122" t="str">
        <f>IFERROR(VLOOKUP(F1548,#REF!,3,0)," ")</f>
        <v xml:space="preserve"> </v>
      </c>
      <c r="I1548" s="103"/>
      <c r="J1548" s="103"/>
      <c r="K1548" s="103"/>
      <c r="L1548" s="104"/>
      <c r="M1548" s="105"/>
      <c r="N1548" s="106"/>
      <c r="O1548" s="107"/>
      <c r="P1548" s="122" t="str">
        <f t="shared" si="598"/>
        <v>00,00</v>
      </c>
      <c r="Q1548" s="123" t="str">
        <f t="shared" si="599"/>
        <v>0,00</v>
      </c>
      <c r="R1548" s="119">
        <v>0</v>
      </c>
      <c r="S1548" s="119">
        <v>0</v>
      </c>
      <c r="T1548" s="123">
        <f t="shared" si="604"/>
        <v>0</v>
      </c>
      <c r="U1548" s="108"/>
      <c r="V1548" s="109" t="str">
        <f t="shared" si="600"/>
        <v/>
      </c>
      <c r="W1548" s="37"/>
      <c r="X1548" s="132"/>
      <c r="Y1548" s="134"/>
      <c r="AA1548" s="24"/>
      <c r="AB1548" s="40"/>
      <c r="AC1548" s="24" t="str">
        <f t="shared" si="606"/>
        <v>Pendente</v>
      </c>
      <c r="AE1548" s="43"/>
      <c r="AF1548" s="44"/>
      <c r="AG1548" s="46"/>
      <c r="AH1548" s="46"/>
      <c r="AI1548" s="46"/>
      <c r="AJ1548" s="44"/>
      <c r="AK1548" s="46"/>
      <c r="AL1548" s="127"/>
      <c r="AM1548" s="44"/>
      <c r="AN1548" s="46"/>
      <c r="AO1548" s="127"/>
      <c r="AP1548" s="46"/>
      <c r="AQ1548" s="46"/>
      <c r="AR1548" s="46"/>
      <c r="AS1548" s="46"/>
      <c r="AT1548" s="46"/>
      <c r="AU1548" s="46"/>
      <c r="AV1548" s="46"/>
      <c r="AW1548" s="46"/>
      <c r="AX1548" s="46"/>
      <c r="AY1548" s="46"/>
      <c r="AZ1548" s="49"/>
      <c r="BE1548" s="52">
        <f t="shared" si="605"/>
        <v>0</v>
      </c>
      <c r="BF1548" s="53" t="str">
        <f t="shared" si="607"/>
        <v>00</v>
      </c>
      <c r="BG1548" s="54">
        <f t="shared" si="608"/>
        <v>0</v>
      </c>
      <c r="BH1548" s="54">
        <v>6</v>
      </c>
      <c r="BI1548" s="54" t="str">
        <f t="shared" si="609"/>
        <v>,00</v>
      </c>
      <c r="BJ1548" s="55" t="str">
        <f t="shared" si="610"/>
        <v>00,00</v>
      </c>
      <c r="BL1548" s="57" t="str">
        <f>IFERROR(VLOOKUP(H1548,#REF!,2,0)," ")</f>
        <v xml:space="preserve"> </v>
      </c>
      <c r="BM1548" s="57" t="str">
        <f>IFERROR(VLOOKUP(K1548,#REF!,2,0)," ")</f>
        <v xml:space="preserve"> </v>
      </c>
      <c r="BN1548" s="58" t="str">
        <f t="shared" si="593"/>
        <v xml:space="preserve">  </v>
      </c>
      <c r="BO1548" s="59" t="str">
        <f>IFERROR(VLOOKUP(BN1548,#REF!,5,0)," ")</f>
        <v xml:space="preserve"> </v>
      </c>
      <c r="BP1548" s="59" t="str">
        <f t="shared" si="594"/>
        <v xml:space="preserve"> </v>
      </c>
      <c r="BQ1548" s="56" t="str">
        <f t="shared" si="595"/>
        <v>0,00</v>
      </c>
      <c r="BR1548" s="59" t="str">
        <f t="shared" si="596"/>
        <v>0,00</v>
      </c>
      <c r="BS1548" s="59" t="str">
        <f t="shared" si="597"/>
        <v xml:space="preserve"> </v>
      </c>
      <c r="BT1548" s="56" t="str">
        <f t="shared" si="611"/>
        <v>00</v>
      </c>
      <c r="BU1548" s="56">
        <f t="shared" si="612"/>
        <v>0</v>
      </c>
      <c r="BV1548" s="56" t="str">
        <f>IFERROR(BU1548*#REF!,"0,00")</f>
        <v>0,00</v>
      </c>
      <c r="BW1548" s="59" t="str">
        <f t="shared" si="613"/>
        <v>0,00</v>
      </c>
    </row>
    <row r="1549" spans="1:75" ht="61.5" customHeight="1" thickTop="1" thickBot="1">
      <c r="A1549" s="90" t="str">
        <f t="shared" si="601"/>
        <v>INSERIR DATA</v>
      </c>
      <c r="B1549" s="91" t="str">
        <f t="shared" si="602"/>
        <v>INSERIR DATA</v>
      </c>
      <c r="C1549" s="81" t="str">
        <f t="shared" si="603"/>
        <v>INSERIR DATA</v>
      </c>
      <c r="D1549" s="79">
        <f t="shared" si="592"/>
        <v>1546</v>
      </c>
      <c r="E1549" s="125">
        <f t="shared" si="591"/>
        <v>0</v>
      </c>
      <c r="F1549" s="101"/>
      <c r="G1549" s="124" t="str">
        <f>IFERROR(VLOOKUP(F1549,#REF!,2,0)," ")</f>
        <v xml:space="preserve"> </v>
      </c>
      <c r="H1549" s="122" t="str">
        <f>IFERROR(VLOOKUP(F1549,#REF!,3,0)," ")</f>
        <v xml:space="preserve"> </v>
      </c>
      <c r="I1549" s="103"/>
      <c r="J1549" s="103"/>
      <c r="K1549" s="103"/>
      <c r="L1549" s="104"/>
      <c r="M1549" s="105"/>
      <c r="N1549" s="106"/>
      <c r="O1549" s="107"/>
      <c r="P1549" s="122" t="str">
        <f t="shared" si="598"/>
        <v>00,00</v>
      </c>
      <c r="Q1549" s="123" t="str">
        <f t="shared" si="599"/>
        <v>0,00</v>
      </c>
      <c r="R1549" s="119">
        <v>0</v>
      </c>
      <c r="S1549" s="119">
        <v>0</v>
      </c>
      <c r="T1549" s="123">
        <f t="shared" si="604"/>
        <v>0</v>
      </c>
      <c r="U1549" s="108"/>
      <c r="V1549" s="109" t="str">
        <f t="shared" si="600"/>
        <v/>
      </c>
      <c r="W1549" s="37"/>
      <c r="X1549" s="132"/>
      <c r="Y1549" s="134"/>
      <c r="AA1549" s="24"/>
      <c r="AB1549" s="40"/>
      <c r="AC1549" s="24" t="str">
        <f t="shared" si="606"/>
        <v>Pendente</v>
      </c>
      <c r="AE1549" s="43"/>
      <c r="AF1549" s="44"/>
      <c r="AG1549" s="46"/>
      <c r="AH1549" s="46"/>
      <c r="AI1549" s="46"/>
      <c r="AJ1549" s="44"/>
      <c r="AK1549" s="46"/>
      <c r="AL1549" s="127"/>
      <c r="AM1549" s="44"/>
      <c r="AN1549" s="46"/>
      <c r="AO1549" s="127"/>
      <c r="AP1549" s="46"/>
      <c r="AQ1549" s="46"/>
      <c r="AR1549" s="46"/>
      <c r="AS1549" s="46"/>
      <c r="AT1549" s="46"/>
      <c r="AU1549" s="46"/>
      <c r="AV1549" s="46"/>
      <c r="AW1549" s="46"/>
      <c r="AX1549" s="46"/>
      <c r="AY1549" s="46"/>
      <c r="AZ1549" s="49"/>
      <c r="BE1549" s="52">
        <f t="shared" si="605"/>
        <v>0</v>
      </c>
      <c r="BF1549" s="53" t="str">
        <f t="shared" si="607"/>
        <v>00</v>
      </c>
      <c r="BG1549" s="54">
        <f t="shared" si="608"/>
        <v>0</v>
      </c>
      <c r="BH1549" s="54">
        <v>6</v>
      </c>
      <c r="BI1549" s="54" t="str">
        <f t="shared" si="609"/>
        <v>,00</v>
      </c>
      <c r="BJ1549" s="55" t="str">
        <f t="shared" si="610"/>
        <v>00,00</v>
      </c>
      <c r="BL1549" s="57" t="str">
        <f>IFERROR(VLOOKUP(H1549,#REF!,2,0)," ")</f>
        <v xml:space="preserve"> </v>
      </c>
      <c r="BM1549" s="57" t="str">
        <f>IFERROR(VLOOKUP(K1549,#REF!,2,0)," ")</f>
        <v xml:space="preserve"> </v>
      </c>
      <c r="BN1549" s="58" t="str">
        <f t="shared" si="593"/>
        <v xml:space="preserve">  </v>
      </c>
      <c r="BO1549" s="59" t="str">
        <f>IFERROR(VLOOKUP(BN1549,#REF!,5,0)," ")</f>
        <v xml:space="preserve"> </v>
      </c>
      <c r="BP1549" s="59" t="str">
        <f t="shared" si="594"/>
        <v xml:space="preserve"> </v>
      </c>
      <c r="BQ1549" s="56" t="str">
        <f t="shared" si="595"/>
        <v>0,00</v>
      </c>
      <c r="BR1549" s="59" t="str">
        <f t="shared" si="596"/>
        <v>0,00</v>
      </c>
      <c r="BS1549" s="59" t="str">
        <f t="shared" si="597"/>
        <v xml:space="preserve"> </v>
      </c>
      <c r="BT1549" s="56" t="str">
        <f t="shared" si="611"/>
        <v>00</v>
      </c>
      <c r="BU1549" s="56">
        <f t="shared" si="612"/>
        <v>0</v>
      </c>
      <c r="BV1549" s="56" t="str">
        <f>IFERROR(BU1549*#REF!,"0,00")</f>
        <v>0,00</v>
      </c>
      <c r="BW1549" s="59" t="str">
        <f t="shared" si="613"/>
        <v>0,00</v>
      </c>
    </row>
    <row r="1550" spans="1:75" ht="61.5" customHeight="1" thickTop="1" thickBot="1">
      <c r="A1550" s="90" t="str">
        <f t="shared" si="601"/>
        <v>INSERIR DATA</v>
      </c>
      <c r="B1550" s="91" t="str">
        <f t="shared" si="602"/>
        <v>INSERIR DATA</v>
      </c>
      <c r="C1550" s="81" t="str">
        <f t="shared" si="603"/>
        <v>INSERIR DATA</v>
      </c>
      <c r="D1550" s="79">
        <f t="shared" si="592"/>
        <v>1547</v>
      </c>
      <c r="E1550" s="125">
        <f t="shared" si="591"/>
        <v>0</v>
      </c>
      <c r="F1550" s="101"/>
      <c r="G1550" s="124" t="str">
        <f>IFERROR(VLOOKUP(F1550,#REF!,2,0)," ")</f>
        <v xml:space="preserve"> </v>
      </c>
      <c r="H1550" s="122" t="str">
        <f>IFERROR(VLOOKUP(F1550,#REF!,3,0)," ")</f>
        <v xml:space="preserve"> </v>
      </c>
      <c r="I1550" s="103"/>
      <c r="J1550" s="103"/>
      <c r="K1550" s="103"/>
      <c r="L1550" s="104"/>
      <c r="M1550" s="105"/>
      <c r="N1550" s="106"/>
      <c r="O1550" s="107"/>
      <c r="P1550" s="122" t="str">
        <f t="shared" si="598"/>
        <v>00,00</v>
      </c>
      <c r="Q1550" s="123" t="str">
        <f t="shared" si="599"/>
        <v>0,00</v>
      </c>
      <c r="R1550" s="119">
        <v>0</v>
      </c>
      <c r="S1550" s="119">
        <v>0</v>
      </c>
      <c r="T1550" s="123">
        <f t="shared" si="604"/>
        <v>0</v>
      </c>
      <c r="U1550" s="108"/>
      <c r="V1550" s="109" t="str">
        <f t="shared" si="600"/>
        <v/>
      </c>
      <c r="W1550" s="37"/>
      <c r="X1550" s="132"/>
      <c r="Y1550" s="134"/>
      <c r="AA1550" s="24"/>
      <c r="AB1550" s="40"/>
      <c r="AC1550" s="24" t="str">
        <f t="shared" si="606"/>
        <v>Pendente</v>
      </c>
      <c r="AE1550" s="43"/>
      <c r="AF1550" s="44"/>
      <c r="AG1550" s="46"/>
      <c r="AH1550" s="46"/>
      <c r="AI1550" s="46"/>
      <c r="AJ1550" s="44"/>
      <c r="AK1550" s="46"/>
      <c r="AL1550" s="127"/>
      <c r="AM1550" s="44"/>
      <c r="AN1550" s="46"/>
      <c r="AO1550" s="127"/>
      <c r="AP1550" s="46"/>
      <c r="AQ1550" s="46"/>
      <c r="AR1550" s="46"/>
      <c r="AS1550" s="46"/>
      <c r="AT1550" s="46"/>
      <c r="AU1550" s="46"/>
      <c r="AV1550" s="46"/>
      <c r="AW1550" s="46"/>
      <c r="AX1550" s="46"/>
      <c r="AY1550" s="46"/>
      <c r="AZ1550" s="49"/>
      <c r="BE1550" s="52">
        <f t="shared" si="605"/>
        <v>0</v>
      </c>
      <c r="BF1550" s="53" t="str">
        <f t="shared" si="607"/>
        <v>00</v>
      </c>
      <c r="BG1550" s="54">
        <f t="shared" si="608"/>
        <v>0</v>
      </c>
      <c r="BH1550" s="54">
        <v>6</v>
      </c>
      <c r="BI1550" s="54" t="str">
        <f t="shared" si="609"/>
        <v>,00</v>
      </c>
      <c r="BJ1550" s="55" t="str">
        <f t="shared" si="610"/>
        <v>00,00</v>
      </c>
      <c r="BL1550" s="57" t="str">
        <f>IFERROR(VLOOKUP(H1550,#REF!,2,0)," ")</f>
        <v xml:space="preserve"> </v>
      </c>
      <c r="BM1550" s="57" t="str">
        <f>IFERROR(VLOOKUP(K1550,#REF!,2,0)," ")</f>
        <v xml:space="preserve"> </v>
      </c>
      <c r="BN1550" s="58" t="str">
        <f t="shared" si="593"/>
        <v xml:space="preserve">  </v>
      </c>
      <c r="BO1550" s="59" t="str">
        <f>IFERROR(VLOOKUP(BN1550,#REF!,5,0)," ")</f>
        <v xml:space="preserve"> </v>
      </c>
      <c r="BP1550" s="59" t="str">
        <f t="shared" si="594"/>
        <v xml:space="preserve"> </v>
      </c>
      <c r="BQ1550" s="56" t="str">
        <f t="shared" si="595"/>
        <v>0,00</v>
      </c>
      <c r="BR1550" s="59" t="str">
        <f t="shared" si="596"/>
        <v>0,00</v>
      </c>
      <c r="BS1550" s="59" t="str">
        <f t="shared" si="597"/>
        <v xml:space="preserve"> </v>
      </c>
      <c r="BT1550" s="56" t="str">
        <f t="shared" si="611"/>
        <v>00</v>
      </c>
      <c r="BU1550" s="56">
        <f t="shared" si="612"/>
        <v>0</v>
      </c>
      <c r="BV1550" s="56" t="str">
        <f>IFERROR(BU1550*#REF!,"0,00")</f>
        <v>0,00</v>
      </c>
      <c r="BW1550" s="59" t="str">
        <f t="shared" si="613"/>
        <v>0,00</v>
      </c>
    </row>
    <row r="1551" spans="1:75" ht="61.5" customHeight="1" thickTop="1" thickBot="1">
      <c r="A1551" s="90" t="str">
        <f t="shared" si="601"/>
        <v>INSERIR DATA</v>
      </c>
      <c r="B1551" s="91" t="str">
        <f t="shared" si="602"/>
        <v>INSERIR DATA</v>
      </c>
      <c r="C1551" s="81" t="str">
        <f t="shared" si="603"/>
        <v>INSERIR DATA</v>
      </c>
      <c r="D1551" s="79">
        <f t="shared" si="592"/>
        <v>1548</v>
      </c>
      <c r="E1551" s="125">
        <f t="shared" si="591"/>
        <v>0</v>
      </c>
      <c r="F1551" s="101"/>
      <c r="G1551" s="124" t="str">
        <f>IFERROR(VLOOKUP(F1551,#REF!,2,0)," ")</f>
        <v xml:space="preserve"> </v>
      </c>
      <c r="H1551" s="122" t="str">
        <f>IFERROR(VLOOKUP(F1551,#REF!,3,0)," ")</f>
        <v xml:space="preserve"> </v>
      </c>
      <c r="I1551" s="103"/>
      <c r="J1551" s="103"/>
      <c r="K1551" s="103"/>
      <c r="L1551" s="104"/>
      <c r="M1551" s="105"/>
      <c r="N1551" s="106"/>
      <c r="O1551" s="107"/>
      <c r="P1551" s="122" t="str">
        <f t="shared" si="598"/>
        <v>00,00</v>
      </c>
      <c r="Q1551" s="123" t="str">
        <f t="shared" si="599"/>
        <v>0,00</v>
      </c>
      <c r="R1551" s="119">
        <v>0</v>
      </c>
      <c r="S1551" s="119">
        <v>0</v>
      </c>
      <c r="T1551" s="123">
        <f t="shared" si="604"/>
        <v>0</v>
      </c>
      <c r="U1551" s="108"/>
      <c r="V1551" s="109" t="str">
        <f t="shared" si="600"/>
        <v/>
      </c>
      <c r="W1551" s="37"/>
      <c r="X1551" s="132"/>
      <c r="Y1551" s="134"/>
      <c r="AA1551" s="24"/>
      <c r="AB1551" s="40"/>
      <c r="AC1551" s="24" t="str">
        <f t="shared" si="606"/>
        <v>Pendente</v>
      </c>
      <c r="AE1551" s="43"/>
      <c r="AF1551" s="44"/>
      <c r="AG1551" s="46"/>
      <c r="AH1551" s="46"/>
      <c r="AI1551" s="46"/>
      <c r="AJ1551" s="44"/>
      <c r="AK1551" s="46"/>
      <c r="AL1551" s="127"/>
      <c r="AM1551" s="44"/>
      <c r="AN1551" s="46"/>
      <c r="AO1551" s="127"/>
      <c r="AP1551" s="46"/>
      <c r="AQ1551" s="46"/>
      <c r="AR1551" s="46"/>
      <c r="AS1551" s="46"/>
      <c r="AT1551" s="46"/>
      <c r="AU1551" s="46"/>
      <c r="AV1551" s="46"/>
      <c r="AW1551" s="46"/>
      <c r="AX1551" s="46"/>
      <c r="AY1551" s="46"/>
      <c r="AZ1551" s="49"/>
      <c r="BE1551" s="52">
        <f t="shared" si="605"/>
        <v>0</v>
      </c>
      <c r="BF1551" s="53" t="str">
        <f t="shared" si="607"/>
        <v>00</v>
      </c>
      <c r="BG1551" s="54">
        <f t="shared" si="608"/>
        <v>0</v>
      </c>
      <c r="BH1551" s="54">
        <v>6</v>
      </c>
      <c r="BI1551" s="54" t="str">
        <f t="shared" si="609"/>
        <v>,00</v>
      </c>
      <c r="BJ1551" s="55" t="str">
        <f t="shared" si="610"/>
        <v>00,00</v>
      </c>
      <c r="BL1551" s="57" t="str">
        <f>IFERROR(VLOOKUP(H1551,#REF!,2,0)," ")</f>
        <v xml:space="preserve"> </v>
      </c>
      <c r="BM1551" s="57" t="str">
        <f>IFERROR(VLOOKUP(K1551,#REF!,2,0)," ")</f>
        <v xml:space="preserve"> </v>
      </c>
      <c r="BN1551" s="58" t="str">
        <f t="shared" si="593"/>
        <v xml:space="preserve">  </v>
      </c>
      <c r="BO1551" s="59" t="str">
        <f>IFERROR(VLOOKUP(BN1551,#REF!,5,0)," ")</f>
        <v xml:space="preserve"> </v>
      </c>
      <c r="BP1551" s="59" t="str">
        <f t="shared" si="594"/>
        <v xml:space="preserve"> </v>
      </c>
      <c r="BQ1551" s="56" t="str">
        <f t="shared" si="595"/>
        <v>0,00</v>
      </c>
      <c r="BR1551" s="59" t="str">
        <f t="shared" si="596"/>
        <v>0,00</v>
      </c>
      <c r="BS1551" s="59" t="str">
        <f t="shared" si="597"/>
        <v xml:space="preserve"> </v>
      </c>
      <c r="BT1551" s="56" t="str">
        <f t="shared" si="611"/>
        <v>00</v>
      </c>
      <c r="BU1551" s="56">
        <f t="shared" si="612"/>
        <v>0</v>
      </c>
      <c r="BV1551" s="56" t="str">
        <f>IFERROR(BU1551*#REF!,"0,00")</f>
        <v>0,00</v>
      </c>
      <c r="BW1551" s="59" t="str">
        <f t="shared" si="613"/>
        <v>0,00</v>
      </c>
    </row>
    <row r="1552" spans="1:75" ht="61.5" customHeight="1" thickTop="1" thickBot="1">
      <c r="A1552" s="90" t="str">
        <f t="shared" si="601"/>
        <v>INSERIR DATA</v>
      </c>
      <c r="B1552" s="91" t="str">
        <f t="shared" si="602"/>
        <v>INSERIR DATA</v>
      </c>
      <c r="C1552" s="81" t="str">
        <f t="shared" si="603"/>
        <v>INSERIR DATA</v>
      </c>
      <c r="D1552" s="79">
        <f t="shared" si="592"/>
        <v>1549</v>
      </c>
      <c r="E1552" s="125">
        <f t="shared" si="591"/>
        <v>0</v>
      </c>
      <c r="F1552" s="101"/>
      <c r="G1552" s="124" t="str">
        <f>IFERROR(VLOOKUP(F1552,#REF!,2,0)," ")</f>
        <v xml:space="preserve"> </v>
      </c>
      <c r="H1552" s="122" t="str">
        <f>IFERROR(VLOOKUP(F1552,#REF!,3,0)," ")</f>
        <v xml:space="preserve"> </v>
      </c>
      <c r="I1552" s="103"/>
      <c r="J1552" s="103"/>
      <c r="K1552" s="103"/>
      <c r="L1552" s="104"/>
      <c r="M1552" s="105"/>
      <c r="N1552" s="106"/>
      <c r="O1552" s="107"/>
      <c r="P1552" s="122" t="str">
        <f t="shared" si="598"/>
        <v>00,00</v>
      </c>
      <c r="Q1552" s="123" t="str">
        <f t="shared" si="599"/>
        <v>0,00</v>
      </c>
      <c r="R1552" s="119">
        <v>0</v>
      </c>
      <c r="S1552" s="119">
        <v>0</v>
      </c>
      <c r="T1552" s="123">
        <f t="shared" si="604"/>
        <v>0</v>
      </c>
      <c r="U1552" s="108"/>
      <c r="V1552" s="109" t="str">
        <f t="shared" si="600"/>
        <v/>
      </c>
      <c r="W1552" s="37"/>
      <c r="X1552" s="132"/>
      <c r="Y1552" s="134"/>
      <c r="AA1552" s="24"/>
      <c r="AB1552" s="40"/>
      <c r="AC1552" s="24" t="str">
        <f t="shared" si="606"/>
        <v>Pendente</v>
      </c>
      <c r="AE1552" s="43"/>
      <c r="AF1552" s="44"/>
      <c r="AG1552" s="46"/>
      <c r="AH1552" s="46"/>
      <c r="AI1552" s="46"/>
      <c r="AJ1552" s="44"/>
      <c r="AK1552" s="46"/>
      <c r="AL1552" s="127"/>
      <c r="AM1552" s="44"/>
      <c r="AN1552" s="46"/>
      <c r="AO1552" s="127"/>
      <c r="AP1552" s="46"/>
      <c r="AQ1552" s="46"/>
      <c r="AR1552" s="46"/>
      <c r="AS1552" s="46"/>
      <c r="AT1552" s="46"/>
      <c r="AU1552" s="46"/>
      <c r="AV1552" s="46"/>
      <c r="AW1552" s="46"/>
      <c r="AX1552" s="46"/>
      <c r="AY1552" s="46"/>
      <c r="AZ1552" s="49"/>
      <c r="BE1552" s="52">
        <f t="shared" si="605"/>
        <v>0</v>
      </c>
      <c r="BF1552" s="53" t="str">
        <f t="shared" si="607"/>
        <v>00</v>
      </c>
      <c r="BG1552" s="54">
        <f t="shared" si="608"/>
        <v>0</v>
      </c>
      <c r="BH1552" s="54">
        <v>6</v>
      </c>
      <c r="BI1552" s="54" t="str">
        <f t="shared" si="609"/>
        <v>,00</v>
      </c>
      <c r="BJ1552" s="55" t="str">
        <f t="shared" si="610"/>
        <v>00,00</v>
      </c>
      <c r="BL1552" s="57" t="str">
        <f>IFERROR(VLOOKUP(H1552,#REF!,2,0)," ")</f>
        <v xml:space="preserve"> </v>
      </c>
      <c r="BM1552" s="57" t="str">
        <f>IFERROR(VLOOKUP(K1552,#REF!,2,0)," ")</f>
        <v xml:space="preserve"> </v>
      </c>
      <c r="BN1552" s="58" t="str">
        <f t="shared" si="593"/>
        <v xml:space="preserve">  </v>
      </c>
      <c r="BO1552" s="59" t="str">
        <f>IFERROR(VLOOKUP(BN1552,#REF!,5,0)," ")</f>
        <v xml:space="preserve"> </v>
      </c>
      <c r="BP1552" s="59" t="str">
        <f t="shared" si="594"/>
        <v xml:space="preserve"> </v>
      </c>
      <c r="BQ1552" s="56" t="str">
        <f t="shared" si="595"/>
        <v>0,00</v>
      </c>
      <c r="BR1552" s="59" t="str">
        <f t="shared" si="596"/>
        <v>0,00</v>
      </c>
      <c r="BS1552" s="59" t="str">
        <f t="shared" si="597"/>
        <v xml:space="preserve"> </v>
      </c>
      <c r="BT1552" s="56" t="str">
        <f t="shared" si="611"/>
        <v>00</v>
      </c>
      <c r="BU1552" s="56">
        <f t="shared" si="612"/>
        <v>0</v>
      </c>
      <c r="BV1552" s="56" t="str">
        <f>IFERROR(BU1552*#REF!,"0,00")</f>
        <v>0,00</v>
      </c>
      <c r="BW1552" s="59" t="str">
        <f t="shared" si="613"/>
        <v>0,00</v>
      </c>
    </row>
    <row r="1553" spans="1:75" ht="61.5" customHeight="1" thickTop="1" thickBot="1">
      <c r="A1553" s="90" t="str">
        <f t="shared" si="601"/>
        <v>INSERIR DATA</v>
      </c>
      <c r="B1553" s="91" t="str">
        <f t="shared" si="602"/>
        <v>INSERIR DATA</v>
      </c>
      <c r="C1553" s="81" t="str">
        <f t="shared" si="603"/>
        <v>INSERIR DATA</v>
      </c>
      <c r="D1553" s="79">
        <f t="shared" si="592"/>
        <v>1550</v>
      </c>
      <c r="E1553" s="125">
        <f t="shared" ref="E1553:E1616" si="614">AI1553</f>
        <v>0</v>
      </c>
      <c r="F1553" s="101"/>
      <c r="G1553" s="124" t="str">
        <f>IFERROR(VLOOKUP(F1553,#REF!,2,0)," ")</f>
        <v xml:space="preserve"> </v>
      </c>
      <c r="H1553" s="122" t="str">
        <f>IFERROR(VLOOKUP(F1553,#REF!,3,0)," ")</f>
        <v xml:space="preserve"> </v>
      </c>
      <c r="I1553" s="103"/>
      <c r="J1553" s="103"/>
      <c r="K1553" s="103"/>
      <c r="L1553" s="104"/>
      <c r="M1553" s="105"/>
      <c r="N1553" s="106"/>
      <c r="O1553" s="107"/>
      <c r="P1553" s="122" t="str">
        <f t="shared" si="598"/>
        <v>00,00</v>
      </c>
      <c r="Q1553" s="123" t="str">
        <f t="shared" si="599"/>
        <v>0,00</v>
      </c>
      <c r="R1553" s="119">
        <v>0</v>
      </c>
      <c r="S1553" s="119">
        <v>0</v>
      </c>
      <c r="T1553" s="123">
        <f t="shared" si="604"/>
        <v>0</v>
      </c>
      <c r="U1553" s="108"/>
      <c r="V1553" s="109" t="str">
        <f t="shared" si="600"/>
        <v/>
      </c>
      <c r="W1553" s="37"/>
      <c r="X1553" s="132"/>
      <c r="Y1553" s="134"/>
      <c r="AA1553" s="24"/>
      <c r="AB1553" s="40"/>
      <c r="AC1553" s="24" t="str">
        <f t="shared" si="606"/>
        <v>Pendente</v>
      </c>
      <c r="AE1553" s="43"/>
      <c r="AF1553" s="44"/>
      <c r="AG1553" s="46"/>
      <c r="AH1553" s="46"/>
      <c r="AI1553" s="46"/>
      <c r="AJ1553" s="44"/>
      <c r="AK1553" s="46"/>
      <c r="AL1553" s="127"/>
      <c r="AM1553" s="44"/>
      <c r="AN1553" s="46"/>
      <c r="AO1553" s="127"/>
      <c r="AP1553" s="46"/>
      <c r="AQ1553" s="46"/>
      <c r="AR1553" s="46"/>
      <c r="AS1553" s="46"/>
      <c r="AT1553" s="46"/>
      <c r="AU1553" s="46"/>
      <c r="AV1553" s="46"/>
      <c r="AW1553" s="46"/>
      <c r="AX1553" s="46"/>
      <c r="AY1553" s="46"/>
      <c r="AZ1553" s="49"/>
      <c r="BE1553" s="52">
        <f t="shared" si="605"/>
        <v>0</v>
      </c>
      <c r="BF1553" s="53" t="str">
        <f t="shared" si="607"/>
        <v>00</v>
      </c>
      <c r="BG1553" s="54">
        <f t="shared" si="608"/>
        <v>0</v>
      </c>
      <c r="BH1553" s="54">
        <v>6</v>
      </c>
      <c r="BI1553" s="54" t="str">
        <f t="shared" si="609"/>
        <v>,00</v>
      </c>
      <c r="BJ1553" s="55" t="str">
        <f t="shared" si="610"/>
        <v>00,00</v>
      </c>
      <c r="BL1553" s="57" t="str">
        <f>IFERROR(VLOOKUP(H1553,#REF!,2,0)," ")</f>
        <v xml:space="preserve"> </v>
      </c>
      <c r="BM1553" s="57" t="str">
        <f>IFERROR(VLOOKUP(K1553,#REF!,2,0)," ")</f>
        <v xml:space="preserve"> </v>
      </c>
      <c r="BN1553" s="58" t="str">
        <f t="shared" si="593"/>
        <v xml:space="preserve">  </v>
      </c>
      <c r="BO1553" s="59" t="str">
        <f>IFERROR(VLOOKUP(BN1553,#REF!,5,0)," ")</f>
        <v xml:space="preserve"> </v>
      </c>
      <c r="BP1553" s="59" t="str">
        <f t="shared" si="594"/>
        <v xml:space="preserve"> </v>
      </c>
      <c r="BQ1553" s="56" t="str">
        <f t="shared" si="595"/>
        <v>0,00</v>
      </c>
      <c r="BR1553" s="59" t="str">
        <f t="shared" si="596"/>
        <v>0,00</v>
      </c>
      <c r="BS1553" s="59" t="str">
        <f t="shared" si="597"/>
        <v xml:space="preserve"> </v>
      </c>
      <c r="BT1553" s="56" t="str">
        <f t="shared" si="611"/>
        <v>00</v>
      </c>
      <c r="BU1553" s="56">
        <f t="shared" si="612"/>
        <v>0</v>
      </c>
      <c r="BV1553" s="56" t="str">
        <f>IFERROR(BU1553*#REF!,"0,00")</f>
        <v>0,00</v>
      </c>
      <c r="BW1553" s="59" t="str">
        <f t="shared" si="613"/>
        <v>0,00</v>
      </c>
    </row>
    <row r="1554" spans="1:75" ht="61.5" customHeight="1" thickTop="1" thickBot="1">
      <c r="A1554" s="90" t="str">
        <f t="shared" si="601"/>
        <v>INSERIR DATA</v>
      </c>
      <c r="B1554" s="91" t="str">
        <f t="shared" si="602"/>
        <v>INSERIR DATA</v>
      </c>
      <c r="C1554" s="81" t="str">
        <f t="shared" si="603"/>
        <v>INSERIR DATA</v>
      </c>
      <c r="D1554" s="79">
        <f t="shared" si="592"/>
        <v>1551</v>
      </c>
      <c r="E1554" s="125">
        <f t="shared" si="614"/>
        <v>0</v>
      </c>
      <c r="F1554" s="101"/>
      <c r="G1554" s="124" t="str">
        <f>IFERROR(VLOOKUP(F1554,#REF!,2,0)," ")</f>
        <v xml:space="preserve"> </v>
      </c>
      <c r="H1554" s="122" t="str">
        <f>IFERROR(VLOOKUP(F1554,#REF!,3,0)," ")</f>
        <v xml:space="preserve"> </v>
      </c>
      <c r="I1554" s="103"/>
      <c r="J1554" s="103"/>
      <c r="K1554" s="103"/>
      <c r="L1554" s="104"/>
      <c r="M1554" s="105"/>
      <c r="N1554" s="106"/>
      <c r="O1554" s="107"/>
      <c r="P1554" s="122" t="str">
        <f t="shared" si="598"/>
        <v>00,00</v>
      </c>
      <c r="Q1554" s="123" t="str">
        <f t="shared" si="599"/>
        <v>0,00</v>
      </c>
      <c r="R1554" s="119">
        <v>0</v>
      </c>
      <c r="S1554" s="119">
        <v>0</v>
      </c>
      <c r="T1554" s="123">
        <f t="shared" si="604"/>
        <v>0</v>
      </c>
      <c r="U1554" s="108"/>
      <c r="V1554" s="109" t="str">
        <f t="shared" si="600"/>
        <v/>
      </c>
      <c r="W1554" s="37"/>
      <c r="X1554" s="132"/>
      <c r="Y1554" s="134"/>
      <c r="AA1554" s="24"/>
      <c r="AB1554" s="40"/>
      <c r="AC1554" s="24" t="str">
        <f t="shared" si="606"/>
        <v>Pendente</v>
      </c>
      <c r="AE1554" s="43"/>
      <c r="AF1554" s="44"/>
      <c r="AG1554" s="46"/>
      <c r="AH1554" s="46"/>
      <c r="AI1554" s="46"/>
      <c r="AJ1554" s="44"/>
      <c r="AK1554" s="46"/>
      <c r="AL1554" s="127"/>
      <c r="AM1554" s="44"/>
      <c r="AN1554" s="46"/>
      <c r="AO1554" s="127"/>
      <c r="AP1554" s="46"/>
      <c r="AQ1554" s="46"/>
      <c r="AR1554" s="46"/>
      <c r="AS1554" s="46"/>
      <c r="AT1554" s="46"/>
      <c r="AU1554" s="46"/>
      <c r="AV1554" s="46"/>
      <c r="AW1554" s="46"/>
      <c r="AX1554" s="46"/>
      <c r="AY1554" s="46"/>
      <c r="AZ1554" s="49"/>
      <c r="BE1554" s="52">
        <f t="shared" si="605"/>
        <v>0</v>
      </c>
      <c r="BF1554" s="53" t="str">
        <f t="shared" si="607"/>
        <v>00</v>
      </c>
      <c r="BG1554" s="54">
        <f t="shared" si="608"/>
        <v>0</v>
      </c>
      <c r="BH1554" s="54">
        <v>6</v>
      </c>
      <c r="BI1554" s="54" t="str">
        <f t="shared" si="609"/>
        <v>,00</v>
      </c>
      <c r="BJ1554" s="55" t="str">
        <f t="shared" si="610"/>
        <v>00,00</v>
      </c>
      <c r="BL1554" s="57" t="str">
        <f>IFERROR(VLOOKUP(H1554,#REF!,2,0)," ")</f>
        <v xml:space="preserve"> </v>
      </c>
      <c r="BM1554" s="57" t="str">
        <f>IFERROR(VLOOKUP(K1554,#REF!,2,0)," ")</f>
        <v xml:space="preserve"> </v>
      </c>
      <c r="BN1554" s="58" t="str">
        <f t="shared" si="593"/>
        <v xml:space="preserve">  </v>
      </c>
      <c r="BO1554" s="59" t="str">
        <f>IFERROR(VLOOKUP(BN1554,#REF!,5,0)," ")</f>
        <v xml:space="preserve"> </v>
      </c>
      <c r="BP1554" s="59" t="str">
        <f t="shared" si="594"/>
        <v xml:space="preserve"> </v>
      </c>
      <c r="BQ1554" s="56" t="str">
        <f t="shared" si="595"/>
        <v>0,00</v>
      </c>
      <c r="BR1554" s="59" t="str">
        <f t="shared" si="596"/>
        <v>0,00</v>
      </c>
      <c r="BS1554" s="59" t="str">
        <f t="shared" si="597"/>
        <v xml:space="preserve"> </v>
      </c>
      <c r="BT1554" s="56" t="str">
        <f t="shared" si="611"/>
        <v>00</v>
      </c>
      <c r="BU1554" s="56">
        <f t="shared" si="612"/>
        <v>0</v>
      </c>
      <c r="BV1554" s="56" t="str">
        <f>IFERROR(BU1554*#REF!,"0,00")</f>
        <v>0,00</v>
      </c>
      <c r="BW1554" s="59" t="str">
        <f t="shared" si="613"/>
        <v>0,00</v>
      </c>
    </row>
    <row r="1555" spans="1:75" ht="61.5" customHeight="1" thickTop="1" thickBot="1">
      <c r="A1555" s="90" t="str">
        <f t="shared" si="601"/>
        <v>INSERIR DATA</v>
      </c>
      <c r="B1555" s="91" t="str">
        <f t="shared" si="602"/>
        <v>INSERIR DATA</v>
      </c>
      <c r="C1555" s="81" t="str">
        <f t="shared" si="603"/>
        <v>INSERIR DATA</v>
      </c>
      <c r="D1555" s="79">
        <f t="shared" si="592"/>
        <v>1552</v>
      </c>
      <c r="E1555" s="125">
        <f t="shared" si="614"/>
        <v>0</v>
      </c>
      <c r="F1555" s="101"/>
      <c r="G1555" s="124" t="str">
        <f>IFERROR(VLOOKUP(F1555,#REF!,2,0)," ")</f>
        <v xml:space="preserve"> </v>
      </c>
      <c r="H1555" s="122" t="str">
        <f>IFERROR(VLOOKUP(F1555,#REF!,3,0)," ")</f>
        <v xml:space="preserve"> </v>
      </c>
      <c r="I1555" s="103"/>
      <c r="J1555" s="103"/>
      <c r="K1555" s="103"/>
      <c r="L1555" s="104"/>
      <c r="M1555" s="105"/>
      <c r="N1555" s="106"/>
      <c r="O1555" s="107"/>
      <c r="P1555" s="122" t="str">
        <f t="shared" si="598"/>
        <v>00,00</v>
      </c>
      <c r="Q1555" s="123" t="str">
        <f t="shared" si="599"/>
        <v>0,00</v>
      </c>
      <c r="R1555" s="119">
        <v>0</v>
      </c>
      <c r="S1555" s="119">
        <v>0</v>
      </c>
      <c r="T1555" s="123">
        <f t="shared" si="604"/>
        <v>0</v>
      </c>
      <c r="U1555" s="108"/>
      <c r="V1555" s="109" t="str">
        <f t="shared" si="600"/>
        <v/>
      </c>
      <c r="W1555" s="37"/>
      <c r="X1555" s="132"/>
      <c r="Y1555" s="134"/>
      <c r="AA1555" s="24"/>
      <c r="AB1555" s="40"/>
      <c r="AC1555" s="24" t="str">
        <f t="shared" si="606"/>
        <v>Pendente</v>
      </c>
      <c r="AE1555" s="43"/>
      <c r="AF1555" s="44"/>
      <c r="AG1555" s="46"/>
      <c r="AH1555" s="46"/>
      <c r="AI1555" s="46"/>
      <c r="AJ1555" s="44"/>
      <c r="AK1555" s="46"/>
      <c r="AL1555" s="127"/>
      <c r="AM1555" s="44"/>
      <c r="AN1555" s="46"/>
      <c r="AO1555" s="127"/>
      <c r="AP1555" s="46"/>
      <c r="AQ1555" s="46"/>
      <c r="AR1555" s="46"/>
      <c r="AS1555" s="46"/>
      <c r="AT1555" s="46"/>
      <c r="AU1555" s="46"/>
      <c r="AV1555" s="46"/>
      <c r="AW1555" s="46"/>
      <c r="AX1555" s="46"/>
      <c r="AY1555" s="46"/>
      <c r="AZ1555" s="49"/>
      <c r="BE1555" s="52">
        <f t="shared" si="605"/>
        <v>0</v>
      </c>
      <c r="BF1555" s="53" t="str">
        <f t="shared" si="607"/>
        <v>00</v>
      </c>
      <c r="BG1555" s="54">
        <f t="shared" si="608"/>
        <v>0</v>
      </c>
      <c r="BH1555" s="54">
        <v>6</v>
      </c>
      <c r="BI1555" s="54" t="str">
        <f t="shared" si="609"/>
        <v>,00</v>
      </c>
      <c r="BJ1555" s="55" t="str">
        <f t="shared" si="610"/>
        <v>00,00</v>
      </c>
      <c r="BL1555" s="57" t="str">
        <f>IFERROR(VLOOKUP(H1555,#REF!,2,0)," ")</f>
        <v xml:space="preserve"> </v>
      </c>
      <c r="BM1555" s="57" t="str">
        <f>IFERROR(VLOOKUP(K1555,#REF!,2,0)," ")</f>
        <v xml:space="preserve"> </v>
      </c>
      <c r="BN1555" s="58" t="str">
        <f t="shared" si="593"/>
        <v xml:space="preserve">  </v>
      </c>
      <c r="BO1555" s="59" t="str">
        <f>IFERROR(VLOOKUP(BN1555,#REF!,5,0)," ")</f>
        <v xml:space="preserve"> </v>
      </c>
      <c r="BP1555" s="59" t="str">
        <f t="shared" si="594"/>
        <v xml:space="preserve"> </v>
      </c>
      <c r="BQ1555" s="56" t="str">
        <f t="shared" si="595"/>
        <v>0,00</v>
      </c>
      <c r="BR1555" s="59" t="str">
        <f t="shared" si="596"/>
        <v>0,00</v>
      </c>
      <c r="BS1555" s="59" t="str">
        <f t="shared" si="597"/>
        <v xml:space="preserve"> </v>
      </c>
      <c r="BT1555" s="56" t="str">
        <f t="shared" si="611"/>
        <v>00</v>
      </c>
      <c r="BU1555" s="56">
        <f t="shared" si="612"/>
        <v>0</v>
      </c>
      <c r="BV1555" s="56" t="str">
        <f>IFERROR(BU1555*#REF!,"0,00")</f>
        <v>0,00</v>
      </c>
      <c r="BW1555" s="59" t="str">
        <f t="shared" si="613"/>
        <v>0,00</v>
      </c>
    </row>
    <row r="1556" spans="1:75" ht="61.5" customHeight="1" thickTop="1" thickBot="1">
      <c r="A1556" s="90" t="str">
        <f t="shared" si="601"/>
        <v>INSERIR DATA</v>
      </c>
      <c r="B1556" s="91" t="str">
        <f t="shared" si="602"/>
        <v>INSERIR DATA</v>
      </c>
      <c r="C1556" s="81" t="str">
        <f t="shared" si="603"/>
        <v>INSERIR DATA</v>
      </c>
      <c r="D1556" s="79">
        <f t="shared" si="592"/>
        <v>1553</v>
      </c>
      <c r="E1556" s="125">
        <f t="shared" si="614"/>
        <v>0</v>
      </c>
      <c r="F1556" s="101"/>
      <c r="G1556" s="124" t="str">
        <f>IFERROR(VLOOKUP(F1556,#REF!,2,0)," ")</f>
        <v xml:space="preserve"> </v>
      </c>
      <c r="H1556" s="122" t="str">
        <f>IFERROR(VLOOKUP(F1556,#REF!,3,0)," ")</f>
        <v xml:space="preserve"> </v>
      </c>
      <c r="I1556" s="103"/>
      <c r="J1556" s="103"/>
      <c r="K1556" s="103"/>
      <c r="L1556" s="104"/>
      <c r="M1556" s="105"/>
      <c r="N1556" s="106"/>
      <c r="O1556" s="107"/>
      <c r="P1556" s="122" t="str">
        <f t="shared" si="598"/>
        <v>00,00</v>
      </c>
      <c r="Q1556" s="123" t="str">
        <f t="shared" si="599"/>
        <v>0,00</v>
      </c>
      <c r="R1556" s="119">
        <v>0</v>
      </c>
      <c r="S1556" s="119">
        <v>0</v>
      </c>
      <c r="T1556" s="123">
        <f t="shared" si="604"/>
        <v>0</v>
      </c>
      <c r="U1556" s="108"/>
      <c r="V1556" s="109" t="str">
        <f t="shared" si="600"/>
        <v/>
      </c>
      <c r="W1556" s="37"/>
      <c r="X1556" s="132"/>
      <c r="Y1556" s="134"/>
      <c r="AA1556" s="24"/>
      <c r="AB1556" s="40"/>
      <c r="AC1556" s="24" t="str">
        <f t="shared" si="606"/>
        <v>Pendente</v>
      </c>
      <c r="AE1556" s="43"/>
      <c r="AF1556" s="44"/>
      <c r="AG1556" s="46"/>
      <c r="AH1556" s="46"/>
      <c r="AI1556" s="46"/>
      <c r="AJ1556" s="44"/>
      <c r="AK1556" s="46"/>
      <c r="AL1556" s="127"/>
      <c r="AM1556" s="44"/>
      <c r="AN1556" s="46"/>
      <c r="AO1556" s="127"/>
      <c r="AP1556" s="46"/>
      <c r="AQ1556" s="46"/>
      <c r="AR1556" s="46"/>
      <c r="AS1556" s="46"/>
      <c r="AT1556" s="46"/>
      <c r="AU1556" s="46"/>
      <c r="AV1556" s="46"/>
      <c r="AW1556" s="46"/>
      <c r="AX1556" s="46"/>
      <c r="AY1556" s="46"/>
      <c r="AZ1556" s="49"/>
      <c r="BE1556" s="52">
        <f t="shared" si="605"/>
        <v>0</v>
      </c>
      <c r="BF1556" s="53" t="str">
        <f t="shared" si="607"/>
        <v>00</v>
      </c>
      <c r="BG1556" s="54">
        <f t="shared" si="608"/>
        <v>0</v>
      </c>
      <c r="BH1556" s="54">
        <v>6</v>
      </c>
      <c r="BI1556" s="54" t="str">
        <f t="shared" si="609"/>
        <v>,00</v>
      </c>
      <c r="BJ1556" s="55" t="str">
        <f t="shared" si="610"/>
        <v>00,00</v>
      </c>
      <c r="BL1556" s="57" t="str">
        <f>IFERROR(VLOOKUP(H1556,#REF!,2,0)," ")</f>
        <v xml:space="preserve"> </v>
      </c>
      <c r="BM1556" s="57" t="str">
        <f>IFERROR(VLOOKUP(K1556,#REF!,2,0)," ")</f>
        <v xml:space="preserve"> </v>
      </c>
      <c r="BN1556" s="58" t="str">
        <f t="shared" si="593"/>
        <v xml:space="preserve">  </v>
      </c>
      <c r="BO1556" s="59" t="str">
        <f>IFERROR(VLOOKUP(BN1556,#REF!,5,0)," ")</f>
        <v xml:space="preserve"> </v>
      </c>
      <c r="BP1556" s="59" t="str">
        <f t="shared" si="594"/>
        <v xml:space="preserve"> </v>
      </c>
      <c r="BQ1556" s="56" t="str">
        <f t="shared" si="595"/>
        <v>0,00</v>
      </c>
      <c r="BR1556" s="59" t="str">
        <f t="shared" si="596"/>
        <v>0,00</v>
      </c>
      <c r="BS1556" s="59" t="str">
        <f t="shared" si="597"/>
        <v xml:space="preserve"> </v>
      </c>
      <c r="BT1556" s="56" t="str">
        <f t="shared" si="611"/>
        <v>00</v>
      </c>
      <c r="BU1556" s="56">
        <f t="shared" si="612"/>
        <v>0</v>
      </c>
      <c r="BV1556" s="56" t="str">
        <f>IFERROR(BU1556*#REF!,"0,00")</f>
        <v>0,00</v>
      </c>
      <c r="BW1556" s="59" t="str">
        <f t="shared" si="613"/>
        <v>0,00</v>
      </c>
    </row>
    <row r="1557" spans="1:75" ht="61.5" customHeight="1" thickTop="1" thickBot="1">
      <c r="A1557" s="90" t="str">
        <f t="shared" si="601"/>
        <v>INSERIR DATA</v>
      </c>
      <c r="B1557" s="91" t="str">
        <f t="shared" si="602"/>
        <v>INSERIR DATA</v>
      </c>
      <c r="C1557" s="81" t="str">
        <f t="shared" si="603"/>
        <v>INSERIR DATA</v>
      </c>
      <c r="D1557" s="79">
        <f t="shared" si="592"/>
        <v>1554</v>
      </c>
      <c r="E1557" s="125">
        <f t="shared" si="614"/>
        <v>0</v>
      </c>
      <c r="F1557" s="101"/>
      <c r="G1557" s="124" t="str">
        <f>IFERROR(VLOOKUP(F1557,#REF!,2,0)," ")</f>
        <v xml:space="preserve"> </v>
      </c>
      <c r="H1557" s="122" t="str">
        <f>IFERROR(VLOOKUP(F1557,#REF!,3,0)," ")</f>
        <v xml:space="preserve"> </v>
      </c>
      <c r="I1557" s="103"/>
      <c r="J1557" s="103"/>
      <c r="K1557" s="103"/>
      <c r="L1557" s="104"/>
      <c r="M1557" s="105"/>
      <c r="N1557" s="106"/>
      <c r="O1557" s="107"/>
      <c r="P1557" s="122" t="str">
        <f t="shared" si="598"/>
        <v>00,00</v>
      </c>
      <c r="Q1557" s="123" t="str">
        <f t="shared" si="599"/>
        <v>0,00</v>
      </c>
      <c r="R1557" s="119">
        <v>0</v>
      </c>
      <c r="S1557" s="119">
        <v>0</v>
      </c>
      <c r="T1557" s="123">
        <f t="shared" si="604"/>
        <v>0</v>
      </c>
      <c r="U1557" s="108"/>
      <c r="V1557" s="109" t="str">
        <f t="shared" si="600"/>
        <v/>
      </c>
      <c r="W1557" s="37"/>
      <c r="X1557" s="132"/>
      <c r="Y1557" s="134"/>
      <c r="AA1557" s="24"/>
      <c r="AB1557" s="40"/>
      <c r="AC1557" s="24" t="str">
        <f t="shared" si="606"/>
        <v>Pendente</v>
      </c>
      <c r="AE1557" s="43"/>
      <c r="AF1557" s="44"/>
      <c r="AG1557" s="46"/>
      <c r="AH1557" s="46"/>
      <c r="AI1557" s="46"/>
      <c r="AJ1557" s="44"/>
      <c r="AK1557" s="46"/>
      <c r="AL1557" s="127"/>
      <c r="AM1557" s="44"/>
      <c r="AN1557" s="46"/>
      <c r="AO1557" s="127"/>
      <c r="AP1557" s="46"/>
      <c r="AQ1557" s="46"/>
      <c r="AR1557" s="46"/>
      <c r="AS1557" s="46"/>
      <c r="AT1557" s="46"/>
      <c r="AU1557" s="46"/>
      <c r="AV1557" s="46"/>
      <c r="AW1557" s="46"/>
      <c r="AX1557" s="46"/>
      <c r="AY1557" s="46"/>
      <c r="AZ1557" s="49"/>
      <c r="BE1557" s="52">
        <f t="shared" si="605"/>
        <v>0</v>
      </c>
      <c r="BF1557" s="53" t="str">
        <f t="shared" si="607"/>
        <v>00</v>
      </c>
      <c r="BG1557" s="54">
        <f t="shared" si="608"/>
        <v>0</v>
      </c>
      <c r="BH1557" s="54">
        <v>6</v>
      </c>
      <c r="BI1557" s="54" t="str">
        <f t="shared" si="609"/>
        <v>,00</v>
      </c>
      <c r="BJ1557" s="55" t="str">
        <f t="shared" si="610"/>
        <v>00,00</v>
      </c>
      <c r="BL1557" s="57" t="str">
        <f>IFERROR(VLOOKUP(H1557,#REF!,2,0)," ")</f>
        <v xml:space="preserve"> </v>
      </c>
      <c r="BM1557" s="57" t="str">
        <f>IFERROR(VLOOKUP(K1557,#REF!,2,0)," ")</f>
        <v xml:space="preserve"> </v>
      </c>
      <c r="BN1557" s="58" t="str">
        <f t="shared" si="593"/>
        <v xml:space="preserve">  </v>
      </c>
      <c r="BO1557" s="59" t="str">
        <f>IFERROR(VLOOKUP(BN1557,#REF!,5,0)," ")</f>
        <v xml:space="preserve"> </v>
      </c>
      <c r="BP1557" s="59" t="str">
        <f t="shared" si="594"/>
        <v xml:space="preserve"> </v>
      </c>
      <c r="BQ1557" s="56" t="str">
        <f t="shared" si="595"/>
        <v>0,00</v>
      </c>
      <c r="BR1557" s="59" t="str">
        <f t="shared" si="596"/>
        <v>0,00</v>
      </c>
      <c r="BS1557" s="59" t="str">
        <f t="shared" si="597"/>
        <v xml:space="preserve"> </v>
      </c>
      <c r="BT1557" s="56" t="str">
        <f t="shared" si="611"/>
        <v>00</v>
      </c>
      <c r="BU1557" s="56">
        <f t="shared" si="612"/>
        <v>0</v>
      </c>
      <c r="BV1557" s="56" t="str">
        <f>IFERROR(BU1557*#REF!,"0,00")</f>
        <v>0,00</v>
      </c>
      <c r="BW1557" s="59" t="str">
        <f t="shared" si="613"/>
        <v>0,00</v>
      </c>
    </row>
    <row r="1558" spans="1:75" ht="61.5" customHeight="1" thickTop="1" thickBot="1">
      <c r="A1558" s="90" t="str">
        <f t="shared" si="601"/>
        <v>INSERIR DATA</v>
      </c>
      <c r="B1558" s="91" t="str">
        <f t="shared" si="602"/>
        <v>INSERIR DATA</v>
      </c>
      <c r="C1558" s="81" t="str">
        <f t="shared" si="603"/>
        <v>INSERIR DATA</v>
      </c>
      <c r="D1558" s="79">
        <f t="shared" si="592"/>
        <v>1555</v>
      </c>
      <c r="E1558" s="125">
        <f t="shared" si="614"/>
        <v>0</v>
      </c>
      <c r="F1558" s="101"/>
      <c r="G1558" s="124" t="str">
        <f>IFERROR(VLOOKUP(F1558,#REF!,2,0)," ")</f>
        <v xml:space="preserve"> </v>
      </c>
      <c r="H1558" s="122" t="str">
        <f>IFERROR(VLOOKUP(F1558,#REF!,3,0)," ")</f>
        <v xml:space="preserve"> </v>
      </c>
      <c r="I1558" s="103"/>
      <c r="J1558" s="103"/>
      <c r="K1558" s="103"/>
      <c r="L1558" s="104"/>
      <c r="M1558" s="105"/>
      <c r="N1558" s="106"/>
      <c r="O1558" s="107"/>
      <c r="P1558" s="122" t="str">
        <f t="shared" si="598"/>
        <v>00,00</v>
      </c>
      <c r="Q1558" s="123" t="str">
        <f t="shared" si="599"/>
        <v>0,00</v>
      </c>
      <c r="R1558" s="119">
        <v>0</v>
      </c>
      <c r="S1558" s="119">
        <v>0</v>
      </c>
      <c r="T1558" s="123">
        <f t="shared" si="604"/>
        <v>0</v>
      </c>
      <c r="U1558" s="108"/>
      <c r="V1558" s="109" t="str">
        <f t="shared" si="600"/>
        <v/>
      </c>
      <c r="W1558" s="37"/>
      <c r="X1558" s="132"/>
      <c r="Y1558" s="134"/>
      <c r="AA1558" s="24"/>
      <c r="AB1558" s="40"/>
      <c r="AC1558" s="24" t="str">
        <f t="shared" si="606"/>
        <v>Pendente</v>
      </c>
      <c r="AE1558" s="43"/>
      <c r="AF1558" s="44"/>
      <c r="AG1558" s="46"/>
      <c r="AH1558" s="46"/>
      <c r="AI1558" s="46"/>
      <c r="AJ1558" s="44"/>
      <c r="AK1558" s="46"/>
      <c r="AL1558" s="127"/>
      <c r="AM1558" s="44"/>
      <c r="AN1558" s="46"/>
      <c r="AO1558" s="127"/>
      <c r="AP1558" s="46"/>
      <c r="AQ1558" s="46"/>
      <c r="AR1558" s="46"/>
      <c r="AS1558" s="46"/>
      <c r="AT1558" s="46"/>
      <c r="AU1558" s="46"/>
      <c r="AV1558" s="46"/>
      <c r="AW1558" s="46"/>
      <c r="AX1558" s="46"/>
      <c r="AY1558" s="46"/>
      <c r="AZ1558" s="49"/>
      <c r="BE1558" s="52">
        <f t="shared" si="605"/>
        <v>0</v>
      </c>
      <c r="BF1558" s="53" t="str">
        <f t="shared" si="607"/>
        <v>00</v>
      </c>
      <c r="BG1558" s="54">
        <f t="shared" si="608"/>
        <v>0</v>
      </c>
      <c r="BH1558" s="54">
        <v>6</v>
      </c>
      <c r="BI1558" s="54" t="str">
        <f t="shared" si="609"/>
        <v>,00</v>
      </c>
      <c r="BJ1558" s="55" t="str">
        <f t="shared" si="610"/>
        <v>00,00</v>
      </c>
      <c r="BL1558" s="57" t="str">
        <f>IFERROR(VLOOKUP(H1558,#REF!,2,0)," ")</f>
        <v xml:space="preserve"> </v>
      </c>
      <c r="BM1558" s="57" t="str">
        <f>IFERROR(VLOOKUP(K1558,#REF!,2,0)," ")</f>
        <v xml:space="preserve"> </v>
      </c>
      <c r="BN1558" s="58" t="str">
        <f t="shared" si="593"/>
        <v xml:space="preserve">  </v>
      </c>
      <c r="BO1558" s="59" t="str">
        <f>IFERROR(VLOOKUP(BN1558,#REF!,5,0)," ")</f>
        <v xml:space="preserve"> </v>
      </c>
      <c r="BP1558" s="59" t="str">
        <f t="shared" si="594"/>
        <v xml:space="preserve"> </v>
      </c>
      <c r="BQ1558" s="56" t="str">
        <f t="shared" si="595"/>
        <v>0,00</v>
      </c>
      <c r="BR1558" s="59" t="str">
        <f t="shared" si="596"/>
        <v>0,00</v>
      </c>
      <c r="BS1558" s="59" t="str">
        <f t="shared" si="597"/>
        <v xml:space="preserve"> </v>
      </c>
      <c r="BT1558" s="56" t="str">
        <f t="shared" si="611"/>
        <v>00</v>
      </c>
      <c r="BU1558" s="56">
        <f t="shared" si="612"/>
        <v>0</v>
      </c>
      <c r="BV1558" s="56" t="str">
        <f>IFERROR(BU1558*#REF!,"0,00")</f>
        <v>0,00</v>
      </c>
      <c r="BW1558" s="59" t="str">
        <f t="shared" si="613"/>
        <v>0,00</v>
      </c>
    </row>
    <row r="1559" spans="1:75" ht="61.5" customHeight="1" thickTop="1" thickBot="1">
      <c r="A1559" s="90" t="str">
        <f t="shared" si="601"/>
        <v>INSERIR DATA</v>
      </c>
      <c r="B1559" s="91" t="str">
        <f t="shared" si="602"/>
        <v>INSERIR DATA</v>
      </c>
      <c r="C1559" s="81" t="str">
        <f t="shared" si="603"/>
        <v>INSERIR DATA</v>
      </c>
      <c r="D1559" s="79">
        <f t="shared" si="592"/>
        <v>1556</v>
      </c>
      <c r="E1559" s="125">
        <f t="shared" si="614"/>
        <v>0</v>
      </c>
      <c r="F1559" s="101"/>
      <c r="G1559" s="124" t="str">
        <f>IFERROR(VLOOKUP(F1559,#REF!,2,0)," ")</f>
        <v xml:space="preserve"> </v>
      </c>
      <c r="H1559" s="122" t="str">
        <f>IFERROR(VLOOKUP(F1559,#REF!,3,0)," ")</f>
        <v xml:space="preserve"> </v>
      </c>
      <c r="I1559" s="103"/>
      <c r="J1559" s="103"/>
      <c r="K1559" s="103"/>
      <c r="L1559" s="104"/>
      <c r="M1559" s="105"/>
      <c r="N1559" s="106"/>
      <c r="O1559" s="107"/>
      <c r="P1559" s="122" t="str">
        <f t="shared" si="598"/>
        <v>00,00</v>
      </c>
      <c r="Q1559" s="123" t="str">
        <f t="shared" si="599"/>
        <v>0,00</v>
      </c>
      <c r="R1559" s="119">
        <v>0</v>
      </c>
      <c r="S1559" s="119">
        <v>0</v>
      </c>
      <c r="T1559" s="123">
        <f t="shared" si="604"/>
        <v>0</v>
      </c>
      <c r="U1559" s="108"/>
      <c r="V1559" s="109" t="str">
        <f t="shared" si="600"/>
        <v/>
      </c>
      <c r="W1559" s="37"/>
      <c r="X1559" s="132"/>
      <c r="Y1559" s="134"/>
      <c r="AA1559" s="24"/>
      <c r="AB1559" s="40"/>
      <c r="AC1559" s="24" t="str">
        <f t="shared" si="606"/>
        <v>Pendente</v>
      </c>
      <c r="AE1559" s="43"/>
      <c r="AF1559" s="44"/>
      <c r="AG1559" s="46"/>
      <c r="AH1559" s="46"/>
      <c r="AI1559" s="46"/>
      <c r="AJ1559" s="44"/>
      <c r="AK1559" s="46"/>
      <c r="AL1559" s="127"/>
      <c r="AM1559" s="44"/>
      <c r="AN1559" s="46"/>
      <c r="AO1559" s="127"/>
      <c r="AP1559" s="46"/>
      <c r="AQ1559" s="46"/>
      <c r="AR1559" s="46"/>
      <c r="AS1559" s="46"/>
      <c r="AT1559" s="46"/>
      <c r="AU1559" s="46"/>
      <c r="AV1559" s="46"/>
      <c r="AW1559" s="46"/>
      <c r="AX1559" s="46"/>
      <c r="AY1559" s="46"/>
      <c r="AZ1559" s="49"/>
      <c r="BE1559" s="52">
        <f t="shared" si="605"/>
        <v>0</v>
      </c>
      <c r="BF1559" s="53" t="str">
        <f t="shared" si="607"/>
        <v>00</v>
      </c>
      <c r="BG1559" s="54">
        <f t="shared" si="608"/>
        <v>0</v>
      </c>
      <c r="BH1559" s="54">
        <v>6</v>
      </c>
      <c r="BI1559" s="54" t="str">
        <f t="shared" si="609"/>
        <v>,00</v>
      </c>
      <c r="BJ1559" s="55" t="str">
        <f t="shared" si="610"/>
        <v>00,00</v>
      </c>
      <c r="BL1559" s="57" t="str">
        <f>IFERROR(VLOOKUP(H1559,#REF!,2,0)," ")</f>
        <v xml:space="preserve"> </v>
      </c>
      <c r="BM1559" s="57" t="str">
        <f>IFERROR(VLOOKUP(K1559,#REF!,2,0)," ")</f>
        <v xml:space="preserve"> </v>
      </c>
      <c r="BN1559" s="58" t="str">
        <f t="shared" si="593"/>
        <v xml:space="preserve">  </v>
      </c>
      <c r="BO1559" s="59" t="str">
        <f>IFERROR(VLOOKUP(BN1559,#REF!,5,0)," ")</f>
        <v xml:space="preserve"> </v>
      </c>
      <c r="BP1559" s="59" t="str">
        <f t="shared" si="594"/>
        <v xml:space="preserve"> </v>
      </c>
      <c r="BQ1559" s="56" t="str">
        <f t="shared" si="595"/>
        <v>0,00</v>
      </c>
      <c r="BR1559" s="59" t="str">
        <f t="shared" si="596"/>
        <v>0,00</v>
      </c>
      <c r="BS1559" s="59" t="str">
        <f t="shared" si="597"/>
        <v xml:space="preserve"> </v>
      </c>
      <c r="BT1559" s="56" t="str">
        <f t="shared" si="611"/>
        <v>00</v>
      </c>
      <c r="BU1559" s="56">
        <f t="shared" si="612"/>
        <v>0</v>
      </c>
      <c r="BV1559" s="56" t="str">
        <f>IFERROR(BU1559*#REF!,"0,00")</f>
        <v>0,00</v>
      </c>
      <c r="BW1559" s="59" t="str">
        <f t="shared" si="613"/>
        <v>0,00</v>
      </c>
    </row>
    <row r="1560" spans="1:75" ht="61.5" customHeight="1" thickTop="1" thickBot="1">
      <c r="A1560" s="90" t="str">
        <f t="shared" si="601"/>
        <v>INSERIR DATA</v>
      </c>
      <c r="B1560" s="91" t="str">
        <f t="shared" si="602"/>
        <v>INSERIR DATA</v>
      </c>
      <c r="C1560" s="81" t="str">
        <f t="shared" si="603"/>
        <v>INSERIR DATA</v>
      </c>
      <c r="D1560" s="79">
        <f t="shared" ref="D1560:D1623" si="615">D1559+1</f>
        <v>1557</v>
      </c>
      <c r="E1560" s="125">
        <f t="shared" si="614"/>
        <v>0</v>
      </c>
      <c r="F1560" s="101"/>
      <c r="G1560" s="124" t="str">
        <f>IFERROR(VLOOKUP(F1560,#REF!,2,0)," ")</f>
        <v xml:space="preserve"> </v>
      </c>
      <c r="H1560" s="122" t="str">
        <f>IFERROR(VLOOKUP(F1560,#REF!,3,0)," ")</f>
        <v xml:space="preserve"> </v>
      </c>
      <c r="I1560" s="103"/>
      <c r="J1560" s="103"/>
      <c r="K1560" s="103"/>
      <c r="L1560" s="104"/>
      <c r="M1560" s="105"/>
      <c r="N1560" s="106"/>
      <c r="O1560" s="107"/>
      <c r="P1560" s="122" t="str">
        <f t="shared" si="598"/>
        <v>00,00</v>
      </c>
      <c r="Q1560" s="123" t="str">
        <f t="shared" si="599"/>
        <v>0,00</v>
      </c>
      <c r="R1560" s="119">
        <v>0</v>
      </c>
      <c r="S1560" s="119">
        <v>0</v>
      </c>
      <c r="T1560" s="123">
        <f t="shared" si="604"/>
        <v>0</v>
      </c>
      <c r="U1560" s="108"/>
      <c r="V1560" s="109" t="str">
        <f t="shared" si="600"/>
        <v/>
      </c>
      <c r="W1560" s="37"/>
      <c r="X1560" s="132"/>
      <c r="Y1560" s="134"/>
      <c r="AA1560" s="24"/>
      <c r="AB1560" s="40"/>
      <c r="AC1560" s="24" t="str">
        <f t="shared" si="606"/>
        <v>Pendente</v>
      </c>
      <c r="AE1560" s="43"/>
      <c r="AF1560" s="44"/>
      <c r="AG1560" s="46"/>
      <c r="AH1560" s="46"/>
      <c r="AI1560" s="46"/>
      <c r="AJ1560" s="44"/>
      <c r="AK1560" s="46"/>
      <c r="AL1560" s="127"/>
      <c r="AM1560" s="44"/>
      <c r="AN1560" s="46"/>
      <c r="AO1560" s="127"/>
      <c r="AP1560" s="46"/>
      <c r="AQ1560" s="46"/>
      <c r="AR1560" s="46"/>
      <c r="AS1560" s="46"/>
      <c r="AT1560" s="46"/>
      <c r="AU1560" s="46"/>
      <c r="AV1560" s="46"/>
      <c r="AW1560" s="46"/>
      <c r="AX1560" s="46"/>
      <c r="AY1560" s="46"/>
      <c r="AZ1560" s="49"/>
      <c r="BE1560" s="52">
        <f t="shared" si="605"/>
        <v>0</v>
      </c>
      <c r="BF1560" s="53" t="str">
        <f t="shared" si="607"/>
        <v>00</v>
      </c>
      <c r="BG1560" s="54">
        <f t="shared" si="608"/>
        <v>0</v>
      </c>
      <c r="BH1560" s="54">
        <v>6</v>
      </c>
      <c r="BI1560" s="54" t="str">
        <f t="shared" si="609"/>
        <v>,00</v>
      </c>
      <c r="BJ1560" s="55" t="str">
        <f t="shared" si="610"/>
        <v>00,00</v>
      </c>
      <c r="BL1560" s="57" t="str">
        <f>IFERROR(VLOOKUP(H1560,#REF!,2,0)," ")</f>
        <v xml:space="preserve"> </v>
      </c>
      <c r="BM1560" s="57" t="str">
        <f>IFERROR(VLOOKUP(K1560,#REF!,2,0)," ")</f>
        <v xml:space="preserve"> </v>
      </c>
      <c r="BN1560" s="58" t="str">
        <f t="shared" si="593"/>
        <v xml:space="preserve">  </v>
      </c>
      <c r="BO1560" s="59" t="str">
        <f>IFERROR(VLOOKUP(BN1560,#REF!,5,0)," ")</f>
        <v xml:space="preserve"> </v>
      </c>
      <c r="BP1560" s="59" t="str">
        <f t="shared" si="594"/>
        <v xml:space="preserve"> </v>
      </c>
      <c r="BQ1560" s="56" t="str">
        <f t="shared" si="595"/>
        <v>0,00</v>
      </c>
      <c r="BR1560" s="59" t="str">
        <f t="shared" si="596"/>
        <v>0,00</v>
      </c>
      <c r="BS1560" s="59" t="str">
        <f t="shared" si="597"/>
        <v xml:space="preserve"> </v>
      </c>
      <c r="BT1560" s="56" t="str">
        <f t="shared" si="611"/>
        <v>00</v>
      </c>
      <c r="BU1560" s="56">
        <f t="shared" si="612"/>
        <v>0</v>
      </c>
      <c r="BV1560" s="56" t="str">
        <f>IFERROR(BU1560*#REF!,"0,00")</f>
        <v>0,00</v>
      </c>
      <c r="BW1560" s="59" t="str">
        <f t="shared" si="613"/>
        <v>0,00</v>
      </c>
    </row>
    <row r="1561" spans="1:75" ht="61.5" customHeight="1" thickTop="1" thickBot="1">
      <c r="A1561" s="90" t="str">
        <f t="shared" si="601"/>
        <v>INSERIR DATA</v>
      </c>
      <c r="B1561" s="91" t="str">
        <f t="shared" si="602"/>
        <v>INSERIR DATA</v>
      </c>
      <c r="C1561" s="81" t="str">
        <f t="shared" si="603"/>
        <v>INSERIR DATA</v>
      </c>
      <c r="D1561" s="79">
        <f t="shared" si="615"/>
        <v>1558</v>
      </c>
      <c r="E1561" s="125">
        <f t="shared" si="614"/>
        <v>0</v>
      </c>
      <c r="F1561" s="101"/>
      <c r="G1561" s="124" t="str">
        <f>IFERROR(VLOOKUP(F1561,#REF!,2,0)," ")</f>
        <v xml:space="preserve"> </v>
      </c>
      <c r="H1561" s="122" t="str">
        <f>IFERROR(VLOOKUP(F1561,#REF!,3,0)," ")</f>
        <v xml:space="preserve"> </v>
      </c>
      <c r="I1561" s="103"/>
      <c r="J1561" s="103"/>
      <c r="K1561" s="103"/>
      <c r="L1561" s="104"/>
      <c r="M1561" s="105"/>
      <c r="N1561" s="106"/>
      <c r="O1561" s="107"/>
      <c r="P1561" s="122" t="str">
        <f t="shared" si="598"/>
        <v>00,00</v>
      </c>
      <c r="Q1561" s="123" t="str">
        <f t="shared" si="599"/>
        <v>0,00</v>
      </c>
      <c r="R1561" s="119">
        <v>0</v>
      </c>
      <c r="S1561" s="119">
        <v>0</v>
      </c>
      <c r="T1561" s="123">
        <f t="shared" si="604"/>
        <v>0</v>
      </c>
      <c r="U1561" s="108"/>
      <c r="V1561" s="109" t="str">
        <f t="shared" si="600"/>
        <v/>
      </c>
      <c r="W1561" s="37"/>
      <c r="X1561" s="132"/>
      <c r="Y1561" s="134"/>
      <c r="AA1561" s="24"/>
      <c r="AB1561" s="40"/>
      <c r="AC1561" s="24" t="str">
        <f t="shared" si="606"/>
        <v>Pendente</v>
      </c>
      <c r="AE1561" s="43"/>
      <c r="AF1561" s="44"/>
      <c r="AG1561" s="46"/>
      <c r="AH1561" s="46"/>
      <c r="AI1561" s="46"/>
      <c r="AJ1561" s="44"/>
      <c r="AK1561" s="46"/>
      <c r="AL1561" s="127"/>
      <c r="AM1561" s="44"/>
      <c r="AN1561" s="46"/>
      <c r="AO1561" s="127"/>
      <c r="AP1561" s="46"/>
      <c r="AQ1561" s="46"/>
      <c r="AR1561" s="46"/>
      <c r="AS1561" s="46"/>
      <c r="AT1561" s="46"/>
      <c r="AU1561" s="46"/>
      <c r="AV1561" s="46"/>
      <c r="AW1561" s="46"/>
      <c r="AX1561" s="46"/>
      <c r="AY1561" s="46"/>
      <c r="AZ1561" s="49"/>
      <c r="BE1561" s="52">
        <f t="shared" si="605"/>
        <v>0</v>
      </c>
      <c r="BF1561" s="53" t="str">
        <f t="shared" si="607"/>
        <v>00</v>
      </c>
      <c r="BG1561" s="54">
        <f t="shared" si="608"/>
        <v>0</v>
      </c>
      <c r="BH1561" s="54">
        <v>6</v>
      </c>
      <c r="BI1561" s="54" t="str">
        <f t="shared" si="609"/>
        <v>,00</v>
      </c>
      <c r="BJ1561" s="55" t="str">
        <f t="shared" si="610"/>
        <v>00,00</v>
      </c>
      <c r="BL1561" s="57" t="str">
        <f>IFERROR(VLOOKUP(H1561,#REF!,2,0)," ")</f>
        <v xml:space="preserve"> </v>
      </c>
      <c r="BM1561" s="57" t="str">
        <f>IFERROR(VLOOKUP(K1561,#REF!,2,0)," ")</f>
        <v xml:space="preserve"> </v>
      </c>
      <c r="BN1561" s="58" t="str">
        <f t="shared" si="593"/>
        <v xml:space="preserve">  </v>
      </c>
      <c r="BO1561" s="59" t="str">
        <f>IFERROR(VLOOKUP(BN1561,#REF!,5,0)," ")</f>
        <v xml:space="preserve"> </v>
      </c>
      <c r="BP1561" s="59" t="str">
        <f t="shared" si="594"/>
        <v xml:space="preserve"> </v>
      </c>
      <c r="BQ1561" s="56" t="str">
        <f t="shared" si="595"/>
        <v>0,00</v>
      </c>
      <c r="BR1561" s="59" t="str">
        <f t="shared" si="596"/>
        <v>0,00</v>
      </c>
      <c r="BS1561" s="59" t="str">
        <f t="shared" si="597"/>
        <v xml:space="preserve"> </v>
      </c>
      <c r="BT1561" s="56" t="str">
        <f t="shared" si="611"/>
        <v>00</v>
      </c>
      <c r="BU1561" s="56">
        <f t="shared" si="612"/>
        <v>0</v>
      </c>
      <c r="BV1561" s="56" t="str">
        <f>IFERROR(BU1561*#REF!,"0,00")</f>
        <v>0,00</v>
      </c>
      <c r="BW1561" s="59" t="str">
        <f t="shared" si="613"/>
        <v>0,00</v>
      </c>
    </row>
    <row r="1562" spans="1:75" ht="61.5" customHeight="1" thickTop="1" thickBot="1">
      <c r="A1562" s="90" t="str">
        <f t="shared" si="601"/>
        <v>INSERIR DATA</v>
      </c>
      <c r="B1562" s="91" t="str">
        <f t="shared" si="602"/>
        <v>INSERIR DATA</v>
      </c>
      <c r="C1562" s="81" t="str">
        <f t="shared" si="603"/>
        <v>INSERIR DATA</v>
      </c>
      <c r="D1562" s="79">
        <f t="shared" si="615"/>
        <v>1559</v>
      </c>
      <c r="E1562" s="125">
        <f t="shared" si="614"/>
        <v>0</v>
      </c>
      <c r="F1562" s="101"/>
      <c r="G1562" s="124" t="str">
        <f>IFERROR(VLOOKUP(F1562,#REF!,2,0)," ")</f>
        <v xml:space="preserve"> </v>
      </c>
      <c r="H1562" s="122" t="str">
        <f>IFERROR(VLOOKUP(F1562,#REF!,3,0)," ")</f>
        <v xml:space="preserve"> </v>
      </c>
      <c r="I1562" s="103"/>
      <c r="J1562" s="103"/>
      <c r="K1562" s="103"/>
      <c r="L1562" s="104"/>
      <c r="M1562" s="105"/>
      <c r="N1562" s="106"/>
      <c r="O1562" s="107"/>
      <c r="P1562" s="122" t="str">
        <f t="shared" si="598"/>
        <v>00,00</v>
      </c>
      <c r="Q1562" s="123" t="str">
        <f t="shared" si="599"/>
        <v>0,00</v>
      </c>
      <c r="R1562" s="119">
        <v>0</v>
      </c>
      <c r="S1562" s="119">
        <v>0</v>
      </c>
      <c r="T1562" s="123">
        <f t="shared" si="604"/>
        <v>0</v>
      </c>
      <c r="U1562" s="108"/>
      <c r="V1562" s="109" t="str">
        <f t="shared" si="600"/>
        <v/>
      </c>
      <c r="W1562" s="37"/>
      <c r="X1562" s="132"/>
      <c r="Y1562" s="134"/>
      <c r="AA1562" s="24"/>
      <c r="AB1562" s="40"/>
      <c r="AC1562" s="24" t="str">
        <f t="shared" si="606"/>
        <v>Pendente</v>
      </c>
      <c r="AE1562" s="43"/>
      <c r="AF1562" s="44"/>
      <c r="AG1562" s="46"/>
      <c r="AH1562" s="46"/>
      <c r="AI1562" s="46"/>
      <c r="AJ1562" s="44"/>
      <c r="AK1562" s="46"/>
      <c r="AL1562" s="127"/>
      <c r="AM1562" s="44"/>
      <c r="AN1562" s="46"/>
      <c r="AO1562" s="127"/>
      <c r="AP1562" s="46"/>
      <c r="AQ1562" s="46"/>
      <c r="AR1562" s="46"/>
      <c r="AS1562" s="46"/>
      <c r="AT1562" s="46"/>
      <c r="AU1562" s="46"/>
      <c r="AV1562" s="46"/>
      <c r="AW1562" s="46"/>
      <c r="AX1562" s="46"/>
      <c r="AY1562" s="46"/>
      <c r="AZ1562" s="49"/>
      <c r="BE1562" s="52">
        <f t="shared" si="605"/>
        <v>0</v>
      </c>
      <c r="BF1562" s="53" t="str">
        <f t="shared" si="607"/>
        <v>00</v>
      </c>
      <c r="BG1562" s="54">
        <f t="shared" si="608"/>
        <v>0</v>
      </c>
      <c r="BH1562" s="54">
        <v>6</v>
      </c>
      <c r="BI1562" s="54" t="str">
        <f t="shared" si="609"/>
        <v>,00</v>
      </c>
      <c r="BJ1562" s="55" t="str">
        <f t="shared" si="610"/>
        <v>00,00</v>
      </c>
      <c r="BL1562" s="57" t="str">
        <f>IFERROR(VLOOKUP(H1562,#REF!,2,0)," ")</f>
        <v xml:space="preserve"> </v>
      </c>
      <c r="BM1562" s="57" t="str">
        <f>IFERROR(VLOOKUP(K1562,#REF!,2,0)," ")</f>
        <v xml:space="preserve"> </v>
      </c>
      <c r="BN1562" s="58" t="str">
        <f t="shared" si="593"/>
        <v xml:space="preserve">  </v>
      </c>
      <c r="BO1562" s="59" t="str">
        <f>IFERROR(VLOOKUP(BN1562,#REF!,5,0)," ")</f>
        <v xml:space="preserve"> </v>
      </c>
      <c r="BP1562" s="59" t="str">
        <f t="shared" si="594"/>
        <v xml:space="preserve"> </v>
      </c>
      <c r="BQ1562" s="56" t="str">
        <f t="shared" si="595"/>
        <v>0,00</v>
      </c>
      <c r="BR1562" s="59" t="str">
        <f t="shared" si="596"/>
        <v>0,00</v>
      </c>
      <c r="BS1562" s="59" t="str">
        <f t="shared" si="597"/>
        <v xml:space="preserve"> </v>
      </c>
      <c r="BT1562" s="56" t="str">
        <f t="shared" si="611"/>
        <v>00</v>
      </c>
      <c r="BU1562" s="56">
        <f t="shared" si="612"/>
        <v>0</v>
      </c>
      <c r="BV1562" s="56" t="str">
        <f>IFERROR(BU1562*#REF!,"0,00")</f>
        <v>0,00</v>
      </c>
      <c r="BW1562" s="59" t="str">
        <f t="shared" si="613"/>
        <v>0,00</v>
      </c>
    </row>
    <row r="1563" spans="1:75" ht="61.5" customHeight="1" thickTop="1" thickBot="1">
      <c r="A1563" s="90" t="str">
        <f t="shared" si="601"/>
        <v>INSERIR DATA</v>
      </c>
      <c r="B1563" s="91" t="str">
        <f t="shared" si="602"/>
        <v>INSERIR DATA</v>
      </c>
      <c r="C1563" s="81" t="str">
        <f t="shared" si="603"/>
        <v>INSERIR DATA</v>
      </c>
      <c r="D1563" s="79">
        <f t="shared" si="615"/>
        <v>1560</v>
      </c>
      <c r="E1563" s="125">
        <f t="shared" si="614"/>
        <v>0</v>
      </c>
      <c r="F1563" s="101"/>
      <c r="G1563" s="124" t="str">
        <f>IFERROR(VLOOKUP(F1563,#REF!,2,0)," ")</f>
        <v xml:space="preserve"> </v>
      </c>
      <c r="H1563" s="122" t="str">
        <f>IFERROR(VLOOKUP(F1563,#REF!,3,0)," ")</f>
        <v xml:space="preserve"> </v>
      </c>
      <c r="I1563" s="103"/>
      <c r="J1563" s="103"/>
      <c r="K1563" s="103"/>
      <c r="L1563" s="104"/>
      <c r="M1563" s="105"/>
      <c r="N1563" s="106"/>
      <c r="O1563" s="107"/>
      <c r="P1563" s="122" t="str">
        <f t="shared" si="598"/>
        <v>00,00</v>
      </c>
      <c r="Q1563" s="123" t="str">
        <f t="shared" si="599"/>
        <v>0,00</v>
      </c>
      <c r="R1563" s="119">
        <v>0</v>
      </c>
      <c r="S1563" s="119">
        <v>0</v>
      </c>
      <c r="T1563" s="123">
        <f t="shared" si="604"/>
        <v>0</v>
      </c>
      <c r="U1563" s="108"/>
      <c r="V1563" s="109" t="str">
        <f t="shared" si="600"/>
        <v/>
      </c>
      <c r="W1563" s="37"/>
      <c r="X1563" s="132"/>
      <c r="Y1563" s="134"/>
      <c r="AA1563" s="24"/>
      <c r="AB1563" s="40"/>
      <c r="AC1563" s="24" t="str">
        <f t="shared" si="606"/>
        <v>Pendente</v>
      </c>
      <c r="AE1563" s="43"/>
      <c r="AF1563" s="44"/>
      <c r="AG1563" s="46"/>
      <c r="AH1563" s="46"/>
      <c r="AI1563" s="46"/>
      <c r="AJ1563" s="44"/>
      <c r="AK1563" s="46"/>
      <c r="AL1563" s="127"/>
      <c r="AM1563" s="44"/>
      <c r="AN1563" s="46"/>
      <c r="AO1563" s="127"/>
      <c r="AP1563" s="46"/>
      <c r="AQ1563" s="46"/>
      <c r="AR1563" s="46"/>
      <c r="AS1563" s="46"/>
      <c r="AT1563" s="46"/>
      <c r="AU1563" s="46"/>
      <c r="AV1563" s="46"/>
      <c r="AW1563" s="46"/>
      <c r="AX1563" s="46"/>
      <c r="AY1563" s="46"/>
      <c r="AZ1563" s="49"/>
      <c r="BE1563" s="52">
        <f t="shared" si="605"/>
        <v>0</v>
      </c>
      <c r="BF1563" s="53" t="str">
        <f t="shared" si="607"/>
        <v>00</v>
      </c>
      <c r="BG1563" s="54">
        <f t="shared" si="608"/>
        <v>0</v>
      </c>
      <c r="BH1563" s="54">
        <v>6</v>
      </c>
      <c r="BI1563" s="54" t="str">
        <f t="shared" si="609"/>
        <v>,00</v>
      </c>
      <c r="BJ1563" s="55" t="str">
        <f t="shared" si="610"/>
        <v>00,00</v>
      </c>
      <c r="BL1563" s="57" t="str">
        <f>IFERROR(VLOOKUP(H1563,#REF!,2,0)," ")</f>
        <v xml:space="preserve"> </v>
      </c>
      <c r="BM1563" s="57" t="str">
        <f>IFERROR(VLOOKUP(K1563,#REF!,2,0)," ")</f>
        <v xml:space="preserve"> </v>
      </c>
      <c r="BN1563" s="58" t="str">
        <f t="shared" si="593"/>
        <v xml:space="preserve">  </v>
      </c>
      <c r="BO1563" s="59" t="str">
        <f>IFERROR(VLOOKUP(BN1563,#REF!,5,0)," ")</f>
        <v xml:space="preserve"> </v>
      </c>
      <c r="BP1563" s="59" t="str">
        <f t="shared" si="594"/>
        <v xml:space="preserve"> </v>
      </c>
      <c r="BQ1563" s="56" t="str">
        <f t="shared" si="595"/>
        <v>0,00</v>
      </c>
      <c r="BR1563" s="59" t="str">
        <f t="shared" si="596"/>
        <v>0,00</v>
      </c>
      <c r="BS1563" s="59" t="str">
        <f t="shared" si="597"/>
        <v xml:space="preserve"> </v>
      </c>
      <c r="BT1563" s="56" t="str">
        <f t="shared" si="611"/>
        <v>00</v>
      </c>
      <c r="BU1563" s="56">
        <f t="shared" si="612"/>
        <v>0</v>
      </c>
      <c r="BV1563" s="56" t="str">
        <f>IFERROR(BU1563*#REF!,"0,00")</f>
        <v>0,00</v>
      </c>
      <c r="BW1563" s="59" t="str">
        <f t="shared" si="613"/>
        <v>0,00</v>
      </c>
    </row>
    <row r="1564" spans="1:75" ht="61.5" customHeight="1" thickTop="1" thickBot="1">
      <c r="A1564" s="90" t="str">
        <f t="shared" si="601"/>
        <v>INSERIR DATA</v>
      </c>
      <c r="B1564" s="91" t="str">
        <f t="shared" si="602"/>
        <v>INSERIR DATA</v>
      </c>
      <c r="C1564" s="81" t="str">
        <f t="shared" si="603"/>
        <v>INSERIR DATA</v>
      </c>
      <c r="D1564" s="79">
        <f t="shared" si="615"/>
        <v>1561</v>
      </c>
      <c r="E1564" s="125">
        <f t="shared" si="614"/>
        <v>0</v>
      </c>
      <c r="F1564" s="101"/>
      <c r="G1564" s="124" t="str">
        <f>IFERROR(VLOOKUP(F1564,#REF!,2,0)," ")</f>
        <v xml:space="preserve"> </v>
      </c>
      <c r="H1564" s="122" t="str">
        <f>IFERROR(VLOOKUP(F1564,#REF!,3,0)," ")</f>
        <v xml:space="preserve"> </v>
      </c>
      <c r="I1564" s="103"/>
      <c r="J1564" s="103"/>
      <c r="K1564" s="103"/>
      <c r="L1564" s="104"/>
      <c r="M1564" s="105"/>
      <c r="N1564" s="106"/>
      <c r="O1564" s="107"/>
      <c r="P1564" s="122" t="str">
        <f t="shared" si="598"/>
        <v>00,00</v>
      </c>
      <c r="Q1564" s="123" t="str">
        <f t="shared" si="599"/>
        <v>0,00</v>
      </c>
      <c r="R1564" s="119">
        <v>0</v>
      </c>
      <c r="S1564" s="119">
        <v>0</v>
      </c>
      <c r="T1564" s="123">
        <f t="shared" si="604"/>
        <v>0</v>
      </c>
      <c r="U1564" s="108"/>
      <c r="V1564" s="109" t="str">
        <f t="shared" si="600"/>
        <v/>
      </c>
      <c r="W1564" s="37"/>
      <c r="X1564" s="132"/>
      <c r="Y1564" s="134"/>
      <c r="AA1564" s="24"/>
      <c r="AB1564" s="40"/>
      <c r="AC1564" s="24" t="str">
        <f t="shared" si="606"/>
        <v>Pendente</v>
      </c>
      <c r="AE1564" s="43"/>
      <c r="AF1564" s="44"/>
      <c r="AG1564" s="46"/>
      <c r="AH1564" s="46"/>
      <c r="AI1564" s="46"/>
      <c r="AJ1564" s="44"/>
      <c r="AK1564" s="46"/>
      <c r="AL1564" s="127"/>
      <c r="AM1564" s="44"/>
      <c r="AN1564" s="46"/>
      <c r="AO1564" s="127"/>
      <c r="AP1564" s="46"/>
      <c r="AQ1564" s="46"/>
      <c r="AR1564" s="46"/>
      <c r="AS1564" s="46"/>
      <c r="AT1564" s="46"/>
      <c r="AU1564" s="46"/>
      <c r="AV1564" s="46"/>
      <c r="AW1564" s="46"/>
      <c r="AX1564" s="46"/>
      <c r="AY1564" s="46"/>
      <c r="AZ1564" s="49"/>
      <c r="BE1564" s="52">
        <f t="shared" si="605"/>
        <v>0</v>
      </c>
      <c r="BF1564" s="53" t="str">
        <f t="shared" si="607"/>
        <v>00</v>
      </c>
      <c r="BG1564" s="54">
        <f t="shared" si="608"/>
        <v>0</v>
      </c>
      <c r="BH1564" s="54">
        <v>6</v>
      </c>
      <c r="BI1564" s="54" t="str">
        <f t="shared" si="609"/>
        <v>,00</v>
      </c>
      <c r="BJ1564" s="55" t="str">
        <f t="shared" si="610"/>
        <v>00,00</v>
      </c>
      <c r="BL1564" s="57" t="str">
        <f>IFERROR(VLOOKUP(H1564,#REF!,2,0)," ")</f>
        <v xml:space="preserve"> </v>
      </c>
      <c r="BM1564" s="57" t="str">
        <f>IFERROR(VLOOKUP(K1564,#REF!,2,0)," ")</f>
        <v xml:space="preserve"> </v>
      </c>
      <c r="BN1564" s="58" t="str">
        <f t="shared" si="593"/>
        <v xml:space="preserve">  </v>
      </c>
      <c r="BO1564" s="59" t="str">
        <f>IFERROR(VLOOKUP(BN1564,#REF!,5,0)," ")</f>
        <v xml:space="preserve"> </v>
      </c>
      <c r="BP1564" s="59" t="str">
        <f t="shared" si="594"/>
        <v xml:space="preserve"> </v>
      </c>
      <c r="BQ1564" s="56" t="str">
        <f t="shared" si="595"/>
        <v>0,00</v>
      </c>
      <c r="BR1564" s="59" t="str">
        <f t="shared" si="596"/>
        <v>0,00</v>
      </c>
      <c r="BS1564" s="59" t="str">
        <f t="shared" si="597"/>
        <v xml:space="preserve"> </v>
      </c>
      <c r="BT1564" s="56" t="str">
        <f t="shared" si="611"/>
        <v>00</v>
      </c>
      <c r="BU1564" s="56">
        <f t="shared" si="612"/>
        <v>0</v>
      </c>
      <c r="BV1564" s="56" t="str">
        <f>IFERROR(BU1564*#REF!,"0,00")</f>
        <v>0,00</v>
      </c>
      <c r="BW1564" s="59" t="str">
        <f t="shared" si="613"/>
        <v>0,00</v>
      </c>
    </row>
    <row r="1565" spans="1:75" ht="61.5" customHeight="1" thickTop="1" thickBot="1">
      <c r="A1565" s="90" t="str">
        <f t="shared" si="601"/>
        <v>INSERIR DATA</v>
      </c>
      <c r="B1565" s="91" t="str">
        <f t="shared" si="602"/>
        <v>INSERIR DATA</v>
      </c>
      <c r="C1565" s="81" t="str">
        <f t="shared" si="603"/>
        <v>INSERIR DATA</v>
      </c>
      <c r="D1565" s="79">
        <f t="shared" si="615"/>
        <v>1562</v>
      </c>
      <c r="E1565" s="125">
        <f t="shared" si="614"/>
        <v>0</v>
      </c>
      <c r="F1565" s="101"/>
      <c r="G1565" s="124" t="str">
        <f>IFERROR(VLOOKUP(F1565,#REF!,2,0)," ")</f>
        <v xml:space="preserve"> </v>
      </c>
      <c r="H1565" s="122" t="str">
        <f>IFERROR(VLOOKUP(F1565,#REF!,3,0)," ")</f>
        <v xml:space="preserve"> </v>
      </c>
      <c r="I1565" s="103"/>
      <c r="J1565" s="103"/>
      <c r="K1565" s="103"/>
      <c r="L1565" s="104"/>
      <c r="M1565" s="105"/>
      <c r="N1565" s="106"/>
      <c r="O1565" s="107"/>
      <c r="P1565" s="122" t="str">
        <f t="shared" si="598"/>
        <v>00,00</v>
      </c>
      <c r="Q1565" s="123" t="str">
        <f t="shared" si="599"/>
        <v>0,00</v>
      </c>
      <c r="R1565" s="119">
        <v>0</v>
      </c>
      <c r="S1565" s="119">
        <v>0</v>
      </c>
      <c r="T1565" s="123">
        <f t="shared" si="604"/>
        <v>0</v>
      </c>
      <c r="U1565" s="108"/>
      <c r="V1565" s="109" t="str">
        <f t="shared" si="600"/>
        <v/>
      </c>
      <c r="W1565" s="37"/>
      <c r="X1565" s="132"/>
      <c r="Y1565" s="134"/>
      <c r="AA1565" s="24"/>
      <c r="AB1565" s="40"/>
      <c r="AC1565" s="24" t="str">
        <f t="shared" si="606"/>
        <v>Pendente</v>
      </c>
      <c r="AE1565" s="43"/>
      <c r="AF1565" s="44"/>
      <c r="AG1565" s="46"/>
      <c r="AH1565" s="46"/>
      <c r="AI1565" s="46"/>
      <c r="AJ1565" s="44"/>
      <c r="AK1565" s="46"/>
      <c r="AL1565" s="127"/>
      <c r="AM1565" s="44"/>
      <c r="AN1565" s="46"/>
      <c r="AO1565" s="127"/>
      <c r="AP1565" s="46"/>
      <c r="AQ1565" s="46"/>
      <c r="AR1565" s="46"/>
      <c r="AS1565" s="46"/>
      <c r="AT1565" s="46"/>
      <c r="AU1565" s="46"/>
      <c r="AV1565" s="46"/>
      <c r="AW1565" s="46"/>
      <c r="AX1565" s="46"/>
      <c r="AY1565" s="46"/>
      <c r="AZ1565" s="49"/>
      <c r="BE1565" s="52">
        <f t="shared" si="605"/>
        <v>0</v>
      </c>
      <c r="BF1565" s="53" t="str">
        <f t="shared" si="607"/>
        <v>00</v>
      </c>
      <c r="BG1565" s="54">
        <f t="shared" si="608"/>
        <v>0</v>
      </c>
      <c r="BH1565" s="54">
        <v>6</v>
      </c>
      <c r="BI1565" s="54" t="str">
        <f t="shared" si="609"/>
        <v>,00</v>
      </c>
      <c r="BJ1565" s="55" t="str">
        <f t="shared" si="610"/>
        <v>00,00</v>
      </c>
      <c r="BL1565" s="57" t="str">
        <f>IFERROR(VLOOKUP(H1565,#REF!,2,0)," ")</f>
        <v xml:space="preserve"> </v>
      </c>
      <c r="BM1565" s="57" t="str">
        <f>IFERROR(VLOOKUP(K1565,#REF!,2,0)," ")</f>
        <v xml:space="preserve"> </v>
      </c>
      <c r="BN1565" s="58" t="str">
        <f t="shared" si="593"/>
        <v xml:space="preserve">  </v>
      </c>
      <c r="BO1565" s="59" t="str">
        <f>IFERROR(VLOOKUP(BN1565,#REF!,5,0)," ")</f>
        <v xml:space="preserve"> </v>
      </c>
      <c r="BP1565" s="59" t="str">
        <f t="shared" si="594"/>
        <v xml:space="preserve"> </v>
      </c>
      <c r="BQ1565" s="56" t="str">
        <f t="shared" si="595"/>
        <v>0,00</v>
      </c>
      <c r="BR1565" s="59" t="str">
        <f t="shared" si="596"/>
        <v>0,00</v>
      </c>
      <c r="BS1565" s="59" t="str">
        <f t="shared" si="597"/>
        <v xml:space="preserve"> </v>
      </c>
      <c r="BT1565" s="56" t="str">
        <f t="shared" si="611"/>
        <v>00</v>
      </c>
      <c r="BU1565" s="56">
        <f t="shared" si="612"/>
        <v>0</v>
      </c>
      <c r="BV1565" s="56" t="str">
        <f>IFERROR(BU1565*#REF!,"0,00")</f>
        <v>0,00</v>
      </c>
      <c r="BW1565" s="59" t="str">
        <f t="shared" si="613"/>
        <v>0,00</v>
      </c>
    </row>
    <row r="1566" spans="1:75" ht="61.5" customHeight="1" thickTop="1" thickBot="1">
      <c r="A1566" s="90" t="str">
        <f t="shared" si="601"/>
        <v>INSERIR DATA</v>
      </c>
      <c r="B1566" s="91" t="str">
        <f t="shared" si="602"/>
        <v>INSERIR DATA</v>
      </c>
      <c r="C1566" s="81" t="str">
        <f t="shared" si="603"/>
        <v>INSERIR DATA</v>
      </c>
      <c r="D1566" s="79">
        <f t="shared" si="615"/>
        <v>1563</v>
      </c>
      <c r="E1566" s="125">
        <f t="shared" si="614"/>
        <v>0</v>
      </c>
      <c r="F1566" s="101"/>
      <c r="G1566" s="124" t="str">
        <f>IFERROR(VLOOKUP(F1566,#REF!,2,0)," ")</f>
        <v xml:space="preserve"> </v>
      </c>
      <c r="H1566" s="122" t="str">
        <f>IFERROR(VLOOKUP(F1566,#REF!,3,0)," ")</f>
        <v xml:space="preserve"> </v>
      </c>
      <c r="I1566" s="103"/>
      <c r="J1566" s="103"/>
      <c r="K1566" s="103"/>
      <c r="L1566" s="104"/>
      <c r="M1566" s="105"/>
      <c r="N1566" s="106"/>
      <c r="O1566" s="107"/>
      <c r="P1566" s="122" t="str">
        <f t="shared" si="598"/>
        <v>00,00</v>
      </c>
      <c r="Q1566" s="123" t="str">
        <f t="shared" si="599"/>
        <v>0,00</v>
      </c>
      <c r="R1566" s="119">
        <v>0</v>
      </c>
      <c r="S1566" s="119">
        <v>0</v>
      </c>
      <c r="T1566" s="123">
        <f t="shared" si="604"/>
        <v>0</v>
      </c>
      <c r="U1566" s="108"/>
      <c r="V1566" s="109" t="str">
        <f t="shared" si="600"/>
        <v/>
      </c>
      <c r="W1566" s="37"/>
      <c r="X1566" s="132"/>
      <c r="Y1566" s="134"/>
      <c r="AA1566" s="24"/>
      <c r="AB1566" s="40"/>
      <c r="AC1566" s="24" t="str">
        <f t="shared" si="606"/>
        <v>Pendente</v>
      </c>
      <c r="AE1566" s="43"/>
      <c r="AF1566" s="44"/>
      <c r="AG1566" s="46"/>
      <c r="AH1566" s="46"/>
      <c r="AI1566" s="46"/>
      <c r="AJ1566" s="44"/>
      <c r="AK1566" s="46"/>
      <c r="AL1566" s="127"/>
      <c r="AM1566" s="44"/>
      <c r="AN1566" s="46"/>
      <c r="AO1566" s="127"/>
      <c r="AP1566" s="46"/>
      <c r="AQ1566" s="46"/>
      <c r="AR1566" s="46"/>
      <c r="AS1566" s="46"/>
      <c r="AT1566" s="46"/>
      <c r="AU1566" s="46"/>
      <c r="AV1566" s="46"/>
      <c r="AW1566" s="46"/>
      <c r="AX1566" s="46"/>
      <c r="AY1566" s="46"/>
      <c r="AZ1566" s="49"/>
      <c r="BE1566" s="52">
        <f t="shared" si="605"/>
        <v>0</v>
      </c>
      <c r="BF1566" s="53" t="str">
        <f t="shared" si="607"/>
        <v>00</v>
      </c>
      <c r="BG1566" s="54">
        <f t="shared" si="608"/>
        <v>0</v>
      </c>
      <c r="BH1566" s="54">
        <v>6</v>
      </c>
      <c r="BI1566" s="54" t="str">
        <f t="shared" si="609"/>
        <v>,00</v>
      </c>
      <c r="BJ1566" s="55" t="str">
        <f t="shared" si="610"/>
        <v>00,00</v>
      </c>
      <c r="BL1566" s="57" t="str">
        <f>IFERROR(VLOOKUP(H1566,#REF!,2,0)," ")</f>
        <v xml:space="preserve"> </v>
      </c>
      <c r="BM1566" s="57" t="str">
        <f>IFERROR(VLOOKUP(K1566,#REF!,2,0)," ")</f>
        <v xml:space="preserve"> </v>
      </c>
      <c r="BN1566" s="58" t="str">
        <f t="shared" si="593"/>
        <v xml:space="preserve">  </v>
      </c>
      <c r="BO1566" s="59" t="str">
        <f>IFERROR(VLOOKUP(BN1566,#REF!,5,0)," ")</f>
        <v xml:space="preserve"> </v>
      </c>
      <c r="BP1566" s="59" t="str">
        <f t="shared" si="594"/>
        <v xml:space="preserve"> </v>
      </c>
      <c r="BQ1566" s="56" t="str">
        <f t="shared" si="595"/>
        <v>0,00</v>
      </c>
      <c r="BR1566" s="59" t="str">
        <f t="shared" si="596"/>
        <v>0,00</v>
      </c>
      <c r="BS1566" s="59" t="str">
        <f t="shared" si="597"/>
        <v xml:space="preserve"> </v>
      </c>
      <c r="BT1566" s="56" t="str">
        <f t="shared" si="611"/>
        <v>00</v>
      </c>
      <c r="BU1566" s="56">
        <f t="shared" si="612"/>
        <v>0</v>
      </c>
      <c r="BV1566" s="56" t="str">
        <f>IFERROR(BU1566*#REF!,"0,00")</f>
        <v>0,00</v>
      </c>
      <c r="BW1566" s="59" t="str">
        <f t="shared" si="613"/>
        <v>0,00</v>
      </c>
    </row>
    <row r="1567" spans="1:75" ht="61.5" customHeight="1" thickTop="1" thickBot="1">
      <c r="A1567" s="90" t="str">
        <f t="shared" si="601"/>
        <v>INSERIR DATA</v>
      </c>
      <c r="B1567" s="91" t="str">
        <f t="shared" si="602"/>
        <v>INSERIR DATA</v>
      </c>
      <c r="C1567" s="81" t="str">
        <f t="shared" si="603"/>
        <v>INSERIR DATA</v>
      </c>
      <c r="D1567" s="79">
        <f t="shared" si="615"/>
        <v>1564</v>
      </c>
      <c r="E1567" s="125">
        <f t="shared" si="614"/>
        <v>0</v>
      </c>
      <c r="F1567" s="101"/>
      <c r="G1567" s="124" t="str">
        <f>IFERROR(VLOOKUP(F1567,#REF!,2,0)," ")</f>
        <v xml:space="preserve"> </v>
      </c>
      <c r="H1567" s="122" t="str">
        <f>IFERROR(VLOOKUP(F1567,#REF!,3,0)," ")</f>
        <v xml:space="preserve"> </v>
      </c>
      <c r="I1567" s="103"/>
      <c r="J1567" s="103"/>
      <c r="K1567" s="103"/>
      <c r="L1567" s="104"/>
      <c r="M1567" s="105"/>
      <c r="N1567" s="106"/>
      <c r="O1567" s="107"/>
      <c r="P1567" s="122" t="str">
        <f t="shared" si="598"/>
        <v>00,00</v>
      </c>
      <c r="Q1567" s="123" t="str">
        <f t="shared" si="599"/>
        <v>0,00</v>
      </c>
      <c r="R1567" s="119">
        <v>0</v>
      </c>
      <c r="S1567" s="119">
        <v>0</v>
      </c>
      <c r="T1567" s="123">
        <f t="shared" si="604"/>
        <v>0</v>
      </c>
      <c r="U1567" s="108"/>
      <c r="V1567" s="109" t="str">
        <f t="shared" si="600"/>
        <v/>
      </c>
      <c r="W1567" s="37"/>
      <c r="X1567" s="132"/>
      <c r="Y1567" s="134"/>
      <c r="AA1567" s="24"/>
      <c r="AB1567" s="40"/>
      <c r="AC1567" s="24" t="str">
        <f t="shared" si="606"/>
        <v>Pendente</v>
      </c>
      <c r="AE1567" s="43"/>
      <c r="AF1567" s="44"/>
      <c r="AG1567" s="46"/>
      <c r="AH1567" s="46"/>
      <c r="AI1567" s="46"/>
      <c r="AJ1567" s="44"/>
      <c r="AK1567" s="46"/>
      <c r="AL1567" s="127"/>
      <c r="AM1567" s="44"/>
      <c r="AN1567" s="46"/>
      <c r="AO1567" s="127"/>
      <c r="AP1567" s="46"/>
      <c r="AQ1567" s="46"/>
      <c r="AR1567" s="46"/>
      <c r="AS1567" s="46"/>
      <c r="AT1567" s="46"/>
      <c r="AU1567" s="46"/>
      <c r="AV1567" s="46"/>
      <c r="AW1567" s="46"/>
      <c r="AX1567" s="46"/>
      <c r="AY1567" s="46"/>
      <c r="AZ1567" s="49"/>
      <c r="BE1567" s="52">
        <f t="shared" si="605"/>
        <v>0</v>
      </c>
      <c r="BF1567" s="53" t="str">
        <f t="shared" si="607"/>
        <v>00</v>
      </c>
      <c r="BG1567" s="54">
        <f t="shared" si="608"/>
        <v>0</v>
      </c>
      <c r="BH1567" s="54">
        <v>6</v>
      </c>
      <c r="BI1567" s="54" t="str">
        <f t="shared" si="609"/>
        <v>,00</v>
      </c>
      <c r="BJ1567" s="55" t="str">
        <f t="shared" si="610"/>
        <v>00,00</v>
      </c>
      <c r="BL1567" s="57" t="str">
        <f>IFERROR(VLOOKUP(H1567,#REF!,2,0)," ")</f>
        <v xml:space="preserve"> </v>
      </c>
      <c r="BM1567" s="57" t="str">
        <f>IFERROR(VLOOKUP(K1567,#REF!,2,0)," ")</f>
        <v xml:space="preserve"> </v>
      </c>
      <c r="BN1567" s="58" t="str">
        <f t="shared" si="593"/>
        <v xml:space="preserve">  </v>
      </c>
      <c r="BO1567" s="59" t="str">
        <f>IFERROR(VLOOKUP(BN1567,#REF!,5,0)," ")</f>
        <v xml:space="preserve"> </v>
      </c>
      <c r="BP1567" s="59" t="str">
        <f t="shared" si="594"/>
        <v xml:space="preserve"> </v>
      </c>
      <c r="BQ1567" s="56" t="str">
        <f t="shared" si="595"/>
        <v>0,00</v>
      </c>
      <c r="BR1567" s="59" t="str">
        <f t="shared" si="596"/>
        <v>0,00</v>
      </c>
      <c r="BS1567" s="59" t="str">
        <f t="shared" si="597"/>
        <v xml:space="preserve"> </v>
      </c>
      <c r="BT1567" s="56" t="str">
        <f t="shared" si="611"/>
        <v>00</v>
      </c>
      <c r="BU1567" s="56">
        <f t="shared" si="612"/>
        <v>0</v>
      </c>
      <c r="BV1567" s="56" t="str">
        <f>IFERROR(BU1567*#REF!,"0,00")</f>
        <v>0,00</v>
      </c>
      <c r="BW1567" s="59" t="str">
        <f t="shared" si="613"/>
        <v>0,00</v>
      </c>
    </row>
    <row r="1568" spans="1:75" ht="61.5" customHeight="1" thickTop="1" thickBot="1">
      <c r="A1568" s="90" t="str">
        <f t="shared" si="601"/>
        <v>INSERIR DATA</v>
      </c>
      <c r="B1568" s="91" t="str">
        <f t="shared" si="602"/>
        <v>INSERIR DATA</v>
      </c>
      <c r="C1568" s="81" t="str">
        <f t="shared" si="603"/>
        <v>INSERIR DATA</v>
      </c>
      <c r="D1568" s="79">
        <f t="shared" si="615"/>
        <v>1565</v>
      </c>
      <c r="E1568" s="125">
        <f t="shared" si="614"/>
        <v>0</v>
      </c>
      <c r="F1568" s="101"/>
      <c r="G1568" s="124" t="str">
        <f>IFERROR(VLOOKUP(F1568,#REF!,2,0)," ")</f>
        <v xml:space="preserve"> </v>
      </c>
      <c r="H1568" s="122" t="str">
        <f>IFERROR(VLOOKUP(F1568,#REF!,3,0)," ")</f>
        <v xml:space="preserve"> </v>
      </c>
      <c r="I1568" s="103"/>
      <c r="J1568" s="103"/>
      <c r="K1568" s="103"/>
      <c r="L1568" s="104"/>
      <c r="M1568" s="105"/>
      <c r="N1568" s="106"/>
      <c r="O1568" s="107"/>
      <c r="P1568" s="122" t="str">
        <f t="shared" si="598"/>
        <v>00,00</v>
      </c>
      <c r="Q1568" s="123" t="str">
        <f t="shared" si="599"/>
        <v>0,00</v>
      </c>
      <c r="R1568" s="119">
        <v>0</v>
      </c>
      <c r="S1568" s="119">
        <v>0</v>
      </c>
      <c r="T1568" s="123">
        <f t="shared" si="604"/>
        <v>0</v>
      </c>
      <c r="U1568" s="108"/>
      <c r="V1568" s="109" t="str">
        <f t="shared" si="600"/>
        <v/>
      </c>
      <c r="W1568" s="37"/>
      <c r="X1568" s="132"/>
      <c r="Y1568" s="134"/>
      <c r="AA1568" s="24"/>
      <c r="AB1568" s="40"/>
      <c r="AC1568" s="24" t="str">
        <f t="shared" si="606"/>
        <v>Pendente</v>
      </c>
      <c r="AE1568" s="43"/>
      <c r="AF1568" s="44"/>
      <c r="AG1568" s="46"/>
      <c r="AH1568" s="46"/>
      <c r="AI1568" s="46"/>
      <c r="AJ1568" s="44"/>
      <c r="AK1568" s="46"/>
      <c r="AL1568" s="127"/>
      <c r="AM1568" s="44"/>
      <c r="AN1568" s="46"/>
      <c r="AO1568" s="127"/>
      <c r="AP1568" s="46"/>
      <c r="AQ1568" s="46"/>
      <c r="AR1568" s="46"/>
      <c r="AS1568" s="46"/>
      <c r="AT1568" s="46"/>
      <c r="AU1568" s="46"/>
      <c r="AV1568" s="46"/>
      <c r="AW1568" s="46"/>
      <c r="AX1568" s="46"/>
      <c r="AY1568" s="46"/>
      <c r="AZ1568" s="49"/>
      <c r="BE1568" s="52">
        <f t="shared" si="605"/>
        <v>0</v>
      </c>
      <c r="BF1568" s="53" t="str">
        <f t="shared" si="607"/>
        <v>00</v>
      </c>
      <c r="BG1568" s="54">
        <f t="shared" si="608"/>
        <v>0</v>
      </c>
      <c r="BH1568" s="54">
        <v>6</v>
      </c>
      <c r="BI1568" s="54" t="str">
        <f t="shared" si="609"/>
        <v>,00</v>
      </c>
      <c r="BJ1568" s="55" t="str">
        <f t="shared" si="610"/>
        <v>00,00</v>
      </c>
      <c r="BL1568" s="57" t="str">
        <f>IFERROR(VLOOKUP(H1568,#REF!,2,0)," ")</f>
        <v xml:space="preserve"> </v>
      </c>
      <c r="BM1568" s="57" t="str">
        <f>IFERROR(VLOOKUP(K1568,#REF!,2,0)," ")</f>
        <v xml:space="preserve"> </v>
      </c>
      <c r="BN1568" s="58" t="str">
        <f t="shared" si="593"/>
        <v xml:space="preserve">  </v>
      </c>
      <c r="BO1568" s="59" t="str">
        <f>IFERROR(VLOOKUP(BN1568,#REF!,5,0)," ")</f>
        <v xml:space="preserve"> </v>
      </c>
      <c r="BP1568" s="59" t="str">
        <f t="shared" si="594"/>
        <v xml:space="preserve"> </v>
      </c>
      <c r="BQ1568" s="56" t="str">
        <f t="shared" si="595"/>
        <v>0,00</v>
      </c>
      <c r="BR1568" s="59" t="str">
        <f t="shared" si="596"/>
        <v>0,00</v>
      </c>
      <c r="BS1568" s="59" t="str">
        <f t="shared" si="597"/>
        <v xml:space="preserve"> </v>
      </c>
      <c r="BT1568" s="56" t="str">
        <f t="shared" si="611"/>
        <v>00</v>
      </c>
      <c r="BU1568" s="56">
        <f t="shared" si="612"/>
        <v>0</v>
      </c>
      <c r="BV1568" s="56" t="str">
        <f>IFERROR(BU1568*#REF!,"0,00")</f>
        <v>0,00</v>
      </c>
      <c r="BW1568" s="59" t="str">
        <f t="shared" si="613"/>
        <v>0,00</v>
      </c>
    </row>
    <row r="1569" spans="1:75" ht="61.5" customHeight="1" thickTop="1" thickBot="1">
      <c r="A1569" s="90" t="str">
        <f t="shared" si="601"/>
        <v>INSERIR DATA</v>
      </c>
      <c r="B1569" s="91" t="str">
        <f t="shared" si="602"/>
        <v>INSERIR DATA</v>
      </c>
      <c r="C1569" s="81" t="str">
        <f t="shared" si="603"/>
        <v>INSERIR DATA</v>
      </c>
      <c r="D1569" s="79">
        <f t="shared" si="615"/>
        <v>1566</v>
      </c>
      <c r="E1569" s="125">
        <f t="shared" si="614"/>
        <v>0</v>
      </c>
      <c r="F1569" s="101"/>
      <c r="G1569" s="124" t="str">
        <f>IFERROR(VLOOKUP(F1569,#REF!,2,0)," ")</f>
        <v xml:space="preserve"> </v>
      </c>
      <c r="H1569" s="122" t="str">
        <f>IFERROR(VLOOKUP(F1569,#REF!,3,0)," ")</f>
        <v xml:space="preserve"> </v>
      </c>
      <c r="I1569" s="103"/>
      <c r="J1569" s="103"/>
      <c r="K1569" s="103"/>
      <c r="L1569" s="104"/>
      <c r="M1569" s="105"/>
      <c r="N1569" s="106"/>
      <c r="O1569" s="107"/>
      <c r="P1569" s="122" t="str">
        <f t="shared" si="598"/>
        <v>00,00</v>
      </c>
      <c r="Q1569" s="123" t="str">
        <f t="shared" si="599"/>
        <v>0,00</v>
      </c>
      <c r="R1569" s="119">
        <v>0</v>
      </c>
      <c r="S1569" s="119">
        <v>0</v>
      </c>
      <c r="T1569" s="123">
        <f t="shared" si="604"/>
        <v>0</v>
      </c>
      <c r="U1569" s="108"/>
      <c r="V1569" s="109" t="str">
        <f t="shared" si="600"/>
        <v/>
      </c>
      <c r="W1569" s="37"/>
      <c r="X1569" s="132"/>
      <c r="Y1569" s="134"/>
      <c r="AA1569" s="24"/>
      <c r="AB1569" s="40"/>
      <c r="AC1569" s="24" t="str">
        <f t="shared" si="606"/>
        <v>Pendente</v>
      </c>
      <c r="AE1569" s="43"/>
      <c r="AF1569" s="44"/>
      <c r="AG1569" s="46"/>
      <c r="AH1569" s="46"/>
      <c r="AI1569" s="46"/>
      <c r="AJ1569" s="44"/>
      <c r="AK1569" s="46"/>
      <c r="AL1569" s="127"/>
      <c r="AM1569" s="44"/>
      <c r="AN1569" s="46"/>
      <c r="AO1569" s="127"/>
      <c r="AP1569" s="46"/>
      <c r="AQ1569" s="46"/>
      <c r="AR1569" s="46"/>
      <c r="AS1569" s="46"/>
      <c r="AT1569" s="46"/>
      <c r="AU1569" s="46"/>
      <c r="AV1569" s="46"/>
      <c r="AW1569" s="46"/>
      <c r="AX1569" s="46"/>
      <c r="AY1569" s="46"/>
      <c r="AZ1569" s="49"/>
      <c r="BE1569" s="52">
        <f t="shared" si="605"/>
        <v>0</v>
      </c>
      <c r="BF1569" s="53" t="str">
        <f t="shared" si="607"/>
        <v>00</v>
      </c>
      <c r="BG1569" s="54">
        <f t="shared" si="608"/>
        <v>0</v>
      </c>
      <c r="BH1569" s="54">
        <v>6</v>
      </c>
      <c r="BI1569" s="54" t="str">
        <f t="shared" si="609"/>
        <v>,00</v>
      </c>
      <c r="BJ1569" s="55" t="str">
        <f t="shared" si="610"/>
        <v>00,00</v>
      </c>
      <c r="BL1569" s="57" t="str">
        <f>IFERROR(VLOOKUP(H1569,#REF!,2,0)," ")</f>
        <v xml:space="preserve"> </v>
      </c>
      <c r="BM1569" s="57" t="str">
        <f>IFERROR(VLOOKUP(K1569,#REF!,2,0)," ")</f>
        <v xml:space="preserve"> </v>
      </c>
      <c r="BN1569" s="58" t="str">
        <f t="shared" si="593"/>
        <v xml:space="preserve">  </v>
      </c>
      <c r="BO1569" s="59" t="str">
        <f>IFERROR(VLOOKUP(BN1569,#REF!,5,0)," ")</f>
        <v xml:space="preserve"> </v>
      </c>
      <c r="BP1569" s="59" t="str">
        <f t="shared" si="594"/>
        <v xml:space="preserve"> </v>
      </c>
      <c r="BQ1569" s="56" t="str">
        <f t="shared" si="595"/>
        <v>0,00</v>
      </c>
      <c r="BR1569" s="59" t="str">
        <f t="shared" si="596"/>
        <v>0,00</v>
      </c>
      <c r="BS1569" s="59" t="str">
        <f t="shared" si="597"/>
        <v xml:space="preserve"> </v>
      </c>
      <c r="BT1569" s="56" t="str">
        <f t="shared" si="611"/>
        <v>00</v>
      </c>
      <c r="BU1569" s="56">
        <f t="shared" si="612"/>
        <v>0</v>
      </c>
      <c r="BV1569" s="56" t="str">
        <f>IFERROR(BU1569*#REF!,"0,00")</f>
        <v>0,00</v>
      </c>
      <c r="BW1569" s="59" t="str">
        <f t="shared" si="613"/>
        <v>0,00</v>
      </c>
    </row>
    <row r="1570" spans="1:75" ht="61.5" customHeight="1" thickTop="1" thickBot="1">
      <c r="A1570" s="90" t="str">
        <f t="shared" si="601"/>
        <v>INSERIR DATA</v>
      </c>
      <c r="B1570" s="91" t="str">
        <f t="shared" si="602"/>
        <v>INSERIR DATA</v>
      </c>
      <c r="C1570" s="81" t="str">
        <f t="shared" si="603"/>
        <v>INSERIR DATA</v>
      </c>
      <c r="D1570" s="79">
        <f t="shared" si="615"/>
        <v>1567</v>
      </c>
      <c r="E1570" s="125">
        <f t="shared" si="614"/>
        <v>0</v>
      </c>
      <c r="F1570" s="101"/>
      <c r="G1570" s="124" t="str">
        <f>IFERROR(VLOOKUP(F1570,#REF!,2,0)," ")</f>
        <v xml:space="preserve"> </v>
      </c>
      <c r="H1570" s="122" t="str">
        <f>IFERROR(VLOOKUP(F1570,#REF!,3,0)," ")</f>
        <v xml:space="preserve"> </v>
      </c>
      <c r="I1570" s="103"/>
      <c r="J1570" s="103"/>
      <c r="K1570" s="103"/>
      <c r="L1570" s="104"/>
      <c r="M1570" s="105"/>
      <c r="N1570" s="106"/>
      <c r="O1570" s="107"/>
      <c r="P1570" s="122" t="str">
        <f t="shared" si="598"/>
        <v>00,00</v>
      </c>
      <c r="Q1570" s="123" t="str">
        <f t="shared" si="599"/>
        <v>0,00</v>
      </c>
      <c r="R1570" s="119">
        <v>0</v>
      </c>
      <c r="S1570" s="119">
        <v>0</v>
      </c>
      <c r="T1570" s="123">
        <f t="shared" si="604"/>
        <v>0</v>
      </c>
      <c r="U1570" s="108"/>
      <c r="V1570" s="109" t="str">
        <f t="shared" si="600"/>
        <v/>
      </c>
      <c r="W1570" s="37"/>
      <c r="X1570" s="132"/>
      <c r="Y1570" s="134"/>
      <c r="AA1570" s="24"/>
      <c r="AB1570" s="40"/>
      <c r="AC1570" s="24" t="str">
        <f t="shared" si="606"/>
        <v>Pendente</v>
      </c>
      <c r="AE1570" s="43"/>
      <c r="AF1570" s="44"/>
      <c r="AG1570" s="46"/>
      <c r="AH1570" s="46"/>
      <c r="AI1570" s="46"/>
      <c r="AJ1570" s="44"/>
      <c r="AK1570" s="46"/>
      <c r="AL1570" s="127"/>
      <c r="AM1570" s="44"/>
      <c r="AN1570" s="46"/>
      <c r="AO1570" s="127"/>
      <c r="AP1570" s="46"/>
      <c r="AQ1570" s="46"/>
      <c r="AR1570" s="46"/>
      <c r="AS1570" s="46"/>
      <c r="AT1570" s="46"/>
      <c r="AU1570" s="46"/>
      <c r="AV1570" s="46"/>
      <c r="AW1570" s="46"/>
      <c r="AX1570" s="46"/>
      <c r="AY1570" s="46"/>
      <c r="AZ1570" s="49"/>
      <c r="BE1570" s="52">
        <f t="shared" si="605"/>
        <v>0</v>
      </c>
      <c r="BF1570" s="53" t="str">
        <f t="shared" si="607"/>
        <v>00</v>
      </c>
      <c r="BG1570" s="54">
        <f t="shared" si="608"/>
        <v>0</v>
      </c>
      <c r="BH1570" s="54">
        <v>6</v>
      </c>
      <c r="BI1570" s="54" t="str">
        <f t="shared" si="609"/>
        <v>,00</v>
      </c>
      <c r="BJ1570" s="55" t="str">
        <f t="shared" si="610"/>
        <v>00,00</v>
      </c>
      <c r="BL1570" s="57" t="str">
        <f>IFERROR(VLOOKUP(H1570,#REF!,2,0)," ")</f>
        <v xml:space="preserve"> </v>
      </c>
      <c r="BM1570" s="57" t="str">
        <f>IFERROR(VLOOKUP(K1570,#REF!,2,0)," ")</f>
        <v xml:space="preserve"> </v>
      </c>
      <c r="BN1570" s="58" t="str">
        <f t="shared" si="593"/>
        <v xml:space="preserve">  </v>
      </c>
      <c r="BO1570" s="59" t="str">
        <f>IFERROR(VLOOKUP(BN1570,#REF!,5,0)," ")</f>
        <v xml:space="preserve"> </v>
      </c>
      <c r="BP1570" s="59" t="str">
        <f t="shared" si="594"/>
        <v xml:space="preserve"> </v>
      </c>
      <c r="BQ1570" s="56" t="str">
        <f t="shared" si="595"/>
        <v>0,00</v>
      </c>
      <c r="BR1570" s="59" t="str">
        <f t="shared" si="596"/>
        <v>0,00</v>
      </c>
      <c r="BS1570" s="59" t="str">
        <f t="shared" si="597"/>
        <v xml:space="preserve"> </v>
      </c>
      <c r="BT1570" s="56" t="str">
        <f t="shared" si="611"/>
        <v>00</v>
      </c>
      <c r="BU1570" s="56">
        <f t="shared" si="612"/>
        <v>0</v>
      </c>
      <c r="BV1570" s="56" t="str">
        <f>IFERROR(BU1570*#REF!,"0,00")</f>
        <v>0,00</v>
      </c>
      <c r="BW1570" s="59" t="str">
        <f t="shared" si="613"/>
        <v>0,00</v>
      </c>
    </row>
    <row r="1571" spans="1:75" ht="61.5" customHeight="1" thickTop="1" thickBot="1">
      <c r="A1571" s="90" t="str">
        <f t="shared" si="601"/>
        <v>INSERIR DATA</v>
      </c>
      <c r="B1571" s="91" t="str">
        <f t="shared" si="602"/>
        <v>INSERIR DATA</v>
      </c>
      <c r="C1571" s="81" t="str">
        <f t="shared" si="603"/>
        <v>INSERIR DATA</v>
      </c>
      <c r="D1571" s="79">
        <f t="shared" si="615"/>
        <v>1568</v>
      </c>
      <c r="E1571" s="125">
        <f t="shared" si="614"/>
        <v>0</v>
      </c>
      <c r="F1571" s="101"/>
      <c r="G1571" s="124" t="str">
        <f>IFERROR(VLOOKUP(F1571,#REF!,2,0)," ")</f>
        <v xml:space="preserve"> </v>
      </c>
      <c r="H1571" s="122" t="str">
        <f>IFERROR(VLOOKUP(F1571,#REF!,3,0)," ")</f>
        <v xml:space="preserve"> </v>
      </c>
      <c r="I1571" s="103"/>
      <c r="J1571" s="103"/>
      <c r="K1571" s="103"/>
      <c r="L1571" s="104"/>
      <c r="M1571" s="105"/>
      <c r="N1571" s="106"/>
      <c r="O1571" s="107"/>
      <c r="P1571" s="122" t="str">
        <f t="shared" si="598"/>
        <v>00,00</v>
      </c>
      <c r="Q1571" s="123" t="str">
        <f t="shared" si="599"/>
        <v>0,00</v>
      </c>
      <c r="R1571" s="119">
        <v>0</v>
      </c>
      <c r="S1571" s="119">
        <v>0</v>
      </c>
      <c r="T1571" s="123">
        <f t="shared" si="604"/>
        <v>0</v>
      </c>
      <c r="U1571" s="108"/>
      <c r="V1571" s="109" t="str">
        <f t="shared" si="600"/>
        <v/>
      </c>
      <c r="W1571" s="37"/>
      <c r="X1571" s="132"/>
      <c r="Y1571" s="134"/>
      <c r="AA1571" s="24"/>
      <c r="AB1571" s="40"/>
      <c r="AC1571" s="24" t="str">
        <f t="shared" si="606"/>
        <v>Pendente</v>
      </c>
      <c r="AE1571" s="43"/>
      <c r="AF1571" s="44"/>
      <c r="AG1571" s="46"/>
      <c r="AH1571" s="46"/>
      <c r="AI1571" s="46"/>
      <c r="AJ1571" s="44"/>
      <c r="AK1571" s="46"/>
      <c r="AL1571" s="127"/>
      <c r="AM1571" s="44"/>
      <c r="AN1571" s="46"/>
      <c r="AO1571" s="127"/>
      <c r="AP1571" s="46"/>
      <c r="AQ1571" s="46"/>
      <c r="AR1571" s="46"/>
      <c r="AS1571" s="46"/>
      <c r="AT1571" s="46"/>
      <c r="AU1571" s="46"/>
      <c r="AV1571" s="46"/>
      <c r="AW1571" s="46"/>
      <c r="AX1571" s="46"/>
      <c r="AY1571" s="46"/>
      <c r="AZ1571" s="49"/>
      <c r="BE1571" s="52">
        <f t="shared" si="605"/>
        <v>0</v>
      </c>
      <c r="BF1571" s="53" t="str">
        <f t="shared" si="607"/>
        <v>00</v>
      </c>
      <c r="BG1571" s="54">
        <f t="shared" si="608"/>
        <v>0</v>
      </c>
      <c r="BH1571" s="54">
        <v>6</v>
      </c>
      <c r="BI1571" s="54" t="str">
        <f t="shared" si="609"/>
        <v>,00</v>
      </c>
      <c r="BJ1571" s="55" t="str">
        <f t="shared" si="610"/>
        <v>00,00</v>
      </c>
      <c r="BL1571" s="57" t="str">
        <f>IFERROR(VLOOKUP(H1571,#REF!,2,0)," ")</f>
        <v xml:space="preserve"> </v>
      </c>
      <c r="BM1571" s="57" t="str">
        <f>IFERROR(VLOOKUP(K1571,#REF!,2,0)," ")</f>
        <v xml:space="preserve"> </v>
      </c>
      <c r="BN1571" s="58" t="str">
        <f t="shared" ref="BN1571:BN1634" si="616">IFERROR(BL1571&amp;BM1571," ")</f>
        <v xml:space="preserve">  </v>
      </c>
      <c r="BO1571" s="59" t="str">
        <f>IFERROR(VLOOKUP(BN1571,#REF!,5,0)," ")</f>
        <v xml:space="preserve"> </v>
      </c>
      <c r="BP1571" s="59" t="str">
        <f t="shared" ref="BP1571:BP1634" si="617">IFERROR(BF1571*BO1571," ")</f>
        <v xml:space="preserve"> </v>
      </c>
      <c r="BQ1571" s="56" t="str">
        <f t="shared" ref="BQ1571:BQ1634" si="618">IF(BI1571=$BQ$3,1,"0,00")</f>
        <v>0,00</v>
      </c>
      <c r="BR1571" s="59" t="str">
        <f t="shared" ref="BR1571:BR1634" si="619">IFERROR(IF(BQ1571=1,BO1571/2,"0,00")," ")</f>
        <v>0,00</v>
      </c>
      <c r="BS1571" s="59" t="str">
        <f t="shared" ref="BS1571:BS1634" si="620">IFERROR(BR1571+BP1571," ")</f>
        <v xml:space="preserve"> </v>
      </c>
      <c r="BT1571" s="56" t="str">
        <f t="shared" si="611"/>
        <v>00</v>
      </c>
      <c r="BU1571" s="56">
        <f t="shared" si="612"/>
        <v>0</v>
      </c>
      <c r="BV1571" s="56" t="str">
        <f>IFERROR(BU1571*#REF!,"0,00")</f>
        <v>0,00</v>
      </c>
      <c r="BW1571" s="59" t="str">
        <f t="shared" si="613"/>
        <v>0,00</v>
      </c>
    </row>
    <row r="1572" spans="1:75" ht="61.5" customHeight="1" thickTop="1" thickBot="1">
      <c r="A1572" s="90" t="str">
        <f t="shared" si="601"/>
        <v>INSERIR DATA</v>
      </c>
      <c r="B1572" s="91" t="str">
        <f t="shared" si="602"/>
        <v>INSERIR DATA</v>
      </c>
      <c r="C1572" s="81" t="str">
        <f t="shared" si="603"/>
        <v>INSERIR DATA</v>
      </c>
      <c r="D1572" s="79">
        <f t="shared" si="615"/>
        <v>1569</v>
      </c>
      <c r="E1572" s="125">
        <f t="shared" si="614"/>
        <v>0</v>
      </c>
      <c r="F1572" s="101"/>
      <c r="G1572" s="124" t="str">
        <f>IFERROR(VLOOKUP(F1572,#REF!,2,0)," ")</f>
        <v xml:space="preserve"> </v>
      </c>
      <c r="H1572" s="122" t="str">
        <f>IFERROR(VLOOKUP(F1572,#REF!,3,0)," ")</f>
        <v xml:space="preserve"> </v>
      </c>
      <c r="I1572" s="103"/>
      <c r="J1572" s="103"/>
      <c r="K1572" s="103"/>
      <c r="L1572" s="104"/>
      <c r="M1572" s="105"/>
      <c r="N1572" s="106"/>
      <c r="O1572" s="107"/>
      <c r="P1572" s="122" t="str">
        <f t="shared" si="598"/>
        <v>00,00</v>
      </c>
      <c r="Q1572" s="123" t="str">
        <f t="shared" si="599"/>
        <v>0,00</v>
      </c>
      <c r="R1572" s="119">
        <v>0</v>
      </c>
      <c r="S1572" s="119">
        <v>0</v>
      </c>
      <c r="T1572" s="123">
        <f t="shared" si="604"/>
        <v>0</v>
      </c>
      <c r="U1572" s="108"/>
      <c r="V1572" s="109" t="str">
        <f t="shared" si="600"/>
        <v/>
      </c>
      <c r="W1572" s="37"/>
      <c r="X1572" s="132"/>
      <c r="Y1572" s="134"/>
      <c r="AA1572" s="24"/>
      <c r="AB1572" s="40"/>
      <c r="AC1572" s="24" t="str">
        <f t="shared" si="606"/>
        <v>Pendente</v>
      </c>
      <c r="AE1572" s="43"/>
      <c r="AF1572" s="44"/>
      <c r="AG1572" s="46"/>
      <c r="AH1572" s="46"/>
      <c r="AI1572" s="46"/>
      <c r="AJ1572" s="44"/>
      <c r="AK1572" s="46"/>
      <c r="AL1572" s="127"/>
      <c r="AM1572" s="44"/>
      <c r="AN1572" s="46"/>
      <c r="AO1572" s="127"/>
      <c r="AP1572" s="46"/>
      <c r="AQ1572" s="46"/>
      <c r="AR1572" s="46"/>
      <c r="AS1572" s="46"/>
      <c r="AT1572" s="46"/>
      <c r="AU1572" s="46"/>
      <c r="AV1572" s="46"/>
      <c r="AW1572" s="46"/>
      <c r="AX1572" s="46"/>
      <c r="AY1572" s="46"/>
      <c r="AZ1572" s="49"/>
      <c r="BE1572" s="52">
        <f t="shared" si="605"/>
        <v>0</v>
      </c>
      <c r="BF1572" s="53" t="str">
        <f t="shared" si="607"/>
        <v>00</v>
      </c>
      <c r="BG1572" s="54">
        <f t="shared" si="608"/>
        <v>0</v>
      </c>
      <c r="BH1572" s="54">
        <v>6</v>
      </c>
      <c r="BI1572" s="54" t="str">
        <f t="shared" si="609"/>
        <v>,00</v>
      </c>
      <c r="BJ1572" s="55" t="str">
        <f t="shared" si="610"/>
        <v>00,00</v>
      </c>
      <c r="BL1572" s="57" t="str">
        <f>IFERROR(VLOOKUP(H1572,#REF!,2,0)," ")</f>
        <v xml:space="preserve"> </v>
      </c>
      <c r="BM1572" s="57" t="str">
        <f>IFERROR(VLOOKUP(K1572,#REF!,2,0)," ")</f>
        <v xml:space="preserve"> </v>
      </c>
      <c r="BN1572" s="58" t="str">
        <f t="shared" si="616"/>
        <v xml:space="preserve">  </v>
      </c>
      <c r="BO1572" s="59" t="str">
        <f>IFERROR(VLOOKUP(BN1572,#REF!,5,0)," ")</f>
        <v xml:space="preserve"> </v>
      </c>
      <c r="BP1572" s="59" t="str">
        <f t="shared" si="617"/>
        <v xml:space="preserve"> </v>
      </c>
      <c r="BQ1572" s="56" t="str">
        <f t="shared" si="618"/>
        <v>0,00</v>
      </c>
      <c r="BR1572" s="59" t="str">
        <f t="shared" si="619"/>
        <v>0,00</v>
      </c>
      <c r="BS1572" s="59" t="str">
        <f t="shared" si="620"/>
        <v xml:space="preserve"> </v>
      </c>
      <c r="BT1572" s="56" t="str">
        <f t="shared" si="611"/>
        <v>00</v>
      </c>
      <c r="BU1572" s="56">
        <f t="shared" si="612"/>
        <v>0</v>
      </c>
      <c r="BV1572" s="56" t="str">
        <f>IFERROR(BU1572*#REF!,"0,00")</f>
        <v>0,00</v>
      </c>
      <c r="BW1572" s="59" t="str">
        <f t="shared" si="613"/>
        <v>0,00</v>
      </c>
    </row>
    <row r="1573" spans="1:75" ht="61.5" customHeight="1" thickTop="1" thickBot="1">
      <c r="A1573" s="90" t="str">
        <f t="shared" si="601"/>
        <v>INSERIR DATA</v>
      </c>
      <c r="B1573" s="91" t="str">
        <f t="shared" si="602"/>
        <v>INSERIR DATA</v>
      </c>
      <c r="C1573" s="81" t="str">
        <f t="shared" si="603"/>
        <v>INSERIR DATA</v>
      </c>
      <c r="D1573" s="79">
        <f t="shared" si="615"/>
        <v>1570</v>
      </c>
      <c r="E1573" s="125">
        <f t="shared" si="614"/>
        <v>0</v>
      </c>
      <c r="F1573" s="101"/>
      <c r="G1573" s="124" t="str">
        <f>IFERROR(VLOOKUP(F1573,#REF!,2,0)," ")</f>
        <v xml:space="preserve"> </v>
      </c>
      <c r="H1573" s="122" t="str">
        <f>IFERROR(VLOOKUP(F1573,#REF!,3,0)," ")</f>
        <v xml:space="preserve"> </v>
      </c>
      <c r="I1573" s="103"/>
      <c r="J1573" s="103"/>
      <c r="K1573" s="103"/>
      <c r="L1573" s="104"/>
      <c r="M1573" s="105"/>
      <c r="N1573" s="106"/>
      <c r="O1573" s="107"/>
      <c r="P1573" s="122" t="str">
        <f t="shared" si="598"/>
        <v>00,00</v>
      </c>
      <c r="Q1573" s="123" t="str">
        <f t="shared" si="599"/>
        <v>0,00</v>
      </c>
      <c r="R1573" s="119">
        <v>0</v>
      </c>
      <c r="S1573" s="119">
        <v>0</v>
      </c>
      <c r="T1573" s="123">
        <f t="shared" si="604"/>
        <v>0</v>
      </c>
      <c r="U1573" s="108"/>
      <c r="V1573" s="109" t="str">
        <f t="shared" si="600"/>
        <v/>
      </c>
      <c r="W1573" s="37"/>
      <c r="X1573" s="132"/>
      <c r="Y1573" s="134"/>
      <c r="AA1573" s="24"/>
      <c r="AB1573" s="40"/>
      <c r="AC1573" s="24" t="str">
        <f t="shared" si="606"/>
        <v>Pendente</v>
      </c>
      <c r="AE1573" s="43"/>
      <c r="AF1573" s="44"/>
      <c r="AG1573" s="46"/>
      <c r="AH1573" s="46"/>
      <c r="AI1573" s="46"/>
      <c r="AJ1573" s="44"/>
      <c r="AK1573" s="46"/>
      <c r="AL1573" s="127"/>
      <c r="AM1573" s="44"/>
      <c r="AN1573" s="46"/>
      <c r="AO1573" s="127"/>
      <c r="AP1573" s="46"/>
      <c r="AQ1573" s="46"/>
      <c r="AR1573" s="46"/>
      <c r="AS1573" s="46"/>
      <c r="AT1573" s="46"/>
      <c r="AU1573" s="46"/>
      <c r="AV1573" s="46"/>
      <c r="AW1573" s="46"/>
      <c r="AX1573" s="46"/>
      <c r="AY1573" s="46"/>
      <c r="AZ1573" s="49"/>
      <c r="BE1573" s="52">
        <f t="shared" si="605"/>
        <v>0</v>
      </c>
      <c r="BF1573" s="53" t="str">
        <f t="shared" si="607"/>
        <v>00</v>
      </c>
      <c r="BG1573" s="54">
        <f t="shared" si="608"/>
        <v>0</v>
      </c>
      <c r="BH1573" s="54">
        <v>6</v>
      </c>
      <c r="BI1573" s="54" t="str">
        <f t="shared" si="609"/>
        <v>,00</v>
      </c>
      <c r="BJ1573" s="55" t="str">
        <f t="shared" si="610"/>
        <v>00,00</v>
      </c>
      <c r="BL1573" s="57" t="str">
        <f>IFERROR(VLOOKUP(H1573,#REF!,2,0)," ")</f>
        <v xml:space="preserve"> </v>
      </c>
      <c r="BM1573" s="57" t="str">
        <f>IFERROR(VLOOKUP(K1573,#REF!,2,0)," ")</f>
        <v xml:space="preserve"> </v>
      </c>
      <c r="BN1573" s="58" t="str">
        <f t="shared" si="616"/>
        <v xml:space="preserve">  </v>
      </c>
      <c r="BO1573" s="59" t="str">
        <f>IFERROR(VLOOKUP(BN1573,#REF!,5,0)," ")</f>
        <v xml:space="preserve"> </v>
      </c>
      <c r="BP1573" s="59" t="str">
        <f t="shared" si="617"/>
        <v xml:space="preserve"> </v>
      </c>
      <c r="BQ1573" s="56" t="str">
        <f t="shared" si="618"/>
        <v>0,00</v>
      </c>
      <c r="BR1573" s="59" t="str">
        <f t="shared" si="619"/>
        <v>0,00</v>
      </c>
      <c r="BS1573" s="59" t="str">
        <f t="shared" si="620"/>
        <v xml:space="preserve"> </v>
      </c>
      <c r="BT1573" s="56" t="str">
        <f t="shared" si="611"/>
        <v>00</v>
      </c>
      <c r="BU1573" s="56">
        <f t="shared" si="612"/>
        <v>0</v>
      </c>
      <c r="BV1573" s="56" t="str">
        <f>IFERROR(BU1573*#REF!,"0,00")</f>
        <v>0,00</v>
      </c>
      <c r="BW1573" s="59" t="str">
        <f t="shared" si="613"/>
        <v>0,00</v>
      </c>
    </row>
    <row r="1574" spans="1:75" ht="61.5" customHeight="1" thickTop="1" thickBot="1">
      <c r="A1574" s="90" t="str">
        <f t="shared" si="601"/>
        <v>INSERIR DATA</v>
      </c>
      <c r="B1574" s="91" t="str">
        <f t="shared" si="602"/>
        <v>INSERIR DATA</v>
      </c>
      <c r="C1574" s="81" t="str">
        <f t="shared" si="603"/>
        <v>INSERIR DATA</v>
      </c>
      <c r="D1574" s="79">
        <f t="shared" si="615"/>
        <v>1571</v>
      </c>
      <c r="E1574" s="125">
        <f t="shared" si="614"/>
        <v>0</v>
      </c>
      <c r="F1574" s="101"/>
      <c r="G1574" s="124" t="str">
        <f>IFERROR(VLOOKUP(F1574,#REF!,2,0)," ")</f>
        <v xml:space="preserve"> </v>
      </c>
      <c r="H1574" s="122" t="str">
        <f>IFERROR(VLOOKUP(F1574,#REF!,3,0)," ")</f>
        <v xml:space="preserve"> </v>
      </c>
      <c r="I1574" s="103"/>
      <c r="J1574" s="103"/>
      <c r="K1574" s="103"/>
      <c r="L1574" s="104"/>
      <c r="M1574" s="105"/>
      <c r="N1574" s="106"/>
      <c r="O1574" s="107"/>
      <c r="P1574" s="122" t="str">
        <f t="shared" si="598"/>
        <v>00,00</v>
      </c>
      <c r="Q1574" s="123" t="str">
        <f t="shared" si="599"/>
        <v>0,00</v>
      </c>
      <c r="R1574" s="119">
        <v>0</v>
      </c>
      <c r="S1574" s="119">
        <v>0</v>
      </c>
      <c r="T1574" s="123">
        <f t="shared" si="604"/>
        <v>0</v>
      </c>
      <c r="U1574" s="108"/>
      <c r="V1574" s="109" t="str">
        <f t="shared" si="600"/>
        <v/>
      </c>
      <c r="W1574" s="37"/>
      <c r="X1574" s="132"/>
      <c r="Y1574" s="134"/>
      <c r="AA1574" s="24"/>
      <c r="AB1574" s="40"/>
      <c r="AC1574" s="24" t="str">
        <f t="shared" si="606"/>
        <v>Pendente</v>
      </c>
      <c r="AE1574" s="43"/>
      <c r="AF1574" s="44"/>
      <c r="AG1574" s="46"/>
      <c r="AH1574" s="46"/>
      <c r="AI1574" s="46"/>
      <c r="AJ1574" s="44"/>
      <c r="AK1574" s="46"/>
      <c r="AL1574" s="127"/>
      <c r="AM1574" s="44"/>
      <c r="AN1574" s="46"/>
      <c r="AO1574" s="127"/>
      <c r="AP1574" s="46"/>
      <c r="AQ1574" s="46"/>
      <c r="AR1574" s="46"/>
      <c r="AS1574" s="46"/>
      <c r="AT1574" s="46"/>
      <c r="AU1574" s="46"/>
      <c r="AV1574" s="46"/>
      <c r="AW1574" s="46"/>
      <c r="AX1574" s="46"/>
      <c r="AY1574" s="46"/>
      <c r="AZ1574" s="49"/>
      <c r="BE1574" s="52">
        <f t="shared" si="605"/>
        <v>0</v>
      </c>
      <c r="BF1574" s="53" t="str">
        <f t="shared" si="607"/>
        <v>00</v>
      </c>
      <c r="BG1574" s="54">
        <f t="shared" si="608"/>
        <v>0</v>
      </c>
      <c r="BH1574" s="54">
        <v>6</v>
      </c>
      <c r="BI1574" s="54" t="str">
        <f t="shared" si="609"/>
        <v>,00</v>
      </c>
      <c r="BJ1574" s="55" t="str">
        <f t="shared" si="610"/>
        <v>00,00</v>
      </c>
      <c r="BL1574" s="57" t="str">
        <f>IFERROR(VLOOKUP(H1574,#REF!,2,0)," ")</f>
        <v xml:space="preserve"> </v>
      </c>
      <c r="BM1574" s="57" t="str">
        <f>IFERROR(VLOOKUP(K1574,#REF!,2,0)," ")</f>
        <v xml:space="preserve"> </v>
      </c>
      <c r="BN1574" s="58" t="str">
        <f t="shared" si="616"/>
        <v xml:space="preserve">  </v>
      </c>
      <c r="BO1574" s="59" t="str">
        <f>IFERROR(VLOOKUP(BN1574,#REF!,5,0)," ")</f>
        <v xml:space="preserve"> </v>
      </c>
      <c r="BP1574" s="59" t="str">
        <f t="shared" si="617"/>
        <v xml:space="preserve"> </v>
      </c>
      <c r="BQ1574" s="56" t="str">
        <f t="shared" si="618"/>
        <v>0,00</v>
      </c>
      <c r="BR1574" s="59" t="str">
        <f t="shared" si="619"/>
        <v>0,00</v>
      </c>
      <c r="BS1574" s="59" t="str">
        <f t="shared" si="620"/>
        <v xml:space="preserve"> </v>
      </c>
      <c r="BT1574" s="56" t="str">
        <f t="shared" si="611"/>
        <v>00</v>
      </c>
      <c r="BU1574" s="56">
        <f t="shared" si="612"/>
        <v>0</v>
      </c>
      <c r="BV1574" s="56" t="str">
        <f>IFERROR(BU1574*#REF!,"0,00")</f>
        <v>0,00</v>
      </c>
      <c r="BW1574" s="59" t="str">
        <f t="shared" si="613"/>
        <v>0,00</v>
      </c>
    </row>
    <row r="1575" spans="1:75" ht="61.5" customHeight="1" thickTop="1" thickBot="1">
      <c r="A1575" s="90" t="str">
        <f t="shared" si="601"/>
        <v>INSERIR DATA</v>
      </c>
      <c r="B1575" s="91" t="str">
        <f t="shared" si="602"/>
        <v>INSERIR DATA</v>
      </c>
      <c r="C1575" s="81" t="str">
        <f t="shared" si="603"/>
        <v>INSERIR DATA</v>
      </c>
      <c r="D1575" s="79">
        <f t="shared" si="615"/>
        <v>1572</v>
      </c>
      <c r="E1575" s="125">
        <f t="shared" si="614"/>
        <v>0</v>
      </c>
      <c r="F1575" s="101"/>
      <c r="G1575" s="124" t="str">
        <f>IFERROR(VLOOKUP(F1575,#REF!,2,0)," ")</f>
        <v xml:space="preserve"> </v>
      </c>
      <c r="H1575" s="122" t="str">
        <f>IFERROR(VLOOKUP(F1575,#REF!,3,0)," ")</f>
        <v xml:space="preserve"> </v>
      </c>
      <c r="I1575" s="103"/>
      <c r="J1575" s="103"/>
      <c r="K1575" s="103"/>
      <c r="L1575" s="104"/>
      <c r="M1575" s="105"/>
      <c r="N1575" s="106"/>
      <c r="O1575" s="107"/>
      <c r="P1575" s="122" t="str">
        <f t="shared" si="598"/>
        <v>00,00</v>
      </c>
      <c r="Q1575" s="123" t="str">
        <f t="shared" si="599"/>
        <v>0,00</v>
      </c>
      <c r="R1575" s="119">
        <v>0</v>
      </c>
      <c r="S1575" s="119">
        <v>0</v>
      </c>
      <c r="T1575" s="123">
        <f t="shared" si="604"/>
        <v>0</v>
      </c>
      <c r="U1575" s="108"/>
      <c r="V1575" s="109" t="str">
        <f t="shared" si="600"/>
        <v/>
      </c>
      <c r="W1575" s="37"/>
      <c r="X1575" s="132"/>
      <c r="Y1575" s="134"/>
      <c r="AA1575" s="24"/>
      <c r="AB1575" s="40"/>
      <c r="AC1575" s="24" t="str">
        <f t="shared" si="606"/>
        <v>Pendente</v>
      </c>
      <c r="AE1575" s="43"/>
      <c r="AF1575" s="44"/>
      <c r="AG1575" s="46"/>
      <c r="AH1575" s="46"/>
      <c r="AI1575" s="46"/>
      <c r="AJ1575" s="44"/>
      <c r="AK1575" s="46"/>
      <c r="AL1575" s="127"/>
      <c r="AM1575" s="44"/>
      <c r="AN1575" s="46"/>
      <c r="AO1575" s="127"/>
      <c r="AP1575" s="46"/>
      <c r="AQ1575" s="46"/>
      <c r="AR1575" s="46"/>
      <c r="AS1575" s="46"/>
      <c r="AT1575" s="46"/>
      <c r="AU1575" s="46"/>
      <c r="AV1575" s="46"/>
      <c r="AW1575" s="46"/>
      <c r="AX1575" s="46"/>
      <c r="AY1575" s="46"/>
      <c r="AZ1575" s="49"/>
      <c r="BE1575" s="52">
        <f t="shared" si="605"/>
        <v>0</v>
      </c>
      <c r="BF1575" s="53" t="str">
        <f t="shared" si="607"/>
        <v>00</v>
      </c>
      <c r="BG1575" s="54">
        <f t="shared" si="608"/>
        <v>0</v>
      </c>
      <c r="BH1575" s="54">
        <v>6</v>
      </c>
      <c r="BI1575" s="54" t="str">
        <f t="shared" si="609"/>
        <v>,00</v>
      </c>
      <c r="BJ1575" s="55" t="str">
        <f t="shared" si="610"/>
        <v>00,00</v>
      </c>
      <c r="BL1575" s="57" t="str">
        <f>IFERROR(VLOOKUP(H1575,#REF!,2,0)," ")</f>
        <v xml:space="preserve"> </v>
      </c>
      <c r="BM1575" s="57" t="str">
        <f>IFERROR(VLOOKUP(K1575,#REF!,2,0)," ")</f>
        <v xml:space="preserve"> </v>
      </c>
      <c r="BN1575" s="58" t="str">
        <f t="shared" si="616"/>
        <v xml:space="preserve">  </v>
      </c>
      <c r="BO1575" s="59" t="str">
        <f>IFERROR(VLOOKUP(BN1575,#REF!,5,0)," ")</f>
        <v xml:space="preserve"> </v>
      </c>
      <c r="BP1575" s="59" t="str">
        <f t="shared" si="617"/>
        <v xml:space="preserve"> </v>
      </c>
      <c r="BQ1575" s="56" t="str">
        <f t="shared" si="618"/>
        <v>0,00</v>
      </c>
      <c r="BR1575" s="59" t="str">
        <f t="shared" si="619"/>
        <v>0,00</v>
      </c>
      <c r="BS1575" s="59" t="str">
        <f t="shared" si="620"/>
        <v xml:space="preserve"> </v>
      </c>
      <c r="BT1575" s="56" t="str">
        <f t="shared" si="611"/>
        <v>00</v>
      </c>
      <c r="BU1575" s="56">
        <f t="shared" si="612"/>
        <v>0</v>
      </c>
      <c r="BV1575" s="56" t="str">
        <f>IFERROR(BU1575*#REF!,"0,00")</f>
        <v>0,00</v>
      </c>
      <c r="BW1575" s="59" t="str">
        <f t="shared" si="613"/>
        <v>0,00</v>
      </c>
    </row>
    <row r="1576" spans="1:75" ht="61.5" customHeight="1" thickTop="1" thickBot="1">
      <c r="A1576" s="90" t="str">
        <f t="shared" si="601"/>
        <v>INSERIR DATA</v>
      </c>
      <c r="B1576" s="91" t="str">
        <f t="shared" si="602"/>
        <v>INSERIR DATA</v>
      </c>
      <c r="C1576" s="81" t="str">
        <f t="shared" si="603"/>
        <v>INSERIR DATA</v>
      </c>
      <c r="D1576" s="79">
        <f t="shared" si="615"/>
        <v>1573</v>
      </c>
      <c r="E1576" s="125">
        <f t="shared" si="614"/>
        <v>0</v>
      </c>
      <c r="F1576" s="101"/>
      <c r="G1576" s="124" t="str">
        <f>IFERROR(VLOOKUP(F1576,#REF!,2,0)," ")</f>
        <v xml:space="preserve"> </v>
      </c>
      <c r="H1576" s="122" t="str">
        <f>IFERROR(VLOOKUP(F1576,#REF!,3,0)," ")</f>
        <v xml:space="preserve"> </v>
      </c>
      <c r="I1576" s="103"/>
      <c r="J1576" s="103"/>
      <c r="K1576" s="103"/>
      <c r="L1576" s="104"/>
      <c r="M1576" s="105"/>
      <c r="N1576" s="106"/>
      <c r="O1576" s="107"/>
      <c r="P1576" s="122" t="str">
        <f t="shared" si="598"/>
        <v>00,00</v>
      </c>
      <c r="Q1576" s="123" t="str">
        <f t="shared" si="599"/>
        <v>0,00</v>
      </c>
      <c r="R1576" s="119">
        <v>0</v>
      </c>
      <c r="S1576" s="119">
        <v>0</v>
      </c>
      <c r="T1576" s="123">
        <f t="shared" si="604"/>
        <v>0</v>
      </c>
      <c r="U1576" s="108"/>
      <c r="V1576" s="109" t="str">
        <f t="shared" si="600"/>
        <v/>
      </c>
      <c r="W1576" s="37"/>
      <c r="X1576" s="132"/>
      <c r="Y1576" s="134"/>
      <c r="AA1576" s="24"/>
      <c r="AB1576" s="40"/>
      <c r="AC1576" s="24" t="str">
        <f t="shared" si="606"/>
        <v>Pendente</v>
      </c>
      <c r="AE1576" s="43"/>
      <c r="AF1576" s="44"/>
      <c r="AG1576" s="46"/>
      <c r="AH1576" s="46"/>
      <c r="AI1576" s="46"/>
      <c r="AJ1576" s="44"/>
      <c r="AK1576" s="46"/>
      <c r="AL1576" s="127"/>
      <c r="AM1576" s="44"/>
      <c r="AN1576" s="46"/>
      <c r="AO1576" s="127"/>
      <c r="AP1576" s="46"/>
      <c r="AQ1576" s="46"/>
      <c r="AR1576" s="46"/>
      <c r="AS1576" s="46"/>
      <c r="AT1576" s="46"/>
      <c r="AU1576" s="46"/>
      <c r="AV1576" s="46"/>
      <c r="AW1576" s="46"/>
      <c r="AX1576" s="46"/>
      <c r="AY1576" s="46"/>
      <c r="AZ1576" s="49"/>
      <c r="BE1576" s="52">
        <f t="shared" si="605"/>
        <v>0</v>
      </c>
      <c r="BF1576" s="53" t="str">
        <f t="shared" si="607"/>
        <v>00</v>
      </c>
      <c r="BG1576" s="54">
        <f t="shared" si="608"/>
        <v>0</v>
      </c>
      <c r="BH1576" s="54">
        <v>6</v>
      </c>
      <c r="BI1576" s="54" t="str">
        <f t="shared" si="609"/>
        <v>,00</v>
      </c>
      <c r="BJ1576" s="55" t="str">
        <f t="shared" si="610"/>
        <v>00,00</v>
      </c>
      <c r="BL1576" s="57" t="str">
        <f>IFERROR(VLOOKUP(H1576,#REF!,2,0)," ")</f>
        <v xml:space="preserve"> </v>
      </c>
      <c r="BM1576" s="57" t="str">
        <f>IFERROR(VLOOKUP(K1576,#REF!,2,0)," ")</f>
        <v xml:space="preserve"> </v>
      </c>
      <c r="BN1576" s="58" t="str">
        <f t="shared" si="616"/>
        <v xml:space="preserve">  </v>
      </c>
      <c r="BO1576" s="59" t="str">
        <f>IFERROR(VLOOKUP(BN1576,#REF!,5,0)," ")</f>
        <v xml:space="preserve"> </v>
      </c>
      <c r="BP1576" s="59" t="str">
        <f t="shared" si="617"/>
        <v xml:space="preserve"> </v>
      </c>
      <c r="BQ1576" s="56" t="str">
        <f t="shared" si="618"/>
        <v>0,00</v>
      </c>
      <c r="BR1576" s="59" t="str">
        <f t="shared" si="619"/>
        <v>0,00</v>
      </c>
      <c r="BS1576" s="59" t="str">
        <f t="shared" si="620"/>
        <v xml:space="preserve"> </v>
      </c>
      <c r="BT1576" s="56" t="str">
        <f t="shared" si="611"/>
        <v>00</v>
      </c>
      <c r="BU1576" s="56">
        <f t="shared" si="612"/>
        <v>0</v>
      </c>
      <c r="BV1576" s="56" t="str">
        <f>IFERROR(BU1576*#REF!,"0,00")</f>
        <v>0,00</v>
      </c>
      <c r="BW1576" s="59" t="str">
        <f t="shared" si="613"/>
        <v>0,00</v>
      </c>
    </row>
    <row r="1577" spans="1:75" ht="61.5" customHeight="1" thickTop="1" thickBot="1">
      <c r="A1577" s="90" t="str">
        <f t="shared" si="601"/>
        <v>INSERIR DATA</v>
      </c>
      <c r="B1577" s="91" t="str">
        <f t="shared" si="602"/>
        <v>INSERIR DATA</v>
      </c>
      <c r="C1577" s="81" t="str">
        <f t="shared" si="603"/>
        <v>INSERIR DATA</v>
      </c>
      <c r="D1577" s="79">
        <f t="shared" si="615"/>
        <v>1574</v>
      </c>
      <c r="E1577" s="125">
        <f t="shared" si="614"/>
        <v>0</v>
      </c>
      <c r="F1577" s="101"/>
      <c r="G1577" s="124" t="str">
        <f>IFERROR(VLOOKUP(F1577,#REF!,2,0)," ")</f>
        <v xml:space="preserve"> </v>
      </c>
      <c r="H1577" s="122" t="str">
        <f>IFERROR(VLOOKUP(F1577,#REF!,3,0)," ")</f>
        <v xml:space="preserve"> </v>
      </c>
      <c r="I1577" s="103"/>
      <c r="J1577" s="103"/>
      <c r="K1577" s="103"/>
      <c r="L1577" s="104"/>
      <c r="M1577" s="105"/>
      <c r="N1577" s="106"/>
      <c r="O1577" s="107"/>
      <c r="P1577" s="122" t="str">
        <f t="shared" si="598"/>
        <v>00,00</v>
      </c>
      <c r="Q1577" s="123" t="str">
        <f t="shared" si="599"/>
        <v>0,00</v>
      </c>
      <c r="R1577" s="119">
        <v>0</v>
      </c>
      <c r="S1577" s="119">
        <v>0</v>
      </c>
      <c r="T1577" s="123">
        <f t="shared" si="604"/>
        <v>0</v>
      </c>
      <c r="U1577" s="108"/>
      <c r="V1577" s="109" t="str">
        <f t="shared" si="600"/>
        <v/>
      </c>
      <c r="W1577" s="37"/>
      <c r="X1577" s="132"/>
      <c r="Y1577" s="134"/>
      <c r="AA1577" s="24"/>
      <c r="AB1577" s="40"/>
      <c r="AC1577" s="24" t="str">
        <f t="shared" si="606"/>
        <v>Pendente</v>
      </c>
      <c r="AE1577" s="43"/>
      <c r="AF1577" s="44"/>
      <c r="AG1577" s="46"/>
      <c r="AH1577" s="46"/>
      <c r="AI1577" s="46"/>
      <c r="AJ1577" s="44"/>
      <c r="AK1577" s="46"/>
      <c r="AL1577" s="127"/>
      <c r="AM1577" s="44"/>
      <c r="AN1577" s="46"/>
      <c r="AO1577" s="127"/>
      <c r="AP1577" s="46"/>
      <c r="AQ1577" s="46"/>
      <c r="AR1577" s="46"/>
      <c r="AS1577" s="46"/>
      <c r="AT1577" s="46"/>
      <c r="AU1577" s="46"/>
      <c r="AV1577" s="46"/>
      <c r="AW1577" s="46"/>
      <c r="AX1577" s="46"/>
      <c r="AY1577" s="46"/>
      <c r="AZ1577" s="49"/>
      <c r="BE1577" s="52">
        <f t="shared" si="605"/>
        <v>0</v>
      </c>
      <c r="BF1577" s="53" t="str">
        <f t="shared" si="607"/>
        <v>00</v>
      </c>
      <c r="BG1577" s="54">
        <f t="shared" si="608"/>
        <v>0</v>
      </c>
      <c r="BH1577" s="54">
        <v>6</v>
      </c>
      <c r="BI1577" s="54" t="str">
        <f t="shared" si="609"/>
        <v>,00</v>
      </c>
      <c r="BJ1577" s="55" t="str">
        <f t="shared" si="610"/>
        <v>00,00</v>
      </c>
      <c r="BL1577" s="57" t="str">
        <f>IFERROR(VLOOKUP(H1577,#REF!,2,0)," ")</f>
        <v xml:space="preserve"> </v>
      </c>
      <c r="BM1577" s="57" t="str">
        <f>IFERROR(VLOOKUP(K1577,#REF!,2,0)," ")</f>
        <v xml:space="preserve"> </v>
      </c>
      <c r="BN1577" s="58" t="str">
        <f t="shared" si="616"/>
        <v xml:space="preserve">  </v>
      </c>
      <c r="BO1577" s="59" t="str">
        <f>IFERROR(VLOOKUP(BN1577,#REF!,5,0)," ")</f>
        <v xml:space="preserve"> </v>
      </c>
      <c r="BP1577" s="59" t="str">
        <f t="shared" si="617"/>
        <v xml:space="preserve"> </v>
      </c>
      <c r="BQ1577" s="56" t="str">
        <f t="shared" si="618"/>
        <v>0,00</v>
      </c>
      <c r="BR1577" s="59" t="str">
        <f t="shared" si="619"/>
        <v>0,00</v>
      </c>
      <c r="BS1577" s="59" t="str">
        <f t="shared" si="620"/>
        <v xml:space="preserve"> </v>
      </c>
      <c r="BT1577" s="56" t="str">
        <f t="shared" si="611"/>
        <v>00</v>
      </c>
      <c r="BU1577" s="56">
        <f t="shared" si="612"/>
        <v>0</v>
      </c>
      <c r="BV1577" s="56" t="str">
        <f>IFERROR(BU1577*#REF!,"0,00")</f>
        <v>0,00</v>
      </c>
      <c r="BW1577" s="59" t="str">
        <f t="shared" si="613"/>
        <v>0,00</v>
      </c>
    </row>
    <row r="1578" spans="1:75" ht="61.5" customHeight="1" thickTop="1" thickBot="1">
      <c r="A1578" s="90" t="str">
        <f t="shared" si="601"/>
        <v>INSERIR DATA</v>
      </c>
      <c r="B1578" s="91" t="str">
        <f t="shared" si="602"/>
        <v>INSERIR DATA</v>
      </c>
      <c r="C1578" s="81" t="str">
        <f t="shared" si="603"/>
        <v>INSERIR DATA</v>
      </c>
      <c r="D1578" s="79">
        <f t="shared" si="615"/>
        <v>1575</v>
      </c>
      <c r="E1578" s="125">
        <f t="shared" si="614"/>
        <v>0</v>
      </c>
      <c r="F1578" s="101"/>
      <c r="G1578" s="124" t="str">
        <f>IFERROR(VLOOKUP(F1578,#REF!,2,0)," ")</f>
        <v xml:space="preserve"> </v>
      </c>
      <c r="H1578" s="122" t="str">
        <f>IFERROR(VLOOKUP(F1578,#REF!,3,0)," ")</f>
        <v xml:space="preserve"> </v>
      </c>
      <c r="I1578" s="103"/>
      <c r="J1578" s="103"/>
      <c r="K1578" s="103"/>
      <c r="L1578" s="104"/>
      <c r="M1578" s="105"/>
      <c r="N1578" s="106"/>
      <c r="O1578" s="107"/>
      <c r="P1578" s="122" t="str">
        <f t="shared" si="598"/>
        <v>00,00</v>
      </c>
      <c r="Q1578" s="123" t="str">
        <f t="shared" si="599"/>
        <v>0,00</v>
      </c>
      <c r="R1578" s="119">
        <v>0</v>
      </c>
      <c r="S1578" s="119">
        <v>0</v>
      </c>
      <c r="T1578" s="123">
        <f t="shared" si="604"/>
        <v>0</v>
      </c>
      <c r="U1578" s="108"/>
      <c r="V1578" s="109" t="str">
        <f t="shared" si="600"/>
        <v/>
      </c>
      <c r="W1578" s="37"/>
      <c r="X1578" s="132"/>
      <c r="Y1578" s="134"/>
      <c r="AA1578" s="24"/>
      <c r="AB1578" s="40"/>
      <c r="AC1578" s="24" t="str">
        <f t="shared" si="606"/>
        <v>Pendente</v>
      </c>
      <c r="AE1578" s="43"/>
      <c r="AF1578" s="44"/>
      <c r="AG1578" s="46"/>
      <c r="AH1578" s="46"/>
      <c r="AI1578" s="46"/>
      <c r="AJ1578" s="44"/>
      <c r="AK1578" s="46"/>
      <c r="AL1578" s="127"/>
      <c r="AM1578" s="44"/>
      <c r="AN1578" s="46"/>
      <c r="AO1578" s="127"/>
      <c r="AP1578" s="46"/>
      <c r="AQ1578" s="46"/>
      <c r="AR1578" s="46"/>
      <c r="AS1578" s="46"/>
      <c r="AT1578" s="46"/>
      <c r="AU1578" s="46"/>
      <c r="AV1578" s="46"/>
      <c r="AW1578" s="46"/>
      <c r="AX1578" s="46"/>
      <c r="AY1578" s="46"/>
      <c r="AZ1578" s="49"/>
      <c r="BE1578" s="52">
        <f t="shared" si="605"/>
        <v>0</v>
      </c>
      <c r="BF1578" s="53" t="str">
        <f t="shared" si="607"/>
        <v>00</v>
      </c>
      <c r="BG1578" s="54">
        <f t="shared" si="608"/>
        <v>0</v>
      </c>
      <c r="BH1578" s="54">
        <v>6</v>
      </c>
      <c r="BI1578" s="54" t="str">
        <f t="shared" si="609"/>
        <v>,00</v>
      </c>
      <c r="BJ1578" s="55" t="str">
        <f t="shared" si="610"/>
        <v>00,00</v>
      </c>
      <c r="BL1578" s="57" t="str">
        <f>IFERROR(VLOOKUP(H1578,#REF!,2,0)," ")</f>
        <v xml:space="preserve"> </v>
      </c>
      <c r="BM1578" s="57" t="str">
        <f>IFERROR(VLOOKUP(K1578,#REF!,2,0)," ")</f>
        <v xml:space="preserve"> </v>
      </c>
      <c r="BN1578" s="58" t="str">
        <f t="shared" si="616"/>
        <v xml:space="preserve">  </v>
      </c>
      <c r="BO1578" s="59" t="str">
        <f>IFERROR(VLOOKUP(BN1578,#REF!,5,0)," ")</f>
        <v xml:space="preserve"> </v>
      </c>
      <c r="BP1578" s="59" t="str">
        <f t="shared" si="617"/>
        <v xml:space="preserve"> </v>
      </c>
      <c r="BQ1578" s="56" t="str">
        <f t="shared" si="618"/>
        <v>0,00</v>
      </c>
      <c r="BR1578" s="59" t="str">
        <f t="shared" si="619"/>
        <v>0,00</v>
      </c>
      <c r="BS1578" s="59" t="str">
        <f t="shared" si="620"/>
        <v xml:space="preserve"> </v>
      </c>
      <c r="BT1578" s="56" t="str">
        <f t="shared" si="611"/>
        <v>00</v>
      </c>
      <c r="BU1578" s="56">
        <f t="shared" si="612"/>
        <v>0</v>
      </c>
      <c r="BV1578" s="56" t="str">
        <f>IFERROR(BU1578*#REF!,"0,00")</f>
        <v>0,00</v>
      </c>
      <c r="BW1578" s="59" t="str">
        <f t="shared" si="613"/>
        <v>0,00</v>
      </c>
    </row>
    <row r="1579" spans="1:75" ht="61.5" customHeight="1" thickTop="1" thickBot="1">
      <c r="A1579" s="90" t="str">
        <f t="shared" si="601"/>
        <v>INSERIR DATA</v>
      </c>
      <c r="B1579" s="91" t="str">
        <f t="shared" si="602"/>
        <v>INSERIR DATA</v>
      </c>
      <c r="C1579" s="81" t="str">
        <f t="shared" si="603"/>
        <v>INSERIR DATA</v>
      </c>
      <c r="D1579" s="79">
        <f t="shared" si="615"/>
        <v>1576</v>
      </c>
      <c r="E1579" s="125">
        <f t="shared" si="614"/>
        <v>0</v>
      </c>
      <c r="F1579" s="101"/>
      <c r="G1579" s="124" t="str">
        <f>IFERROR(VLOOKUP(F1579,#REF!,2,0)," ")</f>
        <v xml:space="preserve"> </v>
      </c>
      <c r="H1579" s="122" t="str">
        <f>IFERROR(VLOOKUP(F1579,#REF!,3,0)," ")</f>
        <v xml:space="preserve"> </v>
      </c>
      <c r="I1579" s="103"/>
      <c r="J1579" s="103"/>
      <c r="K1579" s="103"/>
      <c r="L1579" s="104"/>
      <c r="M1579" s="105"/>
      <c r="N1579" s="106"/>
      <c r="O1579" s="107"/>
      <c r="P1579" s="122" t="str">
        <f t="shared" si="598"/>
        <v>00,00</v>
      </c>
      <c r="Q1579" s="123" t="str">
        <f t="shared" si="599"/>
        <v>0,00</v>
      </c>
      <c r="R1579" s="119">
        <v>0</v>
      </c>
      <c r="S1579" s="119">
        <v>0</v>
      </c>
      <c r="T1579" s="123">
        <f t="shared" si="604"/>
        <v>0</v>
      </c>
      <c r="U1579" s="108"/>
      <c r="V1579" s="109" t="str">
        <f t="shared" si="600"/>
        <v/>
      </c>
      <c r="W1579" s="37"/>
      <c r="X1579" s="132"/>
      <c r="Y1579" s="134"/>
      <c r="AA1579" s="24"/>
      <c r="AB1579" s="40"/>
      <c r="AC1579" s="24" t="str">
        <f t="shared" si="606"/>
        <v>Pendente</v>
      </c>
      <c r="AE1579" s="43"/>
      <c r="AF1579" s="44"/>
      <c r="AG1579" s="46"/>
      <c r="AH1579" s="46"/>
      <c r="AI1579" s="46"/>
      <c r="AJ1579" s="44"/>
      <c r="AK1579" s="46"/>
      <c r="AL1579" s="127"/>
      <c r="AM1579" s="44"/>
      <c r="AN1579" s="46"/>
      <c r="AO1579" s="127"/>
      <c r="AP1579" s="46"/>
      <c r="AQ1579" s="46"/>
      <c r="AR1579" s="46"/>
      <c r="AS1579" s="46"/>
      <c r="AT1579" s="46"/>
      <c r="AU1579" s="46"/>
      <c r="AV1579" s="46"/>
      <c r="AW1579" s="46"/>
      <c r="AX1579" s="46"/>
      <c r="AY1579" s="46"/>
      <c r="AZ1579" s="49"/>
      <c r="BE1579" s="52">
        <f t="shared" si="605"/>
        <v>0</v>
      </c>
      <c r="BF1579" s="53" t="str">
        <f t="shared" si="607"/>
        <v>00</v>
      </c>
      <c r="BG1579" s="54">
        <f t="shared" si="608"/>
        <v>0</v>
      </c>
      <c r="BH1579" s="54">
        <v>6</v>
      </c>
      <c r="BI1579" s="54" t="str">
        <f t="shared" si="609"/>
        <v>,00</v>
      </c>
      <c r="BJ1579" s="55" t="str">
        <f t="shared" si="610"/>
        <v>00,00</v>
      </c>
      <c r="BL1579" s="57" t="str">
        <f>IFERROR(VLOOKUP(H1579,#REF!,2,0)," ")</f>
        <v xml:space="preserve"> </v>
      </c>
      <c r="BM1579" s="57" t="str">
        <f>IFERROR(VLOOKUP(K1579,#REF!,2,0)," ")</f>
        <v xml:space="preserve"> </v>
      </c>
      <c r="BN1579" s="58" t="str">
        <f t="shared" si="616"/>
        <v xml:space="preserve">  </v>
      </c>
      <c r="BO1579" s="59" t="str">
        <f>IFERROR(VLOOKUP(BN1579,#REF!,5,0)," ")</f>
        <v xml:space="preserve"> </v>
      </c>
      <c r="BP1579" s="59" t="str">
        <f t="shared" si="617"/>
        <v xml:space="preserve"> </v>
      </c>
      <c r="BQ1579" s="56" t="str">
        <f t="shared" si="618"/>
        <v>0,00</v>
      </c>
      <c r="BR1579" s="59" t="str">
        <f t="shared" si="619"/>
        <v>0,00</v>
      </c>
      <c r="BS1579" s="59" t="str">
        <f t="shared" si="620"/>
        <v xml:space="preserve"> </v>
      </c>
      <c r="BT1579" s="56" t="str">
        <f t="shared" si="611"/>
        <v>00</v>
      </c>
      <c r="BU1579" s="56">
        <f t="shared" si="612"/>
        <v>0</v>
      </c>
      <c r="BV1579" s="56" t="str">
        <f>IFERROR(BU1579*#REF!,"0,00")</f>
        <v>0,00</v>
      </c>
      <c r="BW1579" s="59" t="str">
        <f t="shared" si="613"/>
        <v>0,00</v>
      </c>
    </row>
    <row r="1580" spans="1:75" ht="61.5" customHeight="1" thickTop="1" thickBot="1">
      <c r="A1580" s="90" t="str">
        <f t="shared" si="601"/>
        <v>INSERIR DATA</v>
      </c>
      <c r="B1580" s="91" t="str">
        <f t="shared" si="602"/>
        <v>INSERIR DATA</v>
      </c>
      <c r="C1580" s="81" t="str">
        <f t="shared" si="603"/>
        <v>INSERIR DATA</v>
      </c>
      <c r="D1580" s="79">
        <f t="shared" si="615"/>
        <v>1577</v>
      </c>
      <c r="E1580" s="125">
        <f t="shared" si="614"/>
        <v>0</v>
      </c>
      <c r="F1580" s="101"/>
      <c r="G1580" s="124" t="str">
        <f>IFERROR(VLOOKUP(F1580,#REF!,2,0)," ")</f>
        <v xml:space="preserve"> </v>
      </c>
      <c r="H1580" s="122" t="str">
        <f>IFERROR(VLOOKUP(F1580,#REF!,3,0)," ")</f>
        <v xml:space="preserve"> </v>
      </c>
      <c r="I1580" s="103"/>
      <c r="J1580" s="103"/>
      <c r="K1580" s="103"/>
      <c r="L1580" s="104"/>
      <c r="M1580" s="105"/>
      <c r="N1580" s="106"/>
      <c r="O1580" s="107"/>
      <c r="P1580" s="122" t="str">
        <f t="shared" si="598"/>
        <v>00,00</v>
      </c>
      <c r="Q1580" s="123" t="str">
        <f t="shared" si="599"/>
        <v>0,00</v>
      </c>
      <c r="R1580" s="119">
        <v>0</v>
      </c>
      <c r="S1580" s="119">
        <v>0</v>
      </c>
      <c r="T1580" s="123">
        <f t="shared" si="604"/>
        <v>0</v>
      </c>
      <c r="U1580" s="108"/>
      <c r="V1580" s="109" t="str">
        <f t="shared" si="600"/>
        <v/>
      </c>
      <c r="W1580" s="37"/>
      <c r="X1580" s="132"/>
      <c r="Y1580" s="134"/>
      <c r="AA1580" s="24"/>
      <c r="AB1580" s="40"/>
      <c r="AC1580" s="24" t="str">
        <f t="shared" si="606"/>
        <v>Pendente</v>
      </c>
      <c r="AE1580" s="43"/>
      <c r="AF1580" s="44"/>
      <c r="AG1580" s="46"/>
      <c r="AH1580" s="46"/>
      <c r="AI1580" s="46"/>
      <c r="AJ1580" s="44"/>
      <c r="AK1580" s="46"/>
      <c r="AL1580" s="127"/>
      <c r="AM1580" s="44"/>
      <c r="AN1580" s="46"/>
      <c r="AO1580" s="127"/>
      <c r="AP1580" s="46"/>
      <c r="AQ1580" s="46"/>
      <c r="AR1580" s="46"/>
      <c r="AS1580" s="46"/>
      <c r="AT1580" s="46"/>
      <c r="AU1580" s="46"/>
      <c r="AV1580" s="46"/>
      <c r="AW1580" s="46"/>
      <c r="AX1580" s="46"/>
      <c r="AY1580" s="46"/>
      <c r="AZ1580" s="49"/>
      <c r="BE1580" s="52">
        <f t="shared" si="605"/>
        <v>0</v>
      </c>
      <c r="BF1580" s="53" t="str">
        <f t="shared" si="607"/>
        <v>00</v>
      </c>
      <c r="BG1580" s="54">
        <f t="shared" si="608"/>
        <v>0</v>
      </c>
      <c r="BH1580" s="54">
        <v>6</v>
      </c>
      <c r="BI1580" s="54" t="str">
        <f t="shared" si="609"/>
        <v>,00</v>
      </c>
      <c r="BJ1580" s="55" t="str">
        <f t="shared" si="610"/>
        <v>00,00</v>
      </c>
      <c r="BL1580" s="57" t="str">
        <f>IFERROR(VLOOKUP(H1580,#REF!,2,0)," ")</f>
        <v xml:space="preserve"> </v>
      </c>
      <c r="BM1580" s="57" t="str">
        <f>IFERROR(VLOOKUP(K1580,#REF!,2,0)," ")</f>
        <v xml:space="preserve"> </v>
      </c>
      <c r="BN1580" s="58" t="str">
        <f t="shared" si="616"/>
        <v xml:space="preserve">  </v>
      </c>
      <c r="BO1580" s="59" t="str">
        <f>IFERROR(VLOOKUP(BN1580,#REF!,5,0)," ")</f>
        <v xml:space="preserve"> </v>
      </c>
      <c r="BP1580" s="59" t="str">
        <f t="shared" si="617"/>
        <v xml:space="preserve"> </v>
      </c>
      <c r="BQ1580" s="56" t="str">
        <f t="shared" si="618"/>
        <v>0,00</v>
      </c>
      <c r="BR1580" s="59" t="str">
        <f t="shared" si="619"/>
        <v>0,00</v>
      </c>
      <c r="BS1580" s="59" t="str">
        <f t="shared" si="620"/>
        <v xml:space="preserve"> </v>
      </c>
      <c r="BT1580" s="56" t="str">
        <f t="shared" si="611"/>
        <v>00</v>
      </c>
      <c r="BU1580" s="56">
        <f t="shared" si="612"/>
        <v>0</v>
      </c>
      <c r="BV1580" s="56" t="str">
        <f>IFERROR(BU1580*#REF!,"0,00")</f>
        <v>0,00</v>
      </c>
      <c r="BW1580" s="59" t="str">
        <f t="shared" si="613"/>
        <v>0,00</v>
      </c>
    </row>
    <row r="1581" spans="1:75" ht="61.5" customHeight="1" thickTop="1" thickBot="1">
      <c r="A1581" s="90" t="str">
        <f t="shared" si="601"/>
        <v>INSERIR DATA</v>
      </c>
      <c r="B1581" s="91" t="str">
        <f t="shared" si="602"/>
        <v>INSERIR DATA</v>
      </c>
      <c r="C1581" s="81" t="str">
        <f t="shared" si="603"/>
        <v>INSERIR DATA</v>
      </c>
      <c r="D1581" s="79">
        <f t="shared" si="615"/>
        <v>1578</v>
      </c>
      <c r="E1581" s="125">
        <f t="shared" si="614"/>
        <v>0</v>
      </c>
      <c r="F1581" s="101"/>
      <c r="G1581" s="124" t="str">
        <f>IFERROR(VLOOKUP(F1581,#REF!,2,0)," ")</f>
        <v xml:space="preserve"> </v>
      </c>
      <c r="H1581" s="122" t="str">
        <f>IFERROR(VLOOKUP(F1581,#REF!,3,0)," ")</f>
        <v xml:space="preserve"> </v>
      </c>
      <c r="I1581" s="103"/>
      <c r="J1581" s="103"/>
      <c r="K1581" s="103"/>
      <c r="L1581" s="104"/>
      <c r="M1581" s="105"/>
      <c r="N1581" s="106"/>
      <c r="O1581" s="107"/>
      <c r="P1581" s="122" t="str">
        <f t="shared" si="598"/>
        <v>00,00</v>
      </c>
      <c r="Q1581" s="123" t="str">
        <f t="shared" si="599"/>
        <v>0,00</v>
      </c>
      <c r="R1581" s="119">
        <v>0</v>
      </c>
      <c r="S1581" s="119">
        <v>0</v>
      </c>
      <c r="T1581" s="123">
        <f t="shared" si="604"/>
        <v>0</v>
      </c>
      <c r="U1581" s="108"/>
      <c r="V1581" s="109" t="str">
        <f t="shared" si="600"/>
        <v/>
      </c>
      <c r="W1581" s="37"/>
      <c r="X1581" s="132"/>
      <c r="Y1581" s="134"/>
      <c r="AA1581" s="24"/>
      <c r="AB1581" s="40"/>
      <c r="AC1581" s="24" t="str">
        <f t="shared" si="606"/>
        <v>Pendente</v>
      </c>
      <c r="AE1581" s="43"/>
      <c r="AF1581" s="44"/>
      <c r="AG1581" s="46"/>
      <c r="AH1581" s="46"/>
      <c r="AI1581" s="46"/>
      <c r="AJ1581" s="44"/>
      <c r="AK1581" s="46"/>
      <c r="AL1581" s="127"/>
      <c r="AM1581" s="44"/>
      <c r="AN1581" s="46"/>
      <c r="AO1581" s="127"/>
      <c r="AP1581" s="46"/>
      <c r="AQ1581" s="46"/>
      <c r="AR1581" s="46"/>
      <c r="AS1581" s="46"/>
      <c r="AT1581" s="46"/>
      <c r="AU1581" s="46"/>
      <c r="AV1581" s="46"/>
      <c r="AW1581" s="46"/>
      <c r="AX1581" s="46"/>
      <c r="AY1581" s="46"/>
      <c r="AZ1581" s="49"/>
      <c r="BE1581" s="52">
        <f t="shared" si="605"/>
        <v>0</v>
      </c>
      <c r="BF1581" s="53" t="str">
        <f t="shared" si="607"/>
        <v>00</v>
      </c>
      <c r="BG1581" s="54">
        <f t="shared" si="608"/>
        <v>0</v>
      </c>
      <c r="BH1581" s="54">
        <v>6</v>
      </c>
      <c r="BI1581" s="54" t="str">
        <f t="shared" si="609"/>
        <v>,00</v>
      </c>
      <c r="BJ1581" s="55" t="str">
        <f t="shared" si="610"/>
        <v>00,00</v>
      </c>
      <c r="BL1581" s="57" t="str">
        <f>IFERROR(VLOOKUP(H1581,#REF!,2,0)," ")</f>
        <v xml:space="preserve"> </v>
      </c>
      <c r="BM1581" s="57" t="str">
        <f>IFERROR(VLOOKUP(K1581,#REF!,2,0)," ")</f>
        <v xml:space="preserve"> </v>
      </c>
      <c r="BN1581" s="58" t="str">
        <f t="shared" si="616"/>
        <v xml:space="preserve">  </v>
      </c>
      <c r="BO1581" s="59" t="str">
        <f>IFERROR(VLOOKUP(BN1581,#REF!,5,0)," ")</f>
        <v xml:space="preserve"> </v>
      </c>
      <c r="BP1581" s="59" t="str">
        <f t="shared" si="617"/>
        <v xml:space="preserve"> </v>
      </c>
      <c r="BQ1581" s="56" t="str">
        <f t="shared" si="618"/>
        <v>0,00</v>
      </c>
      <c r="BR1581" s="59" t="str">
        <f t="shared" si="619"/>
        <v>0,00</v>
      </c>
      <c r="BS1581" s="59" t="str">
        <f t="shared" si="620"/>
        <v xml:space="preserve"> </v>
      </c>
      <c r="BT1581" s="56" t="str">
        <f t="shared" si="611"/>
        <v>00</v>
      </c>
      <c r="BU1581" s="56">
        <f t="shared" si="612"/>
        <v>0</v>
      </c>
      <c r="BV1581" s="56" t="str">
        <f>IFERROR(BU1581*#REF!,"0,00")</f>
        <v>0,00</v>
      </c>
      <c r="BW1581" s="59" t="str">
        <f t="shared" si="613"/>
        <v>0,00</v>
      </c>
    </row>
    <row r="1582" spans="1:75" ht="61.5" customHeight="1" thickTop="1" thickBot="1">
      <c r="A1582" s="90" t="str">
        <f t="shared" si="601"/>
        <v>INSERIR DATA</v>
      </c>
      <c r="B1582" s="91" t="str">
        <f t="shared" si="602"/>
        <v>INSERIR DATA</v>
      </c>
      <c r="C1582" s="81" t="str">
        <f t="shared" si="603"/>
        <v>INSERIR DATA</v>
      </c>
      <c r="D1582" s="79">
        <f t="shared" si="615"/>
        <v>1579</v>
      </c>
      <c r="E1582" s="125">
        <f t="shared" si="614"/>
        <v>0</v>
      </c>
      <c r="F1582" s="101"/>
      <c r="G1582" s="124" t="str">
        <f>IFERROR(VLOOKUP(F1582,#REF!,2,0)," ")</f>
        <v xml:space="preserve"> </v>
      </c>
      <c r="H1582" s="122" t="str">
        <f>IFERROR(VLOOKUP(F1582,#REF!,3,0)," ")</f>
        <v xml:space="preserve"> </v>
      </c>
      <c r="I1582" s="103"/>
      <c r="J1582" s="103"/>
      <c r="K1582" s="103"/>
      <c r="L1582" s="104"/>
      <c r="M1582" s="105"/>
      <c r="N1582" s="106"/>
      <c r="O1582" s="107"/>
      <c r="P1582" s="122" t="str">
        <f t="shared" si="598"/>
        <v>00,00</v>
      </c>
      <c r="Q1582" s="123" t="str">
        <f t="shared" si="599"/>
        <v>0,00</v>
      </c>
      <c r="R1582" s="119">
        <v>0</v>
      </c>
      <c r="S1582" s="119">
        <v>0</v>
      </c>
      <c r="T1582" s="123">
        <f t="shared" si="604"/>
        <v>0</v>
      </c>
      <c r="U1582" s="108"/>
      <c r="V1582" s="109" t="str">
        <f t="shared" si="600"/>
        <v/>
      </c>
      <c r="W1582" s="37"/>
      <c r="X1582" s="132"/>
      <c r="Y1582" s="134"/>
      <c r="AA1582" s="24"/>
      <c r="AB1582" s="40"/>
      <c r="AC1582" s="24" t="str">
        <f t="shared" si="606"/>
        <v>Pendente</v>
      </c>
      <c r="AE1582" s="43"/>
      <c r="AF1582" s="44"/>
      <c r="AG1582" s="46"/>
      <c r="AH1582" s="46"/>
      <c r="AI1582" s="46"/>
      <c r="AJ1582" s="44"/>
      <c r="AK1582" s="46"/>
      <c r="AL1582" s="127"/>
      <c r="AM1582" s="44"/>
      <c r="AN1582" s="46"/>
      <c r="AO1582" s="127"/>
      <c r="AP1582" s="46"/>
      <c r="AQ1582" s="46"/>
      <c r="AR1582" s="46"/>
      <c r="AS1582" s="46"/>
      <c r="AT1582" s="46"/>
      <c r="AU1582" s="46"/>
      <c r="AV1582" s="46"/>
      <c r="AW1582" s="46"/>
      <c r="AX1582" s="46"/>
      <c r="AY1582" s="46"/>
      <c r="AZ1582" s="49"/>
      <c r="BE1582" s="52">
        <f t="shared" si="605"/>
        <v>0</v>
      </c>
      <c r="BF1582" s="53" t="str">
        <f t="shared" si="607"/>
        <v>00</v>
      </c>
      <c r="BG1582" s="54">
        <f t="shared" si="608"/>
        <v>0</v>
      </c>
      <c r="BH1582" s="54">
        <v>6</v>
      </c>
      <c r="BI1582" s="54" t="str">
        <f t="shared" si="609"/>
        <v>,00</v>
      </c>
      <c r="BJ1582" s="55" t="str">
        <f t="shared" si="610"/>
        <v>00,00</v>
      </c>
      <c r="BL1582" s="57" t="str">
        <f>IFERROR(VLOOKUP(H1582,#REF!,2,0)," ")</f>
        <v xml:space="preserve"> </v>
      </c>
      <c r="BM1582" s="57" t="str">
        <f>IFERROR(VLOOKUP(K1582,#REF!,2,0)," ")</f>
        <v xml:space="preserve"> </v>
      </c>
      <c r="BN1582" s="58" t="str">
        <f t="shared" si="616"/>
        <v xml:space="preserve">  </v>
      </c>
      <c r="BO1582" s="59" t="str">
        <f>IFERROR(VLOOKUP(BN1582,#REF!,5,0)," ")</f>
        <v xml:space="preserve"> </v>
      </c>
      <c r="BP1582" s="59" t="str">
        <f t="shared" si="617"/>
        <v xml:space="preserve"> </v>
      </c>
      <c r="BQ1582" s="56" t="str">
        <f t="shared" si="618"/>
        <v>0,00</v>
      </c>
      <c r="BR1582" s="59" t="str">
        <f t="shared" si="619"/>
        <v>0,00</v>
      </c>
      <c r="BS1582" s="59" t="str">
        <f t="shared" si="620"/>
        <v xml:space="preserve"> </v>
      </c>
      <c r="BT1582" s="56" t="str">
        <f t="shared" si="611"/>
        <v>00</v>
      </c>
      <c r="BU1582" s="56">
        <f t="shared" si="612"/>
        <v>0</v>
      </c>
      <c r="BV1582" s="56" t="str">
        <f>IFERROR(BU1582*#REF!,"0,00")</f>
        <v>0,00</v>
      </c>
      <c r="BW1582" s="59" t="str">
        <f t="shared" si="613"/>
        <v>0,00</v>
      </c>
    </row>
    <row r="1583" spans="1:75" ht="61.5" customHeight="1" thickTop="1" thickBot="1">
      <c r="A1583" s="90" t="str">
        <f t="shared" si="601"/>
        <v>INSERIR DATA</v>
      </c>
      <c r="B1583" s="91" t="str">
        <f t="shared" si="602"/>
        <v>INSERIR DATA</v>
      </c>
      <c r="C1583" s="81" t="str">
        <f t="shared" si="603"/>
        <v>INSERIR DATA</v>
      </c>
      <c r="D1583" s="79">
        <f t="shared" si="615"/>
        <v>1580</v>
      </c>
      <c r="E1583" s="125">
        <f t="shared" si="614"/>
        <v>0</v>
      </c>
      <c r="F1583" s="101"/>
      <c r="G1583" s="124" t="str">
        <f>IFERROR(VLOOKUP(F1583,#REF!,2,0)," ")</f>
        <v xml:space="preserve"> </v>
      </c>
      <c r="H1583" s="122" t="str">
        <f>IFERROR(VLOOKUP(F1583,#REF!,3,0)," ")</f>
        <v xml:space="preserve"> </v>
      </c>
      <c r="I1583" s="103"/>
      <c r="J1583" s="103"/>
      <c r="K1583" s="103"/>
      <c r="L1583" s="104"/>
      <c r="M1583" s="105"/>
      <c r="N1583" s="106"/>
      <c r="O1583" s="107"/>
      <c r="P1583" s="122" t="str">
        <f t="shared" si="598"/>
        <v>00,00</v>
      </c>
      <c r="Q1583" s="123" t="str">
        <f t="shared" si="599"/>
        <v>0,00</v>
      </c>
      <c r="R1583" s="119">
        <v>0</v>
      </c>
      <c r="S1583" s="119">
        <v>0</v>
      </c>
      <c r="T1583" s="123">
        <f t="shared" si="604"/>
        <v>0</v>
      </c>
      <c r="U1583" s="108"/>
      <c r="V1583" s="109" t="str">
        <f t="shared" si="600"/>
        <v/>
      </c>
      <c r="W1583" s="37"/>
      <c r="X1583" s="132"/>
      <c r="Y1583" s="134"/>
      <c r="AA1583" s="24"/>
      <c r="AB1583" s="40"/>
      <c r="AC1583" s="24" t="str">
        <f t="shared" si="606"/>
        <v>Pendente</v>
      </c>
      <c r="AE1583" s="43"/>
      <c r="AF1583" s="44"/>
      <c r="AG1583" s="46"/>
      <c r="AH1583" s="46"/>
      <c r="AI1583" s="46"/>
      <c r="AJ1583" s="44"/>
      <c r="AK1583" s="46"/>
      <c r="AL1583" s="127"/>
      <c r="AM1583" s="44"/>
      <c r="AN1583" s="46"/>
      <c r="AO1583" s="127"/>
      <c r="AP1583" s="46"/>
      <c r="AQ1583" s="46"/>
      <c r="AR1583" s="46"/>
      <c r="AS1583" s="46"/>
      <c r="AT1583" s="46"/>
      <c r="AU1583" s="46"/>
      <c r="AV1583" s="46"/>
      <c r="AW1583" s="46"/>
      <c r="AX1583" s="46"/>
      <c r="AY1583" s="46"/>
      <c r="AZ1583" s="49"/>
      <c r="BE1583" s="52">
        <f t="shared" si="605"/>
        <v>0</v>
      </c>
      <c r="BF1583" s="53" t="str">
        <f t="shared" si="607"/>
        <v>00</v>
      </c>
      <c r="BG1583" s="54">
        <f t="shared" si="608"/>
        <v>0</v>
      </c>
      <c r="BH1583" s="54">
        <v>6</v>
      </c>
      <c r="BI1583" s="54" t="str">
        <f t="shared" si="609"/>
        <v>,00</v>
      </c>
      <c r="BJ1583" s="55" t="str">
        <f t="shared" si="610"/>
        <v>00,00</v>
      </c>
      <c r="BL1583" s="57" t="str">
        <f>IFERROR(VLOOKUP(H1583,#REF!,2,0)," ")</f>
        <v xml:space="preserve"> </v>
      </c>
      <c r="BM1583" s="57" t="str">
        <f>IFERROR(VLOOKUP(K1583,#REF!,2,0)," ")</f>
        <v xml:space="preserve"> </v>
      </c>
      <c r="BN1583" s="58" t="str">
        <f t="shared" si="616"/>
        <v xml:space="preserve">  </v>
      </c>
      <c r="BO1583" s="59" t="str">
        <f>IFERROR(VLOOKUP(BN1583,#REF!,5,0)," ")</f>
        <v xml:space="preserve"> </v>
      </c>
      <c r="BP1583" s="59" t="str">
        <f t="shared" si="617"/>
        <v xml:space="preserve"> </v>
      </c>
      <c r="BQ1583" s="56" t="str">
        <f t="shared" si="618"/>
        <v>0,00</v>
      </c>
      <c r="BR1583" s="59" t="str">
        <f t="shared" si="619"/>
        <v>0,00</v>
      </c>
      <c r="BS1583" s="59" t="str">
        <f t="shared" si="620"/>
        <v xml:space="preserve"> </v>
      </c>
      <c r="BT1583" s="56" t="str">
        <f t="shared" si="611"/>
        <v>00</v>
      </c>
      <c r="BU1583" s="56">
        <f t="shared" si="612"/>
        <v>0</v>
      </c>
      <c r="BV1583" s="56" t="str">
        <f>IFERROR(BU1583*#REF!,"0,00")</f>
        <v>0,00</v>
      </c>
      <c r="BW1583" s="59" t="str">
        <f t="shared" si="613"/>
        <v>0,00</v>
      </c>
    </row>
    <row r="1584" spans="1:75" ht="61.5" customHeight="1" thickTop="1" thickBot="1">
      <c r="A1584" s="90" t="str">
        <f t="shared" si="601"/>
        <v>INSERIR DATA</v>
      </c>
      <c r="B1584" s="91" t="str">
        <f t="shared" si="602"/>
        <v>INSERIR DATA</v>
      </c>
      <c r="C1584" s="81" t="str">
        <f t="shared" si="603"/>
        <v>INSERIR DATA</v>
      </c>
      <c r="D1584" s="79">
        <f t="shared" si="615"/>
        <v>1581</v>
      </c>
      <c r="E1584" s="125">
        <f t="shared" si="614"/>
        <v>0</v>
      </c>
      <c r="F1584" s="101"/>
      <c r="G1584" s="124" t="str">
        <f>IFERROR(VLOOKUP(F1584,#REF!,2,0)," ")</f>
        <v xml:space="preserve"> </v>
      </c>
      <c r="H1584" s="122" t="str">
        <f>IFERROR(VLOOKUP(F1584,#REF!,3,0)," ")</f>
        <v xml:space="preserve"> </v>
      </c>
      <c r="I1584" s="103"/>
      <c r="J1584" s="103"/>
      <c r="K1584" s="103"/>
      <c r="L1584" s="104"/>
      <c r="M1584" s="105"/>
      <c r="N1584" s="106"/>
      <c r="O1584" s="107"/>
      <c r="P1584" s="122" t="str">
        <f t="shared" ref="P1584:P1647" si="621">IFERROR(BJ1584," ")</f>
        <v>00,00</v>
      </c>
      <c r="Q1584" s="123" t="str">
        <f t="shared" ref="Q1584:Q1647" si="622">BW1584</f>
        <v>0,00</v>
      </c>
      <c r="R1584" s="119">
        <v>0</v>
      </c>
      <c r="S1584" s="119">
        <v>0</v>
      </c>
      <c r="T1584" s="123">
        <f t="shared" si="604"/>
        <v>0</v>
      </c>
      <c r="U1584" s="108"/>
      <c r="V1584" s="109" t="str">
        <f t="shared" si="600"/>
        <v/>
      </c>
      <c r="W1584" s="37"/>
      <c r="X1584" s="132"/>
      <c r="Y1584" s="134"/>
      <c r="AA1584" s="24"/>
      <c r="AB1584" s="40"/>
      <c r="AC1584" s="24" t="str">
        <f t="shared" si="606"/>
        <v>Pendente</v>
      </c>
      <c r="AE1584" s="43"/>
      <c r="AF1584" s="44"/>
      <c r="AG1584" s="46"/>
      <c r="AH1584" s="46"/>
      <c r="AI1584" s="46"/>
      <c r="AJ1584" s="44"/>
      <c r="AK1584" s="46"/>
      <c r="AL1584" s="127"/>
      <c r="AM1584" s="44"/>
      <c r="AN1584" s="46"/>
      <c r="AO1584" s="127"/>
      <c r="AP1584" s="46"/>
      <c r="AQ1584" s="46"/>
      <c r="AR1584" s="46"/>
      <c r="AS1584" s="46"/>
      <c r="AT1584" s="46"/>
      <c r="AU1584" s="46"/>
      <c r="AV1584" s="46"/>
      <c r="AW1584" s="46"/>
      <c r="AX1584" s="46"/>
      <c r="AY1584" s="46"/>
      <c r="AZ1584" s="49"/>
      <c r="BE1584" s="52">
        <f t="shared" si="605"/>
        <v>0</v>
      </c>
      <c r="BF1584" s="53" t="str">
        <f t="shared" si="607"/>
        <v>00</v>
      </c>
      <c r="BG1584" s="54">
        <f t="shared" si="608"/>
        <v>0</v>
      </c>
      <c r="BH1584" s="54">
        <v>6</v>
      </c>
      <c r="BI1584" s="54" t="str">
        <f t="shared" si="609"/>
        <v>,00</v>
      </c>
      <c r="BJ1584" s="55" t="str">
        <f t="shared" si="610"/>
        <v>00,00</v>
      </c>
      <c r="BL1584" s="57" t="str">
        <f>IFERROR(VLOOKUP(H1584,#REF!,2,0)," ")</f>
        <v xml:space="preserve"> </v>
      </c>
      <c r="BM1584" s="57" t="str">
        <f>IFERROR(VLOOKUP(K1584,#REF!,2,0)," ")</f>
        <v xml:space="preserve"> </v>
      </c>
      <c r="BN1584" s="58" t="str">
        <f t="shared" si="616"/>
        <v xml:space="preserve">  </v>
      </c>
      <c r="BO1584" s="59" t="str">
        <f>IFERROR(VLOOKUP(BN1584,#REF!,5,0)," ")</f>
        <v xml:space="preserve"> </v>
      </c>
      <c r="BP1584" s="59" t="str">
        <f t="shared" si="617"/>
        <v xml:space="preserve"> </v>
      </c>
      <c r="BQ1584" s="56" t="str">
        <f t="shared" si="618"/>
        <v>0,00</v>
      </c>
      <c r="BR1584" s="59" t="str">
        <f t="shared" si="619"/>
        <v>0,00</v>
      </c>
      <c r="BS1584" s="59" t="str">
        <f t="shared" si="620"/>
        <v xml:space="preserve"> </v>
      </c>
      <c r="BT1584" s="56" t="str">
        <f t="shared" si="611"/>
        <v>00</v>
      </c>
      <c r="BU1584" s="56">
        <f t="shared" si="612"/>
        <v>0</v>
      </c>
      <c r="BV1584" s="56" t="str">
        <f>IFERROR(BU1584*#REF!,"0,00")</f>
        <v>0,00</v>
      </c>
      <c r="BW1584" s="59" t="str">
        <f t="shared" si="613"/>
        <v>0,00</v>
      </c>
    </row>
    <row r="1585" spans="1:75" ht="61.5" customHeight="1" thickTop="1" thickBot="1">
      <c r="A1585" s="90" t="str">
        <f t="shared" si="601"/>
        <v>INSERIR DATA</v>
      </c>
      <c r="B1585" s="91" t="str">
        <f t="shared" si="602"/>
        <v>INSERIR DATA</v>
      </c>
      <c r="C1585" s="81" t="str">
        <f t="shared" si="603"/>
        <v>INSERIR DATA</v>
      </c>
      <c r="D1585" s="79">
        <f t="shared" si="615"/>
        <v>1582</v>
      </c>
      <c r="E1585" s="125">
        <f t="shared" si="614"/>
        <v>0</v>
      </c>
      <c r="F1585" s="101"/>
      <c r="G1585" s="124" t="str">
        <f>IFERROR(VLOOKUP(F1585,#REF!,2,0)," ")</f>
        <v xml:space="preserve"> </v>
      </c>
      <c r="H1585" s="122" t="str">
        <f>IFERROR(VLOOKUP(F1585,#REF!,3,0)," ")</f>
        <v xml:space="preserve"> </v>
      </c>
      <c r="I1585" s="103"/>
      <c r="J1585" s="103"/>
      <c r="K1585" s="103"/>
      <c r="L1585" s="104"/>
      <c r="M1585" s="105"/>
      <c r="N1585" s="106"/>
      <c r="O1585" s="107"/>
      <c r="P1585" s="122" t="str">
        <f t="shared" si="621"/>
        <v>00,00</v>
      </c>
      <c r="Q1585" s="123" t="str">
        <f t="shared" si="622"/>
        <v>0,00</v>
      </c>
      <c r="R1585" s="119">
        <v>0</v>
      </c>
      <c r="S1585" s="119">
        <v>0</v>
      </c>
      <c r="T1585" s="123">
        <f t="shared" si="604"/>
        <v>0</v>
      </c>
      <c r="U1585" s="108"/>
      <c r="V1585" s="109" t="str">
        <f t="shared" ref="V1585:V1648" si="623">UPPER(Y1585)</f>
        <v/>
      </c>
      <c r="W1585" s="37"/>
      <c r="X1585" s="132"/>
      <c r="Y1585" s="134"/>
      <c r="AA1585" s="24"/>
      <c r="AB1585" s="40"/>
      <c r="AC1585" s="24" t="str">
        <f t="shared" si="606"/>
        <v>Pendente</v>
      </c>
      <c r="AE1585" s="43"/>
      <c r="AF1585" s="44"/>
      <c r="AG1585" s="46"/>
      <c r="AH1585" s="46"/>
      <c r="AI1585" s="46"/>
      <c r="AJ1585" s="44"/>
      <c r="AK1585" s="46"/>
      <c r="AL1585" s="127"/>
      <c r="AM1585" s="44"/>
      <c r="AN1585" s="46"/>
      <c r="AO1585" s="127"/>
      <c r="AP1585" s="46"/>
      <c r="AQ1585" s="46"/>
      <c r="AR1585" s="46"/>
      <c r="AS1585" s="46"/>
      <c r="AT1585" s="46"/>
      <c r="AU1585" s="46"/>
      <c r="AV1585" s="46"/>
      <c r="AW1585" s="46"/>
      <c r="AX1585" s="46"/>
      <c r="AY1585" s="46"/>
      <c r="AZ1585" s="49"/>
      <c r="BE1585" s="52">
        <f t="shared" si="605"/>
        <v>0</v>
      </c>
      <c r="BF1585" s="53" t="str">
        <f t="shared" si="607"/>
        <v>00</v>
      </c>
      <c r="BG1585" s="54">
        <f t="shared" si="608"/>
        <v>0</v>
      </c>
      <c r="BH1585" s="54">
        <v>6</v>
      </c>
      <c r="BI1585" s="54" t="str">
        <f t="shared" si="609"/>
        <v>,00</v>
      </c>
      <c r="BJ1585" s="55" t="str">
        <f t="shared" si="610"/>
        <v>00,00</v>
      </c>
      <c r="BL1585" s="57" t="str">
        <f>IFERROR(VLOOKUP(H1585,#REF!,2,0)," ")</f>
        <v xml:space="preserve"> </v>
      </c>
      <c r="BM1585" s="57" t="str">
        <f>IFERROR(VLOOKUP(K1585,#REF!,2,0)," ")</f>
        <v xml:space="preserve"> </v>
      </c>
      <c r="BN1585" s="58" t="str">
        <f t="shared" si="616"/>
        <v xml:space="preserve">  </v>
      </c>
      <c r="BO1585" s="59" t="str">
        <f>IFERROR(VLOOKUP(BN1585,#REF!,5,0)," ")</f>
        <v xml:space="preserve"> </v>
      </c>
      <c r="BP1585" s="59" t="str">
        <f t="shared" si="617"/>
        <v xml:space="preserve"> </v>
      </c>
      <c r="BQ1585" s="56" t="str">
        <f t="shared" si="618"/>
        <v>0,00</v>
      </c>
      <c r="BR1585" s="59" t="str">
        <f t="shared" si="619"/>
        <v>0,00</v>
      </c>
      <c r="BS1585" s="59" t="str">
        <f t="shared" si="620"/>
        <v xml:space="preserve"> </v>
      </c>
      <c r="BT1585" s="56" t="str">
        <f t="shared" si="611"/>
        <v>00</v>
      </c>
      <c r="BU1585" s="56">
        <f t="shared" si="612"/>
        <v>0</v>
      </c>
      <c r="BV1585" s="56" t="str">
        <f>IFERROR(BU1585*#REF!,"0,00")</f>
        <v>0,00</v>
      </c>
      <c r="BW1585" s="59" t="str">
        <f t="shared" si="613"/>
        <v>0,00</v>
      </c>
    </row>
    <row r="1586" spans="1:75" ht="61.5" customHeight="1" thickTop="1" thickBot="1">
      <c r="A1586" s="90" t="str">
        <f t="shared" si="601"/>
        <v>INSERIR DATA</v>
      </c>
      <c r="B1586" s="91" t="str">
        <f t="shared" si="602"/>
        <v>INSERIR DATA</v>
      </c>
      <c r="C1586" s="81" t="str">
        <f t="shared" si="603"/>
        <v>INSERIR DATA</v>
      </c>
      <c r="D1586" s="79">
        <f t="shared" si="615"/>
        <v>1583</v>
      </c>
      <c r="E1586" s="125">
        <f t="shared" si="614"/>
        <v>0</v>
      </c>
      <c r="F1586" s="101"/>
      <c r="G1586" s="124" t="str">
        <f>IFERROR(VLOOKUP(F1586,#REF!,2,0)," ")</f>
        <v xml:space="preserve"> </v>
      </c>
      <c r="H1586" s="122" t="str">
        <f>IFERROR(VLOOKUP(F1586,#REF!,3,0)," ")</f>
        <v xml:space="preserve"> </v>
      </c>
      <c r="I1586" s="103"/>
      <c r="J1586" s="103"/>
      <c r="K1586" s="103"/>
      <c r="L1586" s="104"/>
      <c r="M1586" s="105"/>
      <c r="N1586" s="106"/>
      <c r="O1586" s="107"/>
      <c r="P1586" s="122" t="str">
        <f t="shared" si="621"/>
        <v>00,00</v>
      </c>
      <c r="Q1586" s="123" t="str">
        <f t="shared" si="622"/>
        <v>0,00</v>
      </c>
      <c r="R1586" s="119">
        <v>0</v>
      </c>
      <c r="S1586" s="119">
        <v>0</v>
      </c>
      <c r="T1586" s="123">
        <f t="shared" si="604"/>
        <v>0</v>
      </c>
      <c r="U1586" s="108"/>
      <c r="V1586" s="109" t="str">
        <f t="shared" si="623"/>
        <v/>
      </c>
      <c r="W1586" s="37"/>
      <c r="X1586" s="132"/>
      <c r="Y1586" s="134"/>
      <c r="AA1586" s="24"/>
      <c r="AB1586" s="40"/>
      <c r="AC1586" s="24" t="str">
        <f t="shared" si="606"/>
        <v>Pendente</v>
      </c>
      <c r="AE1586" s="43"/>
      <c r="AF1586" s="44"/>
      <c r="AG1586" s="46"/>
      <c r="AH1586" s="46"/>
      <c r="AI1586" s="46"/>
      <c r="AJ1586" s="44"/>
      <c r="AK1586" s="46"/>
      <c r="AL1586" s="127"/>
      <c r="AM1586" s="44"/>
      <c r="AN1586" s="46"/>
      <c r="AO1586" s="127"/>
      <c r="AP1586" s="46"/>
      <c r="AQ1586" s="46"/>
      <c r="AR1586" s="46"/>
      <c r="AS1586" s="46"/>
      <c r="AT1586" s="46"/>
      <c r="AU1586" s="46"/>
      <c r="AV1586" s="46"/>
      <c r="AW1586" s="46"/>
      <c r="AX1586" s="46"/>
      <c r="AY1586" s="46"/>
      <c r="AZ1586" s="49"/>
      <c r="BE1586" s="52">
        <f t="shared" si="605"/>
        <v>0</v>
      </c>
      <c r="BF1586" s="53" t="str">
        <f t="shared" si="607"/>
        <v>00</v>
      </c>
      <c r="BG1586" s="54">
        <f t="shared" si="608"/>
        <v>0</v>
      </c>
      <c r="BH1586" s="54">
        <v>6</v>
      </c>
      <c r="BI1586" s="54" t="str">
        <f t="shared" si="609"/>
        <v>,00</v>
      </c>
      <c r="BJ1586" s="55" t="str">
        <f t="shared" si="610"/>
        <v>00,00</v>
      </c>
      <c r="BL1586" s="57" t="str">
        <f>IFERROR(VLOOKUP(H1586,#REF!,2,0)," ")</f>
        <v xml:space="preserve"> </v>
      </c>
      <c r="BM1586" s="57" t="str">
        <f>IFERROR(VLOOKUP(K1586,#REF!,2,0)," ")</f>
        <v xml:space="preserve"> </v>
      </c>
      <c r="BN1586" s="58" t="str">
        <f t="shared" si="616"/>
        <v xml:space="preserve">  </v>
      </c>
      <c r="BO1586" s="59" t="str">
        <f>IFERROR(VLOOKUP(BN1586,#REF!,5,0)," ")</f>
        <v xml:space="preserve"> </v>
      </c>
      <c r="BP1586" s="59" t="str">
        <f t="shared" si="617"/>
        <v xml:space="preserve"> </v>
      </c>
      <c r="BQ1586" s="56" t="str">
        <f t="shared" si="618"/>
        <v>0,00</v>
      </c>
      <c r="BR1586" s="59" t="str">
        <f t="shared" si="619"/>
        <v>0,00</v>
      </c>
      <c r="BS1586" s="59" t="str">
        <f t="shared" si="620"/>
        <v xml:space="preserve"> </v>
      </c>
      <c r="BT1586" s="56" t="str">
        <f t="shared" si="611"/>
        <v>00</v>
      </c>
      <c r="BU1586" s="56">
        <f t="shared" si="612"/>
        <v>0</v>
      </c>
      <c r="BV1586" s="56" t="str">
        <f>IFERROR(BU1586*#REF!,"0,00")</f>
        <v>0,00</v>
      </c>
      <c r="BW1586" s="59" t="str">
        <f t="shared" si="613"/>
        <v>0,00</v>
      </c>
    </row>
    <row r="1587" spans="1:75" ht="61.5" customHeight="1" thickTop="1" thickBot="1">
      <c r="A1587" s="90" t="str">
        <f t="shared" si="601"/>
        <v>INSERIR DATA</v>
      </c>
      <c r="B1587" s="91" t="str">
        <f t="shared" si="602"/>
        <v>INSERIR DATA</v>
      </c>
      <c r="C1587" s="81" t="str">
        <f t="shared" si="603"/>
        <v>INSERIR DATA</v>
      </c>
      <c r="D1587" s="79">
        <f t="shared" si="615"/>
        <v>1584</v>
      </c>
      <c r="E1587" s="125">
        <f t="shared" si="614"/>
        <v>0</v>
      </c>
      <c r="F1587" s="101"/>
      <c r="G1587" s="124" t="str">
        <f>IFERROR(VLOOKUP(F1587,#REF!,2,0)," ")</f>
        <v xml:space="preserve"> </v>
      </c>
      <c r="H1587" s="122" t="str">
        <f>IFERROR(VLOOKUP(F1587,#REF!,3,0)," ")</f>
        <v xml:space="preserve"> </v>
      </c>
      <c r="I1587" s="103"/>
      <c r="J1587" s="103"/>
      <c r="K1587" s="103"/>
      <c r="L1587" s="104"/>
      <c r="M1587" s="105"/>
      <c r="N1587" s="106"/>
      <c r="O1587" s="107"/>
      <c r="P1587" s="122" t="str">
        <f t="shared" si="621"/>
        <v>00,00</v>
      </c>
      <c r="Q1587" s="123" t="str">
        <f t="shared" si="622"/>
        <v>0,00</v>
      </c>
      <c r="R1587" s="119">
        <v>0</v>
      </c>
      <c r="S1587" s="119">
        <v>0</v>
      </c>
      <c r="T1587" s="123">
        <f t="shared" si="604"/>
        <v>0</v>
      </c>
      <c r="U1587" s="108"/>
      <c r="V1587" s="109" t="str">
        <f t="shared" si="623"/>
        <v/>
      </c>
      <c r="W1587" s="37"/>
      <c r="X1587" s="132"/>
      <c r="Y1587" s="134"/>
      <c r="AA1587" s="24"/>
      <c r="AB1587" s="40"/>
      <c r="AC1587" s="24" t="str">
        <f t="shared" si="606"/>
        <v>Pendente</v>
      </c>
      <c r="AE1587" s="43"/>
      <c r="AF1587" s="44"/>
      <c r="AG1587" s="46"/>
      <c r="AH1587" s="46"/>
      <c r="AI1587" s="46"/>
      <c r="AJ1587" s="44"/>
      <c r="AK1587" s="46"/>
      <c r="AL1587" s="127"/>
      <c r="AM1587" s="44"/>
      <c r="AN1587" s="46"/>
      <c r="AO1587" s="127"/>
      <c r="AP1587" s="46"/>
      <c r="AQ1587" s="46"/>
      <c r="AR1587" s="46"/>
      <c r="AS1587" s="46"/>
      <c r="AT1587" s="46"/>
      <c r="AU1587" s="46"/>
      <c r="AV1587" s="46"/>
      <c r="AW1587" s="46"/>
      <c r="AX1587" s="46"/>
      <c r="AY1587" s="46"/>
      <c r="AZ1587" s="49"/>
      <c r="BE1587" s="52">
        <f t="shared" si="605"/>
        <v>0</v>
      </c>
      <c r="BF1587" s="53" t="str">
        <f t="shared" si="607"/>
        <v>00</v>
      </c>
      <c r="BG1587" s="54">
        <f t="shared" si="608"/>
        <v>0</v>
      </c>
      <c r="BH1587" s="54">
        <v>6</v>
      </c>
      <c r="BI1587" s="54" t="str">
        <f t="shared" si="609"/>
        <v>,00</v>
      </c>
      <c r="BJ1587" s="55" t="str">
        <f t="shared" si="610"/>
        <v>00,00</v>
      </c>
      <c r="BL1587" s="57" t="str">
        <f>IFERROR(VLOOKUP(H1587,#REF!,2,0)," ")</f>
        <v xml:space="preserve"> </v>
      </c>
      <c r="BM1587" s="57" t="str">
        <f>IFERROR(VLOOKUP(K1587,#REF!,2,0)," ")</f>
        <v xml:space="preserve"> </v>
      </c>
      <c r="BN1587" s="58" t="str">
        <f t="shared" si="616"/>
        <v xml:space="preserve">  </v>
      </c>
      <c r="BO1587" s="59" t="str">
        <f>IFERROR(VLOOKUP(BN1587,#REF!,5,0)," ")</f>
        <v xml:space="preserve"> </v>
      </c>
      <c r="BP1587" s="59" t="str">
        <f t="shared" si="617"/>
        <v xml:space="preserve"> </v>
      </c>
      <c r="BQ1587" s="56" t="str">
        <f t="shared" si="618"/>
        <v>0,00</v>
      </c>
      <c r="BR1587" s="59" t="str">
        <f t="shared" si="619"/>
        <v>0,00</v>
      </c>
      <c r="BS1587" s="59" t="str">
        <f t="shared" si="620"/>
        <v xml:space="preserve"> </v>
      </c>
      <c r="BT1587" s="56" t="str">
        <f t="shared" si="611"/>
        <v>00</v>
      </c>
      <c r="BU1587" s="56">
        <f t="shared" si="612"/>
        <v>0</v>
      </c>
      <c r="BV1587" s="56" t="str">
        <f>IFERROR(BU1587*#REF!,"0,00")</f>
        <v>0,00</v>
      </c>
      <c r="BW1587" s="59" t="str">
        <f t="shared" si="613"/>
        <v>0,00</v>
      </c>
    </row>
    <row r="1588" spans="1:75" ht="61.5" customHeight="1" thickTop="1" thickBot="1">
      <c r="A1588" s="90" t="str">
        <f t="shared" si="601"/>
        <v>INSERIR DATA</v>
      </c>
      <c r="B1588" s="91" t="str">
        <f t="shared" si="602"/>
        <v>INSERIR DATA</v>
      </c>
      <c r="C1588" s="81" t="str">
        <f t="shared" si="603"/>
        <v>INSERIR DATA</v>
      </c>
      <c r="D1588" s="79">
        <f t="shared" si="615"/>
        <v>1585</v>
      </c>
      <c r="E1588" s="125">
        <f t="shared" si="614"/>
        <v>0</v>
      </c>
      <c r="F1588" s="101"/>
      <c r="G1588" s="124" t="str">
        <f>IFERROR(VLOOKUP(F1588,#REF!,2,0)," ")</f>
        <v xml:space="preserve"> </v>
      </c>
      <c r="H1588" s="122" t="str">
        <f>IFERROR(VLOOKUP(F1588,#REF!,3,0)," ")</f>
        <v xml:space="preserve"> </v>
      </c>
      <c r="I1588" s="103"/>
      <c r="J1588" s="103"/>
      <c r="K1588" s="103"/>
      <c r="L1588" s="104"/>
      <c r="M1588" s="105"/>
      <c r="N1588" s="106"/>
      <c r="O1588" s="107"/>
      <c r="P1588" s="122" t="str">
        <f t="shared" si="621"/>
        <v>00,00</v>
      </c>
      <c r="Q1588" s="123" t="str">
        <f t="shared" si="622"/>
        <v>0,00</v>
      </c>
      <c r="R1588" s="119">
        <v>0</v>
      </c>
      <c r="S1588" s="119">
        <v>0</v>
      </c>
      <c r="T1588" s="123">
        <f t="shared" si="604"/>
        <v>0</v>
      </c>
      <c r="U1588" s="108"/>
      <c r="V1588" s="109" t="str">
        <f t="shared" si="623"/>
        <v/>
      </c>
      <c r="W1588" s="37"/>
      <c r="X1588" s="132"/>
      <c r="Y1588" s="134"/>
      <c r="AA1588" s="24"/>
      <c r="AB1588" s="40"/>
      <c r="AC1588" s="24" t="str">
        <f t="shared" si="606"/>
        <v>Pendente</v>
      </c>
      <c r="AE1588" s="43"/>
      <c r="AF1588" s="44"/>
      <c r="AG1588" s="46"/>
      <c r="AH1588" s="46"/>
      <c r="AI1588" s="46"/>
      <c r="AJ1588" s="44"/>
      <c r="AK1588" s="46"/>
      <c r="AL1588" s="127"/>
      <c r="AM1588" s="44"/>
      <c r="AN1588" s="46"/>
      <c r="AO1588" s="127"/>
      <c r="AP1588" s="46"/>
      <c r="AQ1588" s="46"/>
      <c r="AR1588" s="46"/>
      <c r="AS1588" s="46"/>
      <c r="AT1588" s="46"/>
      <c r="AU1588" s="46"/>
      <c r="AV1588" s="46"/>
      <c r="AW1588" s="46"/>
      <c r="AX1588" s="46"/>
      <c r="AY1588" s="46"/>
      <c r="AZ1588" s="49"/>
      <c r="BE1588" s="52">
        <f t="shared" si="605"/>
        <v>0</v>
      </c>
      <c r="BF1588" s="53" t="str">
        <f t="shared" si="607"/>
        <v>00</v>
      </c>
      <c r="BG1588" s="54">
        <f t="shared" si="608"/>
        <v>0</v>
      </c>
      <c r="BH1588" s="54">
        <v>6</v>
      </c>
      <c r="BI1588" s="54" t="str">
        <f t="shared" si="609"/>
        <v>,00</v>
      </c>
      <c r="BJ1588" s="55" t="str">
        <f t="shared" si="610"/>
        <v>00,00</v>
      </c>
      <c r="BL1588" s="57" t="str">
        <f>IFERROR(VLOOKUP(H1588,#REF!,2,0)," ")</f>
        <v xml:space="preserve"> </v>
      </c>
      <c r="BM1588" s="57" t="str">
        <f>IFERROR(VLOOKUP(K1588,#REF!,2,0)," ")</f>
        <v xml:space="preserve"> </v>
      </c>
      <c r="BN1588" s="58" t="str">
        <f t="shared" si="616"/>
        <v xml:space="preserve">  </v>
      </c>
      <c r="BO1588" s="59" t="str">
        <f>IFERROR(VLOOKUP(BN1588,#REF!,5,0)," ")</f>
        <v xml:space="preserve"> </v>
      </c>
      <c r="BP1588" s="59" t="str">
        <f t="shared" si="617"/>
        <v xml:space="preserve"> </v>
      </c>
      <c r="BQ1588" s="56" t="str">
        <f t="shared" si="618"/>
        <v>0,00</v>
      </c>
      <c r="BR1588" s="59" t="str">
        <f t="shared" si="619"/>
        <v>0,00</v>
      </c>
      <c r="BS1588" s="59" t="str">
        <f t="shared" si="620"/>
        <v xml:space="preserve"> </v>
      </c>
      <c r="BT1588" s="56" t="str">
        <f t="shared" si="611"/>
        <v>00</v>
      </c>
      <c r="BU1588" s="56">
        <f t="shared" si="612"/>
        <v>0</v>
      </c>
      <c r="BV1588" s="56" t="str">
        <f>IFERROR(BU1588*#REF!,"0,00")</f>
        <v>0,00</v>
      </c>
      <c r="BW1588" s="59" t="str">
        <f t="shared" si="613"/>
        <v>0,00</v>
      </c>
    </row>
    <row r="1589" spans="1:75" ht="61.5" customHeight="1" thickTop="1" thickBot="1">
      <c r="A1589" s="90" t="str">
        <f t="shared" si="601"/>
        <v>INSERIR DATA</v>
      </c>
      <c r="B1589" s="91" t="str">
        <f t="shared" si="602"/>
        <v>INSERIR DATA</v>
      </c>
      <c r="C1589" s="81" t="str">
        <f t="shared" si="603"/>
        <v>INSERIR DATA</v>
      </c>
      <c r="D1589" s="79">
        <f t="shared" si="615"/>
        <v>1586</v>
      </c>
      <c r="E1589" s="125">
        <f t="shared" si="614"/>
        <v>0</v>
      </c>
      <c r="F1589" s="101"/>
      <c r="G1589" s="124" t="str">
        <f>IFERROR(VLOOKUP(F1589,#REF!,2,0)," ")</f>
        <v xml:space="preserve"> </v>
      </c>
      <c r="H1589" s="122" t="str">
        <f>IFERROR(VLOOKUP(F1589,#REF!,3,0)," ")</f>
        <v xml:space="preserve"> </v>
      </c>
      <c r="I1589" s="103"/>
      <c r="J1589" s="103"/>
      <c r="K1589" s="103"/>
      <c r="L1589" s="104"/>
      <c r="M1589" s="105"/>
      <c r="N1589" s="106"/>
      <c r="O1589" s="107"/>
      <c r="P1589" s="122" t="str">
        <f t="shared" si="621"/>
        <v>00,00</v>
      </c>
      <c r="Q1589" s="123" t="str">
        <f t="shared" si="622"/>
        <v>0,00</v>
      </c>
      <c r="R1589" s="119">
        <v>0</v>
      </c>
      <c r="S1589" s="119">
        <v>0</v>
      </c>
      <c r="T1589" s="123">
        <f t="shared" si="604"/>
        <v>0</v>
      </c>
      <c r="U1589" s="108"/>
      <c r="V1589" s="109" t="str">
        <f t="shared" si="623"/>
        <v/>
      </c>
      <c r="W1589" s="37"/>
      <c r="X1589" s="132"/>
      <c r="Y1589" s="134"/>
      <c r="AA1589" s="24"/>
      <c r="AB1589" s="40"/>
      <c r="AC1589" s="24" t="str">
        <f t="shared" si="606"/>
        <v>Pendente</v>
      </c>
      <c r="AE1589" s="43"/>
      <c r="AF1589" s="44"/>
      <c r="AG1589" s="46"/>
      <c r="AH1589" s="46"/>
      <c r="AI1589" s="46"/>
      <c r="AJ1589" s="44"/>
      <c r="AK1589" s="46"/>
      <c r="AL1589" s="127"/>
      <c r="AM1589" s="44"/>
      <c r="AN1589" s="46"/>
      <c r="AO1589" s="127"/>
      <c r="AP1589" s="46"/>
      <c r="AQ1589" s="46"/>
      <c r="AR1589" s="46"/>
      <c r="AS1589" s="46"/>
      <c r="AT1589" s="46"/>
      <c r="AU1589" s="46"/>
      <c r="AV1589" s="46"/>
      <c r="AW1589" s="46"/>
      <c r="AX1589" s="46"/>
      <c r="AY1589" s="46"/>
      <c r="AZ1589" s="49"/>
      <c r="BE1589" s="52">
        <f t="shared" si="605"/>
        <v>0</v>
      </c>
      <c r="BF1589" s="53" t="str">
        <f t="shared" si="607"/>
        <v>00</v>
      </c>
      <c r="BG1589" s="54">
        <f t="shared" si="608"/>
        <v>0</v>
      </c>
      <c r="BH1589" s="54">
        <v>6</v>
      </c>
      <c r="BI1589" s="54" t="str">
        <f t="shared" si="609"/>
        <v>,00</v>
      </c>
      <c r="BJ1589" s="55" t="str">
        <f t="shared" si="610"/>
        <v>00,00</v>
      </c>
      <c r="BL1589" s="57" t="str">
        <f>IFERROR(VLOOKUP(H1589,#REF!,2,0)," ")</f>
        <v xml:space="preserve"> </v>
      </c>
      <c r="BM1589" s="57" t="str">
        <f>IFERROR(VLOOKUP(K1589,#REF!,2,0)," ")</f>
        <v xml:space="preserve"> </v>
      </c>
      <c r="BN1589" s="58" t="str">
        <f t="shared" si="616"/>
        <v xml:space="preserve">  </v>
      </c>
      <c r="BO1589" s="59" t="str">
        <f>IFERROR(VLOOKUP(BN1589,#REF!,5,0)," ")</f>
        <v xml:space="preserve"> </v>
      </c>
      <c r="BP1589" s="59" t="str">
        <f t="shared" si="617"/>
        <v xml:space="preserve"> </v>
      </c>
      <c r="BQ1589" s="56" t="str">
        <f t="shared" si="618"/>
        <v>0,00</v>
      </c>
      <c r="BR1589" s="59" t="str">
        <f t="shared" si="619"/>
        <v>0,00</v>
      </c>
      <c r="BS1589" s="59" t="str">
        <f t="shared" si="620"/>
        <v xml:space="preserve"> </v>
      </c>
      <c r="BT1589" s="56" t="str">
        <f t="shared" si="611"/>
        <v>00</v>
      </c>
      <c r="BU1589" s="56">
        <f t="shared" si="612"/>
        <v>0</v>
      </c>
      <c r="BV1589" s="56" t="str">
        <f>IFERROR(BU1589*#REF!,"0,00")</f>
        <v>0,00</v>
      </c>
      <c r="BW1589" s="59" t="str">
        <f t="shared" si="613"/>
        <v>0,00</v>
      </c>
    </row>
    <row r="1590" spans="1:75" ht="61.5" customHeight="1" thickTop="1" thickBot="1">
      <c r="A1590" s="90" t="str">
        <f t="shared" si="601"/>
        <v>INSERIR DATA</v>
      </c>
      <c r="B1590" s="91" t="str">
        <f t="shared" si="602"/>
        <v>INSERIR DATA</v>
      </c>
      <c r="C1590" s="81" t="str">
        <f t="shared" si="603"/>
        <v>INSERIR DATA</v>
      </c>
      <c r="D1590" s="79">
        <f t="shared" si="615"/>
        <v>1587</v>
      </c>
      <c r="E1590" s="125">
        <f t="shared" si="614"/>
        <v>0</v>
      </c>
      <c r="F1590" s="101"/>
      <c r="G1590" s="124" t="str">
        <f>IFERROR(VLOOKUP(F1590,#REF!,2,0)," ")</f>
        <v xml:space="preserve"> </v>
      </c>
      <c r="H1590" s="122" t="str">
        <f>IFERROR(VLOOKUP(F1590,#REF!,3,0)," ")</f>
        <v xml:space="preserve"> </v>
      </c>
      <c r="I1590" s="103"/>
      <c r="J1590" s="103"/>
      <c r="K1590" s="103"/>
      <c r="L1590" s="104"/>
      <c r="M1590" s="105"/>
      <c r="N1590" s="106"/>
      <c r="O1590" s="107"/>
      <c r="P1590" s="122" t="str">
        <f t="shared" si="621"/>
        <v>00,00</v>
      </c>
      <c r="Q1590" s="123" t="str">
        <f t="shared" si="622"/>
        <v>0,00</v>
      </c>
      <c r="R1590" s="119">
        <v>0</v>
      </c>
      <c r="S1590" s="119">
        <v>0</v>
      </c>
      <c r="T1590" s="123">
        <f t="shared" si="604"/>
        <v>0</v>
      </c>
      <c r="U1590" s="108"/>
      <c r="V1590" s="109" t="str">
        <f t="shared" si="623"/>
        <v/>
      </c>
      <c r="W1590" s="37"/>
      <c r="X1590" s="132"/>
      <c r="Y1590" s="134"/>
      <c r="AA1590" s="24"/>
      <c r="AB1590" s="40"/>
      <c r="AC1590" s="24" t="str">
        <f t="shared" si="606"/>
        <v>Pendente</v>
      </c>
      <c r="AE1590" s="43"/>
      <c r="AF1590" s="44"/>
      <c r="AG1590" s="46"/>
      <c r="AH1590" s="46"/>
      <c r="AI1590" s="46"/>
      <c r="AJ1590" s="44"/>
      <c r="AK1590" s="46"/>
      <c r="AL1590" s="127"/>
      <c r="AM1590" s="44"/>
      <c r="AN1590" s="46"/>
      <c r="AO1590" s="127"/>
      <c r="AP1590" s="46"/>
      <c r="AQ1590" s="46"/>
      <c r="AR1590" s="46"/>
      <c r="AS1590" s="46"/>
      <c r="AT1590" s="46"/>
      <c r="AU1590" s="46"/>
      <c r="AV1590" s="46"/>
      <c r="AW1590" s="46"/>
      <c r="AX1590" s="46"/>
      <c r="AY1590" s="46"/>
      <c r="AZ1590" s="49"/>
      <c r="BE1590" s="52">
        <f t="shared" si="605"/>
        <v>0</v>
      </c>
      <c r="BF1590" s="53" t="str">
        <f t="shared" si="607"/>
        <v>00</v>
      </c>
      <c r="BG1590" s="54">
        <f t="shared" si="608"/>
        <v>0</v>
      </c>
      <c r="BH1590" s="54">
        <v>6</v>
      </c>
      <c r="BI1590" s="54" t="str">
        <f t="shared" si="609"/>
        <v>,00</v>
      </c>
      <c r="BJ1590" s="55" t="str">
        <f t="shared" si="610"/>
        <v>00,00</v>
      </c>
      <c r="BL1590" s="57" t="str">
        <f>IFERROR(VLOOKUP(H1590,#REF!,2,0)," ")</f>
        <v xml:space="preserve"> </v>
      </c>
      <c r="BM1590" s="57" t="str">
        <f>IFERROR(VLOOKUP(K1590,#REF!,2,0)," ")</f>
        <v xml:space="preserve"> </v>
      </c>
      <c r="BN1590" s="58" t="str">
        <f t="shared" si="616"/>
        <v xml:space="preserve">  </v>
      </c>
      <c r="BO1590" s="59" t="str">
        <f>IFERROR(VLOOKUP(BN1590,#REF!,5,0)," ")</f>
        <v xml:space="preserve"> </v>
      </c>
      <c r="BP1590" s="59" t="str">
        <f t="shared" si="617"/>
        <v xml:space="preserve"> </v>
      </c>
      <c r="BQ1590" s="56" t="str">
        <f t="shared" si="618"/>
        <v>0,00</v>
      </c>
      <c r="BR1590" s="59" t="str">
        <f t="shared" si="619"/>
        <v>0,00</v>
      </c>
      <c r="BS1590" s="59" t="str">
        <f t="shared" si="620"/>
        <v xml:space="preserve"> </v>
      </c>
      <c r="BT1590" s="56" t="str">
        <f t="shared" si="611"/>
        <v>00</v>
      </c>
      <c r="BU1590" s="56">
        <f t="shared" si="612"/>
        <v>0</v>
      </c>
      <c r="BV1590" s="56" t="str">
        <f>IFERROR(BU1590*#REF!,"0,00")</f>
        <v>0,00</v>
      </c>
      <c r="BW1590" s="59" t="str">
        <f t="shared" si="613"/>
        <v>0,00</v>
      </c>
    </row>
    <row r="1591" spans="1:75" ht="61.5" customHeight="1" thickTop="1" thickBot="1">
      <c r="A1591" s="90" t="str">
        <f t="shared" si="601"/>
        <v>INSERIR DATA</v>
      </c>
      <c r="B1591" s="91" t="str">
        <f t="shared" si="602"/>
        <v>INSERIR DATA</v>
      </c>
      <c r="C1591" s="81" t="str">
        <f t="shared" si="603"/>
        <v>INSERIR DATA</v>
      </c>
      <c r="D1591" s="79">
        <f t="shared" si="615"/>
        <v>1588</v>
      </c>
      <c r="E1591" s="125">
        <f t="shared" si="614"/>
        <v>0</v>
      </c>
      <c r="F1591" s="101"/>
      <c r="G1591" s="124" t="str">
        <f>IFERROR(VLOOKUP(F1591,#REF!,2,0)," ")</f>
        <v xml:space="preserve"> </v>
      </c>
      <c r="H1591" s="122" t="str">
        <f>IFERROR(VLOOKUP(F1591,#REF!,3,0)," ")</f>
        <v xml:space="preserve"> </v>
      </c>
      <c r="I1591" s="103"/>
      <c r="J1591" s="103"/>
      <c r="K1591" s="103"/>
      <c r="L1591" s="104"/>
      <c r="M1591" s="105"/>
      <c r="N1591" s="106"/>
      <c r="O1591" s="107"/>
      <c r="P1591" s="122" t="str">
        <f t="shared" si="621"/>
        <v>00,00</v>
      </c>
      <c r="Q1591" s="123" t="str">
        <f t="shared" si="622"/>
        <v>0,00</v>
      </c>
      <c r="R1591" s="119">
        <v>0</v>
      </c>
      <c r="S1591" s="119">
        <v>0</v>
      </c>
      <c r="T1591" s="123">
        <f t="shared" si="604"/>
        <v>0</v>
      </c>
      <c r="U1591" s="108"/>
      <c r="V1591" s="109" t="str">
        <f t="shared" si="623"/>
        <v/>
      </c>
      <c r="W1591" s="37"/>
      <c r="X1591" s="132"/>
      <c r="Y1591" s="134"/>
      <c r="AA1591" s="24"/>
      <c r="AB1591" s="40"/>
      <c r="AC1591" s="24" t="str">
        <f t="shared" si="606"/>
        <v>Pendente</v>
      </c>
      <c r="AE1591" s="43"/>
      <c r="AF1591" s="44"/>
      <c r="AG1591" s="46"/>
      <c r="AH1591" s="46"/>
      <c r="AI1591" s="46"/>
      <c r="AJ1591" s="44"/>
      <c r="AK1591" s="46"/>
      <c r="AL1591" s="127"/>
      <c r="AM1591" s="44"/>
      <c r="AN1591" s="46"/>
      <c r="AO1591" s="127"/>
      <c r="AP1591" s="46"/>
      <c r="AQ1591" s="46"/>
      <c r="AR1591" s="46"/>
      <c r="AS1591" s="46"/>
      <c r="AT1591" s="46"/>
      <c r="AU1591" s="46"/>
      <c r="AV1591" s="46"/>
      <c r="AW1591" s="46"/>
      <c r="AX1591" s="46"/>
      <c r="AY1591" s="46"/>
      <c r="AZ1591" s="49"/>
      <c r="BE1591" s="52">
        <f t="shared" si="605"/>
        <v>0</v>
      </c>
      <c r="BF1591" s="53" t="str">
        <f t="shared" si="607"/>
        <v>00</v>
      </c>
      <c r="BG1591" s="54">
        <f t="shared" si="608"/>
        <v>0</v>
      </c>
      <c r="BH1591" s="54">
        <v>6</v>
      </c>
      <c r="BI1591" s="54" t="str">
        <f t="shared" si="609"/>
        <v>,00</v>
      </c>
      <c r="BJ1591" s="55" t="str">
        <f t="shared" si="610"/>
        <v>00,00</v>
      </c>
      <c r="BL1591" s="57" t="str">
        <f>IFERROR(VLOOKUP(H1591,#REF!,2,0)," ")</f>
        <v xml:space="preserve"> </v>
      </c>
      <c r="BM1591" s="57" t="str">
        <f>IFERROR(VLOOKUP(K1591,#REF!,2,0)," ")</f>
        <v xml:space="preserve"> </v>
      </c>
      <c r="BN1591" s="58" t="str">
        <f t="shared" si="616"/>
        <v xml:space="preserve">  </v>
      </c>
      <c r="BO1591" s="59" t="str">
        <f>IFERROR(VLOOKUP(BN1591,#REF!,5,0)," ")</f>
        <v xml:space="preserve"> </v>
      </c>
      <c r="BP1591" s="59" t="str">
        <f t="shared" si="617"/>
        <v xml:space="preserve"> </v>
      </c>
      <c r="BQ1591" s="56" t="str">
        <f t="shared" si="618"/>
        <v>0,00</v>
      </c>
      <c r="BR1591" s="59" t="str">
        <f t="shared" si="619"/>
        <v>0,00</v>
      </c>
      <c r="BS1591" s="59" t="str">
        <f t="shared" si="620"/>
        <v xml:space="preserve"> </v>
      </c>
      <c r="BT1591" s="56" t="str">
        <f t="shared" si="611"/>
        <v>00</v>
      </c>
      <c r="BU1591" s="56">
        <f t="shared" si="612"/>
        <v>0</v>
      </c>
      <c r="BV1591" s="56" t="str">
        <f>IFERROR(BU1591*#REF!,"0,00")</f>
        <v>0,00</v>
      </c>
      <c r="BW1591" s="59" t="str">
        <f t="shared" si="613"/>
        <v>0,00</v>
      </c>
    </row>
    <row r="1592" spans="1:75" ht="61.5" customHeight="1" thickTop="1" thickBot="1">
      <c r="A1592" s="90" t="str">
        <f t="shared" si="601"/>
        <v>INSERIR DATA</v>
      </c>
      <c r="B1592" s="91" t="str">
        <f t="shared" si="602"/>
        <v>INSERIR DATA</v>
      </c>
      <c r="C1592" s="81" t="str">
        <f t="shared" si="603"/>
        <v>INSERIR DATA</v>
      </c>
      <c r="D1592" s="79">
        <f t="shared" si="615"/>
        <v>1589</v>
      </c>
      <c r="E1592" s="125">
        <f t="shared" si="614"/>
        <v>0</v>
      </c>
      <c r="F1592" s="101"/>
      <c r="G1592" s="124" t="str">
        <f>IFERROR(VLOOKUP(F1592,#REF!,2,0)," ")</f>
        <v xml:space="preserve"> </v>
      </c>
      <c r="H1592" s="122" t="str">
        <f>IFERROR(VLOOKUP(F1592,#REF!,3,0)," ")</f>
        <v xml:space="preserve"> </v>
      </c>
      <c r="I1592" s="103"/>
      <c r="J1592" s="103"/>
      <c r="K1592" s="103"/>
      <c r="L1592" s="104"/>
      <c r="M1592" s="105"/>
      <c r="N1592" s="106"/>
      <c r="O1592" s="107"/>
      <c r="P1592" s="122" t="str">
        <f t="shared" si="621"/>
        <v>00,00</v>
      </c>
      <c r="Q1592" s="123" t="str">
        <f t="shared" si="622"/>
        <v>0,00</v>
      </c>
      <c r="R1592" s="119">
        <v>0</v>
      </c>
      <c r="S1592" s="119">
        <v>0</v>
      </c>
      <c r="T1592" s="123">
        <f t="shared" si="604"/>
        <v>0</v>
      </c>
      <c r="U1592" s="108"/>
      <c r="V1592" s="109" t="str">
        <f t="shared" si="623"/>
        <v/>
      </c>
      <c r="W1592" s="37"/>
      <c r="X1592" s="132"/>
      <c r="Y1592" s="134"/>
      <c r="AA1592" s="24"/>
      <c r="AB1592" s="40"/>
      <c r="AC1592" s="24" t="str">
        <f t="shared" si="606"/>
        <v>Pendente</v>
      </c>
      <c r="AE1592" s="43"/>
      <c r="AF1592" s="44"/>
      <c r="AG1592" s="46"/>
      <c r="AH1592" s="46"/>
      <c r="AI1592" s="46"/>
      <c r="AJ1592" s="44"/>
      <c r="AK1592" s="46"/>
      <c r="AL1592" s="127"/>
      <c r="AM1592" s="44"/>
      <c r="AN1592" s="46"/>
      <c r="AO1592" s="127"/>
      <c r="AP1592" s="46"/>
      <c r="AQ1592" s="46"/>
      <c r="AR1592" s="46"/>
      <c r="AS1592" s="46"/>
      <c r="AT1592" s="46"/>
      <c r="AU1592" s="46"/>
      <c r="AV1592" s="46"/>
      <c r="AW1592" s="46"/>
      <c r="AX1592" s="46"/>
      <c r="AY1592" s="46"/>
      <c r="AZ1592" s="49"/>
      <c r="BE1592" s="52">
        <f t="shared" si="605"/>
        <v>0</v>
      </c>
      <c r="BF1592" s="53" t="str">
        <f t="shared" si="607"/>
        <v>00</v>
      </c>
      <c r="BG1592" s="54">
        <f t="shared" si="608"/>
        <v>0</v>
      </c>
      <c r="BH1592" s="54">
        <v>6</v>
      </c>
      <c r="BI1592" s="54" t="str">
        <f t="shared" si="609"/>
        <v>,00</v>
      </c>
      <c r="BJ1592" s="55" t="str">
        <f t="shared" si="610"/>
        <v>00,00</v>
      </c>
      <c r="BL1592" s="57" t="str">
        <f>IFERROR(VLOOKUP(H1592,#REF!,2,0)," ")</f>
        <v xml:space="preserve"> </v>
      </c>
      <c r="BM1592" s="57" t="str">
        <f>IFERROR(VLOOKUP(K1592,#REF!,2,0)," ")</f>
        <v xml:space="preserve"> </v>
      </c>
      <c r="BN1592" s="58" t="str">
        <f t="shared" si="616"/>
        <v xml:space="preserve">  </v>
      </c>
      <c r="BO1592" s="59" t="str">
        <f>IFERROR(VLOOKUP(BN1592,#REF!,5,0)," ")</f>
        <v xml:space="preserve"> </v>
      </c>
      <c r="BP1592" s="59" t="str">
        <f t="shared" si="617"/>
        <v xml:space="preserve"> </v>
      </c>
      <c r="BQ1592" s="56" t="str">
        <f t="shared" si="618"/>
        <v>0,00</v>
      </c>
      <c r="BR1592" s="59" t="str">
        <f t="shared" si="619"/>
        <v>0,00</v>
      </c>
      <c r="BS1592" s="59" t="str">
        <f t="shared" si="620"/>
        <v xml:space="preserve"> </v>
      </c>
      <c r="BT1592" s="56" t="str">
        <f t="shared" si="611"/>
        <v>00</v>
      </c>
      <c r="BU1592" s="56">
        <f t="shared" si="612"/>
        <v>0</v>
      </c>
      <c r="BV1592" s="56" t="str">
        <f>IFERROR(BU1592*#REF!,"0,00")</f>
        <v>0,00</v>
      </c>
      <c r="BW1592" s="59" t="str">
        <f t="shared" si="613"/>
        <v>0,00</v>
      </c>
    </row>
    <row r="1593" spans="1:75" ht="61.5" customHeight="1" thickTop="1" thickBot="1">
      <c r="A1593" s="90" t="str">
        <f t="shared" si="601"/>
        <v>INSERIR DATA</v>
      </c>
      <c r="B1593" s="91" t="str">
        <f t="shared" si="602"/>
        <v>INSERIR DATA</v>
      </c>
      <c r="C1593" s="81" t="str">
        <f t="shared" si="603"/>
        <v>INSERIR DATA</v>
      </c>
      <c r="D1593" s="79">
        <f t="shared" si="615"/>
        <v>1590</v>
      </c>
      <c r="E1593" s="125">
        <f t="shared" si="614"/>
        <v>0</v>
      </c>
      <c r="F1593" s="101"/>
      <c r="G1593" s="124" t="str">
        <f>IFERROR(VLOOKUP(F1593,#REF!,2,0)," ")</f>
        <v xml:space="preserve"> </v>
      </c>
      <c r="H1593" s="122" t="str">
        <f>IFERROR(VLOOKUP(F1593,#REF!,3,0)," ")</f>
        <v xml:space="preserve"> </v>
      </c>
      <c r="I1593" s="103"/>
      <c r="J1593" s="103"/>
      <c r="K1593" s="103"/>
      <c r="L1593" s="104"/>
      <c r="M1593" s="105"/>
      <c r="N1593" s="106"/>
      <c r="O1593" s="107"/>
      <c r="P1593" s="122" t="str">
        <f t="shared" si="621"/>
        <v>00,00</v>
      </c>
      <c r="Q1593" s="123" t="str">
        <f t="shared" si="622"/>
        <v>0,00</v>
      </c>
      <c r="R1593" s="119">
        <v>0</v>
      </c>
      <c r="S1593" s="119">
        <v>0</v>
      </c>
      <c r="T1593" s="123">
        <f t="shared" si="604"/>
        <v>0</v>
      </c>
      <c r="U1593" s="108"/>
      <c r="V1593" s="109" t="str">
        <f t="shared" si="623"/>
        <v/>
      </c>
      <c r="W1593" s="37"/>
      <c r="X1593" s="132"/>
      <c r="Y1593" s="134"/>
      <c r="AA1593" s="24"/>
      <c r="AB1593" s="40"/>
      <c r="AC1593" s="24" t="str">
        <f t="shared" si="606"/>
        <v>Pendente</v>
      </c>
      <c r="AE1593" s="43"/>
      <c r="AF1593" s="44"/>
      <c r="AG1593" s="46"/>
      <c r="AH1593" s="46"/>
      <c r="AI1593" s="46"/>
      <c r="AJ1593" s="44"/>
      <c r="AK1593" s="46"/>
      <c r="AL1593" s="127"/>
      <c r="AM1593" s="44"/>
      <c r="AN1593" s="46"/>
      <c r="AO1593" s="127"/>
      <c r="AP1593" s="46"/>
      <c r="AQ1593" s="46"/>
      <c r="AR1593" s="46"/>
      <c r="AS1593" s="46"/>
      <c r="AT1593" s="46"/>
      <c r="AU1593" s="46"/>
      <c r="AV1593" s="46"/>
      <c r="AW1593" s="46"/>
      <c r="AX1593" s="46"/>
      <c r="AY1593" s="46"/>
      <c r="AZ1593" s="49"/>
      <c r="BE1593" s="52">
        <f t="shared" si="605"/>
        <v>0</v>
      </c>
      <c r="BF1593" s="53" t="str">
        <f t="shared" si="607"/>
        <v>00</v>
      </c>
      <c r="BG1593" s="54">
        <f t="shared" si="608"/>
        <v>0</v>
      </c>
      <c r="BH1593" s="54">
        <v>6</v>
      </c>
      <c r="BI1593" s="54" t="str">
        <f t="shared" si="609"/>
        <v>,00</v>
      </c>
      <c r="BJ1593" s="55" t="str">
        <f t="shared" si="610"/>
        <v>00,00</v>
      </c>
      <c r="BL1593" s="57" t="str">
        <f>IFERROR(VLOOKUP(H1593,#REF!,2,0)," ")</f>
        <v xml:space="preserve"> </v>
      </c>
      <c r="BM1593" s="57" t="str">
        <f>IFERROR(VLOOKUP(K1593,#REF!,2,0)," ")</f>
        <v xml:space="preserve"> </v>
      </c>
      <c r="BN1593" s="58" t="str">
        <f t="shared" si="616"/>
        <v xml:space="preserve">  </v>
      </c>
      <c r="BO1593" s="59" t="str">
        <f>IFERROR(VLOOKUP(BN1593,#REF!,5,0)," ")</f>
        <v xml:space="preserve"> </v>
      </c>
      <c r="BP1593" s="59" t="str">
        <f t="shared" si="617"/>
        <v xml:space="preserve"> </v>
      </c>
      <c r="BQ1593" s="56" t="str">
        <f t="shared" si="618"/>
        <v>0,00</v>
      </c>
      <c r="BR1593" s="59" t="str">
        <f t="shared" si="619"/>
        <v>0,00</v>
      </c>
      <c r="BS1593" s="59" t="str">
        <f t="shared" si="620"/>
        <v xml:space="preserve"> </v>
      </c>
      <c r="BT1593" s="56" t="str">
        <f t="shared" si="611"/>
        <v>00</v>
      </c>
      <c r="BU1593" s="56">
        <f t="shared" si="612"/>
        <v>0</v>
      </c>
      <c r="BV1593" s="56" t="str">
        <f>IFERROR(BU1593*#REF!,"0,00")</f>
        <v>0,00</v>
      </c>
      <c r="BW1593" s="59" t="str">
        <f t="shared" si="613"/>
        <v>0,00</v>
      </c>
    </row>
    <row r="1594" spans="1:75" ht="61.5" customHeight="1" thickTop="1" thickBot="1">
      <c r="A1594" s="90" t="str">
        <f t="shared" si="601"/>
        <v>INSERIR DATA</v>
      </c>
      <c r="B1594" s="91" t="str">
        <f t="shared" si="602"/>
        <v>INSERIR DATA</v>
      </c>
      <c r="C1594" s="81" t="str">
        <f t="shared" si="603"/>
        <v>INSERIR DATA</v>
      </c>
      <c r="D1594" s="79">
        <f t="shared" si="615"/>
        <v>1591</v>
      </c>
      <c r="E1594" s="125">
        <f t="shared" si="614"/>
        <v>0</v>
      </c>
      <c r="F1594" s="101"/>
      <c r="G1594" s="124" t="str">
        <f>IFERROR(VLOOKUP(F1594,#REF!,2,0)," ")</f>
        <v xml:space="preserve"> </v>
      </c>
      <c r="H1594" s="122" t="str">
        <f>IFERROR(VLOOKUP(F1594,#REF!,3,0)," ")</f>
        <v xml:space="preserve"> </v>
      </c>
      <c r="I1594" s="103"/>
      <c r="J1594" s="103"/>
      <c r="K1594" s="103"/>
      <c r="L1594" s="104"/>
      <c r="M1594" s="105"/>
      <c r="N1594" s="106"/>
      <c r="O1594" s="107"/>
      <c r="P1594" s="122" t="str">
        <f t="shared" si="621"/>
        <v>00,00</v>
      </c>
      <c r="Q1594" s="123" t="str">
        <f t="shared" si="622"/>
        <v>0,00</v>
      </c>
      <c r="R1594" s="119">
        <v>0</v>
      </c>
      <c r="S1594" s="119">
        <v>0</v>
      </c>
      <c r="T1594" s="123">
        <f t="shared" si="604"/>
        <v>0</v>
      </c>
      <c r="U1594" s="108"/>
      <c r="V1594" s="109" t="str">
        <f t="shared" si="623"/>
        <v/>
      </c>
      <c r="W1594" s="37"/>
      <c r="X1594" s="132"/>
      <c r="Y1594" s="134"/>
      <c r="AA1594" s="24"/>
      <c r="AB1594" s="40"/>
      <c r="AC1594" s="24" t="str">
        <f t="shared" si="606"/>
        <v>Pendente</v>
      </c>
      <c r="AE1594" s="43"/>
      <c r="AF1594" s="44"/>
      <c r="AG1594" s="46"/>
      <c r="AH1594" s="46"/>
      <c r="AI1594" s="46"/>
      <c r="AJ1594" s="44"/>
      <c r="AK1594" s="46"/>
      <c r="AL1594" s="127"/>
      <c r="AM1594" s="44"/>
      <c r="AN1594" s="46"/>
      <c r="AO1594" s="127"/>
      <c r="AP1594" s="46"/>
      <c r="AQ1594" s="46"/>
      <c r="AR1594" s="46"/>
      <c r="AS1594" s="46"/>
      <c r="AT1594" s="46"/>
      <c r="AU1594" s="46"/>
      <c r="AV1594" s="46"/>
      <c r="AW1594" s="46"/>
      <c r="AX1594" s="46"/>
      <c r="AY1594" s="46"/>
      <c r="AZ1594" s="49"/>
      <c r="BE1594" s="52">
        <f t="shared" si="605"/>
        <v>0</v>
      </c>
      <c r="BF1594" s="53" t="str">
        <f t="shared" si="607"/>
        <v>00</v>
      </c>
      <c r="BG1594" s="54">
        <f t="shared" si="608"/>
        <v>0</v>
      </c>
      <c r="BH1594" s="54">
        <v>6</v>
      </c>
      <c r="BI1594" s="54" t="str">
        <f t="shared" si="609"/>
        <v>,00</v>
      </c>
      <c r="BJ1594" s="55" t="str">
        <f t="shared" si="610"/>
        <v>00,00</v>
      </c>
      <c r="BL1594" s="57" t="str">
        <f>IFERROR(VLOOKUP(H1594,#REF!,2,0)," ")</f>
        <v xml:space="preserve"> </v>
      </c>
      <c r="BM1594" s="57" t="str">
        <f>IFERROR(VLOOKUP(K1594,#REF!,2,0)," ")</f>
        <v xml:space="preserve"> </v>
      </c>
      <c r="BN1594" s="58" t="str">
        <f t="shared" si="616"/>
        <v xml:space="preserve">  </v>
      </c>
      <c r="BO1594" s="59" t="str">
        <f>IFERROR(VLOOKUP(BN1594,#REF!,5,0)," ")</f>
        <v xml:space="preserve"> </v>
      </c>
      <c r="BP1594" s="59" t="str">
        <f t="shared" si="617"/>
        <v xml:space="preserve"> </v>
      </c>
      <c r="BQ1594" s="56" t="str">
        <f t="shared" si="618"/>
        <v>0,00</v>
      </c>
      <c r="BR1594" s="59" t="str">
        <f t="shared" si="619"/>
        <v>0,00</v>
      </c>
      <c r="BS1594" s="59" t="str">
        <f t="shared" si="620"/>
        <v xml:space="preserve"> </v>
      </c>
      <c r="BT1594" s="56" t="str">
        <f t="shared" si="611"/>
        <v>00</v>
      </c>
      <c r="BU1594" s="56">
        <f t="shared" si="612"/>
        <v>0</v>
      </c>
      <c r="BV1594" s="56" t="str">
        <f>IFERROR(BU1594*#REF!,"0,00")</f>
        <v>0,00</v>
      </c>
      <c r="BW1594" s="59" t="str">
        <f t="shared" si="613"/>
        <v>0,00</v>
      </c>
    </row>
    <row r="1595" spans="1:75" ht="61.5" customHeight="1" thickTop="1" thickBot="1">
      <c r="A1595" s="90" t="str">
        <f t="shared" si="601"/>
        <v>INSERIR DATA</v>
      </c>
      <c r="B1595" s="91" t="str">
        <f t="shared" si="602"/>
        <v>INSERIR DATA</v>
      </c>
      <c r="C1595" s="81" t="str">
        <f t="shared" si="603"/>
        <v>INSERIR DATA</v>
      </c>
      <c r="D1595" s="79">
        <f t="shared" si="615"/>
        <v>1592</v>
      </c>
      <c r="E1595" s="125">
        <f t="shared" si="614"/>
        <v>0</v>
      </c>
      <c r="F1595" s="101"/>
      <c r="G1595" s="124" t="str">
        <f>IFERROR(VLOOKUP(F1595,#REF!,2,0)," ")</f>
        <v xml:space="preserve"> </v>
      </c>
      <c r="H1595" s="122" t="str">
        <f>IFERROR(VLOOKUP(F1595,#REF!,3,0)," ")</f>
        <v xml:space="preserve"> </v>
      </c>
      <c r="I1595" s="103"/>
      <c r="J1595" s="103"/>
      <c r="K1595" s="103"/>
      <c r="L1595" s="104"/>
      <c r="M1595" s="105"/>
      <c r="N1595" s="106"/>
      <c r="O1595" s="107"/>
      <c r="P1595" s="122" t="str">
        <f t="shared" si="621"/>
        <v>00,00</v>
      </c>
      <c r="Q1595" s="123" t="str">
        <f t="shared" si="622"/>
        <v>0,00</v>
      </c>
      <c r="R1595" s="119">
        <v>0</v>
      </c>
      <c r="S1595" s="119">
        <v>0</v>
      </c>
      <c r="T1595" s="123">
        <f t="shared" si="604"/>
        <v>0</v>
      </c>
      <c r="U1595" s="108"/>
      <c r="V1595" s="109" t="str">
        <f t="shared" si="623"/>
        <v/>
      </c>
      <c r="W1595" s="37"/>
      <c r="X1595" s="132"/>
      <c r="Y1595" s="134"/>
      <c r="AA1595" s="24"/>
      <c r="AB1595" s="40"/>
      <c r="AC1595" s="24" t="str">
        <f t="shared" si="606"/>
        <v>Pendente</v>
      </c>
      <c r="AE1595" s="43"/>
      <c r="AF1595" s="44"/>
      <c r="AG1595" s="46"/>
      <c r="AH1595" s="46"/>
      <c r="AI1595" s="46"/>
      <c r="AJ1595" s="44"/>
      <c r="AK1595" s="46"/>
      <c r="AL1595" s="127"/>
      <c r="AM1595" s="44"/>
      <c r="AN1595" s="46"/>
      <c r="AO1595" s="127"/>
      <c r="AP1595" s="46"/>
      <c r="AQ1595" s="46"/>
      <c r="AR1595" s="46"/>
      <c r="AS1595" s="46"/>
      <c r="AT1595" s="46"/>
      <c r="AU1595" s="46"/>
      <c r="AV1595" s="46"/>
      <c r="AW1595" s="46"/>
      <c r="AX1595" s="46"/>
      <c r="AY1595" s="46"/>
      <c r="AZ1595" s="49"/>
      <c r="BE1595" s="52">
        <f t="shared" si="605"/>
        <v>0</v>
      </c>
      <c r="BF1595" s="53" t="str">
        <f t="shared" si="607"/>
        <v>00</v>
      </c>
      <c r="BG1595" s="54">
        <f t="shared" si="608"/>
        <v>0</v>
      </c>
      <c r="BH1595" s="54">
        <v>6</v>
      </c>
      <c r="BI1595" s="54" t="str">
        <f t="shared" si="609"/>
        <v>,00</v>
      </c>
      <c r="BJ1595" s="55" t="str">
        <f t="shared" si="610"/>
        <v>00,00</v>
      </c>
      <c r="BL1595" s="57" t="str">
        <f>IFERROR(VLOOKUP(H1595,#REF!,2,0)," ")</f>
        <v xml:space="preserve"> </v>
      </c>
      <c r="BM1595" s="57" t="str">
        <f>IFERROR(VLOOKUP(K1595,#REF!,2,0)," ")</f>
        <v xml:space="preserve"> </v>
      </c>
      <c r="BN1595" s="58" t="str">
        <f t="shared" si="616"/>
        <v xml:space="preserve">  </v>
      </c>
      <c r="BO1595" s="59" t="str">
        <f>IFERROR(VLOOKUP(BN1595,#REF!,5,0)," ")</f>
        <v xml:space="preserve"> </v>
      </c>
      <c r="BP1595" s="59" t="str">
        <f t="shared" si="617"/>
        <v xml:space="preserve"> </v>
      </c>
      <c r="BQ1595" s="56" t="str">
        <f t="shared" si="618"/>
        <v>0,00</v>
      </c>
      <c r="BR1595" s="59" t="str">
        <f t="shared" si="619"/>
        <v>0,00</v>
      </c>
      <c r="BS1595" s="59" t="str">
        <f t="shared" si="620"/>
        <v xml:space="preserve"> </v>
      </c>
      <c r="BT1595" s="56" t="str">
        <f t="shared" si="611"/>
        <v>00</v>
      </c>
      <c r="BU1595" s="56">
        <f t="shared" si="612"/>
        <v>0</v>
      </c>
      <c r="BV1595" s="56" t="str">
        <f>IFERROR(BU1595*#REF!,"0,00")</f>
        <v>0,00</v>
      </c>
      <c r="BW1595" s="59" t="str">
        <f t="shared" si="613"/>
        <v>0,00</v>
      </c>
    </row>
    <row r="1596" spans="1:75" ht="61.5" customHeight="1" thickTop="1" thickBot="1">
      <c r="A1596" s="90" t="str">
        <f t="shared" si="601"/>
        <v>INSERIR DATA</v>
      </c>
      <c r="B1596" s="91" t="str">
        <f t="shared" si="602"/>
        <v>INSERIR DATA</v>
      </c>
      <c r="C1596" s="81" t="str">
        <f t="shared" si="603"/>
        <v>INSERIR DATA</v>
      </c>
      <c r="D1596" s="79">
        <f t="shared" si="615"/>
        <v>1593</v>
      </c>
      <c r="E1596" s="125">
        <f t="shared" si="614"/>
        <v>0</v>
      </c>
      <c r="F1596" s="101"/>
      <c r="G1596" s="124" t="str">
        <f>IFERROR(VLOOKUP(F1596,#REF!,2,0)," ")</f>
        <v xml:space="preserve"> </v>
      </c>
      <c r="H1596" s="122" t="str">
        <f>IFERROR(VLOOKUP(F1596,#REF!,3,0)," ")</f>
        <v xml:space="preserve"> </v>
      </c>
      <c r="I1596" s="103"/>
      <c r="J1596" s="103"/>
      <c r="K1596" s="103"/>
      <c r="L1596" s="104"/>
      <c r="M1596" s="105"/>
      <c r="N1596" s="106"/>
      <c r="O1596" s="107"/>
      <c r="P1596" s="122" t="str">
        <f t="shared" si="621"/>
        <v>00,00</v>
      </c>
      <c r="Q1596" s="123" t="str">
        <f t="shared" si="622"/>
        <v>0,00</v>
      </c>
      <c r="R1596" s="119">
        <v>0</v>
      </c>
      <c r="S1596" s="119">
        <v>0</v>
      </c>
      <c r="T1596" s="123">
        <f t="shared" si="604"/>
        <v>0</v>
      </c>
      <c r="U1596" s="108"/>
      <c r="V1596" s="109" t="str">
        <f t="shared" si="623"/>
        <v/>
      </c>
      <c r="W1596" s="37"/>
      <c r="X1596" s="132"/>
      <c r="Y1596" s="134"/>
      <c r="AA1596" s="24"/>
      <c r="AB1596" s="40"/>
      <c r="AC1596" s="24" t="str">
        <f t="shared" si="606"/>
        <v>Pendente</v>
      </c>
      <c r="AE1596" s="43"/>
      <c r="AF1596" s="44"/>
      <c r="AG1596" s="46"/>
      <c r="AH1596" s="46"/>
      <c r="AI1596" s="46"/>
      <c r="AJ1596" s="44"/>
      <c r="AK1596" s="46"/>
      <c r="AL1596" s="127"/>
      <c r="AM1596" s="44"/>
      <c r="AN1596" s="46"/>
      <c r="AO1596" s="127"/>
      <c r="AP1596" s="46"/>
      <c r="AQ1596" s="46"/>
      <c r="AR1596" s="46"/>
      <c r="AS1596" s="46"/>
      <c r="AT1596" s="46"/>
      <c r="AU1596" s="46"/>
      <c r="AV1596" s="46"/>
      <c r="AW1596" s="46"/>
      <c r="AX1596" s="46"/>
      <c r="AY1596" s="46"/>
      <c r="AZ1596" s="49"/>
      <c r="BE1596" s="52">
        <f t="shared" si="605"/>
        <v>0</v>
      </c>
      <c r="BF1596" s="53" t="str">
        <f t="shared" si="607"/>
        <v>00</v>
      </c>
      <c r="BG1596" s="54">
        <f t="shared" si="608"/>
        <v>0</v>
      </c>
      <c r="BH1596" s="54">
        <v>6</v>
      </c>
      <c r="BI1596" s="54" t="str">
        <f t="shared" si="609"/>
        <v>,00</v>
      </c>
      <c r="BJ1596" s="55" t="str">
        <f t="shared" si="610"/>
        <v>00,00</v>
      </c>
      <c r="BL1596" s="57" t="str">
        <f>IFERROR(VLOOKUP(H1596,#REF!,2,0)," ")</f>
        <v xml:space="preserve"> </v>
      </c>
      <c r="BM1596" s="57" t="str">
        <f>IFERROR(VLOOKUP(K1596,#REF!,2,0)," ")</f>
        <v xml:space="preserve"> </v>
      </c>
      <c r="BN1596" s="58" t="str">
        <f t="shared" si="616"/>
        <v xml:space="preserve">  </v>
      </c>
      <c r="BO1596" s="59" t="str">
        <f>IFERROR(VLOOKUP(BN1596,#REF!,5,0)," ")</f>
        <v xml:space="preserve"> </v>
      </c>
      <c r="BP1596" s="59" t="str">
        <f t="shared" si="617"/>
        <v xml:space="preserve"> </v>
      </c>
      <c r="BQ1596" s="56" t="str">
        <f t="shared" si="618"/>
        <v>0,00</v>
      </c>
      <c r="BR1596" s="59" t="str">
        <f t="shared" si="619"/>
        <v>0,00</v>
      </c>
      <c r="BS1596" s="59" t="str">
        <f t="shared" si="620"/>
        <v xml:space="preserve"> </v>
      </c>
      <c r="BT1596" s="56" t="str">
        <f t="shared" si="611"/>
        <v>00</v>
      </c>
      <c r="BU1596" s="56">
        <f t="shared" si="612"/>
        <v>0</v>
      </c>
      <c r="BV1596" s="56" t="str">
        <f>IFERROR(BU1596*#REF!,"0,00")</f>
        <v>0,00</v>
      </c>
      <c r="BW1596" s="59" t="str">
        <f t="shared" si="613"/>
        <v>0,00</v>
      </c>
    </row>
    <row r="1597" spans="1:75" ht="61.5" customHeight="1" thickTop="1" thickBot="1">
      <c r="A1597" s="90" t="str">
        <f t="shared" si="601"/>
        <v>INSERIR DATA</v>
      </c>
      <c r="B1597" s="91" t="str">
        <f t="shared" si="602"/>
        <v>INSERIR DATA</v>
      </c>
      <c r="C1597" s="81" t="str">
        <f t="shared" si="603"/>
        <v>INSERIR DATA</v>
      </c>
      <c r="D1597" s="79">
        <f t="shared" si="615"/>
        <v>1594</v>
      </c>
      <c r="E1597" s="125">
        <f t="shared" si="614"/>
        <v>0</v>
      </c>
      <c r="F1597" s="101"/>
      <c r="G1597" s="124" t="str">
        <f>IFERROR(VLOOKUP(F1597,#REF!,2,0)," ")</f>
        <v xml:space="preserve"> </v>
      </c>
      <c r="H1597" s="122" t="str">
        <f>IFERROR(VLOOKUP(F1597,#REF!,3,0)," ")</f>
        <v xml:space="preserve"> </v>
      </c>
      <c r="I1597" s="103"/>
      <c r="J1597" s="103"/>
      <c r="K1597" s="103"/>
      <c r="L1597" s="104"/>
      <c r="M1597" s="105"/>
      <c r="N1597" s="106"/>
      <c r="O1597" s="107"/>
      <c r="P1597" s="122" t="str">
        <f t="shared" si="621"/>
        <v>00,00</v>
      </c>
      <c r="Q1597" s="123" t="str">
        <f t="shared" si="622"/>
        <v>0,00</v>
      </c>
      <c r="R1597" s="119">
        <v>0</v>
      </c>
      <c r="S1597" s="119">
        <v>0</v>
      </c>
      <c r="T1597" s="123">
        <f t="shared" si="604"/>
        <v>0</v>
      </c>
      <c r="U1597" s="108"/>
      <c r="V1597" s="109" t="str">
        <f t="shared" si="623"/>
        <v/>
      </c>
      <c r="W1597" s="37"/>
      <c r="X1597" s="132"/>
      <c r="Y1597" s="134"/>
      <c r="AA1597" s="24"/>
      <c r="AB1597" s="40"/>
      <c r="AC1597" s="24" t="str">
        <f t="shared" si="606"/>
        <v>Pendente</v>
      </c>
      <c r="AE1597" s="43"/>
      <c r="AF1597" s="44"/>
      <c r="AG1597" s="46"/>
      <c r="AH1597" s="46"/>
      <c r="AI1597" s="46"/>
      <c r="AJ1597" s="44"/>
      <c r="AK1597" s="46"/>
      <c r="AL1597" s="127"/>
      <c r="AM1597" s="44"/>
      <c r="AN1597" s="46"/>
      <c r="AO1597" s="127"/>
      <c r="AP1597" s="46"/>
      <c r="AQ1597" s="46"/>
      <c r="AR1597" s="46"/>
      <c r="AS1597" s="46"/>
      <c r="AT1597" s="46"/>
      <c r="AU1597" s="46"/>
      <c r="AV1597" s="46"/>
      <c r="AW1597" s="46"/>
      <c r="AX1597" s="46"/>
      <c r="AY1597" s="46"/>
      <c r="AZ1597" s="49"/>
      <c r="BE1597" s="52">
        <f t="shared" si="605"/>
        <v>0</v>
      </c>
      <c r="BF1597" s="53" t="str">
        <f t="shared" si="607"/>
        <v>00</v>
      </c>
      <c r="BG1597" s="54">
        <f t="shared" si="608"/>
        <v>0</v>
      </c>
      <c r="BH1597" s="54">
        <v>6</v>
      </c>
      <c r="BI1597" s="54" t="str">
        <f t="shared" si="609"/>
        <v>,00</v>
      </c>
      <c r="BJ1597" s="55" t="str">
        <f t="shared" si="610"/>
        <v>00,00</v>
      </c>
      <c r="BL1597" s="57" t="str">
        <f>IFERROR(VLOOKUP(H1597,#REF!,2,0)," ")</f>
        <v xml:space="preserve"> </v>
      </c>
      <c r="BM1597" s="57" t="str">
        <f>IFERROR(VLOOKUP(K1597,#REF!,2,0)," ")</f>
        <v xml:space="preserve"> </v>
      </c>
      <c r="BN1597" s="58" t="str">
        <f t="shared" si="616"/>
        <v xml:space="preserve">  </v>
      </c>
      <c r="BO1597" s="59" t="str">
        <f>IFERROR(VLOOKUP(BN1597,#REF!,5,0)," ")</f>
        <v xml:space="preserve"> </v>
      </c>
      <c r="BP1597" s="59" t="str">
        <f t="shared" si="617"/>
        <v xml:space="preserve"> </v>
      </c>
      <c r="BQ1597" s="56" t="str">
        <f t="shared" si="618"/>
        <v>0,00</v>
      </c>
      <c r="BR1597" s="59" t="str">
        <f t="shared" si="619"/>
        <v>0,00</v>
      </c>
      <c r="BS1597" s="59" t="str">
        <f t="shared" si="620"/>
        <v xml:space="preserve"> </v>
      </c>
      <c r="BT1597" s="56" t="str">
        <f t="shared" si="611"/>
        <v>00</v>
      </c>
      <c r="BU1597" s="56">
        <f t="shared" si="612"/>
        <v>0</v>
      </c>
      <c r="BV1597" s="56" t="str">
        <f>IFERROR(BU1597*#REF!,"0,00")</f>
        <v>0,00</v>
      </c>
      <c r="BW1597" s="59" t="str">
        <f t="shared" si="613"/>
        <v>0,00</v>
      </c>
    </row>
    <row r="1598" spans="1:75" ht="61.5" customHeight="1" thickTop="1" thickBot="1">
      <c r="A1598" s="90" t="str">
        <f t="shared" si="601"/>
        <v>INSERIR DATA</v>
      </c>
      <c r="B1598" s="91" t="str">
        <f t="shared" si="602"/>
        <v>INSERIR DATA</v>
      </c>
      <c r="C1598" s="81" t="str">
        <f t="shared" si="603"/>
        <v>INSERIR DATA</v>
      </c>
      <c r="D1598" s="79">
        <f t="shared" si="615"/>
        <v>1595</v>
      </c>
      <c r="E1598" s="125">
        <f t="shared" si="614"/>
        <v>0</v>
      </c>
      <c r="F1598" s="101"/>
      <c r="G1598" s="124" t="str">
        <f>IFERROR(VLOOKUP(F1598,#REF!,2,0)," ")</f>
        <v xml:space="preserve"> </v>
      </c>
      <c r="H1598" s="122" t="str">
        <f>IFERROR(VLOOKUP(F1598,#REF!,3,0)," ")</f>
        <v xml:space="preserve"> </v>
      </c>
      <c r="I1598" s="103"/>
      <c r="J1598" s="103"/>
      <c r="K1598" s="103"/>
      <c r="L1598" s="104"/>
      <c r="M1598" s="105"/>
      <c r="N1598" s="106"/>
      <c r="O1598" s="107"/>
      <c r="P1598" s="122" t="str">
        <f t="shared" si="621"/>
        <v>00,00</v>
      </c>
      <c r="Q1598" s="123" t="str">
        <f t="shared" si="622"/>
        <v>0,00</v>
      </c>
      <c r="R1598" s="119">
        <v>0</v>
      </c>
      <c r="S1598" s="119">
        <v>0</v>
      </c>
      <c r="T1598" s="123">
        <f t="shared" si="604"/>
        <v>0</v>
      </c>
      <c r="U1598" s="108"/>
      <c r="V1598" s="109" t="str">
        <f t="shared" si="623"/>
        <v/>
      </c>
      <c r="W1598" s="37"/>
      <c r="X1598" s="132"/>
      <c r="Y1598" s="134"/>
      <c r="AA1598" s="24"/>
      <c r="AB1598" s="40"/>
      <c r="AC1598" s="24" t="str">
        <f t="shared" si="606"/>
        <v>Pendente</v>
      </c>
      <c r="AE1598" s="43"/>
      <c r="AF1598" s="44"/>
      <c r="AG1598" s="46"/>
      <c r="AH1598" s="46"/>
      <c r="AI1598" s="46"/>
      <c r="AJ1598" s="44"/>
      <c r="AK1598" s="46"/>
      <c r="AL1598" s="127"/>
      <c r="AM1598" s="44"/>
      <c r="AN1598" s="46"/>
      <c r="AO1598" s="127"/>
      <c r="AP1598" s="46"/>
      <c r="AQ1598" s="46"/>
      <c r="AR1598" s="46"/>
      <c r="AS1598" s="46"/>
      <c r="AT1598" s="46"/>
      <c r="AU1598" s="46"/>
      <c r="AV1598" s="46"/>
      <c r="AW1598" s="46"/>
      <c r="AX1598" s="46"/>
      <c r="AY1598" s="46"/>
      <c r="AZ1598" s="49"/>
      <c r="BE1598" s="52">
        <f t="shared" si="605"/>
        <v>0</v>
      </c>
      <c r="BF1598" s="53" t="str">
        <f t="shared" si="607"/>
        <v>00</v>
      </c>
      <c r="BG1598" s="54">
        <f t="shared" si="608"/>
        <v>0</v>
      </c>
      <c r="BH1598" s="54">
        <v>6</v>
      </c>
      <c r="BI1598" s="54" t="str">
        <f t="shared" si="609"/>
        <v>,00</v>
      </c>
      <c r="BJ1598" s="55" t="str">
        <f t="shared" si="610"/>
        <v>00,00</v>
      </c>
      <c r="BL1598" s="57" t="str">
        <f>IFERROR(VLOOKUP(H1598,#REF!,2,0)," ")</f>
        <v xml:space="preserve"> </v>
      </c>
      <c r="BM1598" s="57" t="str">
        <f>IFERROR(VLOOKUP(K1598,#REF!,2,0)," ")</f>
        <v xml:space="preserve"> </v>
      </c>
      <c r="BN1598" s="58" t="str">
        <f t="shared" si="616"/>
        <v xml:space="preserve">  </v>
      </c>
      <c r="BO1598" s="59" t="str">
        <f>IFERROR(VLOOKUP(BN1598,#REF!,5,0)," ")</f>
        <v xml:space="preserve"> </v>
      </c>
      <c r="BP1598" s="59" t="str">
        <f t="shared" si="617"/>
        <v xml:space="preserve"> </v>
      </c>
      <c r="BQ1598" s="56" t="str">
        <f t="shared" si="618"/>
        <v>0,00</v>
      </c>
      <c r="BR1598" s="59" t="str">
        <f t="shared" si="619"/>
        <v>0,00</v>
      </c>
      <c r="BS1598" s="59" t="str">
        <f t="shared" si="620"/>
        <v xml:space="preserve"> </v>
      </c>
      <c r="BT1598" s="56" t="str">
        <f t="shared" si="611"/>
        <v>00</v>
      </c>
      <c r="BU1598" s="56">
        <f t="shared" si="612"/>
        <v>0</v>
      </c>
      <c r="BV1598" s="56" t="str">
        <f>IFERROR(BU1598*#REF!,"0,00")</f>
        <v>0,00</v>
      </c>
      <c r="BW1598" s="59" t="str">
        <f t="shared" si="613"/>
        <v>0,00</v>
      </c>
    </row>
    <row r="1599" spans="1:75" ht="61.5" customHeight="1" thickTop="1" thickBot="1">
      <c r="A1599" s="90" t="str">
        <f t="shared" si="601"/>
        <v>INSERIR DATA</v>
      </c>
      <c r="B1599" s="91" t="str">
        <f t="shared" si="602"/>
        <v>INSERIR DATA</v>
      </c>
      <c r="C1599" s="81" t="str">
        <f t="shared" si="603"/>
        <v>INSERIR DATA</v>
      </c>
      <c r="D1599" s="79">
        <f t="shared" si="615"/>
        <v>1596</v>
      </c>
      <c r="E1599" s="125">
        <f t="shared" si="614"/>
        <v>0</v>
      </c>
      <c r="F1599" s="101"/>
      <c r="G1599" s="124" t="str">
        <f>IFERROR(VLOOKUP(F1599,#REF!,2,0)," ")</f>
        <v xml:space="preserve"> </v>
      </c>
      <c r="H1599" s="122" t="str">
        <f>IFERROR(VLOOKUP(F1599,#REF!,3,0)," ")</f>
        <v xml:space="preserve"> </v>
      </c>
      <c r="I1599" s="103"/>
      <c r="J1599" s="103"/>
      <c r="K1599" s="103"/>
      <c r="L1599" s="104"/>
      <c r="M1599" s="105"/>
      <c r="N1599" s="106"/>
      <c r="O1599" s="107"/>
      <c r="P1599" s="122" t="str">
        <f t="shared" si="621"/>
        <v>00,00</v>
      </c>
      <c r="Q1599" s="123" t="str">
        <f t="shared" si="622"/>
        <v>0,00</v>
      </c>
      <c r="R1599" s="119">
        <v>0</v>
      </c>
      <c r="S1599" s="119">
        <v>0</v>
      </c>
      <c r="T1599" s="123">
        <f t="shared" si="604"/>
        <v>0</v>
      </c>
      <c r="U1599" s="108"/>
      <c r="V1599" s="109" t="str">
        <f t="shared" si="623"/>
        <v/>
      </c>
      <c r="W1599" s="37"/>
      <c r="X1599" s="132"/>
      <c r="Y1599" s="134"/>
      <c r="AA1599" s="24"/>
      <c r="AB1599" s="40"/>
      <c r="AC1599" s="24" t="str">
        <f t="shared" si="606"/>
        <v>Pendente</v>
      </c>
      <c r="AE1599" s="43"/>
      <c r="AF1599" s="44"/>
      <c r="AG1599" s="46"/>
      <c r="AH1599" s="46"/>
      <c r="AI1599" s="46"/>
      <c r="AJ1599" s="44"/>
      <c r="AK1599" s="46"/>
      <c r="AL1599" s="127"/>
      <c r="AM1599" s="44"/>
      <c r="AN1599" s="46"/>
      <c r="AO1599" s="127"/>
      <c r="AP1599" s="46"/>
      <c r="AQ1599" s="46"/>
      <c r="AR1599" s="46"/>
      <c r="AS1599" s="46"/>
      <c r="AT1599" s="46"/>
      <c r="AU1599" s="46"/>
      <c r="AV1599" s="46"/>
      <c r="AW1599" s="46"/>
      <c r="AX1599" s="46"/>
      <c r="AY1599" s="46"/>
      <c r="AZ1599" s="49"/>
      <c r="BE1599" s="52">
        <f t="shared" si="605"/>
        <v>0</v>
      </c>
      <c r="BF1599" s="53" t="str">
        <f t="shared" si="607"/>
        <v>00</v>
      </c>
      <c r="BG1599" s="54">
        <f t="shared" si="608"/>
        <v>0</v>
      </c>
      <c r="BH1599" s="54">
        <v>6</v>
      </c>
      <c r="BI1599" s="54" t="str">
        <f t="shared" si="609"/>
        <v>,00</v>
      </c>
      <c r="BJ1599" s="55" t="str">
        <f t="shared" si="610"/>
        <v>00,00</v>
      </c>
      <c r="BL1599" s="57" t="str">
        <f>IFERROR(VLOOKUP(H1599,#REF!,2,0)," ")</f>
        <v xml:space="preserve"> </v>
      </c>
      <c r="BM1599" s="57" t="str">
        <f>IFERROR(VLOOKUP(K1599,#REF!,2,0)," ")</f>
        <v xml:space="preserve"> </v>
      </c>
      <c r="BN1599" s="58" t="str">
        <f t="shared" si="616"/>
        <v xml:space="preserve">  </v>
      </c>
      <c r="BO1599" s="59" t="str">
        <f>IFERROR(VLOOKUP(BN1599,#REF!,5,0)," ")</f>
        <v xml:space="preserve"> </v>
      </c>
      <c r="BP1599" s="59" t="str">
        <f t="shared" si="617"/>
        <v xml:space="preserve"> </v>
      </c>
      <c r="BQ1599" s="56" t="str">
        <f t="shared" si="618"/>
        <v>0,00</v>
      </c>
      <c r="BR1599" s="59" t="str">
        <f t="shared" si="619"/>
        <v>0,00</v>
      </c>
      <c r="BS1599" s="59" t="str">
        <f t="shared" si="620"/>
        <v xml:space="preserve"> </v>
      </c>
      <c r="BT1599" s="56" t="str">
        <f t="shared" si="611"/>
        <v>00</v>
      </c>
      <c r="BU1599" s="56">
        <f t="shared" si="612"/>
        <v>0</v>
      </c>
      <c r="BV1599" s="56" t="str">
        <f>IFERROR(BU1599*#REF!,"0,00")</f>
        <v>0,00</v>
      </c>
      <c r="BW1599" s="59" t="str">
        <f t="shared" si="613"/>
        <v>0,00</v>
      </c>
    </row>
    <row r="1600" spans="1:75" ht="61.5" customHeight="1" thickTop="1" thickBot="1">
      <c r="A1600" s="90" t="str">
        <f t="shared" si="601"/>
        <v>INSERIR DATA</v>
      </c>
      <c r="B1600" s="91" t="str">
        <f t="shared" si="602"/>
        <v>INSERIR DATA</v>
      </c>
      <c r="C1600" s="81" t="str">
        <f t="shared" si="603"/>
        <v>INSERIR DATA</v>
      </c>
      <c r="D1600" s="79">
        <f t="shared" si="615"/>
        <v>1597</v>
      </c>
      <c r="E1600" s="125">
        <f t="shared" si="614"/>
        <v>0</v>
      </c>
      <c r="F1600" s="101"/>
      <c r="G1600" s="124" t="str">
        <f>IFERROR(VLOOKUP(F1600,#REF!,2,0)," ")</f>
        <v xml:space="preserve"> </v>
      </c>
      <c r="H1600" s="122" t="str">
        <f>IFERROR(VLOOKUP(F1600,#REF!,3,0)," ")</f>
        <v xml:space="preserve"> </v>
      </c>
      <c r="I1600" s="103"/>
      <c r="J1600" s="103"/>
      <c r="K1600" s="103"/>
      <c r="L1600" s="104"/>
      <c r="M1600" s="105"/>
      <c r="N1600" s="106"/>
      <c r="O1600" s="107"/>
      <c r="P1600" s="122" t="str">
        <f t="shared" si="621"/>
        <v>00,00</v>
      </c>
      <c r="Q1600" s="123" t="str">
        <f t="shared" si="622"/>
        <v>0,00</v>
      </c>
      <c r="R1600" s="119">
        <v>0</v>
      </c>
      <c r="S1600" s="119">
        <v>0</v>
      </c>
      <c r="T1600" s="123">
        <f t="shared" si="604"/>
        <v>0</v>
      </c>
      <c r="U1600" s="108"/>
      <c r="V1600" s="109" t="str">
        <f t="shared" si="623"/>
        <v/>
      </c>
      <c r="W1600" s="37"/>
      <c r="X1600" s="132"/>
      <c r="Y1600" s="134"/>
      <c r="AA1600" s="24"/>
      <c r="AB1600" s="40"/>
      <c r="AC1600" s="24" t="str">
        <f t="shared" si="606"/>
        <v>Pendente</v>
      </c>
      <c r="AE1600" s="43"/>
      <c r="AF1600" s="44"/>
      <c r="AG1600" s="46"/>
      <c r="AH1600" s="46"/>
      <c r="AI1600" s="46"/>
      <c r="AJ1600" s="44"/>
      <c r="AK1600" s="46"/>
      <c r="AL1600" s="127"/>
      <c r="AM1600" s="44"/>
      <c r="AN1600" s="46"/>
      <c r="AO1600" s="127"/>
      <c r="AP1600" s="46"/>
      <c r="AQ1600" s="46"/>
      <c r="AR1600" s="46"/>
      <c r="AS1600" s="46"/>
      <c r="AT1600" s="46"/>
      <c r="AU1600" s="46"/>
      <c r="AV1600" s="46"/>
      <c r="AW1600" s="46"/>
      <c r="AX1600" s="46"/>
      <c r="AY1600" s="46"/>
      <c r="AZ1600" s="49"/>
      <c r="BE1600" s="52">
        <f t="shared" si="605"/>
        <v>0</v>
      </c>
      <c r="BF1600" s="53" t="str">
        <f t="shared" si="607"/>
        <v>00</v>
      </c>
      <c r="BG1600" s="54">
        <f t="shared" si="608"/>
        <v>0</v>
      </c>
      <c r="BH1600" s="54">
        <v>6</v>
      </c>
      <c r="BI1600" s="54" t="str">
        <f t="shared" si="609"/>
        <v>,00</v>
      </c>
      <c r="BJ1600" s="55" t="str">
        <f t="shared" si="610"/>
        <v>00,00</v>
      </c>
      <c r="BL1600" s="57" t="str">
        <f>IFERROR(VLOOKUP(H1600,#REF!,2,0)," ")</f>
        <v xml:space="preserve"> </v>
      </c>
      <c r="BM1600" s="57" t="str">
        <f>IFERROR(VLOOKUP(K1600,#REF!,2,0)," ")</f>
        <v xml:space="preserve"> </v>
      </c>
      <c r="BN1600" s="58" t="str">
        <f t="shared" si="616"/>
        <v xml:space="preserve">  </v>
      </c>
      <c r="BO1600" s="59" t="str">
        <f>IFERROR(VLOOKUP(BN1600,#REF!,5,0)," ")</f>
        <v xml:space="preserve"> </v>
      </c>
      <c r="BP1600" s="59" t="str">
        <f t="shared" si="617"/>
        <v xml:space="preserve"> </v>
      </c>
      <c r="BQ1600" s="56" t="str">
        <f t="shared" si="618"/>
        <v>0,00</v>
      </c>
      <c r="BR1600" s="59" t="str">
        <f t="shared" si="619"/>
        <v>0,00</v>
      </c>
      <c r="BS1600" s="59" t="str">
        <f t="shared" si="620"/>
        <v xml:space="preserve"> </v>
      </c>
      <c r="BT1600" s="56" t="str">
        <f t="shared" si="611"/>
        <v>00</v>
      </c>
      <c r="BU1600" s="56">
        <f t="shared" si="612"/>
        <v>0</v>
      </c>
      <c r="BV1600" s="56" t="str">
        <f>IFERROR(BU1600*#REF!,"0,00")</f>
        <v>0,00</v>
      </c>
      <c r="BW1600" s="59" t="str">
        <f t="shared" si="613"/>
        <v>0,00</v>
      </c>
    </row>
    <row r="1601" spans="1:75" ht="61.5" customHeight="1" thickTop="1" thickBot="1">
      <c r="A1601" s="90" t="str">
        <f t="shared" si="601"/>
        <v>INSERIR DATA</v>
      </c>
      <c r="B1601" s="91" t="str">
        <f t="shared" si="602"/>
        <v>INSERIR DATA</v>
      </c>
      <c r="C1601" s="81" t="str">
        <f t="shared" si="603"/>
        <v>INSERIR DATA</v>
      </c>
      <c r="D1601" s="79">
        <f t="shared" si="615"/>
        <v>1598</v>
      </c>
      <c r="E1601" s="125">
        <f t="shared" si="614"/>
        <v>0</v>
      </c>
      <c r="F1601" s="101"/>
      <c r="G1601" s="124" t="str">
        <f>IFERROR(VLOOKUP(F1601,#REF!,2,0)," ")</f>
        <v xml:space="preserve"> </v>
      </c>
      <c r="H1601" s="122" t="str">
        <f>IFERROR(VLOOKUP(F1601,#REF!,3,0)," ")</f>
        <v xml:space="preserve"> </v>
      </c>
      <c r="I1601" s="103"/>
      <c r="J1601" s="103"/>
      <c r="K1601" s="103"/>
      <c r="L1601" s="104"/>
      <c r="M1601" s="105"/>
      <c r="N1601" s="106"/>
      <c r="O1601" s="107"/>
      <c r="P1601" s="122" t="str">
        <f t="shared" si="621"/>
        <v>00,00</v>
      </c>
      <c r="Q1601" s="123" t="str">
        <f t="shared" si="622"/>
        <v>0,00</v>
      </c>
      <c r="R1601" s="119">
        <v>0</v>
      </c>
      <c r="S1601" s="119">
        <v>0</v>
      </c>
      <c r="T1601" s="123">
        <f t="shared" si="604"/>
        <v>0</v>
      </c>
      <c r="U1601" s="108"/>
      <c r="V1601" s="109" t="str">
        <f t="shared" si="623"/>
        <v/>
      </c>
      <c r="W1601" s="37"/>
      <c r="X1601" s="132"/>
      <c r="Y1601" s="134"/>
      <c r="AA1601" s="24"/>
      <c r="AB1601" s="40"/>
      <c r="AC1601" s="24" t="str">
        <f t="shared" si="606"/>
        <v>Pendente</v>
      </c>
      <c r="AE1601" s="43"/>
      <c r="AF1601" s="44"/>
      <c r="AG1601" s="46"/>
      <c r="AH1601" s="46"/>
      <c r="AI1601" s="46"/>
      <c r="AJ1601" s="44"/>
      <c r="AK1601" s="46"/>
      <c r="AL1601" s="127"/>
      <c r="AM1601" s="44"/>
      <c r="AN1601" s="46"/>
      <c r="AO1601" s="127"/>
      <c r="AP1601" s="46"/>
      <c r="AQ1601" s="46"/>
      <c r="AR1601" s="46"/>
      <c r="AS1601" s="46"/>
      <c r="AT1601" s="46"/>
      <c r="AU1601" s="46"/>
      <c r="AV1601" s="46"/>
      <c r="AW1601" s="46"/>
      <c r="AX1601" s="46"/>
      <c r="AY1601" s="46"/>
      <c r="AZ1601" s="49"/>
      <c r="BE1601" s="52">
        <f t="shared" si="605"/>
        <v>0</v>
      </c>
      <c r="BF1601" s="53" t="str">
        <f t="shared" si="607"/>
        <v>00</v>
      </c>
      <c r="BG1601" s="54">
        <f t="shared" si="608"/>
        <v>0</v>
      </c>
      <c r="BH1601" s="54">
        <v>6</v>
      </c>
      <c r="BI1601" s="54" t="str">
        <f t="shared" si="609"/>
        <v>,00</v>
      </c>
      <c r="BJ1601" s="55" t="str">
        <f t="shared" si="610"/>
        <v>00,00</v>
      </c>
      <c r="BL1601" s="57" t="str">
        <f>IFERROR(VLOOKUP(H1601,#REF!,2,0)," ")</f>
        <v xml:space="preserve"> </v>
      </c>
      <c r="BM1601" s="57" t="str">
        <f>IFERROR(VLOOKUP(K1601,#REF!,2,0)," ")</f>
        <v xml:space="preserve"> </v>
      </c>
      <c r="BN1601" s="58" t="str">
        <f t="shared" si="616"/>
        <v xml:space="preserve">  </v>
      </c>
      <c r="BO1601" s="59" t="str">
        <f>IFERROR(VLOOKUP(BN1601,#REF!,5,0)," ")</f>
        <v xml:space="preserve"> </v>
      </c>
      <c r="BP1601" s="59" t="str">
        <f t="shared" si="617"/>
        <v xml:space="preserve"> </v>
      </c>
      <c r="BQ1601" s="56" t="str">
        <f t="shared" si="618"/>
        <v>0,00</v>
      </c>
      <c r="BR1601" s="59" t="str">
        <f t="shared" si="619"/>
        <v>0,00</v>
      </c>
      <c r="BS1601" s="59" t="str">
        <f t="shared" si="620"/>
        <v xml:space="preserve"> </v>
      </c>
      <c r="BT1601" s="56" t="str">
        <f t="shared" si="611"/>
        <v>00</v>
      </c>
      <c r="BU1601" s="56">
        <f t="shared" si="612"/>
        <v>0</v>
      </c>
      <c r="BV1601" s="56" t="str">
        <f>IFERROR(BU1601*#REF!,"0,00")</f>
        <v>0,00</v>
      </c>
      <c r="BW1601" s="59" t="str">
        <f t="shared" si="613"/>
        <v>0,00</v>
      </c>
    </row>
    <row r="1602" spans="1:75" ht="61.5" customHeight="1" thickTop="1" thickBot="1">
      <c r="A1602" s="90" t="str">
        <f t="shared" si="601"/>
        <v>INSERIR DATA</v>
      </c>
      <c r="B1602" s="91" t="str">
        <f t="shared" si="602"/>
        <v>INSERIR DATA</v>
      </c>
      <c r="C1602" s="81" t="str">
        <f t="shared" si="603"/>
        <v>INSERIR DATA</v>
      </c>
      <c r="D1602" s="79">
        <f t="shared" si="615"/>
        <v>1599</v>
      </c>
      <c r="E1602" s="125">
        <f t="shared" si="614"/>
        <v>0</v>
      </c>
      <c r="F1602" s="101"/>
      <c r="G1602" s="124" t="str">
        <f>IFERROR(VLOOKUP(F1602,#REF!,2,0)," ")</f>
        <v xml:space="preserve"> </v>
      </c>
      <c r="H1602" s="122" t="str">
        <f>IFERROR(VLOOKUP(F1602,#REF!,3,0)," ")</f>
        <v xml:space="preserve"> </v>
      </c>
      <c r="I1602" s="103"/>
      <c r="J1602" s="103"/>
      <c r="K1602" s="103"/>
      <c r="L1602" s="104"/>
      <c r="M1602" s="105"/>
      <c r="N1602" s="106"/>
      <c r="O1602" s="107"/>
      <c r="P1602" s="122" t="str">
        <f t="shared" si="621"/>
        <v>00,00</v>
      </c>
      <c r="Q1602" s="123" t="str">
        <f t="shared" si="622"/>
        <v>0,00</v>
      </c>
      <c r="R1602" s="119">
        <v>0</v>
      </c>
      <c r="S1602" s="119">
        <v>0</v>
      </c>
      <c r="T1602" s="123">
        <f t="shared" si="604"/>
        <v>0</v>
      </c>
      <c r="U1602" s="108"/>
      <c r="V1602" s="109" t="str">
        <f t="shared" si="623"/>
        <v/>
      </c>
      <c r="W1602" s="37"/>
      <c r="X1602" s="132"/>
      <c r="Y1602" s="134"/>
      <c r="AA1602" s="24"/>
      <c r="AB1602" s="40"/>
      <c r="AC1602" s="24" t="str">
        <f t="shared" si="606"/>
        <v>Pendente</v>
      </c>
      <c r="AE1602" s="43"/>
      <c r="AF1602" s="44"/>
      <c r="AG1602" s="46"/>
      <c r="AH1602" s="46"/>
      <c r="AI1602" s="46"/>
      <c r="AJ1602" s="44"/>
      <c r="AK1602" s="46"/>
      <c r="AL1602" s="127"/>
      <c r="AM1602" s="44"/>
      <c r="AN1602" s="46"/>
      <c r="AO1602" s="127"/>
      <c r="AP1602" s="46"/>
      <c r="AQ1602" s="46"/>
      <c r="AR1602" s="46"/>
      <c r="AS1602" s="46"/>
      <c r="AT1602" s="46"/>
      <c r="AU1602" s="46"/>
      <c r="AV1602" s="46"/>
      <c r="AW1602" s="46"/>
      <c r="AX1602" s="46"/>
      <c r="AY1602" s="46"/>
      <c r="AZ1602" s="49"/>
      <c r="BE1602" s="52">
        <f t="shared" si="605"/>
        <v>0</v>
      </c>
      <c r="BF1602" s="53" t="str">
        <f t="shared" si="607"/>
        <v>00</v>
      </c>
      <c r="BG1602" s="54">
        <f t="shared" si="608"/>
        <v>0</v>
      </c>
      <c r="BH1602" s="54">
        <v>6</v>
      </c>
      <c r="BI1602" s="54" t="str">
        <f t="shared" si="609"/>
        <v>,00</v>
      </c>
      <c r="BJ1602" s="55" t="str">
        <f t="shared" si="610"/>
        <v>00,00</v>
      </c>
      <c r="BL1602" s="57" t="str">
        <f>IFERROR(VLOOKUP(H1602,#REF!,2,0)," ")</f>
        <v xml:space="preserve"> </v>
      </c>
      <c r="BM1602" s="57" t="str">
        <f>IFERROR(VLOOKUP(K1602,#REF!,2,0)," ")</f>
        <v xml:space="preserve"> </v>
      </c>
      <c r="BN1602" s="58" t="str">
        <f t="shared" si="616"/>
        <v xml:space="preserve">  </v>
      </c>
      <c r="BO1602" s="59" t="str">
        <f>IFERROR(VLOOKUP(BN1602,#REF!,5,0)," ")</f>
        <v xml:space="preserve"> </v>
      </c>
      <c r="BP1602" s="59" t="str">
        <f t="shared" si="617"/>
        <v xml:space="preserve"> </v>
      </c>
      <c r="BQ1602" s="56" t="str">
        <f t="shared" si="618"/>
        <v>0,00</v>
      </c>
      <c r="BR1602" s="59" t="str">
        <f t="shared" si="619"/>
        <v>0,00</v>
      </c>
      <c r="BS1602" s="59" t="str">
        <f t="shared" si="620"/>
        <v xml:space="preserve"> </v>
      </c>
      <c r="BT1602" s="56" t="str">
        <f t="shared" si="611"/>
        <v>00</v>
      </c>
      <c r="BU1602" s="56">
        <f t="shared" si="612"/>
        <v>0</v>
      </c>
      <c r="BV1602" s="56" t="str">
        <f>IFERROR(BU1602*#REF!,"0,00")</f>
        <v>0,00</v>
      </c>
      <c r="BW1602" s="59" t="str">
        <f t="shared" si="613"/>
        <v>0,00</v>
      </c>
    </row>
    <row r="1603" spans="1:75" ht="61.5" customHeight="1" thickTop="1" thickBot="1">
      <c r="A1603" s="90" t="str">
        <f t="shared" ref="A1603:A1666" si="624">IF(AW1603="", "INSERIR DATA",UPPER(TEXT(AW1603,"MMMM")))</f>
        <v>INSERIR DATA</v>
      </c>
      <c r="B1603" s="91" t="str">
        <f t="shared" ref="B1603:B1666" si="625">IF(AP1603="", "INSERIR DATA",UPPER(TEXT(AP1603,"MMMM")))</f>
        <v>INSERIR DATA</v>
      </c>
      <c r="C1603" s="81" t="str">
        <f t="shared" ref="C1603:C1666" si="626">IF(AH1603="", "INSERIR DATA",UPPER(TEXT(AH1603,"MMMM")))</f>
        <v>INSERIR DATA</v>
      </c>
      <c r="D1603" s="79">
        <f t="shared" si="615"/>
        <v>1600</v>
      </c>
      <c r="E1603" s="125">
        <f t="shared" si="614"/>
        <v>0</v>
      </c>
      <c r="F1603" s="101"/>
      <c r="G1603" s="124" t="str">
        <f>IFERROR(VLOOKUP(F1603,#REF!,2,0)," ")</f>
        <v xml:space="preserve"> </v>
      </c>
      <c r="H1603" s="122" t="str">
        <f>IFERROR(VLOOKUP(F1603,#REF!,3,0)," ")</f>
        <v xml:space="preserve"> </v>
      </c>
      <c r="I1603" s="103"/>
      <c r="J1603" s="103"/>
      <c r="K1603" s="103"/>
      <c r="L1603" s="104"/>
      <c r="M1603" s="105"/>
      <c r="N1603" s="106"/>
      <c r="O1603" s="107"/>
      <c r="P1603" s="122" t="str">
        <f t="shared" si="621"/>
        <v>00,00</v>
      </c>
      <c r="Q1603" s="123" t="str">
        <f t="shared" si="622"/>
        <v>0,00</v>
      </c>
      <c r="R1603" s="119">
        <v>0</v>
      </c>
      <c r="S1603" s="119">
        <v>0</v>
      </c>
      <c r="T1603" s="123">
        <f t="shared" ref="T1603:T1666" si="627">IFERROR(Q1603+R1603-S1603," ")</f>
        <v>0</v>
      </c>
      <c r="U1603" s="108"/>
      <c r="V1603" s="109" t="str">
        <f t="shared" si="623"/>
        <v/>
      </c>
      <c r="W1603" s="37"/>
      <c r="X1603" s="132"/>
      <c r="Y1603" s="134"/>
      <c r="AA1603" s="24"/>
      <c r="AB1603" s="40"/>
      <c r="AC1603" s="24" t="str">
        <f t="shared" si="606"/>
        <v>Pendente</v>
      </c>
      <c r="AE1603" s="43"/>
      <c r="AF1603" s="44"/>
      <c r="AG1603" s="46"/>
      <c r="AH1603" s="46"/>
      <c r="AI1603" s="46"/>
      <c r="AJ1603" s="44"/>
      <c r="AK1603" s="46"/>
      <c r="AL1603" s="127"/>
      <c r="AM1603" s="44"/>
      <c r="AN1603" s="46"/>
      <c r="AO1603" s="127"/>
      <c r="AP1603" s="46"/>
      <c r="AQ1603" s="46"/>
      <c r="AR1603" s="46"/>
      <c r="AS1603" s="46"/>
      <c r="AT1603" s="46"/>
      <c r="AU1603" s="46"/>
      <c r="AV1603" s="46"/>
      <c r="AW1603" s="46"/>
      <c r="AX1603" s="46"/>
      <c r="AY1603" s="46"/>
      <c r="AZ1603" s="49"/>
      <c r="BE1603" s="52">
        <f t="shared" ref="BE1603:BE1666" si="628">(O1603-M1603)+(N1603-L1603)</f>
        <v>0</v>
      </c>
      <c r="BF1603" s="53" t="str">
        <f t="shared" si="607"/>
        <v>00</v>
      </c>
      <c r="BG1603" s="54">
        <f t="shared" si="608"/>
        <v>0</v>
      </c>
      <c r="BH1603" s="54">
        <v>6</v>
      </c>
      <c r="BI1603" s="54" t="str">
        <f t="shared" si="609"/>
        <v>,00</v>
      </c>
      <c r="BJ1603" s="55" t="str">
        <f t="shared" si="610"/>
        <v>00,00</v>
      </c>
      <c r="BL1603" s="57" t="str">
        <f>IFERROR(VLOOKUP(H1603,#REF!,2,0)," ")</f>
        <v xml:space="preserve"> </v>
      </c>
      <c r="BM1603" s="57" t="str">
        <f>IFERROR(VLOOKUP(K1603,#REF!,2,0)," ")</f>
        <v xml:space="preserve"> </v>
      </c>
      <c r="BN1603" s="58" t="str">
        <f t="shared" si="616"/>
        <v xml:space="preserve">  </v>
      </c>
      <c r="BO1603" s="59" t="str">
        <f>IFERROR(VLOOKUP(BN1603,#REF!,5,0)," ")</f>
        <v xml:space="preserve"> </v>
      </c>
      <c r="BP1603" s="59" t="str">
        <f t="shared" si="617"/>
        <v xml:space="preserve"> </v>
      </c>
      <c r="BQ1603" s="56" t="str">
        <f t="shared" si="618"/>
        <v>0,00</v>
      </c>
      <c r="BR1603" s="59" t="str">
        <f t="shared" si="619"/>
        <v>0,00</v>
      </c>
      <c r="BS1603" s="59" t="str">
        <f t="shared" si="620"/>
        <v xml:space="preserve"> </v>
      </c>
      <c r="BT1603" s="56" t="str">
        <f t="shared" si="611"/>
        <v>00</v>
      </c>
      <c r="BU1603" s="56">
        <f t="shared" si="612"/>
        <v>0</v>
      </c>
      <c r="BV1603" s="56" t="str">
        <f>IFERROR(BU1603*#REF!,"0,00")</f>
        <v>0,00</v>
      </c>
      <c r="BW1603" s="59" t="str">
        <f t="shared" si="613"/>
        <v>0,00</v>
      </c>
    </row>
    <row r="1604" spans="1:75" ht="61.5" customHeight="1" thickTop="1" thickBot="1">
      <c r="A1604" s="90" t="str">
        <f t="shared" si="624"/>
        <v>INSERIR DATA</v>
      </c>
      <c r="B1604" s="91" t="str">
        <f t="shared" si="625"/>
        <v>INSERIR DATA</v>
      </c>
      <c r="C1604" s="81" t="str">
        <f t="shared" si="626"/>
        <v>INSERIR DATA</v>
      </c>
      <c r="D1604" s="79">
        <f t="shared" si="615"/>
        <v>1601</v>
      </c>
      <c r="E1604" s="125">
        <f t="shared" si="614"/>
        <v>0</v>
      </c>
      <c r="F1604" s="101"/>
      <c r="G1604" s="124" t="str">
        <f>IFERROR(VLOOKUP(F1604,#REF!,2,0)," ")</f>
        <v xml:space="preserve"> </v>
      </c>
      <c r="H1604" s="122" t="str">
        <f>IFERROR(VLOOKUP(F1604,#REF!,3,0)," ")</f>
        <v xml:space="preserve"> </v>
      </c>
      <c r="I1604" s="103"/>
      <c r="J1604" s="103"/>
      <c r="K1604" s="103"/>
      <c r="L1604" s="104"/>
      <c r="M1604" s="105"/>
      <c r="N1604" s="106"/>
      <c r="O1604" s="107"/>
      <c r="P1604" s="122" t="str">
        <f t="shared" si="621"/>
        <v>00,00</v>
      </c>
      <c r="Q1604" s="123" t="str">
        <f t="shared" si="622"/>
        <v>0,00</v>
      </c>
      <c r="R1604" s="119">
        <v>0</v>
      </c>
      <c r="S1604" s="119">
        <v>0</v>
      </c>
      <c r="T1604" s="123">
        <f t="shared" si="627"/>
        <v>0</v>
      </c>
      <c r="U1604" s="108"/>
      <c r="V1604" s="109" t="str">
        <f t="shared" si="623"/>
        <v/>
      </c>
      <c r="W1604" s="37"/>
      <c r="X1604" s="132"/>
      <c r="Y1604" s="134"/>
      <c r="AA1604" s="24"/>
      <c r="AB1604" s="40"/>
      <c r="AC1604" s="24" t="str">
        <f t="shared" ref="AC1604:AC1667" si="629">IF(COUNTIFS(AE1604:AZ1604,"&lt;&gt;"&amp;"")=22,"Publicar","Pendente")</f>
        <v>Pendente</v>
      </c>
      <c r="AE1604" s="43"/>
      <c r="AF1604" s="44"/>
      <c r="AG1604" s="46"/>
      <c r="AH1604" s="46"/>
      <c r="AI1604" s="46"/>
      <c r="AJ1604" s="44"/>
      <c r="AK1604" s="46"/>
      <c r="AL1604" s="127"/>
      <c r="AM1604" s="44"/>
      <c r="AN1604" s="46"/>
      <c r="AO1604" s="127"/>
      <c r="AP1604" s="46"/>
      <c r="AQ1604" s="46"/>
      <c r="AR1604" s="46"/>
      <c r="AS1604" s="46"/>
      <c r="AT1604" s="46"/>
      <c r="AU1604" s="46"/>
      <c r="AV1604" s="46"/>
      <c r="AW1604" s="46"/>
      <c r="AX1604" s="46"/>
      <c r="AY1604" s="46"/>
      <c r="AZ1604" s="49"/>
      <c r="BE1604" s="52">
        <f t="shared" si="628"/>
        <v>0</v>
      </c>
      <c r="BF1604" s="53" t="str">
        <f t="shared" ref="BF1604:BF1667" si="630">LEFT(TEXT(BE1604,"00,#####"),2)</f>
        <v>00</v>
      </c>
      <c r="BG1604" s="54">
        <f t="shared" ref="BG1604:BG1667" si="631">(BE1604-BF1604)*24</f>
        <v>0</v>
      </c>
      <c r="BH1604" s="54">
        <v>6</v>
      </c>
      <c r="BI1604" s="54" t="str">
        <f t="shared" ref="BI1604:BI1667" si="632">IF(BG1604&lt;BH1604,",00",",5")</f>
        <v>,00</v>
      </c>
      <c r="BJ1604" s="55" t="str">
        <f t="shared" ref="BJ1604:BJ1667" si="633">BF1604&amp;BI1604</f>
        <v>00,00</v>
      </c>
      <c r="BL1604" s="57" t="str">
        <f>IFERROR(VLOOKUP(H1604,#REF!,2,0)," ")</f>
        <v xml:space="preserve"> </v>
      </c>
      <c r="BM1604" s="57" t="str">
        <f>IFERROR(VLOOKUP(K1604,#REF!,2,0)," ")</f>
        <v xml:space="preserve"> </v>
      </c>
      <c r="BN1604" s="58" t="str">
        <f t="shared" si="616"/>
        <v xml:space="preserve">  </v>
      </c>
      <c r="BO1604" s="59" t="str">
        <f>IFERROR(VLOOKUP(BN1604,#REF!,5,0)," ")</f>
        <v xml:space="preserve"> </v>
      </c>
      <c r="BP1604" s="59" t="str">
        <f t="shared" si="617"/>
        <v xml:space="preserve"> </v>
      </c>
      <c r="BQ1604" s="56" t="str">
        <f t="shared" si="618"/>
        <v>0,00</v>
      </c>
      <c r="BR1604" s="59" t="str">
        <f t="shared" si="619"/>
        <v>0,00</v>
      </c>
      <c r="BS1604" s="59" t="str">
        <f t="shared" si="620"/>
        <v xml:space="preserve"> </v>
      </c>
      <c r="BT1604" s="56" t="str">
        <f t="shared" ref="BT1604:BT1667" si="634">BF1604</f>
        <v>00</v>
      </c>
      <c r="BU1604" s="56">
        <f t="shared" ref="BU1604:BU1667" si="635">IFERROR(BT1604+BQ1604,"0,00")-AA1604</f>
        <v>0</v>
      </c>
      <c r="BV1604" s="56" t="str">
        <f>IFERROR(BU1604*#REF!,"0,00")</f>
        <v>0,00</v>
      </c>
      <c r="BW1604" s="59" t="str">
        <f t="shared" ref="BW1604:BW1667" si="636">IFERROR(BS1604-BV1604,"0,00")</f>
        <v>0,00</v>
      </c>
    </row>
    <row r="1605" spans="1:75" ht="61.5" customHeight="1" thickTop="1" thickBot="1">
      <c r="A1605" s="90" t="str">
        <f t="shared" si="624"/>
        <v>INSERIR DATA</v>
      </c>
      <c r="B1605" s="91" t="str">
        <f t="shared" si="625"/>
        <v>INSERIR DATA</v>
      </c>
      <c r="C1605" s="81" t="str">
        <f t="shared" si="626"/>
        <v>INSERIR DATA</v>
      </c>
      <c r="D1605" s="79">
        <f t="shared" si="615"/>
        <v>1602</v>
      </c>
      <c r="E1605" s="125">
        <f t="shared" si="614"/>
        <v>0</v>
      </c>
      <c r="F1605" s="101"/>
      <c r="G1605" s="124" t="str">
        <f>IFERROR(VLOOKUP(F1605,#REF!,2,0)," ")</f>
        <v xml:space="preserve"> </v>
      </c>
      <c r="H1605" s="122" t="str">
        <f>IFERROR(VLOOKUP(F1605,#REF!,3,0)," ")</f>
        <v xml:space="preserve"> </v>
      </c>
      <c r="I1605" s="103"/>
      <c r="J1605" s="103"/>
      <c r="K1605" s="103"/>
      <c r="L1605" s="104"/>
      <c r="M1605" s="105"/>
      <c r="N1605" s="106"/>
      <c r="O1605" s="107"/>
      <c r="P1605" s="122" t="str">
        <f t="shared" si="621"/>
        <v>00,00</v>
      </c>
      <c r="Q1605" s="123" t="str">
        <f t="shared" si="622"/>
        <v>0,00</v>
      </c>
      <c r="R1605" s="119">
        <v>0</v>
      </c>
      <c r="S1605" s="119">
        <v>0</v>
      </c>
      <c r="T1605" s="123">
        <f t="shared" si="627"/>
        <v>0</v>
      </c>
      <c r="U1605" s="108"/>
      <c r="V1605" s="109" t="str">
        <f t="shared" si="623"/>
        <v/>
      </c>
      <c r="W1605" s="37"/>
      <c r="X1605" s="132"/>
      <c r="Y1605" s="134"/>
      <c r="AA1605" s="24"/>
      <c r="AB1605" s="40"/>
      <c r="AC1605" s="24" t="str">
        <f t="shared" si="629"/>
        <v>Pendente</v>
      </c>
      <c r="AE1605" s="43"/>
      <c r="AF1605" s="44"/>
      <c r="AG1605" s="46"/>
      <c r="AH1605" s="46"/>
      <c r="AI1605" s="46"/>
      <c r="AJ1605" s="44"/>
      <c r="AK1605" s="46"/>
      <c r="AL1605" s="127"/>
      <c r="AM1605" s="44"/>
      <c r="AN1605" s="46"/>
      <c r="AO1605" s="127"/>
      <c r="AP1605" s="46"/>
      <c r="AQ1605" s="46"/>
      <c r="AR1605" s="46"/>
      <c r="AS1605" s="46"/>
      <c r="AT1605" s="46"/>
      <c r="AU1605" s="46"/>
      <c r="AV1605" s="46"/>
      <c r="AW1605" s="46"/>
      <c r="AX1605" s="46"/>
      <c r="AY1605" s="46"/>
      <c r="AZ1605" s="49"/>
      <c r="BE1605" s="52">
        <f t="shared" si="628"/>
        <v>0</v>
      </c>
      <c r="BF1605" s="53" t="str">
        <f t="shared" si="630"/>
        <v>00</v>
      </c>
      <c r="BG1605" s="54">
        <f t="shared" si="631"/>
        <v>0</v>
      </c>
      <c r="BH1605" s="54">
        <v>6</v>
      </c>
      <c r="BI1605" s="54" t="str">
        <f t="shared" si="632"/>
        <v>,00</v>
      </c>
      <c r="BJ1605" s="55" t="str">
        <f t="shared" si="633"/>
        <v>00,00</v>
      </c>
      <c r="BL1605" s="57" t="str">
        <f>IFERROR(VLOOKUP(H1605,#REF!,2,0)," ")</f>
        <v xml:space="preserve"> </v>
      </c>
      <c r="BM1605" s="57" t="str">
        <f>IFERROR(VLOOKUP(K1605,#REF!,2,0)," ")</f>
        <v xml:space="preserve"> </v>
      </c>
      <c r="BN1605" s="58" t="str">
        <f t="shared" si="616"/>
        <v xml:space="preserve">  </v>
      </c>
      <c r="BO1605" s="59" t="str">
        <f>IFERROR(VLOOKUP(BN1605,#REF!,5,0)," ")</f>
        <v xml:space="preserve"> </v>
      </c>
      <c r="BP1605" s="59" t="str">
        <f t="shared" si="617"/>
        <v xml:space="preserve"> </v>
      </c>
      <c r="BQ1605" s="56" t="str">
        <f t="shared" si="618"/>
        <v>0,00</v>
      </c>
      <c r="BR1605" s="59" t="str">
        <f t="shared" si="619"/>
        <v>0,00</v>
      </c>
      <c r="BS1605" s="59" t="str">
        <f t="shared" si="620"/>
        <v xml:space="preserve"> </v>
      </c>
      <c r="BT1605" s="56" t="str">
        <f t="shared" si="634"/>
        <v>00</v>
      </c>
      <c r="BU1605" s="56">
        <f t="shared" si="635"/>
        <v>0</v>
      </c>
      <c r="BV1605" s="56" t="str">
        <f>IFERROR(BU1605*#REF!,"0,00")</f>
        <v>0,00</v>
      </c>
      <c r="BW1605" s="59" t="str">
        <f t="shared" si="636"/>
        <v>0,00</v>
      </c>
    </row>
    <row r="1606" spans="1:75" ht="61.5" customHeight="1" thickTop="1" thickBot="1">
      <c r="A1606" s="90" t="str">
        <f t="shared" si="624"/>
        <v>INSERIR DATA</v>
      </c>
      <c r="B1606" s="91" t="str">
        <f t="shared" si="625"/>
        <v>INSERIR DATA</v>
      </c>
      <c r="C1606" s="81" t="str">
        <f t="shared" si="626"/>
        <v>INSERIR DATA</v>
      </c>
      <c r="D1606" s="79">
        <f t="shared" si="615"/>
        <v>1603</v>
      </c>
      <c r="E1606" s="125">
        <f t="shared" si="614"/>
        <v>0</v>
      </c>
      <c r="F1606" s="101"/>
      <c r="G1606" s="124" t="str">
        <f>IFERROR(VLOOKUP(F1606,#REF!,2,0)," ")</f>
        <v xml:space="preserve"> </v>
      </c>
      <c r="H1606" s="122" t="str">
        <f>IFERROR(VLOOKUP(F1606,#REF!,3,0)," ")</f>
        <v xml:space="preserve"> </v>
      </c>
      <c r="I1606" s="103"/>
      <c r="J1606" s="103"/>
      <c r="K1606" s="103"/>
      <c r="L1606" s="104"/>
      <c r="M1606" s="105"/>
      <c r="N1606" s="106"/>
      <c r="O1606" s="107"/>
      <c r="P1606" s="122" t="str">
        <f t="shared" si="621"/>
        <v>00,00</v>
      </c>
      <c r="Q1606" s="123" t="str">
        <f t="shared" si="622"/>
        <v>0,00</v>
      </c>
      <c r="R1606" s="119">
        <v>0</v>
      </c>
      <c r="S1606" s="119">
        <v>0</v>
      </c>
      <c r="T1606" s="123">
        <f t="shared" si="627"/>
        <v>0</v>
      </c>
      <c r="U1606" s="108"/>
      <c r="V1606" s="109" t="str">
        <f t="shared" si="623"/>
        <v/>
      </c>
      <c r="W1606" s="37"/>
      <c r="X1606" s="132"/>
      <c r="Y1606" s="134"/>
      <c r="AA1606" s="24"/>
      <c r="AB1606" s="40"/>
      <c r="AC1606" s="24" t="str">
        <f t="shared" si="629"/>
        <v>Pendente</v>
      </c>
      <c r="AE1606" s="43"/>
      <c r="AF1606" s="44"/>
      <c r="AG1606" s="46"/>
      <c r="AH1606" s="46"/>
      <c r="AI1606" s="46"/>
      <c r="AJ1606" s="44"/>
      <c r="AK1606" s="46"/>
      <c r="AL1606" s="127"/>
      <c r="AM1606" s="44"/>
      <c r="AN1606" s="46"/>
      <c r="AO1606" s="127"/>
      <c r="AP1606" s="46"/>
      <c r="AQ1606" s="46"/>
      <c r="AR1606" s="46"/>
      <c r="AS1606" s="46"/>
      <c r="AT1606" s="46"/>
      <c r="AU1606" s="46"/>
      <c r="AV1606" s="46"/>
      <c r="AW1606" s="46"/>
      <c r="AX1606" s="46"/>
      <c r="AY1606" s="46"/>
      <c r="AZ1606" s="49"/>
      <c r="BE1606" s="52">
        <f t="shared" si="628"/>
        <v>0</v>
      </c>
      <c r="BF1606" s="53" t="str">
        <f t="shared" si="630"/>
        <v>00</v>
      </c>
      <c r="BG1606" s="54">
        <f t="shared" si="631"/>
        <v>0</v>
      </c>
      <c r="BH1606" s="54">
        <v>6</v>
      </c>
      <c r="BI1606" s="54" t="str">
        <f t="shared" si="632"/>
        <v>,00</v>
      </c>
      <c r="BJ1606" s="55" t="str">
        <f t="shared" si="633"/>
        <v>00,00</v>
      </c>
      <c r="BL1606" s="57" t="str">
        <f>IFERROR(VLOOKUP(H1606,#REF!,2,0)," ")</f>
        <v xml:space="preserve"> </v>
      </c>
      <c r="BM1606" s="57" t="str">
        <f>IFERROR(VLOOKUP(K1606,#REF!,2,0)," ")</f>
        <v xml:space="preserve"> </v>
      </c>
      <c r="BN1606" s="58" t="str">
        <f t="shared" si="616"/>
        <v xml:space="preserve">  </v>
      </c>
      <c r="BO1606" s="59" t="str">
        <f>IFERROR(VLOOKUP(BN1606,#REF!,5,0)," ")</f>
        <v xml:space="preserve"> </v>
      </c>
      <c r="BP1606" s="59" t="str">
        <f t="shared" si="617"/>
        <v xml:space="preserve"> </v>
      </c>
      <c r="BQ1606" s="56" t="str">
        <f t="shared" si="618"/>
        <v>0,00</v>
      </c>
      <c r="BR1606" s="59" t="str">
        <f t="shared" si="619"/>
        <v>0,00</v>
      </c>
      <c r="BS1606" s="59" t="str">
        <f t="shared" si="620"/>
        <v xml:space="preserve"> </v>
      </c>
      <c r="BT1606" s="56" t="str">
        <f t="shared" si="634"/>
        <v>00</v>
      </c>
      <c r="BU1606" s="56">
        <f t="shared" si="635"/>
        <v>0</v>
      </c>
      <c r="BV1606" s="56" t="str">
        <f>IFERROR(BU1606*#REF!,"0,00")</f>
        <v>0,00</v>
      </c>
      <c r="BW1606" s="59" t="str">
        <f t="shared" si="636"/>
        <v>0,00</v>
      </c>
    </row>
    <row r="1607" spans="1:75" ht="61.5" customHeight="1" thickTop="1" thickBot="1">
      <c r="A1607" s="90" t="str">
        <f t="shared" si="624"/>
        <v>INSERIR DATA</v>
      </c>
      <c r="B1607" s="91" t="str">
        <f t="shared" si="625"/>
        <v>INSERIR DATA</v>
      </c>
      <c r="C1607" s="81" t="str">
        <f t="shared" si="626"/>
        <v>INSERIR DATA</v>
      </c>
      <c r="D1607" s="79">
        <f t="shared" si="615"/>
        <v>1604</v>
      </c>
      <c r="E1607" s="125">
        <f t="shared" si="614"/>
        <v>0</v>
      </c>
      <c r="F1607" s="101"/>
      <c r="G1607" s="124" t="str">
        <f>IFERROR(VLOOKUP(F1607,#REF!,2,0)," ")</f>
        <v xml:space="preserve"> </v>
      </c>
      <c r="H1607" s="122" t="str">
        <f>IFERROR(VLOOKUP(F1607,#REF!,3,0)," ")</f>
        <v xml:space="preserve"> </v>
      </c>
      <c r="I1607" s="103"/>
      <c r="J1607" s="103"/>
      <c r="K1607" s="103"/>
      <c r="L1607" s="104"/>
      <c r="M1607" s="105"/>
      <c r="N1607" s="106"/>
      <c r="O1607" s="107"/>
      <c r="P1607" s="122" t="str">
        <f t="shared" si="621"/>
        <v>00,00</v>
      </c>
      <c r="Q1607" s="123" t="str">
        <f t="shared" si="622"/>
        <v>0,00</v>
      </c>
      <c r="R1607" s="119">
        <v>0</v>
      </c>
      <c r="S1607" s="119">
        <v>0</v>
      </c>
      <c r="T1607" s="123">
        <f t="shared" si="627"/>
        <v>0</v>
      </c>
      <c r="U1607" s="108"/>
      <c r="V1607" s="109" t="str">
        <f t="shared" si="623"/>
        <v/>
      </c>
      <c r="W1607" s="37"/>
      <c r="X1607" s="132"/>
      <c r="Y1607" s="134"/>
      <c r="AA1607" s="24"/>
      <c r="AB1607" s="40"/>
      <c r="AC1607" s="24" t="str">
        <f t="shared" si="629"/>
        <v>Pendente</v>
      </c>
      <c r="AE1607" s="43"/>
      <c r="AF1607" s="44"/>
      <c r="AG1607" s="46"/>
      <c r="AH1607" s="46"/>
      <c r="AI1607" s="46"/>
      <c r="AJ1607" s="44"/>
      <c r="AK1607" s="46"/>
      <c r="AL1607" s="127"/>
      <c r="AM1607" s="44"/>
      <c r="AN1607" s="46"/>
      <c r="AO1607" s="127"/>
      <c r="AP1607" s="46"/>
      <c r="AQ1607" s="46"/>
      <c r="AR1607" s="46"/>
      <c r="AS1607" s="46"/>
      <c r="AT1607" s="46"/>
      <c r="AU1607" s="46"/>
      <c r="AV1607" s="46"/>
      <c r="AW1607" s="46"/>
      <c r="AX1607" s="46"/>
      <c r="AY1607" s="46"/>
      <c r="AZ1607" s="49"/>
      <c r="BE1607" s="52">
        <f t="shared" si="628"/>
        <v>0</v>
      </c>
      <c r="BF1607" s="53" t="str">
        <f t="shared" si="630"/>
        <v>00</v>
      </c>
      <c r="BG1607" s="54">
        <f t="shared" si="631"/>
        <v>0</v>
      </c>
      <c r="BH1607" s="54">
        <v>6</v>
      </c>
      <c r="BI1607" s="54" t="str">
        <f t="shared" si="632"/>
        <v>,00</v>
      </c>
      <c r="BJ1607" s="55" t="str">
        <f t="shared" si="633"/>
        <v>00,00</v>
      </c>
      <c r="BL1607" s="57" t="str">
        <f>IFERROR(VLOOKUP(H1607,#REF!,2,0)," ")</f>
        <v xml:space="preserve"> </v>
      </c>
      <c r="BM1607" s="57" t="str">
        <f>IFERROR(VLOOKUP(K1607,#REF!,2,0)," ")</f>
        <v xml:space="preserve"> </v>
      </c>
      <c r="BN1607" s="58" t="str">
        <f t="shared" si="616"/>
        <v xml:space="preserve">  </v>
      </c>
      <c r="BO1607" s="59" t="str">
        <f>IFERROR(VLOOKUP(BN1607,#REF!,5,0)," ")</f>
        <v xml:space="preserve"> </v>
      </c>
      <c r="BP1607" s="59" t="str">
        <f t="shared" si="617"/>
        <v xml:space="preserve"> </v>
      </c>
      <c r="BQ1607" s="56" t="str">
        <f t="shared" si="618"/>
        <v>0,00</v>
      </c>
      <c r="BR1607" s="59" t="str">
        <f t="shared" si="619"/>
        <v>0,00</v>
      </c>
      <c r="BS1607" s="59" t="str">
        <f t="shared" si="620"/>
        <v xml:space="preserve"> </v>
      </c>
      <c r="BT1607" s="56" t="str">
        <f t="shared" si="634"/>
        <v>00</v>
      </c>
      <c r="BU1607" s="56">
        <f t="shared" si="635"/>
        <v>0</v>
      </c>
      <c r="BV1607" s="56" t="str">
        <f>IFERROR(BU1607*#REF!,"0,00")</f>
        <v>0,00</v>
      </c>
      <c r="BW1607" s="59" t="str">
        <f t="shared" si="636"/>
        <v>0,00</v>
      </c>
    </row>
    <row r="1608" spans="1:75" ht="61.5" customHeight="1" thickTop="1" thickBot="1">
      <c r="A1608" s="90" t="str">
        <f t="shared" si="624"/>
        <v>INSERIR DATA</v>
      </c>
      <c r="B1608" s="91" t="str">
        <f t="shared" si="625"/>
        <v>INSERIR DATA</v>
      </c>
      <c r="C1608" s="81" t="str">
        <f t="shared" si="626"/>
        <v>INSERIR DATA</v>
      </c>
      <c r="D1608" s="79">
        <f t="shared" si="615"/>
        <v>1605</v>
      </c>
      <c r="E1608" s="125">
        <f t="shared" si="614"/>
        <v>0</v>
      </c>
      <c r="F1608" s="101"/>
      <c r="G1608" s="124" t="str">
        <f>IFERROR(VLOOKUP(F1608,#REF!,2,0)," ")</f>
        <v xml:space="preserve"> </v>
      </c>
      <c r="H1608" s="122" t="str">
        <f>IFERROR(VLOOKUP(F1608,#REF!,3,0)," ")</f>
        <v xml:space="preserve"> </v>
      </c>
      <c r="I1608" s="103"/>
      <c r="J1608" s="103"/>
      <c r="K1608" s="103"/>
      <c r="L1608" s="104"/>
      <c r="M1608" s="105"/>
      <c r="N1608" s="106"/>
      <c r="O1608" s="107"/>
      <c r="P1608" s="122" t="str">
        <f t="shared" si="621"/>
        <v>00,00</v>
      </c>
      <c r="Q1608" s="123" t="str">
        <f t="shared" si="622"/>
        <v>0,00</v>
      </c>
      <c r="R1608" s="119">
        <v>0</v>
      </c>
      <c r="S1608" s="119">
        <v>0</v>
      </c>
      <c r="T1608" s="123">
        <f t="shared" si="627"/>
        <v>0</v>
      </c>
      <c r="U1608" s="108"/>
      <c r="V1608" s="109" t="str">
        <f t="shared" si="623"/>
        <v/>
      </c>
      <c r="W1608" s="37"/>
      <c r="X1608" s="132"/>
      <c r="Y1608" s="134"/>
      <c r="AA1608" s="24"/>
      <c r="AB1608" s="40"/>
      <c r="AC1608" s="24" t="str">
        <f t="shared" si="629"/>
        <v>Pendente</v>
      </c>
      <c r="AE1608" s="43"/>
      <c r="AF1608" s="44"/>
      <c r="AG1608" s="46"/>
      <c r="AH1608" s="46"/>
      <c r="AI1608" s="46"/>
      <c r="AJ1608" s="44"/>
      <c r="AK1608" s="46"/>
      <c r="AL1608" s="127"/>
      <c r="AM1608" s="44"/>
      <c r="AN1608" s="46"/>
      <c r="AO1608" s="127"/>
      <c r="AP1608" s="46"/>
      <c r="AQ1608" s="46"/>
      <c r="AR1608" s="46"/>
      <c r="AS1608" s="46"/>
      <c r="AT1608" s="46"/>
      <c r="AU1608" s="46"/>
      <c r="AV1608" s="46"/>
      <c r="AW1608" s="46"/>
      <c r="AX1608" s="46"/>
      <c r="AY1608" s="46"/>
      <c r="AZ1608" s="49"/>
      <c r="BE1608" s="52">
        <f t="shared" si="628"/>
        <v>0</v>
      </c>
      <c r="BF1608" s="53" t="str">
        <f t="shared" si="630"/>
        <v>00</v>
      </c>
      <c r="BG1608" s="54">
        <f t="shared" si="631"/>
        <v>0</v>
      </c>
      <c r="BH1608" s="54">
        <v>6</v>
      </c>
      <c r="BI1608" s="54" t="str">
        <f t="shared" si="632"/>
        <v>,00</v>
      </c>
      <c r="BJ1608" s="55" t="str">
        <f t="shared" si="633"/>
        <v>00,00</v>
      </c>
      <c r="BL1608" s="57" t="str">
        <f>IFERROR(VLOOKUP(H1608,#REF!,2,0)," ")</f>
        <v xml:space="preserve"> </v>
      </c>
      <c r="BM1608" s="57" t="str">
        <f>IFERROR(VLOOKUP(K1608,#REF!,2,0)," ")</f>
        <v xml:space="preserve"> </v>
      </c>
      <c r="BN1608" s="58" t="str">
        <f t="shared" si="616"/>
        <v xml:space="preserve">  </v>
      </c>
      <c r="BO1608" s="59" t="str">
        <f>IFERROR(VLOOKUP(BN1608,#REF!,5,0)," ")</f>
        <v xml:space="preserve"> </v>
      </c>
      <c r="BP1608" s="59" t="str">
        <f t="shared" si="617"/>
        <v xml:space="preserve"> </v>
      </c>
      <c r="BQ1608" s="56" t="str">
        <f t="shared" si="618"/>
        <v>0,00</v>
      </c>
      <c r="BR1608" s="59" t="str">
        <f t="shared" si="619"/>
        <v>0,00</v>
      </c>
      <c r="BS1608" s="59" t="str">
        <f t="shared" si="620"/>
        <v xml:space="preserve"> </v>
      </c>
      <c r="BT1608" s="56" t="str">
        <f t="shared" si="634"/>
        <v>00</v>
      </c>
      <c r="BU1608" s="56">
        <f t="shared" si="635"/>
        <v>0</v>
      </c>
      <c r="BV1608" s="56" t="str">
        <f>IFERROR(BU1608*#REF!,"0,00")</f>
        <v>0,00</v>
      </c>
      <c r="BW1608" s="59" t="str">
        <f t="shared" si="636"/>
        <v>0,00</v>
      </c>
    </row>
    <row r="1609" spans="1:75" ht="61.5" customHeight="1" thickTop="1" thickBot="1">
      <c r="A1609" s="90" t="str">
        <f t="shared" si="624"/>
        <v>INSERIR DATA</v>
      </c>
      <c r="B1609" s="91" t="str">
        <f t="shared" si="625"/>
        <v>INSERIR DATA</v>
      </c>
      <c r="C1609" s="81" t="str">
        <f t="shared" si="626"/>
        <v>INSERIR DATA</v>
      </c>
      <c r="D1609" s="79">
        <f t="shared" si="615"/>
        <v>1606</v>
      </c>
      <c r="E1609" s="125">
        <f t="shared" si="614"/>
        <v>0</v>
      </c>
      <c r="F1609" s="101"/>
      <c r="G1609" s="124" t="str">
        <f>IFERROR(VLOOKUP(F1609,#REF!,2,0)," ")</f>
        <v xml:space="preserve"> </v>
      </c>
      <c r="H1609" s="122" t="str">
        <f>IFERROR(VLOOKUP(F1609,#REF!,3,0)," ")</f>
        <v xml:space="preserve"> </v>
      </c>
      <c r="I1609" s="103"/>
      <c r="J1609" s="103"/>
      <c r="K1609" s="103"/>
      <c r="L1609" s="104"/>
      <c r="M1609" s="105"/>
      <c r="N1609" s="106"/>
      <c r="O1609" s="107"/>
      <c r="P1609" s="122" t="str">
        <f t="shared" si="621"/>
        <v>00,00</v>
      </c>
      <c r="Q1609" s="123" t="str">
        <f t="shared" si="622"/>
        <v>0,00</v>
      </c>
      <c r="R1609" s="119">
        <v>0</v>
      </c>
      <c r="S1609" s="119">
        <v>0</v>
      </c>
      <c r="T1609" s="123">
        <f t="shared" si="627"/>
        <v>0</v>
      </c>
      <c r="U1609" s="108"/>
      <c r="V1609" s="109" t="str">
        <f t="shared" si="623"/>
        <v/>
      </c>
      <c r="W1609" s="37"/>
      <c r="X1609" s="132"/>
      <c r="Y1609" s="134"/>
      <c r="AA1609" s="24"/>
      <c r="AB1609" s="40"/>
      <c r="AC1609" s="24" t="str">
        <f t="shared" si="629"/>
        <v>Pendente</v>
      </c>
      <c r="AE1609" s="43"/>
      <c r="AF1609" s="44"/>
      <c r="AG1609" s="46"/>
      <c r="AH1609" s="46"/>
      <c r="AI1609" s="46"/>
      <c r="AJ1609" s="44"/>
      <c r="AK1609" s="46"/>
      <c r="AL1609" s="127"/>
      <c r="AM1609" s="44"/>
      <c r="AN1609" s="46"/>
      <c r="AO1609" s="127"/>
      <c r="AP1609" s="46"/>
      <c r="AQ1609" s="46"/>
      <c r="AR1609" s="46"/>
      <c r="AS1609" s="46"/>
      <c r="AT1609" s="46"/>
      <c r="AU1609" s="46"/>
      <c r="AV1609" s="46"/>
      <c r="AW1609" s="46"/>
      <c r="AX1609" s="46"/>
      <c r="AY1609" s="46"/>
      <c r="AZ1609" s="49"/>
      <c r="BE1609" s="52">
        <f t="shared" si="628"/>
        <v>0</v>
      </c>
      <c r="BF1609" s="53" t="str">
        <f t="shared" si="630"/>
        <v>00</v>
      </c>
      <c r="BG1609" s="54">
        <f t="shared" si="631"/>
        <v>0</v>
      </c>
      <c r="BH1609" s="54">
        <v>6</v>
      </c>
      <c r="BI1609" s="54" t="str">
        <f t="shared" si="632"/>
        <v>,00</v>
      </c>
      <c r="BJ1609" s="55" t="str">
        <f t="shared" si="633"/>
        <v>00,00</v>
      </c>
      <c r="BL1609" s="57" t="str">
        <f>IFERROR(VLOOKUP(H1609,#REF!,2,0)," ")</f>
        <v xml:space="preserve"> </v>
      </c>
      <c r="BM1609" s="57" t="str">
        <f>IFERROR(VLOOKUP(K1609,#REF!,2,0)," ")</f>
        <v xml:space="preserve"> </v>
      </c>
      <c r="BN1609" s="58" t="str">
        <f t="shared" si="616"/>
        <v xml:space="preserve">  </v>
      </c>
      <c r="BO1609" s="59" t="str">
        <f>IFERROR(VLOOKUP(BN1609,#REF!,5,0)," ")</f>
        <v xml:space="preserve"> </v>
      </c>
      <c r="BP1609" s="59" t="str">
        <f t="shared" si="617"/>
        <v xml:space="preserve"> </v>
      </c>
      <c r="BQ1609" s="56" t="str">
        <f t="shared" si="618"/>
        <v>0,00</v>
      </c>
      <c r="BR1609" s="59" t="str">
        <f t="shared" si="619"/>
        <v>0,00</v>
      </c>
      <c r="BS1609" s="59" t="str">
        <f t="shared" si="620"/>
        <v xml:space="preserve"> </v>
      </c>
      <c r="BT1609" s="56" t="str">
        <f t="shared" si="634"/>
        <v>00</v>
      </c>
      <c r="BU1609" s="56">
        <f t="shared" si="635"/>
        <v>0</v>
      </c>
      <c r="BV1609" s="56" t="str">
        <f>IFERROR(BU1609*#REF!,"0,00")</f>
        <v>0,00</v>
      </c>
      <c r="BW1609" s="59" t="str">
        <f t="shared" si="636"/>
        <v>0,00</v>
      </c>
    </row>
    <row r="1610" spans="1:75" ht="61.5" customHeight="1" thickTop="1" thickBot="1">
      <c r="A1610" s="90" t="str">
        <f t="shared" si="624"/>
        <v>INSERIR DATA</v>
      </c>
      <c r="B1610" s="91" t="str">
        <f t="shared" si="625"/>
        <v>INSERIR DATA</v>
      </c>
      <c r="C1610" s="81" t="str">
        <f t="shared" si="626"/>
        <v>INSERIR DATA</v>
      </c>
      <c r="D1610" s="79">
        <f t="shared" si="615"/>
        <v>1607</v>
      </c>
      <c r="E1610" s="125">
        <f t="shared" si="614"/>
        <v>0</v>
      </c>
      <c r="F1610" s="101"/>
      <c r="G1610" s="124" t="str">
        <f>IFERROR(VLOOKUP(F1610,#REF!,2,0)," ")</f>
        <v xml:space="preserve"> </v>
      </c>
      <c r="H1610" s="122" t="str">
        <f>IFERROR(VLOOKUP(F1610,#REF!,3,0)," ")</f>
        <v xml:space="preserve"> </v>
      </c>
      <c r="I1610" s="103"/>
      <c r="J1610" s="103"/>
      <c r="K1610" s="103"/>
      <c r="L1610" s="104"/>
      <c r="M1610" s="105"/>
      <c r="N1610" s="106"/>
      <c r="O1610" s="107"/>
      <c r="P1610" s="122" t="str">
        <f t="shared" si="621"/>
        <v>00,00</v>
      </c>
      <c r="Q1610" s="123" t="str">
        <f t="shared" si="622"/>
        <v>0,00</v>
      </c>
      <c r="R1610" s="119">
        <v>0</v>
      </c>
      <c r="S1610" s="119">
        <v>0</v>
      </c>
      <c r="T1610" s="123">
        <f t="shared" si="627"/>
        <v>0</v>
      </c>
      <c r="U1610" s="108"/>
      <c r="V1610" s="109" t="str">
        <f t="shared" si="623"/>
        <v/>
      </c>
      <c r="W1610" s="37"/>
      <c r="X1610" s="132"/>
      <c r="Y1610" s="134"/>
      <c r="AA1610" s="24"/>
      <c r="AB1610" s="40"/>
      <c r="AC1610" s="24" t="str">
        <f t="shared" si="629"/>
        <v>Pendente</v>
      </c>
      <c r="AE1610" s="43"/>
      <c r="AF1610" s="44"/>
      <c r="AG1610" s="46"/>
      <c r="AH1610" s="46"/>
      <c r="AI1610" s="46"/>
      <c r="AJ1610" s="44"/>
      <c r="AK1610" s="46"/>
      <c r="AL1610" s="127"/>
      <c r="AM1610" s="44"/>
      <c r="AN1610" s="46"/>
      <c r="AO1610" s="127"/>
      <c r="AP1610" s="46"/>
      <c r="AQ1610" s="46"/>
      <c r="AR1610" s="46"/>
      <c r="AS1610" s="46"/>
      <c r="AT1610" s="46"/>
      <c r="AU1610" s="46"/>
      <c r="AV1610" s="46"/>
      <c r="AW1610" s="46"/>
      <c r="AX1610" s="46"/>
      <c r="AY1610" s="46"/>
      <c r="AZ1610" s="49"/>
      <c r="BE1610" s="52">
        <f t="shared" si="628"/>
        <v>0</v>
      </c>
      <c r="BF1610" s="53" t="str">
        <f t="shared" si="630"/>
        <v>00</v>
      </c>
      <c r="BG1610" s="54">
        <f t="shared" si="631"/>
        <v>0</v>
      </c>
      <c r="BH1610" s="54">
        <v>6</v>
      </c>
      <c r="BI1610" s="54" t="str">
        <f t="shared" si="632"/>
        <v>,00</v>
      </c>
      <c r="BJ1610" s="55" t="str">
        <f t="shared" si="633"/>
        <v>00,00</v>
      </c>
      <c r="BL1610" s="57" t="str">
        <f>IFERROR(VLOOKUP(H1610,#REF!,2,0)," ")</f>
        <v xml:space="preserve"> </v>
      </c>
      <c r="BM1610" s="57" t="str">
        <f>IFERROR(VLOOKUP(K1610,#REF!,2,0)," ")</f>
        <v xml:space="preserve"> </v>
      </c>
      <c r="BN1610" s="58" t="str">
        <f t="shared" si="616"/>
        <v xml:space="preserve">  </v>
      </c>
      <c r="BO1610" s="59" t="str">
        <f>IFERROR(VLOOKUP(BN1610,#REF!,5,0)," ")</f>
        <v xml:space="preserve"> </v>
      </c>
      <c r="BP1610" s="59" t="str">
        <f t="shared" si="617"/>
        <v xml:space="preserve"> </v>
      </c>
      <c r="BQ1610" s="56" t="str">
        <f t="shared" si="618"/>
        <v>0,00</v>
      </c>
      <c r="BR1610" s="59" t="str">
        <f t="shared" si="619"/>
        <v>0,00</v>
      </c>
      <c r="BS1610" s="59" t="str">
        <f t="shared" si="620"/>
        <v xml:space="preserve"> </v>
      </c>
      <c r="BT1610" s="56" t="str">
        <f t="shared" si="634"/>
        <v>00</v>
      </c>
      <c r="BU1610" s="56">
        <f t="shared" si="635"/>
        <v>0</v>
      </c>
      <c r="BV1610" s="56" t="str">
        <f>IFERROR(BU1610*#REF!,"0,00")</f>
        <v>0,00</v>
      </c>
      <c r="BW1610" s="59" t="str">
        <f t="shared" si="636"/>
        <v>0,00</v>
      </c>
    </row>
    <row r="1611" spans="1:75" ht="61.5" customHeight="1" thickTop="1" thickBot="1">
      <c r="A1611" s="90" t="str">
        <f t="shared" si="624"/>
        <v>INSERIR DATA</v>
      </c>
      <c r="B1611" s="91" t="str">
        <f t="shared" si="625"/>
        <v>INSERIR DATA</v>
      </c>
      <c r="C1611" s="81" t="str">
        <f t="shared" si="626"/>
        <v>INSERIR DATA</v>
      </c>
      <c r="D1611" s="79">
        <f t="shared" si="615"/>
        <v>1608</v>
      </c>
      <c r="E1611" s="125">
        <f t="shared" si="614"/>
        <v>0</v>
      </c>
      <c r="F1611" s="101"/>
      <c r="G1611" s="124" t="str">
        <f>IFERROR(VLOOKUP(F1611,#REF!,2,0)," ")</f>
        <v xml:space="preserve"> </v>
      </c>
      <c r="H1611" s="122" t="str">
        <f>IFERROR(VLOOKUP(F1611,#REF!,3,0)," ")</f>
        <v xml:space="preserve"> </v>
      </c>
      <c r="I1611" s="103"/>
      <c r="J1611" s="103"/>
      <c r="K1611" s="103"/>
      <c r="L1611" s="104"/>
      <c r="M1611" s="105"/>
      <c r="N1611" s="106"/>
      <c r="O1611" s="107"/>
      <c r="P1611" s="122" t="str">
        <f t="shared" si="621"/>
        <v>00,00</v>
      </c>
      <c r="Q1611" s="123" t="str">
        <f t="shared" si="622"/>
        <v>0,00</v>
      </c>
      <c r="R1611" s="119">
        <v>0</v>
      </c>
      <c r="S1611" s="119">
        <v>0</v>
      </c>
      <c r="T1611" s="123">
        <f t="shared" si="627"/>
        <v>0</v>
      </c>
      <c r="U1611" s="108"/>
      <c r="V1611" s="109" t="str">
        <f t="shared" si="623"/>
        <v/>
      </c>
      <c r="W1611" s="37"/>
      <c r="X1611" s="132"/>
      <c r="Y1611" s="134"/>
      <c r="AA1611" s="24"/>
      <c r="AB1611" s="40"/>
      <c r="AC1611" s="24" t="str">
        <f t="shared" si="629"/>
        <v>Pendente</v>
      </c>
      <c r="AE1611" s="43"/>
      <c r="AF1611" s="44"/>
      <c r="AG1611" s="46"/>
      <c r="AH1611" s="46"/>
      <c r="AI1611" s="46"/>
      <c r="AJ1611" s="44"/>
      <c r="AK1611" s="46"/>
      <c r="AL1611" s="127"/>
      <c r="AM1611" s="44"/>
      <c r="AN1611" s="46"/>
      <c r="AO1611" s="127"/>
      <c r="AP1611" s="46"/>
      <c r="AQ1611" s="46"/>
      <c r="AR1611" s="46"/>
      <c r="AS1611" s="46"/>
      <c r="AT1611" s="46"/>
      <c r="AU1611" s="46"/>
      <c r="AV1611" s="46"/>
      <c r="AW1611" s="46"/>
      <c r="AX1611" s="46"/>
      <c r="AY1611" s="46"/>
      <c r="AZ1611" s="49"/>
      <c r="BE1611" s="52">
        <f t="shared" si="628"/>
        <v>0</v>
      </c>
      <c r="BF1611" s="53" t="str">
        <f t="shared" si="630"/>
        <v>00</v>
      </c>
      <c r="BG1611" s="54">
        <f t="shared" si="631"/>
        <v>0</v>
      </c>
      <c r="BH1611" s="54">
        <v>6</v>
      </c>
      <c r="BI1611" s="54" t="str">
        <f t="shared" si="632"/>
        <v>,00</v>
      </c>
      <c r="BJ1611" s="55" t="str">
        <f t="shared" si="633"/>
        <v>00,00</v>
      </c>
      <c r="BL1611" s="57" t="str">
        <f>IFERROR(VLOOKUP(H1611,#REF!,2,0)," ")</f>
        <v xml:space="preserve"> </v>
      </c>
      <c r="BM1611" s="57" t="str">
        <f>IFERROR(VLOOKUP(K1611,#REF!,2,0)," ")</f>
        <v xml:space="preserve"> </v>
      </c>
      <c r="BN1611" s="58" t="str">
        <f t="shared" si="616"/>
        <v xml:space="preserve">  </v>
      </c>
      <c r="BO1611" s="59" t="str">
        <f>IFERROR(VLOOKUP(BN1611,#REF!,5,0)," ")</f>
        <v xml:space="preserve"> </v>
      </c>
      <c r="BP1611" s="59" t="str">
        <f t="shared" si="617"/>
        <v xml:space="preserve"> </v>
      </c>
      <c r="BQ1611" s="56" t="str">
        <f t="shared" si="618"/>
        <v>0,00</v>
      </c>
      <c r="BR1611" s="59" t="str">
        <f t="shared" si="619"/>
        <v>0,00</v>
      </c>
      <c r="BS1611" s="59" t="str">
        <f t="shared" si="620"/>
        <v xml:space="preserve"> </v>
      </c>
      <c r="BT1611" s="56" t="str">
        <f t="shared" si="634"/>
        <v>00</v>
      </c>
      <c r="BU1611" s="56">
        <f t="shared" si="635"/>
        <v>0</v>
      </c>
      <c r="BV1611" s="56" t="str">
        <f>IFERROR(BU1611*#REF!,"0,00")</f>
        <v>0,00</v>
      </c>
      <c r="BW1611" s="59" t="str">
        <f t="shared" si="636"/>
        <v>0,00</v>
      </c>
    </row>
    <row r="1612" spans="1:75" ht="61.5" customHeight="1" thickTop="1" thickBot="1">
      <c r="A1612" s="90" t="str">
        <f t="shared" si="624"/>
        <v>INSERIR DATA</v>
      </c>
      <c r="B1612" s="91" t="str">
        <f t="shared" si="625"/>
        <v>INSERIR DATA</v>
      </c>
      <c r="C1612" s="81" t="str">
        <f t="shared" si="626"/>
        <v>INSERIR DATA</v>
      </c>
      <c r="D1612" s="79">
        <f t="shared" si="615"/>
        <v>1609</v>
      </c>
      <c r="E1612" s="125">
        <f t="shared" si="614"/>
        <v>0</v>
      </c>
      <c r="F1612" s="101"/>
      <c r="G1612" s="124" t="str">
        <f>IFERROR(VLOOKUP(F1612,#REF!,2,0)," ")</f>
        <v xml:space="preserve"> </v>
      </c>
      <c r="H1612" s="122" t="str">
        <f>IFERROR(VLOOKUP(F1612,#REF!,3,0)," ")</f>
        <v xml:space="preserve"> </v>
      </c>
      <c r="I1612" s="103"/>
      <c r="J1612" s="103"/>
      <c r="K1612" s="103"/>
      <c r="L1612" s="104"/>
      <c r="M1612" s="105"/>
      <c r="N1612" s="106"/>
      <c r="O1612" s="107"/>
      <c r="P1612" s="122" t="str">
        <f t="shared" si="621"/>
        <v>00,00</v>
      </c>
      <c r="Q1612" s="123" t="str">
        <f t="shared" si="622"/>
        <v>0,00</v>
      </c>
      <c r="R1612" s="119">
        <v>0</v>
      </c>
      <c r="S1612" s="119">
        <v>0</v>
      </c>
      <c r="T1612" s="123">
        <f t="shared" si="627"/>
        <v>0</v>
      </c>
      <c r="U1612" s="108"/>
      <c r="V1612" s="109" t="str">
        <f t="shared" si="623"/>
        <v/>
      </c>
      <c r="W1612" s="37"/>
      <c r="X1612" s="132"/>
      <c r="Y1612" s="134"/>
      <c r="AA1612" s="24"/>
      <c r="AB1612" s="40"/>
      <c r="AC1612" s="24" t="str">
        <f t="shared" si="629"/>
        <v>Pendente</v>
      </c>
      <c r="AE1612" s="43"/>
      <c r="AF1612" s="44"/>
      <c r="AG1612" s="46"/>
      <c r="AH1612" s="46"/>
      <c r="AI1612" s="46"/>
      <c r="AJ1612" s="44"/>
      <c r="AK1612" s="46"/>
      <c r="AL1612" s="127"/>
      <c r="AM1612" s="44"/>
      <c r="AN1612" s="46"/>
      <c r="AO1612" s="127"/>
      <c r="AP1612" s="46"/>
      <c r="AQ1612" s="46"/>
      <c r="AR1612" s="46"/>
      <c r="AS1612" s="46"/>
      <c r="AT1612" s="46"/>
      <c r="AU1612" s="46"/>
      <c r="AV1612" s="46"/>
      <c r="AW1612" s="46"/>
      <c r="AX1612" s="46"/>
      <c r="AY1612" s="46"/>
      <c r="AZ1612" s="49"/>
      <c r="BE1612" s="52">
        <f t="shared" si="628"/>
        <v>0</v>
      </c>
      <c r="BF1612" s="53" t="str">
        <f t="shared" si="630"/>
        <v>00</v>
      </c>
      <c r="BG1612" s="54">
        <f t="shared" si="631"/>
        <v>0</v>
      </c>
      <c r="BH1612" s="54">
        <v>6</v>
      </c>
      <c r="BI1612" s="54" t="str">
        <f t="shared" si="632"/>
        <v>,00</v>
      </c>
      <c r="BJ1612" s="55" t="str">
        <f t="shared" si="633"/>
        <v>00,00</v>
      </c>
      <c r="BL1612" s="57" t="str">
        <f>IFERROR(VLOOKUP(H1612,#REF!,2,0)," ")</f>
        <v xml:space="preserve"> </v>
      </c>
      <c r="BM1612" s="57" t="str">
        <f>IFERROR(VLOOKUP(K1612,#REF!,2,0)," ")</f>
        <v xml:space="preserve"> </v>
      </c>
      <c r="BN1612" s="58" t="str">
        <f t="shared" si="616"/>
        <v xml:space="preserve">  </v>
      </c>
      <c r="BO1612" s="59" t="str">
        <f>IFERROR(VLOOKUP(BN1612,#REF!,5,0)," ")</f>
        <v xml:space="preserve"> </v>
      </c>
      <c r="BP1612" s="59" t="str">
        <f t="shared" si="617"/>
        <v xml:space="preserve"> </v>
      </c>
      <c r="BQ1612" s="56" t="str">
        <f t="shared" si="618"/>
        <v>0,00</v>
      </c>
      <c r="BR1612" s="59" t="str">
        <f t="shared" si="619"/>
        <v>0,00</v>
      </c>
      <c r="BS1612" s="59" t="str">
        <f t="shared" si="620"/>
        <v xml:space="preserve"> </v>
      </c>
      <c r="BT1612" s="56" t="str">
        <f t="shared" si="634"/>
        <v>00</v>
      </c>
      <c r="BU1612" s="56">
        <f t="shared" si="635"/>
        <v>0</v>
      </c>
      <c r="BV1612" s="56" t="str">
        <f>IFERROR(BU1612*#REF!,"0,00")</f>
        <v>0,00</v>
      </c>
      <c r="BW1612" s="59" t="str">
        <f t="shared" si="636"/>
        <v>0,00</v>
      </c>
    </row>
    <row r="1613" spans="1:75" ht="61.5" customHeight="1" thickTop="1" thickBot="1">
      <c r="A1613" s="90" t="str">
        <f t="shared" si="624"/>
        <v>INSERIR DATA</v>
      </c>
      <c r="B1613" s="91" t="str">
        <f t="shared" si="625"/>
        <v>INSERIR DATA</v>
      </c>
      <c r="C1613" s="81" t="str">
        <f t="shared" si="626"/>
        <v>INSERIR DATA</v>
      </c>
      <c r="D1613" s="79">
        <f t="shared" si="615"/>
        <v>1610</v>
      </c>
      <c r="E1613" s="125">
        <f t="shared" si="614"/>
        <v>0</v>
      </c>
      <c r="F1613" s="101"/>
      <c r="G1613" s="124" t="str">
        <f>IFERROR(VLOOKUP(F1613,#REF!,2,0)," ")</f>
        <v xml:space="preserve"> </v>
      </c>
      <c r="H1613" s="122" t="str">
        <f>IFERROR(VLOOKUP(F1613,#REF!,3,0)," ")</f>
        <v xml:space="preserve"> </v>
      </c>
      <c r="I1613" s="103"/>
      <c r="J1613" s="103"/>
      <c r="K1613" s="103"/>
      <c r="L1613" s="104"/>
      <c r="M1613" s="105"/>
      <c r="N1613" s="106"/>
      <c r="O1613" s="107"/>
      <c r="P1613" s="122" t="str">
        <f t="shared" si="621"/>
        <v>00,00</v>
      </c>
      <c r="Q1613" s="123" t="str">
        <f t="shared" si="622"/>
        <v>0,00</v>
      </c>
      <c r="R1613" s="119">
        <v>0</v>
      </c>
      <c r="S1613" s="119">
        <v>0</v>
      </c>
      <c r="T1613" s="123">
        <f t="shared" si="627"/>
        <v>0</v>
      </c>
      <c r="U1613" s="108"/>
      <c r="V1613" s="109" t="str">
        <f t="shared" si="623"/>
        <v/>
      </c>
      <c r="W1613" s="37"/>
      <c r="X1613" s="132"/>
      <c r="Y1613" s="134"/>
      <c r="AA1613" s="24"/>
      <c r="AB1613" s="40"/>
      <c r="AC1613" s="24" t="str">
        <f t="shared" si="629"/>
        <v>Pendente</v>
      </c>
      <c r="AE1613" s="43"/>
      <c r="AF1613" s="44"/>
      <c r="AG1613" s="46"/>
      <c r="AH1613" s="46"/>
      <c r="AI1613" s="46"/>
      <c r="AJ1613" s="44"/>
      <c r="AK1613" s="46"/>
      <c r="AL1613" s="127"/>
      <c r="AM1613" s="44"/>
      <c r="AN1613" s="46"/>
      <c r="AO1613" s="127"/>
      <c r="AP1613" s="46"/>
      <c r="AQ1613" s="46"/>
      <c r="AR1613" s="46"/>
      <c r="AS1613" s="46"/>
      <c r="AT1613" s="46"/>
      <c r="AU1613" s="46"/>
      <c r="AV1613" s="46"/>
      <c r="AW1613" s="46"/>
      <c r="AX1613" s="46"/>
      <c r="AY1613" s="46"/>
      <c r="AZ1613" s="49"/>
      <c r="BE1613" s="52">
        <f t="shared" si="628"/>
        <v>0</v>
      </c>
      <c r="BF1613" s="53" t="str">
        <f t="shared" si="630"/>
        <v>00</v>
      </c>
      <c r="BG1613" s="54">
        <f t="shared" si="631"/>
        <v>0</v>
      </c>
      <c r="BH1613" s="54">
        <v>6</v>
      </c>
      <c r="BI1613" s="54" t="str">
        <f t="shared" si="632"/>
        <v>,00</v>
      </c>
      <c r="BJ1613" s="55" t="str">
        <f t="shared" si="633"/>
        <v>00,00</v>
      </c>
      <c r="BL1613" s="57" t="str">
        <f>IFERROR(VLOOKUP(H1613,#REF!,2,0)," ")</f>
        <v xml:space="preserve"> </v>
      </c>
      <c r="BM1613" s="57" t="str">
        <f>IFERROR(VLOOKUP(K1613,#REF!,2,0)," ")</f>
        <v xml:space="preserve"> </v>
      </c>
      <c r="BN1613" s="58" t="str">
        <f t="shared" si="616"/>
        <v xml:space="preserve">  </v>
      </c>
      <c r="BO1613" s="59" t="str">
        <f>IFERROR(VLOOKUP(BN1613,#REF!,5,0)," ")</f>
        <v xml:space="preserve"> </v>
      </c>
      <c r="BP1613" s="59" t="str">
        <f t="shared" si="617"/>
        <v xml:space="preserve"> </v>
      </c>
      <c r="BQ1613" s="56" t="str">
        <f t="shared" si="618"/>
        <v>0,00</v>
      </c>
      <c r="BR1613" s="59" t="str">
        <f t="shared" si="619"/>
        <v>0,00</v>
      </c>
      <c r="BS1613" s="59" t="str">
        <f t="shared" si="620"/>
        <v xml:space="preserve"> </v>
      </c>
      <c r="BT1613" s="56" t="str">
        <f t="shared" si="634"/>
        <v>00</v>
      </c>
      <c r="BU1613" s="56">
        <f t="shared" si="635"/>
        <v>0</v>
      </c>
      <c r="BV1613" s="56" t="str">
        <f>IFERROR(BU1613*#REF!,"0,00")</f>
        <v>0,00</v>
      </c>
      <c r="BW1613" s="59" t="str">
        <f t="shared" si="636"/>
        <v>0,00</v>
      </c>
    </row>
    <row r="1614" spans="1:75" ht="61.5" customHeight="1" thickTop="1" thickBot="1">
      <c r="A1614" s="90" t="str">
        <f t="shared" si="624"/>
        <v>INSERIR DATA</v>
      </c>
      <c r="B1614" s="91" t="str">
        <f t="shared" si="625"/>
        <v>INSERIR DATA</v>
      </c>
      <c r="C1614" s="81" t="str">
        <f t="shared" si="626"/>
        <v>INSERIR DATA</v>
      </c>
      <c r="D1614" s="79">
        <f t="shared" si="615"/>
        <v>1611</v>
      </c>
      <c r="E1614" s="125">
        <f t="shared" si="614"/>
        <v>0</v>
      </c>
      <c r="F1614" s="101"/>
      <c r="G1614" s="124" t="str">
        <f>IFERROR(VLOOKUP(F1614,#REF!,2,0)," ")</f>
        <v xml:space="preserve"> </v>
      </c>
      <c r="H1614" s="122" t="str">
        <f>IFERROR(VLOOKUP(F1614,#REF!,3,0)," ")</f>
        <v xml:space="preserve"> </v>
      </c>
      <c r="I1614" s="103"/>
      <c r="J1614" s="103"/>
      <c r="K1614" s="103"/>
      <c r="L1614" s="104"/>
      <c r="M1614" s="105"/>
      <c r="N1614" s="106"/>
      <c r="O1614" s="107"/>
      <c r="P1614" s="122" t="str">
        <f t="shared" si="621"/>
        <v>00,00</v>
      </c>
      <c r="Q1614" s="123" t="str">
        <f t="shared" si="622"/>
        <v>0,00</v>
      </c>
      <c r="R1614" s="119">
        <v>0</v>
      </c>
      <c r="S1614" s="119">
        <v>0</v>
      </c>
      <c r="T1614" s="123">
        <f t="shared" si="627"/>
        <v>0</v>
      </c>
      <c r="U1614" s="108"/>
      <c r="V1614" s="109" t="str">
        <f t="shared" si="623"/>
        <v/>
      </c>
      <c r="W1614" s="37"/>
      <c r="X1614" s="132"/>
      <c r="Y1614" s="134"/>
      <c r="AA1614" s="24"/>
      <c r="AB1614" s="40"/>
      <c r="AC1614" s="24" t="str">
        <f t="shared" si="629"/>
        <v>Pendente</v>
      </c>
      <c r="AE1614" s="43"/>
      <c r="AF1614" s="44"/>
      <c r="AG1614" s="46"/>
      <c r="AH1614" s="46"/>
      <c r="AI1614" s="46"/>
      <c r="AJ1614" s="44"/>
      <c r="AK1614" s="46"/>
      <c r="AL1614" s="127"/>
      <c r="AM1614" s="44"/>
      <c r="AN1614" s="46"/>
      <c r="AO1614" s="127"/>
      <c r="AP1614" s="46"/>
      <c r="AQ1614" s="46"/>
      <c r="AR1614" s="46"/>
      <c r="AS1614" s="46"/>
      <c r="AT1614" s="46"/>
      <c r="AU1614" s="46"/>
      <c r="AV1614" s="46"/>
      <c r="AW1614" s="46"/>
      <c r="AX1614" s="46"/>
      <c r="AY1614" s="46"/>
      <c r="AZ1614" s="49"/>
      <c r="BE1614" s="52">
        <f t="shared" si="628"/>
        <v>0</v>
      </c>
      <c r="BF1614" s="53" t="str">
        <f t="shared" si="630"/>
        <v>00</v>
      </c>
      <c r="BG1614" s="54">
        <f t="shared" si="631"/>
        <v>0</v>
      </c>
      <c r="BH1614" s="54">
        <v>6</v>
      </c>
      <c r="BI1614" s="54" t="str">
        <f t="shared" si="632"/>
        <v>,00</v>
      </c>
      <c r="BJ1614" s="55" t="str">
        <f t="shared" si="633"/>
        <v>00,00</v>
      </c>
      <c r="BL1614" s="57" t="str">
        <f>IFERROR(VLOOKUP(H1614,#REF!,2,0)," ")</f>
        <v xml:space="preserve"> </v>
      </c>
      <c r="BM1614" s="57" t="str">
        <f>IFERROR(VLOOKUP(K1614,#REF!,2,0)," ")</f>
        <v xml:space="preserve"> </v>
      </c>
      <c r="BN1614" s="58" t="str">
        <f t="shared" si="616"/>
        <v xml:space="preserve">  </v>
      </c>
      <c r="BO1614" s="59" t="str">
        <f>IFERROR(VLOOKUP(BN1614,#REF!,5,0)," ")</f>
        <v xml:space="preserve"> </v>
      </c>
      <c r="BP1614" s="59" t="str">
        <f t="shared" si="617"/>
        <v xml:space="preserve"> </v>
      </c>
      <c r="BQ1614" s="56" t="str">
        <f t="shared" si="618"/>
        <v>0,00</v>
      </c>
      <c r="BR1614" s="59" t="str">
        <f t="shared" si="619"/>
        <v>0,00</v>
      </c>
      <c r="BS1614" s="59" t="str">
        <f t="shared" si="620"/>
        <v xml:space="preserve"> </v>
      </c>
      <c r="BT1614" s="56" t="str">
        <f t="shared" si="634"/>
        <v>00</v>
      </c>
      <c r="BU1614" s="56">
        <f t="shared" si="635"/>
        <v>0</v>
      </c>
      <c r="BV1614" s="56" t="str">
        <f>IFERROR(BU1614*#REF!,"0,00")</f>
        <v>0,00</v>
      </c>
      <c r="BW1614" s="59" t="str">
        <f t="shared" si="636"/>
        <v>0,00</v>
      </c>
    </row>
    <row r="1615" spans="1:75" ht="61.5" customHeight="1" thickTop="1" thickBot="1">
      <c r="A1615" s="90" t="str">
        <f t="shared" si="624"/>
        <v>INSERIR DATA</v>
      </c>
      <c r="B1615" s="91" t="str">
        <f t="shared" si="625"/>
        <v>INSERIR DATA</v>
      </c>
      <c r="C1615" s="81" t="str">
        <f t="shared" si="626"/>
        <v>INSERIR DATA</v>
      </c>
      <c r="D1615" s="79">
        <f t="shared" si="615"/>
        <v>1612</v>
      </c>
      <c r="E1615" s="125">
        <f t="shared" si="614"/>
        <v>0</v>
      </c>
      <c r="F1615" s="101"/>
      <c r="G1615" s="124" t="str">
        <f>IFERROR(VLOOKUP(F1615,#REF!,2,0)," ")</f>
        <v xml:space="preserve"> </v>
      </c>
      <c r="H1615" s="122" t="str">
        <f>IFERROR(VLOOKUP(F1615,#REF!,3,0)," ")</f>
        <v xml:space="preserve"> </v>
      </c>
      <c r="I1615" s="103"/>
      <c r="J1615" s="103"/>
      <c r="K1615" s="103"/>
      <c r="L1615" s="104"/>
      <c r="M1615" s="105"/>
      <c r="N1615" s="106"/>
      <c r="O1615" s="107"/>
      <c r="P1615" s="122" t="str">
        <f t="shared" si="621"/>
        <v>00,00</v>
      </c>
      <c r="Q1615" s="123" t="str">
        <f t="shared" si="622"/>
        <v>0,00</v>
      </c>
      <c r="R1615" s="119">
        <v>0</v>
      </c>
      <c r="S1615" s="119">
        <v>0</v>
      </c>
      <c r="T1615" s="123">
        <f t="shared" si="627"/>
        <v>0</v>
      </c>
      <c r="U1615" s="108"/>
      <c r="V1615" s="109" t="str">
        <f t="shared" si="623"/>
        <v/>
      </c>
      <c r="W1615" s="37"/>
      <c r="X1615" s="132"/>
      <c r="Y1615" s="134"/>
      <c r="AA1615" s="24"/>
      <c r="AB1615" s="40"/>
      <c r="AC1615" s="24" t="str">
        <f t="shared" si="629"/>
        <v>Pendente</v>
      </c>
      <c r="AE1615" s="43"/>
      <c r="AF1615" s="44"/>
      <c r="AG1615" s="46"/>
      <c r="AH1615" s="46"/>
      <c r="AI1615" s="46"/>
      <c r="AJ1615" s="44"/>
      <c r="AK1615" s="46"/>
      <c r="AL1615" s="127"/>
      <c r="AM1615" s="44"/>
      <c r="AN1615" s="46"/>
      <c r="AO1615" s="127"/>
      <c r="AP1615" s="46"/>
      <c r="AQ1615" s="46"/>
      <c r="AR1615" s="46"/>
      <c r="AS1615" s="46"/>
      <c r="AT1615" s="46"/>
      <c r="AU1615" s="46"/>
      <c r="AV1615" s="46"/>
      <c r="AW1615" s="46"/>
      <c r="AX1615" s="46"/>
      <c r="AY1615" s="46"/>
      <c r="AZ1615" s="49"/>
      <c r="BE1615" s="52">
        <f t="shared" si="628"/>
        <v>0</v>
      </c>
      <c r="BF1615" s="53" t="str">
        <f t="shared" si="630"/>
        <v>00</v>
      </c>
      <c r="BG1615" s="54">
        <f t="shared" si="631"/>
        <v>0</v>
      </c>
      <c r="BH1615" s="54">
        <v>6</v>
      </c>
      <c r="BI1615" s="54" t="str">
        <f t="shared" si="632"/>
        <v>,00</v>
      </c>
      <c r="BJ1615" s="55" t="str">
        <f t="shared" si="633"/>
        <v>00,00</v>
      </c>
      <c r="BL1615" s="57" t="str">
        <f>IFERROR(VLOOKUP(H1615,#REF!,2,0)," ")</f>
        <v xml:space="preserve"> </v>
      </c>
      <c r="BM1615" s="57" t="str">
        <f>IFERROR(VLOOKUP(K1615,#REF!,2,0)," ")</f>
        <v xml:space="preserve"> </v>
      </c>
      <c r="BN1615" s="58" t="str">
        <f t="shared" si="616"/>
        <v xml:space="preserve">  </v>
      </c>
      <c r="BO1615" s="59" t="str">
        <f>IFERROR(VLOOKUP(BN1615,#REF!,5,0)," ")</f>
        <v xml:space="preserve"> </v>
      </c>
      <c r="BP1615" s="59" t="str">
        <f t="shared" si="617"/>
        <v xml:space="preserve"> </v>
      </c>
      <c r="BQ1615" s="56" t="str">
        <f t="shared" si="618"/>
        <v>0,00</v>
      </c>
      <c r="BR1615" s="59" t="str">
        <f t="shared" si="619"/>
        <v>0,00</v>
      </c>
      <c r="BS1615" s="59" t="str">
        <f t="shared" si="620"/>
        <v xml:space="preserve"> </v>
      </c>
      <c r="BT1615" s="56" t="str">
        <f t="shared" si="634"/>
        <v>00</v>
      </c>
      <c r="BU1615" s="56">
        <f t="shared" si="635"/>
        <v>0</v>
      </c>
      <c r="BV1615" s="56" t="str">
        <f>IFERROR(BU1615*#REF!,"0,00")</f>
        <v>0,00</v>
      </c>
      <c r="BW1615" s="59" t="str">
        <f t="shared" si="636"/>
        <v>0,00</v>
      </c>
    </row>
    <row r="1616" spans="1:75" ht="61.5" customHeight="1" thickTop="1" thickBot="1">
      <c r="A1616" s="90" t="str">
        <f t="shared" si="624"/>
        <v>INSERIR DATA</v>
      </c>
      <c r="B1616" s="91" t="str">
        <f t="shared" si="625"/>
        <v>INSERIR DATA</v>
      </c>
      <c r="C1616" s="81" t="str">
        <f t="shared" si="626"/>
        <v>INSERIR DATA</v>
      </c>
      <c r="D1616" s="79">
        <f t="shared" si="615"/>
        <v>1613</v>
      </c>
      <c r="E1616" s="125">
        <f t="shared" si="614"/>
        <v>0</v>
      </c>
      <c r="F1616" s="101"/>
      <c r="G1616" s="124" t="str">
        <f>IFERROR(VLOOKUP(F1616,#REF!,2,0)," ")</f>
        <v xml:space="preserve"> </v>
      </c>
      <c r="H1616" s="122" t="str">
        <f>IFERROR(VLOOKUP(F1616,#REF!,3,0)," ")</f>
        <v xml:space="preserve"> </v>
      </c>
      <c r="I1616" s="103"/>
      <c r="J1616" s="103"/>
      <c r="K1616" s="103"/>
      <c r="L1616" s="104"/>
      <c r="M1616" s="105"/>
      <c r="N1616" s="106"/>
      <c r="O1616" s="107"/>
      <c r="P1616" s="122" t="str">
        <f t="shared" si="621"/>
        <v>00,00</v>
      </c>
      <c r="Q1616" s="123" t="str">
        <f t="shared" si="622"/>
        <v>0,00</v>
      </c>
      <c r="R1616" s="119">
        <v>0</v>
      </c>
      <c r="S1616" s="119">
        <v>0</v>
      </c>
      <c r="T1616" s="123">
        <f t="shared" si="627"/>
        <v>0</v>
      </c>
      <c r="U1616" s="108"/>
      <c r="V1616" s="109" t="str">
        <f t="shared" si="623"/>
        <v/>
      </c>
      <c r="W1616" s="37"/>
      <c r="X1616" s="132"/>
      <c r="Y1616" s="134"/>
      <c r="AA1616" s="24"/>
      <c r="AB1616" s="40"/>
      <c r="AC1616" s="24" t="str">
        <f t="shared" si="629"/>
        <v>Pendente</v>
      </c>
      <c r="AE1616" s="43"/>
      <c r="AF1616" s="44"/>
      <c r="AG1616" s="46"/>
      <c r="AH1616" s="46"/>
      <c r="AI1616" s="46"/>
      <c r="AJ1616" s="44"/>
      <c r="AK1616" s="46"/>
      <c r="AL1616" s="127"/>
      <c r="AM1616" s="44"/>
      <c r="AN1616" s="46"/>
      <c r="AO1616" s="127"/>
      <c r="AP1616" s="46"/>
      <c r="AQ1616" s="46"/>
      <c r="AR1616" s="46"/>
      <c r="AS1616" s="46"/>
      <c r="AT1616" s="46"/>
      <c r="AU1616" s="46"/>
      <c r="AV1616" s="46"/>
      <c r="AW1616" s="46"/>
      <c r="AX1616" s="46"/>
      <c r="AY1616" s="46"/>
      <c r="AZ1616" s="49"/>
      <c r="BE1616" s="52">
        <f t="shared" si="628"/>
        <v>0</v>
      </c>
      <c r="BF1616" s="53" t="str">
        <f t="shared" si="630"/>
        <v>00</v>
      </c>
      <c r="BG1616" s="54">
        <f t="shared" si="631"/>
        <v>0</v>
      </c>
      <c r="BH1616" s="54">
        <v>6</v>
      </c>
      <c r="BI1616" s="54" t="str">
        <f t="shared" si="632"/>
        <v>,00</v>
      </c>
      <c r="BJ1616" s="55" t="str">
        <f t="shared" si="633"/>
        <v>00,00</v>
      </c>
      <c r="BL1616" s="57" t="str">
        <f>IFERROR(VLOOKUP(H1616,#REF!,2,0)," ")</f>
        <v xml:space="preserve"> </v>
      </c>
      <c r="BM1616" s="57" t="str">
        <f>IFERROR(VLOOKUP(K1616,#REF!,2,0)," ")</f>
        <v xml:space="preserve"> </v>
      </c>
      <c r="BN1616" s="58" t="str">
        <f t="shared" si="616"/>
        <v xml:space="preserve">  </v>
      </c>
      <c r="BO1616" s="59" t="str">
        <f>IFERROR(VLOOKUP(BN1616,#REF!,5,0)," ")</f>
        <v xml:space="preserve"> </v>
      </c>
      <c r="BP1616" s="59" t="str">
        <f t="shared" si="617"/>
        <v xml:space="preserve"> </v>
      </c>
      <c r="BQ1616" s="56" t="str">
        <f t="shared" si="618"/>
        <v>0,00</v>
      </c>
      <c r="BR1616" s="59" t="str">
        <f t="shared" si="619"/>
        <v>0,00</v>
      </c>
      <c r="BS1616" s="59" t="str">
        <f t="shared" si="620"/>
        <v xml:space="preserve"> </v>
      </c>
      <c r="BT1616" s="56" t="str">
        <f t="shared" si="634"/>
        <v>00</v>
      </c>
      <c r="BU1616" s="56">
        <f t="shared" si="635"/>
        <v>0</v>
      </c>
      <c r="BV1616" s="56" t="str">
        <f>IFERROR(BU1616*#REF!,"0,00")</f>
        <v>0,00</v>
      </c>
      <c r="BW1616" s="59" t="str">
        <f t="shared" si="636"/>
        <v>0,00</v>
      </c>
    </row>
    <row r="1617" spans="1:75" ht="61.5" customHeight="1" thickTop="1" thickBot="1">
      <c r="A1617" s="90" t="str">
        <f t="shared" si="624"/>
        <v>INSERIR DATA</v>
      </c>
      <c r="B1617" s="91" t="str">
        <f t="shared" si="625"/>
        <v>INSERIR DATA</v>
      </c>
      <c r="C1617" s="81" t="str">
        <f t="shared" si="626"/>
        <v>INSERIR DATA</v>
      </c>
      <c r="D1617" s="79">
        <f t="shared" si="615"/>
        <v>1614</v>
      </c>
      <c r="E1617" s="125">
        <f t="shared" ref="E1617:E1680" si="637">AI1617</f>
        <v>0</v>
      </c>
      <c r="F1617" s="101"/>
      <c r="G1617" s="124" t="str">
        <f>IFERROR(VLOOKUP(F1617,#REF!,2,0)," ")</f>
        <v xml:space="preserve"> </v>
      </c>
      <c r="H1617" s="122" t="str">
        <f>IFERROR(VLOOKUP(F1617,#REF!,3,0)," ")</f>
        <v xml:space="preserve"> </v>
      </c>
      <c r="I1617" s="103"/>
      <c r="J1617" s="103"/>
      <c r="K1617" s="103"/>
      <c r="L1617" s="104"/>
      <c r="M1617" s="105"/>
      <c r="N1617" s="106"/>
      <c r="O1617" s="107"/>
      <c r="P1617" s="122" t="str">
        <f t="shared" si="621"/>
        <v>00,00</v>
      </c>
      <c r="Q1617" s="123" t="str">
        <f t="shared" si="622"/>
        <v>0,00</v>
      </c>
      <c r="R1617" s="119">
        <v>0</v>
      </c>
      <c r="S1617" s="119">
        <v>0</v>
      </c>
      <c r="T1617" s="123">
        <f t="shared" si="627"/>
        <v>0</v>
      </c>
      <c r="U1617" s="108"/>
      <c r="V1617" s="109" t="str">
        <f t="shared" si="623"/>
        <v/>
      </c>
      <c r="W1617" s="37"/>
      <c r="X1617" s="132"/>
      <c r="Y1617" s="134"/>
      <c r="AA1617" s="24"/>
      <c r="AB1617" s="40"/>
      <c r="AC1617" s="24" t="str">
        <f t="shared" si="629"/>
        <v>Pendente</v>
      </c>
      <c r="AE1617" s="43"/>
      <c r="AF1617" s="44"/>
      <c r="AG1617" s="46"/>
      <c r="AH1617" s="46"/>
      <c r="AI1617" s="46"/>
      <c r="AJ1617" s="44"/>
      <c r="AK1617" s="46"/>
      <c r="AL1617" s="127"/>
      <c r="AM1617" s="44"/>
      <c r="AN1617" s="46"/>
      <c r="AO1617" s="127"/>
      <c r="AP1617" s="46"/>
      <c r="AQ1617" s="46"/>
      <c r="AR1617" s="46"/>
      <c r="AS1617" s="46"/>
      <c r="AT1617" s="46"/>
      <c r="AU1617" s="46"/>
      <c r="AV1617" s="46"/>
      <c r="AW1617" s="46"/>
      <c r="AX1617" s="46"/>
      <c r="AY1617" s="46"/>
      <c r="AZ1617" s="49"/>
      <c r="BE1617" s="52">
        <f t="shared" si="628"/>
        <v>0</v>
      </c>
      <c r="BF1617" s="53" t="str">
        <f t="shared" si="630"/>
        <v>00</v>
      </c>
      <c r="BG1617" s="54">
        <f t="shared" si="631"/>
        <v>0</v>
      </c>
      <c r="BH1617" s="54">
        <v>6</v>
      </c>
      <c r="BI1617" s="54" t="str">
        <f t="shared" si="632"/>
        <v>,00</v>
      </c>
      <c r="BJ1617" s="55" t="str">
        <f t="shared" si="633"/>
        <v>00,00</v>
      </c>
      <c r="BL1617" s="57" t="str">
        <f>IFERROR(VLOOKUP(H1617,#REF!,2,0)," ")</f>
        <v xml:space="preserve"> </v>
      </c>
      <c r="BM1617" s="57" t="str">
        <f>IFERROR(VLOOKUP(K1617,#REF!,2,0)," ")</f>
        <v xml:space="preserve"> </v>
      </c>
      <c r="BN1617" s="58" t="str">
        <f t="shared" si="616"/>
        <v xml:space="preserve">  </v>
      </c>
      <c r="BO1617" s="59" t="str">
        <f>IFERROR(VLOOKUP(BN1617,#REF!,5,0)," ")</f>
        <v xml:space="preserve"> </v>
      </c>
      <c r="BP1617" s="59" t="str">
        <f t="shared" si="617"/>
        <v xml:space="preserve"> </v>
      </c>
      <c r="BQ1617" s="56" t="str">
        <f t="shared" si="618"/>
        <v>0,00</v>
      </c>
      <c r="BR1617" s="59" t="str">
        <f t="shared" si="619"/>
        <v>0,00</v>
      </c>
      <c r="BS1617" s="59" t="str">
        <f t="shared" si="620"/>
        <v xml:space="preserve"> </v>
      </c>
      <c r="BT1617" s="56" t="str">
        <f t="shared" si="634"/>
        <v>00</v>
      </c>
      <c r="BU1617" s="56">
        <f t="shared" si="635"/>
        <v>0</v>
      </c>
      <c r="BV1617" s="56" t="str">
        <f>IFERROR(BU1617*#REF!,"0,00")</f>
        <v>0,00</v>
      </c>
      <c r="BW1617" s="59" t="str">
        <f t="shared" si="636"/>
        <v>0,00</v>
      </c>
    </row>
    <row r="1618" spans="1:75" ht="61.5" customHeight="1" thickTop="1" thickBot="1">
      <c r="A1618" s="90" t="str">
        <f t="shared" si="624"/>
        <v>INSERIR DATA</v>
      </c>
      <c r="B1618" s="91" t="str">
        <f t="shared" si="625"/>
        <v>INSERIR DATA</v>
      </c>
      <c r="C1618" s="81" t="str">
        <f t="shared" si="626"/>
        <v>INSERIR DATA</v>
      </c>
      <c r="D1618" s="79">
        <f t="shared" si="615"/>
        <v>1615</v>
      </c>
      <c r="E1618" s="125">
        <f t="shared" si="637"/>
        <v>0</v>
      </c>
      <c r="F1618" s="101"/>
      <c r="G1618" s="124" t="str">
        <f>IFERROR(VLOOKUP(F1618,#REF!,2,0)," ")</f>
        <v xml:space="preserve"> </v>
      </c>
      <c r="H1618" s="122" t="str">
        <f>IFERROR(VLOOKUP(F1618,#REF!,3,0)," ")</f>
        <v xml:space="preserve"> </v>
      </c>
      <c r="I1618" s="103"/>
      <c r="J1618" s="103"/>
      <c r="K1618" s="103"/>
      <c r="L1618" s="104"/>
      <c r="M1618" s="105"/>
      <c r="N1618" s="106"/>
      <c r="O1618" s="107"/>
      <c r="P1618" s="122" t="str">
        <f t="shared" si="621"/>
        <v>00,00</v>
      </c>
      <c r="Q1618" s="123" t="str">
        <f t="shared" si="622"/>
        <v>0,00</v>
      </c>
      <c r="R1618" s="119">
        <v>0</v>
      </c>
      <c r="S1618" s="119">
        <v>0</v>
      </c>
      <c r="T1618" s="123">
        <f t="shared" si="627"/>
        <v>0</v>
      </c>
      <c r="U1618" s="108"/>
      <c r="V1618" s="109" t="str">
        <f t="shared" si="623"/>
        <v/>
      </c>
      <c r="W1618" s="37"/>
      <c r="X1618" s="132"/>
      <c r="Y1618" s="134"/>
      <c r="AA1618" s="24"/>
      <c r="AB1618" s="40"/>
      <c r="AC1618" s="24" t="str">
        <f t="shared" si="629"/>
        <v>Pendente</v>
      </c>
      <c r="AE1618" s="43"/>
      <c r="AF1618" s="44"/>
      <c r="AG1618" s="46"/>
      <c r="AH1618" s="46"/>
      <c r="AI1618" s="46"/>
      <c r="AJ1618" s="44"/>
      <c r="AK1618" s="46"/>
      <c r="AL1618" s="127"/>
      <c r="AM1618" s="44"/>
      <c r="AN1618" s="46"/>
      <c r="AO1618" s="127"/>
      <c r="AP1618" s="46"/>
      <c r="AQ1618" s="46"/>
      <c r="AR1618" s="46"/>
      <c r="AS1618" s="46"/>
      <c r="AT1618" s="46"/>
      <c r="AU1618" s="46"/>
      <c r="AV1618" s="46"/>
      <c r="AW1618" s="46"/>
      <c r="AX1618" s="46"/>
      <c r="AY1618" s="46"/>
      <c r="AZ1618" s="49"/>
      <c r="BE1618" s="52">
        <f t="shared" si="628"/>
        <v>0</v>
      </c>
      <c r="BF1618" s="53" t="str">
        <f t="shared" si="630"/>
        <v>00</v>
      </c>
      <c r="BG1618" s="54">
        <f t="shared" si="631"/>
        <v>0</v>
      </c>
      <c r="BH1618" s="54">
        <v>6</v>
      </c>
      <c r="BI1618" s="54" t="str">
        <f t="shared" si="632"/>
        <v>,00</v>
      </c>
      <c r="BJ1618" s="55" t="str">
        <f t="shared" si="633"/>
        <v>00,00</v>
      </c>
      <c r="BL1618" s="57" t="str">
        <f>IFERROR(VLOOKUP(H1618,#REF!,2,0)," ")</f>
        <v xml:space="preserve"> </v>
      </c>
      <c r="BM1618" s="57" t="str">
        <f>IFERROR(VLOOKUP(K1618,#REF!,2,0)," ")</f>
        <v xml:space="preserve"> </v>
      </c>
      <c r="BN1618" s="58" t="str">
        <f t="shared" si="616"/>
        <v xml:space="preserve">  </v>
      </c>
      <c r="BO1618" s="59" t="str">
        <f>IFERROR(VLOOKUP(BN1618,#REF!,5,0)," ")</f>
        <v xml:space="preserve"> </v>
      </c>
      <c r="BP1618" s="59" t="str">
        <f t="shared" si="617"/>
        <v xml:space="preserve"> </v>
      </c>
      <c r="BQ1618" s="56" t="str">
        <f t="shared" si="618"/>
        <v>0,00</v>
      </c>
      <c r="BR1618" s="59" t="str">
        <f t="shared" si="619"/>
        <v>0,00</v>
      </c>
      <c r="BS1618" s="59" t="str">
        <f t="shared" si="620"/>
        <v xml:space="preserve"> </v>
      </c>
      <c r="BT1618" s="56" t="str">
        <f t="shared" si="634"/>
        <v>00</v>
      </c>
      <c r="BU1618" s="56">
        <f t="shared" si="635"/>
        <v>0</v>
      </c>
      <c r="BV1618" s="56" t="str">
        <f>IFERROR(BU1618*#REF!,"0,00")</f>
        <v>0,00</v>
      </c>
      <c r="BW1618" s="59" t="str">
        <f t="shared" si="636"/>
        <v>0,00</v>
      </c>
    </row>
    <row r="1619" spans="1:75" ht="61.5" customHeight="1" thickTop="1" thickBot="1">
      <c r="A1619" s="90" t="str">
        <f t="shared" si="624"/>
        <v>INSERIR DATA</v>
      </c>
      <c r="B1619" s="91" t="str">
        <f t="shared" si="625"/>
        <v>INSERIR DATA</v>
      </c>
      <c r="C1619" s="81" t="str">
        <f t="shared" si="626"/>
        <v>INSERIR DATA</v>
      </c>
      <c r="D1619" s="79">
        <f t="shared" si="615"/>
        <v>1616</v>
      </c>
      <c r="E1619" s="125">
        <f t="shared" si="637"/>
        <v>0</v>
      </c>
      <c r="F1619" s="101"/>
      <c r="G1619" s="124" t="str">
        <f>IFERROR(VLOOKUP(F1619,#REF!,2,0)," ")</f>
        <v xml:space="preserve"> </v>
      </c>
      <c r="H1619" s="122" t="str">
        <f>IFERROR(VLOOKUP(F1619,#REF!,3,0)," ")</f>
        <v xml:space="preserve"> </v>
      </c>
      <c r="I1619" s="103"/>
      <c r="J1619" s="103"/>
      <c r="K1619" s="103"/>
      <c r="L1619" s="104"/>
      <c r="M1619" s="105"/>
      <c r="N1619" s="106"/>
      <c r="O1619" s="107"/>
      <c r="P1619" s="122" t="str">
        <f t="shared" si="621"/>
        <v>00,00</v>
      </c>
      <c r="Q1619" s="123" t="str">
        <f t="shared" si="622"/>
        <v>0,00</v>
      </c>
      <c r="R1619" s="119">
        <v>0</v>
      </c>
      <c r="S1619" s="119">
        <v>0</v>
      </c>
      <c r="T1619" s="123">
        <f t="shared" si="627"/>
        <v>0</v>
      </c>
      <c r="U1619" s="108"/>
      <c r="V1619" s="109" t="str">
        <f t="shared" si="623"/>
        <v/>
      </c>
      <c r="W1619" s="37"/>
      <c r="X1619" s="132"/>
      <c r="Y1619" s="134"/>
      <c r="AA1619" s="24"/>
      <c r="AB1619" s="40"/>
      <c r="AC1619" s="24" t="str">
        <f t="shared" si="629"/>
        <v>Pendente</v>
      </c>
      <c r="AE1619" s="43"/>
      <c r="AF1619" s="44"/>
      <c r="AG1619" s="46"/>
      <c r="AH1619" s="46"/>
      <c r="AI1619" s="46"/>
      <c r="AJ1619" s="44"/>
      <c r="AK1619" s="46"/>
      <c r="AL1619" s="127"/>
      <c r="AM1619" s="44"/>
      <c r="AN1619" s="46"/>
      <c r="AO1619" s="127"/>
      <c r="AP1619" s="46"/>
      <c r="AQ1619" s="46"/>
      <c r="AR1619" s="46"/>
      <c r="AS1619" s="46"/>
      <c r="AT1619" s="46"/>
      <c r="AU1619" s="46"/>
      <c r="AV1619" s="46"/>
      <c r="AW1619" s="46"/>
      <c r="AX1619" s="46"/>
      <c r="AY1619" s="46"/>
      <c r="AZ1619" s="49"/>
      <c r="BE1619" s="52">
        <f t="shared" si="628"/>
        <v>0</v>
      </c>
      <c r="BF1619" s="53" t="str">
        <f t="shared" si="630"/>
        <v>00</v>
      </c>
      <c r="BG1619" s="54">
        <f t="shared" si="631"/>
        <v>0</v>
      </c>
      <c r="BH1619" s="54">
        <v>6</v>
      </c>
      <c r="BI1619" s="54" t="str">
        <f t="shared" si="632"/>
        <v>,00</v>
      </c>
      <c r="BJ1619" s="55" t="str">
        <f t="shared" si="633"/>
        <v>00,00</v>
      </c>
      <c r="BL1619" s="57" t="str">
        <f>IFERROR(VLOOKUP(H1619,#REF!,2,0)," ")</f>
        <v xml:space="preserve"> </v>
      </c>
      <c r="BM1619" s="57" t="str">
        <f>IFERROR(VLOOKUP(K1619,#REF!,2,0)," ")</f>
        <v xml:space="preserve"> </v>
      </c>
      <c r="BN1619" s="58" t="str">
        <f t="shared" si="616"/>
        <v xml:space="preserve">  </v>
      </c>
      <c r="BO1619" s="59" t="str">
        <f>IFERROR(VLOOKUP(BN1619,#REF!,5,0)," ")</f>
        <v xml:space="preserve"> </v>
      </c>
      <c r="BP1619" s="59" t="str">
        <f t="shared" si="617"/>
        <v xml:space="preserve"> </v>
      </c>
      <c r="BQ1619" s="56" t="str">
        <f t="shared" si="618"/>
        <v>0,00</v>
      </c>
      <c r="BR1619" s="59" t="str">
        <f t="shared" si="619"/>
        <v>0,00</v>
      </c>
      <c r="BS1619" s="59" t="str">
        <f t="shared" si="620"/>
        <v xml:space="preserve"> </v>
      </c>
      <c r="BT1619" s="56" t="str">
        <f t="shared" si="634"/>
        <v>00</v>
      </c>
      <c r="BU1619" s="56">
        <f t="shared" si="635"/>
        <v>0</v>
      </c>
      <c r="BV1619" s="56" t="str">
        <f>IFERROR(BU1619*#REF!,"0,00")</f>
        <v>0,00</v>
      </c>
      <c r="BW1619" s="59" t="str">
        <f t="shared" si="636"/>
        <v>0,00</v>
      </c>
    </row>
    <row r="1620" spans="1:75" ht="61.5" customHeight="1" thickTop="1" thickBot="1">
      <c r="A1620" s="90" t="str">
        <f t="shared" si="624"/>
        <v>INSERIR DATA</v>
      </c>
      <c r="B1620" s="91" t="str">
        <f t="shared" si="625"/>
        <v>INSERIR DATA</v>
      </c>
      <c r="C1620" s="81" t="str">
        <f t="shared" si="626"/>
        <v>INSERIR DATA</v>
      </c>
      <c r="D1620" s="79">
        <f t="shared" si="615"/>
        <v>1617</v>
      </c>
      <c r="E1620" s="125">
        <f t="shared" si="637"/>
        <v>0</v>
      </c>
      <c r="F1620" s="101"/>
      <c r="G1620" s="124" t="str">
        <f>IFERROR(VLOOKUP(F1620,#REF!,2,0)," ")</f>
        <v xml:space="preserve"> </v>
      </c>
      <c r="H1620" s="122" t="str">
        <f>IFERROR(VLOOKUP(F1620,#REF!,3,0)," ")</f>
        <v xml:space="preserve"> </v>
      </c>
      <c r="I1620" s="103"/>
      <c r="J1620" s="103"/>
      <c r="K1620" s="103"/>
      <c r="L1620" s="104"/>
      <c r="M1620" s="105"/>
      <c r="N1620" s="106"/>
      <c r="O1620" s="107"/>
      <c r="P1620" s="122" t="str">
        <f t="shared" si="621"/>
        <v>00,00</v>
      </c>
      <c r="Q1620" s="123" t="str">
        <f t="shared" si="622"/>
        <v>0,00</v>
      </c>
      <c r="R1620" s="119">
        <v>0</v>
      </c>
      <c r="S1620" s="119">
        <v>0</v>
      </c>
      <c r="T1620" s="123">
        <f t="shared" si="627"/>
        <v>0</v>
      </c>
      <c r="U1620" s="108"/>
      <c r="V1620" s="109" t="str">
        <f t="shared" si="623"/>
        <v/>
      </c>
      <c r="W1620" s="37"/>
      <c r="X1620" s="132"/>
      <c r="Y1620" s="134"/>
      <c r="AA1620" s="24"/>
      <c r="AB1620" s="40"/>
      <c r="AC1620" s="24" t="str">
        <f t="shared" si="629"/>
        <v>Pendente</v>
      </c>
      <c r="AE1620" s="43"/>
      <c r="AF1620" s="44"/>
      <c r="AG1620" s="46"/>
      <c r="AH1620" s="46"/>
      <c r="AI1620" s="46"/>
      <c r="AJ1620" s="44"/>
      <c r="AK1620" s="46"/>
      <c r="AL1620" s="127"/>
      <c r="AM1620" s="44"/>
      <c r="AN1620" s="46"/>
      <c r="AO1620" s="127"/>
      <c r="AP1620" s="46"/>
      <c r="AQ1620" s="46"/>
      <c r="AR1620" s="46"/>
      <c r="AS1620" s="46"/>
      <c r="AT1620" s="46"/>
      <c r="AU1620" s="46"/>
      <c r="AV1620" s="46"/>
      <c r="AW1620" s="46"/>
      <c r="AX1620" s="46"/>
      <c r="AY1620" s="46"/>
      <c r="AZ1620" s="49"/>
      <c r="BE1620" s="52">
        <f t="shared" si="628"/>
        <v>0</v>
      </c>
      <c r="BF1620" s="53" t="str">
        <f t="shared" si="630"/>
        <v>00</v>
      </c>
      <c r="BG1620" s="54">
        <f t="shared" si="631"/>
        <v>0</v>
      </c>
      <c r="BH1620" s="54">
        <v>6</v>
      </c>
      <c r="BI1620" s="54" t="str">
        <f t="shared" si="632"/>
        <v>,00</v>
      </c>
      <c r="BJ1620" s="55" t="str">
        <f t="shared" si="633"/>
        <v>00,00</v>
      </c>
      <c r="BL1620" s="57" t="str">
        <f>IFERROR(VLOOKUP(H1620,#REF!,2,0)," ")</f>
        <v xml:space="preserve"> </v>
      </c>
      <c r="BM1620" s="57" t="str">
        <f>IFERROR(VLOOKUP(K1620,#REF!,2,0)," ")</f>
        <v xml:space="preserve"> </v>
      </c>
      <c r="BN1620" s="58" t="str">
        <f t="shared" si="616"/>
        <v xml:space="preserve">  </v>
      </c>
      <c r="BO1620" s="59" t="str">
        <f>IFERROR(VLOOKUP(BN1620,#REF!,5,0)," ")</f>
        <v xml:space="preserve"> </v>
      </c>
      <c r="BP1620" s="59" t="str">
        <f t="shared" si="617"/>
        <v xml:space="preserve"> </v>
      </c>
      <c r="BQ1620" s="56" t="str">
        <f t="shared" si="618"/>
        <v>0,00</v>
      </c>
      <c r="BR1620" s="59" t="str">
        <f t="shared" si="619"/>
        <v>0,00</v>
      </c>
      <c r="BS1620" s="59" t="str">
        <f t="shared" si="620"/>
        <v xml:space="preserve"> </v>
      </c>
      <c r="BT1620" s="56" t="str">
        <f t="shared" si="634"/>
        <v>00</v>
      </c>
      <c r="BU1620" s="56">
        <f t="shared" si="635"/>
        <v>0</v>
      </c>
      <c r="BV1620" s="56" t="str">
        <f>IFERROR(BU1620*#REF!,"0,00")</f>
        <v>0,00</v>
      </c>
      <c r="BW1620" s="59" t="str">
        <f t="shared" si="636"/>
        <v>0,00</v>
      </c>
    </row>
    <row r="1621" spans="1:75" ht="61.5" customHeight="1" thickTop="1" thickBot="1">
      <c r="A1621" s="90" t="str">
        <f t="shared" si="624"/>
        <v>INSERIR DATA</v>
      </c>
      <c r="B1621" s="91" t="str">
        <f t="shared" si="625"/>
        <v>INSERIR DATA</v>
      </c>
      <c r="C1621" s="81" t="str">
        <f t="shared" si="626"/>
        <v>INSERIR DATA</v>
      </c>
      <c r="D1621" s="79">
        <f t="shared" si="615"/>
        <v>1618</v>
      </c>
      <c r="E1621" s="125">
        <f t="shared" si="637"/>
        <v>0</v>
      </c>
      <c r="F1621" s="101"/>
      <c r="G1621" s="124" t="str">
        <f>IFERROR(VLOOKUP(F1621,#REF!,2,0)," ")</f>
        <v xml:space="preserve"> </v>
      </c>
      <c r="H1621" s="122" t="str">
        <f>IFERROR(VLOOKUP(F1621,#REF!,3,0)," ")</f>
        <v xml:space="preserve"> </v>
      </c>
      <c r="I1621" s="103"/>
      <c r="J1621" s="103"/>
      <c r="K1621" s="103"/>
      <c r="L1621" s="104"/>
      <c r="M1621" s="105"/>
      <c r="N1621" s="106"/>
      <c r="O1621" s="107"/>
      <c r="P1621" s="122" t="str">
        <f t="shared" si="621"/>
        <v>00,00</v>
      </c>
      <c r="Q1621" s="123" t="str">
        <f t="shared" si="622"/>
        <v>0,00</v>
      </c>
      <c r="R1621" s="119">
        <v>0</v>
      </c>
      <c r="S1621" s="119">
        <v>0</v>
      </c>
      <c r="T1621" s="123">
        <f t="shared" si="627"/>
        <v>0</v>
      </c>
      <c r="U1621" s="108"/>
      <c r="V1621" s="109" t="str">
        <f t="shared" si="623"/>
        <v/>
      </c>
      <c r="W1621" s="37"/>
      <c r="X1621" s="132"/>
      <c r="Y1621" s="134"/>
      <c r="AA1621" s="24"/>
      <c r="AB1621" s="40"/>
      <c r="AC1621" s="24" t="str">
        <f t="shared" si="629"/>
        <v>Pendente</v>
      </c>
      <c r="AE1621" s="43"/>
      <c r="AF1621" s="44"/>
      <c r="AG1621" s="46"/>
      <c r="AH1621" s="46"/>
      <c r="AI1621" s="46"/>
      <c r="AJ1621" s="44"/>
      <c r="AK1621" s="46"/>
      <c r="AL1621" s="127"/>
      <c r="AM1621" s="44"/>
      <c r="AN1621" s="46"/>
      <c r="AO1621" s="127"/>
      <c r="AP1621" s="46"/>
      <c r="AQ1621" s="46"/>
      <c r="AR1621" s="46"/>
      <c r="AS1621" s="46"/>
      <c r="AT1621" s="46"/>
      <c r="AU1621" s="46"/>
      <c r="AV1621" s="46"/>
      <c r="AW1621" s="46"/>
      <c r="AX1621" s="46"/>
      <c r="AY1621" s="46"/>
      <c r="AZ1621" s="49"/>
      <c r="BE1621" s="52">
        <f t="shared" si="628"/>
        <v>0</v>
      </c>
      <c r="BF1621" s="53" t="str">
        <f t="shared" si="630"/>
        <v>00</v>
      </c>
      <c r="BG1621" s="54">
        <f t="shared" si="631"/>
        <v>0</v>
      </c>
      <c r="BH1621" s="54">
        <v>6</v>
      </c>
      <c r="BI1621" s="54" t="str">
        <f t="shared" si="632"/>
        <v>,00</v>
      </c>
      <c r="BJ1621" s="55" t="str">
        <f t="shared" si="633"/>
        <v>00,00</v>
      </c>
      <c r="BL1621" s="57" t="str">
        <f>IFERROR(VLOOKUP(H1621,#REF!,2,0)," ")</f>
        <v xml:space="preserve"> </v>
      </c>
      <c r="BM1621" s="57" t="str">
        <f>IFERROR(VLOOKUP(K1621,#REF!,2,0)," ")</f>
        <v xml:space="preserve"> </v>
      </c>
      <c r="BN1621" s="58" t="str">
        <f t="shared" si="616"/>
        <v xml:space="preserve">  </v>
      </c>
      <c r="BO1621" s="59" t="str">
        <f>IFERROR(VLOOKUP(BN1621,#REF!,5,0)," ")</f>
        <v xml:space="preserve"> </v>
      </c>
      <c r="BP1621" s="59" t="str">
        <f t="shared" si="617"/>
        <v xml:space="preserve"> </v>
      </c>
      <c r="BQ1621" s="56" t="str">
        <f t="shared" si="618"/>
        <v>0,00</v>
      </c>
      <c r="BR1621" s="59" t="str">
        <f t="shared" si="619"/>
        <v>0,00</v>
      </c>
      <c r="BS1621" s="59" t="str">
        <f t="shared" si="620"/>
        <v xml:space="preserve"> </v>
      </c>
      <c r="BT1621" s="56" t="str">
        <f t="shared" si="634"/>
        <v>00</v>
      </c>
      <c r="BU1621" s="56">
        <f t="shared" si="635"/>
        <v>0</v>
      </c>
      <c r="BV1621" s="56" t="str">
        <f>IFERROR(BU1621*#REF!,"0,00")</f>
        <v>0,00</v>
      </c>
      <c r="BW1621" s="59" t="str">
        <f t="shared" si="636"/>
        <v>0,00</v>
      </c>
    </row>
    <row r="1622" spans="1:75" ht="61.5" customHeight="1" thickTop="1" thickBot="1">
      <c r="A1622" s="90" t="str">
        <f t="shared" si="624"/>
        <v>INSERIR DATA</v>
      </c>
      <c r="B1622" s="91" t="str">
        <f t="shared" si="625"/>
        <v>INSERIR DATA</v>
      </c>
      <c r="C1622" s="81" t="str">
        <f t="shared" si="626"/>
        <v>INSERIR DATA</v>
      </c>
      <c r="D1622" s="79">
        <f t="shared" si="615"/>
        <v>1619</v>
      </c>
      <c r="E1622" s="125">
        <f t="shared" si="637"/>
        <v>0</v>
      </c>
      <c r="F1622" s="101"/>
      <c r="G1622" s="124" t="str">
        <f>IFERROR(VLOOKUP(F1622,#REF!,2,0)," ")</f>
        <v xml:space="preserve"> </v>
      </c>
      <c r="H1622" s="122" t="str">
        <f>IFERROR(VLOOKUP(F1622,#REF!,3,0)," ")</f>
        <v xml:space="preserve"> </v>
      </c>
      <c r="I1622" s="103"/>
      <c r="J1622" s="103"/>
      <c r="K1622" s="103"/>
      <c r="L1622" s="104"/>
      <c r="M1622" s="105"/>
      <c r="N1622" s="106"/>
      <c r="O1622" s="107"/>
      <c r="P1622" s="122" t="str">
        <f t="shared" si="621"/>
        <v>00,00</v>
      </c>
      <c r="Q1622" s="123" t="str">
        <f t="shared" si="622"/>
        <v>0,00</v>
      </c>
      <c r="R1622" s="119">
        <v>0</v>
      </c>
      <c r="S1622" s="119">
        <v>0</v>
      </c>
      <c r="T1622" s="123">
        <f t="shared" si="627"/>
        <v>0</v>
      </c>
      <c r="U1622" s="108"/>
      <c r="V1622" s="109" t="str">
        <f t="shared" si="623"/>
        <v/>
      </c>
      <c r="W1622" s="37"/>
      <c r="X1622" s="132"/>
      <c r="Y1622" s="134"/>
      <c r="AA1622" s="24"/>
      <c r="AB1622" s="40"/>
      <c r="AC1622" s="24" t="str">
        <f t="shared" si="629"/>
        <v>Pendente</v>
      </c>
      <c r="AE1622" s="43"/>
      <c r="AF1622" s="44"/>
      <c r="AG1622" s="46"/>
      <c r="AH1622" s="46"/>
      <c r="AI1622" s="46"/>
      <c r="AJ1622" s="44"/>
      <c r="AK1622" s="46"/>
      <c r="AL1622" s="127"/>
      <c r="AM1622" s="44"/>
      <c r="AN1622" s="46"/>
      <c r="AO1622" s="127"/>
      <c r="AP1622" s="46"/>
      <c r="AQ1622" s="46"/>
      <c r="AR1622" s="46"/>
      <c r="AS1622" s="46"/>
      <c r="AT1622" s="46"/>
      <c r="AU1622" s="46"/>
      <c r="AV1622" s="46"/>
      <c r="AW1622" s="46"/>
      <c r="AX1622" s="46"/>
      <c r="AY1622" s="46"/>
      <c r="AZ1622" s="49"/>
      <c r="BE1622" s="52">
        <f t="shared" si="628"/>
        <v>0</v>
      </c>
      <c r="BF1622" s="53" t="str">
        <f t="shared" si="630"/>
        <v>00</v>
      </c>
      <c r="BG1622" s="54">
        <f t="shared" si="631"/>
        <v>0</v>
      </c>
      <c r="BH1622" s="54">
        <v>6</v>
      </c>
      <c r="BI1622" s="54" t="str">
        <f t="shared" si="632"/>
        <v>,00</v>
      </c>
      <c r="BJ1622" s="55" t="str">
        <f t="shared" si="633"/>
        <v>00,00</v>
      </c>
      <c r="BL1622" s="57" t="str">
        <f>IFERROR(VLOOKUP(H1622,#REF!,2,0)," ")</f>
        <v xml:space="preserve"> </v>
      </c>
      <c r="BM1622" s="57" t="str">
        <f>IFERROR(VLOOKUP(K1622,#REF!,2,0)," ")</f>
        <v xml:space="preserve"> </v>
      </c>
      <c r="BN1622" s="58" t="str">
        <f t="shared" si="616"/>
        <v xml:space="preserve">  </v>
      </c>
      <c r="BO1622" s="59" t="str">
        <f>IFERROR(VLOOKUP(BN1622,#REF!,5,0)," ")</f>
        <v xml:space="preserve"> </v>
      </c>
      <c r="BP1622" s="59" t="str">
        <f t="shared" si="617"/>
        <v xml:space="preserve"> </v>
      </c>
      <c r="BQ1622" s="56" t="str">
        <f t="shared" si="618"/>
        <v>0,00</v>
      </c>
      <c r="BR1622" s="59" t="str">
        <f t="shared" si="619"/>
        <v>0,00</v>
      </c>
      <c r="BS1622" s="59" t="str">
        <f t="shared" si="620"/>
        <v xml:space="preserve"> </v>
      </c>
      <c r="BT1622" s="56" t="str">
        <f t="shared" si="634"/>
        <v>00</v>
      </c>
      <c r="BU1622" s="56">
        <f t="shared" si="635"/>
        <v>0</v>
      </c>
      <c r="BV1622" s="56" t="str">
        <f>IFERROR(BU1622*#REF!,"0,00")</f>
        <v>0,00</v>
      </c>
      <c r="BW1622" s="59" t="str">
        <f t="shared" si="636"/>
        <v>0,00</v>
      </c>
    </row>
    <row r="1623" spans="1:75" ht="61.5" customHeight="1" thickTop="1" thickBot="1">
      <c r="A1623" s="90" t="str">
        <f t="shared" si="624"/>
        <v>INSERIR DATA</v>
      </c>
      <c r="B1623" s="91" t="str">
        <f t="shared" si="625"/>
        <v>INSERIR DATA</v>
      </c>
      <c r="C1623" s="81" t="str">
        <f t="shared" si="626"/>
        <v>INSERIR DATA</v>
      </c>
      <c r="D1623" s="79">
        <f t="shared" si="615"/>
        <v>1620</v>
      </c>
      <c r="E1623" s="125">
        <f t="shared" si="637"/>
        <v>0</v>
      </c>
      <c r="F1623" s="101"/>
      <c r="G1623" s="124" t="str">
        <f>IFERROR(VLOOKUP(F1623,#REF!,2,0)," ")</f>
        <v xml:space="preserve"> </v>
      </c>
      <c r="H1623" s="122" t="str">
        <f>IFERROR(VLOOKUP(F1623,#REF!,3,0)," ")</f>
        <v xml:space="preserve"> </v>
      </c>
      <c r="I1623" s="103"/>
      <c r="J1623" s="103"/>
      <c r="K1623" s="103"/>
      <c r="L1623" s="104"/>
      <c r="M1623" s="105"/>
      <c r="N1623" s="106"/>
      <c r="O1623" s="107"/>
      <c r="P1623" s="122" t="str">
        <f t="shared" si="621"/>
        <v>00,00</v>
      </c>
      <c r="Q1623" s="123" t="str">
        <f t="shared" si="622"/>
        <v>0,00</v>
      </c>
      <c r="R1623" s="119">
        <v>0</v>
      </c>
      <c r="S1623" s="119">
        <v>0</v>
      </c>
      <c r="T1623" s="123">
        <f t="shared" si="627"/>
        <v>0</v>
      </c>
      <c r="U1623" s="108"/>
      <c r="V1623" s="109" t="str">
        <f t="shared" si="623"/>
        <v/>
      </c>
      <c r="W1623" s="37"/>
      <c r="X1623" s="132"/>
      <c r="Y1623" s="134"/>
      <c r="AA1623" s="24"/>
      <c r="AB1623" s="40"/>
      <c r="AC1623" s="24" t="str">
        <f t="shared" si="629"/>
        <v>Pendente</v>
      </c>
      <c r="AE1623" s="43"/>
      <c r="AF1623" s="44"/>
      <c r="AG1623" s="46"/>
      <c r="AH1623" s="46"/>
      <c r="AI1623" s="46"/>
      <c r="AJ1623" s="44"/>
      <c r="AK1623" s="46"/>
      <c r="AL1623" s="127"/>
      <c r="AM1623" s="44"/>
      <c r="AN1623" s="46"/>
      <c r="AO1623" s="127"/>
      <c r="AP1623" s="46"/>
      <c r="AQ1623" s="46"/>
      <c r="AR1623" s="46"/>
      <c r="AS1623" s="46"/>
      <c r="AT1623" s="46"/>
      <c r="AU1623" s="46"/>
      <c r="AV1623" s="46"/>
      <c r="AW1623" s="46"/>
      <c r="AX1623" s="46"/>
      <c r="AY1623" s="46"/>
      <c r="AZ1623" s="49"/>
      <c r="BE1623" s="52">
        <f t="shared" si="628"/>
        <v>0</v>
      </c>
      <c r="BF1623" s="53" t="str">
        <f t="shared" si="630"/>
        <v>00</v>
      </c>
      <c r="BG1623" s="54">
        <f t="shared" si="631"/>
        <v>0</v>
      </c>
      <c r="BH1623" s="54">
        <v>6</v>
      </c>
      <c r="BI1623" s="54" t="str">
        <f t="shared" si="632"/>
        <v>,00</v>
      </c>
      <c r="BJ1623" s="55" t="str">
        <f t="shared" si="633"/>
        <v>00,00</v>
      </c>
      <c r="BL1623" s="57" t="str">
        <f>IFERROR(VLOOKUP(H1623,#REF!,2,0)," ")</f>
        <v xml:space="preserve"> </v>
      </c>
      <c r="BM1623" s="57" t="str">
        <f>IFERROR(VLOOKUP(K1623,#REF!,2,0)," ")</f>
        <v xml:space="preserve"> </v>
      </c>
      <c r="BN1623" s="58" t="str">
        <f t="shared" si="616"/>
        <v xml:space="preserve">  </v>
      </c>
      <c r="BO1623" s="59" t="str">
        <f>IFERROR(VLOOKUP(BN1623,#REF!,5,0)," ")</f>
        <v xml:space="preserve"> </v>
      </c>
      <c r="BP1623" s="59" t="str">
        <f t="shared" si="617"/>
        <v xml:space="preserve"> </v>
      </c>
      <c r="BQ1623" s="56" t="str">
        <f t="shared" si="618"/>
        <v>0,00</v>
      </c>
      <c r="BR1623" s="59" t="str">
        <f t="shared" si="619"/>
        <v>0,00</v>
      </c>
      <c r="BS1623" s="59" t="str">
        <f t="shared" si="620"/>
        <v xml:space="preserve"> </v>
      </c>
      <c r="BT1623" s="56" t="str">
        <f t="shared" si="634"/>
        <v>00</v>
      </c>
      <c r="BU1623" s="56">
        <f t="shared" si="635"/>
        <v>0</v>
      </c>
      <c r="BV1623" s="56" t="str">
        <f>IFERROR(BU1623*#REF!,"0,00")</f>
        <v>0,00</v>
      </c>
      <c r="BW1623" s="59" t="str">
        <f t="shared" si="636"/>
        <v>0,00</v>
      </c>
    </row>
    <row r="1624" spans="1:75" ht="61.5" customHeight="1" thickTop="1" thickBot="1">
      <c r="A1624" s="90" t="str">
        <f t="shared" si="624"/>
        <v>INSERIR DATA</v>
      </c>
      <c r="B1624" s="91" t="str">
        <f t="shared" si="625"/>
        <v>INSERIR DATA</v>
      </c>
      <c r="C1624" s="81" t="str">
        <f t="shared" si="626"/>
        <v>INSERIR DATA</v>
      </c>
      <c r="D1624" s="79">
        <f t="shared" ref="D1624:D1687" si="638">D1623+1</f>
        <v>1621</v>
      </c>
      <c r="E1624" s="125">
        <f t="shared" si="637"/>
        <v>0</v>
      </c>
      <c r="F1624" s="101"/>
      <c r="G1624" s="124" t="str">
        <f>IFERROR(VLOOKUP(F1624,#REF!,2,0)," ")</f>
        <v xml:space="preserve"> </v>
      </c>
      <c r="H1624" s="122" t="str">
        <f>IFERROR(VLOOKUP(F1624,#REF!,3,0)," ")</f>
        <v xml:space="preserve"> </v>
      </c>
      <c r="I1624" s="103"/>
      <c r="J1624" s="103"/>
      <c r="K1624" s="103"/>
      <c r="L1624" s="104"/>
      <c r="M1624" s="105"/>
      <c r="N1624" s="106"/>
      <c r="O1624" s="107"/>
      <c r="P1624" s="122" t="str">
        <f t="shared" si="621"/>
        <v>00,00</v>
      </c>
      <c r="Q1624" s="123" t="str">
        <f t="shared" si="622"/>
        <v>0,00</v>
      </c>
      <c r="R1624" s="119">
        <v>0</v>
      </c>
      <c r="S1624" s="119">
        <v>0</v>
      </c>
      <c r="T1624" s="123">
        <f t="shared" si="627"/>
        <v>0</v>
      </c>
      <c r="U1624" s="108"/>
      <c r="V1624" s="109" t="str">
        <f t="shared" si="623"/>
        <v/>
      </c>
      <c r="W1624" s="37"/>
      <c r="X1624" s="132"/>
      <c r="Y1624" s="134"/>
      <c r="AA1624" s="24"/>
      <c r="AB1624" s="40"/>
      <c r="AC1624" s="24" t="str">
        <f t="shared" si="629"/>
        <v>Pendente</v>
      </c>
      <c r="AE1624" s="43"/>
      <c r="AF1624" s="44"/>
      <c r="AG1624" s="46"/>
      <c r="AH1624" s="46"/>
      <c r="AI1624" s="46"/>
      <c r="AJ1624" s="44"/>
      <c r="AK1624" s="46"/>
      <c r="AL1624" s="127"/>
      <c r="AM1624" s="44"/>
      <c r="AN1624" s="46"/>
      <c r="AO1624" s="127"/>
      <c r="AP1624" s="46"/>
      <c r="AQ1624" s="46"/>
      <c r="AR1624" s="46"/>
      <c r="AS1624" s="46"/>
      <c r="AT1624" s="46"/>
      <c r="AU1624" s="46"/>
      <c r="AV1624" s="46"/>
      <c r="AW1624" s="46"/>
      <c r="AX1624" s="46"/>
      <c r="AY1624" s="46"/>
      <c r="AZ1624" s="49"/>
      <c r="BE1624" s="52">
        <f t="shared" si="628"/>
        <v>0</v>
      </c>
      <c r="BF1624" s="53" t="str">
        <f t="shared" si="630"/>
        <v>00</v>
      </c>
      <c r="BG1624" s="54">
        <f t="shared" si="631"/>
        <v>0</v>
      </c>
      <c r="BH1624" s="54">
        <v>6</v>
      </c>
      <c r="BI1624" s="54" t="str">
        <f t="shared" si="632"/>
        <v>,00</v>
      </c>
      <c r="BJ1624" s="55" t="str">
        <f t="shared" si="633"/>
        <v>00,00</v>
      </c>
      <c r="BL1624" s="57" t="str">
        <f>IFERROR(VLOOKUP(H1624,#REF!,2,0)," ")</f>
        <v xml:space="preserve"> </v>
      </c>
      <c r="BM1624" s="57" t="str">
        <f>IFERROR(VLOOKUP(K1624,#REF!,2,0)," ")</f>
        <v xml:space="preserve"> </v>
      </c>
      <c r="BN1624" s="58" t="str">
        <f t="shared" si="616"/>
        <v xml:space="preserve">  </v>
      </c>
      <c r="BO1624" s="59" t="str">
        <f>IFERROR(VLOOKUP(BN1624,#REF!,5,0)," ")</f>
        <v xml:space="preserve"> </v>
      </c>
      <c r="BP1624" s="59" t="str">
        <f t="shared" si="617"/>
        <v xml:space="preserve"> </v>
      </c>
      <c r="BQ1624" s="56" t="str">
        <f t="shared" si="618"/>
        <v>0,00</v>
      </c>
      <c r="BR1624" s="59" t="str">
        <f t="shared" si="619"/>
        <v>0,00</v>
      </c>
      <c r="BS1624" s="59" t="str">
        <f t="shared" si="620"/>
        <v xml:space="preserve"> </v>
      </c>
      <c r="BT1624" s="56" t="str">
        <f t="shared" si="634"/>
        <v>00</v>
      </c>
      <c r="BU1624" s="56">
        <f t="shared" si="635"/>
        <v>0</v>
      </c>
      <c r="BV1624" s="56" t="str">
        <f>IFERROR(BU1624*#REF!,"0,00")</f>
        <v>0,00</v>
      </c>
      <c r="BW1624" s="59" t="str">
        <f t="shared" si="636"/>
        <v>0,00</v>
      </c>
    </row>
    <row r="1625" spans="1:75" ht="61.5" customHeight="1" thickTop="1" thickBot="1">
      <c r="A1625" s="90" t="str">
        <f t="shared" si="624"/>
        <v>INSERIR DATA</v>
      </c>
      <c r="B1625" s="91" t="str">
        <f t="shared" si="625"/>
        <v>INSERIR DATA</v>
      </c>
      <c r="C1625" s="81" t="str">
        <f t="shared" si="626"/>
        <v>INSERIR DATA</v>
      </c>
      <c r="D1625" s="79">
        <f t="shared" si="638"/>
        <v>1622</v>
      </c>
      <c r="E1625" s="125">
        <f t="shared" si="637"/>
        <v>0</v>
      </c>
      <c r="F1625" s="101"/>
      <c r="G1625" s="124" t="str">
        <f>IFERROR(VLOOKUP(F1625,#REF!,2,0)," ")</f>
        <v xml:space="preserve"> </v>
      </c>
      <c r="H1625" s="122" t="str">
        <f>IFERROR(VLOOKUP(F1625,#REF!,3,0)," ")</f>
        <v xml:space="preserve"> </v>
      </c>
      <c r="I1625" s="103"/>
      <c r="J1625" s="103"/>
      <c r="K1625" s="103"/>
      <c r="L1625" s="104"/>
      <c r="M1625" s="105"/>
      <c r="N1625" s="106"/>
      <c r="O1625" s="107"/>
      <c r="P1625" s="122" t="str">
        <f t="shared" si="621"/>
        <v>00,00</v>
      </c>
      <c r="Q1625" s="123" t="str">
        <f t="shared" si="622"/>
        <v>0,00</v>
      </c>
      <c r="R1625" s="119">
        <v>0</v>
      </c>
      <c r="S1625" s="119">
        <v>0</v>
      </c>
      <c r="T1625" s="123">
        <f t="shared" si="627"/>
        <v>0</v>
      </c>
      <c r="U1625" s="108"/>
      <c r="V1625" s="109" t="str">
        <f t="shared" si="623"/>
        <v/>
      </c>
      <c r="W1625" s="37"/>
      <c r="X1625" s="132"/>
      <c r="Y1625" s="134"/>
      <c r="AA1625" s="24"/>
      <c r="AB1625" s="40"/>
      <c r="AC1625" s="24" t="str">
        <f t="shared" si="629"/>
        <v>Pendente</v>
      </c>
      <c r="AE1625" s="43"/>
      <c r="AF1625" s="44"/>
      <c r="AG1625" s="46"/>
      <c r="AH1625" s="46"/>
      <c r="AI1625" s="46"/>
      <c r="AJ1625" s="44"/>
      <c r="AK1625" s="46"/>
      <c r="AL1625" s="127"/>
      <c r="AM1625" s="44"/>
      <c r="AN1625" s="46"/>
      <c r="AO1625" s="127"/>
      <c r="AP1625" s="46"/>
      <c r="AQ1625" s="46"/>
      <c r="AR1625" s="46"/>
      <c r="AS1625" s="46"/>
      <c r="AT1625" s="46"/>
      <c r="AU1625" s="46"/>
      <c r="AV1625" s="46"/>
      <c r="AW1625" s="46"/>
      <c r="AX1625" s="46"/>
      <c r="AY1625" s="46"/>
      <c r="AZ1625" s="49"/>
      <c r="BE1625" s="52">
        <f t="shared" si="628"/>
        <v>0</v>
      </c>
      <c r="BF1625" s="53" t="str">
        <f t="shared" si="630"/>
        <v>00</v>
      </c>
      <c r="BG1625" s="54">
        <f t="shared" si="631"/>
        <v>0</v>
      </c>
      <c r="BH1625" s="54">
        <v>6</v>
      </c>
      <c r="BI1625" s="54" t="str">
        <f t="shared" si="632"/>
        <v>,00</v>
      </c>
      <c r="BJ1625" s="55" t="str">
        <f t="shared" si="633"/>
        <v>00,00</v>
      </c>
      <c r="BL1625" s="57" t="str">
        <f>IFERROR(VLOOKUP(H1625,#REF!,2,0)," ")</f>
        <v xml:space="preserve"> </v>
      </c>
      <c r="BM1625" s="57" t="str">
        <f>IFERROR(VLOOKUP(K1625,#REF!,2,0)," ")</f>
        <v xml:space="preserve"> </v>
      </c>
      <c r="BN1625" s="58" t="str">
        <f t="shared" si="616"/>
        <v xml:space="preserve">  </v>
      </c>
      <c r="BO1625" s="59" t="str">
        <f>IFERROR(VLOOKUP(BN1625,#REF!,5,0)," ")</f>
        <v xml:space="preserve"> </v>
      </c>
      <c r="BP1625" s="59" t="str">
        <f t="shared" si="617"/>
        <v xml:space="preserve"> </v>
      </c>
      <c r="BQ1625" s="56" t="str">
        <f t="shared" si="618"/>
        <v>0,00</v>
      </c>
      <c r="BR1625" s="59" t="str">
        <f t="shared" si="619"/>
        <v>0,00</v>
      </c>
      <c r="BS1625" s="59" t="str">
        <f t="shared" si="620"/>
        <v xml:space="preserve"> </v>
      </c>
      <c r="BT1625" s="56" t="str">
        <f t="shared" si="634"/>
        <v>00</v>
      </c>
      <c r="BU1625" s="56">
        <f t="shared" si="635"/>
        <v>0</v>
      </c>
      <c r="BV1625" s="56" t="str">
        <f>IFERROR(BU1625*#REF!,"0,00")</f>
        <v>0,00</v>
      </c>
      <c r="BW1625" s="59" t="str">
        <f t="shared" si="636"/>
        <v>0,00</v>
      </c>
    </row>
    <row r="1626" spans="1:75" ht="61.5" customHeight="1" thickTop="1" thickBot="1">
      <c r="A1626" s="90" t="str">
        <f t="shared" si="624"/>
        <v>INSERIR DATA</v>
      </c>
      <c r="B1626" s="91" t="str">
        <f t="shared" si="625"/>
        <v>INSERIR DATA</v>
      </c>
      <c r="C1626" s="81" t="str">
        <f t="shared" si="626"/>
        <v>INSERIR DATA</v>
      </c>
      <c r="D1626" s="79">
        <f t="shared" si="638"/>
        <v>1623</v>
      </c>
      <c r="E1626" s="125">
        <f t="shared" si="637"/>
        <v>0</v>
      </c>
      <c r="F1626" s="101"/>
      <c r="G1626" s="124" t="str">
        <f>IFERROR(VLOOKUP(F1626,#REF!,2,0)," ")</f>
        <v xml:space="preserve"> </v>
      </c>
      <c r="H1626" s="122" t="str">
        <f>IFERROR(VLOOKUP(F1626,#REF!,3,0)," ")</f>
        <v xml:space="preserve"> </v>
      </c>
      <c r="I1626" s="103"/>
      <c r="J1626" s="103"/>
      <c r="K1626" s="103"/>
      <c r="L1626" s="104"/>
      <c r="M1626" s="105"/>
      <c r="N1626" s="106"/>
      <c r="O1626" s="107"/>
      <c r="P1626" s="122" t="str">
        <f t="shared" si="621"/>
        <v>00,00</v>
      </c>
      <c r="Q1626" s="123" t="str">
        <f t="shared" si="622"/>
        <v>0,00</v>
      </c>
      <c r="R1626" s="119">
        <v>0</v>
      </c>
      <c r="S1626" s="119">
        <v>0</v>
      </c>
      <c r="T1626" s="123">
        <f t="shared" si="627"/>
        <v>0</v>
      </c>
      <c r="U1626" s="108"/>
      <c r="V1626" s="109" t="str">
        <f t="shared" si="623"/>
        <v/>
      </c>
      <c r="W1626" s="37"/>
      <c r="X1626" s="132"/>
      <c r="Y1626" s="134"/>
      <c r="AA1626" s="24"/>
      <c r="AB1626" s="40"/>
      <c r="AC1626" s="24" t="str">
        <f t="shared" si="629"/>
        <v>Pendente</v>
      </c>
      <c r="AE1626" s="43"/>
      <c r="AF1626" s="44"/>
      <c r="AG1626" s="46"/>
      <c r="AH1626" s="46"/>
      <c r="AI1626" s="46"/>
      <c r="AJ1626" s="44"/>
      <c r="AK1626" s="46"/>
      <c r="AL1626" s="127"/>
      <c r="AM1626" s="44"/>
      <c r="AN1626" s="46"/>
      <c r="AO1626" s="127"/>
      <c r="AP1626" s="46"/>
      <c r="AQ1626" s="46"/>
      <c r="AR1626" s="46"/>
      <c r="AS1626" s="46"/>
      <c r="AT1626" s="46"/>
      <c r="AU1626" s="46"/>
      <c r="AV1626" s="46"/>
      <c r="AW1626" s="46"/>
      <c r="AX1626" s="46"/>
      <c r="AY1626" s="46"/>
      <c r="AZ1626" s="49"/>
      <c r="BE1626" s="52">
        <f t="shared" si="628"/>
        <v>0</v>
      </c>
      <c r="BF1626" s="53" t="str">
        <f t="shared" si="630"/>
        <v>00</v>
      </c>
      <c r="BG1626" s="54">
        <f t="shared" si="631"/>
        <v>0</v>
      </c>
      <c r="BH1626" s="54">
        <v>6</v>
      </c>
      <c r="BI1626" s="54" t="str">
        <f t="shared" si="632"/>
        <v>,00</v>
      </c>
      <c r="BJ1626" s="55" t="str">
        <f t="shared" si="633"/>
        <v>00,00</v>
      </c>
      <c r="BL1626" s="57" t="str">
        <f>IFERROR(VLOOKUP(H1626,#REF!,2,0)," ")</f>
        <v xml:space="preserve"> </v>
      </c>
      <c r="BM1626" s="57" t="str">
        <f>IFERROR(VLOOKUP(K1626,#REF!,2,0)," ")</f>
        <v xml:space="preserve"> </v>
      </c>
      <c r="BN1626" s="58" t="str">
        <f t="shared" si="616"/>
        <v xml:space="preserve">  </v>
      </c>
      <c r="BO1626" s="59" t="str">
        <f>IFERROR(VLOOKUP(BN1626,#REF!,5,0)," ")</f>
        <v xml:space="preserve"> </v>
      </c>
      <c r="BP1626" s="59" t="str">
        <f t="shared" si="617"/>
        <v xml:space="preserve"> </v>
      </c>
      <c r="BQ1626" s="56" t="str">
        <f t="shared" si="618"/>
        <v>0,00</v>
      </c>
      <c r="BR1626" s="59" t="str">
        <f t="shared" si="619"/>
        <v>0,00</v>
      </c>
      <c r="BS1626" s="59" t="str">
        <f t="shared" si="620"/>
        <v xml:space="preserve"> </v>
      </c>
      <c r="BT1626" s="56" t="str">
        <f t="shared" si="634"/>
        <v>00</v>
      </c>
      <c r="BU1626" s="56">
        <f t="shared" si="635"/>
        <v>0</v>
      </c>
      <c r="BV1626" s="56" t="str">
        <f>IFERROR(BU1626*#REF!,"0,00")</f>
        <v>0,00</v>
      </c>
      <c r="BW1626" s="59" t="str">
        <f t="shared" si="636"/>
        <v>0,00</v>
      </c>
    </row>
    <row r="1627" spans="1:75" ht="61.5" customHeight="1" thickTop="1" thickBot="1">
      <c r="A1627" s="90" t="str">
        <f t="shared" si="624"/>
        <v>INSERIR DATA</v>
      </c>
      <c r="B1627" s="91" t="str">
        <f t="shared" si="625"/>
        <v>INSERIR DATA</v>
      </c>
      <c r="C1627" s="81" t="str">
        <f t="shared" si="626"/>
        <v>INSERIR DATA</v>
      </c>
      <c r="D1627" s="79">
        <f t="shared" si="638"/>
        <v>1624</v>
      </c>
      <c r="E1627" s="125">
        <f t="shared" si="637"/>
        <v>0</v>
      </c>
      <c r="F1627" s="101"/>
      <c r="G1627" s="124" t="str">
        <f>IFERROR(VLOOKUP(F1627,#REF!,2,0)," ")</f>
        <v xml:space="preserve"> </v>
      </c>
      <c r="H1627" s="122" t="str">
        <f>IFERROR(VLOOKUP(F1627,#REF!,3,0)," ")</f>
        <v xml:space="preserve"> </v>
      </c>
      <c r="I1627" s="103"/>
      <c r="J1627" s="103"/>
      <c r="K1627" s="103"/>
      <c r="L1627" s="104"/>
      <c r="M1627" s="105"/>
      <c r="N1627" s="106"/>
      <c r="O1627" s="107"/>
      <c r="P1627" s="122" t="str">
        <f t="shared" si="621"/>
        <v>00,00</v>
      </c>
      <c r="Q1627" s="123" t="str">
        <f t="shared" si="622"/>
        <v>0,00</v>
      </c>
      <c r="R1627" s="119">
        <v>0</v>
      </c>
      <c r="S1627" s="119">
        <v>0</v>
      </c>
      <c r="T1627" s="123">
        <f t="shared" si="627"/>
        <v>0</v>
      </c>
      <c r="U1627" s="108"/>
      <c r="V1627" s="109" t="str">
        <f t="shared" si="623"/>
        <v/>
      </c>
      <c r="W1627" s="37"/>
      <c r="X1627" s="132"/>
      <c r="Y1627" s="134"/>
      <c r="AA1627" s="24"/>
      <c r="AB1627" s="40"/>
      <c r="AC1627" s="24" t="str">
        <f t="shared" si="629"/>
        <v>Pendente</v>
      </c>
      <c r="AE1627" s="43"/>
      <c r="AF1627" s="44"/>
      <c r="AG1627" s="46"/>
      <c r="AH1627" s="46"/>
      <c r="AI1627" s="46"/>
      <c r="AJ1627" s="44"/>
      <c r="AK1627" s="46"/>
      <c r="AL1627" s="127"/>
      <c r="AM1627" s="44"/>
      <c r="AN1627" s="46"/>
      <c r="AO1627" s="127"/>
      <c r="AP1627" s="46"/>
      <c r="AQ1627" s="46"/>
      <c r="AR1627" s="46"/>
      <c r="AS1627" s="46"/>
      <c r="AT1627" s="46"/>
      <c r="AU1627" s="46"/>
      <c r="AV1627" s="46"/>
      <c r="AW1627" s="46"/>
      <c r="AX1627" s="46"/>
      <c r="AY1627" s="46"/>
      <c r="AZ1627" s="49"/>
      <c r="BE1627" s="52">
        <f t="shared" si="628"/>
        <v>0</v>
      </c>
      <c r="BF1627" s="53" t="str">
        <f t="shared" si="630"/>
        <v>00</v>
      </c>
      <c r="BG1627" s="54">
        <f t="shared" si="631"/>
        <v>0</v>
      </c>
      <c r="BH1627" s="54">
        <v>6</v>
      </c>
      <c r="BI1627" s="54" t="str">
        <f t="shared" si="632"/>
        <v>,00</v>
      </c>
      <c r="BJ1627" s="55" t="str">
        <f t="shared" si="633"/>
        <v>00,00</v>
      </c>
      <c r="BL1627" s="57" t="str">
        <f>IFERROR(VLOOKUP(H1627,#REF!,2,0)," ")</f>
        <v xml:space="preserve"> </v>
      </c>
      <c r="BM1627" s="57" t="str">
        <f>IFERROR(VLOOKUP(K1627,#REF!,2,0)," ")</f>
        <v xml:space="preserve"> </v>
      </c>
      <c r="BN1627" s="58" t="str">
        <f t="shared" si="616"/>
        <v xml:space="preserve">  </v>
      </c>
      <c r="BO1627" s="59" t="str">
        <f>IFERROR(VLOOKUP(BN1627,#REF!,5,0)," ")</f>
        <v xml:space="preserve"> </v>
      </c>
      <c r="BP1627" s="59" t="str">
        <f t="shared" si="617"/>
        <v xml:space="preserve"> </v>
      </c>
      <c r="BQ1627" s="56" t="str">
        <f t="shared" si="618"/>
        <v>0,00</v>
      </c>
      <c r="BR1627" s="59" t="str">
        <f t="shared" si="619"/>
        <v>0,00</v>
      </c>
      <c r="BS1627" s="59" t="str">
        <f t="shared" si="620"/>
        <v xml:space="preserve"> </v>
      </c>
      <c r="BT1627" s="56" t="str">
        <f t="shared" si="634"/>
        <v>00</v>
      </c>
      <c r="BU1627" s="56">
        <f t="shared" si="635"/>
        <v>0</v>
      </c>
      <c r="BV1627" s="56" t="str">
        <f>IFERROR(BU1627*#REF!,"0,00")</f>
        <v>0,00</v>
      </c>
      <c r="BW1627" s="59" t="str">
        <f t="shared" si="636"/>
        <v>0,00</v>
      </c>
    </row>
    <row r="1628" spans="1:75" ht="61.5" customHeight="1" thickTop="1" thickBot="1">
      <c r="A1628" s="90" t="str">
        <f t="shared" si="624"/>
        <v>INSERIR DATA</v>
      </c>
      <c r="B1628" s="91" t="str">
        <f t="shared" si="625"/>
        <v>INSERIR DATA</v>
      </c>
      <c r="C1628" s="81" t="str">
        <f t="shared" si="626"/>
        <v>INSERIR DATA</v>
      </c>
      <c r="D1628" s="79">
        <f t="shared" si="638"/>
        <v>1625</v>
      </c>
      <c r="E1628" s="125">
        <f t="shared" si="637"/>
        <v>0</v>
      </c>
      <c r="F1628" s="101"/>
      <c r="G1628" s="124" t="str">
        <f>IFERROR(VLOOKUP(F1628,#REF!,2,0)," ")</f>
        <v xml:space="preserve"> </v>
      </c>
      <c r="H1628" s="122" t="str">
        <f>IFERROR(VLOOKUP(F1628,#REF!,3,0)," ")</f>
        <v xml:space="preserve"> </v>
      </c>
      <c r="I1628" s="103"/>
      <c r="J1628" s="103"/>
      <c r="K1628" s="103"/>
      <c r="L1628" s="104"/>
      <c r="M1628" s="105"/>
      <c r="N1628" s="106"/>
      <c r="O1628" s="107"/>
      <c r="P1628" s="122" t="str">
        <f t="shared" si="621"/>
        <v>00,00</v>
      </c>
      <c r="Q1628" s="123" t="str">
        <f t="shared" si="622"/>
        <v>0,00</v>
      </c>
      <c r="R1628" s="119">
        <v>0</v>
      </c>
      <c r="S1628" s="119">
        <v>0</v>
      </c>
      <c r="T1628" s="123">
        <f t="shared" si="627"/>
        <v>0</v>
      </c>
      <c r="U1628" s="108"/>
      <c r="V1628" s="109" t="str">
        <f t="shared" si="623"/>
        <v/>
      </c>
      <c r="W1628" s="37"/>
      <c r="X1628" s="132"/>
      <c r="Y1628" s="134"/>
      <c r="AA1628" s="24"/>
      <c r="AB1628" s="40"/>
      <c r="AC1628" s="24" t="str">
        <f t="shared" si="629"/>
        <v>Pendente</v>
      </c>
      <c r="AE1628" s="43"/>
      <c r="AF1628" s="44"/>
      <c r="AG1628" s="46"/>
      <c r="AH1628" s="46"/>
      <c r="AI1628" s="46"/>
      <c r="AJ1628" s="44"/>
      <c r="AK1628" s="46"/>
      <c r="AL1628" s="127"/>
      <c r="AM1628" s="44"/>
      <c r="AN1628" s="46"/>
      <c r="AO1628" s="127"/>
      <c r="AP1628" s="46"/>
      <c r="AQ1628" s="46"/>
      <c r="AR1628" s="46"/>
      <c r="AS1628" s="46"/>
      <c r="AT1628" s="46"/>
      <c r="AU1628" s="46"/>
      <c r="AV1628" s="46"/>
      <c r="AW1628" s="46"/>
      <c r="AX1628" s="46"/>
      <c r="AY1628" s="46"/>
      <c r="AZ1628" s="49"/>
      <c r="BE1628" s="52">
        <f t="shared" si="628"/>
        <v>0</v>
      </c>
      <c r="BF1628" s="53" t="str">
        <f t="shared" si="630"/>
        <v>00</v>
      </c>
      <c r="BG1628" s="54">
        <f t="shared" si="631"/>
        <v>0</v>
      </c>
      <c r="BH1628" s="54">
        <v>6</v>
      </c>
      <c r="BI1628" s="54" t="str">
        <f t="shared" si="632"/>
        <v>,00</v>
      </c>
      <c r="BJ1628" s="55" t="str">
        <f t="shared" si="633"/>
        <v>00,00</v>
      </c>
      <c r="BL1628" s="57" t="str">
        <f>IFERROR(VLOOKUP(H1628,#REF!,2,0)," ")</f>
        <v xml:space="preserve"> </v>
      </c>
      <c r="BM1628" s="57" t="str">
        <f>IFERROR(VLOOKUP(K1628,#REF!,2,0)," ")</f>
        <v xml:space="preserve"> </v>
      </c>
      <c r="BN1628" s="58" t="str">
        <f t="shared" si="616"/>
        <v xml:space="preserve">  </v>
      </c>
      <c r="BO1628" s="59" t="str">
        <f>IFERROR(VLOOKUP(BN1628,#REF!,5,0)," ")</f>
        <v xml:space="preserve"> </v>
      </c>
      <c r="BP1628" s="59" t="str">
        <f t="shared" si="617"/>
        <v xml:space="preserve"> </v>
      </c>
      <c r="BQ1628" s="56" t="str">
        <f t="shared" si="618"/>
        <v>0,00</v>
      </c>
      <c r="BR1628" s="59" t="str">
        <f t="shared" si="619"/>
        <v>0,00</v>
      </c>
      <c r="BS1628" s="59" t="str">
        <f t="shared" si="620"/>
        <v xml:space="preserve"> </v>
      </c>
      <c r="BT1628" s="56" t="str">
        <f t="shared" si="634"/>
        <v>00</v>
      </c>
      <c r="BU1628" s="56">
        <f t="shared" si="635"/>
        <v>0</v>
      </c>
      <c r="BV1628" s="56" t="str">
        <f>IFERROR(BU1628*#REF!,"0,00")</f>
        <v>0,00</v>
      </c>
      <c r="BW1628" s="59" t="str">
        <f t="shared" si="636"/>
        <v>0,00</v>
      </c>
    </row>
    <row r="1629" spans="1:75" ht="61.5" customHeight="1" thickTop="1" thickBot="1">
      <c r="A1629" s="90" t="str">
        <f t="shared" si="624"/>
        <v>INSERIR DATA</v>
      </c>
      <c r="B1629" s="91" t="str">
        <f t="shared" si="625"/>
        <v>INSERIR DATA</v>
      </c>
      <c r="C1629" s="81" t="str">
        <f t="shared" si="626"/>
        <v>INSERIR DATA</v>
      </c>
      <c r="D1629" s="79">
        <f t="shared" si="638"/>
        <v>1626</v>
      </c>
      <c r="E1629" s="125">
        <f t="shared" si="637"/>
        <v>0</v>
      </c>
      <c r="F1629" s="101"/>
      <c r="G1629" s="124" t="str">
        <f>IFERROR(VLOOKUP(F1629,#REF!,2,0)," ")</f>
        <v xml:space="preserve"> </v>
      </c>
      <c r="H1629" s="122" t="str">
        <f>IFERROR(VLOOKUP(F1629,#REF!,3,0)," ")</f>
        <v xml:space="preserve"> </v>
      </c>
      <c r="I1629" s="103"/>
      <c r="J1629" s="103"/>
      <c r="K1629" s="103"/>
      <c r="L1629" s="104"/>
      <c r="M1629" s="105"/>
      <c r="N1629" s="106"/>
      <c r="O1629" s="107"/>
      <c r="P1629" s="122" t="str">
        <f t="shared" si="621"/>
        <v>00,00</v>
      </c>
      <c r="Q1629" s="123" t="str">
        <f t="shared" si="622"/>
        <v>0,00</v>
      </c>
      <c r="R1629" s="119">
        <v>0</v>
      </c>
      <c r="S1629" s="119">
        <v>0</v>
      </c>
      <c r="T1629" s="123">
        <f t="shared" si="627"/>
        <v>0</v>
      </c>
      <c r="U1629" s="108"/>
      <c r="V1629" s="109" t="str">
        <f t="shared" si="623"/>
        <v/>
      </c>
      <c r="W1629" s="37"/>
      <c r="X1629" s="132"/>
      <c r="Y1629" s="134"/>
      <c r="AA1629" s="24"/>
      <c r="AB1629" s="40"/>
      <c r="AC1629" s="24" t="str">
        <f t="shared" si="629"/>
        <v>Pendente</v>
      </c>
      <c r="AE1629" s="43"/>
      <c r="AF1629" s="44"/>
      <c r="AG1629" s="46"/>
      <c r="AH1629" s="46"/>
      <c r="AI1629" s="46"/>
      <c r="AJ1629" s="44"/>
      <c r="AK1629" s="46"/>
      <c r="AL1629" s="127"/>
      <c r="AM1629" s="44"/>
      <c r="AN1629" s="46"/>
      <c r="AO1629" s="127"/>
      <c r="AP1629" s="46"/>
      <c r="AQ1629" s="46"/>
      <c r="AR1629" s="46"/>
      <c r="AS1629" s="46"/>
      <c r="AT1629" s="46"/>
      <c r="AU1629" s="46"/>
      <c r="AV1629" s="46"/>
      <c r="AW1629" s="46"/>
      <c r="AX1629" s="46"/>
      <c r="AY1629" s="46"/>
      <c r="AZ1629" s="49"/>
      <c r="BE1629" s="52">
        <f t="shared" si="628"/>
        <v>0</v>
      </c>
      <c r="BF1629" s="53" t="str">
        <f t="shared" si="630"/>
        <v>00</v>
      </c>
      <c r="BG1629" s="54">
        <f t="shared" si="631"/>
        <v>0</v>
      </c>
      <c r="BH1629" s="54">
        <v>6</v>
      </c>
      <c r="BI1629" s="54" t="str">
        <f t="shared" si="632"/>
        <v>,00</v>
      </c>
      <c r="BJ1629" s="55" t="str">
        <f t="shared" si="633"/>
        <v>00,00</v>
      </c>
      <c r="BL1629" s="57" t="str">
        <f>IFERROR(VLOOKUP(H1629,#REF!,2,0)," ")</f>
        <v xml:space="preserve"> </v>
      </c>
      <c r="BM1629" s="57" t="str">
        <f>IFERROR(VLOOKUP(K1629,#REF!,2,0)," ")</f>
        <v xml:space="preserve"> </v>
      </c>
      <c r="BN1629" s="58" t="str">
        <f t="shared" si="616"/>
        <v xml:space="preserve">  </v>
      </c>
      <c r="BO1629" s="59" t="str">
        <f>IFERROR(VLOOKUP(BN1629,#REF!,5,0)," ")</f>
        <v xml:space="preserve"> </v>
      </c>
      <c r="BP1629" s="59" t="str">
        <f t="shared" si="617"/>
        <v xml:space="preserve"> </v>
      </c>
      <c r="BQ1629" s="56" t="str">
        <f t="shared" si="618"/>
        <v>0,00</v>
      </c>
      <c r="BR1629" s="59" t="str">
        <f t="shared" si="619"/>
        <v>0,00</v>
      </c>
      <c r="BS1629" s="59" t="str">
        <f t="shared" si="620"/>
        <v xml:space="preserve"> </v>
      </c>
      <c r="BT1629" s="56" t="str">
        <f t="shared" si="634"/>
        <v>00</v>
      </c>
      <c r="BU1629" s="56">
        <f t="shared" si="635"/>
        <v>0</v>
      </c>
      <c r="BV1629" s="56" t="str">
        <f>IFERROR(BU1629*#REF!,"0,00")</f>
        <v>0,00</v>
      </c>
      <c r="BW1629" s="59" t="str">
        <f t="shared" si="636"/>
        <v>0,00</v>
      </c>
    </row>
    <row r="1630" spans="1:75" ht="61.5" customHeight="1" thickTop="1" thickBot="1">
      <c r="A1630" s="90" t="str">
        <f t="shared" si="624"/>
        <v>INSERIR DATA</v>
      </c>
      <c r="B1630" s="91" t="str">
        <f t="shared" si="625"/>
        <v>INSERIR DATA</v>
      </c>
      <c r="C1630" s="81" t="str">
        <f t="shared" si="626"/>
        <v>INSERIR DATA</v>
      </c>
      <c r="D1630" s="79">
        <f t="shared" si="638"/>
        <v>1627</v>
      </c>
      <c r="E1630" s="125">
        <f t="shared" si="637"/>
        <v>0</v>
      </c>
      <c r="F1630" s="101"/>
      <c r="G1630" s="124" t="str">
        <f>IFERROR(VLOOKUP(F1630,#REF!,2,0)," ")</f>
        <v xml:space="preserve"> </v>
      </c>
      <c r="H1630" s="122" t="str">
        <f>IFERROR(VLOOKUP(F1630,#REF!,3,0)," ")</f>
        <v xml:space="preserve"> </v>
      </c>
      <c r="I1630" s="103"/>
      <c r="J1630" s="103"/>
      <c r="K1630" s="103"/>
      <c r="L1630" s="104"/>
      <c r="M1630" s="105"/>
      <c r="N1630" s="106"/>
      <c r="O1630" s="107"/>
      <c r="P1630" s="122" t="str">
        <f t="shared" si="621"/>
        <v>00,00</v>
      </c>
      <c r="Q1630" s="123" t="str">
        <f t="shared" si="622"/>
        <v>0,00</v>
      </c>
      <c r="R1630" s="119">
        <v>0</v>
      </c>
      <c r="S1630" s="119">
        <v>0</v>
      </c>
      <c r="T1630" s="123">
        <f t="shared" si="627"/>
        <v>0</v>
      </c>
      <c r="U1630" s="108"/>
      <c r="V1630" s="109" t="str">
        <f t="shared" si="623"/>
        <v/>
      </c>
      <c r="W1630" s="37"/>
      <c r="X1630" s="132"/>
      <c r="Y1630" s="134"/>
      <c r="AA1630" s="24"/>
      <c r="AB1630" s="40"/>
      <c r="AC1630" s="24" t="str">
        <f t="shared" si="629"/>
        <v>Pendente</v>
      </c>
      <c r="AE1630" s="43"/>
      <c r="AF1630" s="44"/>
      <c r="AG1630" s="46"/>
      <c r="AH1630" s="46"/>
      <c r="AI1630" s="46"/>
      <c r="AJ1630" s="44"/>
      <c r="AK1630" s="46"/>
      <c r="AL1630" s="127"/>
      <c r="AM1630" s="44"/>
      <c r="AN1630" s="46"/>
      <c r="AO1630" s="127"/>
      <c r="AP1630" s="46"/>
      <c r="AQ1630" s="46"/>
      <c r="AR1630" s="46"/>
      <c r="AS1630" s="46"/>
      <c r="AT1630" s="46"/>
      <c r="AU1630" s="46"/>
      <c r="AV1630" s="46"/>
      <c r="AW1630" s="46"/>
      <c r="AX1630" s="46"/>
      <c r="AY1630" s="46"/>
      <c r="AZ1630" s="49"/>
      <c r="BE1630" s="52">
        <f t="shared" si="628"/>
        <v>0</v>
      </c>
      <c r="BF1630" s="53" t="str">
        <f t="shared" si="630"/>
        <v>00</v>
      </c>
      <c r="BG1630" s="54">
        <f t="shared" si="631"/>
        <v>0</v>
      </c>
      <c r="BH1630" s="54">
        <v>6</v>
      </c>
      <c r="BI1630" s="54" t="str">
        <f t="shared" si="632"/>
        <v>,00</v>
      </c>
      <c r="BJ1630" s="55" t="str">
        <f t="shared" si="633"/>
        <v>00,00</v>
      </c>
      <c r="BL1630" s="57" t="str">
        <f>IFERROR(VLOOKUP(H1630,#REF!,2,0)," ")</f>
        <v xml:space="preserve"> </v>
      </c>
      <c r="BM1630" s="57" t="str">
        <f>IFERROR(VLOOKUP(K1630,#REF!,2,0)," ")</f>
        <v xml:space="preserve"> </v>
      </c>
      <c r="BN1630" s="58" t="str">
        <f t="shared" si="616"/>
        <v xml:space="preserve">  </v>
      </c>
      <c r="BO1630" s="59" t="str">
        <f>IFERROR(VLOOKUP(BN1630,#REF!,5,0)," ")</f>
        <v xml:space="preserve"> </v>
      </c>
      <c r="BP1630" s="59" t="str">
        <f t="shared" si="617"/>
        <v xml:space="preserve"> </v>
      </c>
      <c r="BQ1630" s="56" t="str">
        <f t="shared" si="618"/>
        <v>0,00</v>
      </c>
      <c r="BR1630" s="59" t="str">
        <f t="shared" si="619"/>
        <v>0,00</v>
      </c>
      <c r="BS1630" s="59" t="str">
        <f t="shared" si="620"/>
        <v xml:space="preserve"> </v>
      </c>
      <c r="BT1630" s="56" t="str">
        <f t="shared" si="634"/>
        <v>00</v>
      </c>
      <c r="BU1630" s="56">
        <f t="shared" si="635"/>
        <v>0</v>
      </c>
      <c r="BV1630" s="56" t="str">
        <f>IFERROR(BU1630*#REF!,"0,00")</f>
        <v>0,00</v>
      </c>
      <c r="BW1630" s="59" t="str">
        <f t="shared" si="636"/>
        <v>0,00</v>
      </c>
    </row>
    <row r="1631" spans="1:75" ht="61.5" customHeight="1" thickTop="1" thickBot="1">
      <c r="A1631" s="90" t="str">
        <f t="shared" si="624"/>
        <v>INSERIR DATA</v>
      </c>
      <c r="B1631" s="91" t="str">
        <f t="shared" si="625"/>
        <v>INSERIR DATA</v>
      </c>
      <c r="C1631" s="81" t="str">
        <f t="shared" si="626"/>
        <v>INSERIR DATA</v>
      </c>
      <c r="D1631" s="79">
        <f t="shared" si="638"/>
        <v>1628</v>
      </c>
      <c r="E1631" s="125">
        <f t="shared" si="637"/>
        <v>0</v>
      </c>
      <c r="F1631" s="101"/>
      <c r="G1631" s="124" t="str">
        <f>IFERROR(VLOOKUP(F1631,#REF!,2,0)," ")</f>
        <v xml:space="preserve"> </v>
      </c>
      <c r="H1631" s="122" t="str">
        <f>IFERROR(VLOOKUP(F1631,#REF!,3,0)," ")</f>
        <v xml:space="preserve"> </v>
      </c>
      <c r="I1631" s="103"/>
      <c r="J1631" s="103"/>
      <c r="K1631" s="103"/>
      <c r="L1631" s="104"/>
      <c r="M1631" s="105"/>
      <c r="N1631" s="106"/>
      <c r="O1631" s="107"/>
      <c r="P1631" s="122" t="str">
        <f t="shared" si="621"/>
        <v>00,00</v>
      </c>
      <c r="Q1631" s="123" t="str">
        <f t="shared" si="622"/>
        <v>0,00</v>
      </c>
      <c r="R1631" s="119">
        <v>0</v>
      </c>
      <c r="S1631" s="119">
        <v>0</v>
      </c>
      <c r="T1631" s="123">
        <f t="shared" si="627"/>
        <v>0</v>
      </c>
      <c r="U1631" s="108"/>
      <c r="V1631" s="109" t="str">
        <f t="shared" si="623"/>
        <v/>
      </c>
      <c r="W1631" s="37"/>
      <c r="X1631" s="132"/>
      <c r="Y1631" s="134"/>
      <c r="AA1631" s="24"/>
      <c r="AB1631" s="40"/>
      <c r="AC1631" s="24" t="str">
        <f t="shared" si="629"/>
        <v>Pendente</v>
      </c>
      <c r="AE1631" s="43"/>
      <c r="AF1631" s="44"/>
      <c r="AG1631" s="46"/>
      <c r="AH1631" s="46"/>
      <c r="AI1631" s="46"/>
      <c r="AJ1631" s="44"/>
      <c r="AK1631" s="46"/>
      <c r="AL1631" s="127"/>
      <c r="AM1631" s="44"/>
      <c r="AN1631" s="46"/>
      <c r="AO1631" s="127"/>
      <c r="AP1631" s="46"/>
      <c r="AQ1631" s="46"/>
      <c r="AR1631" s="46"/>
      <c r="AS1631" s="46"/>
      <c r="AT1631" s="46"/>
      <c r="AU1631" s="46"/>
      <c r="AV1631" s="46"/>
      <c r="AW1631" s="46"/>
      <c r="AX1631" s="46"/>
      <c r="AY1631" s="46"/>
      <c r="AZ1631" s="49"/>
      <c r="BE1631" s="52">
        <f t="shared" si="628"/>
        <v>0</v>
      </c>
      <c r="BF1631" s="53" t="str">
        <f t="shared" si="630"/>
        <v>00</v>
      </c>
      <c r="BG1631" s="54">
        <f t="shared" si="631"/>
        <v>0</v>
      </c>
      <c r="BH1631" s="54">
        <v>6</v>
      </c>
      <c r="BI1631" s="54" t="str">
        <f t="shared" si="632"/>
        <v>,00</v>
      </c>
      <c r="BJ1631" s="55" t="str">
        <f t="shared" si="633"/>
        <v>00,00</v>
      </c>
      <c r="BL1631" s="57" t="str">
        <f>IFERROR(VLOOKUP(H1631,#REF!,2,0)," ")</f>
        <v xml:space="preserve"> </v>
      </c>
      <c r="BM1631" s="57" t="str">
        <f>IFERROR(VLOOKUP(K1631,#REF!,2,0)," ")</f>
        <v xml:space="preserve"> </v>
      </c>
      <c r="BN1631" s="58" t="str">
        <f t="shared" si="616"/>
        <v xml:space="preserve">  </v>
      </c>
      <c r="BO1631" s="59" t="str">
        <f>IFERROR(VLOOKUP(BN1631,#REF!,5,0)," ")</f>
        <v xml:space="preserve"> </v>
      </c>
      <c r="BP1631" s="59" t="str">
        <f t="shared" si="617"/>
        <v xml:space="preserve"> </v>
      </c>
      <c r="BQ1631" s="56" t="str">
        <f t="shared" si="618"/>
        <v>0,00</v>
      </c>
      <c r="BR1631" s="59" t="str">
        <f t="shared" si="619"/>
        <v>0,00</v>
      </c>
      <c r="BS1631" s="59" t="str">
        <f t="shared" si="620"/>
        <v xml:space="preserve"> </v>
      </c>
      <c r="BT1631" s="56" t="str">
        <f t="shared" si="634"/>
        <v>00</v>
      </c>
      <c r="BU1631" s="56">
        <f t="shared" si="635"/>
        <v>0</v>
      </c>
      <c r="BV1631" s="56" t="str">
        <f>IFERROR(BU1631*#REF!,"0,00")</f>
        <v>0,00</v>
      </c>
      <c r="BW1631" s="59" t="str">
        <f t="shared" si="636"/>
        <v>0,00</v>
      </c>
    </row>
    <row r="1632" spans="1:75" ht="61.5" customHeight="1" thickTop="1" thickBot="1">
      <c r="A1632" s="90" t="str">
        <f t="shared" si="624"/>
        <v>INSERIR DATA</v>
      </c>
      <c r="B1632" s="91" t="str">
        <f t="shared" si="625"/>
        <v>INSERIR DATA</v>
      </c>
      <c r="C1632" s="81" t="str">
        <f t="shared" si="626"/>
        <v>INSERIR DATA</v>
      </c>
      <c r="D1632" s="79">
        <f t="shared" si="638"/>
        <v>1629</v>
      </c>
      <c r="E1632" s="125">
        <f t="shared" si="637"/>
        <v>0</v>
      </c>
      <c r="F1632" s="101"/>
      <c r="G1632" s="124" t="str">
        <f>IFERROR(VLOOKUP(F1632,#REF!,2,0)," ")</f>
        <v xml:space="preserve"> </v>
      </c>
      <c r="H1632" s="122" t="str">
        <f>IFERROR(VLOOKUP(F1632,#REF!,3,0)," ")</f>
        <v xml:space="preserve"> </v>
      </c>
      <c r="I1632" s="103"/>
      <c r="J1632" s="103"/>
      <c r="K1632" s="103"/>
      <c r="L1632" s="104"/>
      <c r="M1632" s="105"/>
      <c r="N1632" s="106"/>
      <c r="O1632" s="107"/>
      <c r="P1632" s="122" t="str">
        <f t="shared" si="621"/>
        <v>00,00</v>
      </c>
      <c r="Q1632" s="123" t="str">
        <f t="shared" si="622"/>
        <v>0,00</v>
      </c>
      <c r="R1632" s="119">
        <v>0</v>
      </c>
      <c r="S1632" s="119">
        <v>0</v>
      </c>
      <c r="T1632" s="123">
        <f t="shared" si="627"/>
        <v>0</v>
      </c>
      <c r="U1632" s="108"/>
      <c r="V1632" s="109" t="str">
        <f t="shared" si="623"/>
        <v/>
      </c>
      <c r="W1632" s="37"/>
      <c r="X1632" s="132"/>
      <c r="Y1632" s="134"/>
      <c r="AA1632" s="24"/>
      <c r="AB1632" s="40"/>
      <c r="AC1632" s="24" t="str">
        <f t="shared" si="629"/>
        <v>Pendente</v>
      </c>
      <c r="AE1632" s="43"/>
      <c r="AF1632" s="44"/>
      <c r="AG1632" s="46"/>
      <c r="AH1632" s="46"/>
      <c r="AI1632" s="46"/>
      <c r="AJ1632" s="44"/>
      <c r="AK1632" s="46"/>
      <c r="AL1632" s="127"/>
      <c r="AM1632" s="44"/>
      <c r="AN1632" s="46"/>
      <c r="AO1632" s="127"/>
      <c r="AP1632" s="46"/>
      <c r="AQ1632" s="46"/>
      <c r="AR1632" s="46"/>
      <c r="AS1632" s="46"/>
      <c r="AT1632" s="46"/>
      <c r="AU1632" s="46"/>
      <c r="AV1632" s="46"/>
      <c r="AW1632" s="46"/>
      <c r="AX1632" s="46"/>
      <c r="AY1632" s="46"/>
      <c r="AZ1632" s="49"/>
      <c r="BE1632" s="52">
        <f t="shared" si="628"/>
        <v>0</v>
      </c>
      <c r="BF1632" s="53" t="str">
        <f t="shared" si="630"/>
        <v>00</v>
      </c>
      <c r="BG1632" s="54">
        <f t="shared" si="631"/>
        <v>0</v>
      </c>
      <c r="BH1632" s="54">
        <v>6</v>
      </c>
      <c r="BI1632" s="54" t="str">
        <f t="shared" si="632"/>
        <v>,00</v>
      </c>
      <c r="BJ1632" s="55" t="str">
        <f t="shared" si="633"/>
        <v>00,00</v>
      </c>
      <c r="BL1632" s="57" t="str">
        <f>IFERROR(VLOOKUP(H1632,#REF!,2,0)," ")</f>
        <v xml:space="preserve"> </v>
      </c>
      <c r="BM1632" s="57" t="str">
        <f>IFERROR(VLOOKUP(K1632,#REF!,2,0)," ")</f>
        <v xml:space="preserve"> </v>
      </c>
      <c r="BN1632" s="58" t="str">
        <f t="shared" si="616"/>
        <v xml:space="preserve">  </v>
      </c>
      <c r="BO1632" s="59" t="str">
        <f>IFERROR(VLOOKUP(BN1632,#REF!,5,0)," ")</f>
        <v xml:space="preserve"> </v>
      </c>
      <c r="BP1632" s="59" t="str">
        <f t="shared" si="617"/>
        <v xml:space="preserve"> </v>
      </c>
      <c r="BQ1632" s="56" t="str">
        <f t="shared" si="618"/>
        <v>0,00</v>
      </c>
      <c r="BR1632" s="59" t="str">
        <f t="shared" si="619"/>
        <v>0,00</v>
      </c>
      <c r="BS1632" s="59" t="str">
        <f t="shared" si="620"/>
        <v xml:space="preserve"> </v>
      </c>
      <c r="BT1632" s="56" t="str">
        <f t="shared" si="634"/>
        <v>00</v>
      </c>
      <c r="BU1632" s="56">
        <f t="shared" si="635"/>
        <v>0</v>
      </c>
      <c r="BV1632" s="56" t="str">
        <f>IFERROR(BU1632*#REF!,"0,00")</f>
        <v>0,00</v>
      </c>
      <c r="BW1632" s="59" t="str">
        <f t="shared" si="636"/>
        <v>0,00</v>
      </c>
    </row>
    <row r="1633" spans="1:75" ht="61.5" customHeight="1" thickTop="1" thickBot="1">
      <c r="A1633" s="90" t="str">
        <f t="shared" si="624"/>
        <v>INSERIR DATA</v>
      </c>
      <c r="B1633" s="91" t="str">
        <f t="shared" si="625"/>
        <v>INSERIR DATA</v>
      </c>
      <c r="C1633" s="81" t="str">
        <f t="shared" si="626"/>
        <v>INSERIR DATA</v>
      </c>
      <c r="D1633" s="79">
        <f t="shared" si="638"/>
        <v>1630</v>
      </c>
      <c r="E1633" s="125">
        <f t="shared" si="637"/>
        <v>0</v>
      </c>
      <c r="F1633" s="101"/>
      <c r="G1633" s="124" t="str">
        <f>IFERROR(VLOOKUP(F1633,#REF!,2,0)," ")</f>
        <v xml:space="preserve"> </v>
      </c>
      <c r="H1633" s="122" t="str">
        <f>IFERROR(VLOOKUP(F1633,#REF!,3,0)," ")</f>
        <v xml:space="preserve"> </v>
      </c>
      <c r="I1633" s="103"/>
      <c r="J1633" s="103"/>
      <c r="K1633" s="103"/>
      <c r="L1633" s="104"/>
      <c r="M1633" s="105"/>
      <c r="N1633" s="106"/>
      <c r="O1633" s="107"/>
      <c r="P1633" s="122" t="str">
        <f t="shared" si="621"/>
        <v>00,00</v>
      </c>
      <c r="Q1633" s="123" t="str">
        <f t="shared" si="622"/>
        <v>0,00</v>
      </c>
      <c r="R1633" s="119">
        <v>0</v>
      </c>
      <c r="S1633" s="119">
        <v>0</v>
      </c>
      <c r="T1633" s="123">
        <f t="shared" si="627"/>
        <v>0</v>
      </c>
      <c r="U1633" s="108"/>
      <c r="V1633" s="109" t="str">
        <f t="shared" si="623"/>
        <v/>
      </c>
      <c r="W1633" s="37"/>
      <c r="X1633" s="132"/>
      <c r="Y1633" s="134"/>
      <c r="AA1633" s="24"/>
      <c r="AB1633" s="40"/>
      <c r="AC1633" s="24" t="str">
        <f t="shared" si="629"/>
        <v>Pendente</v>
      </c>
      <c r="AE1633" s="43"/>
      <c r="AF1633" s="44"/>
      <c r="AG1633" s="46"/>
      <c r="AH1633" s="46"/>
      <c r="AI1633" s="46"/>
      <c r="AJ1633" s="44"/>
      <c r="AK1633" s="46"/>
      <c r="AL1633" s="127"/>
      <c r="AM1633" s="44"/>
      <c r="AN1633" s="46"/>
      <c r="AO1633" s="127"/>
      <c r="AP1633" s="46"/>
      <c r="AQ1633" s="46"/>
      <c r="AR1633" s="46"/>
      <c r="AS1633" s="46"/>
      <c r="AT1633" s="46"/>
      <c r="AU1633" s="46"/>
      <c r="AV1633" s="46"/>
      <c r="AW1633" s="46"/>
      <c r="AX1633" s="46"/>
      <c r="AY1633" s="46"/>
      <c r="AZ1633" s="49"/>
      <c r="BE1633" s="52">
        <f t="shared" si="628"/>
        <v>0</v>
      </c>
      <c r="BF1633" s="53" t="str">
        <f t="shared" si="630"/>
        <v>00</v>
      </c>
      <c r="BG1633" s="54">
        <f t="shared" si="631"/>
        <v>0</v>
      </c>
      <c r="BH1633" s="54">
        <v>6</v>
      </c>
      <c r="BI1633" s="54" t="str">
        <f t="shared" si="632"/>
        <v>,00</v>
      </c>
      <c r="BJ1633" s="55" t="str">
        <f t="shared" si="633"/>
        <v>00,00</v>
      </c>
      <c r="BL1633" s="57" t="str">
        <f>IFERROR(VLOOKUP(H1633,#REF!,2,0)," ")</f>
        <v xml:space="preserve"> </v>
      </c>
      <c r="BM1633" s="57" t="str">
        <f>IFERROR(VLOOKUP(K1633,#REF!,2,0)," ")</f>
        <v xml:space="preserve"> </v>
      </c>
      <c r="BN1633" s="58" t="str">
        <f t="shared" si="616"/>
        <v xml:space="preserve">  </v>
      </c>
      <c r="BO1633" s="59" t="str">
        <f>IFERROR(VLOOKUP(BN1633,#REF!,5,0)," ")</f>
        <v xml:space="preserve"> </v>
      </c>
      <c r="BP1633" s="59" t="str">
        <f t="shared" si="617"/>
        <v xml:space="preserve"> </v>
      </c>
      <c r="BQ1633" s="56" t="str">
        <f t="shared" si="618"/>
        <v>0,00</v>
      </c>
      <c r="BR1633" s="59" t="str">
        <f t="shared" si="619"/>
        <v>0,00</v>
      </c>
      <c r="BS1633" s="59" t="str">
        <f t="shared" si="620"/>
        <v xml:space="preserve"> </v>
      </c>
      <c r="BT1633" s="56" t="str">
        <f t="shared" si="634"/>
        <v>00</v>
      </c>
      <c r="BU1633" s="56">
        <f t="shared" si="635"/>
        <v>0</v>
      </c>
      <c r="BV1633" s="56" t="str">
        <f>IFERROR(BU1633*#REF!,"0,00")</f>
        <v>0,00</v>
      </c>
      <c r="BW1633" s="59" t="str">
        <f t="shared" si="636"/>
        <v>0,00</v>
      </c>
    </row>
    <row r="1634" spans="1:75" ht="61.5" customHeight="1" thickTop="1" thickBot="1">
      <c r="A1634" s="90" t="str">
        <f t="shared" si="624"/>
        <v>INSERIR DATA</v>
      </c>
      <c r="B1634" s="91" t="str">
        <f t="shared" si="625"/>
        <v>INSERIR DATA</v>
      </c>
      <c r="C1634" s="81" t="str">
        <f t="shared" si="626"/>
        <v>INSERIR DATA</v>
      </c>
      <c r="D1634" s="79">
        <f t="shared" si="638"/>
        <v>1631</v>
      </c>
      <c r="E1634" s="125">
        <f t="shared" si="637"/>
        <v>0</v>
      </c>
      <c r="F1634" s="101"/>
      <c r="G1634" s="124" t="str">
        <f>IFERROR(VLOOKUP(F1634,#REF!,2,0)," ")</f>
        <v xml:space="preserve"> </v>
      </c>
      <c r="H1634" s="122" t="str">
        <f>IFERROR(VLOOKUP(F1634,#REF!,3,0)," ")</f>
        <v xml:space="preserve"> </v>
      </c>
      <c r="I1634" s="103"/>
      <c r="J1634" s="103"/>
      <c r="K1634" s="103"/>
      <c r="L1634" s="104"/>
      <c r="M1634" s="105"/>
      <c r="N1634" s="106"/>
      <c r="O1634" s="107"/>
      <c r="P1634" s="122" t="str">
        <f t="shared" si="621"/>
        <v>00,00</v>
      </c>
      <c r="Q1634" s="123" t="str">
        <f t="shared" si="622"/>
        <v>0,00</v>
      </c>
      <c r="R1634" s="119">
        <v>0</v>
      </c>
      <c r="S1634" s="119">
        <v>0</v>
      </c>
      <c r="T1634" s="123">
        <f t="shared" si="627"/>
        <v>0</v>
      </c>
      <c r="U1634" s="108"/>
      <c r="V1634" s="109" t="str">
        <f t="shared" si="623"/>
        <v/>
      </c>
      <c r="W1634" s="37"/>
      <c r="X1634" s="132"/>
      <c r="Y1634" s="134"/>
      <c r="AA1634" s="24"/>
      <c r="AB1634" s="40"/>
      <c r="AC1634" s="24" t="str">
        <f t="shared" si="629"/>
        <v>Pendente</v>
      </c>
      <c r="AE1634" s="43"/>
      <c r="AF1634" s="44"/>
      <c r="AG1634" s="46"/>
      <c r="AH1634" s="46"/>
      <c r="AI1634" s="46"/>
      <c r="AJ1634" s="44"/>
      <c r="AK1634" s="46"/>
      <c r="AL1634" s="127"/>
      <c r="AM1634" s="44"/>
      <c r="AN1634" s="46"/>
      <c r="AO1634" s="127"/>
      <c r="AP1634" s="46"/>
      <c r="AQ1634" s="46"/>
      <c r="AR1634" s="46"/>
      <c r="AS1634" s="46"/>
      <c r="AT1634" s="46"/>
      <c r="AU1634" s="46"/>
      <c r="AV1634" s="46"/>
      <c r="AW1634" s="46"/>
      <c r="AX1634" s="46"/>
      <c r="AY1634" s="46"/>
      <c r="AZ1634" s="49"/>
      <c r="BE1634" s="52">
        <f t="shared" si="628"/>
        <v>0</v>
      </c>
      <c r="BF1634" s="53" t="str">
        <f t="shared" si="630"/>
        <v>00</v>
      </c>
      <c r="BG1634" s="54">
        <f t="shared" si="631"/>
        <v>0</v>
      </c>
      <c r="BH1634" s="54">
        <v>6</v>
      </c>
      <c r="BI1634" s="54" t="str">
        <f t="shared" si="632"/>
        <v>,00</v>
      </c>
      <c r="BJ1634" s="55" t="str">
        <f t="shared" si="633"/>
        <v>00,00</v>
      </c>
      <c r="BL1634" s="57" t="str">
        <f>IFERROR(VLOOKUP(H1634,#REF!,2,0)," ")</f>
        <v xml:space="preserve"> </v>
      </c>
      <c r="BM1634" s="57" t="str">
        <f>IFERROR(VLOOKUP(K1634,#REF!,2,0)," ")</f>
        <v xml:space="preserve"> </v>
      </c>
      <c r="BN1634" s="58" t="str">
        <f t="shared" si="616"/>
        <v xml:space="preserve">  </v>
      </c>
      <c r="BO1634" s="59" t="str">
        <f>IFERROR(VLOOKUP(BN1634,#REF!,5,0)," ")</f>
        <v xml:space="preserve"> </v>
      </c>
      <c r="BP1634" s="59" t="str">
        <f t="shared" si="617"/>
        <v xml:space="preserve"> </v>
      </c>
      <c r="BQ1634" s="56" t="str">
        <f t="shared" si="618"/>
        <v>0,00</v>
      </c>
      <c r="BR1634" s="59" t="str">
        <f t="shared" si="619"/>
        <v>0,00</v>
      </c>
      <c r="BS1634" s="59" t="str">
        <f t="shared" si="620"/>
        <v xml:space="preserve"> </v>
      </c>
      <c r="BT1634" s="56" t="str">
        <f t="shared" si="634"/>
        <v>00</v>
      </c>
      <c r="BU1634" s="56">
        <f t="shared" si="635"/>
        <v>0</v>
      </c>
      <c r="BV1634" s="56" t="str">
        <f>IFERROR(BU1634*#REF!,"0,00")</f>
        <v>0,00</v>
      </c>
      <c r="BW1634" s="59" t="str">
        <f t="shared" si="636"/>
        <v>0,00</v>
      </c>
    </row>
    <row r="1635" spans="1:75" ht="61.5" customHeight="1" thickTop="1" thickBot="1">
      <c r="A1635" s="90" t="str">
        <f t="shared" si="624"/>
        <v>INSERIR DATA</v>
      </c>
      <c r="B1635" s="91" t="str">
        <f t="shared" si="625"/>
        <v>INSERIR DATA</v>
      </c>
      <c r="C1635" s="81" t="str">
        <f t="shared" si="626"/>
        <v>INSERIR DATA</v>
      </c>
      <c r="D1635" s="79">
        <f t="shared" si="638"/>
        <v>1632</v>
      </c>
      <c r="E1635" s="125">
        <f t="shared" si="637"/>
        <v>0</v>
      </c>
      <c r="F1635" s="101"/>
      <c r="G1635" s="124" t="str">
        <f>IFERROR(VLOOKUP(F1635,#REF!,2,0)," ")</f>
        <v xml:space="preserve"> </v>
      </c>
      <c r="H1635" s="122" t="str">
        <f>IFERROR(VLOOKUP(F1635,#REF!,3,0)," ")</f>
        <v xml:space="preserve"> </v>
      </c>
      <c r="I1635" s="103"/>
      <c r="J1635" s="103"/>
      <c r="K1635" s="103"/>
      <c r="L1635" s="104"/>
      <c r="M1635" s="105"/>
      <c r="N1635" s="106"/>
      <c r="O1635" s="107"/>
      <c r="P1635" s="122" t="str">
        <f t="shared" si="621"/>
        <v>00,00</v>
      </c>
      <c r="Q1635" s="123" t="str">
        <f t="shared" si="622"/>
        <v>0,00</v>
      </c>
      <c r="R1635" s="119">
        <v>0</v>
      </c>
      <c r="S1635" s="119">
        <v>0</v>
      </c>
      <c r="T1635" s="123">
        <f t="shared" si="627"/>
        <v>0</v>
      </c>
      <c r="U1635" s="108"/>
      <c r="V1635" s="109" t="str">
        <f t="shared" si="623"/>
        <v/>
      </c>
      <c r="W1635" s="37"/>
      <c r="X1635" s="132"/>
      <c r="Y1635" s="134"/>
      <c r="AA1635" s="24"/>
      <c r="AB1635" s="40"/>
      <c r="AC1635" s="24" t="str">
        <f t="shared" si="629"/>
        <v>Pendente</v>
      </c>
      <c r="AE1635" s="43"/>
      <c r="AF1635" s="44"/>
      <c r="AG1635" s="46"/>
      <c r="AH1635" s="46"/>
      <c r="AI1635" s="46"/>
      <c r="AJ1635" s="44"/>
      <c r="AK1635" s="46"/>
      <c r="AL1635" s="127"/>
      <c r="AM1635" s="44"/>
      <c r="AN1635" s="46"/>
      <c r="AO1635" s="127"/>
      <c r="AP1635" s="46"/>
      <c r="AQ1635" s="46"/>
      <c r="AR1635" s="46"/>
      <c r="AS1635" s="46"/>
      <c r="AT1635" s="46"/>
      <c r="AU1635" s="46"/>
      <c r="AV1635" s="46"/>
      <c r="AW1635" s="46"/>
      <c r="AX1635" s="46"/>
      <c r="AY1635" s="46"/>
      <c r="AZ1635" s="49"/>
      <c r="BE1635" s="52">
        <f t="shared" si="628"/>
        <v>0</v>
      </c>
      <c r="BF1635" s="53" t="str">
        <f t="shared" si="630"/>
        <v>00</v>
      </c>
      <c r="BG1635" s="54">
        <f t="shared" si="631"/>
        <v>0</v>
      </c>
      <c r="BH1635" s="54">
        <v>6</v>
      </c>
      <c r="BI1635" s="54" t="str">
        <f t="shared" si="632"/>
        <v>,00</v>
      </c>
      <c r="BJ1635" s="55" t="str">
        <f t="shared" si="633"/>
        <v>00,00</v>
      </c>
      <c r="BL1635" s="57" t="str">
        <f>IFERROR(VLOOKUP(H1635,#REF!,2,0)," ")</f>
        <v xml:space="preserve"> </v>
      </c>
      <c r="BM1635" s="57" t="str">
        <f>IFERROR(VLOOKUP(K1635,#REF!,2,0)," ")</f>
        <v xml:space="preserve"> </v>
      </c>
      <c r="BN1635" s="58" t="str">
        <f t="shared" ref="BN1635:BN1698" si="639">IFERROR(BL1635&amp;BM1635," ")</f>
        <v xml:space="preserve">  </v>
      </c>
      <c r="BO1635" s="59" t="str">
        <f>IFERROR(VLOOKUP(BN1635,#REF!,5,0)," ")</f>
        <v xml:space="preserve"> </v>
      </c>
      <c r="BP1635" s="59" t="str">
        <f t="shared" ref="BP1635:BP1698" si="640">IFERROR(BF1635*BO1635," ")</f>
        <v xml:space="preserve"> </v>
      </c>
      <c r="BQ1635" s="56" t="str">
        <f t="shared" ref="BQ1635:BQ1698" si="641">IF(BI1635=$BQ$3,1,"0,00")</f>
        <v>0,00</v>
      </c>
      <c r="BR1635" s="59" t="str">
        <f t="shared" ref="BR1635:BR1698" si="642">IFERROR(IF(BQ1635=1,BO1635/2,"0,00")," ")</f>
        <v>0,00</v>
      </c>
      <c r="BS1635" s="59" t="str">
        <f t="shared" ref="BS1635:BS1698" si="643">IFERROR(BR1635+BP1635," ")</f>
        <v xml:space="preserve"> </v>
      </c>
      <c r="BT1635" s="56" t="str">
        <f t="shared" si="634"/>
        <v>00</v>
      </c>
      <c r="BU1635" s="56">
        <f t="shared" si="635"/>
        <v>0</v>
      </c>
      <c r="BV1635" s="56" t="str">
        <f>IFERROR(BU1635*#REF!,"0,00")</f>
        <v>0,00</v>
      </c>
      <c r="BW1635" s="59" t="str">
        <f t="shared" si="636"/>
        <v>0,00</v>
      </c>
    </row>
    <row r="1636" spans="1:75" ht="61.5" customHeight="1" thickTop="1" thickBot="1">
      <c r="A1636" s="90" t="str">
        <f t="shared" si="624"/>
        <v>INSERIR DATA</v>
      </c>
      <c r="B1636" s="91" t="str">
        <f t="shared" si="625"/>
        <v>INSERIR DATA</v>
      </c>
      <c r="C1636" s="81" t="str">
        <f t="shared" si="626"/>
        <v>INSERIR DATA</v>
      </c>
      <c r="D1636" s="79">
        <f t="shared" si="638"/>
        <v>1633</v>
      </c>
      <c r="E1636" s="125">
        <f t="shared" si="637"/>
        <v>0</v>
      </c>
      <c r="F1636" s="101"/>
      <c r="G1636" s="124" t="str">
        <f>IFERROR(VLOOKUP(F1636,#REF!,2,0)," ")</f>
        <v xml:space="preserve"> </v>
      </c>
      <c r="H1636" s="122" t="str">
        <f>IFERROR(VLOOKUP(F1636,#REF!,3,0)," ")</f>
        <v xml:space="preserve"> </v>
      </c>
      <c r="I1636" s="103"/>
      <c r="J1636" s="103"/>
      <c r="K1636" s="103"/>
      <c r="L1636" s="104"/>
      <c r="M1636" s="105"/>
      <c r="N1636" s="106"/>
      <c r="O1636" s="107"/>
      <c r="P1636" s="122" t="str">
        <f t="shared" si="621"/>
        <v>00,00</v>
      </c>
      <c r="Q1636" s="123" t="str">
        <f t="shared" si="622"/>
        <v>0,00</v>
      </c>
      <c r="R1636" s="119">
        <v>0</v>
      </c>
      <c r="S1636" s="119">
        <v>0</v>
      </c>
      <c r="T1636" s="123">
        <f t="shared" si="627"/>
        <v>0</v>
      </c>
      <c r="U1636" s="108"/>
      <c r="V1636" s="109" t="str">
        <f t="shared" si="623"/>
        <v/>
      </c>
      <c r="W1636" s="37"/>
      <c r="X1636" s="132"/>
      <c r="Y1636" s="134"/>
      <c r="AA1636" s="24"/>
      <c r="AB1636" s="40"/>
      <c r="AC1636" s="24" t="str">
        <f t="shared" si="629"/>
        <v>Pendente</v>
      </c>
      <c r="AE1636" s="43"/>
      <c r="AF1636" s="44"/>
      <c r="AG1636" s="46"/>
      <c r="AH1636" s="46"/>
      <c r="AI1636" s="46"/>
      <c r="AJ1636" s="44"/>
      <c r="AK1636" s="46"/>
      <c r="AL1636" s="127"/>
      <c r="AM1636" s="44"/>
      <c r="AN1636" s="46"/>
      <c r="AO1636" s="127"/>
      <c r="AP1636" s="46"/>
      <c r="AQ1636" s="46"/>
      <c r="AR1636" s="46"/>
      <c r="AS1636" s="46"/>
      <c r="AT1636" s="46"/>
      <c r="AU1636" s="46"/>
      <c r="AV1636" s="46"/>
      <c r="AW1636" s="46"/>
      <c r="AX1636" s="46"/>
      <c r="AY1636" s="46"/>
      <c r="AZ1636" s="49"/>
      <c r="BE1636" s="52">
        <f t="shared" si="628"/>
        <v>0</v>
      </c>
      <c r="BF1636" s="53" t="str">
        <f t="shared" si="630"/>
        <v>00</v>
      </c>
      <c r="BG1636" s="54">
        <f t="shared" si="631"/>
        <v>0</v>
      </c>
      <c r="BH1636" s="54">
        <v>6</v>
      </c>
      <c r="BI1636" s="54" t="str">
        <f t="shared" si="632"/>
        <v>,00</v>
      </c>
      <c r="BJ1636" s="55" t="str">
        <f t="shared" si="633"/>
        <v>00,00</v>
      </c>
      <c r="BL1636" s="57" t="str">
        <f>IFERROR(VLOOKUP(H1636,#REF!,2,0)," ")</f>
        <v xml:space="preserve"> </v>
      </c>
      <c r="BM1636" s="57" t="str">
        <f>IFERROR(VLOOKUP(K1636,#REF!,2,0)," ")</f>
        <v xml:space="preserve"> </v>
      </c>
      <c r="BN1636" s="58" t="str">
        <f t="shared" si="639"/>
        <v xml:space="preserve">  </v>
      </c>
      <c r="BO1636" s="59" t="str">
        <f>IFERROR(VLOOKUP(BN1636,#REF!,5,0)," ")</f>
        <v xml:space="preserve"> </v>
      </c>
      <c r="BP1636" s="59" t="str">
        <f t="shared" si="640"/>
        <v xml:space="preserve"> </v>
      </c>
      <c r="BQ1636" s="56" t="str">
        <f t="shared" si="641"/>
        <v>0,00</v>
      </c>
      <c r="BR1636" s="59" t="str">
        <f t="shared" si="642"/>
        <v>0,00</v>
      </c>
      <c r="BS1636" s="59" t="str">
        <f t="shared" si="643"/>
        <v xml:space="preserve"> </v>
      </c>
      <c r="BT1636" s="56" t="str">
        <f t="shared" si="634"/>
        <v>00</v>
      </c>
      <c r="BU1636" s="56">
        <f t="shared" si="635"/>
        <v>0</v>
      </c>
      <c r="BV1636" s="56" t="str">
        <f>IFERROR(BU1636*#REF!,"0,00")</f>
        <v>0,00</v>
      </c>
      <c r="BW1636" s="59" t="str">
        <f t="shared" si="636"/>
        <v>0,00</v>
      </c>
    </row>
    <row r="1637" spans="1:75" ht="61.5" customHeight="1" thickTop="1" thickBot="1">
      <c r="A1637" s="90" t="str">
        <f t="shared" si="624"/>
        <v>INSERIR DATA</v>
      </c>
      <c r="B1637" s="91" t="str">
        <f t="shared" si="625"/>
        <v>INSERIR DATA</v>
      </c>
      <c r="C1637" s="81" t="str">
        <f t="shared" si="626"/>
        <v>INSERIR DATA</v>
      </c>
      <c r="D1637" s="79">
        <f t="shared" si="638"/>
        <v>1634</v>
      </c>
      <c r="E1637" s="125">
        <f t="shared" si="637"/>
        <v>0</v>
      </c>
      <c r="F1637" s="101"/>
      <c r="G1637" s="124" t="str">
        <f>IFERROR(VLOOKUP(F1637,#REF!,2,0)," ")</f>
        <v xml:space="preserve"> </v>
      </c>
      <c r="H1637" s="122" t="str">
        <f>IFERROR(VLOOKUP(F1637,#REF!,3,0)," ")</f>
        <v xml:space="preserve"> </v>
      </c>
      <c r="I1637" s="103"/>
      <c r="J1637" s="103"/>
      <c r="K1637" s="103"/>
      <c r="L1637" s="104"/>
      <c r="M1637" s="105"/>
      <c r="N1637" s="106"/>
      <c r="O1637" s="107"/>
      <c r="P1637" s="122" t="str">
        <f t="shared" si="621"/>
        <v>00,00</v>
      </c>
      <c r="Q1637" s="123" t="str">
        <f t="shared" si="622"/>
        <v>0,00</v>
      </c>
      <c r="R1637" s="119">
        <v>0</v>
      </c>
      <c r="S1637" s="119">
        <v>0</v>
      </c>
      <c r="T1637" s="123">
        <f t="shared" si="627"/>
        <v>0</v>
      </c>
      <c r="U1637" s="108"/>
      <c r="V1637" s="109" t="str">
        <f t="shared" si="623"/>
        <v/>
      </c>
      <c r="W1637" s="37"/>
      <c r="X1637" s="132"/>
      <c r="Y1637" s="134"/>
      <c r="AA1637" s="24"/>
      <c r="AB1637" s="40"/>
      <c r="AC1637" s="24" t="str">
        <f t="shared" si="629"/>
        <v>Pendente</v>
      </c>
      <c r="AE1637" s="43"/>
      <c r="AF1637" s="44"/>
      <c r="AG1637" s="46"/>
      <c r="AH1637" s="46"/>
      <c r="AI1637" s="46"/>
      <c r="AJ1637" s="44"/>
      <c r="AK1637" s="46"/>
      <c r="AL1637" s="127"/>
      <c r="AM1637" s="44"/>
      <c r="AN1637" s="46"/>
      <c r="AO1637" s="127"/>
      <c r="AP1637" s="46"/>
      <c r="AQ1637" s="46"/>
      <c r="AR1637" s="46"/>
      <c r="AS1637" s="46"/>
      <c r="AT1637" s="46"/>
      <c r="AU1637" s="46"/>
      <c r="AV1637" s="46"/>
      <c r="AW1637" s="46"/>
      <c r="AX1637" s="46"/>
      <c r="AY1637" s="46"/>
      <c r="AZ1637" s="49"/>
      <c r="BE1637" s="52">
        <f t="shared" si="628"/>
        <v>0</v>
      </c>
      <c r="BF1637" s="53" t="str">
        <f t="shared" si="630"/>
        <v>00</v>
      </c>
      <c r="BG1637" s="54">
        <f t="shared" si="631"/>
        <v>0</v>
      </c>
      <c r="BH1637" s="54">
        <v>6</v>
      </c>
      <c r="BI1637" s="54" t="str">
        <f t="shared" si="632"/>
        <v>,00</v>
      </c>
      <c r="BJ1637" s="55" t="str">
        <f t="shared" si="633"/>
        <v>00,00</v>
      </c>
      <c r="BL1637" s="57" t="str">
        <f>IFERROR(VLOOKUP(H1637,#REF!,2,0)," ")</f>
        <v xml:space="preserve"> </v>
      </c>
      <c r="BM1637" s="57" t="str">
        <f>IFERROR(VLOOKUP(K1637,#REF!,2,0)," ")</f>
        <v xml:space="preserve"> </v>
      </c>
      <c r="BN1637" s="58" t="str">
        <f t="shared" si="639"/>
        <v xml:space="preserve">  </v>
      </c>
      <c r="BO1637" s="59" t="str">
        <f>IFERROR(VLOOKUP(BN1637,#REF!,5,0)," ")</f>
        <v xml:space="preserve"> </v>
      </c>
      <c r="BP1637" s="59" t="str">
        <f t="shared" si="640"/>
        <v xml:space="preserve"> </v>
      </c>
      <c r="BQ1637" s="56" t="str">
        <f t="shared" si="641"/>
        <v>0,00</v>
      </c>
      <c r="BR1637" s="59" t="str">
        <f t="shared" si="642"/>
        <v>0,00</v>
      </c>
      <c r="BS1637" s="59" t="str">
        <f t="shared" si="643"/>
        <v xml:space="preserve"> </v>
      </c>
      <c r="BT1637" s="56" t="str">
        <f t="shared" si="634"/>
        <v>00</v>
      </c>
      <c r="BU1637" s="56">
        <f t="shared" si="635"/>
        <v>0</v>
      </c>
      <c r="BV1637" s="56" t="str">
        <f>IFERROR(BU1637*#REF!,"0,00")</f>
        <v>0,00</v>
      </c>
      <c r="BW1637" s="59" t="str">
        <f t="shared" si="636"/>
        <v>0,00</v>
      </c>
    </row>
    <row r="1638" spans="1:75" ht="61.5" customHeight="1" thickTop="1" thickBot="1">
      <c r="A1638" s="90" t="str">
        <f t="shared" si="624"/>
        <v>INSERIR DATA</v>
      </c>
      <c r="B1638" s="91" t="str">
        <f t="shared" si="625"/>
        <v>INSERIR DATA</v>
      </c>
      <c r="C1638" s="81" t="str">
        <f t="shared" si="626"/>
        <v>INSERIR DATA</v>
      </c>
      <c r="D1638" s="79">
        <f t="shared" si="638"/>
        <v>1635</v>
      </c>
      <c r="E1638" s="125">
        <f t="shared" si="637"/>
        <v>0</v>
      </c>
      <c r="F1638" s="101"/>
      <c r="G1638" s="124" t="str">
        <f>IFERROR(VLOOKUP(F1638,#REF!,2,0)," ")</f>
        <v xml:space="preserve"> </v>
      </c>
      <c r="H1638" s="122" t="str">
        <f>IFERROR(VLOOKUP(F1638,#REF!,3,0)," ")</f>
        <v xml:space="preserve"> </v>
      </c>
      <c r="I1638" s="103"/>
      <c r="J1638" s="103"/>
      <c r="K1638" s="103"/>
      <c r="L1638" s="104"/>
      <c r="M1638" s="105"/>
      <c r="N1638" s="106"/>
      <c r="O1638" s="107"/>
      <c r="P1638" s="122" t="str">
        <f t="shared" si="621"/>
        <v>00,00</v>
      </c>
      <c r="Q1638" s="123" t="str">
        <f t="shared" si="622"/>
        <v>0,00</v>
      </c>
      <c r="R1638" s="119">
        <v>0</v>
      </c>
      <c r="S1638" s="119">
        <v>0</v>
      </c>
      <c r="T1638" s="123">
        <f t="shared" si="627"/>
        <v>0</v>
      </c>
      <c r="U1638" s="108"/>
      <c r="V1638" s="109" t="str">
        <f t="shared" si="623"/>
        <v/>
      </c>
      <c r="W1638" s="37"/>
      <c r="X1638" s="132"/>
      <c r="Y1638" s="134"/>
      <c r="AA1638" s="24"/>
      <c r="AB1638" s="40"/>
      <c r="AC1638" s="24" t="str">
        <f t="shared" si="629"/>
        <v>Pendente</v>
      </c>
      <c r="AE1638" s="43"/>
      <c r="AF1638" s="44"/>
      <c r="AG1638" s="46"/>
      <c r="AH1638" s="46"/>
      <c r="AI1638" s="46"/>
      <c r="AJ1638" s="44"/>
      <c r="AK1638" s="46"/>
      <c r="AL1638" s="127"/>
      <c r="AM1638" s="44"/>
      <c r="AN1638" s="46"/>
      <c r="AO1638" s="127"/>
      <c r="AP1638" s="46"/>
      <c r="AQ1638" s="46"/>
      <c r="AR1638" s="46"/>
      <c r="AS1638" s="46"/>
      <c r="AT1638" s="46"/>
      <c r="AU1638" s="46"/>
      <c r="AV1638" s="46"/>
      <c r="AW1638" s="46"/>
      <c r="AX1638" s="46"/>
      <c r="AY1638" s="46"/>
      <c r="AZ1638" s="49"/>
      <c r="BE1638" s="52">
        <f t="shared" si="628"/>
        <v>0</v>
      </c>
      <c r="BF1638" s="53" t="str">
        <f t="shared" si="630"/>
        <v>00</v>
      </c>
      <c r="BG1638" s="54">
        <f t="shared" si="631"/>
        <v>0</v>
      </c>
      <c r="BH1638" s="54">
        <v>6</v>
      </c>
      <c r="BI1638" s="54" t="str">
        <f t="shared" si="632"/>
        <v>,00</v>
      </c>
      <c r="BJ1638" s="55" t="str">
        <f t="shared" si="633"/>
        <v>00,00</v>
      </c>
      <c r="BL1638" s="57" t="str">
        <f>IFERROR(VLOOKUP(H1638,#REF!,2,0)," ")</f>
        <v xml:space="preserve"> </v>
      </c>
      <c r="BM1638" s="57" t="str">
        <f>IFERROR(VLOOKUP(K1638,#REF!,2,0)," ")</f>
        <v xml:space="preserve"> </v>
      </c>
      <c r="BN1638" s="58" t="str">
        <f t="shared" si="639"/>
        <v xml:space="preserve">  </v>
      </c>
      <c r="BO1638" s="59" t="str">
        <f>IFERROR(VLOOKUP(BN1638,#REF!,5,0)," ")</f>
        <v xml:space="preserve"> </v>
      </c>
      <c r="BP1638" s="59" t="str">
        <f t="shared" si="640"/>
        <v xml:space="preserve"> </v>
      </c>
      <c r="BQ1638" s="56" t="str">
        <f t="shared" si="641"/>
        <v>0,00</v>
      </c>
      <c r="BR1638" s="59" t="str">
        <f t="shared" si="642"/>
        <v>0,00</v>
      </c>
      <c r="BS1638" s="59" t="str">
        <f t="shared" si="643"/>
        <v xml:space="preserve"> </v>
      </c>
      <c r="BT1638" s="56" t="str">
        <f t="shared" si="634"/>
        <v>00</v>
      </c>
      <c r="BU1638" s="56">
        <f t="shared" si="635"/>
        <v>0</v>
      </c>
      <c r="BV1638" s="56" t="str">
        <f>IFERROR(BU1638*#REF!,"0,00")</f>
        <v>0,00</v>
      </c>
      <c r="BW1638" s="59" t="str">
        <f t="shared" si="636"/>
        <v>0,00</v>
      </c>
    </row>
    <row r="1639" spans="1:75" ht="61.5" customHeight="1" thickTop="1" thickBot="1">
      <c r="A1639" s="90" t="str">
        <f t="shared" si="624"/>
        <v>INSERIR DATA</v>
      </c>
      <c r="B1639" s="91" t="str">
        <f t="shared" si="625"/>
        <v>INSERIR DATA</v>
      </c>
      <c r="C1639" s="81" t="str">
        <f t="shared" si="626"/>
        <v>INSERIR DATA</v>
      </c>
      <c r="D1639" s="79">
        <f t="shared" si="638"/>
        <v>1636</v>
      </c>
      <c r="E1639" s="125">
        <f t="shared" si="637"/>
        <v>0</v>
      </c>
      <c r="F1639" s="101"/>
      <c r="G1639" s="124" t="str">
        <f>IFERROR(VLOOKUP(F1639,#REF!,2,0)," ")</f>
        <v xml:space="preserve"> </v>
      </c>
      <c r="H1639" s="122" t="str">
        <f>IFERROR(VLOOKUP(F1639,#REF!,3,0)," ")</f>
        <v xml:space="preserve"> </v>
      </c>
      <c r="I1639" s="103"/>
      <c r="J1639" s="103"/>
      <c r="K1639" s="103"/>
      <c r="L1639" s="104"/>
      <c r="M1639" s="105"/>
      <c r="N1639" s="106"/>
      <c r="O1639" s="107"/>
      <c r="P1639" s="122" t="str">
        <f t="shared" si="621"/>
        <v>00,00</v>
      </c>
      <c r="Q1639" s="123" t="str">
        <f t="shared" si="622"/>
        <v>0,00</v>
      </c>
      <c r="R1639" s="119">
        <v>0</v>
      </c>
      <c r="S1639" s="119">
        <v>0</v>
      </c>
      <c r="T1639" s="123">
        <f t="shared" si="627"/>
        <v>0</v>
      </c>
      <c r="U1639" s="108"/>
      <c r="V1639" s="109" t="str">
        <f t="shared" si="623"/>
        <v/>
      </c>
      <c r="W1639" s="37"/>
      <c r="X1639" s="132"/>
      <c r="Y1639" s="134"/>
      <c r="AA1639" s="24"/>
      <c r="AB1639" s="40"/>
      <c r="AC1639" s="24" t="str">
        <f t="shared" si="629"/>
        <v>Pendente</v>
      </c>
      <c r="AE1639" s="43"/>
      <c r="AF1639" s="44"/>
      <c r="AG1639" s="46"/>
      <c r="AH1639" s="46"/>
      <c r="AI1639" s="46"/>
      <c r="AJ1639" s="44"/>
      <c r="AK1639" s="46"/>
      <c r="AL1639" s="127"/>
      <c r="AM1639" s="44"/>
      <c r="AN1639" s="46"/>
      <c r="AO1639" s="127"/>
      <c r="AP1639" s="46"/>
      <c r="AQ1639" s="46"/>
      <c r="AR1639" s="46"/>
      <c r="AS1639" s="46"/>
      <c r="AT1639" s="46"/>
      <c r="AU1639" s="46"/>
      <c r="AV1639" s="46"/>
      <c r="AW1639" s="46"/>
      <c r="AX1639" s="46"/>
      <c r="AY1639" s="46"/>
      <c r="AZ1639" s="49"/>
      <c r="BE1639" s="52">
        <f t="shared" si="628"/>
        <v>0</v>
      </c>
      <c r="BF1639" s="53" t="str">
        <f t="shared" si="630"/>
        <v>00</v>
      </c>
      <c r="BG1639" s="54">
        <f t="shared" si="631"/>
        <v>0</v>
      </c>
      <c r="BH1639" s="54">
        <v>6</v>
      </c>
      <c r="BI1639" s="54" t="str">
        <f t="shared" si="632"/>
        <v>,00</v>
      </c>
      <c r="BJ1639" s="55" t="str">
        <f t="shared" si="633"/>
        <v>00,00</v>
      </c>
      <c r="BL1639" s="57" t="str">
        <f>IFERROR(VLOOKUP(H1639,#REF!,2,0)," ")</f>
        <v xml:space="preserve"> </v>
      </c>
      <c r="BM1639" s="57" t="str">
        <f>IFERROR(VLOOKUP(K1639,#REF!,2,0)," ")</f>
        <v xml:space="preserve"> </v>
      </c>
      <c r="BN1639" s="58" t="str">
        <f t="shared" si="639"/>
        <v xml:space="preserve">  </v>
      </c>
      <c r="BO1639" s="59" t="str">
        <f>IFERROR(VLOOKUP(BN1639,#REF!,5,0)," ")</f>
        <v xml:space="preserve"> </v>
      </c>
      <c r="BP1639" s="59" t="str">
        <f t="shared" si="640"/>
        <v xml:space="preserve"> </v>
      </c>
      <c r="BQ1639" s="56" t="str">
        <f t="shared" si="641"/>
        <v>0,00</v>
      </c>
      <c r="BR1639" s="59" t="str">
        <f t="shared" si="642"/>
        <v>0,00</v>
      </c>
      <c r="BS1639" s="59" t="str">
        <f t="shared" si="643"/>
        <v xml:space="preserve"> </v>
      </c>
      <c r="BT1639" s="56" t="str">
        <f t="shared" si="634"/>
        <v>00</v>
      </c>
      <c r="BU1639" s="56">
        <f t="shared" si="635"/>
        <v>0</v>
      </c>
      <c r="BV1639" s="56" t="str">
        <f>IFERROR(BU1639*#REF!,"0,00")</f>
        <v>0,00</v>
      </c>
      <c r="BW1639" s="59" t="str">
        <f t="shared" si="636"/>
        <v>0,00</v>
      </c>
    </row>
    <row r="1640" spans="1:75" ht="61.5" customHeight="1" thickTop="1" thickBot="1">
      <c r="A1640" s="90" t="str">
        <f t="shared" si="624"/>
        <v>INSERIR DATA</v>
      </c>
      <c r="B1640" s="91" t="str">
        <f t="shared" si="625"/>
        <v>INSERIR DATA</v>
      </c>
      <c r="C1640" s="81" t="str">
        <f t="shared" si="626"/>
        <v>INSERIR DATA</v>
      </c>
      <c r="D1640" s="79">
        <f t="shared" si="638"/>
        <v>1637</v>
      </c>
      <c r="E1640" s="125">
        <f t="shared" si="637"/>
        <v>0</v>
      </c>
      <c r="F1640" s="101"/>
      <c r="G1640" s="124" t="str">
        <f>IFERROR(VLOOKUP(F1640,#REF!,2,0)," ")</f>
        <v xml:space="preserve"> </v>
      </c>
      <c r="H1640" s="122" t="str">
        <f>IFERROR(VLOOKUP(F1640,#REF!,3,0)," ")</f>
        <v xml:space="preserve"> </v>
      </c>
      <c r="I1640" s="103"/>
      <c r="J1640" s="103"/>
      <c r="K1640" s="103"/>
      <c r="L1640" s="104"/>
      <c r="M1640" s="105"/>
      <c r="N1640" s="106"/>
      <c r="O1640" s="107"/>
      <c r="P1640" s="122" t="str">
        <f t="shared" si="621"/>
        <v>00,00</v>
      </c>
      <c r="Q1640" s="123" t="str">
        <f t="shared" si="622"/>
        <v>0,00</v>
      </c>
      <c r="R1640" s="119">
        <v>0</v>
      </c>
      <c r="S1640" s="119">
        <v>0</v>
      </c>
      <c r="T1640" s="123">
        <f t="shared" si="627"/>
        <v>0</v>
      </c>
      <c r="U1640" s="108"/>
      <c r="V1640" s="109" t="str">
        <f t="shared" si="623"/>
        <v/>
      </c>
      <c r="W1640" s="37"/>
      <c r="X1640" s="132"/>
      <c r="Y1640" s="134"/>
      <c r="AA1640" s="24"/>
      <c r="AB1640" s="40"/>
      <c r="AC1640" s="24" t="str">
        <f t="shared" si="629"/>
        <v>Pendente</v>
      </c>
      <c r="AE1640" s="43"/>
      <c r="AF1640" s="44"/>
      <c r="AG1640" s="46"/>
      <c r="AH1640" s="46"/>
      <c r="AI1640" s="46"/>
      <c r="AJ1640" s="44"/>
      <c r="AK1640" s="46"/>
      <c r="AL1640" s="127"/>
      <c r="AM1640" s="44"/>
      <c r="AN1640" s="46"/>
      <c r="AO1640" s="127"/>
      <c r="AP1640" s="46"/>
      <c r="AQ1640" s="46"/>
      <c r="AR1640" s="46"/>
      <c r="AS1640" s="46"/>
      <c r="AT1640" s="46"/>
      <c r="AU1640" s="46"/>
      <c r="AV1640" s="46"/>
      <c r="AW1640" s="46"/>
      <c r="AX1640" s="46"/>
      <c r="AY1640" s="46"/>
      <c r="AZ1640" s="49"/>
      <c r="BE1640" s="52">
        <f t="shared" si="628"/>
        <v>0</v>
      </c>
      <c r="BF1640" s="53" t="str">
        <f t="shared" si="630"/>
        <v>00</v>
      </c>
      <c r="BG1640" s="54">
        <f t="shared" si="631"/>
        <v>0</v>
      </c>
      <c r="BH1640" s="54">
        <v>6</v>
      </c>
      <c r="BI1640" s="54" t="str">
        <f t="shared" si="632"/>
        <v>,00</v>
      </c>
      <c r="BJ1640" s="55" t="str">
        <f t="shared" si="633"/>
        <v>00,00</v>
      </c>
      <c r="BL1640" s="57" t="str">
        <f>IFERROR(VLOOKUP(H1640,#REF!,2,0)," ")</f>
        <v xml:space="preserve"> </v>
      </c>
      <c r="BM1640" s="57" t="str">
        <f>IFERROR(VLOOKUP(K1640,#REF!,2,0)," ")</f>
        <v xml:space="preserve"> </v>
      </c>
      <c r="BN1640" s="58" t="str">
        <f t="shared" si="639"/>
        <v xml:space="preserve">  </v>
      </c>
      <c r="BO1640" s="59" t="str">
        <f>IFERROR(VLOOKUP(BN1640,#REF!,5,0)," ")</f>
        <v xml:space="preserve"> </v>
      </c>
      <c r="BP1640" s="59" t="str">
        <f t="shared" si="640"/>
        <v xml:space="preserve"> </v>
      </c>
      <c r="BQ1640" s="56" t="str">
        <f t="shared" si="641"/>
        <v>0,00</v>
      </c>
      <c r="BR1640" s="59" t="str">
        <f t="shared" si="642"/>
        <v>0,00</v>
      </c>
      <c r="BS1640" s="59" t="str">
        <f t="shared" si="643"/>
        <v xml:space="preserve"> </v>
      </c>
      <c r="BT1640" s="56" t="str">
        <f t="shared" si="634"/>
        <v>00</v>
      </c>
      <c r="BU1640" s="56">
        <f t="shared" si="635"/>
        <v>0</v>
      </c>
      <c r="BV1640" s="56" t="str">
        <f>IFERROR(BU1640*#REF!,"0,00")</f>
        <v>0,00</v>
      </c>
      <c r="BW1640" s="59" t="str">
        <f t="shared" si="636"/>
        <v>0,00</v>
      </c>
    </row>
    <row r="1641" spans="1:75" ht="61.5" customHeight="1" thickTop="1" thickBot="1">
      <c r="A1641" s="90" t="str">
        <f t="shared" si="624"/>
        <v>INSERIR DATA</v>
      </c>
      <c r="B1641" s="91" t="str">
        <f t="shared" si="625"/>
        <v>INSERIR DATA</v>
      </c>
      <c r="C1641" s="81" t="str">
        <f t="shared" si="626"/>
        <v>INSERIR DATA</v>
      </c>
      <c r="D1641" s="79">
        <f t="shared" si="638"/>
        <v>1638</v>
      </c>
      <c r="E1641" s="125">
        <f t="shared" si="637"/>
        <v>0</v>
      </c>
      <c r="F1641" s="101"/>
      <c r="G1641" s="124" t="str">
        <f>IFERROR(VLOOKUP(F1641,#REF!,2,0)," ")</f>
        <v xml:space="preserve"> </v>
      </c>
      <c r="H1641" s="122" t="str">
        <f>IFERROR(VLOOKUP(F1641,#REF!,3,0)," ")</f>
        <v xml:space="preserve"> </v>
      </c>
      <c r="I1641" s="103"/>
      <c r="J1641" s="103"/>
      <c r="K1641" s="103"/>
      <c r="L1641" s="104"/>
      <c r="M1641" s="105"/>
      <c r="N1641" s="106"/>
      <c r="O1641" s="107"/>
      <c r="P1641" s="122" t="str">
        <f t="shared" si="621"/>
        <v>00,00</v>
      </c>
      <c r="Q1641" s="123" t="str">
        <f t="shared" si="622"/>
        <v>0,00</v>
      </c>
      <c r="R1641" s="119">
        <v>0</v>
      </c>
      <c r="S1641" s="119">
        <v>0</v>
      </c>
      <c r="T1641" s="123">
        <f t="shared" si="627"/>
        <v>0</v>
      </c>
      <c r="U1641" s="108"/>
      <c r="V1641" s="109" t="str">
        <f t="shared" si="623"/>
        <v/>
      </c>
      <c r="W1641" s="37"/>
      <c r="X1641" s="132"/>
      <c r="Y1641" s="134"/>
      <c r="AA1641" s="24"/>
      <c r="AB1641" s="40"/>
      <c r="AC1641" s="24" t="str">
        <f t="shared" si="629"/>
        <v>Pendente</v>
      </c>
      <c r="AE1641" s="43"/>
      <c r="AF1641" s="44"/>
      <c r="AG1641" s="46"/>
      <c r="AH1641" s="46"/>
      <c r="AI1641" s="46"/>
      <c r="AJ1641" s="44"/>
      <c r="AK1641" s="46"/>
      <c r="AL1641" s="127"/>
      <c r="AM1641" s="44"/>
      <c r="AN1641" s="46"/>
      <c r="AO1641" s="127"/>
      <c r="AP1641" s="46"/>
      <c r="AQ1641" s="46"/>
      <c r="AR1641" s="46"/>
      <c r="AS1641" s="46"/>
      <c r="AT1641" s="46"/>
      <c r="AU1641" s="46"/>
      <c r="AV1641" s="46"/>
      <c r="AW1641" s="46"/>
      <c r="AX1641" s="46"/>
      <c r="AY1641" s="46"/>
      <c r="AZ1641" s="49"/>
      <c r="BE1641" s="52">
        <f t="shared" si="628"/>
        <v>0</v>
      </c>
      <c r="BF1641" s="53" t="str">
        <f t="shared" si="630"/>
        <v>00</v>
      </c>
      <c r="BG1641" s="54">
        <f t="shared" si="631"/>
        <v>0</v>
      </c>
      <c r="BH1641" s="54">
        <v>6</v>
      </c>
      <c r="BI1641" s="54" t="str">
        <f t="shared" si="632"/>
        <v>,00</v>
      </c>
      <c r="BJ1641" s="55" t="str">
        <f t="shared" si="633"/>
        <v>00,00</v>
      </c>
      <c r="BL1641" s="57" t="str">
        <f>IFERROR(VLOOKUP(H1641,#REF!,2,0)," ")</f>
        <v xml:space="preserve"> </v>
      </c>
      <c r="BM1641" s="57" t="str">
        <f>IFERROR(VLOOKUP(K1641,#REF!,2,0)," ")</f>
        <v xml:space="preserve"> </v>
      </c>
      <c r="BN1641" s="58" t="str">
        <f t="shared" si="639"/>
        <v xml:space="preserve">  </v>
      </c>
      <c r="BO1641" s="59" t="str">
        <f>IFERROR(VLOOKUP(BN1641,#REF!,5,0)," ")</f>
        <v xml:space="preserve"> </v>
      </c>
      <c r="BP1641" s="59" t="str">
        <f t="shared" si="640"/>
        <v xml:space="preserve"> </v>
      </c>
      <c r="BQ1641" s="56" t="str">
        <f t="shared" si="641"/>
        <v>0,00</v>
      </c>
      <c r="BR1641" s="59" t="str">
        <f t="shared" si="642"/>
        <v>0,00</v>
      </c>
      <c r="BS1641" s="59" t="str">
        <f t="shared" si="643"/>
        <v xml:space="preserve"> </v>
      </c>
      <c r="BT1641" s="56" t="str">
        <f t="shared" si="634"/>
        <v>00</v>
      </c>
      <c r="BU1641" s="56">
        <f t="shared" si="635"/>
        <v>0</v>
      </c>
      <c r="BV1641" s="56" t="str">
        <f>IFERROR(BU1641*#REF!,"0,00")</f>
        <v>0,00</v>
      </c>
      <c r="BW1641" s="59" t="str">
        <f t="shared" si="636"/>
        <v>0,00</v>
      </c>
    </row>
    <row r="1642" spans="1:75" ht="61.5" customHeight="1" thickTop="1" thickBot="1">
      <c r="A1642" s="90" t="str">
        <f t="shared" si="624"/>
        <v>INSERIR DATA</v>
      </c>
      <c r="B1642" s="91" t="str">
        <f t="shared" si="625"/>
        <v>INSERIR DATA</v>
      </c>
      <c r="C1642" s="81" t="str">
        <f t="shared" si="626"/>
        <v>INSERIR DATA</v>
      </c>
      <c r="D1642" s="79">
        <f t="shared" si="638"/>
        <v>1639</v>
      </c>
      <c r="E1642" s="125">
        <f t="shared" si="637"/>
        <v>0</v>
      </c>
      <c r="F1642" s="101"/>
      <c r="G1642" s="124" t="str">
        <f>IFERROR(VLOOKUP(F1642,#REF!,2,0)," ")</f>
        <v xml:space="preserve"> </v>
      </c>
      <c r="H1642" s="122" t="str">
        <f>IFERROR(VLOOKUP(F1642,#REF!,3,0)," ")</f>
        <v xml:space="preserve"> </v>
      </c>
      <c r="I1642" s="103"/>
      <c r="J1642" s="103"/>
      <c r="K1642" s="103"/>
      <c r="L1642" s="104"/>
      <c r="M1642" s="105"/>
      <c r="N1642" s="106"/>
      <c r="O1642" s="107"/>
      <c r="P1642" s="122" t="str">
        <f t="shared" si="621"/>
        <v>00,00</v>
      </c>
      <c r="Q1642" s="123" t="str">
        <f t="shared" si="622"/>
        <v>0,00</v>
      </c>
      <c r="R1642" s="119">
        <v>0</v>
      </c>
      <c r="S1642" s="119">
        <v>0</v>
      </c>
      <c r="T1642" s="123">
        <f t="shared" si="627"/>
        <v>0</v>
      </c>
      <c r="U1642" s="108"/>
      <c r="V1642" s="109" t="str">
        <f t="shared" si="623"/>
        <v/>
      </c>
      <c r="W1642" s="37"/>
      <c r="X1642" s="132"/>
      <c r="Y1642" s="134"/>
      <c r="AA1642" s="24"/>
      <c r="AB1642" s="40"/>
      <c r="AC1642" s="24" t="str">
        <f t="shared" si="629"/>
        <v>Pendente</v>
      </c>
      <c r="AE1642" s="43"/>
      <c r="AF1642" s="44"/>
      <c r="AG1642" s="46"/>
      <c r="AH1642" s="46"/>
      <c r="AI1642" s="46"/>
      <c r="AJ1642" s="44"/>
      <c r="AK1642" s="46"/>
      <c r="AL1642" s="127"/>
      <c r="AM1642" s="44"/>
      <c r="AN1642" s="46"/>
      <c r="AO1642" s="127"/>
      <c r="AP1642" s="46"/>
      <c r="AQ1642" s="46"/>
      <c r="AR1642" s="46"/>
      <c r="AS1642" s="46"/>
      <c r="AT1642" s="46"/>
      <c r="AU1642" s="46"/>
      <c r="AV1642" s="46"/>
      <c r="AW1642" s="46"/>
      <c r="AX1642" s="46"/>
      <c r="AY1642" s="46"/>
      <c r="AZ1642" s="49"/>
      <c r="BE1642" s="52">
        <f t="shared" si="628"/>
        <v>0</v>
      </c>
      <c r="BF1642" s="53" t="str">
        <f t="shared" si="630"/>
        <v>00</v>
      </c>
      <c r="BG1642" s="54">
        <f t="shared" si="631"/>
        <v>0</v>
      </c>
      <c r="BH1642" s="54">
        <v>6</v>
      </c>
      <c r="BI1642" s="54" t="str">
        <f t="shared" si="632"/>
        <v>,00</v>
      </c>
      <c r="BJ1642" s="55" t="str">
        <f t="shared" si="633"/>
        <v>00,00</v>
      </c>
      <c r="BL1642" s="57" t="str">
        <f>IFERROR(VLOOKUP(H1642,#REF!,2,0)," ")</f>
        <v xml:space="preserve"> </v>
      </c>
      <c r="BM1642" s="57" t="str">
        <f>IFERROR(VLOOKUP(K1642,#REF!,2,0)," ")</f>
        <v xml:space="preserve"> </v>
      </c>
      <c r="BN1642" s="58" t="str">
        <f t="shared" si="639"/>
        <v xml:space="preserve">  </v>
      </c>
      <c r="BO1642" s="59" t="str">
        <f>IFERROR(VLOOKUP(BN1642,#REF!,5,0)," ")</f>
        <v xml:space="preserve"> </v>
      </c>
      <c r="BP1642" s="59" t="str">
        <f t="shared" si="640"/>
        <v xml:space="preserve"> </v>
      </c>
      <c r="BQ1642" s="56" t="str">
        <f t="shared" si="641"/>
        <v>0,00</v>
      </c>
      <c r="BR1642" s="59" t="str">
        <f t="shared" si="642"/>
        <v>0,00</v>
      </c>
      <c r="BS1642" s="59" t="str">
        <f t="shared" si="643"/>
        <v xml:space="preserve"> </v>
      </c>
      <c r="BT1642" s="56" t="str">
        <f t="shared" si="634"/>
        <v>00</v>
      </c>
      <c r="BU1642" s="56">
        <f t="shared" si="635"/>
        <v>0</v>
      </c>
      <c r="BV1642" s="56" t="str">
        <f>IFERROR(BU1642*#REF!,"0,00")</f>
        <v>0,00</v>
      </c>
      <c r="BW1642" s="59" t="str">
        <f t="shared" si="636"/>
        <v>0,00</v>
      </c>
    </row>
    <row r="1643" spans="1:75" ht="61.5" customHeight="1" thickTop="1" thickBot="1">
      <c r="A1643" s="90" t="str">
        <f t="shared" si="624"/>
        <v>INSERIR DATA</v>
      </c>
      <c r="B1643" s="91" t="str">
        <f t="shared" si="625"/>
        <v>INSERIR DATA</v>
      </c>
      <c r="C1643" s="81" t="str">
        <f t="shared" si="626"/>
        <v>INSERIR DATA</v>
      </c>
      <c r="D1643" s="79">
        <f t="shared" si="638"/>
        <v>1640</v>
      </c>
      <c r="E1643" s="125">
        <f t="shared" si="637"/>
        <v>0</v>
      </c>
      <c r="F1643" s="101"/>
      <c r="G1643" s="124" t="str">
        <f>IFERROR(VLOOKUP(F1643,#REF!,2,0)," ")</f>
        <v xml:space="preserve"> </v>
      </c>
      <c r="H1643" s="122" t="str">
        <f>IFERROR(VLOOKUP(F1643,#REF!,3,0)," ")</f>
        <v xml:space="preserve"> </v>
      </c>
      <c r="I1643" s="103"/>
      <c r="J1643" s="103"/>
      <c r="K1643" s="103"/>
      <c r="L1643" s="104"/>
      <c r="M1643" s="105"/>
      <c r="N1643" s="106"/>
      <c r="O1643" s="107"/>
      <c r="P1643" s="122" t="str">
        <f t="shared" si="621"/>
        <v>00,00</v>
      </c>
      <c r="Q1643" s="123" t="str">
        <f t="shared" si="622"/>
        <v>0,00</v>
      </c>
      <c r="R1643" s="119">
        <v>0</v>
      </c>
      <c r="S1643" s="119">
        <v>0</v>
      </c>
      <c r="T1643" s="123">
        <f t="shared" si="627"/>
        <v>0</v>
      </c>
      <c r="U1643" s="108"/>
      <c r="V1643" s="109" t="str">
        <f t="shared" si="623"/>
        <v/>
      </c>
      <c r="W1643" s="37"/>
      <c r="X1643" s="132"/>
      <c r="Y1643" s="134"/>
      <c r="AA1643" s="24"/>
      <c r="AB1643" s="40"/>
      <c r="AC1643" s="24" t="str">
        <f t="shared" si="629"/>
        <v>Pendente</v>
      </c>
      <c r="AE1643" s="43"/>
      <c r="AF1643" s="44"/>
      <c r="AG1643" s="46"/>
      <c r="AH1643" s="46"/>
      <c r="AI1643" s="46"/>
      <c r="AJ1643" s="44"/>
      <c r="AK1643" s="46"/>
      <c r="AL1643" s="127"/>
      <c r="AM1643" s="44"/>
      <c r="AN1643" s="46"/>
      <c r="AO1643" s="127"/>
      <c r="AP1643" s="46"/>
      <c r="AQ1643" s="46"/>
      <c r="AR1643" s="46"/>
      <c r="AS1643" s="46"/>
      <c r="AT1643" s="46"/>
      <c r="AU1643" s="46"/>
      <c r="AV1643" s="46"/>
      <c r="AW1643" s="46"/>
      <c r="AX1643" s="46"/>
      <c r="AY1643" s="46"/>
      <c r="AZ1643" s="49"/>
      <c r="BE1643" s="52">
        <f t="shared" si="628"/>
        <v>0</v>
      </c>
      <c r="BF1643" s="53" t="str">
        <f t="shared" si="630"/>
        <v>00</v>
      </c>
      <c r="BG1643" s="54">
        <f t="shared" si="631"/>
        <v>0</v>
      </c>
      <c r="BH1643" s="54">
        <v>6</v>
      </c>
      <c r="BI1643" s="54" t="str">
        <f t="shared" si="632"/>
        <v>,00</v>
      </c>
      <c r="BJ1643" s="55" t="str">
        <f t="shared" si="633"/>
        <v>00,00</v>
      </c>
      <c r="BL1643" s="57" t="str">
        <f>IFERROR(VLOOKUP(H1643,#REF!,2,0)," ")</f>
        <v xml:space="preserve"> </v>
      </c>
      <c r="BM1643" s="57" t="str">
        <f>IFERROR(VLOOKUP(K1643,#REF!,2,0)," ")</f>
        <v xml:space="preserve"> </v>
      </c>
      <c r="BN1643" s="58" t="str">
        <f t="shared" si="639"/>
        <v xml:space="preserve">  </v>
      </c>
      <c r="BO1643" s="59" t="str">
        <f>IFERROR(VLOOKUP(BN1643,#REF!,5,0)," ")</f>
        <v xml:space="preserve"> </v>
      </c>
      <c r="BP1643" s="59" t="str">
        <f t="shared" si="640"/>
        <v xml:space="preserve"> </v>
      </c>
      <c r="BQ1643" s="56" t="str">
        <f t="shared" si="641"/>
        <v>0,00</v>
      </c>
      <c r="BR1643" s="59" t="str">
        <f t="shared" si="642"/>
        <v>0,00</v>
      </c>
      <c r="BS1643" s="59" t="str">
        <f t="shared" si="643"/>
        <v xml:space="preserve"> </v>
      </c>
      <c r="BT1643" s="56" t="str">
        <f t="shared" si="634"/>
        <v>00</v>
      </c>
      <c r="BU1643" s="56">
        <f t="shared" si="635"/>
        <v>0</v>
      </c>
      <c r="BV1643" s="56" t="str">
        <f>IFERROR(BU1643*#REF!,"0,00")</f>
        <v>0,00</v>
      </c>
      <c r="BW1643" s="59" t="str">
        <f t="shared" si="636"/>
        <v>0,00</v>
      </c>
    </row>
    <row r="1644" spans="1:75" ht="61.5" customHeight="1" thickTop="1" thickBot="1">
      <c r="A1644" s="90" t="str">
        <f t="shared" si="624"/>
        <v>INSERIR DATA</v>
      </c>
      <c r="B1644" s="91" t="str">
        <f t="shared" si="625"/>
        <v>INSERIR DATA</v>
      </c>
      <c r="C1644" s="81" t="str">
        <f t="shared" si="626"/>
        <v>INSERIR DATA</v>
      </c>
      <c r="D1644" s="79">
        <f t="shared" si="638"/>
        <v>1641</v>
      </c>
      <c r="E1644" s="125">
        <f t="shared" si="637"/>
        <v>0</v>
      </c>
      <c r="F1644" s="101"/>
      <c r="G1644" s="124" t="str">
        <f>IFERROR(VLOOKUP(F1644,#REF!,2,0)," ")</f>
        <v xml:space="preserve"> </v>
      </c>
      <c r="H1644" s="122" t="str">
        <f>IFERROR(VLOOKUP(F1644,#REF!,3,0)," ")</f>
        <v xml:space="preserve"> </v>
      </c>
      <c r="I1644" s="103"/>
      <c r="J1644" s="103"/>
      <c r="K1644" s="103"/>
      <c r="L1644" s="104"/>
      <c r="M1644" s="105"/>
      <c r="N1644" s="106"/>
      <c r="O1644" s="107"/>
      <c r="P1644" s="122" t="str">
        <f t="shared" si="621"/>
        <v>00,00</v>
      </c>
      <c r="Q1644" s="123" t="str">
        <f t="shared" si="622"/>
        <v>0,00</v>
      </c>
      <c r="R1644" s="119">
        <v>0</v>
      </c>
      <c r="S1644" s="119">
        <v>0</v>
      </c>
      <c r="T1644" s="123">
        <f t="shared" si="627"/>
        <v>0</v>
      </c>
      <c r="U1644" s="108"/>
      <c r="V1644" s="109" t="str">
        <f t="shared" si="623"/>
        <v/>
      </c>
      <c r="W1644" s="37"/>
      <c r="X1644" s="132"/>
      <c r="Y1644" s="134"/>
      <c r="AA1644" s="24"/>
      <c r="AB1644" s="40"/>
      <c r="AC1644" s="24" t="str">
        <f t="shared" si="629"/>
        <v>Pendente</v>
      </c>
      <c r="AE1644" s="43"/>
      <c r="AF1644" s="44"/>
      <c r="AG1644" s="46"/>
      <c r="AH1644" s="46"/>
      <c r="AI1644" s="46"/>
      <c r="AJ1644" s="44"/>
      <c r="AK1644" s="46"/>
      <c r="AL1644" s="127"/>
      <c r="AM1644" s="44"/>
      <c r="AN1644" s="46"/>
      <c r="AO1644" s="127"/>
      <c r="AP1644" s="46"/>
      <c r="AQ1644" s="46"/>
      <c r="AR1644" s="46"/>
      <c r="AS1644" s="46"/>
      <c r="AT1644" s="46"/>
      <c r="AU1644" s="46"/>
      <c r="AV1644" s="46"/>
      <c r="AW1644" s="46"/>
      <c r="AX1644" s="46"/>
      <c r="AY1644" s="46"/>
      <c r="AZ1644" s="49"/>
      <c r="BE1644" s="52">
        <f t="shared" si="628"/>
        <v>0</v>
      </c>
      <c r="BF1644" s="53" t="str">
        <f t="shared" si="630"/>
        <v>00</v>
      </c>
      <c r="BG1644" s="54">
        <f t="shared" si="631"/>
        <v>0</v>
      </c>
      <c r="BH1644" s="54">
        <v>6</v>
      </c>
      <c r="BI1644" s="54" t="str">
        <f t="shared" si="632"/>
        <v>,00</v>
      </c>
      <c r="BJ1644" s="55" t="str">
        <f t="shared" si="633"/>
        <v>00,00</v>
      </c>
      <c r="BL1644" s="57" t="str">
        <f>IFERROR(VLOOKUP(H1644,#REF!,2,0)," ")</f>
        <v xml:space="preserve"> </v>
      </c>
      <c r="BM1644" s="57" t="str">
        <f>IFERROR(VLOOKUP(K1644,#REF!,2,0)," ")</f>
        <v xml:space="preserve"> </v>
      </c>
      <c r="BN1644" s="58" t="str">
        <f t="shared" si="639"/>
        <v xml:space="preserve">  </v>
      </c>
      <c r="BO1644" s="59" t="str">
        <f>IFERROR(VLOOKUP(BN1644,#REF!,5,0)," ")</f>
        <v xml:space="preserve"> </v>
      </c>
      <c r="BP1644" s="59" t="str">
        <f t="shared" si="640"/>
        <v xml:space="preserve"> </v>
      </c>
      <c r="BQ1644" s="56" t="str">
        <f t="shared" si="641"/>
        <v>0,00</v>
      </c>
      <c r="BR1644" s="59" t="str">
        <f t="shared" si="642"/>
        <v>0,00</v>
      </c>
      <c r="BS1644" s="59" t="str">
        <f t="shared" si="643"/>
        <v xml:space="preserve"> </v>
      </c>
      <c r="BT1644" s="56" t="str">
        <f t="shared" si="634"/>
        <v>00</v>
      </c>
      <c r="BU1644" s="56">
        <f t="shared" si="635"/>
        <v>0</v>
      </c>
      <c r="BV1644" s="56" t="str">
        <f>IFERROR(BU1644*#REF!,"0,00")</f>
        <v>0,00</v>
      </c>
      <c r="BW1644" s="59" t="str">
        <f t="shared" si="636"/>
        <v>0,00</v>
      </c>
    </row>
    <row r="1645" spans="1:75" ht="61.5" customHeight="1" thickTop="1" thickBot="1">
      <c r="A1645" s="90" t="str">
        <f t="shared" si="624"/>
        <v>INSERIR DATA</v>
      </c>
      <c r="B1645" s="91" t="str">
        <f t="shared" si="625"/>
        <v>INSERIR DATA</v>
      </c>
      <c r="C1645" s="81" t="str">
        <f t="shared" si="626"/>
        <v>INSERIR DATA</v>
      </c>
      <c r="D1645" s="79">
        <f t="shared" si="638"/>
        <v>1642</v>
      </c>
      <c r="E1645" s="125">
        <f t="shared" si="637"/>
        <v>0</v>
      </c>
      <c r="F1645" s="101"/>
      <c r="G1645" s="124" t="str">
        <f>IFERROR(VLOOKUP(F1645,#REF!,2,0)," ")</f>
        <v xml:space="preserve"> </v>
      </c>
      <c r="H1645" s="122" t="str">
        <f>IFERROR(VLOOKUP(F1645,#REF!,3,0)," ")</f>
        <v xml:space="preserve"> </v>
      </c>
      <c r="I1645" s="103"/>
      <c r="J1645" s="103"/>
      <c r="K1645" s="103"/>
      <c r="L1645" s="104"/>
      <c r="M1645" s="105"/>
      <c r="N1645" s="106"/>
      <c r="O1645" s="107"/>
      <c r="P1645" s="122" t="str">
        <f t="shared" si="621"/>
        <v>00,00</v>
      </c>
      <c r="Q1645" s="123" t="str">
        <f t="shared" si="622"/>
        <v>0,00</v>
      </c>
      <c r="R1645" s="119">
        <v>0</v>
      </c>
      <c r="S1645" s="119">
        <v>0</v>
      </c>
      <c r="T1645" s="123">
        <f t="shared" si="627"/>
        <v>0</v>
      </c>
      <c r="U1645" s="108"/>
      <c r="V1645" s="109" t="str">
        <f t="shared" si="623"/>
        <v/>
      </c>
      <c r="W1645" s="37"/>
      <c r="X1645" s="132"/>
      <c r="Y1645" s="134"/>
      <c r="AA1645" s="24"/>
      <c r="AB1645" s="40"/>
      <c r="AC1645" s="24" t="str">
        <f t="shared" si="629"/>
        <v>Pendente</v>
      </c>
      <c r="AE1645" s="43"/>
      <c r="AF1645" s="44"/>
      <c r="AG1645" s="46"/>
      <c r="AH1645" s="46"/>
      <c r="AI1645" s="46"/>
      <c r="AJ1645" s="44"/>
      <c r="AK1645" s="46"/>
      <c r="AL1645" s="127"/>
      <c r="AM1645" s="44"/>
      <c r="AN1645" s="46"/>
      <c r="AO1645" s="127"/>
      <c r="AP1645" s="46"/>
      <c r="AQ1645" s="46"/>
      <c r="AR1645" s="46"/>
      <c r="AS1645" s="46"/>
      <c r="AT1645" s="46"/>
      <c r="AU1645" s="46"/>
      <c r="AV1645" s="46"/>
      <c r="AW1645" s="46"/>
      <c r="AX1645" s="46"/>
      <c r="AY1645" s="46"/>
      <c r="AZ1645" s="49"/>
      <c r="BE1645" s="52">
        <f t="shared" si="628"/>
        <v>0</v>
      </c>
      <c r="BF1645" s="53" t="str">
        <f t="shared" si="630"/>
        <v>00</v>
      </c>
      <c r="BG1645" s="54">
        <f t="shared" si="631"/>
        <v>0</v>
      </c>
      <c r="BH1645" s="54">
        <v>6</v>
      </c>
      <c r="BI1645" s="54" t="str">
        <f t="shared" si="632"/>
        <v>,00</v>
      </c>
      <c r="BJ1645" s="55" t="str">
        <f t="shared" si="633"/>
        <v>00,00</v>
      </c>
      <c r="BL1645" s="57" t="str">
        <f>IFERROR(VLOOKUP(H1645,#REF!,2,0)," ")</f>
        <v xml:space="preserve"> </v>
      </c>
      <c r="BM1645" s="57" t="str">
        <f>IFERROR(VLOOKUP(K1645,#REF!,2,0)," ")</f>
        <v xml:space="preserve"> </v>
      </c>
      <c r="BN1645" s="58" t="str">
        <f t="shared" si="639"/>
        <v xml:space="preserve">  </v>
      </c>
      <c r="BO1645" s="59" t="str">
        <f>IFERROR(VLOOKUP(BN1645,#REF!,5,0)," ")</f>
        <v xml:space="preserve"> </v>
      </c>
      <c r="BP1645" s="59" t="str">
        <f t="shared" si="640"/>
        <v xml:space="preserve"> </v>
      </c>
      <c r="BQ1645" s="56" t="str">
        <f t="shared" si="641"/>
        <v>0,00</v>
      </c>
      <c r="BR1645" s="59" t="str">
        <f t="shared" si="642"/>
        <v>0,00</v>
      </c>
      <c r="BS1645" s="59" t="str">
        <f t="shared" si="643"/>
        <v xml:space="preserve"> </v>
      </c>
      <c r="BT1645" s="56" t="str">
        <f t="shared" si="634"/>
        <v>00</v>
      </c>
      <c r="BU1645" s="56">
        <f t="shared" si="635"/>
        <v>0</v>
      </c>
      <c r="BV1645" s="56" t="str">
        <f>IFERROR(BU1645*#REF!,"0,00")</f>
        <v>0,00</v>
      </c>
      <c r="BW1645" s="59" t="str">
        <f t="shared" si="636"/>
        <v>0,00</v>
      </c>
    </row>
    <row r="1646" spans="1:75" ht="61.5" customHeight="1" thickTop="1" thickBot="1">
      <c r="A1646" s="90" t="str">
        <f t="shared" si="624"/>
        <v>INSERIR DATA</v>
      </c>
      <c r="B1646" s="91" t="str">
        <f t="shared" si="625"/>
        <v>INSERIR DATA</v>
      </c>
      <c r="C1646" s="81" t="str">
        <f t="shared" si="626"/>
        <v>INSERIR DATA</v>
      </c>
      <c r="D1646" s="79">
        <f t="shared" si="638"/>
        <v>1643</v>
      </c>
      <c r="E1646" s="125">
        <f t="shared" si="637"/>
        <v>0</v>
      </c>
      <c r="F1646" s="101"/>
      <c r="G1646" s="124" t="str">
        <f>IFERROR(VLOOKUP(F1646,#REF!,2,0)," ")</f>
        <v xml:space="preserve"> </v>
      </c>
      <c r="H1646" s="122" t="str">
        <f>IFERROR(VLOOKUP(F1646,#REF!,3,0)," ")</f>
        <v xml:space="preserve"> </v>
      </c>
      <c r="I1646" s="103"/>
      <c r="J1646" s="103"/>
      <c r="K1646" s="103"/>
      <c r="L1646" s="104"/>
      <c r="M1646" s="105"/>
      <c r="N1646" s="106"/>
      <c r="O1646" s="107"/>
      <c r="P1646" s="122" t="str">
        <f t="shared" si="621"/>
        <v>00,00</v>
      </c>
      <c r="Q1646" s="123" t="str">
        <f t="shared" si="622"/>
        <v>0,00</v>
      </c>
      <c r="R1646" s="119">
        <v>0</v>
      </c>
      <c r="S1646" s="119">
        <v>0</v>
      </c>
      <c r="T1646" s="123">
        <f t="shared" si="627"/>
        <v>0</v>
      </c>
      <c r="U1646" s="108"/>
      <c r="V1646" s="109" t="str">
        <f t="shared" si="623"/>
        <v/>
      </c>
      <c r="W1646" s="37"/>
      <c r="X1646" s="132"/>
      <c r="Y1646" s="134"/>
      <c r="AA1646" s="24"/>
      <c r="AB1646" s="40"/>
      <c r="AC1646" s="24" t="str">
        <f t="shared" si="629"/>
        <v>Pendente</v>
      </c>
      <c r="AE1646" s="43"/>
      <c r="AF1646" s="44"/>
      <c r="AG1646" s="46"/>
      <c r="AH1646" s="46"/>
      <c r="AI1646" s="46"/>
      <c r="AJ1646" s="44"/>
      <c r="AK1646" s="46"/>
      <c r="AL1646" s="127"/>
      <c r="AM1646" s="44"/>
      <c r="AN1646" s="46"/>
      <c r="AO1646" s="127"/>
      <c r="AP1646" s="46"/>
      <c r="AQ1646" s="46"/>
      <c r="AR1646" s="46"/>
      <c r="AS1646" s="46"/>
      <c r="AT1646" s="46"/>
      <c r="AU1646" s="46"/>
      <c r="AV1646" s="46"/>
      <c r="AW1646" s="46"/>
      <c r="AX1646" s="46"/>
      <c r="AY1646" s="46"/>
      <c r="AZ1646" s="49"/>
      <c r="BE1646" s="52">
        <f t="shared" si="628"/>
        <v>0</v>
      </c>
      <c r="BF1646" s="53" t="str">
        <f t="shared" si="630"/>
        <v>00</v>
      </c>
      <c r="BG1646" s="54">
        <f t="shared" si="631"/>
        <v>0</v>
      </c>
      <c r="BH1646" s="54">
        <v>6</v>
      </c>
      <c r="BI1646" s="54" t="str">
        <f t="shared" si="632"/>
        <v>,00</v>
      </c>
      <c r="BJ1646" s="55" t="str">
        <f t="shared" si="633"/>
        <v>00,00</v>
      </c>
      <c r="BL1646" s="57" t="str">
        <f>IFERROR(VLOOKUP(H1646,#REF!,2,0)," ")</f>
        <v xml:space="preserve"> </v>
      </c>
      <c r="BM1646" s="57" t="str">
        <f>IFERROR(VLOOKUP(K1646,#REF!,2,0)," ")</f>
        <v xml:space="preserve"> </v>
      </c>
      <c r="BN1646" s="58" t="str">
        <f t="shared" si="639"/>
        <v xml:space="preserve">  </v>
      </c>
      <c r="BO1646" s="59" t="str">
        <f>IFERROR(VLOOKUP(BN1646,#REF!,5,0)," ")</f>
        <v xml:space="preserve"> </v>
      </c>
      <c r="BP1646" s="59" t="str">
        <f t="shared" si="640"/>
        <v xml:space="preserve"> </v>
      </c>
      <c r="BQ1646" s="56" t="str">
        <f t="shared" si="641"/>
        <v>0,00</v>
      </c>
      <c r="BR1646" s="59" t="str">
        <f t="shared" si="642"/>
        <v>0,00</v>
      </c>
      <c r="BS1646" s="59" t="str">
        <f t="shared" si="643"/>
        <v xml:space="preserve"> </v>
      </c>
      <c r="BT1646" s="56" t="str">
        <f t="shared" si="634"/>
        <v>00</v>
      </c>
      <c r="BU1646" s="56">
        <f t="shared" si="635"/>
        <v>0</v>
      </c>
      <c r="BV1646" s="56" t="str">
        <f>IFERROR(BU1646*#REF!,"0,00")</f>
        <v>0,00</v>
      </c>
      <c r="BW1646" s="59" t="str">
        <f t="shared" si="636"/>
        <v>0,00</v>
      </c>
    </row>
    <row r="1647" spans="1:75" ht="61.5" customHeight="1" thickTop="1" thickBot="1">
      <c r="A1647" s="90" t="str">
        <f t="shared" si="624"/>
        <v>INSERIR DATA</v>
      </c>
      <c r="B1647" s="91" t="str">
        <f t="shared" si="625"/>
        <v>INSERIR DATA</v>
      </c>
      <c r="C1647" s="81" t="str">
        <f t="shared" si="626"/>
        <v>INSERIR DATA</v>
      </c>
      <c r="D1647" s="79">
        <f t="shared" si="638"/>
        <v>1644</v>
      </c>
      <c r="E1647" s="125">
        <f t="shared" si="637"/>
        <v>0</v>
      </c>
      <c r="F1647" s="101"/>
      <c r="G1647" s="124" t="str">
        <f>IFERROR(VLOOKUP(F1647,#REF!,2,0)," ")</f>
        <v xml:space="preserve"> </v>
      </c>
      <c r="H1647" s="122" t="str">
        <f>IFERROR(VLOOKUP(F1647,#REF!,3,0)," ")</f>
        <v xml:space="preserve"> </v>
      </c>
      <c r="I1647" s="103"/>
      <c r="J1647" s="103"/>
      <c r="K1647" s="103"/>
      <c r="L1647" s="104"/>
      <c r="M1647" s="105"/>
      <c r="N1647" s="106"/>
      <c r="O1647" s="107"/>
      <c r="P1647" s="122" t="str">
        <f t="shared" si="621"/>
        <v>00,00</v>
      </c>
      <c r="Q1647" s="123" t="str">
        <f t="shared" si="622"/>
        <v>0,00</v>
      </c>
      <c r="R1647" s="119">
        <v>0</v>
      </c>
      <c r="S1647" s="119">
        <v>0</v>
      </c>
      <c r="T1647" s="123">
        <f t="shared" si="627"/>
        <v>0</v>
      </c>
      <c r="U1647" s="108"/>
      <c r="V1647" s="109" t="str">
        <f t="shared" si="623"/>
        <v/>
      </c>
      <c r="W1647" s="37"/>
      <c r="X1647" s="132"/>
      <c r="Y1647" s="134"/>
      <c r="AA1647" s="24"/>
      <c r="AB1647" s="40"/>
      <c r="AC1647" s="24" t="str">
        <f t="shared" si="629"/>
        <v>Pendente</v>
      </c>
      <c r="AE1647" s="43"/>
      <c r="AF1647" s="44"/>
      <c r="AG1647" s="46"/>
      <c r="AH1647" s="46"/>
      <c r="AI1647" s="46"/>
      <c r="AJ1647" s="44"/>
      <c r="AK1647" s="46"/>
      <c r="AL1647" s="127"/>
      <c r="AM1647" s="44"/>
      <c r="AN1647" s="46"/>
      <c r="AO1647" s="127"/>
      <c r="AP1647" s="46"/>
      <c r="AQ1647" s="46"/>
      <c r="AR1647" s="46"/>
      <c r="AS1647" s="46"/>
      <c r="AT1647" s="46"/>
      <c r="AU1647" s="46"/>
      <c r="AV1647" s="46"/>
      <c r="AW1647" s="46"/>
      <c r="AX1647" s="46"/>
      <c r="AY1647" s="46"/>
      <c r="AZ1647" s="49"/>
      <c r="BE1647" s="52">
        <f t="shared" si="628"/>
        <v>0</v>
      </c>
      <c r="BF1647" s="53" t="str">
        <f t="shared" si="630"/>
        <v>00</v>
      </c>
      <c r="BG1647" s="54">
        <f t="shared" si="631"/>
        <v>0</v>
      </c>
      <c r="BH1647" s="54">
        <v>6</v>
      </c>
      <c r="BI1647" s="54" t="str">
        <f t="shared" si="632"/>
        <v>,00</v>
      </c>
      <c r="BJ1647" s="55" t="str">
        <f t="shared" si="633"/>
        <v>00,00</v>
      </c>
      <c r="BL1647" s="57" t="str">
        <f>IFERROR(VLOOKUP(H1647,#REF!,2,0)," ")</f>
        <v xml:space="preserve"> </v>
      </c>
      <c r="BM1647" s="57" t="str">
        <f>IFERROR(VLOOKUP(K1647,#REF!,2,0)," ")</f>
        <v xml:space="preserve"> </v>
      </c>
      <c r="BN1647" s="58" t="str">
        <f t="shared" si="639"/>
        <v xml:space="preserve">  </v>
      </c>
      <c r="BO1647" s="59" t="str">
        <f>IFERROR(VLOOKUP(BN1647,#REF!,5,0)," ")</f>
        <v xml:space="preserve"> </v>
      </c>
      <c r="BP1647" s="59" t="str">
        <f t="shared" si="640"/>
        <v xml:space="preserve"> </v>
      </c>
      <c r="BQ1647" s="56" t="str">
        <f t="shared" si="641"/>
        <v>0,00</v>
      </c>
      <c r="BR1647" s="59" t="str">
        <f t="shared" si="642"/>
        <v>0,00</v>
      </c>
      <c r="BS1647" s="59" t="str">
        <f t="shared" si="643"/>
        <v xml:space="preserve"> </v>
      </c>
      <c r="BT1647" s="56" t="str">
        <f t="shared" si="634"/>
        <v>00</v>
      </c>
      <c r="BU1647" s="56">
        <f t="shared" si="635"/>
        <v>0</v>
      </c>
      <c r="BV1647" s="56" t="str">
        <f>IFERROR(BU1647*#REF!,"0,00")</f>
        <v>0,00</v>
      </c>
      <c r="BW1647" s="59" t="str">
        <f t="shared" si="636"/>
        <v>0,00</v>
      </c>
    </row>
    <row r="1648" spans="1:75" ht="61.5" customHeight="1" thickTop="1" thickBot="1">
      <c r="A1648" s="90" t="str">
        <f t="shared" si="624"/>
        <v>INSERIR DATA</v>
      </c>
      <c r="B1648" s="91" t="str">
        <f t="shared" si="625"/>
        <v>INSERIR DATA</v>
      </c>
      <c r="C1648" s="81" t="str">
        <f t="shared" si="626"/>
        <v>INSERIR DATA</v>
      </c>
      <c r="D1648" s="79">
        <f t="shared" si="638"/>
        <v>1645</v>
      </c>
      <c r="E1648" s="125">
        <f t="shared" si="637"/>
        <v>0</v>
      </c>
      <c r="F1648" s="101"/>
      <c r="G1648" s="124" t="str">
        <f>IFERROR(VLOOKUP(F1648,#REF!,2,0)," ")</f>
        <v xml:space="preserve"> </v>
      </c>
      <c r="H1648" s="122" t="str">
        <f>IFERROR(VLOOKUP(F1648,#REF!,3,0)," ")</f>
        <v xml:space="preserve"> </v>
      </c>
      <c r="I1648" s="103"/>
      <c r="J1648" s="103"/>
      <c r="K1648" s="103"/>
      <c r="L1648" s="104"/>
      <c r="M1648" s="105"/>
      <c r="N1648" s="106"/>
      <c r="O1648" s="107"/>
      <c r="P1648" s="122" t="str">
        <f t="shared" ref="P1648:P1711" si="644">IFERROR(BJ1648," ")</f>
        <v>00,00</v>
      </c>
      <c r="Q1648" s="123" t="str">
        <f t="shared" ref="Q1648:Q1711" si="645">BW1648</f>
        <v>0,00</v>
      </c>
      <c r="R1648" s="119">
        <v>0</v>
      </c>
      <c r="S1648" s="119">
        <v>0</v>
      </c>
      <c r="T1648" s="123">
        <f t="shared" si="627"/>
        <v>0</v>
      </c>
      <c r="U1648" s="108"/>
      <c r="V1648" s="109" t="str">
        <f t="shared" si="623"/>
        <v/>
      </c>
      <c r="W1648" s="37"/>
      <c r="X1648" s="132"/>
      <c r="Y1648" s="134"/>
      <c r="AA1648" s="24"/>
      <c r="AB1648" s="40"/>
      <c r="AC1648" s="24" t="str">
        <f t="shared" si="629"/>
        <v>Pendente</v>
      </c>
      <c r="AE1648" s="43"/>
      <c r="AF1648" s="44"/>
      <c r="AG1648" s="46"/>
      <c r="AH1648" s="46"/>
      <c r="AI1648" s="46"/>
      <c r="AJ1648" s="44"/>
      <c r="AK1648" s="46"/>
      <c r="AL1648" s="127"/>
      <c r="AM1648" s="44"/>
      <c r="AN1648" s="46"/>
      <c r="AO1648" s="127"/>
      <c r="AP1648" s="46"/>
      <c r="AQ1648" s="46"/>
      <c r="AR1648" s="46"/>
      <c r="AS1648" s="46"/>
      <c r="AT1648" s="46"/>
      <c r="AU1648" s="46"/>
      <c r="AV1648" s="46"/>
      <c r="AW1648" s="46"/>
      <c r="AX1648" s="46"/>
      <c r="AY1648" s="46"/>
      <c r="AZ1648" s="49"/>
      <c r="BE1648" s="52">
        <f t="shared" si="628"/>
        <v>0</v>
      </c>
      <c r="BF1648" s="53" t="str">
        <f t="shared" si="630"/>
        <v>00</v>
      </c>
      <c r="BG1648" s="54">
        <f t="shared" si="631"/>
        <v>0</v>
      </c>
      <c r="BH1648" s="54">
        <v>6</v>
      </c>
      <c r="BI1648" s="54" t="str">
        <f t="shared" si="632"/>
        <v>,00</v>
      </c>
      <c r="BJ1648" s="55" t="str">
        <f t="shared" si="633"/>
        <v>00,00</v>
      </c>
      <c r="BL1648" s="57" t="str">
        <f>IFERROR(VLOOKUP(H1648,#REF!,2,0)," ")</f>
        <v xml:space="preserve"> </v>
      </c>
      <c r="BM1648" s="57" t="str">
        <f>IFERROR(VLOOKUP(K1648,#REF!,2,0)," ")</f>
        <v xml:space="preserve"> </v>
      </c>
      <c r="BN1648" s="58" t="str">
        <f t="shared" si="639"/>
        <v xml:space="preserve">  </v>
      </c>
      <c r="BO1648" s="59" t="str">
        <f>IFERROR(VLOOKUP(BN1648,#REF!,5,0)," ")</f>
        <v xml:space="preserve"> </v>
      </c>
      <c r="BP1648" s="59" t="str">
        <f t="shared" si="640"/>
        <v xml:space="preserve"> </v>
      </c>
      <c r="BQ1648" s="56" t="str">
        <f t="shared" si="641"/>
        <v>0,00</v>
      </c>
      <c r="BR1648" s="59" t="str">
        <f t="shared" si="642"/>
        <v>0,00</v>
      </c>
      <c r="BS1648" s="59" t="str">
        <f t="shared" si="643"/>
        <v xml:space="preserve"> </v>
      </c>
      <c r="BT1648" s="56" t="str">
        <f t="shared" si="634"/>
        <v>00</v>
      </c>
      <c r="BU1648" s="56">
        <f t="shared" si="635"/>
        <v>0</v>
      </c>
      <c r="BV1648" s="56" t="str">
        <f>IFERROR(BU1648*#REF!,"0,00")</f>
        <v>0,00</v>
      </c>
      <c r="BW1648" s="59" t="str">
        <f t="shared" si="636"/>
        <v>0,00</v>
      </c>
    </row>
    <row r="1649" spans="1:75" ht="61.5" customHeight="1" thickTop="1" thickBot="1">
      <c r="A1649" s="90" t="str">
        <f t="shared" si="624"/>
        <v>INSERIR DATA</v>
      </c>
      <c r="B1649" s="91" t="str">
        <f t="shared" si="625"/>
        <v>INSERIR DATA</v>
      </c>
      <c r="C1649" s="81" t="str">
        <f t="shared" si="626"/>
        <v>INSERIR DATA</v>
      </c>
      <c r="D1649" s="79">
        <f t="shared" si="638"/>
        <v>1646</v>
      </c>
      <c r="E1649" s="125">
        <f t="shared" si="637"/>
        <v>0</v>
      </c>
      <c r="F1649" s="101"/>
      <c r="G1649" s="124" t="str">
        <f>IFERROR(VLOOKUP(F1649,#REF!,2,0)," ")</f>
        <v xml:space="preserve"> </v>
      </c>
      <c r="H1649" s="122" t="str">
        <f>IFERROR(VLOOKUP(F1649,#REF!,3,0)," ")</f>
        <v xml:space="preserve"> </v>
      </c>
      <c r="I1649" s="103"/>
      <c r="J1649" s="103"/>
      <c r="K1649" s="103"/>
      <c r="L1649" s="104"/>
      <c r="M1649" s="105"/>
      <c r="N1649" s="106"/>
      <c r="O1649" s="107"/>
      <c r="P1649" s="122" t="str">
        <f t="shared" si="644"/>
        <v>00,00</v>
      </c>
      <c r="Q1649" s="123" t="str">
        <f t="shared" si="645"/>
        <v>0,00</v>
      </c>
      <c r="R1649" s="119">
        <v>0</v>
      </c>
      <c r="S1649" s="119">
        <v>0</v>
      </c>
      <c r="T1649" s="123">
        <f t="shared" si="627"/>
        <v>0</v>
      </c>
      <c r="U1649" s="108"/>
      <c r="V1649" s="109" t="str">
        <f t="shared" ref="V1649:V1712" si="646">UPPER(Y1649)</f>
        <v/>
      </c>
      <c r="W1649" s="37"/>
      <c r="X1649" s="132"/>
      <c r="Y1649" s="134"/>
      <c r="AA1649" s="24"/>
      <c r="AB1649" s="40"/>
      <c r="AC1649" s="24" t="str">
        <f t="shared" si="629"/>
        <v>Pendente</v>
      </c>
      <c r="AE1649" s="43"/>
      <c r="AF1649" s="44"/>
      <c r="AG1649" s="46"/>
      <c r="AH1649" s="46"/>
      <c r="AI1649" s="46"/>
      <c r="AJ1649" s="44"/>
      <c r="AK1649" s="46"/>
      <c r="AL1649" s="127"/>
      <c r="AM1649" s="44"/>
      <c r="AN1649" s="46"/>
      <c r="AO1649" s="127"/>
      <c r="AP1649" s="46"/>
      <c r="AQ1649" s="46"/>
      <c r="AR1649" s="46"/>
      <c r="AS1649" s="46"/>
      <c r="AT1649" s="46"/>
      <c r="AU1649" s="46"/>
      <c r="AV1649" s="46"/>
      <c r="AW1649" s="46"/>
      <c r="AX1649" s="46"/>
      <c r="AY1649" s="46"/>
      <c r="AZ1649" s="49"/>
      <c r="BE1649" s="52">
        <f t="shared" si="628"/>
        <v>0</v>
      </c>
      <c r="BF1649" s="53" t="str">
        <f t="shared" si="630"/>
        <v>00</v>
      </c>
      <c r="BG1649" s="54">
        <f t="shared" si="631"/>
        <v>0</v>
      </c>
      <c r="BH1649" s="54">
        <v>6</v>
      </c>
      <c r="BI1649" s="54" t="str">
        <f t="shared" si="632"/>
        <v>,00</v>
      </c>
      <c r="BJ1649" s="55" t="str">
        <f t="shared" si="633"/>
        <v>00,00</v>
      </c>
      <c r="BL1649" s="57" t="str">
        <f>IFERROR(VLOOKUP(H1649,#REF!,2,0)," ")</f>
        <v xml:space="preserve"> </v>
      </c>
      <c r="BM1649" s="57" t="str">
        <f>IFERROR(VLOOKUP(K1649,#REF!,2,0)," ")</f>
        <v xml:space="preserve"> </v>
      </c>
      <c r="BN1649" s="58" t="str">
        <f t="shared" si="639"/>
        <v xml:space="preserve">  </v>
      </c>
      <c r="BO1649" s="59" t="str">
        <f>IFERROR(VLOOKUP(BN1649,#REF!,5,0)," ")</f>
        <v xml:space="preserve"> </v>
      </c>
      <c r="BP1649" s="59" t="str">
        <f t="shared" si="640"/>
        <v xml:space="preserve"> </v>
      </c>
      <c r="BQ1649" s="56" t="str">
        <f t="shared" si="641"/>
        <v>0,00</v>
      </c>
      <c r="BR1649" s="59" t="str">
        <f t="shared" si="642"/>
        <v>0,00</v>
      </c>
      <c r="BS1649" s="59" t="str">
        <f t="shared" si="643"/>
        <v xml:space="preserve"> </v>
      </c>
      <c r="BT1649" s="56" t="str">
        <f t="shared" si="634"/>
        <v>00</v>
      </c>
      <c r="BU1649" s="56">
        <f t="shared" si="635"/>
        <v>0</v>
      </c>
      <c r="BV1649" s="56" t="str">
        <f>IFERROR(BU1649*#REF!,"0,00")</f>
        <v>0,00</v>
      </c>
      <c r="BW1649" s="59" t="str">
        <f t="shared" si="636"/>
        <v>0,00</v>
      </c>
    </row>
    <row r="1650" spans="1:75" ht="61.5" customHeight="1" thickTop="1" thickBot="1">
      <c r="A1650" s="90" t="str">
        <f t="shared" si="624"/>
        <v>INSERIR DATA</v>
      </c>
      <c r="B1650" s="91" t="str">
        <f t="shared" si="625"/>
        <v>INSERIR DATA</v>
      </c>
      <c r="C1650" s="81" t="str">
        <f t="shared" si="626"/>
        <v>INSERIR DATA</v>
      </c>
      <c r="D1650" s="79">
        <f t="shared" si="638"/>
        <v>1647</v>
      </c>
      <c r="E1650" s="125">
        <f t="shared" si="637"/>
        <v>0</v>
      </c>
      <c r="F1650" s="101"/>
      <c r="G1650" s="124" t="str">
        <f>IFERROR(VLOOKUP(F1650,#REF!,2,0)," ")</f>
        <v xml:space="preserve"> </v>
      </c>
      <c r="H1650" s="122" t="str">
        <f>IFERROR(VLOOKUP(F1650,#REF!,3,0)," ")</f>
        <v xml:space="preserve"> </v>
      </c>
      <c r="I1650" s="103"/>
      <c r="J1650" s="103"/>
      <c r="K1650" s="103"/>
      <c r="L1650" s="104"/>
      <c r="M1650" s="105"/>
      <c r="N1650" s="106"/>
      <c r="O1650" s="107"/>
      <c r="P1650" s="122" t="str">
        <f t="shared" si="644"/>
        <v>00,00</v>
      </c>
      <c r="Q1650" s="123" t="str">
        <f t="shared" si="645"/>
        <v>0,00</v>
      </c>
      <c r="R1650" s="119">
        <v>0</v>
      </c>
      <c r="S1650" s="119">
        <v>0</v>
      </c>
      <c r="T1650" s="123">
        <f t="shared" si="627"/>
        <v>0</v>
      </c>
      <c r="U1650" s="108"/>
      <c r="V1650" s="109" t="str">
        <f t="shared" si="646"/>
        <v/>
      </c>
      <c r="W1650" s="37"/>
      <c r="X1650" s="132"/>
      <c r="Y1650" s="134"/>
      <c r="AA1650" s="24"/>
      <c r="AB1650" s="40"/>
      <c r="AC1650" s="24" t="str">
        <f t="shared" si="629"/>
        <v>Pendente</v>
      </c>
      <c r="AE1650" s="43"/>
      <c r="AF1650" s="44"/>
      <c r="AG1650" s="46"/>
      <c r="AH1650" s="46"/>
      <c r="AI1650" s="46"/>
      <c r="AJ1650" s="44"/>
      <c r="AK1650" s="46"/>
      <c r="AL1650" s="127"/>
      <c r="AM1650" s="44"/>
      <c r="AN1650" s="46"/>
      <c r="AO1650" s="127"/>
      <c r="AP1650" s="46"/>
      <c r="AQ1650" s="46"/>
      <c r="AR1650" s="46"/>
      <c r="AS1650" s="46"/>
      <c r="AT1650" s="46"/>
      <c r="AU1650" s="46"/>
      <c r="AV1650" s="46"/>
      <c r="AW1650" s="46"/>
      <c r="AX1650" s="46"/>
      <c r="AY1650" s="46"/>
      <c r="AZ1650" s="49"/>
      <c r="BE1650" s="52">
        <f t="shared" si="628"/>
        <v>0</v>
      </c>
      <c r="BF1650" s="53" t="str">
        <f t="shared" si="630"/>
        <v>00</v>
      </c>
      <c r="BG1650" s="54">
        <f t="shared" si="631"/>
        <v>0</v>
      </c>
      <c r="BH1650" s="54">
        <v>6</v>
      </c>
      <c r="BI1650" s="54" t="str">
        <f t="shared" si="632"/>
        <v>,00</v>
      </c>
      <c r="BJ1650" s="55" t="str">
        <f t="shared" si="633"/>
        <v>00,00</v>
      </c>
      <c r="BL1650" s="57" t="str">
        <f>IFERROR(VLOOKUP(H1650,#REF!,2,0)," ")</f>
        <v xml:space="preserve"> </v>
      </c>
      <c r="BM1650" s="57" t="str">
        <f>IFERROR(VLOOKUP(K1650,#REF!,2,0)," ")</f>
        <v xml:space="preserve"> </v>
      </c>
      <c r="BN1650" s="58" t="str">
        <f t="shared" si="639"/>
        <v xml:space="preserve">  </v>
      </c>
      <c r="BO1650" s="59" t="str">
        <f>IFERROR(VLOOKUP(BN1650,#REF!,5,0)," ")</f>
        <v xml:space="preserve"> </v>
      </c>
      <c r="BP1650" s="59" t="str">
        <f t="shared" si="640"/>
        <v xml:space="preserve"> </v>
      </c>
      <c r="BQ1650" s="56" t="str">
        <f t="shared" si="641"/>
        <v>0,00</v>
      </c>
      <c r="BR1650" s="59" t="str">
        <f t="shared" si="642"/>
        <v>0,00</v>
      </c>
      <c r="BS1650" s="59" t="str">
        <f t="shared" si="643"/>
        <v xml:space="preserve"> </v>
      </c>
      <c r="BT1650" s="56" t="str">
        <f t="shared" si="634"/>
        <v>00</v>
      </c>
      <c r="BU1650" s="56">
        <f t="shared" si="635"/>
        <v>0</v>
      </c>
      <c r="BV1650" s="56" t="str">
        <f>IFERROR(BU1650*#REF!,"0,00")</f>
        <v>0,00</v>
      </c>
      <c r="BW1650" s="59" t="str">
        <f t="shared" si="636"/>
        <v>0,00</v>
      </c>
    </row>
    <row r="1651" spans="1:75" ht="61.5" customHeight="1" thickTop="1" thickBot="1">
      <c r="A1651" s="90" t="str">
        <f t="shared" si="624"/>
        <v>INSERIR DATA</v>
      </c>
      <c r="B1651" s="91" t="str">
        <f t="shared" si="625"/>
        <v>INSERIR DATA</v>
      </c>
      <c r="C1651" s="81" t="str">
        <f t="shared" si="626"/>
        <v>INSERIR DATA</v>
      </c>
      <c r="D1651" s="79">
        <f t="shared" si="638"/>
        <v>1648</v>
      </c>
      <c r="E1651" s="125">
        <f t="shared" si="637"/>
        <v>0</v>
      </c>
      <c r="F1651" s="101"/>
      <c r="G1651" s="124" t="str">
        <f>IFERROR(VLOOKUP(F1651,#REF!,2,0)," ")</f>
        <v xml:space="preserve"> </v>
      </c>
      <c r="H1651" s="122" t="str">
        <f>IFERROR(VLOOKUP(F1651,#REF!,3,0)," ")</f>
        <v xml:space="preserve"> </v>
      </c>
      <c r="I1651" s="103"/>
      <c r="J1651" s="103"/>
      <c r="K1651" s="103"/>
      <c r="L1651" s="104"/>
      <c r="M1651" s="105"/>
      <c r="N1651" s="106"/>
      <c r="O1651" s="107"/>
      <c r="P1651" s="122" t="str">
        <f t="shared" si="644"/>
        <v>00,00</v>
      </c>
      <c r="Q1651" s="123" t="str">
        <f t="shared" si="645"/>
        <v>0,00</v>
      </c>
      <c r="R1651" s="119">
        <v>0</v>
      </c>
      <c r="S1651" s="119">
        <v>0</v>
      </c>
      <c r="T1651" s="123">
        <f t="shared" si="627"/>
        <v>0</v>
      </c>
      <c r="U1651" s="108"/>
      <c r="V1651" s="109" t="str">
        <f t="shared" si="646"/>
        <v/>
      </c>
      <c r="W1651" s="37"/>
      <c r="X1651" s="132"/>
      <c r="Y1651" s="134"/>
      <c r="AA1651" s="24"/>
      <c r="AB1651" s="40"/>
      <c r="AC1651" s="24" t="str">
        <f t="shared" si="629"/>
        <v>Pendente</v>
      </c>
      <c r="AE1651" s="43"/>
      <c r="AF1651" s="44"/>
      <c r="AG1651" s="46"/>
      <c r="AH1651" s="46"/>
      <c r="AI1651" s="46"/>
      <c r="AJ1651" s="44"/>
      <c r="AK1651" s="46"/>
      <c r="AL1651" s="127"/>
      <c r="AM1651" s="44"/>
      <c r="AN1651" s="46"/>
      <c r="AO1651" s="127"/>
      <c r="AP1651" s="46"/>
      <c r="AQ1651" s="46"/>
      <c r="AR1651" s="46"/>
      <c r="AS1651" s="46"/>
      <c r="AT1651" s="46"/>
      <c r="AU1651" s="46"/>
      <c r="AV1651" s="46"/>
      <c r="AW1651" s="46"/>
      <c r="AX1651" s="46"/>
      <c r="AY1651" s="46"/>
      <c r="AZ1651" s="49"/>
      <c r="BE1651" s="52">
        <f t="shared" si="628"/>
        <v>0</v>
      </c>
      <c r="BF1651" s="53" t="str">
        <f t="shared" si="630"/>
        <v>00</v>
      </c>
      <c r="BG1651" s="54">
        <f t="shared" si="631"/>
        <v>0</v>
      </c>
      <c r="BH1651" s="54">
        <v>6</v>
      </c>
      <c r="BI1651" s="54" t="str">
        <f t="shared" si="632"/>
        <v>,00</v>
      </c>
      <c r="BJ1651" s="55" t="str">
        <f t="shared" si="633"/>
        <v>00,00</v>
      </c>
      <c r="BL1651" s="57" t="str">
        <f>IFERROR(VLOOKUP(H1651,#REF!,2,0)," ")</f>
        <v xml:space="preserve"> </v>
      </c>
      <c r="BM1651" s="57" t="str">
        <f>IFERROR(VLOOKUP(K1651,#REF!,2,0)," ")</f>
        <v xml:space="preserve"> </v>
      </c>
      <c r="BN1651" s="58" t="str">
        <f t="shared" si="639"/>
        <v xml:space="preserve">  </v>
      </c>
      <c r="BO1651" s="59" t="str">
        <f>IFERROR(VLOOKUP(BN1651,#REF!,5,0)," ")</f>
        <v xml:space="preserve"> </v>
      </c>
      <c r="BP1651" s="59" t="str">
        <f t="shared" si="640"/>
        <v xml:space="preserve"> </v>
      </c>
      <c r="BQ1651" s="56" t="str">
        <f t="shared" si="641"/>
        <v>0,00</v>
      </c>
      <c r="BR1651" s="59" t="str">
        <f t="shared" si="642"/>
        <v>0,00</v>
      </c>
      <c r="BS1651" s="59" t="str">
        <f t="shared" si="643"/>
        <v xml:space="preserve"> </v>
      </c>
      <c r="BT1651" s="56" t="str">
        <f t="shared" si="634"/>
        <v>00</v>
      </c>
      <c r="BU1651" s="56">
        <f t="shared" si="635"/>
        <v>0</v>
      </c>
      <c r="BV1651" s="56" t="str">
        <f>IFERROR(BU1651*#REF!,"0,00")</f>
        <v>0,00</v>
      </c>
      <c r="BW1651" s="59" t="str">
        <f t="shared" si="636"/>
        <v>0,00</v>
      </c>
    </row>
    <row r="1652" spans="1:75" ht="61.5" customHeight="1" thickTop="1" thickBot="1">
      <c r="A1652" s="90" t="str">
        <f t="shared" si="624"/>
        <v>INSERIR DATA</v>
      </c>
      <c r="B1652" s="91" t="str">
        <f t="shared" si="625"/>
        <v>INSERIR DATA</v>
      </c>
      <c r="C1652" s="81" t="str">
        <f t="shared" si="626"/>
        <v>INSERIR DATA</v>
      </c>
      <c r="D1652" s="79">
        <f t="shared" si="638"/>
        <v>1649</v>
      </c>
      <c r="E1652" s="125">
        <f t="shared" si="637"/>
        <v>0</v>
      </c>
      <c r="F1652" s="101"/>
      <c r="G1652" s="124" t="str">
        <f>IFERROR(VLOOKUP(F1652,#REF!,2,0)," ")</f>
        <v xml:space="preserve"> </v>
      </c>
      <c r="H1652" s="122" t="str">
        <f>IFERROR(VLOOKUP(F1652,#REF!,3,0)," ")</f>
        <v xml:space="preserve"> </v>
      </c>
      <c r="I1652" s="103"/>
      <c r="J1652" s="103"/>
      <c r="K1652" s="103"/>
      <c r="L1652" s="104"/>
      <c r="M1652" s="105"/>
      <c r="N1652" s="106"/>
      <c r="O1652" s="107"/>
      <c r="P1652" s="122" t="str">
        <f t="shared" si="644"/>
        <v>00,00</v>
      </c>
      <c r="Q1652" s="123" t="str">
        <f t="shared" si="645"/>
        <v>0,00</v>
      </c>
      <c r="R1652" s="119">
        <v>0</v>
      </c>
      <c r="S1652" s="119">
        <v>0</v>
      </c>
      <c r="T1652" s="123">
        <f t="shared" si="627"/>
        <v>0</v>
      </c>
      <c r="U1652" s="108"/>
      <c r="V1652" s="109" t="str">
        <f t="shared" si="646"/>
        <v/>
      </c>
      <c r="W1652" s="37"/>
      <c r="X1652" s="132"/>
      <c r="Y1652" s="134"/>
      <c r="AA1652" s="24"/>
      <c r="AB1652" s="40"/>
      <c r="AC1652" s="24" t="str">
        <f t="shared" si="629"/>
        <v>Pendente</v>
      </c>
      <c r="AE1652" s="43"/>
      <c r="AF1652" s="44"/>
      <c r="AG1652" s="46"/>
      <c r="AH1652" s="46"/>
      <c r="AI1652" s="46"/>
      <c r="AJ1652" s="44"/>
      <c r="AK1652" s="46"/>
      <c r="AL1652" s="127"/>
      <c r="AM1652" s="44"/>
      <c r="AN1652" s="46"/>
      <c r="AO1652" s="127"/>
      <c r="AP1652" s="46"/>
      <c r="AQ1652" s="46"/>
      <c r="AR1652" s="46"/>
      <c r="AS1652" s="46"/>
      <c r="AT1652" s="46"/>
      <c r="AU1652" s="46"/>
      <c r="AV1652" s="46"/>
      <c r="AW1652" s="46"/>
      <c r="AX1652" s="46"/>
      <c r="AY1652" s="46"/>
      <c r="AZ1652" s="49"/>
      <c r="BE1652" s="52">
        <f t="shared" si="628"/>
        <v>0</v>
      </c>
      <c r="BF1652" s="53" t="str">
        <f t="shared" si="630"/>
        <v>00</v>
      </c>
      <c r="BG1652" s="54">
        <f t="shared" si="631"/>
        <v>0</v>
      </c>
      <c r="BH1652" s="54">
        <v>6</v>
      </c>
      <c r="BI1652" s="54" t="str">
        <f t="shared" si="632"/>
        <v>,00</v>
      </c>
      <c r="BJ1652" s="55" t="str">
        <f t="shared" si="633"/>
        <v>00,00</v>
      </c>
      <c r="BL1652" s="57" t="str">
        <f>IFERROR(VLOOKUP(H1652,#REF!,2,0)," ")</f>
        <v xml:space="preserve"> </v>
      </c>
      <c r="BM1652" s="57" t="str">
        <f>IFERROR(VLOOKUP(K1652,#REF!,2,0)," ")</f>
        <v xml:space="preserve"> </v>
      </c>
      <c r="BN1652" s="58" t="str">
        <f t="shared" si="639"/>
        <v xml:space="preserve">  </v>
      </c>
      <c r="BO1652" s="59" t="str">
        <f>IFERROR(VLOOKUP(BN1652,#REF!,5,0)," ")</f>
        <v xml:space="preserve"> </v>
      </c>
      <c r="BP1652" s="59" t="str">
        <f t="shared" si="640"/>
        <v xml:space="preserve"> </v>
      </c>
      <c r="BQ1652" s="56" t="str">
        <f t="shared" si="641"/>
        <v>0,00</v>
      </c>
      <c r="BR1652" s="59" t="str">
        <f t="shared" si="642"/>
        <v>0,00</v>
      </c>
      <c r="BS1652" s="59" t="str">
        <f t="shared" si="643"/>
        <v xml:space="preserve"> </v>
      </c>
      <c r="BT1652" s="56" t="str">
        <f t="shared" si="634"/>
        <v>00</v>
      </c>
      <c r="BU1652" s="56">
        <f t="shared" si="635"/>
        <v>0</v>
      </c>
      <c r="BV1652" s="56" t="str">
        <f>IFERROR(BU1652*#REF!,"0,00")</f>
        <v>0,00</v>
      </c>
      <c r="BW1652" s="59" t="str">
        <f t="shared" si="636"/>
        <v>0,00</v>
      </c>
    </row>
    <row r="1653" spans="1:75" ht="61.5" customHeight="1" thickTop="1" thickBot="1">
      <c r="A1653" s="90" t="str">
        <f t="shared" si="624"/>
        <v>INSERIR DATA</v>
      </c>
      <c r="B1653" s="91" t="str">
        <f t="shared" si="625"/>
        <v>INSERIR DATA</v>
      </c>
      <c r="C1653" s="81" t="str">
        <f t="shared" si="626"/>
        <v>INSERIR DATA</v>
      </c>
      <c r="D1653" s="79">
        <f t="shared" si="638"/>
        <v>1650</v>
      </c>
      <c r="E1653" s="125">
        <f t="shared" si="637"/>
        <v>0</v>
      </c>
      <c r="F1653" s="101"/>
      <c r="G1653" s="124" t="str">
        <f>IFERROR(VLOOKUP(F1653,#REF!,2,0)," ")</f>
        <v xml:space="preserve"> </v>
      </c>
      <c r="H1653" s="122" t="str">
        <f>IFERROR(VLOOKUP(F1653,#REF!,3,0)," ")</f>
        <v xml:space="preserve"> </v>
      </c>
      <c r="I1653" s="103"/>
      <c r="J1653" s="103"/>
      <c r="K1653" s="103"/>
      <c r="L1653" s="104"/>
      <c r="M1653" s="105"/>
      <c r="N1653" s="106"/>
      <c r="O1653" s="107"/>
      <c r="P1653" s="122" t="str">
        <f t="shared" si="644"/>
        <v>00,00</v>
      </c>
      <c r="Q1653" s="123" t="str">
        <f t="shared" si="645"/>
        <v>0,00</v>
      </c>
      <c r="R1653" s="119">
        <v>0</v>
      </c>
      <c r="S1653" s="119">
        <v>0</v>
      </c>
      <c r="T1653" s="123">
        <f t="shared" si="627"/>
        <v>0</v>
      </c>
      <c r="U1653" s="108"/>
      <c r="V1653" s="109" t="str">
        <f t="shared" si="646"/>
        <v/>
      </c>
      <c r="W1653" s="37"/>
      <c r="X1653" s="132"/>
      <c r="Y1653" s="134"/>
      <c r="AA1653" s="24"/>
      <c r="AB1653" s="40"/>
      <c r="AC1653" s="24" t="str">
        <f t="shared" si="629"/>
        <v>Pendente</v>
      </c>
      <c r="AE1653" s="43"/>
      <c r="AF1653" s="44"/>
      <c r="AG1653" s="46"/>
      <c r="AH1653" s="46"/>
      <c r="AI1653" s="46"/>
      <c r="AJ1653" s="44"/>
      <c r="AK1653" s="46"/>
      <c r="AL1653" s="127"/>
      <c r="AM1653" s="44"/>
      <c r="AN1653" s="46"/>
      <c r="AO1653" s="127"/>
      <c r="AP1653" s="46"/>
      <c r="AQ1653" s="46"/>
      <c r="AR1653" s="46"/>
      <c r="AS1653" s="46"/>
      <c r="AT1653" s="46"/>
      <c r="AU1653" s="46"/>
      <c r="AV1653" s="46"/>
      <c r="AW1653" s="46"/>
      <c r="AX1653" s="46"/>
      <c r="AY1653" s="46"/>
      <c r="AZ1653" s="49"/>
      <c r="BE1653" s="52">
        <f t="shared" si="628"/>
        <v>0</v>
      </c>
      <c r="BF1653" s="53" t="str">
        <f t="shared" si="630"/>
        <v>00</v>
      </c>
      <c r="BG1653" s="54">
        <f t="shared" si="631"/>
        <v>0</v>
      </c>
      <c r="BH1653" s="54">
        <v>6</v>
      </c>
      <c r="BI1653" s="54" t="str">
        <f t="shared" si="632"/>
        <v>,00</v>
      </c>
      <c r="BJ1653" s="55" t="str">
        <f t="shared" si="633"/>
        <v>00,00</v>
      </c>
      <c r="BL1653" s="57" t="str">
        <f>IFERROR(VLOOKUP(H1653,#REF!,2,0)," ")</f>
        <v xml:space="preserve"> </v>
      </c>
      <c r="BM1653" s="57" t="str">
        <f>IFERROR(VLOOKUP(K1653,#REF!,2,0)," ")</f>
        <v xml:space="preserve"> </v>
      </c>
      <c r="BN1653" s="58" t="str">
        <f t="shared" si="639"/>
        <v xml:space="preserve">  </v>
      </c>
      <c r="BO1653" s="59" t="str">
        <f>IFERROR(VLOOKUP(BN1653,#REF!,5,0)," ")</f>
        <v xml:space="preserve"> </v>
      </c>
      <c r="BP1653" s="59" t="str">
        <f t="shared" si="640"/>
        <v xml:space="preserve"> </v>
      </c>
      <c r="BQ1653" s="56" t="str">
        <f t="shared" si="641"/>
        <v>0,00</v>
      </c>
      <c r="BR1653" s="59" t="str">
        <f t="shared" si="642"/>
        <v>0,00</v>
      </c>
      <c r="BS1653" s="59" t="str">
        <f t="shared" si="643"/>
        <v xml:space="preserve"> </v>
      </c>
      <c r="BT1653" s="56" t="str">
        <f t="shared" si="634"/>
        <v>00</v>
      </c>
      <c r="BU1653" s="56">
        <f t="shared" si="635"/>
        <v>0</v>
      </c>
      <c r="BV1653" s="56" t="str">
        <f>IFERROR(BU1653*#REF!,"0,00")</f>
        <v>0,00</v>
      </c>
      <c r="BW1653" s="59" t="str">
        <f t="shared" si="636"/>
        <v>0,00</v>
      </c>
    </row>
    <row r="1654" spans="1:75" ht="61.5" customHeight="1" thickTop="1" thickBot="1">
      <c r="A1654" s="90" t="str">
        <f t="shared" si="624"/>
        <v>INSERIR DATA</v>
      </c>
      <c r="B1654" s="91" t="str">
        <f t="shared" si="625"/>
        <v>INSERIR DATA</v>
      </c>
      <c r="C1654" s="81" t="str">
        <f t="shared" si="626"/>
        <v>INSERIR DATA</v>
      </c>
      <c r="D1654" s="79">
        <f t="shared" si="638"/>
        <v>1651</v>
      </c>
      <c r="E1654" s="125">
        <f t="shared" si="637"/>
        <v>0</v>
      </c>
      <c r="F1654" s="101"/>
      <c r="G1654" s="124" t="str">
        <f>IFERROR(VLOOKUP(F1654,#REF!,2,0)," ")</f>
        <v xml:space="preserve"> </v>
      </c>
      <c r="H1654" s="122" t="str">
        <f>IFERROR(VLOOKUP(F1654,#REF!,3,0)," ")</f>
        <v xml:space="preserve"> </v>
      </c>
      <c r="I1654" s="103"/>
      <c r="J1654" s="103"/>
      <c r="K1654" s="103"/>
      <c r="L1654" s="104"/>
      <c r="M1654" s="105"/>
      <c r="N1654" s="106"/>
      <c r="O1654" s="107"/>
      <c r="P1654" s="122" t="str">
        <f t="shared" si="644"/>
        <v>00,00</v>
      </c>
      <c r="Q1654" s="123" t="str">
        <f t="shared" si="645"/>
        <v>0,00</v>
      </c>
      <c r="R1654" s="119">
        <v>0</v>
      </c>
      <c r="S1654" s="119">
        <v>0</v>
      </c>
      <c r="T1654" s="123">
        <f t="shared" si="627"/>
        <v>0</v>
      </c>
      <c r="U1654" s="108"/>
      <c r="V1654" s="109" t="str">
        <f t="shared" si="646"/>
        <v/>
      </c>
      <c r="W1654" s="37"/>
      <c r="X1654" s="132"/>
      <c r="Y1654" s="134"/>
      <c r="AA1654" s="24"/>
      <c r="AB1654" s="40"/>
      <c r="AC1654" s="24" t="str">
        <f t="shared" si="629"/>
        <v>Pendente</v>
      </c>
      <c r="AE1654" s="43"/>
      <c r="AF1654" s="44"/>
      <c r="AG1654" s="46"/>
      <c r="AH1654" s="46"/>
      <c r="AI1654" s="46"/>
      <c r="AJ1654" s="44"/>
      <c r="AK1654" s="46"/>
      <c r="AL1654" s="127"/>
      <c r="AM1654" s="44"/>
      <c r="AN1654" s="46"/>
      <c r="AO1654" s="127"/>
      <c r="AP1654" s="46"/>
      <c r="AQ1654" s="46"/>
      <c r="AR1654" s="46"/>
      <c r="AS1654" s="46"/>
      <c r="AT1654" s="46"/>
      <c r="AU1654" s="46"/>
      <c r="AV1654" s="46"/>
      <c r="AW1654" s="46"/>
      <c r="AX1654" s="46"/>
      <c r="AY1654" s="46"/>
      <c r="AZ1654" s="49"/>
      <c r="BE1654" s="52">
        <f t="shared" si="628"/>
        <v>0</v>
      </c>
      <c r="BF1654" s="53" t="str">
        <f t="shared" si="630"/>
        <v>00</v>
      </c>
      <c r="BG1654" s="54">
        <f t="shared" si="631"/>
        <v>0</v>
      </c>
      <c r="BH1654" s="54">
        <v>6</v>
      </c>
      <c r="BI1654" s="54" t="str">
        <f t="shared" si="632"/>
        <v>,00</v>
      </c>
      <c r="BJ1654" s="55" t="str">
        <f t="shared" si="633"/>
        <v>00,00</v>
      </c>
      <c r="BL1654" s="57" t="str">
        <f>IFERROR(VLOOKUP(H1654,#REF!,2,0)," ")</f>
        <v xml:space="preserve"> </v>
      </c>
      <c r="BM1654" s="57" t="str">
        <f>IFERROR(VLOOKUP(K1654,#REF!,2,0)," ")</f>
        <v xml:space="preserve"> </v>
      </c>
      <c r="BN1654" s="58" t="str">
        <f t="shared" si="639"/>
        <v xml:space="preserve">  </v>
      </c>
      <c r="BO1654" s="59" t="str">
        <f>IFERROR(VLOOKUP(BN1654,#REF!,5,0)," ")</f>
        <v xml:space="preserve"> </v>
      </c>
      <c r="BP1654" s="59" t="str">
        <f t="shared" si="640"/>
        <v xml:space="preserve"> </v>
      </c>
      <c r="BQ1654" s="56" t="str">
        <f t="shared" si="641"/>
        <v>0,00</v>
      </c>
      <c r="BR1654" s="59" t="str">
        <f t="shared" si="642"/>
        <v>0,00</v>
      </c>
      <c r="BS1654" s="59" t="str">
        <f t="shared" si="643"/>
        <v xml:space="preserve"> </v>
      </c>
      <c r="BT1654" s="56" t="str">
        <f t="shared" si="634"/>
        <v>00</v>
      </c>
      <c r="BU1654" s="56">
        <f t="shared" si="635"/>
        <v>0</v>
      </c>
      <c r="BV1654" s="56" t="str">
        <f>IFERROR(BU1654*#REF!,"0,00")</f>
        <v>0,00</v>
      </c>
      <c r="BW1654" s="59" t="str">
        <f t="shared" si="636"/>
        <v>0,00</v>
      </c>
    </row>
    <row r="1655" spans="1:75" ht="61.5" customHeight="1" thickTop="1" thickBot="1">
      <c r="A1655" s="90" t="str">
        <f t="shared" si="624"/>
        <v>INSERIR DATA</v>
      </c>
      <c r="B1655" s="91" t="str">
        <f t="shared" si="625"/>
        <v>INSERIR DATA</v>
      </c>
      <c r="C1655" s="81" t="str">
        <f t="shared" si="626"/>
        <v>INSERIR DATA</v>
      </c>
      <c r="D1655" s="79">
        <f t="shared" si="638"/>
        <v>1652</v>
      </c>
      <c r="E1655" s="125">
        <f t="shared" si="637"/>
        <v>0</v>
      </c>
      <c r="F1655" s="101"/>
      <c r="G1655" s="124" t="str">
        <f>IFERROR(VLOOKUP(F1655,#REF!,2,0)," ")</f>
        <v xml:space="preserve"> </v>
      </c>
      <c r="H1655" s="122" t="str">
        <f>IFERROR(VLOOKUP(F1655,#REF!,3,0)," ")</f>
        <v xml:space="preserve"> </v>
      </c>
      <c r="I1655" s="103"/>
      <c r="J1655" s="103"/>
      <c r="K1655" s="103"/>
      <c r="L1655" s="104"/>
      <c r="M1655" s="105"/>
      <c r="N1655" s="106"/>
      <c r="O1655" s="107"/>
      <c r="P1655" s="122" t="str">
        <f t="shared" si="644"/>
        <v>00,00</v>
      </c>
      <c r="Q1655" s="123" t="str">
        <f t="shared" si="645"/>
        <v>0,00</v>
      </c>
      <c r="R1655" s="119">
        <v>0</v>
      </c>
      <c r="S1655" s="119">
        <v>0</v>
      </c>
      <c r="T1655" s="123">
        <f t="shared" si="627"/>
        <v>0</v>
      </c>
      <c r="U1655" s="108"/>
      <c r="V1655" s="109" t="str">
        <f t="shared" si="646"/>
        <v/>
      </c>
      <c r="W1655" s="37"/>
      <c r="X1655" s="132"/>
      <c r="Y1655" s="134"/>
      <c r="AA1655" s="24"/>
      <c r="AB1655" s="40"/>
      <c r="AC1655" s="24" t="str">
        <f t="shared" si="629"/>
        <v>Pendente</v>
      </c>
      <c r="AE1655" s="43"/>
      <c r="AF1655" s="44"/>
      <c r="AG1655" s="46"/>
      <c r="AH1655" s="46"/>
      <c r="AI1655" s="46"/>
      <c r="AJ1655" s="44"/>
      <c r="AK1655" s="46"/>
      <c r="AL1655" s="127"/>
      <c r="AM1655" s="44"/>
      <c r="AN1655" s="46"/>
      <c r="AO1655" s="127"/>
      <c r="AP1655" s="46"/>
      <c r="AQ1655" s="46"/>
      <c r="AR1655" s="46"/>
      <c r="AS1655" s="46"/>
      <c r="AT1655" s="46"/>
      <c r="AU1655" s="46"/>
      <c r="AV1655" s="46"/>
      <c r="AW1655" s="46"/>
      <c r="AX1655" s="46"/>
      <c r="AY1655" s="46"/>
      <c r="AZ1655" s="49"/>
      <c r="BE1655" s="52">
        <f t="shared" si="628"/>
        <v>0</v>
      </c>
      <c r="BF1655" s="53" t="str">
        <f t="shared" si="630"/>
        <v>00</v>
      </c>
      <c r="BG1655" s="54">
        <f t="shared" si="631"/>
        <v>0</v>
      </c>
      <c r="BH1655" s="54">
        <v>6</v>
      </c>
      <c r="BI1655" s="54" t="str">
        <f t="shared" si="632"/>
        <v>,00</v>
      </c>
      <c r="BJ1655" s="55" t="str">
        <f t="shared" si="633"/>
        <v>00,00</v>
      </c>
      <c r="BL1655" s="57" t="str">
        <f>IFERROR(VLOOKUP(H1655,#REF!,2,0)," ")</f>
        <v xml:space="preserve"> </v>
      </c>
      <c r="BM1655" s="57" t="str">
        <f>IFERROR(VLOOKUP(K1655,#REF!,2,0)," ")</f>
        <v xml:space="preserve"> </v>
      </c>
      <c r="BN1655" s="58" t="str">
        <f t="shared" si="639"/>
        <v xml:space="preserve">  </v>
      </c>
      <c r="BO1655" s="59" t="str">
        <f>IFERROR(VLOOKUP(BN1655,#REF!,5,0)," ")</f>
        <v xml:space="preserve"> </v>
      </c>
      <c r="BP1655" s="59" t="str">
        <f t="shared" si="640"/>
        <v xml:space="preserve"> </v>
      </c>
      <c r="BQ1655" s="56" t="str">
        <f t="shared" si="641"/>
        <v>0,00</v>
      </c>
      <c r="BR1655" s="59" t="str">
        <f t="shared" si="642"/>
        <v>0,00</v>
      </c>
      <c r="BS1655" s="59" t="str">
        <f t="shared" si="643"/>
        <v xml:space="preserve"> </v>
      </c>
      <c r="BT1655" s="56" t="str">
        <f t="shared" si="634"/>
        <v>00</v>
      </c>
      <c r="BU1655" s="56">
        <f t="shared" si="635"/>
        <v>0</v>
      </c>
      <c r="BV1655" s="56" t="str">
        <f>IFERROR(BU1655*#REF!,"0,00")</f>
        <v>0,00</v>
      </c>
      <c r="BW1655" s="59" t="str">
        <f t="shared" si="636"/>
        <v>0,00</v>
      </c>
    </row>
    <row r="1656" spans="1:75" ht="61.5" customHeight="1" thickTop="1" thickBot="1">
      <c r="A1656" s="90" t="str">
        <f t="shared" si="624"/>
        <v>INSERIR DATA</v>
      </c>
      <c r="B1656" s="91" t="str">
        <f t="shared" si="625"/>
        <v>INSERIR DATA</v>
      </c>
      <c r="C1656" s="81" t="str">
        <f t="shared" si="626"/>
        <v>INSERIR DATA</v>
      </c>
      <c r="D1656" s="79">
        <f t="shared" si="638"/>
        <v>1653</v>
      </c>
      <c r="E1656" s="125">
        <f t="shared" si="637"/>
        <v>0</v>
      </c>
      <c r="F1656" s="101"/>
      <c r="G1656" s="124" t="str">
        <f>IFERROR(VLOOKUP(F1656,#REF!,2,0)," ")</f>
        <v xml:space="preserve"> </v>
      </c>
      <c r="H1656" s="122" t="str">
        <f>IFERROR(VLOOKUP(F1656,#REF!,3,0)," ")</f>
        <v xml:space="preserve"> </v>
      </c>
      <c r="I1656" s="103"/>
      <c r="J1656" s="103"/>
      <c r="K1656" s="103"/>
      <c r="L1656" s="104"/>
      <c r="M1656" s="105"/>
      <c r="N1656" s="106"/>
      <c r="O1656" s="107"/>
      <c r="P1656" s="122" t="str">
        <f t="shared" si="644"/>
        <v>00,00</v>
      </c>
      <c r="Q1656" s="123" t="str">
        <f t="shared" si="645"/>
        <v>0,00</v>
      </c>
      <c r="R1656" s="119">
        <v>0</v>
      </c>
      <c r="S1656" s="119">
        <v>0</v>
      </c>
      <c r="T1656" s="123">
        <f t="shared" si="627"/>
        <v>0</v>
      </c>
      <c r="U1656" s="108"/>
      <c r="V1656" s="109" t="str">
        <f t="shared" si="646"/>
        <v/>
      </c>
      <c r="W1656" s="37"/>
      <c r="X1656" s="132"/>
      <c r="Y1656" s="134"/>
      <c r="AA1656" s="24"/>
      <c r="AB1656" s="40"/>
      <c r="AC1656" s="24" t="str">
        <f t="shared" si="629"/>
        <v>Pendente</v>
      </c>
      <c r="AE1656" s="43"/>
      <c r="AF1656" s="44"/>
      <c r="AG1656" s="46"/>
      <c r="AH1656" s="46"/>
      <c r="AI1656" s="46"/>
      <c r="AJ1656" s="44"/>
      <c r="AK1656" s="46"/>
      <c r="AL1656" s="127"/>
      <c r="AM1656" s="44"/>
      <c r="AN1656" s="46"/>
      <c r="AO1656" s="127"/>
      <c r="AP1656" s="46"/>
      <c r="AQ1656" s="46"/>
      <c r="AR1656" s="46"/>
      <c r="AS1656" s="46"/>
      <c r="AT1656" s="46"/>
      <c r="AU1656" s="46"/>
      <c r="AV1656" s="46"/>
      <c r="AW1656" s="46"/>
      <c r="AX1656" s="46"/>
      <c r="AY1656" s="46"/>
      <c r="AZ1656" s="49"/>
      <c r="BE1656" s="52">
        <f t="shared" si="628"/>
        <v>0</v>
      </c>
      <c r="BF1656" s="53" t="str">
        <f t="shared" si="630"/>
        <v>00</v>
      </c>
      <c r="BG1656" s="54">
        <f t="shared" si="631"/>
        <v>0</v>
      </c>
      <c r="BH1656" s="54">
        <v>6</v>
      </c>
      <c r="BI1656" s="54" t="str">
        <f t="shared" si="632"/>
        <v>,00</v>
      </c>
      <c r="BJ1656" s="55" t="str">
        <f t="shared" si="633"/>
        <v>00,00</v>
      </c>
      <c r="BL1656" s="57" t="str">
        <f>IFERROR(VLOOKUP(H1656,#REF!,2,0)," ")</f>
        <v xml:space="preserve"> </v>
      </c>
      <c r="BM1656" s="57" t="str">
        <f>IFERROR(VLOOKUP(K1656,#REF!,2,0)," ")</f>
        <v xml:space="preserve"> </v>
      </c>
      <c r="BN1656" s="58" t="str">
        <f t="shared" si="639"/>
        <v xml:space="preserve">  </v>
      </c>
      <c r="BO1656" s="59" t="str">
        <f>IFERROR(VLOOKUP(BN1656,#REF!,5,0)," ")</f>
        <v xml:space="preserve"> </v>
      </c>
      <c r="BP1656" s="59" t="str">
        <f t="shared" si="640"/>
        <v xml:space="preserve"> </v>
      </c>
      <c r="BQ1656" s="56" t="str">
        <f t="shared" si="641"/>
        <v>0,00</v>
      </c>
      <c r="BR1656" s="59" t="str">
        <f t="shared" si="642"/>
        <v>0,00</v>
      </c>
      <c r="BS1656" s="59" t="str">
        <f t="shared" si="643"/>
        <v xml:space="preserve"> </v>
      </c>
      <c r="BT1656" s="56" t="str">
        <f t="shared" si="634"/>
        <v>00</v>
      </c>
      <c r="BU1656" s="56">
        <f t="shared" si="635"/>
        <v>0</v>
      </c>
      <c r="BV1656" s="56" t="str">
        <f>IFERROR(BU1656*#REF!,"0,00")</f>
        <v>0,00</v>
      </c>
      <c r="BW1656" s="59" t="str">
        <f t="shared" si="636"/>
        <v>0,00</v>
      </c>
    </row>
    <row r="1657" spans="1:75" ht="61.5" customHeight="1" thickTop="1" thickBot="1">
      <c r="A1657" s="90" t="str">
        <f t="shared" si="624"/>
        <v>INSERIR DATA</v>
      </c>
      <c r="B1657" s="91" t="str">
        <f t="shared" si="625"/>
        <v>INSERIR DATA</v>
      </c>
      <c r="C1657" s="81" t="str">
        <f t="shared" si="626"/>
        <v>INSERIR DATA</v>
      </c>
      <c r="D1657" s="79">
        <f t="shared" si="638"/>
        <v>1654</v>
      </c>
      <c r="E1657" s="125">
        <f t="shared" si="637"/>
        <v>0</v>
      </c>
      <c r="F1657" s="101"/>
      <c r="G1657" s="124" t="str">
        <f>IFERROR(VLOOKUP(F1657,#REF!,2,0)," ")</f>
        <v xml:space="preserve"> </v>
      </c>
      <c r="H1657" s="122" t="str">
        <f>IFERROR(VLOOKUP(F1657,#REF!,3,0)," ")</f>
        <v xml:space="preserve"> </v>
      </c>
      <c r="I1657" s="103"/>
      <c r="J1657" s="103"/>
      <c r="K1657" s="103"/>
      <c r="L1657" s="104"/>
      <c r="M1657" s="105"/>
      <c r="N1657" s="106"/>
      <c r="O1657" s="107"/>
      <c r="P1657" s="122" t="str">
        <f t="shared" si="644"/>
        <v>00,00</v>
      </c>
      <c r="Q1657" s="123" t="str">
        <f t="shared" si="645"/>
        <v>0,00</v>
      </c>
      <c r="R1657" s="119">
        <v>0</v>
      </c>
      <c r="S1657" s="119">
        <v>0</v>
      </c>
      <c r="T1657" s="123">
        <f t="shared" si="627"/>
        <v>0</v>
      </c>
      <c r="U1657" s="108"/>
      <c r="V1657" s="109" t="str">
        <f t="shared" si="646"/>
        <v/>
      </c>
      <c r="W1657" s="37"/>
      <c r="X1657" s="132"/>
      <c r="Y1657" s="134"/>
      <c r="AA1657" s="24"/>
      <c r="AB1657" s="40"/>
      <c r="AC1657" s="24" t="str">
        <f t="shared" si="629"/>
        <v>Pendente</v>
      </c>
      <c r="AE1657" s="43"/>
      <c r="AF1657" s="44"/>
      <c r="AG1657" s="46"/>
      <c r="AH1657" s="46"/>
      <c r="AI1657" s="46"/>
      <c r="AJ1657" s="44"/>
      <c r="AK1657" s="46"/>
      <c r="AL1657" s="127"/>
      <c r="AM1657" s="44"/>
      <c r="AN1657" s="46"/>
      <c r="AO1657" s="127"/>
      <c r="AP1657" s="46"/>
      <c r="AQ1657" s="46"/>
      <c r="AR1657" s="46"/>
      <c r="AS1657" s="46"/>
      <c r="AT1657" s="46"/>
      <c r="AU1657" s="46"/>
      <c r="AV1657" s="46"/>
      <c r="AW1657" s="46"/>
      <c r="AX1657" s="46"/>
      <c r="AY1657" s="46"/>
      <c r="AZ1657" s="49"/>
      <c r="BE1657" s="52">
        <f t="shared" si="628"/>
        <v>0</v>
      </c>
      <c r="BF1657" s="53" t="str">
        <f t="shared" si="630"/>
        <v>00</v>
      </c>
      <c r="BG1657" s="54">
        <f t="shared" si="631"/>
        <v>0</v>
      </c>
      <c r="BH1657" s="54">
        <v>6</v>
      </c>
      <c r="BI1657" s="54" t="str">
        <f t="shared" si="632"/>
        <v>,00</v>
      </c>
      <c r="BJ1657" s="55" t="str">
        <f t="shared" si="633"/>
        <v>00,00</v>
      </c>
      <c r="BL1657" s="57" t="str">
        <f>IFERROR(VLOOKUP(H1657,#REF!,2,0)," ")</f>
        <v xml:space="preserve"> </v>
      </c>
      <c r="BM1657" s="57" t="str">
        <f>IFERROR(VLOOKUP(K1657,#REF!,2,0)," ")</f>
        <v xml:space="preserve"> </v>
      </c>
      <c r="BN1657" s="58" t="str">
        <f t="shared" si="639"/>
        <v xml:space="preserve">  </v>
      </c>
      <c r="BO1657" s="59" t="str">
        <f>IFERROR(VLOOKUP(BN1657,#REF!,5,0)," ")</f>
        <v xml:space="preserve"> </v>
      </c>
      <c r="BP1657" s="59" t="str">
        <f t="shared" si="640"/>
        <v xml:space="preserve"> </v>
      </c>
      <c r="BQ1657" s="56" t="str">
        <f t="shared" si="641"/>
        <v>0,00</v>
      </c>
      <c r="BR1657" s="59" t="str">
        <f t="shared" si="642"/>
        <v>0,00</v>
      </c>
      <c r="BS1657" s="59" t="str">
        <f t="shared" si="643"/>
        <v xml:space="preserve"> </v>
      </c>
      <c r="BT1657" s="56" t="str">
        <f t="shared" si="634"/>
        <v>00</v>
      </c>
      <c r="BU1657" s="56">
        <f t="shared" si="635"/>
        <v>0</v>
      </c>
      <c r="BV1657" s="56" t="str">
        <f>IFERROR(BU1657*#REF!,"0,00")</f>
        <v>0,00</v>
      </c>
      <c r="BW1657" s="59" t="str">
        <f t="shared" si="636"/>
        <v>0,00</v>
      </c>
    </row>
    <row r="1658" spans="1:75" ht="61.5" customHeight="1" thickTop="1" thickBot="1">
      <c r="A1658" s="90" t="str">
        <f t="shared" si="624"/>
        <v>INSERIR DATA</v>
      </c>
      <c r="B1658" s="91" t="str">
        <f t="shared" si="625"/>
        <v>INSERIR DATA</v>
      </c>
      <c r="C1658" s="81" t="str">
        <f t="shared" si="626"/>
        <v>INSERIR DATA</v>
      </c>
      <c r="D1658" s="79">
        <f t="shared" si="638"/>
        <v>1655</v>
      </c>
      <c r="E1658" s="125">
        <f t="shared" si="637"/>
        <v>0</v>
      </c>
      <c r="F1658" s="101"/>
      <c r="G1658" s="124" t="str">
        <f>IFERROR(VLOOKUP(F1658,#REF!,2,0)," ")</f>
        <v xml:space="preserve"> </v>
      </c>
      <c r="H1658" s="122" t="str">
        <f>IFERROR(VLOOKUP(F1658,#REF!,3,0)," ")</f>
        <v xml:space="preserve"> </v>
      </c>
      <c r="I1658" s="103"/>
      <c r="J1658" s="103"/>
      <c r="K1658" s="103"/>
      <c r="L1658" s="104"/>
      <c r="M1658" s="105"/>
      <c r="N1658" s="106"/>
      <c r="O1658" s="107"/>
      <c r="P1658" s="122" t="str">
        <f t="shared" si="644"/>
        <v>00,00</v>
      </c>
      <c r="Q1658" s="123" t="str">
        <f t="shared" si="645"/>
        <v>0,00</v>
      </c>
      <c r="R1658" s="119">
        <v>0</v>
      </c>
      <c r="S1658" s="119">
        <v>0</v>
      </c>
      <c r="T1658" s="123">
        <f t="shared" si="627"/>
        <v>0</v>
      </c>
      <c r="U1658" s="108"/>
      <c r="V1658" s="109" t="str">
        <f t="shared" si="646"/>
        <v/>
      </c>
      <c r="W1658" s="37"/>
      <c r="X1658" s="132"/>
      <c r="Y1658" s="134"/>
      <c r="AA1658" s="24"/>
      <c r="AB1658" s="40"/>
      <c r="AC1658" s="24" t="str">
        <f t="shared" si="629"/>
        <v>Pendente</v>
      </c>
      <c r="AE1658" s="43"/>
      <c r="AF1658" s="44"/>
      <c r="AG1658" s="46"/>
      <c r="AH1658" s="46"/>
      <c r="AI1658" s="46"/>
      <c r="AJ1658" s="44"/>
      <c r="AK1658" s="46"/>
      <c r="AL1658" s="127"/>
      <c r="AM1658" s="44"/>
      <c r="AN1658" s="46"/>
      <c r="AO1658" s="127"/>
      <c r="AP1658" s="46"/>
      <c r="AQ1658" s="46"/>
      <c r="AR1658" s="46"/>
      <c r="AS1658" s="46"/>
      <c r="AT1658" s="46"/>
      <c r="AU1658" s="46"/>
      <c r="AV1658" s="46"/>
      <c r="AW1658" s="46"/>
      <c r="AX1658" s="46"/>
      <c r="AY1658" s="46"/>
      <c r="AZ1658" s="49"/>
      <c r="BE1658" s="52">
        <f t="shared" si="628"/>
        <v>0</v>
      </c>
      <c r="BF1658" s="53" t="str">
        <f t="shared" si="630"/>
        <v>00</v>
      </c>
      <c r="BG1658" s="54">
        <f t="shared" si="631"/>
        <v>0</v>
      </c>
      <c r="BH1658" s="54">
        <v>6</v>
      </c>
      <c r="BI1658" s="54" t="str">
        <f t="shared" si="632"/>
        <v>,00</v>
      </c>
      <c r="BJ1658" s="55" t="str">
        <f t="shared" si="633"/>
        <v>00,00</v>
      </c>
      <c r="BL1658" s="57" t="str">
        <f>IFERROR(VLOOKUP(H1658,#REF!,2,0)," ")</f>
        <v xml:space="preserve"> </v>
      </c>
      <c r="BM1658" s="57" t="str">
        <f>IFERROR(VLOOKUP(K1658,#REF!,2,0)," ")</f>
        <v xml:space="preserve"> </v>
      </c>
      <c r="BN1658" s="58" t="str">
        <f t="shared" si="639"/>
        <v xml:space="preserve">  </v>
      </c>
      <c r="BO1658" s="59" t="str">
        <f>IFERROR(VLOOKUP(BN1658,#REF!,5,0)," ")</f>
        <v xml:space="preserve"> </v>
      </c>
      <c r="BP1658" s="59" t="str">
        <f t="shared" si="640"/>
        <v xml:space="preserve"> </v>
      </c>
      <c r="BQ1658" s="56" t="str">
        <f t="shared" si="641"/>
        <v>0,00</v>
      </c>
      <c r="BR1658" s="59" t="str">
        <f t="shared" si="642"/>
        <v>0,00</v>
      </c>
      <c r="BS1658" s="59" t="str">
        <f t="shared" si="643"/>
        <v xml:space="preserve"> </v>
      </c>
      <c r="BT1658" s="56" t="str">
        <f t="shared" si="634"/>
        <v>00</v>
      </c>
      <c r="BU1658" s="56">
        <f t="shared" si="635"/>
        <v>0</v>
      </c>
      <c r="BV1658" s="56" t="str">
        <f>IFERROR(BU1658*#REF!,"0,00")</f>
        <v>0,00</v>
      </c>
      <c r="BW1658" s="59" t="str">
        <f t="shared" si="636"/>
        <v>0,00</v>
      </c>
    </row>
    <row r="1659" spans="1:75" ht="61.5" customHeight="1" thickTop="1" thickBot="1">
      <c r="A1659" s="90" t="str">
        <f t="shared" si="624"/>
        <v>INSERIR DATA</v>
      </c>
      <c r="B1659" s="91" t="str">
        <f t="shared" si="625"/>
        <v>INSERIR DATA</v>
      </c>
      <c r="C1659" s="81" t="str">
        <f t="shared" si="626"/>
        <v>INSERIR DATA</v>
      </c>
      <c r="D1659" s="79">
        <f t="shared" si="638"/>
        <v>1656</v>
      </c>
      <c r="E1659" s="125">
        <f t="shared" si="637"/>
        <v>0</v>
      </c>
      <c r="F1659" s="101"/>
      <c r="G1659" s="124" t="str">
        <f>IFERROR(VLOOKUP(F1659,#REF!,2,0)," ")</f>
        <v xml:space="preserve"> </v>
      </c>
      <c r="H1659" s="122" t="str">
        <f>IFERROR(VLOOKUP(F1659,#REF!,3,0)," ")</f>
        <v xml:space="preserve"> </v>
      </c>
      <c r="I1659" s="103"/>
      <c r="J1659" s="103"/>
      <c r="K1659" s="103"/>
      <c r="L1659" s="104"/>
      <c r="M1659" s="105"/>
      <c r="N1659" s="106"/>
      <c r="O1659" s="107"/>
      <c r="P1659" s="122" t="str">
        <f t="shared" si="644"/>
        <v>00,00</v>
      </c>
      <c r="Q1659" s="123" t="str">
        <f t="shared" si="645"/>
        <v>0,00</v>
      </c>
      <c r="R1659" s="119">
        <v>0</v>
      </c>
      <c r="S1659" s="119">
        <v>0</v>
      </c>
      <c r="T1659" s="123">
        <f t="shared" si="627"/>
        <v>0</v>
      </c>
      <c r="U1659" s="108"/>
      <c r="V1659" s="109" t="str">
        <f t="shared" si="646"/>
        <v/>
      </c>
      <c r="W1659" s="37"/>
      <c r="X1659" s="132"/>
      <c r="Y1659" s="134"/>
      <c r="AA1659" s="24"/>
      <c r="AB1659" s="40"/>
      <c r="AC1659" s="24" t="str">
        <f t="shared" si="629"/>
        <v>Pendente</v>
      </c>
      <c r="AE1659" s="43"/>
      <c r="AF1659" s="44"/>
      <c r="AG1659" s="46"/>
      <c r="AH1659" s="46"/>
      <c r="AI1659" s="46"/>
      <c r="AJ1659" s="44"/>
      <c r="AK1659" s="46"/>
      <c r="AL1659" s="127"/>
      <c r="AM1659" s="44"/>
      <c r="AN1659" s="46"/>
      <c r="AO1659" s="127"/>
      <c r="AP1659" s="46"/>
      <c r="AQ1659" s="46"/>
      <c r="AR1659" s="46"/>
      <c r="AS1659" s="46"/>
      <c r="AT1659" s="46"/>
      <c r="AU1659" s="46"/>
      <c r="AV1659" s="46"/>
      <c r="AW1659" s="46"/>
      <c r="AX1659" s="46"/>
      <c r="AY1659" s="46"/>
      <c r="AZ1659" s="49"/>
      <c r="BE1659" s="52">
        <f t="shared" si="628"/>
        <v>0</v>
      </c>
      <c r="BF1659" s="53" t="str">
        <f t="shared" si="630"/>
        <v>00</v>
      </c>
      <c r="BG1659" s="54">
        <f t="shared" si="631"/>
        <v>0</v>
      </c>
      <c r="BH1659" s="54">
        <v>6</v>
      </c>
      <c r="BI1659" s="54" t="str">
        <f t="shared" si="632"/>
        <v>,00</v>
      </c>
      <c r="BJ1659" s="55" t="str">
        <f t="shared" si="633"/>
        <v>00,00</v>
      </c>
      <c r="BL1659" s="57" t="str">
        <f>IFERROR(VLOOKUP(H1659,#REF!,2,0)," ")</f>
        <v xml:space="preserve"> </v>
      </c>
      <c r="BM1659" s="57" t="str">
        <f>IFERROR(VLOOKUP(K1659,#REF!,2,0)," ")</f>
        <v xml:space="preserve"> </v>
      </c>
      <c r="BN1659" s="58" t="str">
        <f t="shared" si="639"/>
        <v xml:space="preserve">  </v>
      </c>
      <c r="BO1659" s="59" t="str">
        <f>IFERROR(VLOOKUP(BN1659,#REF!,5,0)," ")</f>
        <v xml:space="preserve"> </v>
      </c>
      <c r="BP1659" s="59" t="str">
        <f t="shared" si="640"/>
        <v xml:space="preserve"> </v>
      </c>
      <c r="BQ1659" s="56" t="str">
        <f t="shared" si="641"/>
        <v>0,00</v>
      </c>
      <c r="BR1659" s="59" t="str">
        <f t="shared" si="642"/>
        <v>0,00</v>
      </c>
      <c r="BS1659" s="59" t="str">
        <f t="shared" si="643"/>
        <v xml:space="preserve"> </v>
      </c>
      <c r="BT1659" s="56" t="str">
        <f t="shared" si="634"/>
        <v>00</v>
      </c>
      <c r="BU1659" s="56">
        <f t="shared" si="635"/>
        <v>0</v>
      </c>
      <c r="BV1659" s="56" t="str">
        <f>IFERROR(BU1659*#REF!,"0,00")</f>
        <v>0,00</v>
      </c>
      <c r="BW1659" s="59" t="str">
        <f t="shared" si="636"/>
        <v>0,00</v>
      </c>
    </row>
    <row r="1660" spans="1:75" ht="61.5" customHeight="1" thickTop="1" thickBot="1">
      <c r="A1660" s="90" t="str">
        <f t="shared" si="624"/>
        <v>INSERIR DATA</v>
      </c>
      <c r="B1660" s="91" t="str">
        <f t="shared" si="625"/>
        <v>INSERIR DATA</v>
      </c>
      <c r="C1660" s="81" t="str">
        <f t="shared" si="626"/>
        <v>INSERIR DATA</v>
      </c>
      <c r="D1660" s="79">
        <f t="shared" si="638"/>
        <v>1657</v>
      </c>
      <c r="E1660" s="125">
        <f t="shared" si="637"/>
        <v>0</v>
      </c>
      <c r="F1660" s="101"/>
      <c r="G1660" s="124" t="str">
        <f>IFERROR(VLOOKUP(F1660,#REF!,2,0)," ")</f>
        <v xml:space="preserve"> </v>
      </c>
      <c r="H1660" s="122" t="str">
        <f>IFERROR(VLOOKUP(F1660,#REF!,3,0)," ")</f>
        <v xml:space="preserve"> </v>
      </c>
      <c r="I1660" s="103"/>
      <c r="J1660" s="103"/>
      <c r="K1660" s="103"/>
      <c r="L1660" s="104"/>
      <c r="M1660" s="105"/>
      <c r="N1660" s="106"/>
      <c r="O1660" s="107"/>
      <c r="P1660" s="122" t="str">
        <f t="shared" si="644"/>
        <v>00,00</v>
      </c>
      <c r="Q1660" s="123" t="str">
        <f t="shared" si="645"/>
        <v>0,00</v>
      </c>
      <c r="R1660" s="119">
        <v>0</v>
      </c>
      <c r="S1660" s="119">
        <v>0</v>
      </c>
      <c r="T1660" s="123">
        <f t="shared" si="627"/>
        <v>0</v>
      </c>
      <c r="U1660" s="108"/>
      <c r="V1660" s="109" t="str">
        <f t="shared" si="646"/>
        <v/>
      </c>
      <c r="W1660" s="37"/>
      <c r="X1660" s="132"/>
      <c r="Y1660" s="134"/>
      <c r="AA1660" s="24"/>
      <c r="AB1660" s="40"/>
      <c r="AC1660" s="24" t="str">
        <f t="shared" si="629"/>
        <v>Pendente</v>
      </c>
      <c r="AE1660" s="43"/>
      <c r="AF1660" s="44"/>
      <c r="AG1660" s="46"/>
      <c r="AH1660" s="46"/>
      <c r="AI1660" s="46"/>
      <c r="AJ1660" s="44"/>
      <c r="AK1660" s="46"/>
      <c r="AL1660" s="127"/>
      <c r="AM1660" s="44"/>
      <c r="AN1660" s="46"/>
      <c r="AO1660" s="127"/>
      <c r="AP1660" s="46"/>
      <c r="AQ1660" s="46"/>
      <c r="AR1660" s="46"/>
      <c r="AS1660" s="46"/>
      <c r="AT1660" s="46"/>
      <c r="AU1660" s="46"/>
      <c r="AV1660" s="46"/>
      <c r="AW1660" s="46"/>
      <c r="AX1660" s="46"/>
      <c r="AY1660" s="46"/>
      <c r="AZ1660" s="49"/>
      <c r="BE1660" s="52">
        <f t="shared" si="628"/>
        <v>0</v>
      </c>
      <c r="BF1660" s="53" t="str">
        <f t="shared" si="630"/>
        <v>00</v>
      </c>
      <c r="BG1660" s="54">
        <f t="shared" si="631"/>
        <v>0</v>
      </c>
      <c r="BH1660" s="54">
        <v>6</v>
      </c>
      <c r="BI1660" s="54" t="str">
        <f t="shared" si="632"/>
        <v>,00</v>
      </c>
      <c r="BJ1660" s="55" t="str">
        <f t="shared" si="633"/>
        <v>00,00</v>
      </c>
      <c r="BL1660" s="57" t="str">
        <f>IFERROR(VLOOKUP(H1660,#REF!,2,0)," ")</f>
        <v xml:space="preserve"> </v>
      </c>
      <c r="BM1660" s="57" t="str">
        <f>IFERROR(VLOOKUP(K1660,#REF!,2,0)," ")</f>
        <v xml:space="preserve"> </v>
      </c>
      <c r="BN1660" s="58" t="str">
        <f t="shared" si="639"/>
        <v xml:space="preserve">  </v>
      </c>
      <c r="BO1660" s="59" t="str">
        <f>IFERROR(VLOOKUP(BN1660,#REF!,5,0)," ")</f>
        <v xml:space="preserve"> </v>
      </c>
      <c r="BP1660" s="59" t="str">
        <f t="shared" si="640"/>
        <v xml:space="preserve"> </v>
      </c>
      <c r="BQ1660" s="56" t="str">
        <f t="shared" si="641"/>
        <v>0,00</v>
      </c>
      <c r="BR1660" s="59" t="str">
        <f t="shared" si="642"/>
        <v>0,00</v>
      </c>
      <c r="BS1660" s="59" t="str">
        <f t="shared" si="643"/>
        <v xml:space="preserve"> </v>
      </c>
      <c r="BT1660" s="56" t="str">
        <f t="shared" si="634"/>
        <v>00</v>
      </c>
      <c r="BU1660" s="56">
        <f t="shared" si="635"/>
        <v>0</v>
      </c>
      <c r="BV1660" s="56" t="str">
        <f>IFERROR(BU1660*#REF!,"0,00")</f>
        <v>0,00</v>
      </c>
      <c r="BW1660" s="59" t="str">
        <f t="shared" si="636"/>
        <v>0,00</v>
      </c>
    </row>
    <row r="1661" spans="1:75" ht="61.5" customHeight="1" thickTop="1" thickBot="1">
      <c r="A1661" s="90" t="str">
        <f t="shared" si="624"/>
        <v>INSERIR DATA</v>
      </c>
      <c r="B1661" s="91" t="str">
        <f t="shared" si="625"/>
        <v>INSERIR DATA</v>
      </c>
      <c r="C1661" s="81" t="str">
        <f t="shared" si="626"/>
        <v>INSERIR DATA</v>
      </c>
      <c r="D1661" s="79">
        <f t="shared" si="638"/>
        <v>1658</v>
      </c>
      <c r="E1661" s="125">
        <f t="shared" si="637"/>
        <v>0</v>
      </c>
      <c r="F1661" s="101"/>
      <c r="G1661" s="124" t="str">
        <f>IFERROR(VLOOKUP(F1661,#REF!,2,0)," ")</f>
        <v xml:space="preserve"> </v>
      </c>
      <c r="H1661" s="122" t="str">
        <f>IFERROR(VLOOKUP(F1661,#REF!,3,0)," ")</f>
        <v xml:space="preserve"> </v>
      </c>
      <c r="I1661" s="103"/>
      <c r="J1661" s="103"/>
      <c r="K1661" s="103"/>
      <c r="L1661" s="104"/>
      <c r="M1661" s="105"/>
      <c r="N1661" s="106"/>
      <c r="O1661" s="107"/>
      <c r="P1661" s="122" t="str">
        <f t="shared" si="644"/>
        <v>00,00</v>
      </c>
      <c r="Q1661" s="123" t="str">
        <f t="shared" si="645"/>
        <v>0,00</v>
      </c>
      <c r="R1661" s="119">
        <v>0</v>
      </c>
      <c r="S1661" s="119">
        <v>0</v>
      </c>
      <c r="T1661" s="123">
        <f t="shared" si="627"/>
        <v>0</v>
      </c>
      <c r="U1661" s="108"/>
      <c r="V1661" s="109" t="str">
        <f t="shared" si="646"/>
        <v/>
      </c>
      <c r="W1661" s="37"/>
      <c r="X1661" s="132"/>
      <c r="Y1661" s="134"/>
      <c r="AA1661" s="24"/>
      <c r="AB1661" s="40"/>
      <c r="AC1661" s="24" t="str">
        <f t="shared" si="629"/>
        <v>Pendente</v>
      </c>
      <c r="AE1661" s="43"/>
      <c r="AF1661" s="44"/>
      <c r="AG1661" s="46"/>
      <c r="AH1661" s="46"/>
      <c r="AI1661" s="46"/>
      <c r="AJ1661" s="44"/>
      <c r="AK1661" s="46"/>
      <c r="AL1661" s="127"/>
      <c r="AM1661" s="44"/>
      <c r="AN1661" s="46"/>
      <c r="AO1661" s="127"/>
      <c r="AP1661" s="46"/>
      <c r="AQ1661" s="46"/>
      <c r="AR1661" s="46"/>
      <c r="AS1661" s="46"/>
      <c r="AT1661" s="46"/>
      <c r="AU1661" s="46"/>
      <c r="AV1661" s="46"/>
      <c r="AW1661" s="46"/>
      <c r="AX1661" s="46"/>
      <c r="AY1661" s="46"/>
      <c r="AZ1661" s="49"/>
      <c r="BE1661" s="52">
        <f t="shared" si="628"/>
        <v>0</v>
      </c>
      <c r="BF1661" s="53" t="str">
        <f t="shared" si="630"/>
        <v>00</v>
      </c>
      <c r="BG1661" s="54">
        <f t="shared" si="631"/>
        <v>0</v>
      </c>
      <c r="BH1661" s="54">
        <v>6</v>
      </c>
      <c r="BI1661" s="54" t="str">
        <f t="shared" si="632"/>
        <v>,00</v>
      </c>
      <c r="BJ1661" s="55" t="str">
        <f t="shared" si="633"/>
        <v>00,00</v>
      </c>
      <c r="BL1661" s="57" t="str">
        <f>IFERROR(VLOOKUP(H1661,#REF!,2,0)," ")</f>
        <v xml:space="preserve"> </v>
      </c>
      <c r="BM1661" s="57" t="str">
        <f>IFERROR(VLOOKUP(K1661,#REF!,2,0)," ")</f>
        <v xml:space="preserve"> </v>
      </c>
      <c r="BN1661" s="58" t="str">
        <f t="shared" si="639"/>
        <v xml:space="preserve">  </v>
      </c>
      <c r="BO1661" s="59" t="str">
        <f>IFERROR(VLOOKUP(BN1661,#REF!,5,0)," ")</f>
        <v xml:space="preserve"> </v>
      </c>
      <c r="BP1661" s="59" t="str">
        <f t="shared" si="640"/>
        <v xml:space="preserve"> </v>
      </c>
      <c r="BQ1661" s="56" t="str">
        <f t="shared" si="641"/>
        <v>0,00</v>
      </c>
      <c r="BR1661" s="59" t="str">
        <f t="shared" si="642"/>
        <v>0,00</v>
      </c>
      <c r="BS1661" s="59" t="str">
        <f t="shared" si="643"/>
        <v xml:space="preserve"> </v>
      </c>
      <c r="BT1661" s="56" t="str">
        <f t="shared" si="634"/>
        <v>00</v>
      </c>
      <c r="BU1661" s="56">
        <f t="shared" si="635"/>
        <v>0</v>
      </c>
      <c r="BV1661" s="56" t="str">
        <f>IFERROR(BU1661*#REF!,"0,00")</f>
        <v>0,00</v>
      </c>
      <c r="BW1661" s="59" t="str">
        <f t="shared" si="636"/>
        <v>0,00</v>
      </c>
    </row>
    <row r="1662" spans="1:75" ht="61.5" customHeight="1" thickTop="1" thickBot="1">
      <c r="A1662" s="90" t="str">
        <f t="shared" si="624"/>
        <v>INSERIR DATA</v>
      </c>
      <c r="B1662" s="91" t="str">
        <f t="shared" si="625"/>
        <v>INSERIR DATA</v>
      </c>
      <c r="C1662" s="81" t="str">
        <f t="shared" si="626"/>
        <v>INSERIR DATA</v>
      </c>
      <c r="D1662" s="79">
        <f t="shared" si="638"/>
        <v>1659</v>
      </c>
      <c r="E1662" s="125">
        <f t="shared" si="637"/>
        <v>0</v>
      </c>
      <c r="F1662" s="101"/>
      <c r="G1662" s="124" t="str">
        <f>IFERROR(VLOOKUP(F1662,#REF!,2,0)," ")</f>
        <v xml:space="preserve"> </v>
      </c>
      <c r="H1662" s="122" t="str">
        <f>IFERROR(VLOOKUP(F1662,#REF!,3,0)," ")</f>
        <v xml:space="preserve"> </v>
      </c>
      <c r="I1662" s="103"/>
      <c r="J1662" s="103"/>
      <c r="K1662" s="103"/>
      <c r="L1662" s="104"/>
      <c r="M1662" s="105"/>
      <c r="N1662" s="106"/>
      <c r="O1662" s="107"/>
      <c r="P1662" s="122" t="str">
        <f t="shared" si="644"/>
        <v>00,00</v>
      </c>
      <c r="Q1662" s="123" t="str">
        <f t="shared" si="645"/>
        <v>0,00</v>
      </c>
      <c r="R1662" s="119">
        <v>0</v>
      </c>
      <c r="S1662" s="119">
        <v>0</v>
      </c>
      <c r="T1662" s="123">
        <f t="shared" si="627"/>
        <v>0</v>
      </c>
      <c r="U1662" s="108"/>
      <c r="V1662" s="109" t="str">
        <f t="shared" si="646"/>
        <v/>
      </c>
      <c r="W1662" s="37"/>
      <c r="X1662" s="132"/>
      <c r="Y1662" s="134"/>
      <c r="AA1662" s="24"/>
      <c r="AB1662" s="40"/>
      <c r="AC1662" s="24" t="str">
        <f t="shared" si="629"/>
        <v>Pendente</v>
      </c>
      <c r="AE1662" s="43"/>
      <c r="AF1662" s="44"/>
      <c r="AG1662" s="46"/>
      <c r="AH1662" s="46"/>
      <c r="AI1662" s="46"/>
      <c r="AJ1662" s="44"/>
      <c r="AK1662" s="46"/>
      <c r="AL1662" s="127"/>
      <c r="AM1662" s="44"/>
      <c r="AN1662" s="46"/>
      <c r="AO1662" s="127"/>
      <c r="AP1662" s="46"/>
      <c r="AQ1662" s="46"/>
      <c r="AR1662" s="46"/>
      <c r="AS1662" s="46"/>
      <c r="AT1662" s="46"/>
      <c r="AU1662" s="46"/>
      <c r="AV1662" s="46"/>
      <c r="AW1662" s="46"/>
      <c r="AX1662" s="46"/>
      <c r="AY1662" s="46"/>
      <c r="AZ1662" s="49"/>
      <c r="BE1662" s="52">
        <f t="shared" si="628"/>
        <v>0</v>
      </c>
      <c r="BF1662" s="53" t="str">
        <f t="shared" si="630"/>
        <v>00</v>
      </c>
      <c r="BG1662" s="54">
        <f t="shared" si="631"/>
        <v>0</v>
      </c>
      <c r="BH1662" s="54">
        <v>6</v>
      </c>
      <c r="BI1662" s="54" t="str">
        <f t="shared" si="632"/>
        <v>,00</v>
      </c>
      <c r="BJ1662" s="55" t="str">
        <f t="shared" si="633"/>
        <v>00,00</v>
      </c>
      <c r="BL1662" s="57" t="str">
        <f>IFERROR(VLOOKUP(H1662,#REF!,2,0)," ")</f>
        <v xml:space="preserve"> </v>
      </c>
      <c r="BM1662" s="57" t="str">
        <f>IFERROR(VLOOKUP(K1662,#REF!,2,0)," ")</f>
        <v xml:space="preserve"> </v>
      </c>
      <c r="BN1662" s="58" t="str">
        <f t="shared" si="639"/>
        <v xml:space="preserve">  </v>
      </c>
      <c r="BO1662" s="59" t="str">
        <f>IFERROR(VLOOKUP(BN1662,#REF!,5,0)," ")</f>
        <v xml:space="preserve"> </v>
      </c>
      <c r="BP1662" s="59" t="str">
        <f t="shared" si="640"/>
        <v xml:space="preserve"> </v>
      </c>
      <c r="BQ1662" s="56" t="str">
        <f t="shared" si="641"/>
        <v>0,00</v>
      </c>
      <c r="BR1662" s="59" t="str">
        <f t="shared" si="642"/>
        <v>0,00</v>
      </c>
      <c r="BS1662" s="59" t="str">
        <f t="shared" si="643"/>
        <v xml:space="preserve"> </v>
      </c>
      <c r="BT1662" s="56" t="str">
        <f t="shared" si="634"/>
        <v>00</v>
      </c>
      <c r="BU1662" s="56">
        <f t="shared" si="635"/>
        <v>0</v>
      </c>
      <c r="BV1662" s="56" t="str">
        <f>IFERROR(BU1662*#REF!,"0,00")</f>
        <v>0,00</v>
      </c>
      <c r="BW1662" s="59" t="str">
        <f t="shared" si="636"/>
        <v>0,00</v>
      </c>
    </row>
    <row r="1663" spans="1:75" ht="61.5" customHeight="1" thickTop="1" thickBot="1">
      <c r="A1663" s="90" t="str">
        <f t="shared" si="624"/>
        <v>INSERIR DATA</v>
      </c>
      <c r="B1663" s="91" t="str">
        <f t="shared" si="625"/>
        <v>INSERIR DATA</v>
      </c>
      <c r="C1663" s="81" t="str">
        <f t="shared" si="626"/>
        <v>INSERIR DATA</v>
      </c>
      <c r="D1663" s="79">
        <f t="shared" si="638"/>
        <v>1660</v>
      </c>
      <c r="E1663" s="125">
        <f t="shared" si="637"/>
        <v>0</v>
      </c>
      <c r="F1663" s="101"/>
      <c r="G1663" s="124" t="str">
        <f>IFERROR(VLOOKUP(F1663,#REF!,2,0)," ")</f>
        <v xml:space="preserve"> </v>
      </c>
      <c r="H1663" s="122" t="str">
        <f>IFERROR(VLOOKUP(F1663,#REF!,3,0)," ")</f>
        <v xml:space="preserve"> </v>
      </c>
      <c r="I1663" s="103"/>
      <c r="J1663" s="103"/>
      <c r="K1663" s="103"/>
      <c r="L1663" s="104"/>
      <c r="M1663" s="105"/>
      <c r="N1663" s="106"/>
      <c r="O1663" s="107"/>
      <c r="P1663" s="122" t="str">
        <f t="shared" si="644"/>
        <v>00,00</v>
      </c>
      <c r="Q1663" s="123" t="str">
        <f t="shared" si="645"/>
        <v>0,00</v>
      </c>
      <c r="R1663" s="119">
        <v>0</v>
      </c>
      <c r="S1663" s="119">
        <v>0</v>
      </c>
      <c r="T1663" s="123">
        <f t="shared" si="627"/>
        <v>0</v>
      </c>
      <c r="U1663" s="108"/>
      <c r="V1663" s="109" t="str">
        <f t="shared" si="646"/>
        <v/>
      </c>
      <c r="W1663" s="37"/>
      <c r="X1663" s="132"/>
      <c r="Y1663" s="134"/>
      <c r="AA1663" s="24"/>
      <c r="AB1663" s="40"/>
      <c r="AC1663" s="24" t="str">
        <f t="shared" si="629"/>
        <v>Pendente</v>
      </c>
      <c r="AE1663" s="43"/>
      <c r="AF1663" s="44"/>
      <c r="AG1663" s="46"/>
      <c r="AH1663" s="46"/>
      <c r="AI1663" s="46"/>
      <c r="AJ1663" s="44"/>
      <c r="AK1663" s="46"/>
      <c r="AL1663" s="127"/>
      <c r="AM1663" s="44"/>
      <c r="AN1663" s="46"/>
      <c r="AO1663" s="127"/>
      <c r="AP1663" s="46"/>
      <c r="AQ1663" s="46"/>
      <c r="AR1663" s="46"/>
      <c r="AS1663" s="46"/>
      <c r="AT1663" s="46"/>
      <c r="AU1663" s="46"/>
      <c r="AV1663" s="46"/>
      <c r="AW1663" s="46"/>
      <c r="AX1663" s="46"/>
      <c r="AY1663" s="46"/>
      <c r="AZ1663" s="49"/>
      <c r="BE1663" s="52">
        <f t="shared" si="628"/>
        <v>0</v>
      </c>
      <c r="BF1663" s="53" t="str">
        <f t="shared" si="630"/>
        <v>00</v>
      </c>
      <c r="BG1663" s="54">
        <f t="shared" si="631"/>
        <v>0</v>
      </c>
      <c r="BH1663" s="54">
        <v>6</v>
      </c>
      <c r="BI1663" s="54" t="str">
        <f t="shared" si="632"/>
        <v>,00</v>
      </c>
      <c r="BJ1663" s="55" t="str">
        <f t="shared" si="633"/>
        <v>00,00</v>
      </c>
      <c r="BL1663" s="57" t="str">
        <f>IFERROR(VLOOKUP(H1663,#REF!,2,0)," ")</f>
        <v xml:space="preserve"> </v>
      </c>
      <c r="BM1663" s="57" t="str">
        <f>IFERROR(VLOOKUP(K1663,#REF!,2,0)," ")</f>
        <v xml:space="preserve"> </v>
      </c>
      <c r="BN1663" s="58" t="str">
        <f t="shared" si="639"/>
        <v xml:space="preserve">  </v>
      </c>
      <c r="BO1663" s="59" t="str">
        <f>IFERROR(VLOOKUP(BN1663,#REF!,5,0)," ")</f>
        <v xml:space="preserve"> </v>
      </c>
      <c r="BP1663" s="59" t="str">
        <f t="shared" si="640"/>
        <v xml:space="preserve"> </v>
      </c>
      <c r="BQ1663" s="56" t="str">
        <f t="shared" si="641"/>
        <v>0,00</v>
      </c>
      <c r="BR1663" s="59" t="str">
        <f t="shared" si="642"/>
        <v>0,00</v>
      </c>
      <c r="BS1663" s="59" t="str">
        <f t="shared" si="643"/>
        <v xml:space="preserve"> </v>
      </c>
      <c r="BT1663" s="56" t="str">
        <f t="shared" si="634"/>
        <v>00</v>
      </c>
      <c r="BU1663" s="56">
        <f t="shared" si="635"/>
        <v>0</v>
      </c>
      <c r="BV1663" s="56" t="str">
        <f>IFERROR(BU1663*#REF!,"0,00")</f>
        <v>0,00</v>
      </c>
      <c r="BW1663" s="59" t="str">
        <f t="shared" si="636"/>
        <v>0,00</v>
      </c>
    </row>
    <row r="1664" spans="1:75" ht="61.5" customHeight="1" thickTop="1" thickBot="1">
      <c r="A1664" s="90" t="str">
        <f t="shared" si="624"/>
        <v>INSERIR DATA</v>
      </c>
      <c r="B1664" s="91" t="str">
        <f t="shared" si="625"/>
        <v>INSERIR DATA</v>
      </c>
      <c r="C1664" s="81" t="str">
        <f t="shared" si="626"/>
        <v>INSERIR DATA</v>
      </c>
      <c r="D1664" s="79">
        <f t="shared" si="638"/>
        <v>1661</v>
      </c>
      <c r="E1664" s="125">
        <f t="shared" si="637"/>
        <v>0</v>
      </c>
      <c r="F1664" s="101"/>
      <c r="G1664" s="124" t="str">
        <f>IFERROR(VLOOKUP(F1664,#REF!,2,0)," ")</f>
        <v xml:space="preserve"> </v>
      </c>
      <c r="H1664" s="122" t="str">
        <f>IFERROR(VLOOKUP(F1664,#REF!,3,0)," ")</f>
        <v xml:space="preserve"> </v>
      </c>
      <c r="I1664" s="103"/>
      <c r="J1664" s="103"/>
      <c r="K1664" s="103"/>
      <c r="L1664" s="104"/>
      <c r="M1664" s="105"/>
      <c r="N1664" s="106"/>
      <c r="O1664" s="107"/>
      <c r="P1664" s="122" t="str">
        <f t="shared" si="644"/>
        <v>00,00</v>
      </c>
      <c r="Q1664" s="123" t="str">
        <f t="shared" si="645"/>
        <v>0,00</v>
      </c>
      <c r="R1664" s="119">
        <v>0</v>
      </c>
      <c r="S1664" s="119">
        <v>0</v>
      </c>
      <c r="T1664" s="123">
        <f t="shared" si="627"/>
        <v>0</v>
      </c>
      <c r="U1664" s="108"/>
      <c r="V1664" s="109" t="str">
        <f t="shared" si="646"/>
        <v/>
      </c>
      <c r="W1664" s="37"/>
      <c r="X1664" s="132"/>
      <c r="Y1664" s="134"/>
      <c r="AA1664" s="24"/>
      <c r="AB1664" s="40"/>
      <c r="AC1664" s="24" t="str">
        <f t="shared" si="629"/>
        <v>Pendente</v>
      </c>
      <c r="AE1664" s="43"/>
      <c r="AF1664" s="44"/>
      <c r="AG1664" s="46"/>
      <c r="AH1664" s="46"/>
      <c r="AI1664" s="46"/>
      <c r="AJ1664" s="44"/>
      <c r="AK1664" s="46"/>
      <c r="AL1664" s="127"/>
      <c r="AM1664" s="44"/>
      <c r="AN1664" s="46"/>
      <c r="AO1664" s="127"/>
      <c r="AP1664" s="46"/>
      <c r="AQ1664" s="46"/>
      <c r="AR1664" s="46"/>
      <c r="AS1664" s="46"/>
      <c r="AT1664" s="46"/>
      <c r="AU1664" s="46"/>
      <c r="AV1664" s="46"/>
      <c r="AW1664" s="46"/>
      <c r="AX1664" s="46"/>
      <c r="AY1664" s="46"/>
      <c r="AZ1664" s="49"/>
      <c r="BE1664" s="52">
        <f t="shared" si="628"/>
        <v>0</v>
      </c>
      <c r="BF1664" s="53" t="str">
        <f t="shared" si="630"/>
        <v>00</v>
      </c>
      <c r="BG1664" s="54">
        <f t="shared" si="631"/>
        <v>0</v>
      </c>
      <c r="BH1664" s="54">
        <v>6</v>
      </c>
      <c r="BI1664" s="54" t="str">
        <f t="shared" si="632"/>
        <v>,00</v>
      </c>
      <c r="BJ1664" s="55" t="str">
        <f t="shared" si="633"/>
        <v>00,00</v>
      </c>
      <c r="BL1664" s="57" t="str">
        <f>IFERROR(VLOOKUP(H1664,#REF!,2,0)," ")</f>
        <v xml:space="preserve"> </v>
      </c>
      <c r="BM1664" s="57" t="str">
        <f>IFERROR(VLOOKUP(K1664,#REF!,2,0)," ")</f>
        <v xml:space="preserve"> </v>
      </c>
      <c r="BN1664" s="58" t="str">
        <f t="shared" si="639"/>
        <v xml:space="preserve">  </v>
      </c>
      <c r="BO1664" s="59" t="str">
        <f>IFERROR(VLOOKUP(BN1664,#REF!,5,0)," ")</f>
        <v xml:space="preserve"> </v>
      </c>
      <c r="BP1664" s="59" t="str">
        <f t="shared" si="640"/>
        <v xml:space="preserve"> </v>
      </c>
      <c r="BQ1664" s="56" t="str">
        <f t="shared" si="641"/>
        <v>0,00</v>
      </c>
      <c r="BR1664" s="59" t="str">
        <f t="shared" si="642"/>
        <v>0,00</v>
      </c>
      <c r="BS1664" s="59" t="str">
        <f t="shared" si="643"/>
        <v xml:space="preserve"> </v>
      </c>
      <c r="BT1664" s="56" t="str">
        <f t="shared" si="634"/>
        <v>00</v>
      </c>
      <c r="BU1664" s="56">
        <f t="shared" si="635"/>
        <v>0</v>
      </c>
      <c r="BV1664" s="56" t="str">
        <f>IFERROR(BU1664*#REF!,"0,00")</f>
        <v>0,00</v>
      </c>
      <c r="BW1664" s="59" t="str">
        <f t="shared" si="636"/>
        <v>0,00</v>
      </c>
    </row>
    <row r="1665" spans="1:75" ht="61.5" customHeight="1" thickTop="1" thickBot="1">
      <c r="A1665" s="90" t="str">
        <f t="shared" si="624"/>
        <v>INSERIR DATA</v>
      </c>
      <c r="B1665" s="91" t="str">
        <f t="shared" si="625"/>
        <v>INSERIR DATA</v>
      </c>
      <c r="C1665" s="81" t="str">
        <f t="shared" si="626"/>
        <v>INSERIR DATA</v>
      </c>
      <c r="D1665" s="79">
        <f t="shared" si="638"/>
        <v>1662</v>
      </c>
      <c r="E1665" s="125">
        <f t="shared" si="637"/>
        <v>0</v>
      </c>
      <c r="F1665" s="101"/>
      <c r="G1665" s="124" t="str">
        <f>IFERROR(VLOOKUP(F1665,#REF!,2,0)," ")</f>
        <v xml:space="preserve"> </v>
      </c>
      <c r="H1665" s="122" t="str">
        <f>IFERROR(VLOOKUP(F1665,#REF!,3,0)," ")</f>
        <v xml:space="preserve"> </v>
      </c>
      <c r="I1665" s="103"/>
      <c r="J1665" s="103"/>
      <c r="K1665" s="103"/>
      <c r="L1665" s="104"/>
      <c r="M1665" s="105"/>
      <c r="N1665" s="106"/>
      <c r="O1665" s="107"/>
      <c r="P1665" s="122" t="str">
        <f t="shared" si="644"/>
        <v>00,00</v>
      </c>
      <c r="Q1665" s="123" t="str">
        <f t="shared" si="645"/>
        <v>0,00</v>
      </c>
      <c r="R1665" s="119">
        <v>0</v>
      </c>
      <c r="S1665" s="119">
        <v>0</v>
      </c>
      <c r="T1665" s="123">
        <f t="shared" si="627"/>
        <v>0</v>
      </c>
      <c r="U1665" s="108"/>
      <c r="V1665" s="109" t="str">
        <f t="shared" si="646"/>
        <v/>
      </c>
      <c r="W1665" s="37"/>
      <c r="X1665" s="132"/>
      <c r="Y1665" s="134"/>
      <c r="AA1665" s="24"/>
      <c r="AB1665" s="40"/>
      <c r="AC1665" s="24" t="str">
        <f t="shared" si="629"/>
        <v>Pendente</v>
      </c>
      <c r="AE1665" s="43"/>
      <c r="AF1665" s="44"/>
      <c r="AG1665" s="46"/>
      <c r="AH1665" s="46"/>
      <c r="AI1665" s="46"/>
      <c r="AJ1665" s="44"/>
      <c r="AK1665" s="46"/>
      <c r="AL1665" s="127"/>
      <c r="AM1665" s="44"/>
      <c r="AN1665" s="46"/>
      <c r="AO1665" s="127"/>
      <c r="AP1665" s="46"/>
      <c r="AQ1665" s="46"/>
      <c r="AR1665" s="46"/>
      <c r="AS1665" s="46"/>
      <c r="AT1665" s="46"/>
      <c r="AU1665" s="46"/>
      <c r="AV1665" s="46"/>
      <c r="AW1665" s="46"/>
      <c r="AX1665" s="46"/>
      <c r="AY1665" s="46"/>
      <c r="AZ1665" s="49"/>
      <c r="BE1665" s="52">
        <f t="shared" si="628"/>
        <v>0</v>
      </c>
      <c r="BF1665" s="53" t="str">
        <f t="shared" si="630"/>
        <v>00</v>
      </c>
      <c r="BG1665" s="54">
        <f t="shared" si="631"/>
        <v>0</v>
      </c>
      <c r="BH1665" s="54">
        <v>6</v>
      </c>
      <c r="BI1665" s="54" t="str">
        <f t="shared" si="632"/>
        <v>,00</v>
      </c>
      <c r="BJ1665" s="55" t="str">
        <f t="shared" si="633"/>
        <v>00,00</v>
      </c>
      <c r="BL1665" s="57" t="str">
        <f>IFERROR(VLOOKUP(H1665,#REF!,2,0)," ")</f>
        <v xml:space="preserve"> </v>
      </c>
      <c r="BM1665" s="57" t="str">
        <f>IFERROR(VLOOKUP(K1665,#REF!,2,0)," ")</f>
        <v xml:space="preserve"> </v>
      </c>
      <c r="BN1665" s="58" t="str">
        <f t="shared" si="639"/>
        <v xml:space="preserve">  </v>
      </c>
      <c r="BO1665" s="59" t="str">
        <f>IFERROR(VLOOKUP(BN1665,#REF!,5,0)," ")</f>
        <v xml:space="preserve"> </v>
      </c>
      <c r="BP1665" s="59" t="str">
        <f t="shared" si="640"/>
        <v xml:space="preserve"> </v>
      </c>
      <c r="BQ1665" s="56" t="str">
        <f t="shared" si="641"/>
        <v>0,00</v>
      </c>
      <c r="BR1665" s="59" t="str">
        <f t="shared" si="642"/>
        <v>0,00</v>
      </c>
      <c r="BS1665" s="59" t="str">
        <f t="shared" si="643"/>
        <v xml:space="preserve"> </v>
      </c>
      <c r="BT1665" s="56" t="str">
        <f t="shared" si="634"/>
        <v>00</v>
      </c>
      <c r="BU1665" s="56">
        <f t="shared" si="635"/>
        <v>0</v>
      </c>
      <c r="BV1665" s="56" t="str">
        <f>IFERROR(BU1665*#REF!,"0,00")</f>
        <v>0,00</v>
      </c>
      <c r="BW1665" s="59" t="str">
        <f t="shared" si="636"/>
        <v>0,00</v>
      </c>
    </row>
    <row r="1666" spans="1:75" ht="61.5" customHeight="1" thickTop="1" thickBot="1">
      <c r="A1666" s="90" t="str">
        <f t="shared" si="624"/>
        <v>INSERIR DATA</v>
      </c>
      <c r="B1666" s="91" t="str">
        <f t="shared" si="625"/>
        <v>INSERIR DATA</v>
      </c>
      <c r="C1666" s="81" t="str">
        <f t="shared" si="626"/>
        <v>INSERIR DATA</v>
      </c>
      <c r="D1666" s="79">
        <f t="shared" si="638"/>
        <v>1663</v>
      </c>
      <c r="E1666" s="125">
        <f t="shared" si="637"/>
        <v>0</v>
      </c>
      <c r="F1666" s="101"/>
      <c r="G1666" s="124" t="str">
        <f>IFERROR(VLOOKUP(F1666,#REF!,2,0)," ")</f>
        <v xml:space="preserve"> </v>
      </c>
      <c r="H1666" s="122" t="str">
        <f>IFERROR(VLOOKUP(F1666,#REF!,3,0)," ")</f>
        <v xml:space="preserve"> </v>
      </c>
      <c r="I1666" s="103"/>
      <c r="J1666" s="103"/>
      <c r="K1666" s="103"/>
      <c r="L1666" s="104"/>
      <c r="M1666" s="105"/>
      <c r="N1666" s="106"/>
      <c r="O1666" s="107"/>
      <c r="P1666" s="122" t="str">
        <f t="shared" si="644"/>
        <v>00,00</v>
      </c>
      <c r="Q1666" s="123" t="str">
        <f t="shared" si="645"/>
        <v>0,00</v>
      </c>
      <c r="R1666" s="119">
        <v>0</v>
      </c>
      <c r="S1666" s="119">
        <v>0</v>
      </c>
      <c r="T1666" s="123">
        <f t="shared" si="627"/>
        <v>0</v>
      </c>
      <c r="U1666" s="108"/>
      <c r="V1666" s="109" t="str">
        <f t="shared" si="646"/>
        <v/>
      </c>
      <c r="W1666" s="37"/>
      <c r="X1666" s="132"/>
      <c r="Y1666" s="134"/>
      <c r="AA1666" s="24"/>
      <c r="AB1666" s="40"/>
      <c r="AC1666" s="24" t="str">
        <f t="shared" si="629"/>
        <v>Pendente</v>
      </c>
      <c r="AE1666" s="43"/>
      <c r="AF1666" s="44"/>
      <c r="AG1666" s="46"/>
      <c r="AH1666" s="46"/>
      <c r="AI1666" s="46"/>
      <c r="AJ1666" s="44"/>
      <c r="AK1666" s="46"/>
      <c r="AL1666" s="127"/>
      <c r="AM1666" s="44"/>
      <c r="AN1666" s="46"/>
      <c r="AO1666" s="127"/>
      <c r="AP1666" s="46"/>
      <c r="AQ1666" s="46"/>
      <c r="AR1666" s="46"/>
      <c r="AS1666" s="46"/>
      <c r="AT1666" s="46"/>
      <c r="AU1666" s="46"/>
      <c r="AV1666" s="46"/>
      <c r="AW1666" s="46"/>
      <c r="AX1666" s="46"/>
      <c r="AY1666" s="46"/>
      <c r="AZ1666" s="49"/>
      <c r="BE1666" s="52">
        <f t="shared" si="628"/>
        <v>0</v>
      </c>
      <c r="BF1666" s="53" t="str">
        <f t="shared" si="630"/>
        <v>00</v>
      </c>
      <c r="BG1666" s="54">
        <f t="shared" si="631"/>
        <v>0</v>
      </c>
      <c r="BH1666" s="54">
        <v>6</v>
      </c>
      <c r="BI1666" s="54" t="str">
        <f t="shared" si="632"/>
        <v>,00</v>
      </c>
      <c r="BJ1666" s="55" t="str">
        <f t="shared" si="633"/>
        <v>00,00</v>
      </c>
      <c r="BL1666" s="57" t="str">
        <f>IFERROR(VLOOKUP(H1666,#REF!,2,0)," ")</f>
        <v xml:space="preserve"> </v>
      </c>
      <c r="BM1666" s="57" t="str">
        <f>IFERROR(VLOOKUP(K1666,#REF!,2,0)," ")</f>
        <v xml:space="preserve"> </v>
      </c>
      <c r="BN1666" s="58" t="str">
        <f t="shared" si="639"/>
        <v xml:space="preserve">  </v>
      </c>
      <c r="BO1666" s="59" t="str">
        <f>IFERROR(VLOOKUP(BN1666,#REF!,5,0)," ")</f>
        <v xml:space="preserve"> </v>
      </c>
      <c r="BP1666" s="59" t="str">
        <f t="shared" si="640"/>
        <v xml:space="preserve"> </v>
      </c>
      <c r="BQ1666" s="56" t="str">
        <f t="shared" si="641"/>
        <v>0,00</v>
      </c>
      <c r="BR1666" s="59" t="str">
        <f t="shared" si="642"/>
        <v>0,00</v>
      </c>
      <c r="BS1666" s="59" t="str">
        <f t="shared" si="643"/>
        <v xml:space="preserve"> </v>
      </c>
      <c r="BT1666" s="56" t="str">
        <f t="shared" si="634"/>
        <v>00</v>
      </c>
      <c r="BU1666" s="56">
        <f t="shared" si="635"/>
        <v>0</v>
      </c>
      <c r="BV1666" s="56" t="str">
        <f>IFERROR(BU1666*#REF!,"0,00")</f>
        <v>0,00</v>
      </c>
      <c r="BW1666" s="59" t="str">
        <f t="shared" si="636"/>
        <v>0,00</v>
      </c>
    </row>
    <row r="1667" spans="1:75" ht="61.5" customHeight="1" thickTop="1" thickBot="1">
      <c r="A1667" s="90" t="str">
        <f t="shared" ref="A1667:A1730" si="647">IF(AW1667="", "INSERIR DATA",UPPER(TEXT(AW1667,"MMMM")))</f>
        <v>INSERIR DATA</v>
      </c>
      <c r="B1667" s="91" t="str">
        <f t="shared" ref="B1667:B1730" si="648">IF(AP1667="", "INSERIR DATA",UPPER(TEXT(AP1667,"MMMM")))</f>
        <v>INSERIR DATA</v>
      </c>
      <c r="C1667" s="81" t="str">
        <f t="shared" ref="C1667:C1730" si="649">IF(AH1667="", "INSERIR DATA",UPPER(TEXT(AH1667,"MMMM")))</f>
        <v>INSERIR DATA</v>
      </c>
      <c r="D1667" s="79">
        <f t="shared" si="638"/>
        <v>1664</v>
      </c>
      <c r="E1667" s="125">
        <f t="shared" si="637"/>
        <v>0</v>
      </c>
      <c r="F1667" s="101"/>
      <c r="G1667" s="124" t="str">
        <f>IFERROR(VLOOKUP(F1667,#REF!,2,0)," ")</f>
        <v xml:space="preserve"> </v>
      </c>
      <c r="H1667" s="122" t="str">
        <f>IFERROR(VLOOKUP(F1667,#REF!,3,0)," ")</f>
        <v xml:space="preserve"> </v>
      </c>
      <c r="I1667" s="103"/>
      <c r="J1667" s="103"/>
      <c r="K1667" s="103"/>
      <c r="L1667" s="104"/>
      <c r="M1667" s="105"/>
      <c r="N1667" s="106"/>
      <c r="O1667" s="107"/>
      <c r="P1667" s="122" t="str">
        <f t="shared" si="644"/>
        <v>00,00</v>
      </c>
      <c r="Q1667" s="123" t="str">
        <f t="shared" si="645"/>
        <v>0,00</v>
      </c>
      <c r="R1667" s="119">
        <v>0</v>
      </c>
      <c r="S1667" s="119">
        <v>0</v>
      </c>
      <c r="T1667" s="123">
        <f t="shared" ref="T1667:T1730" si="650">IFERROR(Q1667+R1667-S1667," ")</f>
        <v>0</v>
      </c>
      <c r="U1667" s="108"/>
      <c r="V1667" s="109" t="str">
        <f t="shared" si="646"/>
        <v/>
      </c>
      <c r="W1667" s="37"/>
      <c r="X1667" s="132"/>
      <c r="Y1667" s="134"/>
      <c r="AA1667" s="24"/>
      <c r="AB1667" s="40"/>
      <c r="AC1667" s="24" t="str">
        <f t="shared" si="629"/>
        <v>Pendente</v>
      </c>
      <c r="AE1667" s="43"/>
      <c r="AF1667" s="44"/>
      <c r="AG1667" s="46"/>
      <c r="AH1667" s="46"/>
      <c r="AI1667" s="46"/>
      <c r="AJ1667" s="44"/>
      <c r="AK1667" s="46"/>
      <c r="AL1667" s="127"/>
      <c r="AM1667" s="44"/>
      <c r="AN1667" s="46"/>
      <c r="AO1667" s="127"/>
      <c r="AP1667" s="46"/>
      <c r="AQ1667" s="46"/>
      <c r="AR1667" s="46"/>
      <c r="AS1667" s="46"/>
      <c r="AT1667" s="46"/>
      <c r="AU1667" s="46"/>
      <c r="AV1667" s="46"/>
      <c r="AW1667" s="46"/>
      <c r="AX1667" s="46"/>
      <c r="AY1667" s="46"/>
      <c r="AZ1667" s="49"/>
      <c r="BE1667" s="52">
        <f t="shared" ref="BE1667:BE1730" si="651">(O1667-M1667)+(N1667-L1667)</f>
        <v>0</v>
      </c>
      <c r="BF1667" s="53" t="str">
        <f t="shared" si="630"/>
        <v>00</v>
      </c>
      <c r="BG1667" s="54">
        <f t="shared" si="631"/>
        <v>0</v>
      </c>
      <c r="BH1667" s="54">
        <v>6</v>
      </c>
      <c r="BI1667" s="54" t="str">
        <f t="shared" si="632"/>
        <v>,00</v>
      </c>
      <c r="BJ1667" s="55" t="str">
        <f t="shared" si="633"/>
        <v>00,00</v>
      </c>
      <c r="BL1667" s="57" t="str">
        <f>IFERROR(VLOOKUP(H1667,#REF!,2,0)," ")</f>
        <v xml:space="preserve"> </v>
      </c>
      <c r="BM1667" s="57" t="str">
        <f>IFERROR(VLOOKUP(K1667,#REF!,2,0)," ")</f>
        <v xml:space="preserve"> </v>
      </c>
      <c r="BN1667" s="58" t="str">
        <f t="shared" si="639"/>
        <v xml:space="preserve">  </v>
      </c>
      <c r="BO1667" s="59" t="str">
        <f>IFERROR(VLOOKUP(BN1667,#REF!,5,0)," ")</f>
        <v xml:space="preserve"> </v>
      </c>
      <c r="BP1667" s="59" t="str">
        <f t="shared" si="640"/>
        <v xml:space="preserve"> </v>
      </c>
      <c r="BQ1667" s="56" t="str">
        <f t="shared" si="641"/>
        <v>0,00</v>
      </c>
      <c r="BR1667" s="59" t="str">
        <f t="shared" si="642"/>
        <v>0,00</v>
      </c>
      <c r="BS1667" s="59" t="str">
        <f t="shared" si="643"/>
        <v xml:space="preserve"> </v>
      </c>
      <c r="BT1667" s="56" t="str">
        <f t="shared" si="634"/>
        <v>00</v>
      </c>
      <c r="BU1667" s="56">
        <f t="shared" si="635"/>
        <v>0</v>
      </c>
      <c r="BV1667" s="56" t="str">
        <f>IFERROR(BU1667*#REF!,"0,00")</f>
        <v>0,00</v>
      </c>
      <c r="BW1667" s="59" t="str">
        <f t="shared" si="636"/>
        <v>0,00</v>
      </c>
    </row>
    <row r="1668" spans="1:75" ht="61.5" customHeight="1" thickTop="1" thickBot="1">
      <c r="A1668" s="90" t="str">
        <f t="shared" si="647"/>
        <v>INSERIR DATA</v>
      </c>
      <c r="B1668" s="91" t="str">
        <f t="shared" si="648"/>
        <v>INSERIR DATA</v>
      </c>
      <c r="C1668" s="81" t="str">
        <f t="shared" si="649"/>
        <v>INSERIR DATA</v>
      </c>
      <c r="D1668" s="79">
        <f t="shared" si="638"/>
        <v>1665</v>
      </c>
      <c r="E1668" s="125">
        <f t="shared" si="637"/>
        <v>0</v>
      </c>
      <c r="F1668" s="101"/>
      <c r="G1668" s="124" t="str">
        <f>IFERROR(VLOOKUP(F1668,#REF!,2,0)," ")</f>
        <v xml:space="preserve"> </v>
      </c>
      <c r="H1668" s="122" t="str">
        <f>IFERROR(VLOOKUP(F1668,#REF!,3,0)," ")</f>
        <v xml:space="preserve"> </v>
      </c>
      <c r="I1668" s="103"/>
      <c r="J1668" s="103"/>
      <c r="K1668" s="103"/>
      <c r="L1668" s="104"/>
      <c r="M1668" s="105"/>
      <c r="N1668" s="106"/>
      <c r="O1668" s="107"/>
      <c r="P1668" s="122" t="str">
        <f t="shared" si="644"/>
        <v>00,00</v>
      </c>
      <c r="Q1668" s="123" t="str">
        <f t="shared" si="645"/>
        <v>0,00</v>
      </c>
      <c r="R1668" s="119">
        <v>0</v>
      </c>
      <c r="S1668" s="119">
        <v>0</v>
      </c>
      <c r="T1668" s="123">
        <f t="shared" si="650"/>
        <v>0</v>
      </c>
      <c r="U1668" s="108"/>
      <c r="V1668" s="109" t="str">
        <f t="shared" si="646"/>
        <v/>
      </c>
      <c r="W1668" s="37"/>
      <c r="X1668" s="132"/>
      <c r="Y1668" s="134"/>
      <c r="AA1668" s="24"/>
      <c r="AB1668" s="40"/>
      <c r="AC1668" s="24" t="str">
        <f t="shared" ref="AC1668:AC1731" si="652">IF(COUNTIFS(AE1668:AZ1668,"&lt;&gt;"&amp;"")=22,"Publicar","Pendente")</f>
        <v>Pendente</v>
      </c>
      <c r="AE1668" s="43"/>
      <c r="AF1668" s="44"/>
      <c r="AG1668" s="46"/>
      <c r="AH1668" s="46"/>
      <c r="AI1668" s="46"/>
      <c r="AJ1668" s="44"/>
      <c r="AK1668" s="46"/>
      <c r="AL1668" s="127"/>
      <c r="AM1668" s="44"/>
      <c r="AN1668" s="46"/>
      <c r="AO1668" s="127"/>
      <c r="AP1668" s="46"/>
      <c r="AQ1668" s="46"/>
      <c r="AR1668" s="46"/>
      <c r="AS1668" s="46"/>
      <c r="AT1668" s="46"/>
      <c r="AU1668" s="46"/>
      <c r="AV1668" s="46"/>
      <c r="AW1668" s="46"/>
      <c r="AX1668" s="46"/>
      <c r="AY1668" s="46"/>
      <c r="AZ1668" s="49"/>
      <c r="BE1668" s="52">
        <f t="shared" si="651"/>
        <v>0</v>
      </c>
      <c r="BF1668" s="53" t="str">
        <f t="shared" ref="BF1668:BF1731" si="653">LEFT(TEXT(BE1668,"00,#####"),2)</f>
        <v>00</v>
      </c>
      <c r="BG1668" s="54">
        <f t="shared" ref="BG1668:BG1731" si="654">(BE1668-BF1668)*24</f>
        <v>0</v>
      </c>
      <c r="BH1668" s="54">
        <v>6</v>
      </c>
      <c r="BI1668" s="54" t="str">
        <f t="shared" ref="BI1668:BI1731" si="655">IF(BG1668&lt;BH1668,",00",",5")</f>
        <v>,00</v>
      </c>
      <c r="BJ1668" s="55" t="str">
        <f t="shared" ref="BJ1668:BJ1731" si="656">BF1668&amp;BI1668</f>
        <v>00,00</v>
      </c>
      <c r="BL1668" s="57" t="str">
        <f>IFERROR(VLOOKUP(H1668,#REF!,2,0)," ")</f>
        <v xml:space="preserve"> </v>
      </c>
      <c r="BM1668" s="57" t="str">
        <f>IFERROR(VLOOKUP(K1668,#REF!,2,0)," ")</f>
        <v xml:space="preserve"> </v>
      </c>
      <c r="BN1668" s="58" t="str">
        <f t="shared" si="639"/>
        <v xml:space="preserve">  </v>
      </c>
      <c r="BO1668" s="59" t="str">
        <f>IFERROR(VLOOKUP(BN1668,#REF!,5,0)," ")</f>
        <v xml:space="preserve"> </v>
      </c>
      <c r="BP1668" s="59" t="str">
        <f t="shared" si="640"/>
        <v xml:space="preserve"> </v>
      </c>
      <c r="BQ1668" s="56" t="str">
        <f t="shared" si="641"/>
        <v>0,00</v>
      </c>
      <c r="BR1668" s="59" t="str">
        <f t="shared" si="642"/>
        <v>0,00</v>
      </c>
      <c r="BS1668" s="59" t="str">
        <f t="shared" si="643"/>
        <v xml:space="preserve"> </v>
      </c>
      <c r="BT1668" s="56" t="str">
        <f t="shared" ref="BT1668:BT1731" si="657">BF1668</f>
        <v>00</v>
      </c>
      <c r="BU1668" s="56">
        <f t="shared" ref="BU1668:BU1731" si="658">IFERROR(BT1668+BQ1668,"0,00")-AA1668</f>
        <v>0</v>
      </c>
      <c r="BV1668" s="56" t="str">
        <f>IFERROR(BU1668*#REF!,"0,00")</f>
        <v>0,00</v>
      </c>
      <c r="BW1668" s="59" t="str">
        <f t="shared" ref="BW1668:BW1731" si="659">IFERROR(BS1668-BV1668,"0,00")</f>
        <v>0,00</v>
      </c>
    </row>
    <row r="1669" spans="1:75" ht="61.5" customHeight="1" thickTop="1" thickBot="1">
      <c r="A1669" s="90" t="str">
        <f t="shared" si="647"/>
        <v>INSERIR DATA</v>
      </c>
      <c r="B1669" s="91" t="str">
        <f t="shared" si="648"/>
        <v>INSERIR DATA</v>
      </c>
      <c r="C1669" s="81" t="str">
        <f t="shared" si="649"/>
        <v>INSERIR DATA</v>
      </c>
      <c r="D1669" s="79">
        <f t="shared" si="638"/>
        <v>1666</v>
      </c>
      <c r="E1669" s="125">
        <f t="shared" si="637"/>
        <v>0</v>
      </c>
      <c r="F1669" s="101"/>
      <c r="G1669" s="124" t="str">
        <f>IFERROR(VLOOKUP(F1669,#REF!,2,0)," ")</f>
        <v xml:space="preserve"> </v>
      </c>
      <c r="H1669" s="122" t="str">
        <f>IFERROR(VLOOKUP(F1669,#REF!,3,0)," ")</f>
        <v xml:space="preserve"> </v>
      </c>
      <c r="I1669" s="103"/>
      <c r="J1669" s="103"/>
      <c r="K1669" s="103"/>
      <c r="L1669" s="104"/>
      <c r="M1669" s="105"/>
      <c r="N1669" s="106"/>
      <c r="O1669" s="107"/>
      <c r="P1669" s="122" t="str">
        <f t="shared" si="644"/>
        <v>00,00</v>
      </c>
      <c r="Q1669" s="123" t="str">
        <f t="shared" si="645"/>
        <v>0,00</v>
      </c>
      <c r="R1669" s="119">
        <v>0</v>
      </c>
      <c r="S1669" s="119">
        <v>0</v>
      </c>
      <c r="T1669" s="123">
        <f t="shared" si="650"/>
        <v>0</v>
      </c>
      <c r="U1669" s="108"/>
      <c r="V1669" s="109" t="str">
        <f t="shared" si="646"/>
        <v/>
      </c>
      <c r="W1669" s="37"/>
      <c r="X1669" s="132"/>
      <c r="Y1669" s="134"/>
      <c r="AA1669" s="24"/>
      <c r="AB1669" s="40"/>
      <c r="AC1669" s="24" t="str">
        <f t="shared" si="652"/>
        <v>Pendente</v>
      </c>
      <c r="AE1669" s="43"/>
      <c r="AF1669" s="44"/>
      <c r="AG1669" s="46"/>
      <c r="AH1669" s="46"/>
      <c r="AI1669" s="46"/>
      <c r="AJ1669" s="44"/>
      <c r="AK1669" s="46"/>
      <c r="AL1669" s="127"/>
      <c r="AM1669" s="44"/>
      <c r="AN1669" s="46"/>
      <c r="AO1669" s="127"/>
      <c r="AP1669" s="46"/>
      <c r="AQ1669" s="46"/>
      <c r="AR1669" s="46"/>
      <c r="AS1669" s="46"/>
      <c r="AT1669" s="46"/>
      <c r="AU1669" s="46"/>
      <c r="AV1669" s="46"/>
      <c r="AW1669" s="46"/>
      <c r="AX1669" s="46"/>
      <c r="AY1669" s="46"/>
      <c r="AZ1669" s="49"/>
      <c r="BE1669" s="52">
        <f t="shared" si="651"/>
        <v>0</v>
      </c>
      <c r="BF1669" s="53" t="str">
        <f t="shared" si="653"/>
        <v>00</v>
      </c>
      <c r="BG1669" s="54">
        <f t="shared" si="654"/>
        <v>0</v>
      </c>
      <c r="BH1669" s="54">
        <v>6</v>
      </c>
      <c r="BI1669" s="54" t="str">
        <f t="shared" si="655"/>
        <v>,00</v>
      </c>
      <c r="BJ1669" s="55" t="str">
        <f t="shared" si="656"/>
        <v>00,00</v>
      </c>
      <c r="BL1669" s="57" t="str">
        <f>IFERROR(VLOOKUP(H1669,#REF!,2,0)," ")</f>
        <v xml:space="preserve"> </v>
      </c>
      <c r="BM1669" s="57" t="str">
        <f>IFERROR(VLOOKUP(K1669,#REF!,2,0)," ")</f>
        <v xml:space="preserve"> </v>
      </c>
      <c r="BN1669" s="58" t="str">
        <f t="shared" si="639"/>
        <v xml:space="preserve">  </v>
      </c>
      <c r="BO1669" s="59" t="str">
        <f>IFERROR(VLOOKUP(BN1669,#REF!,5,0)," ")</f>
        <v xml:space="preserve"> </v>
      </c>
      <c r="BP1669" s="59" t="str">
        <f t="shared" si="640"/>
        <v xml:space="preserve"> </v>
      </c>
      <c r="BQ1669" s="56" t="str">
        <f t="shared" si="641"/>
        <v>0,00</v>
      </c>
      <c r="BR1669" s="59" t="str">
        <f t="shared" si="642"/>
        <v>0,00</v>
      </c>
      <c r="BS1669" s="59" t="str">
        <f t="shared" si="643"/>
        <v xml:space="preserve"> </v>
      </c>
      <c r="BT1669" s="56" t="str">
        <f t="shared" si="657"/>
        <v>00</v>
      </c>
      <c r="BU1669" s="56">
        <f t="shared" si="658"/>
        <v>0</v>
      </c>
      <c r="BV1669" s="56" t="str">
        <f>IFERROR(BU1669*#REF!,"0,00")</f>
        <v>0,00</v>
      </c>
      <c r="BW1669" s="59" t="str">
        <f t="shared" si="659"/>
        <v>0,00</v>
      </c>
    </row>
    <row r="1670" spans="1:75" ht="61.5" customHeight="1" thickTop="1" thickBot="1">
      <c r="A1670" s="90" t="str">
        <f t="shared" si="647"/>
        <v>INSERIR DATA</v>
      </c>
      <c r="B1670" s="91" t="str">
        <f t="shared" si="648"/>
        <v>INSERIR DATA</v>
      </c>
      <c r="C1670" s="81" t="str">
        <f t="shared" si="649"/>
        <v>INSERIR DATA</v>
      </c>
      <c r="D1670" s="79">
        <f t="shared" si="638"/>
        <v>1667</v>
      </c>
      <c r="E1670" s="125">
        <f t="shared" si="637"/>
        <v>0</v>
      </c>
      <c r="F1670" s="101"/>
      <c r="G1670" s="124" t="str">
        <f>IFERROR(VLOOKUP(F1670,#REF!,2,0)," ")</f>
        <v xml:space="preserve"> </v>
      </c>
      <c r="H1670" s="122" t="str">
        <f>IFERROR(VLOOKUP(F1670,#REF!,3,0)," ")</f>
        <v xml:space="preserve"> </v>
      </c>
      <c r="I1670" s="103"/>
      <c r="J1670" s="103"/>
      <c r="K1670" s="103"/>
      <c r="L1670" s="104"/>
      <c r="M1670" s="105"/>
      <c r="N1670" s="106"/>
      <c r="O1670" s="107"/>
      <c r="P1670" s="122" t="str">
        <f t="shared" si="644"/>
        <v>00,00</v>
      </c>
      <c r="Q1670" s="123" t="str">
        <f t="shared" si="645"/>
        <v>0,00</v>
      </c>
      <c r="R1670" s="119">
        <v>0</v>
      </c>
      <c r="S1670" s="119">
        <v>0</v>
      </c>
      <c r="T1670" s="123">
        <f t="shared" si="650"/>
        <v>0</v>
      </c>
      <c r="U1670" s="108"/>
      <c r="V1670" s="109" t="str">
        <f t="shared" si="646"/>
        <v/>
      </c>
      <c r="W1670" s="37"/>
      <c r="X1670" s="132"/>
      <c r="Y1670" s="134"/>
      <c r="AA1670" s="24"/>
      <c r="AB1670" s="40"/>
      <c r="AC1670" s="24" t="str">
        <f t="shared" si="652"/>
        <v>Pendente</v>
      </c>
      <c r="AE1670" s="43"/>
      <c r="AF1670" s="44"/>
      <c r="AG1670" s="46"/>
      <c r="AH1670" s="46"/>
      <c r="AI1670" s="46"/>
      <c r="AJ1670" s="44"/>
      <c r="AK1670" s="46"/>
      <c r="AL1670" s="127"/>
      <c r="AM1670" s="44"/>
      <c r="AN1670" s="46"/>
      <c r="AO1670" s="127"/>
      <c r="AP1670" s="46"/>
      <c r="AQ1670" s="46"/>
      <c r="AR1670" s="46"/>
      <c r="AS1670" s="46"/>
      <c r="AT1670" s="46"/>
      <c r="AU1670" s="46"/>
      <c r="AV1670" s="46"/>
      <c r="AW1670" s="46"/>
      <c r="AX1670" s="46"/>
      <c r="AY1670" s="46"/>
      <c r="AZ1670" s="49"/>
      <c r="BE1670" s="52">
        <f t="shared" si="651"/>
        <v>0</v>
      </c>
      <c r="BF1670" s="53" t="str">
        <f t="shared" si="653"/>
        <v>00</v>
      </c>
      <c r="BG1670" s="54">
        <f t="shared" si="654"/>
        <v>0</v>
      </c>
      <c r="BH1670" s="54">
        <v>6</v>
      </c>
      <c r="BI1670" s="54" t="str">
        <f t="shared" si="655"/>
        <v>,00</v>
      </c>
      <c r="BJ1670" s="55" t="str">
        <f t="shared" si="656"/>
        <v>00,00</v>
      </c>
      <c r="BL1670" s="57" t="str">
        <f>IFERROR(VLOOKUP(H1670,#REF!,2,0)," ")</f>
        <v xml:space="preserve"> </v>
      </c>
      <c r="BM1670" s="57" t="str">
        <f>IFERROR(VLOOKUP(K1670,#REF!,2,0)," ")</f>
        <v xml:space="preserve"> </v>
      </c>
      <c r="BN1670" s="58" t="str">
        <f t="shared" si="639"/>
        <v xml:space="preserve">  </v>
      </c>
      <c r="BO1670" s="59" t="str">
        <f>IFERROR(VLOOKUP(BN1670,#REF!,5,0)," ")</f>
        <v xml:space="preserve"> </v>
      </c>
      <c r="BP1670" s="59" t="str">
        <f t="shared" si="640"/>
        <v xml:space="preserve"> </v>
      </c>
      <c r="BQ1670" s="56" t="str">
        <f t="shared" si="641"/>
        <v>0,00</v>
      </c>
      <c r="BR1670" s="59" t="str">
        <f t="shared" si="642"/>
        <v>0,00</v>
      </c>
      <c r="BS1670" s="59" t="str">
        <f t="shared" si="643"/>
        <v xml:space="preserve"> </v>
      </c>
      <c r="BT1670" s="56" t="str">
        <f t="shared" si="657"/>
        <v>00</v>
      </c>
      <c r="BU1670" s="56">
        <f t="shared" si="658"/>
        <v>0</v>
      </c>
      <c r="BV1670" s="56" t="str">
        <f>IFERROR(BU1670*#REF!,"0,00")</f>
        <v>0,00</v>
      </c>
      <c r="BW1670" s="59" t="str">
        <f t="shared" si="659"/>
        <v>0,00</v>
      </c>
    </row>
    <row r="1671" spans="1:75" ht="61.5" customHeight="1" thickTop="1" thickBot="1">
      <c r="A1671" s="90" t="str">
        <f t="shared" si="647"/>
        <v>INSERIR DATA</v>
      </c>
      <c r="B1671" s="91" t="str">
        <f t="shared" si="648"/>
        <v>INSERIR DATA</v>
      </c>
      <c r="C1671" s="81" t="str">
        <f t="shared" si="649"/>
        <v>INSERIR DATA</v>
      </c>
      <c r="D1671" s="79">
        <f t="shared" si="638"/>
        <v>1668</v>
      </c>
      <c r="E1671" s="125">
        <f t="shared" si="637"/>
        <v>0</v>
      </c>
      <c r="F1671" s="101"/>
      <c r="G1671" s="124" t="str">
        <f>IFERROR(VLOOKUP(F1671,#REF!,2,0)," ")</f>
        <v xml:space="preserve"> </v>
      </c>
      <c r="H1671" s="122" t="str">
        <f>IFERROR(VLOOKUP(F1671,#REF!,3,0)," ")</f>
        <v xml:space="preserve"> </v>
      </c>
      <c r="I1671" s="103"/>
      <c r="J1671" s="103"/>
      <c r="K1671" s="103"/>
      <c r="L1671" s="104"/>
      <c r="M1671" s="105"/>
      <c r="N1671" s="106"/>
      <c r="O1671" s="107"/>
      <c r="P1671" s="122" t="str">
        <f t="shared" si="644"/>
        <v>00,00</v>
      </c>
      <c r="Q1671" s="123" t="str">
        <f t="shared" si="645"/>
        <v>0,00</v>
      </c>
      <c r="R1671" s="119">
        <v>0</v>
      </c>
      <c r="S1671" s="119">
        <v>0</v>
      </c>
      <c r="T1671" s="123">
        <f t="shared" si="650"/>
        <v>0</v>
      </c>
      <c r="U1671" s="108"/>
      <c r="V1671" s="109" t="str">
        <f t="shared" si="646"/>
        <v/>
      </c>
      <c r="W1671" s="37"/>
      <c r="X1671" s="132"/>
      <c r="Y1671" s="134"/>
      <c r="AA1671" s="24"/>
      <c r="AB1671" s="40"/>
      <c r="AC1671" s="24" t="str">
        <f t="shared" si="652"/>
        <v>Pendente</v>
      </c>
      <c r="AE1671" s="43"/>
      <c r="AF1671" s="44"/>
      <c r="AG1671" s="46"/>
      <c r="AH1671" s="46"/>
      <c r="AI1671" s="46"/>
      <c r="AJ1671" s="44"/>
      <c r="AK1671" s="46"/>
      <c r="AL1671" s="127"/>
      <c r="AM1671" s="44"/>
      <c r="AN1671" s="46"/>
      <c r="AO1671" s="127"/>
      <c r="AP1671" s="46"/>
      <c r="AQ1671" s="46"/>
      <c r="AR1671" s="46"/>
      <c r="AS1671" s="46"/>
      <c r="AT1671" s="46"/>
      <c r="AU1671" s="46"/>
      <c r="AV1671" s="46"/>
      <c r="AW1671" s="46"/>
      <c r="AX1671" s="46"/>
      <c r="AY1671" s="46"/>
      <c r="AZ1671" s="49"/>
      <c r="BE1671" s="52">
        <f t="shared" si="651"/>
        <v>0</v>
      </c>
      <c r="BF1671" s="53" t="str">
        <f t="shared" si="653"/>
        <v>00</v>
      </c>
      <c r="BG1671" s="54">
        <f t="shared" si="654"/>
        <v>0</v>
      </c>
      <c r="BH1671" s="54">
        <v>6</v>
      </c>
      <c r="BI1671" s="54" t="str">
        <f t="shared" si="655"/>
        <v>,00</v>
      </c>
      <c r="BJ1671" s="55" t="str">
        <f t="shared" si="656"/>
        <v>00,00</v>
      </c>
      <c r="BL1671" s="57" t="str">
        <f>IFERROR(VLOOKUP(H1671,#REF!,2,0)," ")</f>
        <v xml:space="preserve"> </v>
      </c>
      <c r="BM1671" s="57" t="str">
        <f>IFERROR(VLOOKUP(K1671,#REF!,2,0)," ")</f>
        <v xml:space="preserve"> </v>
      </c>
      <c r="BN1671" s="58" t="str">
        <f t="shared" si="639"/>
        <v xml:space="preserve">  </v>
      </c>
      <c r="BO1671" s="59" t="str">
        <f>IFERROR(VLOOKUP(BN1671,#REF!,5,0)," ")</f>
        <v xml:space="preserve"> </v>
      </c>
      <c r="BP1671" s="59" t="str">
        <f t="shared" si="640"/>
        <v xml:space="preserve"> </v>
      </c>
      <c r="BQ1671" s="56" t="str">
        <f t="shared" si="641"/>
        <v>0,00</v>
      </c>
      <c r="BR1671" s="59" t="str">
        <f t="shared" si="642"/>
        <v>0,00</v>
      </c>
      <c r="BS1671" s="59" t="str">
        <f t="shared" si="643"/>
        <v xml:space="preserve"> </v>
      </c>
      <c r="BT1671" s="56" t="str">
        <f t="shared" si="657"/>
        <v>00</v>
      </c>
      <c r="BU1671" s="56">
        <f t="shared" si="658"/>
        <v>0</v>
      </c>
      <c r="BV1671" s="56" t="str">
        <f>IFERROR(BU1671*#REF!,"0,00")</f>
        <v>0,00</v>
      </c>
      <c r="BW1671" s="59" t="str">
        <f t="shared" si="659"/>
        <v>0,00</v>
      </c>
    </row>
    <row r="1672" spans="1:75" ht="61.5" customHeight="1" thickTop="1" thickBot="1">
      <c r="A1672" s="90" t="str">
        <f t="shared" si="647"/>
        <v>INSERIR DATA</v>
      </c>
      <c r="B1672" s="91" t="str">
        <f t="shared" si="648"/>
        <v>INSERIR DATA</v>
      </c>
      <c r="C1672" s="81" t="str">
        <f t="shared" si="649"/>
        <v>INSERIR DATA</v>
      </c>
      <c r="D1672" s="79">
        <f t="shared" si="638"/>
        <v>1669</v>
      </c>
      <c r="E1672" s="125">
        <f t="shared" si="637"/>
        <v>0</v>
      </c>
      <c r="F1672" s="101"/>
      <c r="G1672" s="124" t="str">
        <f>IFERROR(VLOOKUP(F1672,#REF!,2,0)," ")</f>
        <v xml:space="preserve"> </v>
      </c>
      <c r="H1672" s="122" t="str">
        <f>IFERROR(VLOOKUP(F1672,#REF!,3,0)," ")</f>
        <v xml:space="preserve"> </v>
      </c>
      <c r="I1672" s="103"/>
      <c r="J1672" s="103"/>
      <c r="K1672" s="103"/>
      <c r="L1672" s="104"/>
      <c r="M1672" s="105"/>
      <c r="N1672" s="106"/>
      <c r="O1672" s="107"/>
      <c r="P1672" s="122" t="str">
        <f t="shared" si="644"/>
        <v>00,00</v>
      </c>
      <c r="Q1672" s="123" t="str">
        <f t="shared" si="645"/>
        <v>0,00</v>
      </c>
      <c r="R1672" s="119">
        <v>0</v>
      </c>
      <c r="S1672" s="119">
        <v>0</v>
      </c>
      <c r="T1672" s="123">
        <f t="shared" si="650"/>
        <v>0</v>
      </c>
      <c r="U1672" s="108"/>
      <c r="V1672" s="109" t="str">
        <f t="shared" si="646"/>
        <v/>
      </c>
      <c r="W1672" s="37"/>
      <c r="X1672" s="132"/>
      <c r="Y1672" s="134"/>
      <c r="AA1672" s="24"/>
      <c r="AB1672" s="40"/>
      <c r="AC1672" s="24" t="str">
        <f t="shared" si="652"/>
        <v>Pendente</v>
      </c>
      <c r="AE1672" s="43"/>
      <c r="AF1672" s="44"/>
      <c r="AG1672" s="46"/>
      <c r="AH1672" s="46"/>
      <c r="AI1672" s="46"/>
      <c r="AJ1672" s="44"/>
      <c r="AK1672" s="46"/>
      <c r="AL1672" s="127"/>
      <c r="AM1672" s="44"/>
      <c r="AN1672" s="46"/>
      <c r="AO1672" s="127"/>
      <c r="AP1672" s="46"/>
      <c r="AQ1672" s="46"/>
      <c r="AR1672" s="46"/>
      <c r="AS1672" s="46"/>
      <c r="AT1672" s="46"/>
      <c r="AU1672" s="46"/>
      <c r="AV1672" s="46"/>
      <c r="AW1672" s="46"/>
      <c r="AX1672" s="46"/>
      <c r="AY1672" s="46"/>
      <c r="AZ1672" s="49"/>
      <c r="BE1672" s="52">
        <f t="shared" si="651"/>
        <v>0</v>
      </c>
      <c r="BF1672" s="53" t="str">
        <f t="shared" si="653"/>
        <v>00</v>
      </c>
      <c r="BG1672" s="54">
        <f t="shared" si="654"/>
        <v>0</v>
      </c>
      <c r="BH1672" s="54">
        <v>6</v>
      </c>
      <c r="BI1672" s="54" t="str">
        <f t="shared" si="655"/>
        <v>,00</v>
      </c>
      <c r="BJ1672" s="55" t="str">
        <f t="shared" si="656"/>
        <v>00,00</v>
      </c>
      <c r="BL1672" s="57" t="str">
        <f>IFERROR(VLOOKUP(H1672,#REF!,2,0)," ")</f>
        <v xml:space="preserve"> </v>
      </c>
      <c r="BM1672" s="57" t="str">
        <f>IFERROR(VLOOKUP(K1672,#REF!,2,0)," ")</f>
        <v xml:space="preserve"> </v>
      </c>
      <c r="BN1672" s="58" t="str">
        <f t="shared" si="639"/>
        <v xml:space="preserve">  </v>
      </c>
      <c r="BO1672" s="59" t="str">
        <f>IFERROR(VLOOKUP(BN1672,#REF!,5,0)," ")</f>
        <v xml:space="preserve"> </v>
      </c>
      <c r="BP1672" s="59" t="str">
        <f t="shared" si="640"/>
        <v xml:space="preserve"> </v>
      </c>
      <c r="BQ1672" s="56" t="str">
        <f t="shared" si="641"/>
        <v>0,00</v>
      </c>
      <c r="BR1672" s="59" t="str">
        <f t="shared" si="642"/>
        <v>0,00</v>
      </c>
      <c r="BS1672" s="59" t="str">
        <f t="shared" si="643"/>
        <v xml:space="preserve"> </v>
      </c>
      <c r="BT1672" s="56" t="str">
        <f t="shared" si="657"/>
        <v>00</v>
      </c>
      <c r="BU1672" s="56">
        <f t="shared" si="658"/>
        <v>0</v>
      </c>
      <c r="BV1672" s="56" t="str">
        <f>IFERROR(BU1672*#REF!,"0,00")</f>
        <v>0,00</v>
      </c>
      <c r="BW1672" s="59" t="str">
        <f t="shared" si="659"/>
        <v>0,00</v>
      </c>
    </row>
    <row r="1673" spans="1:75" ht="61.5" customHeight="1" thickTop="1" thickBot="1">
      <c r="A1673" s="90" t="str">
        <f t="shared" si="647"/>
        <v>INSERIR DATA</v>
      </c>
      <c r="B1673" s="91" t="str">
        <f t="shared" si="648"/>
        <v>INSERIR DATA</v>
      </c>
      <c r="C1673" s="81" t="str">
        <f t="shared" si="649"/>
        <v>INSERIR DATA</v>
      </c>
      <c r="D1673" s="79">
        <f t="shared" si="638"/>
        <v>1670</v>
      </c>
      <c r="E1673" s="125">
        <f t="shared" si="637"/>
        <v>0</v>
      </c>
      <c r="F1673" s="101"/>
      <c r="G1673" s="124" t="str">
        <f>IFERROR(VLOOKUP(F1673,#REF!,2,0)," ")</f>
        <v xml:space="preserve"> </v>
      </c>
      <c r="H1673" s="122" t="str">
        <f>IFERROR(VLOOKUP(F1673,#REF!,3,0)," ")</f>
        <v xml:space="preserve"> </v>
      </c>
      <c r="I1673" s="103"/>
      <c r="J1673" s="103"/>
      <c r="K1673" s="103"/>
      <c r="L1673" s="104"/>
      <c r="M1673" s="105"/>
      <c r="N1673" s="106"/>
      <c r="O1673" s="107"/>
      <c r="P1673" s="122" t="str">
        <f t="shared" si="644"/>
        <v>00,00</v>
      </c>
      <c r="Q1673" s="123" t="str">
        <f t="shared" si="645"/>
        <v>0,00</v>
      </c>
      <c r="R1673" s="119">
        <v>0</v>
      </c>
      <c r="S1673" s="119">
        <v>0</v>
      </c>
      <c r="T1673" s="123">
        <f t="shared" si="650"/>
        <v>0</v>
      </c>
      <c r="U1673" s="108"/>
      <c r="V1673" s="109" t="str">
        <f t="shared" si="646"/>
        <v/>
      </c>
      <c r="W1673" s="37"/>
      <c r="X1673" s="132"/>
      <c r="Y1673" s="134"/>
      <c r="AA1673" s="24"/>
      <c r="AB1673" s="40"/>
      <c r="AC1673" s="24" t="str">
        <f t="shared" si="652"/>
        <v>Pendente</v>
      </c>
      <c r="AE1673" s="43"/>
      <c r="AF1673" s="44"/>
      <c r="AG1673" s="46"/>
      <c r="AH1673" s="46"/>
      <c r="AI1673" s="46"/>
      <c r="AJ1673" s="44"/>
      <c r="AK1673" s="46"/>
      <c r="AL1673" s="127"/>
      <c r="AM1673" s="44"/>
      <c r="AN1673" s="46"/>
      <c r="AO1673" s="127"/>
      <c r="AP1673" s="46"/>
      <c r="AQ1673" s="46"/>
      <c r="AR1673" s="46"/>
      <c r="AS1673" s="46"/>
      <c r="AT1673" s="46"/>
      <c r="AU1673" s="46"/>
      <c r="AV1673" s="46"/>
      <c r="AW1673" s="46"/>
      <c r="AX1673" s="46"/>
      <c r="AY1673" s="46"/>
      <c r="AZ1673" s="49"/>
      <c r="BE1673" s="52">
        <f t="shared" si="651"/>
        <v>0</v>
      </c>
      <c r="BF1673" s="53" t="str">
        <f t="shared" si="653"/>
        <v>00</v>
      </c>
      <c r="BG1673" s="54">
        <f t="shared" si="654"/>
        <v>0</v>
      </c>
      <c r="BH1673" s="54">
        <v>6</v>
      </c>
      <c r="BI1673" s="54" t="str">
        <f t="shared" si="655"/>
        <v>,00</v>
      </c>
      <c r="BJ1673" s="55" t="str">
        <f t="shared" si="656"/>
        <v>00,00</v>
      </c>
      <c r="BL1673" s="57" t="str">
        <f>IFERROR(VLOOKUP(H1673,#REF!,2,0)," ")</f>
        <v xml:space="preserve"> </v>
      </c>
      <c r="BM1673" s="57" t="str">
        <f>IFERROR(VLOOKUP(K1673,#REF!,2,0)," ")</f>
        <v xml:space="preserve"> </v>
      </c>
      <c r="BN1673" s="58" t="str">
        <f t="shared" si="639"/>
        <v xml:space="preserve">  </v>
      </c>
      <c r="BO1673" s="59" t="str">
        <f>IFERROR(VLOOKUP(BN1673,#REF!,5,0)," ")</f>
        <v xml:space="preserve"> </v>
      </c>
      <c r="BP1673" s="59" t="str">
        <f t="shared" si="640"/>
        <v xml:space="preserve"> </v>
      </c>
      <c r="BQ1673" s="56" t="str">
        <f t="shared" si="641"/>
        <v>0,00</v>
      </c>
      <c r="BR1673" s="59" t="str">
        <f t="shared" si="642"/>
        <v>0,00</v>
      </c>
      <c r="BS1673" s="59" t="str">
        <f t="shared" si="643"/>
        <v xml:space="preserve"> </v>
      </c>
      <c r="BT1673" s="56" t="str">
        <f t="shared" si="657"/>
        <v>00</v>
      </c>
      <c r="BU1673" s="56">
        <f t="shared" si="658"/>
        <v>0</v>
      </c>
      <c r="BV1673" s="56" t="str">
        <f>IFERROR(BU1673*#REF!,"0,00")</f>
        <v>0,00</v>
      </c>
      <c r="BW1673" s="59" t="str">
        <f t="shared" si="659"/>
        <v>0,00</v>
      </c>
    </row>
    <row r="1674" spans="1:75" ht="61.5" customHeight="1" thickTop="1" thickBot="1">
      <c r="A1674" s="90" t="str">
        <f t="shared" si="647"/>
        <v>INSERIR DATA</v>
      </c>
      <c r="B1674" s="91" t="str">
        <f t="shared" si="648"/>
        <v>INSERIR DATA</v>
      </c>
      <c r="C1674" s="81" t="str">
        <f t="shared" si="649"/>
        <v>INSERIR DATA</v>
      </c>
      <c r="D1674" s="79">
        <f t="shared" si="638"/>
        <v>1671</v>
      </c>
      <c r="E1674" s="125">
        <f t="shared" si="637"/>
        <v>0</v>
      </c>
      <c r="F1674" s="101"/>
      <c r="G1674" s="124" t="str">
        <f>IFERROR(VLOOKUP(F1674,#REF!,2,0)," ")</f>
        <v xml:space="preserve"> </v>
      </c>
      <c r="H1674" s="122" t="str">
        <f>IFERROR(VLOOKUP(F1674,#REF!,3,0)," ")</f>
        <v xml:space="preserve"> </v>
      </c>
      <c r="I1674" s="103"/>
      <c r="J1674" s="103"/>
      <c r="K1674" s="103"/>
      <c r="L1674" s="104"/>
      <c r="M1674" s="105"/>
      <c r="N1674" s="106"/>
      <c r="O1674" s="107"/>
      <c r="P1674" s="122" t="str">
        <f t="shared" si="644"/>
        <v>00,00</v>
      </c>
      <c r="Q1674" s="123" t="str">
        <f t="shared" si="645"/>
        <v>0,00</v>
      </c>
      <c r="R1674" s="119">
        <v>0</v>
      </c>
      <c r="S1674" s="119">
        <v>0</v>
      </c>
      <c r="T1674" s="123">
        <f t="shared" si="650"/>
        <v>0</v>
      </c>
      <c r="U1674" s="108"/>
      <c r="V1674" s="109" t="str">
        <f t="shared" si="646"/>
        <v/>
      </c>
      <c r="W1674" s="37"/>
      <c r="X1674" s="132"/>
      <c r="Y1674" s="134"/>
      <c r="AA1674" s="24"/>
      <c r="AB1674" s="40"/>
      <c r="AC1674" s="24" t="str">
        <f t="shared" si="652"/>
        <v>Pendente</v>
      </c>
      <c r="AE1674" s="43"/>
      <c r="AF1674" s="44"/>
      <c r="AG1674" s="46"/>
      <c r="AH1674" s="46"/>
      <c r="AI1674" s="46"/>
      <c r="AJ1674" s="44"/>
      <c r="AK1674" s="46"/>
      <c r="AL1674" s="127"/>
      <c r="AM1674" s="44"/>
      <c r="AN1674" s="46"/>
      <c r="AO1674" s="127"/>
      <c r="AP1674" s="46"/>
      <c r="AQ1674" s="46"/>
      <c r="AR1674" s="46"/>
      <c r="AS1674" s="46"/>
      <c r="AT1674" s="46"/>
      <c r="AU1674" s="46"/>
      <c r="AV1674" s="46"/>
      <c r="AW1674" s="46"/>
      <c r="AX1674" s="46"/>
      <c r="AY1674" s="46"/>
      <c r="AZ1674" s="49"/>
      <c r="BE1674" s="52">
        <f t="shared" si="651"/>
        <v>0</v>
      </c>
      <c r="BF1674" s="53" t="str">
        <f t="shared" si="653"/>
        <v>00</v>
      </c>
      <c r="BG1674" s="54">
        <f t="shared" si="654"/>
        <v>0</v>
      </c>
      <c r="BH1674" s="54">
        <v>6</v>
      </c>
      <c r="BI1674" s="54" t="str">
        <f t="shared" si="655"/>
        <v>,00</v>
      </c>
      <c r="BJ1674" s="55" t="str">
        <f t="shared" si="656"/>
        <v>00,00</v>
      </c>
      <c r="BL1674" s="57" t="str">
        <f>IFERROR(VLOOKUP(H1674,#REF!,2,0)," ")</f>
        <v xml:space="preserve"> </v>
      </c>
      <c r="BM1674" s="57" t="str">
        <f>IFERROR(VLOOKUP(K1674,#REF!,2,0)," ")</f>
        <v xml:space="preserve"> </v>
      </c>
      <c r="BN1674" s="58" t="str">
        <f t="shared" si="639"/>
        <v xml:space="preserve">  </v>
      </c>
      <c r="BO1674" s="59" t="str">
        <f>IFERROR(VLOOKUP(BN1674,#REF!,5,0)," ")</f>
        <v xml:space="preserve"> </v>
      </c>
      <c r="BP1674" s="59" t="str">
        <f t="shared" si="640"/>
        <v xml:space="preserve"> </v>
      </c>
      <c r="BQ1674" s="56" t="str">
        <f t="shared" si="641"/>
        <v>0,00</v>
      </c>
      <c r="BR1674" s="59" t="str">
        <f t="shared" si="642"/>
        <v>0,00</v>
      </c>
      <c r="BS1674" s="59" t="str">
        <f t="shared" si="643"/>
        <v xml:space="preserve"> </v>
      </c>
      <c r="BT1674" s="56" t="str">
        <f t="shared" si="657"/>
        <v>00</v>
      </c>
      <c r="BU1674" s="56">
        <f t="shared" si="658"/>
        <v>0</v>
      </c>
      <c r="BV1674" s="56" t="str">
        <f>IFERROR(BU1674*#REF!,"0,00")</f>
        <v>0,00</v>
      </c>
      <c r="BW1674" s="59" t="str">
        <f t="shared" si="659"/>
        <v>0,00</v>
      </c>
    </row>
    <row r="1675" spans="1:75" ht="61.5" customHeight="1" thickTop="1" thickBot="1">
      <c r="A1675" s="90" t="str">
        <f t="shared" si="647"/>
        <v>INSERIR DATA</v>
      </c>
      <c r="B1675" s="91" t="str">
        <f t="shared" si="648"/>
        <v>INSERIR DATA</v>
      </c>
      <c r="C1675" s="81" t="str">
        <f t="shared" si="649"/>
        <v>INSERIR DATA</v>
      </c>
      <c r="D1675" s="79">
        <f t="shared" si="638"/>
        <v>1672</v>
      </c>
      <c r="E1675" s="125">
        <f t="shared" si="637"/>
        <v>0</v>
      </c>
      <c r="F1675" s="101"/>
      <c r="G1675" s="124" t="str">
        <f>IFERROR(VLOOKUP(F1675,#REF!,2,0)," ")</f>
        <v xml:space="preserve"> </v>
      </c>
      <c r="H1675" s="122" t="str">
        <f>IFERROR(VLOOKUP(F1675,#REF!,3,0)," ")</f>
        <v xml:space="preserve"> </v>
      </c>
      <c r="I1675" s="103"/>
      <c r="J1675" s="103"/>
      <c r="K1675" s="103"/>
      <c r="L1675" s="104"/>
      <c r="M1675" s="105"/>
      <c r="N1675" s="106"/>
      <c r="O1675" s="107"/>
      <c r="P1675" s="122" t="str">
        <f t="shared" si="644"/>
        <v>00,00</v>
      </c>
      <c r="Q1675" s="123" t="str">
        <f t="shared" si="645"/>
        <v>0,00</v>
      </c>
      <c r="R1675" s="119">
        <v>0</v>
      </c>
      <c r="S1675" s="119">
        <v>0</v>
      </c>
      <c r="T1675" s="123">
        <f t="shared" si="650"/>
        <v>0</v>
      </c>
      <c r="U1675" s="108"/>
      <c r="V1675" s="109" t="str">
        <f t="shared" si="646"/>
        <v/>
      </c>
      <c r="W1675" s="37"/>
      <c r="X1675" s="132"/>
      <c r="Y1675" s="134"/>
      <c r="AA1675" s="24"/>
      <c r="AB1675" s="40"/>
      <c r="AC1675" s="24" t="str">
        <f t="shared" si="652"/>
        <v>Pendente</v>
      </c>
      <c r="AE1675" s="43"/>
      <c r="AF1675" s="44"/>
      <c r="AG1675" s="46"/>
      <c r="AH1675" s="46"/>
      <c r="AI1675" s="46"/>
      <c r="AJ1675" s="44"/>
      <c r="AK1675" s="46"/>
      <c r="AL1675" s="127"/>
      <c r="AM1675" s="44"/>
      <c r="AN1675" s="46"/>
      <c r="AO1675" s="127"/>
      <c r="AP1675" s="46"/>
      <c r="AQ1675" s="46"/>
      <c r="AR1675" s="46"/>
      <c r="AS1675" s="46"/>
      <c r="AT1675" s="46"/>
      <c r="AU1675" s="46"/>
      <c r="AV1675" s="46"/>
      <c r="AW1675" s="46"/>
      <c r="AX1675" s="46"/>
      <c r="AY1675" s="46"/>
      <c r="AZ1675" s="49"/>
      <c r="BE1675" s="52">
        <f t="shared" si="651"/>
        <v>0</v>
      </c>
      <c r="BF1675" s="53" t="str">
        <f t="shared" si="653"/>
        <v>00</v>
      </c>
      <c r="BG1675" s="54">
        <f t="shared" si="654"/>
        <v>0</v>
      </c>
      <c r="BH1675" s="54">
        <v>6</v>
      </c>
      <c r="BI1675" s="54" t="str">
        <f t="shared" si="655"/>
        <v>,00</v>
      </c>
      <c r="BJ1675" s="55" t="str">
        <f t="shared" si="656"/>
        <v>00,00</v>
      </c>
      <c r="BL1675" s="57" t="str">
        <f>IFERROR(VLOOKUP(H1675,#REF!,2,0)," ")</f>
        <v xml:space="preserve"> </v>
      </c>
      <c r="BM1675" s="57" t="str">
        <f>IFERROR(VLOOKUP(K1675,#REF!,2,0)," ")</f>
        <v xml:space="preserve"> </v>
      </c>
      <c r="BN1675" s="58" t="str">
        <f t="shared" si="639"/>
        <v xml:space="preserve">  </v>
      </c>
      <c r="BO1675" s="59" t="str">
        <f>IFERROR(VLOOKUP(BN1675,#REF!,5,0)," ")</f>
        <v xml:space="preserve"> </v>
      </c>
      <c r="BP1675" s="59" t="str">
        <f t="shared" si="640"/>
        <v xml:space="preserve"> </v>
      </c>
      <c r="BQ1675" s="56" t="str">
        <f t="shared" si="641"/>
        <v>0,00</v>
      </c>
      <c r="BR1675" s="59" t="str">
        <f t="shared" si="642"/>
        <v>0,00</v>
      </c>
      <c r="BS1675" s="59" t="str">
        <f t="shared" si="643"/>
        <v xml:space="preserve"> </v>
      </c>
      <c r="BT1675" s="56" t="str">
        <f t="shared" si="657"/>
        <v>00</v>
      </c>
      <c r="BU1675" s="56">
        <f t="shared" si="658"/>
        <v>0</v>
      </c>
      <c r="BV1675" s="56" t="str">
        <f>IFERROR(BU1675*#REF!,"0,00")</f>
        <v>0,00</v>
      </c>
      <c r="BW1675" s="59" t="str">
        <f t="shared" si="659"/>
        <v>0,00</v>
      </c>
    </row>
    <row r="1676" spans="1:75" ht="61.5" customHeight="1" thickTop="1" thickBot="1">
      <c r="A1676" s="90" t="str">
        <f t="shared" si="647"/>
        <v>INSERIR DATA</v>
      </c>
      <c r="B1676" s="91" t="str">
        <f t="shared" si="648"/>
        <v>INSERIR DATA</v>
      </c>
      <c r="C1676" s="81" t="str">
        <f t="shared" si="649"/>
        <v>INSERIR DATA</v>
      </c>
      <c r="D1676" s="79">
        <f t="shared" si="638"/>
        <v>1673</v>
      </c>
      <c r="E1676" s="125">
        <f t="shared" si="637"/>
        <v>0</v>
      </c>
      <c r="F1676" s="101"/>
      <c r="G1676" s="124" t="str">
        <f>IFERROR(VLOOKUP(F1676,#REF!,2,0)," ")</f>
        <v xml:space="preserve"> </v>
      </c>
      <c r="H1676" s="122" t="str">
        <f>IFERROR(VLOOKUP(F1676,#REF!,3,0)," ")</f>
        <v xml:space="preserve"> </v>
      </c>
      <c r="I1676" s="103"/>
      <c r="J1676" s="103"/>
      <c r="K1676" s="103"/>
      <c r="L1676" s="104"/>
      <c r="M1676" s="105"/>
      <c r="N1676" s="106"/>
      <c r="O1676" s="107"/>
      <c r="P1676" s="122" t="str">
        <f t="shared" si="644"/>
        <v>00,00</v>
      </c>
      <c r="Q1676" s="123" t="str">
        <f t="shared" si="645"/>
        <v>0,00</v>
      </c>
      <c r="R1676" s="119">
        <v>0</v>
      </c>
      <c r="S1676" s="119">
        <v>0</v>
      </c>
      <c r="T1676" s="123">
        <f t="shared" si="650"/>
        <v>0</v>
      </c>
      <c r="U1676" s="108"/>
      <c r="V1676" s="109" t="str">
        <f t="shared" si="646"/>
        <v/>
      </c>
      <c r="W1676" s="37"/>
      <c r="X1676" s="132"/>
      <c r="Y1676" s="134"/>
      <c r="AA1676" s="24"/>
      <c r="AB1676" s="40"/>
      <c r="AC1676" s="24" t="str">
        <f t="shared" si="652"/>
        <v>Pendente</v>
      </c>
      <c r="AE1676" s="43"/>
      <c r="AF1676" s="44"/>
      <c r="AG1676" s="46"/>
      <c r="AH1676" s="46"/>
      <c r="AI1676" s="46"/>
      <c r="AJ1676" s="44"/>
      <c r="AK1676" s="46"/>
      <c r="AL1676" s="127"/>
      <c r="AM1676" s="44"/>
      <c r="AN1676" s="46"/>
      <c r="AO1676" s="127"/>
      <c r="AP1676" s="46"/>
      <c r="AQ1676" s="46"/>
      <c r="AR1676" s="46"/>
      <c r="AS1676" s="46"/>
      <c r="AT1676" s="46"/>
      <c r="AU1676" s="46"/>
      <c r="AV1676" s="46"/>
      <c r="AW1676" s="46"/>
      <c r="AX1676" s="46"/>
      <c r="AY1676" s="46"/>
      <c r="AZ1676" s="49"/>
      <c r="BE1676" s="52">
        <f t="shared" si="651"/>
        <v>0</v>
      </c>
      <c r="BF1676" s="53" t="str">
        <f t="shared" si="653"/>
        <v>00</v>
      </c>
      <c r="BG1676" s="54">
        <f t="shared" si="654"/>
        <v>0</v>
      </c>
      <c r="BH1676" s="54">
        <v>6</v>
      </c>
      <c r="BI1676" s="54" t="str">
        <f t="shared" si="655"/>
        <v>,00</v>
      </c>
      <c r="BJ1676" s="55" t="str">
        <f t="shared" si="656"/>
        <v>00,00</v>
      </c>
      <c r="BL1676" s="57" t="str">
        <f>IFERROR(VLOOKUP(H1676,#REF!,2,0)," ")</f>
        <v xml:space="preserve"> </v>
      </c>
      <c r="BM1676" s="57" t="str">
        <f>IFERROR(VLOOKUP(K1676,#REF!,2,0)," ")</f>
        <v xml:space="preserve"> </v>
      </c>
      <c r="BN1676" s="58" t="str">
        <f t="shared" si="639"/>
        <v xml:space="preserve">  </v>
      </c>
      <c r="BO1676" s="59" t="str">
        <f>IFERROR(VLOOKUP(BN1676,#REF!,5,0)," ")</f>
        <v xml:space="preserve"> </v>
      </c>
      <c r="BP1676" s="59" t="str">
        <f t="shared" si="640"/>
        <v xml:space="preserve"> </v>
      </c>
      <c r="BQ1676" s="56" t="str">
        <f t="shared" si="641"/>
        <v>0,00</v>
      </c>
      <c r="BR1676" s="59" t="str">
        <f t="shared" si="642"/>
        <v>0,00</v>
      </c>
      <c r="BS1676" s="59" t="str">
        <f t="shared" si="643"/>
        <v xml:space="preserve"> </v>
      </c>
      <c r="BT1676" s="56" t="str">
        <f t="shared" si="657"/>
        <v>00</v>
      </c>
      <c r="BU1676" s="56">
        <f t="shared" si="658"/>
        <v>0</v>
      </c>
      <c r="BV1676" s="56" t="str">
        <f>IFERROR(BU1676*#REF!,"0,00")</f>
        <v>0,00</v>
      </c>
      <c r="BW1676" s="59" t="str">
        <f t="shared" si="659"/>
        <v>0,00</v>
      </c>
    </row>
    <row r="1677" spans="1:75" ht="61.5" customHeight="1" thickTop="1" thickBot="1">
      <c r="A1677" s="90" t="str">
        <f t="shared" si="647"/>
        <v>INSERIR DATA</v>
      </c>
      <c r="B1677" s="91" t="str">
        <f t="shared" si="648"/>
        <v>INSERIR DATA</v>
      </c>
      <c r="C1677" s="81" t="str">
        <f t="shared" si="649"/>
        <v>INSERIR DATA</v>
      </c>
      <c r="D1677" s="79">
        <f t="shared" si="638"/>
        <v>1674</v>
      </c>
      <c r="E1677" s="125">
        <f t="shared" si="637"/>
        <v>0</v>
      </c>
      <c r="F1677" s="101"/>
      <c r="G1677" s="124" t="str">
        <f>IFERROR(VLOOKUP(F1677,#REF!,2,0)," ")</f>
        <v xml:space="preserve"> </v>
      </c>
      <c r="H1677" s="122" t="str">
        <f>IFERROR(VLOOKUP(F1677,#REF!,3,0)," ")</f>
        <v xml:space="preserve"> </v>
      </c>
      <c r="I1677" s="103"/>
      <c r="J1677" s="103"/>
      <c r="K1677" s="103"/>
      <c r="L1677" s="104"/>
      <c r="M1677" s="105"/>
      <c r="N1677" s="106"/>
      <c r="O1677" s="107"/>
      <c r="P1677" s="122" t="str">
        <f t="shared" si="644"/>
        <v>00,00</v>
      </c>
      <c r="Q1677" s="123" t="str">
        <f t="shared" si="645"/>
        <v>0,00</v>
      </c>
      <c r="R1677" s="119">
        <v>0</v>
      </c>
      <c r="S1677" s="119">
        <v>0</v>
      </c>
      <c r="T1677" s="123">
        <f t="shared" si="650"/>
        <v>0</v>
      </c>
      <c r="U1677" s="108"/>
      <c r="V1677" s="109" t="str">
        <f t="shared" si="646"/>
        <v/>
      </c>
      <c r="W1677" s="37"/>
      <c r="X1677" s="132"/>
      <c r="Y1677" s="134"/>
      <c r="AA1677" s="24"/>
      <c r="AB1677" s="40"/>
      <c r="AC1677" s="24" t="str">
        <f t="shared" si="652"/>
        <v>Pendente</v>
      </c>
      <c r="AE1677" s="43"/>
      <c r="AF1677" s="44"/>
      <c r="AG1677" s="46"/>
      <c r="AH1677" s="46"/>
      <c r="AI1677" s="46"/>
      <c r="AJ1677" s="44"/>
      <c r="AK1677" s="46"/>
      <c r="AL1677" s="127"/>
      <c r="AM1677" s="44"/>
      <c r="AN1677" s="46"/>
      <c r="AO1677" s="127"/>
      <c r="AP1677" s="46"/>
      <c r="AQ1677" s="46"/>
      <c r="AR1677" s="46"/>
      <c r="AS1677" s="46"/>
      <c r="AT1677" s="46"/>
      <c r="AU1677" s="46"/>
      <c r="AV1677" s="46"/>
      <c r="AW1677" s="46"/>
      <c r="AX1677" s="46"/>
      <c r="AY1677" s="46"/>
      <c r="AZ1677" s="49"/>
      <c r="BE1677" s="52">
        <f t="shared" si="651"/>
        <v>0</v>
      </c>
      <c r="BF1677" s="53" t="str">
        <f t="shared" si="653"/>
        <v>00</v>
      </c>
      <c r="BG1677" s="54">
        <f t="shared" si="654"/>
        <v>0</v>
      </c>
      <c r="BH1677" s="54">
        <v>6</v>
      </c>
      <c r="BI1677" s="54" t="str">
        <f t="shared" si="655"/>
        <v>,00</v>
      </c>
      <c r="BJ1677" s="55" t="str">
        <f t="shared" si="656"/>
        <v>00,00</v>
      </c>
      <c r="BL1677" s="57" t="str">
        <f>IFERROR(VLOOKUP(H1677,#REF!,2,0)," ")</f>
        <v xml:space="preserve"> </v>
      </c>
      <c r="BM1677" s="57" t="str">
        <f>IFERROR(VLOOKUP(K1677,#REF!,2,0)," ")</f>
        <v xml:space="preserve"> </v>
      </c>
      <c r="BN1677" s="58" t="str">
        <f t="shared" si="639"/>
        <v xml:space="preserve">  </v>
      </c>
      <c r="BO1677" s="59" t="str">
        <f>IFERROR(VLOOKUP(BN1677,#REF!,5,0)," ")</f>
        <v xml:space="preserve"> </v>
      </c>
      <c r="BP1677" s="59" t="str">
        <f t="shared" si="640"/>
        <v xml:space="preserve"> </v>
      </c>
      <c r="BQ1677" s="56" t="str">
        <f t="shared" si="641"/>
        <v>0,00</v>
      </c>
      <c r="BR1677" s="59" t="str">
        <f t="shared" si="642"/>
        <v>0,00</v>
      </c>
      <c r="BS1677" s="59" t="str">
        <f t="shared" si="643"/>
        <v xml:space="preserve"> </v>
      </c>
      <c r="BT1677" s="56" t="str">
        <f t="shared" si="657"/>
        <v>00</v>
      </c>
      <c r="BU1677" s="56">
        <f t="shared" si="658"/>
        <v>0</v>
      </c>
      <c r="BV1677" s="56" t="str">
        <f>IFERROR(BU1677*#REF!,"0,00")</f>
        <v>0,00</v>
      </c>
      <c r="BW1677" s="59" t="str">
        <f t="shared" si="659"/>
        <v>0,00</v>
      </c>
    </row>
    <row r="1678" spans="1:75" ht="61.5" customHeight="1" thickTop="1" thickBot="1">
      <c r="A1678" s="90" t="str">
        <f t="shared" si="647"/>
        <v>INSERIR DATA</v>
      </c>
      <c r="B1678" s="91" t="str">
        <f t="shared" si="648"/>
        <v>INSERIR DATA</v>
      </c>
      <c r="C1678" s="81" t="str">
        <f t="shared" si="649"/>
        <v>INSERIR DATA</v>
      </c>
      <c r="D1678" s="79">
        <f t="shared" si="638"/>
        <v>1675</v>
      </c>
      <c r="E1678" s="125">
        <f t="shared" si="637"/>
        <v>0</v>
      </c>
      <c r="F1678" s="101"/>
      <c r="G1678" s="124" t="str">
        <f>IFERROR(VLOOKUP(F1678,#REF!,2,0)," ")</f>
        <v xml:space="preserve"> </v>
      </c>
      <c r="H1678" s="122" t="str">
        <f>IFERROR(VLOOKUP(F1678,#REF!,3,0)," ")</f>
        <v xml:space="preserve"> </v>
      </c>
      <c r="I1678" s="103"/>
      <c r="J1678" s="103"/>
      <c r="K1678" s="103"/>
      <c r="L1678" s="104"/>
      <c r="M1678" s="105"/>
      <c r="N1678" s="106"/>
      <c r="O1678" s="107"/>
      <c r="P1678" s="122" t="str">
        <f t="shared" si="644"/>
        <v>00,00</v>
      </c>
      <c r="Q1678" s="123" t="str">
        <f t="shared" si="645"/>
        <v>0,00</v>
      </c>
      <c r="R1678" s="119">
        <v>0</v>
      </c>
      <c r="S1678" s="119">
        <v>0</v>
      </c>
      <c r="T1678" s="123">
        <f t="shared" si="650"/>
        <v>0</v>
      </c>
      <c r="U1678" s="108"/>
      <c r="V1678" s="109" t="str">
        <f t="shared" si="646"/>
        <v/>
      </c>
      <c r="W1678" s="37"/>
      <c r="X1678" s="132"/>
      <c r="Y1678" s="134"/>
      <c r="AA1678" s="24"/>
      <c r="AB1678" s="40"/>
      <c r="AC1678" s="24" t="str">
        <f t="shared" si="652"/>
        <v>Pendente</v>
      </c>
      <c r="AE1678" s="43"/>
      <c r="AF1678" s="44"/>
      <c r="AG1678" s="46"/>
      <c r="AH1678" s="46"/>
      <c r="AI1678" s="46"/>
      <c r="AJ1678" s="44"/>
      <c r="AK1678" s="46"/>
      <c r="AL1678" s="127"/>
      <c r="AM1678" s="44"/>
      <c r="AN1678" s="46"/>
      <c r="AO1678" s="127"/>
      <c r="AP1678" s="46"/>
      <c r="AQ1678" s="46"/>
      <c r="AR1678" s="46"/>
      <c r="AS1678" s="46"/>
      <c r="AT1678" s="46"/>
      <c r="AU1678" s="46"/>
      <c r="AV1678" s="46"/>
      <c r="AW1678" s="46"/>
      <c r="AX1678" s="46"/>
      <c r="AY1678" s="46"/>
      <c r="AZ1678" s="49"/>
      <c r="BE1678" s="52">
        <f t="shared" si="651"/>
        <v>0</v>
      </c>
      <c r="BF1678" s="53" t="str">
        <f t="shared" si="653"/>
        <v>00</v>
      </c>
      <c r="BG1678" s="54">
        <f t="shared" si="654"/>
        <v>0</v>
      </c>
      <c r="BH1678" s="54">
        <v>6</v>
      </c>
      <c r="BI1678" s="54" t="str">
        <f t="shared" si="655"/>
        <v>,00</v>
      </c>
      <c r="BJ1678" s="55" t="str">
        <f t="shared" si="656"/>
        <v>00,00</v>
      </c>
      <c r="BL1678" s="57" t="str">
        <f>IFERROR(VLOOKUP(H1678,#REF!,2,0)," ")</f>
        <v xml:space="preserve"> </v>
      </c>
      <c r="BM1678" s="57" t="str">
        <f>IFERROR(VLOOKUP(K1678,#REF!,2,0)," ")</f>
        <v xml:space="preserve"> </v>
      </c>
      <c r="BN1678" s="58" t="str">
        <f t="shared" si="639"/>
        <v xml:space="preserve">  </v>
      </c>
      <c r="BO1678" s="59" t="str">
        <f>IFERROR(VLOOKUP(BN1678,#REF!,5,0)," ")</f>
        <v xml:space="preserve"> </v>
      </c>
      <c r="BP1678" s="59" t="str">
        <f t="shared" si="640"/>
        <v xml:space="preserve"> </v>
      </c>
      <c r="BQ1678" s="56" t="str">
        <f t="shared" si="641"/>
        <v>0,00</v>
      </c>
      <c r="BR1678" s="59" t="str">
        <f t="shared" si="642"/>
        <v>0,00</v>
      </c>
      <c r="BS1678" s="59" t="str">
        <f t="shared" si="643"/>
        <v xml:space="preserve"> </v>
      </c>
      <c r="BT1678" s="56" t="str">
        <f t="shared" si="657"/>
        <v>00</v>
      </c>
      <c r="BU1678" s="56">
        <f t="shared" si="658"/>
        <v>0</v>
      </c>
      <c r="BV1678" s="56" t="str">
        <f>IFERROR(BU1678*#REF!,"0,00")</f>
        <v>0,00</v>
      </c>
      <c r="BW1678" s="59" t="str">
        <f t="shared" si="659"/>
        <v>0,00</v>
      </c>
    </row>
    <row r="1679" spans="1:75" ht="61.5" customHeight="1" thickTop="1" thickBot="1">
      <c r="A1679" s="90" t="str">
        <f t="shared" si="647"/>
        <v>INSERIR DATA</v>
      </c>
      <c r="B1679" s="91" t="str">
        <f t="shared" si="648"/>
        <v>INSERIR DATA</v>
      </c>
      <c r="C1679" s="81" t="str">
        <f t="shared" si="649"/>
        <v>INSERIR DATA</v>
      </c>
      <c r="D1679" s="79">
        <f t="shared" si="638"/>
        <v>1676</v>
      </c>
      <c r="E1679" s="125">
        <f t="shared" si="637"/>
        <v>0</v>
      </c>
      <c r="F1679" s="101"/>
      <c r="G1679" s="124" t="str">
        <f>IFERROR(VLOOKUP(F1679,#REF!,2,0)," ")</f>
        <v xml:space="preserve"> </v>
      </c>
      <c r="H1679" s="122" t="str">
        <f>IFERROR(VLOOKUP(F1679,#REF!,3,0)," ")</f>
        <v xml:space="preserve"> </v>
      </c>
      <c r="I1679" s="103"/>
      <c r="J1679" s="103"/>
      <c r="K1679" s="103"/>
      <c r="L1679" s="104"/>
      <c r="M1679" s="105"/>
      <c r="N1679" s="106"/>
      <c r="O1679" s="107"/>
      <c r="P1679" s="122" t="str">
        <f t="shared" si="644"/>
        <v>00,00</v>
      </c>
      <c r="Q1679" s="123" t="str">
        <f t="shared" si="645"/>
        <v>0,00</v>
      </c>
      <c r="R1679" s="119">
        <v>0</v>
      </c>
      <c r="S1679" s="119">
        <v>0</v>
      </c>
      <c r="T1679" s="123">
        <f t="shared" si="650"/>
        <v>0</v>
      </c>
      <c r="U1679" s="108"/>
      <c r="V1679" s="109" t="str">
        <f t="shared" si="646"/>
        <v/>
      </c>
      <c r="W1679" s="37"/>
      <c r="X1679" s="132"/>
      <c r="Y1679" s="134"/>
      <c r="AA1679" s="24"/>
      <c r="AB1679" s="40"/>
      <c r="AC1679" s="24" t="str">
        <f t="shared" si="652"/>
        <v>Pendente</v>
      </c>
      <c r="AE1679" s="43"/>
      <c r="AF1679" s="44"/>
      <c r="AG1679" s="46"/>
      <c r="AH1679" s="46"/>
      <c r="AI1679" s="46"/>
      <c r="AJ1679" s="44"/>
      <c r="AK1679" s="46"/>
      <c r="AL1679" s="127"/>
      <c r="AM1679" s="44"/>
      <c r="AN1679" s="46"/>
      <c r="AO1679" s="127"/>
      <c r="AP1679" s="46"/>
      <c r="AQ1679" s="46"/>
      <c r="AR1679" s="46"/>
      <c r="AS1679" s="46"/>
      <c r="AT1679" s="46"/>
      <c r="AU1679" s="46"/>
      <c r="AV1679" s="46"/>
      <c r="AW1679" s="46"/>
      <c r="AX1679" s="46"/>
      <c r="AY1679" s="46"/>
      <c r="AZ1679" s="49"/>
      <c r="BE1679" s="52">
        <f t="shared" si="651"/>
        <v>0</v>
      </c>
      <c r="BF1679" s="53" t="str">
        <f t="shared" si="653"/>
        <v>00</v>
      </c>
      <c r="BG1679" s="54">
        <f t="shared" si="654"/>
        <v>0</v>
      </c>
      <c r="BH1679" s="54">
        <v>6</v>
      </c>
      <c r="BI1679" s="54" t="str">
        <f t="shared" si="655"/>
        <v>,00</v>
      </c>
      <c r="BJ1679" s="55" t="str">
        <f t="shared" si="656"/>
        <v>00,00</v>
      </c>
      <c r="BL1679" s="57" t="str">
        <f>IFERROR(VLOOKUP(H1679,#REF!,2,0)," ")</f>
        <v xml:space="preserve"> </v>
      </c>
      <c r="BM1679" s="57" t="str">
        <f>IFERROR(VLOOKUP(K1679,#REF!,2,0)," ")</f>
        <v xml:space="preserve"> </v>
      </c>
      <c r="BN1679" s="58" t="str">
        <f t="shared" si="639"/>
        <v xml:space="preserve">  </v>
      </c>
      <c r="BO1679" s="59" t="str">
        <f>IFERROR(VLOOKUP(BN1679,#REF!,5,0)," ")</f>
        <v xml:space="preserve"> </v>
      </c>
      <c r="BP1679" s="59" t="str">
        <f t="shared" si="640"/>
        <v xml:space="preserve"> </v>
      </c>
      <c r="BQ1679" s="56" t="str">
        <f t="shared" si="641"/>
        <v>0,00</v>
      </c>
      <c r="BR1679" s="59" t="str">
        <f t="shared" si="642"/>
        <v>0,00</v>
      </c>
      <c r="BS1679" s="59" t="str">
        <f t="shared" si="643"/>
        <v xml:space="preserve"> </v>
      </c>
      <c r="BT1679" s="56" t="str">
        <f t="shared" si="657"/>
        <v>00</v>
      </c>
      <c r="BU1679" s="56">
        <f t="shared" si="658"/>
        <v>0</v>
      </c>
      <c r="BV1679" s="56" t="str">
        <f>IFERROR(BU1679*#REF!,"0,00")</f>
        <v>0,00</v>
      </c>
      <c r="BW1679" s="59" t="str">
        <f t="shared" si="659"/>
        <v>0,00</v>
      </c>
    </row>
    <row r="1680" spans="1:75" ht="61.5" customHeight="1" thickTop="1" thickBot="1">
      <c r="A1680" s="90" t="str">
        <f t="shared" si="647"/>
        <v>INSERIR DATA</v>
      </c>
      <c r="B1680" s="91" t="str">
        <f t="shared" si="648"/>
        <v>INSERIR DATA</v>
      </c>
      <c r="C1680" s="81" t="str">
        <f t="shared" si="649"/>
        <v>INSERIR DATA</v>
      </c>
      <c r="D1680" s="79">
        <f t="shared" si="638"/>
        <v>1677</v>
      </c>
      <c r="E1680" s="125">
        <f t="shared" si="637"/>
        <v>0</v>
      </c>
      <c r="F1680" s="101"/>
      <c r="G1680" s="124" t="str">
        <f>IFERROR(VLOOKUP(F1680,#REF!,2,0)," ")</f>
        <v xml:space="preserve"> </v>
      </c>
      <c r="H1680" s="122" t="str">
        <f>IFERROR(VLOOKUP(F1680,#REF!,3,0)," ")</f>
        <v xml:space="preserve"> </v>
      </c>
      <c r="I1680" s="103"/>
      <c r="J1680" s="103"/>
      <c r="K1680" s="103"/>
      <c r="L1680" s="104"/>
      <c r="M1680" s="105"/>
      <c r="N1680" s="106"/>
      <c r="O1680" s="107"/>
      <c r="P1680" s="122" t="str">
        <f t="shared" si="644"/>
        <v>00,00</v>
      </c>
      <c r="Q1680" s="123" t="str">
        <f t="shared" si="645"/>
        <v>0,00</v>
      </c>
      <c r="R1680" s="119">
        <v>0</v>
      </c>
      <c r="S1680" s="119">
        <v>0</v>
      </c>
      <c r="T1680" s="123">
        <f t="shared" si="650"/>
        <v>0</v>
      </c>
      <c r="U1680" s="108"/>
      <c r="V1680" s="109" t="str">
        <f t="shared" si="646"/>
        <v/>
      </c>
      <c r="W1680" s="37"/>
      <c r="X1680" s="132"/>
      <c r="Y1680" s="134"/>
      <c r="AA1680" s="24"/>
      <c r="AB1680" s="40"/>
      <c r="AC1680" s="24" t="str">
        <f t="shared" si="652"/>
        <v>Pendente</v>
      </c>
      <c r="AE1680" s="43"/>
      <c r="AF1680" s="44"/>
      <c r="AG1680" s="46"/>
      <c r="AH1680" s="46"/>
      <c r="AI1680" s="46"/>
      <c r="AJ1680" s="44"/>
      <c r="AK1680" s="46"/>
      <c r="AL1680" s="127"/>
      <c r="AM1680" s="44"/>
      <c r="AN1680" s="46"/>
      <c r="AO1680" s="127"/>
      <c r="AP1680" s="46"/>
      <c r="AQ1680" s="46"/>
      <c r="AR1680" s="46"/>
      <c r="AS1680" s="46"/>
      <c r="AT1680" s="46"/>
      <c r="AU1680" s="46"/>
      <c r="AV1680" s="46"/>
      <c r="AW1680" s="46"/>
      <c r="AX1680" s="46"/>
      <c r="AY1680" s="46"/>
      <c r="AZ1680" s="49"/>
      <c r="BE1680" s="52">
        <f t="shared" si="651"/>
        <v>0</v>
      </c>
      <c r="BF1680" s="53" t="str">
        <f t="shared" si="653"/>
        <v>00</v>
      </c>
      <c r="BG1680" s="54">
        <f t="shared" si="654"/>
        <v>0</v>
      </c>
      <c r="BH1680" s="54">
        <v>6</v>
      </c>
      <c r="BI1680" s="54" t="str">
        <f t="shared" si="655"/>
        <v>,00</v>
      </c>
      <c r="BJ1680" s="55" t="str">
        <f t="shared" si="656"/>
        <v>00,00</v>
      </c>
      <c r="BL1680" s="57" t="str">
        <f>IFERROR(VLOOKUP(H1680,#REF!,2,0)," ")</f>
        <v xml:space="preserve"> </v>
      </c>
      <c r="BM1680" s="57" t="str">
        <f>IFERROR(VLOOKUP(K1680,#REF!,2,0)," ")</f>
        <v xml:space="preserve"> </v>
      </c>
      <c r="BN1680" s="58" t="str">
        <f t="shared" si="639"/>
        <v xml:space="preserve">  </v>
      </c>
      <c r="BO1680" s="59" t="str">
        <f>IFERROR(VLOOKUP(BN1680,#REF!,5,0)," ")</f>
        <v xml:space="preserve"> </v>
      </c>
      <c r="BP1680" s="59" t="str">
        <f t="shared" si="640"/>
        <v xml:space="preserve"> </v>
      </c>
      <c r="BQ1680" s="56" t="str">
        <f t="shared" si="641"/>
        <v>0,00</v>
      </c>
      <c r="BR1680" s="59" t="str">
        <f t="shared" si="642"/>
        <v>0,00</v>
      </c>
      <c r="BS1680" s="59" t="str">
        <f t="shared" si="643"/>
        <v xml:space="preserve"> </v>
      </c>
      <c r="BT1680" s="56" t="str">
        <f t="shared" si="657"/>
        <v>00</v>
      </c>
      <c r="BU1680" s="56">
        <f t="shared" si="658"/>
        <v>0</v>
      </c>
      <c r="BV1680" s="56" t="str">
        <f>IFERROR(BU1680*#REF!,"0,00")</f>
        <v>0,00</v>
      </c>
      <c r="BW1680" s="59" t="str">
        <f t="shared" si="659"/>
        <v>0,00</v>
      </c>
    </row>
    <row r="1681" spans="1:75" ht="61.5" customHeight="1" thickTop="1" thickBot="1">
      <c r="A1681" s="90" t="str">
        <f t="shared" si="647"/>
        <v>INSERIR DATA</v>
      </c>
      <c r="B1681" s="91" t="str">
        <f t="shared" si="648"/>
        <v>INSERIR DATA</v>
      </c>
      <c r="C1681" s="81" t="str">
        <f t="shared" si="649"/>
        <v>INSERIR DATA</v>
      </c>
      <c r="D1681" s="79">
        <f t="shared" si="638"/>
        <v>1678</v>
      </c>
      <c r="E1681" s="125">
        <f t="shared" ref="E1681:E1744" si="660">AI1681</f>
        <v>0</v>
      </c>
      <c r="F1681" s="101"/>
      <c r="G1681" s="124" t="str">
        <f>IFERROR(VLOOKUP(F1681,#REF!,2,0)," ")</f>
        <v xml:space="preserve"> </v>
      </c>
      <c r="H1681" s="122" t="str">
        <f>IFERROR(VLOOKUP(F1681,#REF!,3,0)," ")</f>
        <v xml:space="preserve"> </v>
      </c>
      <c r="I1681" s="103"/>
      <c r="J1681" s="103"/>
      <c r="K1681" s="103"/>
      <c r="L1681" s="104"/>
      <c r="M1681" s="105"/>
      <c r="N1681" s="106"/>
      <c r="O1681" s="107"/>
      <c r="P1681" s="122" t="str">
        <f t="shared" si="644"/>
        <v>00,00</v>
      </c>
      <c r="Q1681" s="123" t="str">
        <f t="shared" si="645"/>
        <v>0,00</v>
      </c>
      <c r="R1681" s="119">
        <v>0</v>
      </c>
      <c r="S1681" s="119">
        <v>0</v>
      </c>
      <c r="T1681" s="123">
        <f t="shared" si="650"/>
        <v>0</v>
      </c>
      <c r="U1681" s="108"/>
      <c r="V1681" s="109" t="str">
        <f t="shared" si="646"/>
        <v/>
      </c>
      <c r="W1681" s="37"/>
      <c r="X1681" s="132"/>
      <c r="Y1681" s="134"/>
      <c r="AA1681" s="24"/>
      <c r="AB1681" s="40"/>
      <c r="AC1681" s="24" t="str">
        <f t="shared" si="652"/>
        <v>Pendente</v>
      </c>
      <c r="AE1681" s="43"/>
      <c r="AF1681" s="44"/>
      <c r="AG1681" s="46"/>
      <c r="AH1681" s="46"/>
      <c r="AI1681" s="46"/>
      <c r="AJ1681" s="44"/>
      <c r="AK1681" s="46"/>
      <c r="AL1681" s="127"/>
      <c r="AM1681" s="44"/>
      <c r="AN1681" s="46"/>
      <c r="AO1681" s="127"/>
      <c r="AP1681" s="46"/>
      <c r="AQ1681" s="46"/>
      <c r="AR1681" s="46"/>
      <c r="AS1681" s="46"/>
      <c r="AT1681" s="46"/>
      <c r="AU1681" s="46"/>
      <c r="AV1681" s="46"/>
      <c r="AW1681" s="46"/>
      <c r="AX1681" s="46"/>
      <c r="AY1681" s="46"/>
      <c r="AZ1681" s="49"/>
      <c r="BE1681" s="52">
        <f t="shared" si="651"/>
        <v>0</v>
      </c>
      <c r="BF1681" s="53" t="str">
        <f t="shared" si="653"/>
        <v>00</v>
      </c>
      <c r="BG1681" s="54">
        <f t="shared" si="654"/>
        <v>0</v>
      </c>
      <c r="BH1681" s="54">
        <v>6</v>
      </c>
      <c r="BI1681" s="54" t="str">
        <f t="shared" si="655"/>
        <v>,00</v>
      </c>
      <c r="BJ1681" s="55" t="str">
        <f t="shared" si="656"/>
        <v>00,00</v>
      </c>
      <c r="BL1681" s="57" t="str">
        <f>IFERROR(VLOOKUP(H1681,#REF!,2,0)," ")</f>
        <v xml:space="preserve"> </v>
      </c>
      <c r="BM1681" s="57" t="str">
        <f>IFERROR(VLOOKUP(K1681,#REF!,2,0)," ")</f>
        <v xml:space="preserve"> </v>
      </c>
      <c r="BN1681" s="58" t="str">
        <f t="shared" si="639"/>
        <v xml:space="preserve">  </v>
      </c>
      <c r="BO1681" s="59" t="str">
        <f>IFERROR(VLOOKUP(BN1681,#REF!,5,0)," ")</f>
        <v xml:space="preserve"> </v>
      </c>
      <c r="BP1681" s="59" t="str">
        <f t="shared" si="640"/>
        <v xml:space="preserve"> </v>
      </c>
      <c r="BQ1681" s="56" t="str">
        <f t="shared" si="641"/>
        <v>0,00</v>
      </c>
      <c r="BR1681" s="59" t="str">
        <f t="shared" si="642"/>
        <v>0,00</v>
      </c>
      <c r="BS1681" s="59" t="str">
        <f t="shared" si="643"/>
        <v xml:space="preserve"> </v>
      </c>
      <c r="BT1681" s="56" t="str">
        <f t="shared" si="657"/>
        <v>00</v>
      </c>
      <c r="BU1681" s="56">
        <f t="shared" si="658"/>
        <v>0</v>
      </c>
      <c r="BV1681" s="56" t="str">
        <f>IFERROR(BU1681*#REF!,"0,00")</f>
        <v>0,00</v>
      </c>
      <c r="BW1681" s="59" t="str">
        <f t="shared" si="659"/>
        <v>0,00</v>
      </c>
    </row>
    <row r="1682" spans="1:75" ht="61.5" customHeight="1" thickTop="1" thickBot="1">
      <c r="A1682" s="90" t="str">
        <f t="shared" si="647"/>
        <v>INSERIR DATA</v>
      </c>
      <c r="B1682" s="91" t="str">
        <f t="shared" si="648"/>
        <v>INSERIR DATA</v>
      </c>
      <c r="C1682" s="81" t="str">
        <f t="shared" si="649"/>
        <v>INSERIR DATA</v>
      </c>
      <c r="D1682" s="79">
        <f t="shared" si="638"/>
        <v>1679</v>
      </c>
      <c r="E1682" s="125">
        <f t="shared" si="660"/>
        <v>0</v>
      </c>
      <c r="F1682" s="101"/>
      <c r="G1682" s="124" t="str">
        <f>IFERROR(VLOOKUP(F1682,#REF!,2,0)," ")</f>
        <v xml:space="preserve"> </v>
      </c>
      <c r="H1682" s="122" t="str">
        <f>IFERROR(VLOOKUP(F1682,#REF!,3,0)," ")</f>
        <v xml:space="preserve"> </v>
      </c>
      <c r="I1682" s="103"/>
      <c r="J1682" s="103"/>
      <c r="K1682" s="103"/>
      <c r="L1682" s="104"/>
      <c r="M1682" s="105"/>
      <c r="N1682" s="106"/>
      <c r="O1682" s="107"/>
      <c r="P1682" s="122" t="str">
        <f t="shared" si="644"/>
        <v>00,00</v>
      </c>
      <c r="Q1682" s="123" t="str">
        <f t="shared" si="645"/>
        <v>0,00</v>
      </c>
      <c r="R1682" s="119">
        <v>0</v>
      </c>
      <c r="S1682" s="119">
        <v>0</v>
      </c>
      <c r="T1682" s="123">
        <f t="shared" si="650"/>
        <v>0</v>
      </c>
      <c r="U1682" s="108"/>
      <c r="V1682" s="109" t="str">
        <f t="shared" si="646"/>
        <v/>
      </c>
      <c r="W1682" s="37"/>
      <c r="X1682" s="132"/>
      <c r="Y1682" s="134"/>
      <c r="AA1682" s="24"/>
      <c r="AB1682" s="40"/>
      <c r="AC1682" s="24" t="str">
        <f t="shared" si="652"/>
        <v>Pendente</v>
      </c>
      <c r="AE1682" s="43"/>
      <c r="AF1682" s="44"/>
      <c r="AG1682" s="46"/>
      <c r="AH1682" s="46"/>
      <c r="AI1682" s="46"/>
      <c r="AJ1682" s="44"/>
      <c r="AK1682" s="46"/>
      <c r="AL1682" s="127"/>
      <c r="AM1682" s="44"/>
      <c r="AN1682" s="46"/>
      <c r="AO1682" s="127"/>
      <c r="AP1682" s="46"/>
      <c r="AQ1682" s="46"/>
      <c r="AR1682" s="46"/>
      <c r="AS1682" s="46"/>
      <c r="AT1682" s="46"/>
      <c r="AU1682" s="46"/>
      <c r="AV1682" s="46"/>
      <c r="AW1682" s="46"/>
      <c r="AX1682" s="46"/>
      <c r="AY1682" s="46"/>
      <c r="AZ1682" s="49"/>
      <c r="BE1682" s="52">
        <f t="shared" si="651"/>
        <v>0</v>
      </c>
      <c r="BF1682" s="53" t="str">
        <f t="shared" si="653"/>
        <v>00</v>
      </c>
      <c r="BG1682" s="54">
        <f t="shared" si="654"/>
        <v>0</v>
      </c>
      <c r="BH1682" s="54">
        <v>6</v>
      </c>
      <c r="BI1682" s="54" t="str">
        <f t="shared" si="655"/>
        <v>,00</v>
      </c>
      <c r="BJ1682" s="55" t="str">
        <f t="shared" si="656"/>
        <v>00,00</v>
      </c>
      <c r="BL1682" s="57" t="str">
        <f>IFERROR(VLOOKUP(H1682,#REF!,2,0)," ")</f>
        <v xml:space="preserve"> </v>
      </c>
      <c r="BM1682" s="57" t="str">
        <f>IFERROR(VLOOKUP(K1682,#REF!,2,0)," ")</f>
        <v xml:space="preserve"> </v>
      </c>
      <c r="BN1682" s="58" t="str">
        <f t="shared" si="639"/>
        <v xml:space="preserve">  </v>
      </c>
      <c r="BO1682" s="59" t="str">
        <f>IFERROR(VLOOKUP(BN1682,#REF!,5,0)," ")</f>
        <v xml:space="preserve"> </v>
      </c>
      <c r="BP1682" s="59" t="str">
        <f t="shared" si="640"/>
        <v xml:space="preserve"> </v>
      </c>
      <c r="BQ1682" s="56" t="str">
        <f t="shared" si="641"/>
        <v>0,00</v>
      </c>
      <c r="BR1682" s="59" t="str">
        <f t="shared" si="642"/>
        <v>0,00</v>
      </c>
      <c r="BS1682" s="59" t="str">
        <f t="shared" si="643"/>
        <v xml:space="preserve"> </v>
      </c>
      <c r="BT1682" s="56" t="str">
        <f t="shared" si="657"/>
        <v>00</v>
      </c>
      <c r="BU1682" s="56">
        <f t="shared" si="658"/>
        <v>0</v>
      </c>
      <c r="BV1682" s="56" t="str">
        <f>IFERROR(BU1682*#REF!,"0,00")</f>
        <v>0,00</v>
      </c>
      <c r="BW1682" s="59" t="str">
        <f t="shared" si="659"/>
        <v>0,00</v>
      </c>
    </row>
    <row r="1683" spans="1:75" ht="61.5" customHeight="1" thickTop="1" thickBot="1">
      <c r="A1683" s="90" t="str">
        <f t="shared" si="647"/>
        <v>INSERIR DATA</v>
      </c>
      <c r="B1683" s="91" t="str">
        <f t="shared" si="648"/>
        <v>INSERIR DATA</v>
      </c>
      <c r="C1683" s="81" t="str">
        <f t="shared" si="649"/>
        <v>INSERIR DATA</v>
      </c>
      <c r="D1683" s="79">
        <f t="shared" si="638"/>
        <v>1680</v>
      </c>
      <c r="E1683" s="125">
        <f t="shared" si="660"/>
        <v>0</v>
      </c>
      <c r="F1683" s="101"/>
      <c r="G1683" s="124" t="str">
        <f>IFERROR(VLOOKUP(F1683,#REF!,2,0)," ")</f>
        <v xml:space="preserve"> </v>
      </c>
      <c r="H1683" s="122" t="str">
        <f>IFERROR(VLOOKUP(F1683,#REF!,3,0)," ")</f>
        <v xml:space="preserve"> </v>
      </c>
      <c r="I1683" s="103"/>
      <c r="J1683" s="103"/>
      <c r="K1683" s="103"/>
      <c r="L1683" s="104"/>
      <c r="M1683" s="105"/>
      <c r="N1683" s="106"/>
      <c r="O1683" s="107"/>
      <c r="P1683" s="122" t="str">
        <f t="shared" si="644"/>
        <v>00,00</v>
      </c>
      <c r="Q1683" s="123" t="str">
        <f t="shared" si="645"/>
        <v>0,00</v>
      </c>
      <c r="R1683" s="119">
        <v>0</v>
      </c>
      <c r="S1683" s="119">
        <v>0</v>
      </c>
      <c r="T1683" s="123">
        <f t="shared" si="650"/>
        <v>0</v>
      </c>
      <c r="U1683" s="108"/>
      <c r="V1683" s="109" t="str">
        <f t="shared" si="646"/>
        <v/>
      </c>
      <c r="W1683" s="37"/>
      <c r="X1683" s="132"/>
      <c r="Y1683" s="134"/>
      <c r="AA1683" s="24"/>
      <c r="AB1683" s="40"/>
      <c r="AC1683" s="24" t="str">
        <f t="shared" si="652"/>
        <v>Pendente</v>
      </c>
      <c r="AE1683" s="43"/>
      <c r="AF1683" s="44"/>
      <c r="AG1683" s="46"/>
      <c r="AH1683" s="46"/>
      <c r="AI1683" s="46"/>
      <c r="AJ1683" s="44"/>
      <c r="AK1683" s="46"/>
      <c r="AL1683" s="127"/>
      <c r="AM1683" s="44"/>
      <c r="AN1683" s="46"/>
      <c r="AO1683" s="127"/>
      <c r="AP1683" s="46"/>
      <c r="AQ1683" s="46"/>
      <c r="AR1683" s="46"/>
      <c r="AS1683" s="46"/>
      <c r="AT1683" s="46"/>
      <c r="AU1683" s="46"/>
      <c r="AV1683" s="46"/>
      <c r="AW1683" s="46"/>
      <c r="AX1683" s="46"/>
      <c r="AY1683" s="46"/>
      <c r="AZ1683" s="49"/>
      <c r="BE1683" s="52">
        <f t="shared" si="651"/>
        <v>0</v>
      </c>
      <c r="BF1683" s="53" t="str">
        <f t="shared" si="653"/>
        <v>00</v>
      </c>
      <c r="BG1683" s="54">
        <f t="shared" si="654"/>
        <v>0</v>
      </c>
      <c r="BH1683" s="54">
        <v>6</v>
      </c>
      <c r="BI1683" s="54" t="str">
        <f t="shared" si="655"/>
        <v>,00</v>
      </c>
      <c r="BJ1683" s="55" t="str">
        <f t="shared" si="656"/>
        <v>00,00</v>
      </c>
      <c r="BL1683" s="57" t="str">
        <f>IFERROR(VLOOKUP(H1683,#REF!,2,0)," ")</f>
        <v xml:space="preserve"> </v>
      </c>
      <c r="BM1683" s="57" t="str">
        <f>IFERROR(VLOOKUP(K1683,#REF!,2,0)," ")</f>
        <v xml:space="preserve"> </v>
      </c>
      <c r="BN1683" s="58" t="str">
        <f t="shared" si="639"/>
        <v xml:space="preserve">  </v>
      </c>
      <c r="BO1683" s="59" t="str">
        <f>IFERROR(VLOOKUP(BN1683,#REF!,5,0)," ")</f>
        <v xml:space="preserve"> </v>
      </c>
      <c r="BP1683" s="59" t="str">
        <f t="shared" si="640"/>
        <v xml:space="preserve"> </v>
      </c>
      <c r="BQ1683" s="56" t="str">
        <f t="shared" si="641"/>
        <v>0,00</v>
      </c>
      <c r="BR1683" s="59" t="str">
        <f t="shared" si="642"/>
        <v>0,00</v>
      </c>
      <c r="BS1683" s="59" t="str">
        <f t="shared" si="643"/>
        <v xml:space="preserve"> </v>
      </c>
      <c r="BT1683" s="56" t="str">
        <f t="shared" si="657"/>
        <v>00</v>
      </c>
      <c r="BU1683" s="56">
        <f t="shared" si="658"/>
        <v>0</v>
      </c>
      <c r="BV1683" s="56" t="str">
        <f>IFERROR(BU1683*#REF!,"0,00")</f>
        <v>0,00</v>
      </c>
      <c r="BW1683" s="59" t="str">
        <f t="shared" si="659"/>
        <v>0,00</v>
      </c>
    </row>
    <row r="1684" spans="1:75" ht="61.5" customHeight="1" thickTop="1" thickBot="1">
      <c r="A1684" s="90" t="str">
        <f t="shared" si="647"/>
        <v>INSERIR DATA</v>
      </c>
      <c r="B1684" s="91" t="str">
        <f t="shared" si="648"/>
        <v>INSERIR DATA</v>
      </c>
      <c r="C1684" s="81" t="str">
        <f t="shared" si="649"/>
        <v>INSERIR DATA</v>
      </c>
      <c r="D1684" s="79">
        <f t="shared" si="638"/>
        <v>1681</v>
      </c>
      <c r="E1684" s="125">
        <f t="shared" si="660"/>
        <v>0</v>
      </c>
      <c r="F1684" s="101"/>
      <c r="G1684" s="124" t="str">
        <f>IFERROR(VLOOKUP(F1684,#REF!,2,0)," ")</f>
        <v xml:space="preserve"> </v>
      </c>
      <c r="H1684" s="122" t="str">
        <f>IFERROR(VLOOKUP(F1684,#REF!,3,0)," ")</f>
        <v xml:space="preserve"> </v>
      </c>
      <c r="I1684" s="103"/>
      <c r="J1684" s="103"/>
      <c r="K1684" s="103"/>
      <c r="L1684" s="104"/>
      <c r="M1684" s="105"/>
      <c r="N1684" s="106"/>
      <c r="O1684" s="107"/>
      <c r="P1684" s="122" t="str">
        <f t="shared" si="644"/>
        <v>00,00</v>
      </c>
      <c r="Q1684" s="123" t="str">
        <f t="shared" si="645"/>
        <v>0,00</v>
      </c>
      <c r="R1684" s="119">
        <v>0</v>
      </c>
      <c r="S1684" s="119">
        <v>0</v>
      </c>
      <c r="T1684" s="123">
        <f t="shared" si="650"/>
        <v>0</v>
      </c>
      <c r="U1684" s="108"/>
      <c r="V1684" s="109" t="str">
        <f t="shared" si="646"/>
        <v/>
      </c>
      <c r="W1684" s="37"/>
      <c r="X1684" s="132"/>
      <c r="Y1684" s="134"/>
      <c r="AA1684" s="24"/>
      <c r="AB1684" s="40"/>
      <c r="AC1684" s="24" t="str">
        <f t="shared" si="652"/>
        <v>Pendente</v>
      </c>
      <c r="AE1684" s="43"/>
      <c r="AF1684" s="44"/>
      <c r="AG1684" s="46"/>
      <c r="AH1684" s="46"/>
      <c r="AI1684" s="46"/>
      <c r="AJ1684" s="44"/>
      <c r="AK1684" s="46"/>
      <c r="AL1684" s="127"/>
      <c r="AM1684" s="44"/>
      <c r="AN1684" s="46"/>
      <c r="AO1684" s="127"/>
      <c r="AP1684" s="46"/>
      <c r="AQ1684" s="46"/>
      <c r="AR1684" s="46"/>
      <c r="AS1684" s="46"/>
      <c r="AT1684" s="46"/>
      <c r="AU1684" s="46"/>
      <c r="AV1684" s="46"/>
      <c r="AW1684" s="46"/>
      <c r="AX1684" s="46"/>
      <c r="AY1684" s="46"/>
      <c r="AZ1684" s="49"/>
      <c r="BE1684" s="52">
        <f t="shared" si="651"/>
        <v>0</v>
      </c>
      <c r="BF1684" s="53" t="str">
        <f t="shared" si="653"/>
        <v>00</v>
      </c>
      <c r="BG1684" s="54">
        <f t="shared" si="654"/>
        <v>0</v>
      </c>
      <c r="BH1684" s="54">
        <v>6</v>
      </c>
      <c r="BI1684" s="54" t="str">
        <f t="shared" si="655"/>
        <v>,00</v>
      </c>
      <c r="BJ1684" s="55" t="str">
        <f t="shared" si="656"/>
        <v>00,00</v>
      </c>
      <c r="BL1684" s="57" t="str">
        <f>IFERROR(VLOOKUP(H1684,#REF!,2,0)," ")</f>
        <v xml:space="preserve"> </v>
      </c>
      <c r="BM1684" s="57" t="str">
        <f>IFERROR(VLOOKUP(K1684,#REF!,2,0)," ")</f>
        <v xml:space="preserve"> </v>
      </c>
      <c r="BN1684" s="58" t="str">
        <f t="shared" si="639"/>
        <v xml:space="preserve">  </v>
      </c>
      <c r="BO1684" s="59" t="str">
        <f>IFERROR(VLOOKUP(BN1684,#REF!,5,0)," ")</f>
        <v xml:space="preserve"> </v>
      </c>
      <c r="BP1684" s="59" t="str">
        <f t="shared" si="640"/>
        <v xml:space="preserve"> </v>
      </c>
      <c r="BQ1684" s="56" t="str">
        <f t="shared" si="641"/>
        <v>0,00</v>
      </c>
      <c r="BR1684" s="59" t="str">
        <f t="shared" si="642"/>
        <v>0,00</v>
      </c>
      <c r="BS1684" s="59" t="str">
        <f t="shared" si="643"/>
        <v xml:space="preserve"> </v>
      </c>
      <c r="BT1684" s="56" t="str">
        <f t="shared" si="657"/>
        <v>00</v>
      </c>
      <c r="BU1684" s="56">
        <f t="shared" si="658"/>
        <v>0</v>
      </c>
      <c r="BV1684" s="56" t="str">
        <f>IFERROR(BU1684*#REF!,"0,00")</f>
        <v>0,00</v>
      </c>
      <c r="BW1684" s="59" t="str">
        <f t="shared" si="659"/>
        <v>0,00</v>
      </c>
    </row>
    <row r="1685" spans="1:75" ht="61.5" customHeight="1" thickTop="1" thickBot="1">
      <c r="A1685" s="90" t="str">
        <f t="shared" si="647"/>
        <v>INSERIR DATA</v>
      </c>
      <c r="B1685" s="91" t="str">
        <f t="shared" si="648"/>
        <v>INSERIR DATA</v>
      </c>
      <c r="C1685" s="81" t="str">
        <f t="shared" si="649"/>
        <v>INSERIR DATA</v>
      </c>
      <c r="D1685" s="79">
        <f t="shared" si="638"/>
        <v>1682</v>
      </c>
      <c r="E1685" s="125">
        <f t="shared" si="660"/>
        <v>0</v>
      </c>
      <c r="F1685" s="101"/>
      <c r="G1685" s="124" t="str">
        <f>IFERROR(VLOOKUP(F1685,#REF!,2,0)," ")</f>
        <v xml:space="preserve"> </v>
      </c>
      <c r="H1685" s="122" t="str">
        <f>IFERROR(VLOOKUP(F1685,#REF!,3,0)," ")</f>
        <v xml:space="preserve"> </v>
      </c>
      <c r="I1685" s="103"/>
      <c r="J1685" s="103"/>
      <c r="K1685" s="103"/>
      <c r="L1685" s="104"/>
      <c r="M1685" s="105"/>
      <c r="N1685" s="106"/>
      <c r="O1685" s="107"/>
      <c r="P1685" s="122" t="str">
        <f t="shared" si="644"/>
        <v>00,00</v>
      </c>
      <c r="Q1685" s="123" t="str">
        <f t="shared" si="645"/>
        <v>0,00</v>
      </c>
      <c r="R1685" s="119">
        <v>0</v>
      </c>
      <c r="S1685" s="119">
        <v>0</v>
      </c>
      <c r="T1685" s="123">
        <f t="shared" si="650"/>
        <v>0</v>
      </c>
      <c r="U1685" s="108"/>
      <c r="V1685" s="109" t="str">
        <f t="shared" si="646"/>
        <v/>
      </c>
      <c r="W1685" s="37"/>
      <c r="X1685" s="132"/>
      <c r="Y1685" s="134"/>
      <c r="AA1685" s="24"/>
      <c r="AB1685" s="40"/>
      <c r="AC1685" s="24" t="str">
        <f t="shared" si="652"/>
        <v>Pendente</v>
      </c>
      <c r="AE1685" s="43"/>
      <c r="AF1685" s="44"/>
      <c r="AG1685" s="46"/>
      <c r="AH1685" s="46"/>
      <c r="AI1685" s="46"/>
      <c r="AJ1685" s="44"/>
      <c r="AK1685" s="46"/>
      <c r="AL1685" s="127"/>
      <c r="AM1685" s="44"/>
      <c r="AN1685" s="46"/>
      <c r="AO1685" s="127"/>
      <c r="AP1685" s="46"/>
      <c r="AQ1685" s="46"/>
      <c r="AR1685" s="46"/>
      <c r="AS1685" s="46"/>
      <c r="AT1685" s="46"/>
      <c r="AU1685" s="46"/>
      <c r="AV1685" s="46"/>
      <c r="AW1685" s="46"/>
      <c r="AX1685" s="46"/>
      <c r="AY1685" s="46"/>
      <c r="AZ1685" s="49"/>
      <c r="BE1685" s="52">
        <f t="shared" si="651"/>
        <v>0</v>
      </c>
      <c r="BF1685" s="53" t="str">
        <f t="shared" si="653"/>
        <v>00</v>
      </c>
      <c r="BG1685" s="54">
        <f t="shared" si="654"/>
        <v>0</v>
      </c>
      <c r="BH1685" s="54">
        <v>6</v>
      </c>
      <c r="BI1685" s="54" t="str">
        <f t="shared" si="655"/>
        <v>,00</v>
      </c>
      <c r="BJ1685" s="55" t="str">
        <f t="shared" si="656"/>
        <v>00,00</v>
      </c>
      <c r="BL1685" s="57" t="str">
        <f>IFERROR(VLOOKUP(H1685,#REF!,2,0)," ")</f>
        <v xml:space="preserve"> </v>
      </c>
      <c r="BM1685" s="57" t="str">
        <f>IFERROR(VLOOKUP(K1685,#REF!,2,0)," ")</f>
        <v xml:space="preserve"> </v>
      </c>
      <c r="BN1685" s="58" t="str">
        <f t="shared" si="639"/>
        <v xml:space="preserve">  </v>
      </c>
      <c r="BO1685" s="59" t="str">
        <f>IFERROR(VLOOKUP(BN1685,#REF!,5,0)," ")</f>
        <v xml:space="preserve"> </v>
      </c>
      <c r="BP1685" s="59" t="str">
        <f t="shared" si="640"/>
        <v xml:space="preserve"> </v>
      </c>
      <c r="BQ1685" s="56" t="str">
        <f t="shared" si="641"/>
        <v>0,00</v>
      </c>
      <c r="BR1685" s="59" t="str">
        <f t="shared" si="642"/>
        <v>0,00</v>
      </c>
      <c r="BS1685" s="59" t="str">
        <f t="shared" si="643"/>
        <v xml:space="preserve"> </v>
      </c>
      <c r="BT1685" s="56" t="str">
        <f t="shared" si="657"/>
        <v>00</v>
      </c>
      <c r="BU1685" s="56">
        <f t="shared" si="658"/>
        <v>0</v>
      </c>
      <c r="BV1685" s="56" t="str">
        <f>IFERROR(BU1685*#REF!,"0,00")</f>
        <v>0,00</v>
      </c>
      <c r="BW1685" s="59" t="str">
        <f t="shared" si="659"/>
        <v>0,00</v>
      </c>
    </row>
    <row r="1686" spans="1:75" ht="61.5" customHeight="1" thickTop="1" thickBot="1">
      <c r="A1686" s="90" t="str">
        <f t="shared" si="647"/>
        <v>INSERIR DATA</v>
      </c>
      <c r="B1686" s="91" t="str">
        <f t="shared" si="648"/>
        <v>INSERIR DATA</v>
      </c>
      <c r="C1686" s="81" t="str">
        <f t="shared" si="649"/>
        <v>INSERIR DATA</v>
      </c>
      <c r="D1686" s="79">
        <f t="shared" si="638"/>
        <v>1683</v>
      </c>
      <c r="E1686" s="125">
        <f t="shared" si="660"/>
        <v>0</v>
      </c>
      <c r="F1686" s="101"/>
      <c r="G1686" s="124" t="str">
        <f>IFERROR(VLOOKUP(F1686,#REF!,2,0)," ")</f>
        <v xml:space="preserve"> </v>
      </c>
      <c r="H1686" s="122" t="str">
        <f>IFERROR(VLOOKUP(F1686,#REF!,3,0)," ")</f>
        <v xml:space="preserve"> </v>
      </c>
      <c r="I1686" s="103"/>
      <c r="J1686" s="103"/>
      <c r="K1686" s="103"/>
      <c r="L1686" s="104"/>
      <c r="M1686" s="105"/>
      <c r="N1686" s="106"/>
      <c r="O1686" s="107"/>
      <c r="P1686" s="122" t="str">
        <f t="shared" si="644"/>
        <v>00,00</v>
      </c>
      <c r="Q1686" s="123" t="str">
        <f t="shared" si="645"/>
        <v>0,00</v>
      </c>
      <c r="R1686" s="119">
        <v>0</v>
      </c>
      <c r="S1686" s="119">
        <v>0</v>
      </c>
      <c r="T1686" s="123">
        <f t="shared" si="650"/>
        <v>0</v>
      </c>
      <c r="U1686" s="108"/>
      <c r="V1686" s="109" t="str">
        <f t="shared" si="646"/>
        <v/>
      </c>
      <c r="W1686" s="37"/>
      <c r="X1686" s="132"/>
      <c r="Y1686" s="134"/>
      <c r="AA1686" s="24"/>
      <c r="AB1686" s="40"/>
      <c r="AC1686" s="24" t="str">
        <f t="shared" si="652"/>
        <v>Pendente</v>
      </c>
      <c r="AE1686" s="43"/>
      <c r="AF1686" s="44"/>
      <c r="AG1686" s="46"/>
      <c r="AH1686" s="46"/>
      <c r="AI1686" s="46"/>
      <c r="AJ1686" s="44"/>
      <c r="AK1686" s="46"/>
      <c r="AL1686" s="127"/>
      <c r="AM1686" s="44"/>
      <c r="AN1686" s="46"/>
      <c r="AO1686" s="127"/>
      <c r="AP1686" s="46"/>
      <c r="AQ1686" s="46"/>
      <c r="AR1686" s="46"/>
      <c r="AS1686" s="46"/>
      <c r="AT1686" s="46"/>
      <c r="AU1686" s="46"/>
      <c r="AV1686" s="46"/>
      <c r="AW1686" s="46"/>
      <c r="AX1686" s="46"/>
      <c r="AY1686" s="46"/>
      <c r="AZ1686" s="49"/>
      <c r="BE1686" s="52">
        <f t="shared" si="651"/>
        <v>0</v>
      </c>
      <c r="BF1686" s="53" t="str">
        <f t="shared" si="653"/>
        <v>00</v>
      </c>
      <c r="BG1686" s="54">
        <f t="shared" si="654"/>
        <v>0</v>
      </c>
      <c r="BH1686" s="54">
        <v>6</v>
      </c>
      <c r="BI1686" s="54" t="str">
        <f t="shared" si="655"/>
        <v>,00</v>
      </c>
      <c r="BJ1686" s="55" t="str">
        <f t="shared" si="656"/>
        <v>00,00</v>
      </c>
      <c r="BL1686" s="57" t="str">
        <f>IFERROR(VLOOKUP(H1686,#REF!,2,0)," ")</f>
        <v xml:space="preserve"> </v>
      </c>
      <c r="BM1686" s="57" t="str">
        <f>IFERROR(VLOOKUP(K1686,#REF!,2,0)," ")</f>
        <v xml:space="preserve"> </v>
      </c>
      <c r="BN1686" s="58" t="str">
        <f t="shared" si="639"/>
        <v xml:space="preserve">  </v>
      </c>
      <c r="BO1686" s="59" t="str">
        <f>IFERROR(VLOOKUP(BN1686,#REF!,5,0)," ")</f>
        <v xml:space="preserve"> </v>
      </c>
      <c r="BP1686" s="59" t="str">
        <f t="shared" si="640"/>
        <v xml:space="preserve"> </v>
      </c>
      <c r="BQ1686" s="56" t="str">
        <f t="shared" si="641"/>
        <v>0,00</v>
      </c>
      <c r="BR1686" s="59" t="str">
        <f t="shared" si="642"/>
        <v>0,00</v>
      </c>
      <c r="BS1686" s="59" t="str">
        <f t="shared" si="643"/>
        <v xml:space="preserve"> </v>
      </c>
      <c r="BT1686" s="56" t="str">
        <f t="shared" si="657"/>
        <v>00</v>
      </c>
      <c r="BU1686" s="56">
        <f t="shared" si="658"/>
        <v>0</v>
      </c>
      <c r="BV1686" s="56" t="str">
        <f>IFERROR(BU1686*#REF!,"0,00")</f>
        <v>0,00</v>
      </c>
      <c r="BW1686" s="59" t="str">
        <f t="shared" si="659"/>
        <v>0,00</v>
      </c>
    </row>
    <row r="1687" spans="1:75" ht="61.5" customHeight="1" thickTop="1" thickBot="1">
      <c r="A1687" s="90" t="str">
        <f t="shared" si="647"/>
        <v>INSERIR DATA</v>
      </c>
      <c r="B1687" s="91" t="str">
        <f t="shared" si="648"/>
        <v>INSERIR DATA</v>
      </c>
      <c r="C1687" s="81" t="str">
        <f t="shared" si="649"/>
        <v>INSERIR DATA</v>
      </c>
      <c r="D1687" s="79">
        <f t="shared" si="638"/>
        <v>1684</v>
      </c>
      <c r="E1687" s="125">
        <f t="shared" si="660"/>
        <v>0</v>
      </c>
      <c r="F1687" s="101"/>
      <c r="G1687" s="124" t="str">
        <f>IFERROR(VLOOKUP(F1687,#REF!,2,0)," ")</f>
        <v xml:space="preserve"> </v>
      </c>
      <c r="H1687" s="122" t="str">
        <f>IFERROR(VLOOKUP(F1687,#REF!,3,0)," ")</f>
        <v xml:space="preserve"> </v>
      </c>
      <c r="I1687" s="103"/>
      <c r="J1687" s="103"/>
      <c r="K1687" s="103"/>
      <c r="L1687" s="104"/>
      <c r="M1687" s="105"/>
      <c r="N1687" s="106"/>
      <c r="O1687" s="107"/>
      <c r="P1687" s="122" t="str">
        <f t="shared" si="644"/>
        <v>00,00</v>
      </c>
      <c r="Q1687" s="123" t="str">
        <f t="shared" si="645"/>
        <v>0,00</v>
      </c>
      <c r="R1687" s="119">
        <v>0</v>
      </c>
      <c r="S1687" s="119">
        <v>0</v>
      </c>
      <c r="T1687" s="123">
        <f t="shared" si="650"/>
        <v>0</v>
      </c>
      <c r="U1687" s="108"/>
      <c r="V1687" s="109" t="str">
        <f t="shared" si="646"/>
        <v/>
      </c>
      <c r="W1687" s="37"/>
      <c r="X1687" s="132"/>
      <c r="Y1687" s="134"/>
      <c r="AA1687" s="24"/>
      <c r="AB1687" s="40"/>
      <c r="AC1687" s="24" t="str">
        <f t="shared" si="652"/>
        <v>Pendente</v>
      </c>
      <c r="AE1687" s="43"/>
      <c r="AF1687" s="44"/>
      <c r="AG1687" s="46"/>
      <c r="AH1687" s="46"/>
      <c r="AI1687" s="46"/>
      <c r="AJ1687" s="44"/>
      <c r="AK1687" s="46"/>
      <c r="AL1687" s="127"/>
      <c r="AM1687" s="44"/>
      <c r="AN1687" s="46"/>
      <c r="AO1687" s="127"/>
      <c r="AP1687" s="46"/>
      <c r="AQ1687" s="46"/>
      <c r="AR1687" s="46"/>
      <c r="AS1687" s="46"/>
      <c r="AT1687" s="46"/>
      <c r="AU1687" s="46"/>
      <c r="AV1687" s="46"/>
      <c r="AW1687" s="46"/>
      <c r="AX1687" s="46"/>
      <c r="AY1687" s="46"/>
      <c r="AZ1687" s="49"/>
      <c r="BE1687" s="52">
        <f t="shared" si="651"/>
        <v>0</v>
      </c>
      <c r="BF1687" s="53" t="str">
        <f t="shared" si="653"/>
        <v>00</v>
      </c>
      <c r="BG1687" s="54">
        <f t="shared" si="654"/>
        <v>0</v>
      </c>
      <c r="BH1687" s="54">
        <v>6</v>
      </c>
      <c r="BI1687" s="54" t="str">
        <f t="shared" si="655"/>
        <v>,00</v>
      </c>
      <c r="BJ1687" s="55" t="str">
        <f t="shared" si="656"/>
        <v>00,00</v>
      </c>
      <c r="BL1687" s="57" t="str">
        <f>IFERROR(VLOOKUP(H1687,#REF!,2,0)," ")</f>
        <v xml:space="preserve"> </v>
      </c>
      <c r="BM1687" s="57" t="str">
        <f>IFERROR(VLOOKUP(K1687,#REF!,2,0)," ")</f>
        <v xml:space="preserve"> </v>
      </c>
      <c r="BN1687" s="58" t="str">
        <f t="shared" si="639"/>
        <v xml:space="preserve">  </v>
      </c>
      <c r="BO1687" s="59" t="str">
        <f>IFERROR(VLOOKUP(BN1687,#REF!,5,0)," ")</f>
        <v xml:space="preserve"> </v>
      </c>
      <c r="BP1687" s="59" t="str">
        <f t="shared" si="640"/>
        <v xml:space="preserve"> </v>
      </c>
      <c r="BQ1687" s="56" t="str">
        <f t="shared" si="641"/>
        <v>0,00</v>
      </c>
      <c r="BR1687" s="59" t="str">
        <f t="shared" si="642"/>
        <v>0,00</v>
      </c>
      <c r="BS1687" s="59" t="str">
        <f t="shared" si="643"/>
        <v xml:space="preserve"> </v>
      </c>
      <c r="BT1687" s="56" t="str">
        <f t="shared" si="657"/>
        <v>00</v>
      </c>
      <c r="BU1687" s="56">
        <f t="shared" si="658"/>
        <v>0</v>
      </c>
      <c r="BV1687" s="56" t="str">
        <f>IFERROR(BU1687*#REF!,"0,00")</f>
        <v>0,00</v>
      </c>
      <c r="BW1687" s="59" t="str">
        <f t="shared" si="659"/>
        <v>0,00</v>
      </c>
    </row>
    <row r="1688" spans="1:75" ht="61.5" customHeight="1" thickTop="1" thickBot="1">
      <c r="A1688" s="90" t="str">
        <f t="shared" si="647"/>
        <v>INSERIR DATA</v>
      </c>
      <c r="B1688" s="91" t="str">
        <f t="shared" si="648"/>
        <v>INSERIR DATA</v>
      </c>
      <c r="C1688" s="81" t="str">
        <f t="shared" si="649"/>
        <v>INSERIR DATA</v>
      </c>
      <c r="D1688" s="79">
        <f t="shared" ref="D1688:D1751" si="661">D1687+1</f>
        <v>1685</v>
      </c>
      <c r="E1688" s="125">
        <f t="shared" si="660"/>
        <v>0</v>
      </c>
      <c r="F1688" s="101"/>
      <c r="G1688" s="124" t="str">
        <f>IFERROR(VLOOKUP(F1688,#REF!,2,0)," ")</f>
        <v xml:space="preserve"> </v>
      </c>
      <c r="H1688" s="122" t="str">
        <f>IFERROR(VLOOKUP(F1688,#REF!,3,0)," ")</f>
        <v xml:space="preserve"> </v>
      </c>
      <c r="I1688" s="103"/>
      <c r="J1688" s="103"/>
      <c r="K1688" s="103"/>
      <c r="L1688" s="104"/>
      <c r="M1688" s="105"/>
      <c r="N1688" s="106"/>
      <c r="O1688" s="107"/>
      <c r="P1688" s="122" t="str">
        <f t="shared" si="644"/>
        <v>00,00</v>
      </c>
      <c r="Q1688" s="123" t="str">
        <f t="shared" si="645"/>
        <v>0,00</v>
      </c>
      <c r="R1688" s="119">
        <v>0</v>
      </c>
      <c r="S1688" s="119">
        <v>0</v>
      </c>
      <c r="T1688" s="123">
        <f t="shared" si="650"/>
        <v>0</v>
      </c>
      <c r="U1688" s="108"/>
      <c r="V1688" s="109" t="str">
        <f t="shared" si="646"/>
        <v/>
      </c>
      <c r="W1688" s="37"/>
      <c r="X1688" s="132"/>
      <c r="Y1688" s="134"/>
      <c r="AA1688" s="24"/>
      <c r="AB1688" s="40"/>
      <c r="AC1688" s="24" t="str">
        <f t="shared" si="652"/>
        <v>Pendente</v>
      </c>
      <c r="AE1688" s="43"/>
      <c r="AF1688" s="44"/>
      <c r="AG1688" s="46"/>
      <c r="AH1688" s="46"/>
      <c r="AI1688" s="46"/>
      <c r="AJ1688" s="44"/>
      <c r="AK1688" s="46"/>
      <c r="AL1688" s="127"/>
      <c r="AM1688" s="44"/>
      <c r="AN1688" s="46"/>
      <c r="AO1688" s="127"/>
      <c r="AP1688" s="46"/>
      <c r="AQ1688" s="46"/>
      <c r="AR1688" s="46"/>
      <c r="AS1688" s="46"/>
      <c r="AT1688" s="46"/>
      <c r="AU1688" s="46"/>
      <c r="AV1688" s="46"/>
      <c r="AW1688" s="46"/>
      <c r="AX1688" s="46"/>
      <c r="AY1688" s="46"/>
      <c r="AZ1688" s="49"/>
      <c r="BE1688" s="52">
        <f t="shared" si="651"/>
        <v>0</v>
      </c>
      <c r="BF1688" s="53" t="str">
        <f t="shared" si="653"/>
        <v>00</v>
      </c>
      <c r="BG1688" s="54">
        <f t="shared" si="654"/>
        <v>0</v>
      </c>
      <c r="BH1688" s="54">
        <v>6</v>
      </c>
      <c r="BI1688" s="54" t="str">
        <f t="shared" si="655"/>
        <v>,00</v>
      </c>
      <c r="BJ1688" s="55" t="str">
        <f t="shared" si="656"/>
        <v>00,00</v>
      </c>
      <c r="BL1688" s="57" t="str">
        <f>IFERROR(VLOOKUP(H1688,#REF!,2,0)," ")</f>
        <v xml:space="preserve"> </v>
      </c>
      <c r="BM1688" s="57" t="str">
        <f>IFERROR(VLOOKUP(K1688,#REF!,2,0)," ")</f>
        <v xml:space="preserve"> </v>
      </c>
      <c r="BN1688" s="58" t="str">
        <f t="shared" si="639"/>
        <v xml:space="preserve">  </v>
      </c>
      <c r="BO1688" s="59" t="str">
        <f>IFERROR(VLOOKUP(BN1688,#REF!,5,0)," ")</f>
        <v xml:space="preserve"> </v>
      </c>
      <c r="BP1688" s="59" t="str">
        <f t="shared" si="640"/>
        <v xml:space="preserve"> </v>
      </c>
      <c r="BQ1688" s="56" t="str">
        <f t="shared" si="641"/>
        <v>0,00</v>
      </c>
      <c r="BR1688" s="59" t="str">
        <f t="shared" si="642"/>
        <v>0,00</v>
      </c>
      <c r="BS1688" s="59" t="str">
        <f t="shared" si="643"/>
        <v xml:space="preserve"> </v>
      </c>
      <c r="BT1688" s="56" t="str">
        <f t="shared" si="657"/>
        <v>00</v>
      </c>
      <c r="BU1688" s="56">
        <f t="shared" si="658"/>
        <v>0</v>
      </c>
      <c r="BV1688" s="56" t="str">
        <f>IFERROR(BU1688*#REF!,"0,00")</f>
        <v>0,00</v>
      </c>
      <c r="BW1688" s="59" t="str">
        <f t="shared" si="659"/>
        <v>0,00</v>
      </c>
    </row>
    <row r="1689" spans="1:75" ht="61.5" customHeight="1" thickTop="1" thickBot="1">
      <c r="A1689" s="90" t="str">
        <f t="shared" si="647"/>
        <v>INSERIR DATA</v>
      </c>
      <c r="B1689" s="91" t="str">
        <f t="shared" si="648"/>
        <v>INSERIR DATA</v>
      </c>
      <c r="C1689" s="81" t="str">
        <f t="shared" si="649"/>
        <v>INSERIR DATA</v>
      </c>
      <c r="D1689" s="79">
        <f t="shared" si="661"/>
        <v>1686</v>
      </c>
      <c r="E1689" s="125">
        <f t="shared" si="660"/>
        <v>0</v>
      </c>
      <c r="F1689" s="101"/>
      <c r="G1689" s="124" t="str">
        <f>IFERROR(VLOOKUP(F1689,#REF!,2,0)," ")</f>
        <v xml:space="preserve"> </v>
      </c>
      <c r="H1689" s="122" t="str">
        <f>IFERROR(VLOOKUP(F1689,#REF!,3,0)," ")</f>
        <v xml:space="preserve"> </v>
      </c>
      <c r="I1689" s="103"/>
      <c r="J1689" s="103"/>
      <c r="K1689" s="103"/>
      <c r="L1689" s="104"/>
      <c r="M1689" s="105"/>
      <c r="N1689" s="106"/>
      <c r="O1689" s="107"/>
      <c r="P1689" s="122" t="str">
        <f t="shared" si="644"/>
        <v>00,00</v>
      </c>
      <c r="Q1689" s="123" t="str">
        <f t="shared" si="645"/>
        <v>0,00</v>
      </c>
      <c r="R1689" s="119">
        <v>0</v>
      </c>
      <c r="S1689" s="119">
        <v>0</v>
      </c>
      <c r="T1689" s="123">
        <f t="shared" si="650"/>
        <v>0</v>
      </c>
      <c r="U1689" s="108"/>
      <c r="V1689" s="109" t="str">
        <f t="shared" si="646"/>
        <v/>
      </c>
      <c r="W1689" s="37"/>
      <c r="X1689" s="132"/>
      <c r="Y1689" s="134"/>
      <c r="AA1689" s="24"/>
      <c r="AB1689" s="40"/>
      <c r="AC1689" s="24" t="str">
        <f t="shared" si="652"/>
        <v>Pendente</v>
      </c>
      <c r="AE1689" s="43"/>
      <c r="AF1689" s="44"/>
      <c r="AG1689" s="46"/>
      <c r="AH1689" s="46"/>
      <c r="AI1689" s="46"/>
      <c r="AJ1689" s="44"/>
      <c r="AK1689" s="46"/>
      <c r="AL1689" s="127"/>
      <c r="AM1689" s="44"/>
      <c r="AN1689" s="46"/>
      <c r="AO1689" s="127"/>
      <c r="AP1689" s="46"/>
      <c r="AQ1689" s="46"/>
      <c r="AR1689" s="46"/>
      <c r="AS1689" s="46"/>
      <c r="AT1689" s="46"/>
      <c r="AU1689" s="46"/>
      <c r="AV1689" s="46"/>
      <c r="AW1689" s="46"/>
      <c r="AX1689" s="46"/>
      <c r="AY1689" s="46"/>
      <c r="AZ1689" s="49"/>
      <c r="BE1689" s="52">
        <f t="shared" si="651"/>
        <v>0</v>
      </c>
      <c r="BF1689" s="53" t="str">
        <f t="shared" si="653"/>
        <v>00</v>
      </c>
      <c r="BG1689" s="54">
        <f t="shared" si="654"/>
        <v>0</v>
      </c>
      <c r="BH1689" s="54">
        <v>6</v>
      </c>
      <c r="BI1689" s="54" t="str">
        <f t="shared" si="655"/>
        <v>,00</v>
      </c>
      <c r="BJ1689" s="55" t="str">
        <f t="shared" si="656"/>
        <v>00,00</v>
      </c>
      <c r="BL1689" s="57" t="str">
        <f>IFERROR(VLOOKUP(H1689,#REF!,2,0)," ")</f>
        <v xml:space="preserve"> </v>
      </c>
      <c r="BM1689" s="57" t="str">
        <f>IFERROR(VLOOKUP(K1689,#REF!,2,0)," ")</f>
        <v xml:space="preserve"> </v>
      </c>
      <c r="BN1689" s="58" t="str">
        <f t="shared" si="639"/>
        <v xml:space="preserve">  </v>
      </c>
      <c r="BO1689" s="59" t="str">
        <f>IFERROR(VLOOKUP(BN1689,#REF!,5,0)," ")</f>
        <v xml:space="preserve"> </v>
      </c>
      <c r="BP1689" s="59" t="str">
        <f t="shared" si="640"/>
        <v xml:space="preserve"> </v>
      </c>
      <c r="BQ1689" s="56" t="str">
        <f t="shared" si="641"/>
        <v>0,00</v>
      </c>
      <c r="BR1689" s="59" t="str">
        <f t="shared" si="642"/>
        <v>0,00</v>
      </c>
      <c r="BS1689" s="59" t="str">
        <f t="shared" si="643"/>
        <v xml:space="preserve"> </v>
      </c>
      <c r="BT1689" s="56" t="str">
        <f t="shared" si="657"/>
        <v>00</v>
      </c>
      <c r="BU1689" s="56">
        <f t="shared" si="658"/>
        <v>0</v>
      </c>
      <c r="BV1689" s="56" t="str">
        <f>IFERROR(BU1689*#REF!,"0,00")</f>
        <v>0,00</v>
      </c>
      <c r="BW1689" s="59" t="str">
        <f t="shared" si="659"/>
        <v>0,00</v>
      </c>
    </row>
    <row r="1690" spans="1:75" ht="61.5" customHeight="1" thickTop="1" thickBot="1">
      <c r="A1690" s="90" t="str">
        <f t="shared" si="647"/>
        <v>INSERIR DATA</v>
      </c>
      <c r="B1690" s="91" t="str">
        <f t="shared" si="648"/>
        <v>INSERIR DATA</v>
      </c>
      <c r="C1690" s="81" t="str">
        <f t="shared" si="649"/>
        <v>INSERIR DATA</v>
      </c>
      <c r="D1690" s="79">
        <f t="shared" si="661"/>
        <v>1687</v>
      </c>
      <c r="E1690" s="125">
        <f t="shared" si="660"/>
        <v>0</v>
      </c>
      <c r="F1690" s="101"/>
      <c r="G1690" s="124" t="str">
        <f>IFERROR(VLOOKUP(F1690,#REF!,2,0)," ")</f>
        <v xml:space="preserve"> </v>
      </c>
      <c r="H1690" s="122" t="str">
        <f>IFERROR(VLOOKUP(F1690,#REF!,3,0)," ")</f>
        <v xml:space="preserve"> </v>
      </c>
      <c r="I1690" s="103"/>
      <c r="J1690" s="103"/>
      <c r="K1690" s="103"/>
      <c r="L1690" s="104"/>
      <c r="M1690" s="105"/>
      <c r="N1690" s="106"/>
      <c r="O1690" s="107"/>
      <c r="P1690" s="122" t="str">
        <f t="shared" si="644"/>
        <v>00,00</v>
      </c>
      <c r="Q1690" s="123" t="str">
        <f t="shared" si="645"/>
        <v>0,00</v>
      </c>
      <c r="R1690" s="119">
        <v>0</v>
      </c>
      <c r="S1690" s="119">
        <v>0</v>
      </c>
      <c r="T1690" s="123">
        <f t="shared" si="650"/>
        <v>0</v>
      </c>
      <c r="U1690" s="108"/>
      <c r="V1690" s="109" t="str">
        <f t="shared" si="646"/>
        <v/>
      </c>
      <c r="W1690" s="37"/>
      <c r="X1690" s="132"/>
      <c r="Y1690" s="134"/>
      <c r="AA1690" s="24"/>
      <c r="AB1690" s="40"/>
      <c r="AC1690" s="24" t="str">
        <f t="shared" si="652"/>
        <v>Pendente</v>
      </c>
      <c r="AE1690" s="43"/>
      <c r="AF1690" s="44"/>
      <c r="AG1690" s="46"/>
      <c r="AH1690" s="46"/>
      <c r="AI1690" s="46"/>
      <c r="AJ1690" s="44"/>
      <c r="AK1690" s="46"/>
      <c r="AL1690" s="127"/>
      <c r="AM1690" s="44"/>
      <c r="AN1690" s="46"/>
      <c r="AO1690" s="127"/>
      <c r="AP1690" s="46"/>
      <c r="AQ1690" s="46"/>
      <c r="AR1690" s="46"/>
      <c r="AS1690" s="46"/>
      <c r="AT1690" s="46"/>
      <c r="AU1690" s="46"/>
      <c r="AV1690" s="46"/>
      <c r="AW1690" s="46"/>
      <c r="AX1690" s="46"/>
      <c r="AY1690" s="46"/>
      <c r="AZ1690" s="49"/>
      <c r="BE1690" s="52">
        <f t="shared" si="651"/>
        <v>0</v>
      </c>
      <c r="BF1690" s="53" t="str">
        <f t="shared" si="653"/>
        <v>00</v>
      </c>
      <c r="BG1690" s="54">
        <f t="shared" si="654"/>
        <v>0</v>
      </c>
      <c r="BH1690" s="54">
        <v>6</v>
      </c>
      <c r="BI1690" s="54" t="str">
        <f t="shared" si="655"/>
        <v>,00</v>
      </c>
      <c r="BJ1690" s="55" t="str">
        <f t="shared" si="656"/>
        <v>00,00</v>
      </c>
      <c r="BL1690" s="57" t="str">
        <f>IFERROR(VLOOKUP(H1690,#REF!,2,0)," ")</f>
        <v xml:space="preserve"> </v>
      </c>
      <c r="BM1690" s="57" t="str">
        <f>IFERROR(VLOOKUP(K1690,#REF!,2,0)," ")</f>
        <v xml:space="preserve"> </v>
      </c>
      <c r="BN1690" s="58" t="str">
        <f t="shared" si="639"/>
        <v xml:space="preserve">  </v>
      </c>
      <c r="BO1690" s="59" t="str">
        <f>IFERROR(VLOOKUP(BN1690,#REF!,5,0)," ")</f>
        <v xml:space="preserve"> </v>
      </c>
      <c r="BP1690" s="59" t="str">
        <f t="shared" si="640"/>
        <v xml:space="preserve"> </v>
      </c>
      <c r="BQ1690" s="56" t="str">
        <f t="shared" si="641"/>
        <v>0,00</v>
      </c>
      <c r="BR1690" s="59" t="str">
        <f t="shared" si="642"/>
        <v>0,00</v>
      </c>
      <c r="BS1690" s="59" t="str">
        <f t="shared" si="643"/>
        <v xml:space="preserve"> </v>
      </c>
      <c r="BT1690" s="56" t="str">
        <f t="shared" si="657"/>
        <v>00</v>
      </c>
      <c r="BU1690" s="56">
        <f t="shared" si="658"/>
        <v>0</v>
      </c>
      <c r="BV1690" s="56" t="str">
        <f>IFERROR(BU1690*#REF!,"0,00")</f>
        <v>0,00</v>
      </c>
      <c r="BW1690" s="59" t="str">
        <f t="shared" si="659"/>
        <v>0,00</v>
      </c>
    </row>
    <row r="1691" spans="1:75" ht="61.5" customHeight="1" thickTop="1" thickBot="1">
      <c r="A1691" s="90" t="str">
        <f t="shared" si="647"/>
        <v>INSERIR DATA</v>
      </c>
      <c r="B1691" s="91" t="str">
        <f t="shared" si="648"/>
        <v>INSERIR DATA</v>
      </c>
      <c r="C1691" s="81" t="str">
        <f t="shared" si="649"/>
        <v>INSERIR DATA</v>
      </c>
      <c r="D1691" s="79">
        <f t="shared" si="661"/>
        <v>1688</v>
      </c>
      <c r="E1691" s="125">
        <f t="shared" si="660"/>
        <v>0</v>
      </c>
      <c r="F1691" s="101"/>
      <c r="G1691" s="124" t="str">
        <f>IFERROR(VLOOKUP(F1691,#REF!,2,0)," ")</f>
        <v xml:space="preserve"> </v>
      </c>
      <c r="H1691" s="122" t="str">
        <f>IFERROR(VLOOKUP(F1691,#REF!,3,0)," ")</f>
        <v xml:space="preserve"> </v>
      </c>
      <c r="I1691" s="103"/>
      <c r="J1691" s="103"/>
      <c r="K1691" s="103"/>
      <c r="L1691" s="104"/>
      <c r="M1691" s="105"/>
      <c r="N1691" s="106"/>
      <c r="O1691" s="107"/>
      <c r="P1691" s="122" t="str">
        <f t="shared" si="644"/>
        <v>00,00</v>
      </c>
      <c r="Q1691" s="123" t="str">
        <f t="shared" si="645"/>
        <v>0,00</v>
      </c>
      <c r="R1691" s="119">
        <v>0</v>
      </c>
      <c r="S1691" s="119">
        <v>0</v>
      </c>
      <c r="T1691" s="123">
        <f t="shared" si="650"/>
        <v>0</v>
      </c>
      <c r="U1691" s="108"/>
      <c r="V1691" s="109" t="str">
        <f t="shared" si="646"/>
        <v/>
      </c>
      <c r="W1691" s="37"/>
      <c r="X1691" s="132"/>
      <c r="Y1691" s="134"/>
      <c r="AA1691" s="24"/>
      <c r="AB1691" s="40"/>
      <c r="AC1691" s="24" t="str">
        <f t="shared" si="652"/>
        <v>Pendente</v>
      </c>
      <c r="AE1691" s="43"/>
      <c r="AF1691" s="44"/>
      <c r="AG1691" s="46"/>
      <c r="AH1691" s="46"/>
      <c r="AI1691" s="46"/>
      <c r="AJ1691" s="44"/>
      <c r="AK1691" s="46"/>
      <c r="AL1691" s="127"/>
      <c r="AM1691" s="44"/>
      <c r="AN1691" s="46"/>
      <c r="AO1691" s="127"/>
      <c r="AP1691" s="46"/>
      <c r="AQ1691" s="46"/>
      <c r="AR1691" s="46"/>
      <c r="AS1691" s="46"/>
      <c r="AT1691" s="46"/>
      <c r="AU1691" s="46"/>
      <c r="AV1691" s="46"/>
      <c r="AW1691" s="46"/>
      <c r="AX1691" s="46"/>
      <c r="AY1691" s="46"/>
      <c r="AZ1691" s="49"/>
      <c r="BE1691" s="52">
        <f t="shared" si="651"/>
        <v>0</v>
      </c>
      <c r="BF1691" s="53" t="str">
        <f t="shared" si="653"/>
        <v>00</v>
      </c>
      <c r="BG1691" s="54">
        <f t="shared" si="654"/>
        <v>0</v>
      </c>
      <c r="BH1691" s="54">
        <v>6</v>
      </c>
      <c r="BI1691" s="54" t="str">
        <f t="shared" si="655"/>
        <v>,00</v>
      </c>
      <c r="BJ1691" s="55" t="str">
        <f t="shared" si="656"/>
        <v>00,00</v>
      </c>
      <c r="BL1691" s="57" t="str">
        <f>IFERROR(VLOOKUP(H1691,#REF!,2,0)," ")</f>
        <v xml:space="preserve"> </v>
      </c>
      <c r="BM1691" s="57" t="str">
        <f>IFERROR(VLOOKUP(K1691,#REF!,2,0)," ")</f>
        <v xml:space="preserve"> </v>
      </c>
      <c r="BN1691" s="58" t="str">
        <f t="shared" si="639"/>
        <v xml:space="preserve">  </v>
      </c>
      <c r="BO1691" s="59" t="str">
        <f>IFERROR(VLOOKUP(BN1691,#REF!,5,0)," ")</f>
        <v xml:space="preserve"> </v>
      </c>
      <c r="BP1691" s="59" t="str">
        <f t="shared" si="640"/>
        <v xml:space="preserve"> </v>
      </c>
      <c r="BQ1691" s="56" t="str">
        <f t="shared" si="641"/>
        <v>0,00</v>
      </c>
      <c r="BR1691" s="59" t="str">
        <f t="shared" si="642"/>
        <v>0,00</v>
      </c>
      <c r="BS1691" s="59" t="str">
        <f t="shared" si="643"/>
        <v xml:space="preserve"> </v>
      </c>
      <c r="BT1691" s="56" t="str">
        <f t="shared" si="657"/>
        <v>00</v>
      </c>
      <c r="BU1691" s="56">
        <f t="shared" si="658"/>
        <v>0</v>
      </c>
      <c r="BV1691" s="56" t="str">
        <f>IFERROR(BU1691*#REF!,"0,00")</f>
        <v>0,00</v>
      </c>
      <c r="BW1691" s="59" t="str">
        <f t="shared" si="659"/>
        <v>0,00</v>
      </c>
    </row>
    <row r="1692" spans="1:75" ht="61.5" customHeight="1" thickTop="1" thickBot="1">
      <c r="A1692" s="90" t="str">
        <f t="shared" si="647"/>
        <v>INSERIR DATA</v>
      </c>
      <c r="B1692" s="91" t="str">
        <f t="shared" si="648"/>
        <v>INSERIR DATA</v>
      </c>
      <c r="C1692" s="81" t="str">
        <f t="shared" si="649"/>
        <v>INSERIR DATA</v>
      </c>
      <c r="D1692" s="79">
        <f t="shared" si="661"/>
        <v>1689</v>
      </c>
      <c r="E1692" s="125">
        <f t="shared" si="660"/>
        <v>0</v>
      </c>
      <c r="F1692" s="101"/>
      <c r="G1692" s="124" t="str">
        <f>IFERROR(VLOOKUP(F1692,#REF!,2,0)," ")</f>
        <v xml:space="preserve"> </v>
      </c>
      <c r="H1692" s="122" t="str">
        <f>IFERROR(VLOOKUP(F1692,#REF!,3,0)," ")</f>
        <v xml:space="preserve"> </v>
      </c>
      <c r="I1692" s="103"/>
      <c r="J1692" s="103"/>
      <c r="K1692" s="103"/>
      <c r="L1692" s="104"/>
      <c r="M1692" s="105"/>
      <c r="N1692" s="106"/>
      <c r="O1692" s="107"/>
      <c r="P1692" s="122" t="str">
        <f t="shared" si="644"/>
        <v>00,00</v>
      </c>
      <c r="Q1692" s="123" t="str">
        <f t="shared" si="645"/>
        <v>0,00</v>
      </c>
      <c r="R1692" s="119">
        <v>0</v>
      </c>
      <c r="S1692" s="119">
        <v>0</v>
      </c>
      <c r="T1692" s="123">
        <f t="shared" si="650"/>
        <v>0</v>
      </c>
      <c r="U1692" s="108"/>
      <c r="V1692" s="109" t="str">
        <f t="shared" si="646"/>
        <v/>
      </c>
      <c r="W1692" s="37"/>
      <c r="X1692" s="132"/>
      <c r="Y1692" s="134"/>
      <c r="AA1692" s="24"/>
      <c r="AB1692" s="40"/>
      <c r="AC1692" s="24" t="str">
        <f t="shared" si="652"/>
        <v>Pendente</v>
      </c>
      <c r="AE1692" s="43"/>
      <c r="AF1692" s="44"/>
      <c r="AG1692" s="46"/>
      <c r="AH1692" s="46"/>
      <c r="AI1692" s="46"/>
      <c r="AJ1692" s="44"/>
      <c r="AK1692" s="46"/>
      <c r="AL1692" s="127"/>
      <c r="AM1692" s="44"/>
      <c r="AN1692" s="46"/>
      <c r="AO1692" s="127"/>
      <c r="AP1692" s="46"/>
      <c r="AQ1692" s="46"/>
      <c r="AR1692" s="46"/>
      <c r="AS1692" s="46"/>
      <c r="AT1692" s="46"/>
      <c r="AU1692" s="46"/>
      <c r="AV1692" s="46"/>
      <c r="AW1692" s="46"/>
      <c r="AX1692" s="46"/>
      <c r="AY1692" s="46"/>
      <c r="AZ1692" s="49"/>
      <c r="BE1692" s="52">
        <f t="shared" si="651"/>
        <v>0</v>
      </c>
      <c r="BF1692" s="53" t="str">
        <f t="shared" si="653"/>
        <v>00</v>
      </c>
      <c r="BG1692" s="54">
        <f t="shared" si="654"/>
        <v>0</v>
      </c>
      <c r="BH1692" s="54">
        <v>6</v>
      </c>
      <c r="BI1692" s="54" t="str">
        <f t="shared" si="655"/>
        <v>,00</v>
      </c>
      <c r="BJ1692" s="55" t="str">
        <f t="shared" si="656"/>
        <v>00,00</v>
      </c>
      <c r="BL1692" s="57" t="str">
        <f>IFERROR(VLOOKUP(H1692,#REF!,2,0)," ")</f>
        <v xml:space="preserve"> </v>
      </c>
      <c r="BM1692" s="57" t="str">
        <f>IFERROR(VLOOKUP(K1692,#REF!,2,0)," ")</f>
        <v xml:space="preserve"> </v>
      </c>
      <c r="BN1692" s="58" t="str">
        <f t="shared" si="639"/>
        <v xml:space="preserve">  </v>
      </c>
      <c r="BO1692" s="59" t="str">
        <f>IFERROR(VLOOKUP(BN1692,#REF!,5,0)," ")</f>
        <v xml:space="preserve"> </v>
      </c>
      <c r="BP1692" s="59" t="str">
        <f t="shared" si="640"/>
        <v xml:space="preserve"> </v>
      </c>
      <c r="BQ1692" s="56" t="str">
        <f t="shared" si="641"/>
        <v>0,00</v>
      </c>
      <c r="BR1692" s="59" t="str">
        <f t="shared" si="642"/>
        <v>0,00</v>
      </c>
      <c r="BS1692" s="59" t="str">
        <f t="shared" si="643"/>
        <v xml:space="preserve"> </v>
      </c>
      <c r="BT1692" s="56" t="str">
        <f t="shared" si="657"/>
        <v>00</v>
      </c>
      <c r="BU1692" s="56">
        <f t="shared" si="658"/>
        <v>0</v>
      </c>
      <c r="BV1692" s="56" t="str">
        <f>IFERROR(BU1692*#REF!,"0,00")</f>
        <v>0,00</v>
      </c>
      <c r="BW1692" s="59" t="str">
        <f t="shared" si="659"/>
        <v>0,00</v>
      </c>
    </row>
    <row r="1693" spans="1:75" ht="61.5" customHeight="1" thickTop="1" thickBot="1">
      <c r="A1693" s="90" t="str">
        <f t="shared" si="647"/>
        <v>INSERIR DATA</v>
      </c>
      <c r="B1693" s="91" t="str">
        <f t="shared" si="648"/>
        <v>INSERIR DATA</v>
      </c>
      <c r="C1693" s="81" t="str">
        <f t="shared" si="649"/>
        <v>INSERIR DATA</v>
      </c>
      <c r="D1693" s="79">
        <f t="shared" si="661"/>
        <v>1690</v>
      </c>
      <c r="E1693" s="125">
        <f t="shared" si="660"/>
        <v>0</v>
      </c>
      <c r="F1693" s="101"/>
      <c r="G1693" s="124" t="str">
        <f>IFERROR(VLOOKUP(F1693,#REF!,2,0)," ")</f>
        <v xml:space="preserve"> </v>
      </c>
      <c r="H1693" s="122" t="str">
        <f>IFERROR(VLOOKUP(F1693,#REF!,3,0)," ")</f>
        <v xml:space="preserve"> </v>
      </c>
      <c r="I1693" s="103"/>
      <c r="J1693" s="103"/>
      <c r="K1693" s="103"/>
      <c r="L1693" s="104"/>
      <c r="M1693" s="105"/>
      <c r="N1693" s="106"/>
      <c r="O1693" s="107"/>
      <c r="P1693" s="122" t="str">
        <f t="shared" si="644"/>
        <v>00,00</v>
      </c>
      <c r="Q1693" s="123" t="str">
        <f t="shared" si="645"/>
        <v>0,00</v>
      </c>
      <c r="R1693" s="119">
        <v>0</v>
      </c>
      <c r="S1693" s="119">
        <v>0</v>
      </c>
      <c r="T1693" s="123">
        <f t="shared" si="650"/>
        <v>0</v>
      </c>
      <c r="U1693" s="108"/>
      <c r="V1693" s="109" t="str">
        <f t="shared" si="646"/>
        <v/>
      </c>
      <c r="W1693" s="37"/>
      <c r="X1693" s="132"/>
      <c r="Y1693" s="134"/>
      <c r="AA1693" s="24"/>
      <c r="AB1693" s="40"/>
      <c r="AC1693" s="24" t="str">
        <f t="shared" si="652"/>
        <v>Pendente</v>
      </c>
      <c r="AE1693" s="43"/>
      <c r="AF1693" s="44"/>
      <c r="AG1693" s="46"/>
      <c r="AH1693" s="46"/>
      <c r="AI1693" s="46"/>
      <c r="AJ1693" s="44"/>
      <c r="AK1693" s="46"/>
      <c r="AL1693" s="127"/>
      <c r="AM1693" s="44"/>
      <c r="AN1693" s="46"/>
      <c r="AO1693" s="127"/>
      <c r="AP1693" s="46"/>
      <c r="AQ1693" s="46"/>
      <c r="AR1693" s="46"/>
      <c r="AS1693" s="46"/>
      <c r="AT1693" s="46"/>
      <c r="AU1693" s="46"/>
      <c r="AV1693" s="46"/>
      <c r="AW1693" s="46"/>
      <c r="AX1693" s="46"/>
      <c r="AY1693" s="46"/>
      <c r="AZ1693" s="49"/>
      <c r="BE1693" s="52">
        <f t="shared" si="651"/>
        <v>0</v>
      </c>
      <c r="BF1693" s="53" t="str">
        <f t="shared" si="653"/>
        <v>00</v>
      </c>
      <c r="BG1693" s="54">
        <f t="shared" si="654"/>
        <v>0</v>
      </c>
      <c r="BH1693" s="54">
        <v>6</v>
      </c>
      <c r="BI1693" s="54" t="str">
        <f t="shared" si="655"/>
        <v>,00</v>
      </c>
      <c r="BJ1693" s="55" t="str">
        <f t="shared" si="656"/>
        <v>00,00</v>
      </c>
      <c r="BL1693" s="57" t="str">
        <f>IFERROR(VLOOKUP(H1693,#REF!,2,0)," ")</f>
        <v xml:space="preserve"> </v>
      </c>
      <c r="BM1693" s="57" t="str">
        <f>IFERROR(VLOOKUP(K1693,#REF!,2,0)," ")</f>
        <v xml:space="preserve"> </v>
      </c>
      <c r="BN1693" s="58" t="str">
        <f t="shared" si="639"/>
        <v xml:space="preserve">  </v>
      </c>
      <c r="BO1693" s="59" t="str">
        <f>IFERROR(VLOOKUP(BN1693,#REF!,5,0)," ")</f>
        <v xml:space="preserve"> </v>
      </c>
      <c r="BP1693" s="59" t="str">
        <f t="shared" si="640"/>
        <v xml:space="preserve"> </v>
      </c>
      <c r="BQ1693" s="56" t="str">
        <f t="shared" si="641"/>
        <v>0,00</v>
      </c>
      <c r="BR1693" s="59" t="str">
        <f t="shared" si="642"/>
        <v>0,00</v>
      </c>
      <c r="BS1693" s="59" t="str">
        <f t="shared" si="643"/>
        <v xml:space="preserve"> </v>
      </c>
      <c r="BT1693" s="56" t="str">
        <f t="shared" si="657"/>
        <v>00</v>
      </c>
      <c r="BU1693" s="56">
        <f t="shared" si="658"/>
        <v>0</v>
      </c>
      <c r="BV1693" s="56" t="str">
        <f>IFERROR(BU1693*#REF!,"0,00")</f>
        <v>0,00</v>
      </c>
      <c r="BW1693" s="59" t="str">
        <f t="shared" si="659"/>
        <v>0,00</v>
      </c>
    </row>
    <row r="1694" spans="1:75" ht="61.5" customHeight="1" thickTop="1" thickBot="1">
      <c r="A1694" s="90" t="str">
        <f t="shared" si="647"/>
        <v>INSERIR DATA</v>
      </c>
      <c r="B1694" s="91" t="str">
        <f t="shared" si="648"/>
        <v>INSERIR DATA</v>
      </c>
      <c r="C1694" s="81" t="str">
        <f t="shared" si="649"/>
        <v>INSERIR DATA</v>
      </c>
      <c r="D1694" s="79">
        <f t="shared" si="661"/>
        <v>1691</v>
      </c>
      <c r="E1694" s="125">
        <f t="shared" si="660"/>
        <v>0</v>
      </c>
      <c r="F1694" s="101"/>
      <c r="G1694" s="124" t="str">
        <f>IFERROR(VLOOKUP(F1694,#REF!,2,0)," ")</f>
        <v xml:space="preserve"> </v>
      </c>
      <c r="H1694" s="122" t="str">
        <f>IFERROR(VLOOKUP(F1694,#REF!,3,0)," ")</f>
        <v xml:space="preserve"> </v>
      </c>
      <c r="I1694" s="103"/>
      <c r="J1694" s="103"/>
      <c r="K1694" s="103"/>
      <c r="L1694" s="104"/>
      <c r="M1694" s="105"/>
      <c r="N1694" s="106"/>
      <c r="O1694" s="107"/>
      <c r="P1694" s="122" t="str">
        <f t="shared" si="644"/>
        <v>00,00</v>
      </c>
      <c r="Q1694" s="123" t="str">
        <f t="shared" si="645"/>
        <v>0,00</v>
      </c>
      <c r="R1694" s="119">
        <v>0</v>
      </c>
      <c r="S1694" s="119">
        <v>0</v>
      </c>
      <c r="T1694" s="123">
        <f t="shared" si="650"/>
        <v>0</v>
      </c>
      <c r="U1694" s="108"/>
      <c r="V1694" s="109" t="str">
        <f t="shared" si="646"/>
        <v/>
      </c>
      <c r="W1694" s="37"/>
      <c r="X1694" s="132"/>
      <c r="Y1694" s="134"/>
      <c r="AA1694" s="24"/>
      <c r="AB1694" s="40"/>
      <c r="AC1694" s="24" t="str">
        <f t="shared" si="652"/>
        <v>Pendente</v>
      </c>
      <c r="AE1694" s="43"/>
      <c r="AF1694" s="44"/>
      <c r="AG1694" s="46"/>
      <c r="AH1694" s="46"/>
      <c r="AI1694" s="46"/>
      <c r="AJ1694" s="44"/>
      <c r="AK1694" s="46"/>
      <c r="AL1694" s="127"/>
      <c r="AM1694" s="44"/>
      <c r="AN1694" s="46"/>
      <c r="AO1694" s="127"/>
      <c r="AP1694" s="46"/>
      <c r="AQ1694" s="46"/>
      <c r="AR1694" s="46"/>
      <c r="AS1694" s="46"/>
      <c r="AT1694" s="46"/>
      <c r="AU1694" s="46"/>
      <c r="AV1694" s="46"/>
      <c r="AW1694" s="46"/>
      <c r="AX1694" s="46"/>
      <c r="AY1694" s="46"/>
      <c r="AZ1694" s="49"/>
      <c r="BE1694" s="52">
        <f t="shared" si="651"/>
        <v>0</v>
      </c>
      <c r="BF1694" s="53" t="str">
        <f t="shared" si="653"/>
        <v>00</v>
      </c>
      <c r="BG1694" s="54">
        <f t="shared" si="654"/>
        <v>0</v>
      </c>
      <c r="BH1694" s="54">
        <v>6</v>
      </c>
      <c r="BI1694" s="54" t="str">
        <f t="shared" si="655"/>
        <v>,00</v>
      </c>
      <c r="BJ1694" s="55" t="str">
        <f t="shared" si="656"/>
        <v>00,00</v>
      </c>
      <c r="BL1694" s="57" t="str">
        <f>IFERROR(VLOOKUP(H1694,#REF!,2,0)," ")</f>
        <v xml:space="preserve"> </v>
      </c>
      <c r="BM1694" s="57" t="str">
        <f>IFERROR(VLOOKUP(K1694,#REF!,2,0)," ")</f>
        <v xml:space="preserve"> </v>
      </c>
      <c r="BN1694" s="58" t="str">
        <f t="shared" si="639"/>
        <v xml:space="preserve">  </v>
      </c>
      <c r="BO1694" s="59" t="str">
        <f>IFERROR(VLOOKUP(BN1694,#REF!,5,0)," ")</f>
        <v xml:space="preserve"> </v>
      </c>
      <c r="BP1694" s="59" t="str">
        <f t="shared" si="640"/>
        <v xml:space="preserve"> </v>
      </c>
      <c r="BQ1694" s="56" t="str">
        <f t="shared" si="641"/>
        <v>0,00</v>
      </c>
      <c r="BR1694" s="59" t="str">
        <f t="shared" si="642"/>
        <v>0,00</v>
      </c>
      <c r="BS1694" s="59" t="str">
        <f t="shared" si="643"/>
        <v xml:space="preserve"> </v>
      </c>
      <c r="BT1694" s="56" t="str">
        <f t="shared" si="657"/>
        <v>00</v>
      </c>
      <c r="BU1694" s="56">
        <f t="shared" si="658"/>
        <v>0</v>
      </c>
      <c r="BV1694" s="56" t="str">
        <f>IFERROR(BU1694*#REF!,"0,00")</f>
        <v>0,00</v>
      </c>
      <c r="BW1694" s="59" t="str">
        <f t="shared" si="659"/>
        <v>0,00</v>
      </c>
    </row>
    <row r="1695" spans="1:75" ht="61.5" customHeight="1" thickTop="1" thickBot="1">
      <c r="A1695" s="90" t="str">
        <f t="shared" si="647"/>
        <v>INSERIR DATA</v>
      </c>
      <c r="B1695" s="91" t="str">
        <f t="shared" si="648"/>
        <v>INSERIR DATA</v>
      </c>
      <c r="C1695" s="81" t="str">
        <f t="shared" si="649"/>
        <v>INSERIR DATA</v>
      </c>
      <c r="D1695" s="79">
        <f t="shared" si="661"/>
        <v>1692</v>
      </c>
      <c r="E1695" s="125">
        <f t="shared" si="660"/>
        <v>0</v>
      </c>
      <c r="F1695" s="101"/>
      <c r="G1695" s="124" t="str">
        <f>IFERROR(VLOOKUP(F1695,#REF!,2,0)," ")</f>
        <v xml:space="preserve"> </v>
      </c>
      <c r="H1695" s="122" t="str">
        <f>IFERROR(VLOOKUP(F1695,#REF!,3,0)," ")</f>
        <v xml:space="preserve"> </v>
      </c>
      <c r="I1695" s="103"/>
      <c r="J1695" s="103"/>
      <c r="K1695" s="103"/>
      <c r="L1695" s="104"/>
      <c r="M1695" s="105"/>
      <c r="N1695" s="106"/>
      <c r="O1695" s="107"/>
      <c r="P1695" s="122" t="str">
        <f t="shared" si="644"/>
        <v>00,00</v>
      </c>
      <c r="Q1695" s="123" t="str">
        <f t="shared" si="645"/>
        <v>0,00</v>
      </c>
      <c r="R1695" s="119">
        <v>0</v>
      </c>
      <c r="S1695" s="119">
        <v>0</v>
      </c>
      <c r="T1695" s="123">
        <f t="shared" si="650"/>
        <v>0</v>
      </c>
      <c r="U1695" s="108"/>
      <c r="V1695" s="109" t="str">
        <f t="shared" si="646"/>
        <v/>
      </c>
      <c r="W1695" s="37"/>
      <c r="X1695" s="132"/>
      <c r="Y1695" s="134"/>
      <c r="AA1695" s="24"/>
      <c r="AB1695" s="40"/>
      <c r="AC1695" s="24" t="str">
        <f t="shared" si="652"/>
        <v>Pendente</v>
      </c>
      <c r="AE1695" s="43"/>
      <c r="AF1695" s="44"/>
      <c r="AG1695" s="46"/>
      <c r="AH1695" s="46"/>
      <c r="AI1695" s="46"/>
      <c r="AJ1695" s="44"/>
      <c r="AK1695" s="46"/>
      <c r="AL1695" s="127"/>
      <c r="AM1695" s="44"/>
      <c r="AN1695" s="46"/>
      <c r="AO1695" s="127"/>
      <c r="AP1695" s="46"/>
      <c r="AQ1695" s="46"/>
      <c r="AR1695" s="46"/>
      <c r="AS1695" s="46"/>
      <c r="AT1695" s="46"/>
      <c r="AU1695" s="46"/>
      <c r="AV1695" s="46"/>
      <c r="AW1695" s="46"/>
      <c r="AX1695" s="46"/>
      <c r="AY1695" s="46"/>
      <c r="AZ1695" s="49"/>
      <c r="BE1695" s="52">
        <f t="shared" si="651"/>
        <v>0</v>
      </c>
      <c r="BF1695" s="53" t="str">
        <f t="shared" si="653"/>
        <v>00</v>
      </c>
      <c r="BG1695" s="54">
        <f t="shared" si="654"/>
        <v>0</v>
      </c>
      <c r="BH1695" s="54">
        <v>6</v>
      </c>
      <c r="BI1695" s="54" t="str">
        <f t="shared" si="655"/>
        <v>,00</v>
      </c>
      <c r="BJ1695" s="55" t="str">
        <f t="shared" si="656"/>
        <v>00,00</v>
      </c>
      <c r="BL1695" s="57" t="str">
        <f>IFERROR(VLOOKUP(H1695,#REF!,2,0)," ")</f>
        <v xml:space="preserve"> </v>
      </c>
      <c r="BM1695" s="57" t="str">
        <f>IFERROR(VLOOKUP(K1695,#REF!,2,0)," ")</f>
        <v xml:space="preserve"> </v>
      </c>
      <c r="BN1695" s="58" t="str">
        <f t="shared" si="639"/>
        <v xml:space="preserve">  </v>
      </c>
      <c r="BO1695" s="59" t="str">
        <f>IFERROR(VLOOKUP(BN1695,#REF!,5,0)," ")</f>
        <v xml:space="preserve"> </v>
      </c>
      <c r="BP1695" s="59" t="str">
        <f t="shared" si="640"/>
        <v xml:space="preserve"> </v>
      </c>
      <c r="BQ1695" s="56" t="str">
        <f t="shared" si="641"/>
        <v>0,00</v>
      </c>
      <c r="BR1695" s="59" t="str">
        <f t="shared" si="642"/>
        <v>0,00</v>
      </c>
      <c r="BS1695" s="59" t="str">
        <f t="shared" si="643"/>
        <v xml:space="preserve"> </v>
      </c>
      <c r="BT1695" s="56" t="str">
        <f t="shared" si="657"/>
        <v>00</v>
      </c>
      <c r="BU1695" s="56">
        <f t="shared" si="658"/>
        <v>0</v>
      </c>
      <c r="BV1695" s="56" t="str">
        <f>IFERROR(BU1695*#REF!,"0,00")</f>
        <v>0,00</v>
      </c>
      <c r="BW1695" s="59" t="str">
        <f t="shared" si="659"/>
        <v>0,00</v>
      </c>
    </row>
    <row r="1696" spans="1:75" ht="61.5" customHeight="1" thickTop="1" thickBot="1">
      <c r="A1696" s="90" t="str">
        <f t="shared" si="647"/>
        <v>INSERIR DATA</v>
      </c>
      <c r="B1696" s="91" t="str">
        <f t="shared" si="648"/>
        <v>INSERIR DATA</v>
      </c>
      <c r="C1696" s="81" t="str">
        <f t="shared" si="649"/>
        <v>INSERIR DATA</v>
      </c>
      <c r="D1696" s="79">
        <f t="shared" si="661"/>
        <v>1693</v>
      </c>
      <c r="E1696" s="125">
        <f t="shared" si="660"/>
        <v>0</v>
      </c>
      <c r="F1696" s="101"/>
      <c r="G1696" s="124" t="str">
        <f>IFERROR(VLOOKUP(F1696,#REF!,2,0)," ")</f>
        <v xml:space="preserve"> </v>
      </c>
      <c r="H1696" s="122" t="str">
        <f>IFERROR(VLOOKUP(F1696,#REF!,3,0)," ")</f>
        <v xml:space="preserve"> </v>
      </c>
      <c r="I1696" s="103"/>
      <c r="J1696" s="103"/>
      <c r="K1696" s="103"/>
      <c r="L1696" s="104"/>
      <c r="M1696" s="105"/>
      <c r="N1696" s="106"/>
      <c r="O1696" s="107"/>
      <c r="P1696" s="122" t="str">
        <f t="shared" si="644"/>
        <v>00,00</v>
      </c>
      <c r="Q1696" s="123" t="str">
        <f t="shared" si="645"/>
        <v>0,00</v>
      </c>
      <c r="R1696" s="119">
        <v>0</v>
      </c>
      <c r="S1696" s="119">
        <v>0</v>
      </c>
      <c r="T1696" s="123">
        <f t="shared" si="650"/>
        <v>0</v>
      </c>
      <c r="U1696" s="108"/>
      <c r="V1696" s="109" t="str">
        <f t="shared" si="646"/>
        <v/>
      </c>
      <c r="W1696" s="37"/>
      <c r="X1696" s="132"/>
      <c r="Y1696" s="134"/>
      <c r="AA1696" s="24"/>
      <c r="AB1696" s="40"/>
      <c r="AC1696" s="24" t="str">
        <f t="shared" si="652"/>
        <v>Pendente</v>
      </c>
      <c r="AE1696" s="43"/>
      <c r="AF1696" s="44"/>
      <c r="AG1696" s="46"/>
      <c r="AH1696" s="46"/>
      <c r="AI1696" s="46"/>
      <c r="AJ1696" s="44"/>
      <c r="AK1696" s="46"/>
      <c r="AL1696" s="127"/>
      <c r="AM1696" s="44"/>
      <c r="AN1696" s="46"/>
      <c r="AO1696" s="127"/>
      <c r="AP1696" s="46"/>
      <c r="AQ1696" s="46"/>
      <c r="AR1696" s="46"/>
      <c r="AS1696" s="46"/>
      <c r="AT1696" s="46"/>
      <c r="AU1696" s="46"/>
      <c r="AV1696" s="46"/>
      <c r="AW1696" s="46"/>
      <c r="AX1696" s="46"/>
      <c r="AY1696" s="46"/>
      <c r="AZ1696" s="49"/>
      <c r="BE1696" s="52">
        <f t="shared" si="651"/>
        <v>0</v>
      </c>
      <c r="BF1696" s="53" t="str">
        <f t="shared" si="653"/>
        <v>00</v>
      </c>
      <c r="BG1696" s="54">
        <f t="shared" si="654"/>
        <v>0</v>
      </c>
      <c r="BH1696" s="54">
        <v>6</v>
      </c>
      <c r="BI1696" s="54" t="str">
        <f t="shared" si="655"/>
        <v>,00</v>
      </c>
      <c r="BJ1696" s="55" t="str">
        <f t="shared" si="656"/>
        <v>00,00</v>
      </c>
      <c r="BL1696" s="57" t="str">
        <f>IFERROR(VLOOKUP(H1696,#REF!,2,0)," ")</f>
        <v xml:space="preserve"> </v>
      </c>
      <c r="BM1696" s="57" t="str">
        <f>IFERROR(VLOOKUP(K1696,#REF!,2,0)," ")</f>
        <v xml:space="preserve"> </v>
      </c>
      <c r="BN1696" s="58" t="str">
        <f t="shared" si="639"/>
        <v xml:space="preserve">  </v>
      </c>
      <c r="BO1696" s="59" t="str">
        <f>IFERROR(VLOOKUP(BN1696,#REF!,5,0)," ")</f>
        <v xml:space="preserve"> </v>
      </c>
      <c r="BP1696" s="59" t="str">
        <f t="shared" si="640"/>
        <v xml:space="preserve"> </v>
      </c>
      <c r="BQ1696" s="56" t="str">
        <f t="shared" si="641"/>
        <v>0,00</v>
      </c>
      <c r="BR1696" s="59" t="str">
        <f t="shared" si="642"/>
        <v>0,00</v>
      </c>
      <c r="BS1696" s="59" t="str">
        <f t="shared" si="643"/>
        <v xml:space="preserve"> </v>
      </c>
      <c r="BT1696" s="56" t="str">
        <f t="shared" si="657"/>
        <v>00</v>
      </c>
      <c r="BU1696" s="56">
        <f t="shared" si="658"/>
        <v>0</v>
      </c>
      <c r="BV1696" s="56" t="str">
        <f>IFERROR(BU1696*#REF!,"0,00")</f>
        <v>0,00</v>
      </c>
      <c r="BW1696" s="59" t="str">
        <f t="shared" si="659"/>
        <v>0,00</v>
      </c>
    </row>
    <row r="1697" spans="1:75" ht="61.5" customHeight="1" thickTop="1" thickBot="1">
      <c r="A1697" s="90" t="str">
        <f t="shared" si="647"/>
        <v>INSERIR DATA</v>
      </c>
      <c r="B1697" s="91" t="str">
        <f t="shared" si="648"/>
        <v>INSERIR DATA</v>
      </c>
      <c r="C1697" s="81" t="str">
        <f t="shared" si="649"/>
        <v>INSERIR DATA</v>
      </c>
      <c r="D1697" s="79">
        <f t="shared" si="661"/>
        <v>1694</v>
      </c>
      <c r="E1697" s="125">
        <f t="shared" si="660"/>
        <v>0</v>
      </c>
      <c r="F1697" s="101"/>
      <c r="G1697" s="124" t="str">
        <f>IFERROR(VLOOKUP(F1697,#REF!,2,0)," ")</f>
        <v xml:space="preserve"> </v>
      </c>
      <c r="H1697" s="122" t="str">
        <f>IFERROR(VLOOKUP(F1697,#REF!,3,0)," ")</f>
        <v xml:space="preserve"> </v>
      </c>
      <c r="I1697" s="103"/>
      <c r="J1697" s="103"/>
      <c r="K1697" s="103"/>
      <c r="L1697" s="104"/>
      <c r="M1697" s="105"/>
      <c r="N1697" s="106"/>
      <c r="O1697" s="107"/>
      <c r="P1697" s="122" t="str">
        <f t="shared" si="644"/>
        <v>00,00</v>
      </c>
      <c r="Q1697" s="123" t="str">
        <f t="shared" si="645"/>
        <v>0,00</v>
      </c>
      <c r="R1697" s="119">
        <v>0</v>
      </c>
      <c r="S1697" s="119">
        <v>0</v>
      </c>
      <c r="T1697" s="123">
        <f t="shared" si="650"/>
        <v>0</v>
      </c>
      <c r="U1697" s="108"/>
      <c r="V1697" s="109" t="str">
        <f t="shared" si="646"/>
        <v/>
      </c>
      <c r="W1697" s="37"/>
      <c r="X1697" s="132"/>
      <c r="Y1697" s="134"/>
      <c r="AA1697" s="24"/>
      <c r="AB1697" s="40"/>
      <c r="AC1697" s="24" t="str">
        <f t="shared" si="652"/>
        <v>Pendente</v>
      </c>
      <c r="AE1697" s="43"/>
      <c r="AF1697" s="44"/>
      <c r="AG1697" s="46"/>
      <c r="AH1697" s="46"/>
      <c r="AI1697" s="46"/>
      <c r="AJ1697" s="44"/>
      <c r="AK1697" s="46"/>
      <c r="AL1697" s="127"/>
      <c r="AM1697" s="44"/>
      <c r="AN1697" s="46"/>
      <c r="AO1697" s="127"/>
      <c r="AP1697" s="46"/>
      <c r="AQ1697" s="46"/>
      <c r="AR1697" s="46"/>
      <c r="AS1697" s="46"/>
      <c r="AT1697" s="46"/>
      <c r="AU1697" s="46"/>
      <c r="AV1697" s="46"/>
      <c r="AW1697" s="46"/>
      <c r="AX1697" s="46"/>
      <c r="AY1697" s="46"/>
      <c r="AZ1697" s="49"/>
      <c r="BE1697" s="52">
        <f t="shared" si="651"/>
        <v>0</v>
      </c>
      <c r="BF1697" s="53" t="str">
        <f t="shared" si="653"/>
        <v>00</v>
      </c>
      <c r="BG1697" s="54">
        <f t="shared" si="654"/>
        <v>0</v>
      </c>
      <c r="BH1697" s="54">
        <v>6</v>
      </c>
      <c r="BI1697" s="54" t="str">
        <f t="shared" si="655"/>
        <v>,00</v>
      </c>
      <c r="BJ1697" s="55" t="str">
        <f t="shared" si="656"/>
        <v>00,00</v>
      </c>
      <c r="BL1697" s="57" t="str">
        <f>IFERROR(VLOOKUP(H1697,#REF!,2,0)," ")</f>
        <v xml:space="preserve"> </v>
      </c>
      <c r="BM1697" s="57" t="str">
        <f>IFERROR(VLOOKUP(K1697,#REF!,2,0)," ")</f>
        <v xml:space="preserve"> </v>
      </c>
      <c r="BN1697" s="58" t="str">
        <f t="shared" si="639"/>
        <v xml:space="preserve">  </v>
      </c>
      <c r="BO1697" s="59" t="str">
        <f>IFERROR(VLOOKUP(BN1697,#REF!,5,0)," ")</f>
        <v xml:space="preserve"> </v>
      </c>
      <c r="BP1697" s="59" t="str">
        <f t="shared" si="640"/>
        <v xml:space="preserve"> </v>
      </c>
      <c r="BQ1697" s="56" t="str">
        <f t="shared" si="641"/>
        <v>0,00</v>
      </c>
      <c r="BR1697" s="59" t="str">
        <f t="shared" si="642"/>
        <v>0,00</v>
      </c>
      <c r="BS1697" s="59" t="str">
        <f t="shared" si="643"/>
        <v xml:space="preserve"> </v>
      </c>
      <c r="BT1697" s="56" t="str">
        <f t="shared" si="657"/>
        <v>00</v>
      </c>
      <c r="BU1697" s="56">
        <f t="shared" si="658"/>
        <v>0</v>
      </c>
      <c r="BV1697" s="56" t="str">
        <f>IFERROR(BU1697*#REF!,"0,00")</f>
        <v>0,00</v>
      </c>
      <c r="BW1697" s="59" t="str">
        <f t="shared" si="659"/>
        <v>0,00</v>
      </c>
    </row>
    <row r="1698" spans="1:75" ht="61.5" customHeight="1" thickTop="1" thickBot="1">
      <c r="A1698" s="90" t="str">
        <f t="shared" si="647"/>
        <v>INSERIR DATA</v>
      </c>
      <c r="B1698" s="91" t="str">
        <f t="shared" si="648"/>
        <v>INSERIR DATA</v>
      </c>
      <c r="C1698" s="81" t="str">
        <f t="shared" si="649"/>
        <v>INSERIR DATA</v>
      </c>
      <c r="D1698" s="79">
        <f t="shared" si="661"/>
        <v>1695</v>
      </c>
      <c r="E1698" s="125">
        <f t="shared" si="660"/>
        <v>0</v>
      </c>
      <c r="F1698" s="101"/>
      <c r="G1698" s="124" t="str">
        <f>IFERROR(VLOOKUP(F1698,#REF!,2,0)," ")</f>
        <v xml:space="preserve"> </v>
      </c>
      <c r="H1698" s="122" t="str">
        <f>IFERROR(VLOOKUP(F1698,#REF!,3,0)," ")</f>
        <v xml:space="preserve"> </v>
      </c>
      <c r="I1698" s="103"/>
      <c r="J1698" s="103"/>
      <c r="K1698" s="103"/>
      <c r="L1698" s="104"/>
      <c r="M1698" s="105"/>
      <c r="N1698" s="106"/>
      <c r="O1698" s="107"/>
      <c r="P1698" s="122" t="str">
        <f t="shared" si="644"/>
        <v>00,00</v>
      </c>
      <c r="Q1698" s="123" t="str">
        <f t="shared" si="645"/>
        <v>0,00</v>
      </c>
      <c r="R1698" s="119">
        <v>0</v>
      </c>
      <c r="S1698" s="119">
        <v>0</v>
      </c>
      <c r="T1698" s="123">
        <f t="shared" si="650"/>
        <v>0</v>
      </c>
      <c r="U1698" s="108"/>
      <c r="V1698" s="109" t="str">
        <f t="shared" si="646"/>
        <v/>
      </c>
      <c r="W1698" s="37"/>
      <c r="X1698" s="132"/>
      <c r="Y1698" s="134"/>
      <c r="AA1698" s="24"/>
      <c r="AB1698" s="40"/>
      <c r="AC1698" s="24" t="str">
        <f t="shared" si="652"/>
        <v>Pendente</v>
      </c>
      <c r="AE1698" s="43"/>
      <c r="AF1698" s="44"/>
      <c r="AG1698" s="46"/>
      <c r="AH1698" s="46"/>
      <c r="AI1698" s="46"/>
      <c r="AJ1698" s="44"/>
      <c r="AK1698" s="46"/>
      <c r="AL1698" s="127"/>
      <c r="AM1698" s="44"/>
      <c r="AN1698" s="46"/>
      <c r="AO1698" s="127"/>
      <c r="AP1698" s="46"/>
      <c r="AQ1698" s="46"/>
      <c r="AR1698" s="46"/>
      <c r="AS1698" s="46"/>
      <c r="AT1698" s="46"/>
      <c r="AU1698" s="46"/>
      <c r="AV1698" s="46"/>
      <c r="AW1698" s="46"/>
      <c r="AX1698" s="46"/>
      <c r="AY1698" s="46"/>
      <c r="AZ1698" s="49"/>
      <c r="BE1698" s="52">
        <f t="shared" si="651"/>
        <v>0</v>
      </c>
      <c r="BF1698" s="53" t="str">
        <f t="shared" si="653"/>
        <v>00</v>
      </c>
      <c r="BG1698" s="54">
        <f t="shared" si="654"/>
        <v>0</v>
      </c>
      <c r="BH1698" s="54">
        <v>6</v>
      </c>
      <c r="BI1698" s="54" t="str">
        <f t="shared" si="655"/>
        <v>,00</v>
      </c>
      <c r="BJ1698" s="55" t="str">
        <f t="shared" si="656"/>
        <v>00,00</v>
      </c>
      <c r="BL1698" s="57" t="str">
        <f>IFERROR(VLOOKUP(H1698,#REF!,2,0)," ")</f>
        <v xml:space="preserve"> </v>
      </c>
      <c r="BM1698" s="57" t="str">
        <f>IFERROR(VLOOKUP(K1698,#REF!,2,0)," ")</f>
        <v xml:space="preserve"> </v>
      </c>
      <c r="BN1698" s="58" t="str">
        <f t="shared" si="639"/>
        <v xml:space="preserve">  </v>
      </c>
      <c r="BO1698" s="59" t="str">
        <f>IFERROR(VLOOKUP(BN1698,#REF!,5,0)," ")</f>
        <v xml:space="preserve"> </v>
      </c>
      <c r="BP1698" s="59" t="str">
        <f t="shared" si="640"/>
        <v xml:space="preserve"> </v>
      </c>
      <c r="BQ1698" s="56" t="str">
        <f t="shared" si="641"/>
        <v>0,00</v>
      </c>
      <c r="BR1698" s="59" t="str">
        <f t="shared" si="642"/>
        <v>0,00</v>
      </c>
      <c r="BS1698" s="59" t="str">
        <f t="shared" si="643"/>
        <v xml:space="preserve"> </v>
      </c>
      <c r="BT1698" s="56" t="str">
        <f t="shared" si="657"/>
        <v>00</v>
      </c>
      <c r="BU1698" s="56">
        <f t="shared" si="658"/>
        <v>0</v>
      </c>
      <c r="BV1698" s="56" t="str">
        <f>IFERROR(BU1698*#REF!,"0,00")</f>
        <v>0,00</v>
      </c>
      <c r="BW1698" s="59" t="str">
        <f t="shared" si="659"/>
        <v>0,00</v>
      </c>
    </row>
    <row r="1699" spans="1:75" ht="61.5" customHeight="1" thickTop="1" thickBot="1">
      <c r="A1699" s="90" t="str">
        <f t="shared" si="647"/>
        <v>INSERIR DATA</v>
      </c>
      <c r="B1699" s="91" t="str">
        <f t="shared" si="648"/>
        <v>INSERIR DATA</v>
      </c>
      <c r="C1699" s="81" t="str">
        <f t="shared" si="649"/>
        <v>INSERIR DATA</v>
      </c>
      <c r="D1699" s="79">
        <f t="shared" si="661"/>
        <v>1696</v>
      </c>
      <c r="E1699" s="125">
        <f t="shared" si="660"/>
        <v>0</v>
      </c>
      <c r="F1699" s="101"/>
      <c r="G1699" s="124" t="str">
        <f>IFERROR(VLOOKUP(F1699,#REF!,2,0)," ")</f>
        <v xml:space="preserve"> </v>
      </c>
      <c r="H1699" s="122" t="str">
        <f>IFERROR(VLOOKUP(F1699,#REF!,3,0)," ")</f>
        <v xml:space="preserve"> </v>
      </c>
      <c r="I1699" s="103"/>
      <c r="J1699" s="103"/>
      <c r="K1699" s="103"/>
      <c r="L1699" s="104"/>
      <c r="M1699" s="105"/>
      <c r="N1699" s="106"/>
      <c r="O1699" s="107"/>
      <c r="P1699" s="122" t="str">
        <f t="shared" si="644"/>
        <v>00,00</v>
      </c>
      <c r="Q1699" s="123" t="str">
        <f t="shared" si="645"/>
        <v>0,00</v>
      </c>
      <c r="R1699" s="119">
        <v>0</v>
      </c>
      <c r="S1699" s="119">
        <v>0</v>
      </c>
      <c r="T1699" s="123">
        <f t="shared" si="650"/>
        <v>0</v>
      </c>
      <c r="U1699" s="108"/>
      <c r="V1699" s="109" t="str">
        <f t="shared" si="646"/>
        <v/>
      </c>
      <c r="W1699" s="37"/>
      <c r="X1699" s="132"/>
      <c r="Y1699" s="134"/>
      <c r="AA1699" s="24"/>
      <c r="AB1699" s="40"/>
      <c r="AC1699" s="24" t="str">
        <f t="shared" si="652"/>
        <v>Pendente</v>
      </c>
      <c r="AE1699" s="43"/>
      <c r="AF1699" s="44"/>
      <c r="AG1699" s="46"/>
      <c r="AH1699" s="46"/>
      <c r="AI1699" s="46"/>
      <c r="AJ1699" s="44"/>
      <c r="AK1699" s="46"/>
      <c r="AL1699" s="127"/>
      <c r="AM1699" s="44"/>
      <c r="AN1699" s="46"/>
      <c r="AO1699" s="127"/>
      <c r="AP1699" s="46"/>
      <c r="AQ1699" s="46"/>
      <c r="AR1699" s="46"/>
      <c r="AS1699" s="46"/>
      <c r="AT1699" s="46"/>
      <c r="AU1699" s="46"/>
      <c r="AV1699" s="46"/>
      <c r="AW1699" s="46"/>
      <c r="AX1699" s="46"/>
      <c r="AY1699" s="46"/>
      <c r="AZ1699" s="49"/>
      <c r="BE1699" s="52">
        <f t="shared" si="651"/>
        <v>0</v>
      </c>
      <c r="BF1699" s="53" t="str">
        <f t="shared" si="653"/>
        <v>00</v>
      </c>
      <c r="BG1699" s="54">
        <f t="shared" si="654"/>
        <v>0</v>
      </c>
      <c r="BH1699" s="54">
        <v>6</v>
      </c>
      <c r="BI1699" s="54" t="str">
        <f t="shared" si="655"/>
        <v>,00</v>
      </c>
      <c r="BJ1699" s="55" t="str">
        <f t="shared" si="656"/>
        <v>00,00</v>
      </c>
      <c r="BL1699" s="57" t="str">
        <f>IFERROR(VLOOKUP(H1699,#REF!,2,0)," ")</f>
        <v xml:space="preserve"> </v>
      </c>
      <c r="BM1699" s="57" t="str">
        <f>IFERROR(VLOOKUP(K1699,#REF!,2,0)," ")</f>
        <v xml:space="preserve"> </v>
      </c>
      <c r="BN1699" s="58" t="str">
        <f t="shared" ref="BN1699:BN1762" si="662">IFERROR(BL1699&amp;BM1699," ")</f>
        <v xml:space="preserve">  </v>
      </c>
      <c r="BO1699" s="59" t="str">
        <f>IFERROR(VLOOKUP(BN1699,#REF!,5,0)," ")</f>
        <v xml:space="preserve"> </v>
      </c>
      <c r="BP1699" s="59" t="str">
        <f t="shared" ref="BP1699:BP1762" si="663">IFERROR(BF1699*BO1699," ")</f>
        <v xml:space="preserve"> </v>
      </c>
      <c r="BQ1699" s="56" t="str">
        <f t="shared" ref="BQ1699:BQ1762" si="664">IF(BI1699=$BQ$3,1,"0,00")</f>
        <v>0,00</v>
      </c>
      <c r="BR1699" s="59" t="str">
        <f t="shared" ref="BR1699:BR1762" si="665">IFERROR(IF(BQ1699=1,BO1699/2,"0,00")," ")</f>
        <v>0,00</v>
      </c>
      <c r="BS1699" s="59" t="str">
        <f t="shared" ref="BS1699:BS1762" si="666">IFERROR(BR1699+BP1699," ")</f>
        <v xml:space="preserve"> </v>
      </c>
      <c r="BT1699" s="56" t="str">
        <f t="shared" si="657"/>
        <v>00</v>
      </c>
      <c r="BU1699" s="56">
        <f t="shared" si="658"/>
        <v>0</v>
      </c>
      <c r="BV1699" s="56" t="str">
        <f>IFERROR(BU1699*#REF!,"0,00")</f>
        <v>0,00</v>
      </c>
      <c r="BW1699" s="59" t="str">
        <f t="shared" si="659"/>
        <v>0,00</v>
      </c>
    </row>
    <row r="1700" spans="1:75" ht="61.5" customHeight="1" thickTop="1" thickBot="1">
      <c r="A1700" s="90" t="str">
        <f t="shared" si="647"/>
        <v>INSERIR DATA</v>
      </c>
      <c r="B1700" s="91" t="str">
        <f t="shared" si="648"/>
        <v>INSERIR DATA</v>
      </c>
      <c r="C1700" s="81" t="str">
        <f t="shared" si="649"/>
        <v>INSERIR DATA</v>
      </c>
      <c r="D1700" s="79">
        <f t="shared" si="661"/>
        <v>1697</v>
      </c>
      <c r="E1700" s="125">
        <f t="shared" si="660"/>
        <v>0</v>
      </c>
      <c r="F1700" s="101"/>
      <c r="G1700" s="124" t="str">
        <f>IFERROR(VLOOKUP(F1700,#REF!,2,0)," ")</f>
        <v xml:space="preserve"> </v>
      </c>
      <c r="H1700" s="122" t="str">
        <f>IFERROR(VLOOKUP(F1700,#REF!,3,0)," ")</f>
        <v xml:space="preserve"> </v>
      </c>
      <c r="I1700" s="103"/>
      <c r="J1700" s="103"/>
      <c r="K1700" s="103"/>
      <c r="L1700" s="104"/>
      <c r="M1700" s="105"/>
      <c r="N1700" s="106"/>
      <c r="O1700" s="107"/>
      <c r="P1700" s="122" t="str">
        <f t="shared" si="644"/>
        <v>00,00</v>
      </c>
      <c r="Q1700" s="123" t="str">
        <f t="shared" si="645"/>
        <v>0,00</v>
      </c>
      <c r="R1700" s="119">
        <v>0</v>
      </c>
      <c r="S1700" s="119">
        <v>0</v>
      </c>
      <c r="T1700" s="123">
        <f t="shared" si="650"/>
        <v>0</v>
      </c>
      <c r="U1700" s="108"/>
      <c r="V1700" s="109" t="str">
        <f t="shared" si="646"/>
        <v/>
      </c>
      <c r="W1700" s="37"/>
      <c r="X1700" s="132"/>
      <c r="Y1700" s="134"/>
      <c r="AA1700" s="24"/>
      <c r="AB1700" s="40"/>
      <c r="AC1700" s="24" t="str">
        <f t="shared" si="652"/>
        <v>Pendente</v>
      </c>
      <c r="AE1700" s="43"/>
      <c r="AF1700" s="44"/>
      <c r="AG1700" s="46"/>
      <c r="AH1700" s="46"/>
      <c r="AI1700" s="46"/>
      <c r="AJ1700" s="44"/>
      <c r="AK1700" s="46"/>
      <c r="AL1700" s="127"/>
      <c r="AM1700" s="44"/>
      <c r="AN1700" s="46"/>
      <c r="AO1700" s="127"/>
      <c r="AP1700" s="46"/>
      <c r="AQ1700" s="46"/>
      <c r="AR1700" s="46"/>
      <c r="AS1700" s="46"/>
      <c r="AT1700" s="46"/>
      <c r="AU1700" s="46"/>
      <c r="AV1700" s="46"/>
      <c r="AW1700" s="46"/>
      <c r="AX1700" s="46"/>
      <c r="AY1700" s="46"/>
      <c r="AZ1700" s="49"/>
      <c r="BE1700" s="52">
        <f t="shared" si="651"/>
        <v>0</v>
      </c>
      <c r="BF1700" s="53" t="str">
        <f t="shared" si="653"/>
        <v>00</v>
      </c>
      <c r="BG1700" s="54">
        <f t="shared" si="654"/>
        <v>0</v>
      </c>
      <c r="BH1700" s="54">
        <v>6</v>
      </c>
      <c r="BI1700" s="54" t="str">
        <f t="shared" si="655"/>
        <v>,00</v>
      </c>
      <c r="BJ1700" s="55" t="str">
        <f t="shared" si="656"/>
        <v>00,00</v>
      </c>
      <c r="BL1700" s="57" t="str">
        <f>IFERROR(VLOOKUP(H1700,#REF!,2,0)," ")</f>
        <v xml:space="preserve"> </v>
      </c>
      <c r="BM1700" s="57" t="str">
        <f>IFERROR(VLOOKUP(K1700,#REF!,2,0)," ")</f>
        <v xml:space="preserve"> </v>
      </c>
      <c r="BN1700" s="58" t="str">
        <f t="shared" si="662"/>
        <v xml:space="preserve">  </v>
      </c>
      <c r="BO1700" s="59" t="str">
        <f>IFERROR(VLOOKUP(BN1700,#REF!,5,0)," ")</f>
        <v xml:space="preserve"> </v>
      </c>
      <c r="BP1700" s="59" t="str">
        <f t="shared" si="663"/>
        <v xml:space="preserve"> </v>
      </c>
      <c r="BQ1700" s="56" t="str">
        <f t="shared" si="664"/>
        <v>0,00</v>
      </c>
      <c r="BR1700" s="59" t="str">
        <f t="shared" si="665"/>
        <v>0,00</v>
      </c>
      <c r="BS1700" s="59" t="str">
        <f t="shared" si="666"/>
        <v xml:space="preserve"> </v>
      </c>
      <c r="BT1700" s="56" t="str">
        <f t="shared" si="657"/>
        <v>00</v>
      </c>
      <c r="BU1700" s="56">
        <f t="shared" si="658"/>
        <v>0</v>
      </c>
      <c r="BV1700" s="56" t="str">
        <f>IFERROR(BU1700*#REF!,"0,00")</f>
        <v>0,00</v>
      </c>
      <c r="BW1700" s="59" t="str">
        <f t="shared" si="659"/>
        <v>0,00</v>
      </c>
    </row>
    <row r="1701" spans="1:75" ht="61.5" customHeight="1" thickTop="1" thickBot="1">
      <c r="A1701" s="90" t="str">
        <f t="shared" si="647"/>
        <v>INSERIR DATA</v>
      </c>
      <c r="B1701" s="91" t="str">
        <f t="shared" si="648"/>
        <v>INSERIR DATA</v>
      </c>
      <c r="C1701" s="81" t="str">
        <f t="shared" si="649"/>
        <v>INSERIR DATA</v>
      </c>
      <c r="D1701" s="79">
        <f t="shared" si="661"/>
        <v>1698</v>
      </c>
      <c r="E1701" s="125">
        <f t="shared" si="660"/>
        <v>0</v>
      </c>
      <c r="F1701" s="101"/>
      <c r="G1701" s="124" t="str">
        <f>IFERROR(VLOOKUP(F1701,#REF!,2,0)," ")</f>
        <v xml:space="preserve"> </v>
      </c>
      <c r="H1701" s="122" t="str">
        <f>IFERROR(VLOOKUP(F1701,#REF!,3,0)," ")</f>
        <v xml:space="preserve"> </v>
      </c>
      <c r="I1701" s="103"/>
      <c r="J1701" s="103"/>
      <c r="K1701" s="103"/>
      <c r="L1701" s="104"/>
      <c r="M1701" s="105"/>
      <c r="N1701" s="106"/>
      <c r="O1701" s="107"/>
      <c r="P1701" s="122" t="str">
        <f t="shared" si="644"/>
        <v>00,00</v>
      </c>
      <c r="Q1701" s="123" t="str">
        <f t="shared" si="645"/>
        <v>0,00</v>
      </c>
      <c r="R1701" s="119">
        <v>0</v>
      </c>
      <c r="S1701" s="119">
        <v>0</v>
      </c>
      <c r="T1701" s="123">
        <f t="shared" si="650"/>
        <v>0</v>
      </c>
      <c r="U1701" s="108"/>
      <c r="V1701" s="109" t="str">
        <f t="shared" si="646"/>
        <v/>
      </c>
      <c r="W1701" s="37"/>
      <c r="X1701" s="132"/>
      <c r="Y1701" s="134"/>
      <c r="AA1701" s="24"/>
      <c r="AB1701" s="40"/>
      <c r="AC1701" s="24" t="str">
        <f t="shared" si="652"/>
        <v>Pendente</v>
      </c>
      <c r="AE1701" s="43"/>
      <c r="AF1701" s="44"/>
      <c r="AG1701" s="46"/>
      <c r="AH1701" s="46"/>
      <c r="AI1701" s="46"/>
      <c r="AJ1701" s="44"/>
      <c r="AK1701" s="46"/>
      <c r="AL1701" s="127"/>
      <c r="AM1701" s="44"/>
      <c r="AN1701" s="46"/>
      <c r="AO1701" s="127"/>
      <c r="AP1701" s="46"/>
      <c r="AQ1701" s="46"/>
      <c r="AR1701" s="46"/>
      <c r="AS1701" s="46"/>
      <c r="AT1701" s="46"/>
      <c r="AU1701" s="46"/>
      <c r="AV1701" s="46"/>
      <c r="AW1701" s="46"/>
      <c r="AX1701" s="46"/>
      <c r="AY1701" s="46"/>
      <c r="AZ1701" s="49"/>
      <c r="BE1701" s="52">
        <f t="shared" si="651"/>
        <v>0</v>
      </c>
      <c r="BF1701" s="53" t="str">
        <f t="shared" si="653"/>
        <v>00</v>
      </c>
      <c r="BG1701" s="54">
        <f t="shared" si="654"/>
        <v>0</v>
      </c>
      <c r="BH1701" s="54">
        <v>6</v>
      </c>
      <c r="BI1701" s="54" t="str">
        <f t="shared" si="655"/>
        <v>,00</v>
      </c>
      <c r="BJ1701" s="55" t="str">
        <f t="shared" si="656"/>
        <v>00,00</v>
      </c>
      <c r="BL1701" s="57" t="str">
        <f>IFERROR(VLOOKUP(H1701,#REF!,2,0)," ")</f>
        <v xml:space="preserve"> </v>
      </c>
      <c r="BM1701" s="57" t="str">
        <f>IFERROR(VLOOKUP(K1701,#REF!,2,0)," ")</f>
        <v xml:space="preserve"> </v>
      </c>
      <c r="BN1701" s="58" t="str">
        <f t="shared" si="662"/>
        <v xml:space="preserve">  </v>
      </c>
      <c r="BO1701" s="59" t="str">
        <f>IFERROR(VLOOKUP(BN1701,#REF!,5,0)," ")</f>
        <v xml:space="preserve"> </v>
      </c>
      <c r="BP1701" s="59" t="str">
        <f t="shared" si="663"/>
        <v xml:space="preserve"> </v>
      </c>
      <c r="BQ1701" s="56" t="str">
        <f t="shared" si="664"/>
        <v>0,00</v>
      </c>
      <c r="BR1701" s="59" t="str">
        <f t="shared" si="665"/>
        <v>0,00</v>
      </c>
      <c r="BS1701" s="59" t="str">
        <f t="shared" si="666"/>
        <v xml:space="preserve"> </v>
      </c>
      <c r="BT1701" s="56" t="str">
        <f t="shared" si="657"/>
        <v>00</v>
      </c>
      <c r="BU1701" s="56">
        <f t="shared" si="658"/>
        <v>0</v>
      </c>
      <c r="BV1701" s="56" t="str">
        <f>IFERROR(BU1701*#REF!,"0,00")</f>
        <v>0,00</v>
      </c>
      <c r="BW1701" s="59" t="str">
        <f t="shared" si="659"/>
        <v>0,00</v>
      </c>
    </row>
    <row r="1702" spans="1:75" ht="61.5" customHeight="1" thickTop="1" thickBot="1">
      <c r="A1702" s="90" t="str">
        <f t="shared" si="647"/>
        <v>INSERIR DATA</v>
      </c>
      <c r="B1702" s="91" t="str">
        <f t="shared" si="648"/>
        <v>INSERIR DATA</v>
      </c>
      <c r="C1702" s="81" t="str">
        <f t="shared" si="649"/>
        <v>INSERIR DATA</v>
      </c>
      <c r="D1702" s="79">
        <f t="shared" si="661"/>
        <v>1699</v>
      </c>
      <c r="E1702" s="125">
        <f t="shared" si="660"/>
        <v>0</v>
      </c>
      <c r="F1702" s="101"/>
      <c r="G1702" s="124" t="str">
        <f>IFERROR(VLOOKUP(F1702,#REF!,2,0)," ")</f>
        <v xml:space="preserve"> </v>
      </c>
      <c r="H1702" s="122" t="str">
        <f>IFERROR(VLOOKUP(F1702,#REF!,3,0)," ")</f>
        <v xml:space="preserve"> </v>
      </c>
      <c r="I1702" s="103"/>
      <c r="J1702" s="103"/>
      <c r="K1702" s="103"/>
      <c r="L1702" s="104"/>
      <c r="M1702" s="105"/>
      <c r="N1702" s="106"/>
      <c r="O1702" s="107"/>
      <c r="P1702" s="122" t="str">
        <f t="shared" si="644"/>
        <v>00,00</v>
      </c>
      <c r="Q1702" s="123" t="str">
        <f t="shared" si="645"/>
        <v>0,00</v>
      </c>
      <c r="R1702" s="119">
        <v>0</v>
      </c>
      <c r="S1702" s="119">
        <v>0</v>
      </c>
      <c r="T1702" s="123">
        <f t="shared" si="650"/>
        <v>0</v>
      </c>
      <c r="U1702" s="108"/>
      <c r="V1702" s="109" t="str">
        <f t="shared" si="646"/>
        <v/>
      </c>
      <c r="W1702" s="37"/>
      <c r="X1702" s="132"/>
      <c r="Y1702" s="134"/>
      <c r="AA1702" s="24"/>
      <c r="AB1702" s="40"/>
      <c r="AC1702" s="24" t="str">
        <f t="shared" si="652"/>
        <v>Pendente</v>
      </c>
      <c r="AE1702" s="43"/>
      <c r="AF1702" s="44"/>
      <c r="AG1702" s="46"/>
      <c r="AH1702" s="46"/>
      <c r="AI1702" s="46"/>
      <c r="AJ1702" s="44"/>
      <c r="AK1702" s="46"/>
      <c r="AL1702" s="127"/>
      <c r="AM1702" s="44"/>
      <c r="AN1702" s="46"/>
      <c r="AO1702" s="127"/>
      <c r="AP1702" s="46"/>
      <c r="AQ1702" s="46"/>
      <c r="AR1702" s="46"/>
      <c r="AS1702" s="46"/>
      <c r="AT1702" s="46"/>
      <c r="AU1702" s="46"/>
      <c r="AV1702" s="46"/>
      <c r="AW1702" s="46"/>
      <c r="AX1702" s="46"/>
      <c r="AY1702" s="46"/>
      <c r="AZ1702" s="49"/>
      <c r="BE1702" s="52">
        <f t="shared" si="651"/>
        <v>0</v>
      </c>
      <c r="BF1702" s="53" t="str">
        <f t="shared" si="653"/>
        <v>00</v>
      </c>
      <c r="BG1702" s="54">
        <f t="shared" si="654"/>
        <v>0</v>
      </c>
      <c r="BH1702" s="54">
        <v>6</v>
      </c>
      <c r="BI1702" s="54" t="str">
        <f t="shared" si="655"/>
        <v>,00</v>
      </c>
      <c r="BJ1702" s="55" t="str">
        <f t="shared" si="656"/>
        <v>00,00</v>
      </c>
      <c r="BL1702" s="57" t="str">
        <f>IFERROR(VLOOKUP(H1702,#REF!,2,0)," ")</f>
        <v xml:space="preserve"> </v>
      </c>
      <c r="BM1702" s="57" t="str">
        <f>IFERROR(VLOOKUP(K1702,#REF!,2,0)," ")</f>
        <v xml:space="preserve"> </v>
      </c>
      <c r="BN1702" s="58" t="str">
        <f t="shared" si="662"/>
        <v xml:space="preserve">  </v>
      </c>
      <c r="BO1702" s="59" t="str">
        <f>IFERROR(VLOOKUP(BN1702,#REF!,5,0)," ")</f>
        <v xml:space="preserve"> </v>
      </c>
      <c r="BP1702" s="59" t="str">
        <f t="shared" si="663"/>
        <v xml:space="preserve"> </v>
      </c>
      <c r="BQ1702" s="56" t="str">
        <f t="shared" si="664"/>
        <v>0,00</v>
      </c>
      <c r="BR1702" s="59" t="str">
        <f t="shared" si="665"/>
        <v>0,00</v>
      </c>
      <c r="BS1702" s="59" t="str">
        <f t="shared" si="666"/>
        <v xml:space="preserve"> </v>
      </c>
      <c r="BT1702" s="56" t="str">
        <f t="shared" si="657"/>
        <v>00</v>
      </c>
      <c r="BU1702" s="56">
        <f t="shared" si="658"/>
        <v>0</v>
      </c>
      <c r="BV1702" s="56" t="str">
        <f>IFERROR(BU1702*#REF!,"0,00")</f>
        <v>0,00</v>
      </c>
      <c r="BW1702" s="59" t="str">
        <f t="shared" si="659"/>
        <v>0,00</v>
      </c>
    </row>
    <row r="1703" spans="1:75" ht="61.5" customHeight="1" thickTop="1" thickBot="1">
      <c r="A1703" s="90" t="str">
        <f t="shared" si="647"/>
        <v>INSERIR DATA</v>
      </c>
      <c r="B1703" s="91" t="str">
        <f t="shared" si="648"/>
        <v>INSERIR DATA</v>
      </c>
      <c r="C1703" s="81" t="str">
        <f t="shared" si="649"/>
        <v>INSERIR DATA</v>
      </c>
      <c r="D1703" s="79">
        <f t="shared" si="661"/>
        <v>1700</v>
      </c>
      <c r="E1703" s="125">
        <f t="shared" si="660"/>
        <v>0</v>
      </c>
      <c r="F1703" s="101"/>
      <c r="G1703" s="124" t="str">
        <f>IFERROR(VLOOKUP(F1703,#REF!,2,0)," ")</f>
        <v xml:space="preserve"> </v>
      </c>
      <c r="H1703" s="122" t="str">
        <f>IFERROR(VLOOKUP(F1703,#REF!,3,0)," ")</f>
        <v xml:space="preserve"> </v>
      </c>
      <c r="I1703" s="103"/>
      <c r="J1703" s="103"/>
      <c r="K1703" s="103"/>
      <c r="L1703" s="104"/>
      <c r="M1703" s="105"/>
      <c r="N1703" s="106"/>
      <c r="O1703" s="107"/>
      <c r="P1703" s="122" t="str">
        <f t="shared" si="644"/>
        <v>00,00</v>
      </c>
      <c r="Q1703" s="123" t="str">
        <f t="shared" si="645"/>
        <v>0,00</v>
      </c>
      <c r="R1703" s="119">
        <v>0</v>
      </c>
      <c r="S1703" s="119">
        <v>0</v>
      </c>
      <c r="T1703" s="123">
        <f t="shared" si="650"/>
        <v>0</v>
      </c>
      <c r="U1703" s="108"/>
      <c r="V1703" s="109" t="str">
        <f t="shared" si="646"/>
        <v/>
      </c>
      <c r="W1703" s="37"/>
      <c r="X1703" s="132"/>
      <c r="Y1703" s="134"/>
      <c r="AA1703" s="24"/>
      <c r="AB1703" s="40"/>
      <c r="AC1703" s="24" t="str">
        <f t="shared" si="652"/>
        <v>Pendente</v>
      </c>
      <c r="AE1703" s="43"/>
      <c r="AF1703" s="44"/>
      <c r="AG1703" s="46"/>
      <c r="AH1703" s="46"/>
      <c r="AI1703" s="46"/>
      <c r="AJ1703" s="44"/>
      <c r="AK1703" s="46"/>
      <c r="AL1703" s="127"/>
      <c r="AM1703" s="44"/>
      <c r="AN1703" s="46"/>
      <c r="AO1703" s="127"/>
      <c r="AP1703" s="46"/>
      <c r="AQ1703" s="46"/>
      <c r="AR1703" s="46"/>
      <c r="AS1703" s="46"/>
      <c r="AT1703" s="46"/>
      <c r="AU1703" s="46"/>
      <c r="AV1703" s="46"/>
      <c r="AW1703" s="46"/>
      <c r="AX1703" s="46"/>
      <c r="AY1703" s="46"/>
      <c r="AZ1703" s="49"/>
      <c r="BE1703" s="52">
        <f t="shared" si="651"/>
        <v>0</v>
      </c>
      <c r="BF1703" s="53" t="str">
        <f t="shared" si="653"/>
        <v>00</v>
      </c>
      <c r="BG1703" s="54">
        <f t="shared" si="654"/>
        <v>0</v>
      </c>
      <c r="BH1703" s="54">
        <v>6</v>
      </c>
      <c r="BI1703" s="54" t="str">
        <f t="shared" si="655"/>
        <v>,00</v>
      </c>
      <c r="BJ1703" s="55" t="str">
        <f t="shared" si="656"/>
        <v>00,00</v>
      </c>
      <c r="BL1703" s="57" t="str">
        <f>IFERROR(VLOOKUP(H1703,#REF!,2,0)," ")</f>
        <v xml:space="preserve"> </v>
      </c>
      <c r="BM1703" s="57" t="str">
        <f>IFERROR(VLOOKUP(K1703,#REF!,2,0)," ")</f>
        <v xml:space="preserve"> </v>
      </c>
      <c r="BN1703" s="58" t="str">
        <f t="shared" si="662"/>
        <v xml:space="preserve">  </v>
      </c>
      <c r="BO1703" s="59" t="str">
        <f>IFERROR(VLOOKUP(BN1703,#REF!,5,0)," ")</f>
        <v xml:space="preserve"> </v>
      </c>
      <c r="BP1703" s="59" t="str">
        <f t="shared" si="663"/>
        <v xml:space="preserve"> </v>
      </c>
      <c r="BQ1703" s="56" t="str">
        <f t="shared" si="664"/>
        <v>0,00</v>
      </c>
      <c r="BR1703" s="59" t="str">
        <f t="shared" si="665"/>
        <v>0,00</v>
      </c>
      <c r="BS1703" s="59" t="str">
        <f t="shared" si="666"/>
        <v xml:space="preserve"> </v>
      </c>
      <c r="BT1703" s="56" t="str">
        <f t="shared" si="657"/>
        <v>00</v>
      </c>
      <c r="BU1703" s="56">
        <f t="shared" si="658"/>
        <v>0</v>
      </c>
      <c r="BV1703" s="56" t="str">
        <f>IFERROR(BU1703*#REF!,"0,00")</f>
        <v>0,00</v>
      </c>
      <c r="BW1703" s="59" t="str">
        <f t="shared" si="659"/>
        <v>0,00</v>
      </c>
    </row>
    <row r="1704" spans="1:75" ht="61.5" customHeight="1" thickTop="1" thickBot="1">
      <c r="A1704" s="90" t="str">
        <f t="shared" si="647"/>
        <v>INSERIR DATA</v>
      </c>
      <c r="B1704" s="91" t="str">
        <f t="shared" si="648"/>
        <v>INSERIR DATA</v>
      </c>
      <c r="C1704" s="81" t="str">
        <f t="shared" si="649"/>
        <v>INSERIR DATA</v>
      </c>
      <c r="D1704" s="79">
        <f t="shared" si="661"/>
        <v>1701</v>
      </c>
      <c r="E1704" s="125">
        <f t="shared" si="660"/>
        <v>0</v>
      </c>
      <c r="F1704" s="101"/>
      <c r="G1704" s="124" t="str">
        <f>IFERROR(VLOOKUP(F1704,#REF!,2,0)," ")</f>
        <v xml:space="preserve"> </v>
      </c>
      <c r="H1704" s="122" t="str">
        <f>IFERROR(VLOOKUP(F1704,#REF!,3,0)," ")</f>
        <v xml:space="preserve"> </v>
      </c>
      <c r="I1704" s="103"/>
      <c r="J1704" s="103"/>
      <c r="K1704" s="103"/>
      <c r="L1704" s="104"/>
      <c r="M1704" s="105"/>
      <c r="N1704" s="106"/>
      <c r="O1704" s="107"/>
      <c r="P1704" s="122" t="str">
        <f t="shared" si="644"/>
        <v>00,00</v>
      </c>
      <c r="Q1704" s="123" t="str">
        <f t="shared" si="645"/>
        <v>0,00</v>
      </c>
      <c r="R1704" s="119">
        <v>0</v>
      </c>
      <c r="S1704" s="119">
        <v>0</v>
      </c>
      <c r="T1704" s="123">
        <f t="shared" si="650"/>
        <v>0</v>
      </c>
      <c r="U1704" s="108"/>
      <c r="V1704" s="109" t="str">
        <f t="shared" si="646"/>
        <v/>
      </c>
      <c r="W1704" s="37"/>
      <c r="X1704" s="132"/>
      <c r="Y1704" s="134"/>
      <c r="AA1704" s="24"/>
      <c r="AB1704" s="40"/>
      <c r="AC1704" s="24" t="str">
        <f t="shared" si="652"/>
        <v>Pendente</v>
      </c>
      <c r="AE1704" s="43"/>
      <c r="AF1704" s="44"/>
      <c r="AG1704" s="46"/>
      <c r="AH1704" s="46"/>
      <c r="AI1704" s="46"/>
      <c r="AJ1704" s="44"/>
      <c r="AK1704" s="46"/>
      <c r="AL1704" s="127"/>
      <c r="AM1704" s="44"/>
      <c r="AN1704" s="46"/>
      <c r="AO1704" s="127"/>
      <c r="AP1704" s="46"/>
      <c r="AQ1704" s="46"/>
      <c r="AR1704" s="46"/>
      <c r="AS1704" s="46"/>
      <c r="AT1704" s="46"/>
      <c r="AU1704" s="46"/>
      <c r="AV1704" s="46"/>
      <c r="AW1704" s="46"/>
      <c r="AX1704" s="46"/>
      <c r="AY1704" s="46"/>
      <c r="AZ1704" s="49"/>
      <c r="BE1704" s="52">
        <f t="shared" si="651"/>
        <v>0</v>
      </c>
      <c r="BF1704" s="53" t="str">
        <f t="shared" si="653"/>
        <v>00</v>
      </c>
      <c r="BG1704" s="54">
        <f t="shared" si="654"/>
        <v>0</v>
      </c>
      <c r="BH1704" s="54">
        <v>6</v>
      </c>
      <c r="BI1704" s="54" t="str">
        <f t="shared" si="655"/>
        <v>,00</v>
      </c>
      <c r="BJ1704" s="55" t="str">
        <f t="shared" si="656"/>
        <v>00,00</v>
      </c>
      <c r="BL1704" s="57" t="str">
        <f>IFERROR(VLOOKUP(H1704,#REF!,2,0)," ")</f>
        <v xml:space="preserve"> </v>
      </c>
      <c r="BM1704" s="57" t="str">
        <f>IFERROR(VLOOKUP(K1704,#REF!,2,0)," ")</f>
        <v xml:space="preserve"> </v>
      </c>
      <c r="BN1704" s="58" t="str">
        <f t="shared" si="662"/>
        <v xml:space="preserve">  </v>
      </c>
      <c r="BO1704" s="59" t="str">
        <f>IFERROR(VLOOKUP(BN1704,#REF!,5,0)," ")</f>
        <v xml:space="preserve"> </v>
      </c>
      <c r="BP1704" s="59" t="str">
        <f t="shared" si="663"/>
        <v xml:space="preserve"> </v>
      </c>
      <c r="BQ1704" s="56" t="str">
        <f t="shared" si="664"/>
        <v>0,00</v>
      </c>
      <c r="BR1704" s="59" t="str">
        <f t="shared" si="665"/>
        <v>0,00</v>
      </c>
      <c r="BS1704" s="59" t="str">
        <f t="shared" si="666"/>
        <v xml:space="preserve"> </v>
      </c>
      <c r="BT1704" s="56" t="str">
        <f t="shared" si="657"/>
        <v>00</v>
      </c>
      <c r="BU1704" s="56">
        <f t="shared" si="658"/>
        <v>0</v>
      </c>
      <c r="BV1704" s="56" t="str">
        <f>IFERROR(BU1704*#REF!,"0,00")</f>
        <v>0,00</v>
      </c>
      <c r="BW1704" s="59" t="str">
        <f t="shared" si="659"/>
        <v>0,00</v>
      </c>
    </row>
    <row r="1705" spans="1:75" ht="61.5" customHeight="1" thickTop="1" thickBot="1">
      <c r="A1705" s="90" t="str">
        <f t="shared" si="647"/>
        <v>INSERIR DATA</v>
      </c>
      <c r="B1705" s="91" t="str">
        <f t="shared" si="648"/>
        <v>INSERIR DATA</v>
      </c>
      <c r="C1705" s="81" t="str">
        <f t="shared" si="649"/>
        <v>INSERIR DATA</v>
      </c>
      <c r="D1705" s="79">
        <f t="shared" si="661"/>
        <v>1702</v>
      </c>
      <c r="E1705" s="125">
        <f t="shared" si="660"/>
        <v>0</v>
      </c>
      <c r="F1705" s="101"/>
      <c r="G1705" s="124" t="str">
        <f>IFERROR(VLOOKUP(F1705,#REF!,2,0)," ")</f>
        <v xml:space="preserve"> </v>
      </c>
      <c r="H1705" s="122" t="str">
        <f>IFERROR(VLOOKUP(F1705,#REF!,3,0)," ")</f>
        <v xml:space="preserve"> </v>
      </c>
      <c r="I1705" s="103"/>
      <c r="J1705" s="103"/>
      <c r="K1705" s="103"/>
      <c r="L1705" s="104"/>
      <c r="M1705" s="105"/>
      <c r="N1705" s="106"/>
      <c r="O1705" s="107"/>
      <c r="P1705" s="122" t="str">
        <f t="shared" si="644"/>
        <v>00,00</v>
      </c>
      <c r="Q1705" s="123" t="str">
        <f t="shared" si="645"/>
        <v>0,00</v>
      </c>
      <c r="R1705" s="119">
        <v>0</v>
      </c>
      <c r="S1705" s="119">
        <v>0</v>
      </c>
      <c r="T1705" s="123">
        <f t="shared" si="650"/>
        <v>0</v>
      </c>
      <c r="U1705" s="108"/>
      <c r="V1705" s="109" t="str">
        <f t="shared" si="646"/>
        <v/>
      </c>
      <c r="W1705" s="37"/>
      <c r="X1705" s="132"/>
      <c r="Y1705" s="134"/>
      <c r="AA1705" s="24"/>
      <c r="AB1705" s="40"/>
      <c r="AC1705" s="24" t="str">
        <f t="shared" si="652"/>
        <v>Pendente</v>
      </c>
      <c r="AE1705" s="43"/>
      <c r="AF1705" s="44"/>
      <c r="AG1705" s="46"/>
      <c r="AH1705" s="46"/>
      <c r="AI1705" s="46"/>
      <c r="AJ1705" s="44"/>
      <c r="AK1705" s="46"/>
      <c r="AL1705" s="127"/>
      <c r="AM1705" s="44"/>
      <c r="AN1705" s="46"/>
      <c r="AO1705" s="127"/>
      <c r="AP1705" s="46"/>
      <c r="AQ1705" s="46"/>
      <c r="AR1705" s="46"/>
      <c r="AS1705" s="46"/>
      <c r="AT1705" s="46"/>
      <c r="AU1705" s="46"/>
      <c r="AV1705" s="46"/>
      <c r="AW1705" s="46"/>
      <c r="AX1705" s="46"/>
      <c r="AY1705" s="46"/>
      <c r="AZ1705" s="49"/>
      <c r="BE1705" s="52">
        <f t="shared" si="651"/>
        <v>0</v>
      </c>
      <c r="BF1705" s="53" t="str">
        <f t="shared" si="653"/>
        <v>00</v>
      </c>
      <c r="BG1705" s="54">
        <f t="shared" si="654"/>
        <v>0</v>
      </c>
      <c r="BH1705" s="54">
        <v>6</v>
      </c>
      <c r="BI1705" s="54" t="str">
        <f t="shared" si="655"/>
        <v>,00</v>
      </c>
      <c r="BJ1705" s="55" t="str">
        <f t="shared" si="656"/>
        <v>00,00</v>
      </c>
      <c r="BL1705" s="57" t="str">
        <f>IFERROR(VLOOKUP(H1705,#REF!,2,0)," ")</f>
        <v xml:space="preserve"> </v>
      </c>
      <c r="BM1705" s="57" t="str">
        <f>IFERROR(VLOOKUP(K1705,#REF!,2,0)," ")</f>
        <v xml:space="preserve"> </v>
      </c>
      <c r="BN1705" s="58" t="str">
        <f t="shared" si="662"/>
        <v xml:space="preserve">  </v>
      </c>
      <c r="BO1705" s="59" t="str">
        <f>IFERROR(VLOOKUP(BN1705,#REF!,5,0)," ")</f>
        <v xml:space="preserve"> </v>
      </c>
      <c r="BP1705" s="59" t="str">
        <f t="shared" si="663"/>
        <v xml:space="preserve"> </v>
      </c>
      <c r="BQ1705" s="56" t="str">
        <f t="shared" si="664"/>
        <v>0,00</v>
      </c>
      <c r="BR1705" s="59" t="str">
        <f t="shared" si="665"/>
        <v>0,00</v>
      </c>
      <c r="BS1705" s="59" t="str">
        <f t="shared" si="666"/>
        <v xml:space="preserve"> </v>
      </c>
      <c r="BT1705" s="56" t="str">
        <f t="shared" si="657"/>
        <v>00</v>
      </c>
      <c r="BU1705" s="56">
        <f t="shared" si="658"/>
        <v>0</v>
      </c>
      <c r="BV1705" s="56" t="str">
        <f>IFERROR(BU1705*#REF!,"0,00")</f>
        <v>0,00</v>
      </c>
      <c r="BW1705" s="59" t="str">
        <f t="shared" si="659"/>
        <v>0,00</v>
      </c>
    </row>
    <row r="1706" spans="1:75" ht="61.5" customHeight="1" thickTop="1" thickBot="1">
      <c r="A1706" s="90" t="str">
        <f t="shared" si="647"/>
        <v>INSERIR DATA</v>
      </c>
      <c r="B1706" s="91" t="str">
        <f t="shared" si="648"/>
        <v>INSERIR DATA</v>
      </c>
      <c r="C1706" s="81" t="str">
        <f t="shared" si="649"/>
        <v>INSERIR DATA</v>
      </c>
      <c r="D1706" s="79">
        <f t="shared" si="661"/>
        <v>1703</v>
      </c>
      <c r="E1706" s="125">
        <f t="shared" si="660"/>
        <v>0</v>
      </c>
      <c r="F1706" s="101"/>
      <c r="G1706" s="124" t="str">
        <f>IFERROR(VLOOKUP(F1706,#REF!,2,0)," ")</f>
        <v xml:space="preserve"> </v>
      </c>
      <c r="H1706" s="122" t="str">
        <f>IFERROR(VLOOKUP(F1706,#REF!,3,0)," ")</f>
        <v xml:space="preserve"> </v>
      </c>
      <c r="I1706" s="103"/>
      <c r="J1706" s="103"/>
      <c r="K1706" s="103"/>
      <c r="L1706" s="104"/>
      <c r="M1706" s="105"/>
      <c r="N1706" s="106"/>
      <c r="O1706" s="107"/>
      <c r="P1706" s="122" t="str">
        <f t="shared" si="644"/>
        <v>00,00</v>
      </c>
      <c r="Q1706" s="123" t="str">
        <f t="shared" si="645"/>
        <v>0,00</v>
      </c>
      <c r="R1706" s="119">
        <v>0</v>
      </c>
      <c r="S1706" s="119">
        <v>0</v>
      </c>
      <c r="T1706" s="123">
        <f t="shared" si="650"/>
        <v>0</v>
      </c>
      <c r="U1706" s="108"/>
      <c r="V1706" s="109" t="str">
        <f t="shared" si="646"/>
        <v/>
      </c>
      <c r="W1706" s="37"/>
      <c r="X1706" s="132"/>
      <c r="Y1706" s="134"/>
      <c r="AA1706" s="24"/>
      <c r="AB1706" s="40"/>
      <c r="AC1706" s="24" t="str">
        <f t="shared" si="652"/>
        <v>Pendente</v>
      </c>
      <c r="AE1706" s="43"/>
      <c r="AF1706" s="44"/>
      <c r="AG1706" s="46"/>
      <c r="AH1706" s="46"/>
      <c r="AI1706" s="46"/>
      <c r="AJ1706" s="44"/>
      <c r="AK1706" s="46"/>
      <c r="AL1706" s="127"/>
      <c r="AM1706" s="44"/>
      <c r="AN1706" s="46"/>
      <c r="AO1706" s="127"/>
      <c r="AP1706" s="46"/>
      <c r="AQ1706" s="46"/>
      <c r="AR1706" s="46"/>
      <c r="AS1706" s="46"/>
      <c r="AT1706" s="46"/>
      <c r="AU1706" s="46"/>
      <c r="AV1706" s="46"/>
      <c r="AW1706" s="46"/>
      <c r="AX1706" s="46"/>
      <c r="AY1706" s="46"/>
      <c r="AZ1706" s="49"/>
      <c r="BE1706" s="52">
        <f t="shared" si="651"/>
        <v>0</v>
      </c>
      <c r="BF1706" s="53" t="str">
        <f t="shared" si="653"/>
        <v>00</v>
      </c>
      <c r="BG1706" s="54">
        <f t="shared" si="654"/>
        <v>0</v>
      </c>
      <c r="BH1706" s="54">
        <v>6</v>
      </c>
      <c r="BI1706" s="54" t="str">
        <f t="shared" si="655"/>
        <v>,00</v>
      </c>
      <c r="BJ1706" s="55" t="str">
        <f t="shared" si="656"/>
        <v>00,00</v>
      </c>
      <c r="BL1706" s="57" t="str">
        <f>IFERROR(VLOOKUP(H1706,#REF!,2,0)," ")</f>
        <v xml:space="preserve"> </v>
      </c>
      <c r="BM1706" s="57" t="str">
        <f>IFERROR(VLOOKUP(K1706,#REF!,2,0)," ")</f>
        <v xml:space="preserve"> </v>
      </c>
      <c r="BN1706" s="58" t="str">
        <f t="shared" si="662"/>
        <v xml:space="preserve">  </v>
      </c>
      <c r="BO1706" s="59" t="str">
        <f>IFERROR(VLOOKUP(BN1706,#REF!,5,0)," ")</f>
        <v xml:space="preserve"> </v>
      </c>
      <c r="BP1706" s="59" t="str">
        <f t="shared" si="663"/>
        <v xml:space="preserve"> </v>
      </c>
      <c r="BQ1706" s="56" t="str">
        <f t="shared" si="664"/>
        <v>0,00</v>
      </c>
      <c r="BR1706" s="59" t="str">
        <f t="shared" si="665"/>
        <v>0,00</v>
      </c>
      <c r="BS1706" s="59" t="str">
        <f t="shared" si="666"/>
        <v xml:space="preserve"> </v>
      </c>
      <c r="BT1706" s="56" t="str">
        <f t="shared" si="657"/>
        <v>00</v>
      </c>
      <c r="BU1706" s="56">
        <f t="shared" si="658"/>
        <v>0</v>
      </c>
      <c r="BV1706" s="56" t="str">
        <f>IFERROR(BU1706*#REF!,"0,00")</f>
        <v>0,00</v>
      </c>
      <c r="BW1706" s="59" t="str">
        <f t="shared" si="659"/>
        <v>0,00</v>
      </c>
    </row>
    <row r="1707" spans="1:75" ht="61.5" customHeight="1" thickTop="1" thickBot="1">
      <c r="A1707" s="90" t="str">
        <f t="shared" si="647"/>
        <v>INSERIR DATA</v>
      </c>
      <c r="B1707" s="91" t="str">
        <f t="shared" si="648"/>
        <v>INSERIR DATA</v>
      </c>
      <c r="C1707" s="81" t="str">
        <f t="shared" si="649"/>
        <v>INSERIR DATA</v>
      </c>
      <c r="D1707" s="79">
        <f t="shared" si="661"/>
        <v>1704</v>
      </c>
      <c r="E1707" s="125">
        <f t="shared" si="660"/>
        <v>0</v>
      </c>
      <c r="F1707" s="101"/>
      <c r="G1707" s="124" t="str">
        <f>IFERROR(VLOOKUP(F1707,#REF!,2,0)," ")</f>
        <v xml:space="preserve"> </v>
      </c>
      <c r="H1707" s="122" t="str">
        <f>IFERROR(VLOOKUP(F1707,#REF!,3,0)," ")</f>
        <v xml:space="preserve"> </v>
      </c>
      <c r="I1707" s="103"/>
      <c r="J1707" s="103"/>
      <c r="K1707" s="103"/>
      <c r="L1707" s="104"/>
      <c r="M1707" s="105"/>
      <c r="N1707" s="106"/>
      <c r="O1707" s="107"/>
      <c r="P1707" s="122" t="str">
        <f t="shared" si="644"/>
        <v>00,00</v>
      </c>
      <c r="Q1707" s="123" t="str">
        <f t="shared" si="645"/>
        <v>0,00</v>
      </c>
      <c r="R1707" s="119">
        <v>0</v>
      </c>
      <c r="S1707" s="119">
        <v>0</v>
      </c>
      <c r="T1707" s="123">
        <f t="shared" si="650"/>
        <v>0</v>
      </c>
      <c r="U1707" s="108"/>
      <c r="V1707" s="109" t="str">
        <f t="shared" si="646"/>
        <v/>
      </c>
      <c r="W1707" s="37"/>
      <c r="X1707" s="132"/>
      <c r="Y1707" s="134"/>
      <c r="AA1707" s="24"/>
      <c r="AB1707" s="40"/>
      <c r="AC1707" s="24" t="str">
        <f t="shared" si="652"/>
        <v>Pendente</v>
      </c>
      <c r="AE1707" s="43"/>
      <c r="AF1707" s="44"/>
      <c r="AG1707" s="46"/>
      <c r="AH1707" s="46"/>
      <c r="AI1707" s="46"/>
      <c r="AJ1707" s="44"/>
      <c r="AK1707" s="46"/>
      <c r="AL1707" s="127"/>
      <c r="AM1707" s="44"/>
      <c r="AN1707" s="46"/>
      <c r="AO1707" s="127"/>
      <c r="AP1707" s="46"/>
      <c r="AQ1707" s="46"/>
      <c r="AR1707" s="46"/>
      <c r="AS1707" s="46"/>
      <c r="AT1707" s="46"/>
      <c r="AU1707" s="46"/>
      <c r="AV1707" s="46"/>
      <c r="AW1707" s="46"/>
      <c r="AX1707" s="46"/>
      <c r="AY1707" s="46"/>
      <c r="AZ1707" s="49"/>
      <c r="BE1707" s="52">
        <f t="shared" si="651"/>
        <v>0</v>
      </c>
      <c r="BF1707" s="53" t="str">
        <f t="shared" si="653"/>
        <v>00</v>
      </c>
      <c r="BG1707" s="54">
        <f t="shared" si="654"/>
        <v>0</v>
      </c>
      <c r="BH1707" s="54">
        <v>6</v>
      </c>
      <c r="BI1707" s="54" t="str">
        <f t="shared" si="655"/>
        <v>,00</v>
      </c>
      <c r="BJ1707" s="55" t="str">
        <f t="shared" si="656"/>
        <v>00,00</v>
      </c>
      <c r="BL1707" s="57" t="str">
        <f>IFERROR(VLOOKUP(H1707,#REF!,2,0)," ")</f>
        <v xml:space="preserve"> </v>
      </c>
      <c r="BM1707" s="57" t="str">
        <f>IFERROR(VLOOKUP(K1707,#REF!,2,0)," ")</f>
        <v xml:space="preserve"> </v>
      </c>
      <c r="BN1707" s="58" t="str">
        <f t="shared" si="662"/>
        <v xml:space="preserve">  </v>
      </c>
      <c r="BO1707" s="59" t="str">
        <f>IFERROR(VLOOKUP(BN1707,#REF!,5,0)," ")</f>
        <v xml:space="preserve"> </v>
      </c>
      <c r="BP1707" s="59" t="str">
        <f t="shared" si="663"/>
        <v xml:space="preserve"> </v>
      </c>
      <c r="BQ1707" s="56" t="str">
        <f t="shared" si="664"/>
        <v>0,00</v>
      </c>
      <c r="BR1707" s="59" t="str">
        <f t="shared" si="665"/>
        <v>0,00</v>
      </c>
      <c r="BS1707" s="59" t="str">
        <f t="shared" si="666"/>
        <v xml:space="preserve"> </v>
      </c>
      <c r="BT1707" s="56" t="str">
        <f t="shared" si="657"/>
        <v>00</v>
      </c>
      <c r="BU1707" s="56">
        <f t="shared" si="658"/>
        <v>0</v>
      </c>
      <c r="BV1707" s="56" t="str">
        <f>IFERROR(BU1707*#REF!,"0,00")</f>
        <v>0,00</v>
      </c>
      <c r="BW1707" s="59" t="str">
        <f t="shared" si="659"/>
        <v>0,00</v>
      </c>
    </row>
    <row r="1708" spans="1:75" ht="61.5" customHeight="1" thickTop="1" thickBot="1">
      <c r="A1708" s="90" t="str">
        <f t="shared" si="647"/>
        <v>INSERIR DATA</v>
      </c>
      <c r="B1708" s="91" t="str">
        <f t="shared" si="648"/>
        <v>INSERIR DATA</v>
      </c>
      <c r="C1708" s="81" t="str">
        <f t="shared" si="649"/>
        <v>INSERIR DATA</v>
      </c>
      <c r="D1708" s="79">
        <f t="shared" si="661"/>
        <v>1705</v>
      </c>
      <c r="E1708" s="125">
        <f t="shared" si="660"/>
        <v>0</v>
      </c>
      <c r="F1708" s="101"/>
      <c r="G1708" s="124" t="str">
        <f>IFERROR(VLOOKUP(F1708,#REF!,2,0)," ")</f>
        <v xml:space="preserve"> </v>
      </c>
      <c r="H1708" s="122" t="str">
        <f>IFERROR(VLOOKUP(F1708,#REF!,3,0)," ")</f>
        <v xml:space="preserve"> </v>
      </c>
      <c r="I1708" s="103"/>
      <c r="J1708" s="103"/>
      <c r="K1708" s="103"/>
      <c r="L1708" s="104"/>
      <c r="M1708" s="105"/>
      <c r="N1708" s="106"/>
      <c r="O1708" s="107"/>
      <c r="P1708" s="122" t="str">
        <f t="shared" si="644"/>
        <v>00,00</v>
      </c>
      <c r="Q1708" s="123" t="str">
        <f t="shared" si="645"/>
        <v>0,00</v>
      </c>
      <c r="R1708" s="119">
        <v>0</v>
      </c>
      <c r="S1708" s="119">
        <v>0</v>
      </c>
      <c r="T1708" s="123">
        <f t="shared" si="650"/>
        <v>0</v>
      </c>
      <c r="U1708" s="108"/>
      <c r="V1708" s="109" t="str">
        <f t="shared" si="646"/>
        <v/>
      </c>
      <c r="W1708" s="37"/>
      <c r="X1708" s="132"/>
      <c r="Y1708" s="134"/>
      <c r="AA1708" s="24"/>
      <c r="AB1708" s="40"/>
      <c r="AC1708" s="24" t="str">
        <f t="shared" si="652"/>
        <v>Pendente</v>
      </c>
      <c r="AE1708" s="43"/>
      <c r="AF1708" s="44"/>
      <c r="AG1708" s="46"/>
      <c r="AH1708" s="46"/>
      <c r="AI1708" s="46"/>
      <c r="AJ1708" s="44"/>
      <c r="AK1708" s="46"/>
      <c r="AL1708" s="127"/>
      <c r="AM1708" s="44"/>
      <c r="AN1708" s="46"/>
      <c r="AO1708" s="127"/>
      <c r="AP1708" s="46"/>
      <c r="AQ1708" s="46"/>
      <c r="AR1708" s="46"/>
      <c r="AS1708" s="46"/>
      <c r="AT1708" s="46"/>
      <c r="AU1708" s="46"/>
      <c r="AV1708" s="46"/>
      <c r="AW1708" s="46"/>
      <c r="AX1708" s="46"/>
      <c r="AY1708" s="46"/>
      <c r="AZ1708" s="49"/>
      <c r="BE1708" s="52">
        <f t="shared" si="651"/>
        <v>0</v>
      </c>
      <c r="BF1708" s="53" t="str">
        <f t="shared" si="653"/>
        <v>00</v>
      </c>
      <c r="BG1708" s="54">
        <f t="shared" si="654"/>
        <v>0</v>
      </c>
      <c r="BH1708" s="54">
        <v>6</v>
      </c>
      <c r="BI1708" s="54" t="str">
        <f t="shared" si="655"/>
        <v>,00</v>
      </c>
      <c r="BJ1708" s="55" t="str">
        <f t="shared" si="656"/>
        <v>00,00</v>
      </c>
      <c r="BL1708" s="57" t="str">
        <f>IFERROR(VLOOKUP(H1708,#REF!,2,0)," ")</f>
        <v xml:space="preserve"> </v>
      </c>
      <c r="BM1708" s="57" t="str">
        <f>IFERROR(VLOOKUP(K1708,#REF!,2,0)," ")</f>
        <v xml:space="preserve"> </v>
      </c>
      <c r="BN1708" s="58" t="str">
        <f t="shared" si="662"/>
        <v xml:space="preserve">  </v>
      </c>
      <c r="BO1708" s="59" t="str">
        <f>IFERROR(VLOOKUP(BN1708,#REF!,5,0)," ")</f>
        <v xml:space="preserve"> </v>
      </c>
      <c r="BP1708" s="59" t="str">
        <f t="shared" si="663"/>
        <v xml:space="preserve"> </v>
      </c>
      <c r="BQ1708" s="56" t="str">
        <f t="shared" si="664"/>
        <v>0,00</v>
      </c>
      <c r="BR1708" s="59" t="str">
        <f t="shared" si="665"/>
        <v>0,00</v>
      </c>
      <c r="BS1708" s="59" t="str">
        <f t="shared" si="666"/>
        <v xml:space="preserve"> </v>
      </c>
      <c r="BT1708" s="56" t="str">
        <f t="shared" si="657"/>
        <v>00</v>
      </c>
      <c r="BU1708" s="56">
        <f t="shared" si="658"/>
        <v>0</v>
      </c>
      <c r="BV1708" s="56" t="str">
        <f>IFERROR(BU1708*#REF!,"0,00")</f>
        <v>0,00</v>
      </c>
      <c r="BW1708" s="59" t="str">
        <f t="shared" si="659"/>
        <v>0,00</v>
      </c>
    </row>
    <row r="1709" spans="1:75" ht="61.5" customHeight="1" thickTop="1" thickBot="1">
      <c r="A1709" s="90" t="str">
        <f t="shared" si="647"/>
        <v>INSERIR DATA</v>
      </c>
      <c r="B1709" s="91" t="str">
        <f t="shared" si="648"/>
        <v>INSERIR DATA</v>
      </c>
      <c r="C1709" s="81" t="str">
        <f t="shared" si="649"/>
        <v>INSERIR DATA</v>
      </c>
      <c r="D1709" s="79">
        <f t="shared" si="661"/>
        <v>1706</v>
      </c>
      <c r="E1709" s="125">
        <f t="shared" si="660"/>
        <v>0</v>
      </c>
      <c r="F1709" s="101"/>
      <c r="G1709" s="124" t="str">
        <f>IFERROR(VLOOKUP(F1709,#REF!,2,0)," ")</f>
        <v xml:space="preserve"> </v>
      </c>
      <c r="H1709" s="122" t="str">
        <f>IFERROR(VLOOKUP(F1709,#REF!,3,0)," ")</f>
        <v xml:space="preserve"> </v>
      </c>
      <c r="I1709" s="103"/>
      <c r="J1709" s="103"/>
      <c r="K1709" s="103"/>
      <c r="L1709" s="104"/>
      <c r="M1709" s="105"/>
      <c r="N1709" s="106"/>
      <c r="O1709" s="107"/>
      <c r="P1709" s="122" t="str">
        <f t="shared" si="644"/>
        <v>00,00</v>
      </c>
      <c r="Q1709" s="123" t="str">
        <f t="shared" si="645"/>
        <v>0,00</v>
      </c>
      <c r="R1709" s="119">
        <v>0</v>
      </c>
      <c r="S1709" s="119">
        <v>0</v>
      </c>
      <c r="T1709" s="123">
        <f t="shared" si="650"/>
        <v>0</v>
      </c>
      <c r="U1709" s="108"/>
      <c r="V1709" s="109" t="str">
        <f t="shared" si="646"/>
        <v/>
      </c>
      <c r="W1709" s="37"/>
      <c r="X1709" s="132"/>
      <c r="Y1709" s="134"/>
      <c r="AA1709" s="24"/>
      <c r="AB1709" s="40"/>
      <c r="AC1709" s="24" t="str">
        <f t="shared" si="652"/>
        <v>Pendente</v>
      </c>
      <c r="AE1709" s="43"/>
      <c r="AF1709" s="44"/>
      <c r="AG1709" s="46"/>
      <c r="AH1709" s="46"/>
      <c r="AI1709" s="46"/>
      <c r="AJ1709" s="44"/>
      <c r="AK1709" s="46"/>
      <c r="AL1709" s="127"/>
      <c r="AM1709" s="44"/>
      <c r="AN1709" s="46"/>
      <c r="AO1709" s="127"/>
      <c r="AP1709" s="46"/>
      <c r="AQ1709" s="46"/>
      <c r="AR1709" s="46"/>
      <c r="AS1709" s="46"/>
      <c r="AT1709" s="46"/>
      <c r="AU1709" s="46"/>
      <c r="AV1709" s="46"/>
      <c r="AW1709" s="46"/>
      <c r="AX1709" s="46"/>
      <c r="AY1709" s="46"/>
      <c r="AZ1709" s="49"/>
      <c r="BE1709" s="52">
        <f t="shared" si="651"/>
        <v>0</v>
      </c>
      <c r="BF1709" s="53" t="str">
        <f t="shared" si="653"/>
        <v>00</v>
      </c>
      <c r="BG1709" s="54">
        <f t="shared" si="654"/>
        <v>0</v>
      </c>
      <c r="BH1709" s="54">
        <v>6</v>
      </c>
      <c r="BI1709" s="54" t="str">
        <f t="shared" si="655"/>
        <v>,00</v>
      </c>
      <c r="BJ1709" s="55" t="str">
        <f t="shared" si="656"/>
        <v>00,00</v>
      </c>
      <c r="BL1709" s="57" t="str">
        <f>IFERROR(VLOOKUP(H1709,#REF!,2,0)," ")</f>
        <v xml:space="preserve"> </v>
      </c>
      <c r="BM1709" s="57" t="str">
        <f>IFERROR(VLOOKUP(K1709,#REF!,2,0)," ")</f>
        <v xml:space="preserve"> </v>
      </c>
      <c r="BN1709" s="58" t="str">
        <f t="shared" si="662"/>
        <v xml:space="preserve">  </v>
      </c>
      <c r="BO1709" s="59" t="str">
        <f>IFERROR(VLOOKUP(BN1709,#REF!,5,0)," ")</f>
        <v xml:space="preserve"> </v>
      </c>
      <c r="BP1709" s="59" t="str">
        <f t="shared" si="663"/>
        <v xml:space="preserve"> </v>
      </c>
      <c r="BQ1709" s="56" t="str">
        <f t="shared" si="664"/>
        <v>0,00</v>
      </c>
      <c r="BR1709" s="59" t="str">
        <f t="shared" si="665"/>
        <v>0,00</v>
      </c>
      <c r="BS1709" s="59" t="str">
        <f t="shared" si="666"/>
        <v xml:space="preserve"> </v>
      </c>
      <c r="BT1709" s="56" t="str">
        <f t="shared" si="657"/>
        <v>00</v>
      </c>
      <c r="BU1709" s="56">
        <f t="shared" si="658"/>
        <v>0</v>
      </c>
      <c r="BV1709" s="56" t="str">
        <f>IFERROR(BU1709*#REF!,"0,00")</f>
        <v>0,00</v>
      </c>
      <c r="BW1709" s="59" t="str">
        <f t="shared" si="659"/>
        <v>0,00</v>
      </c>
    </row>
    <row r="1710" spans="1:75" ht="61.5" customHeight="1" thickTop="1" thickBot="1">
      <c r="A1710" s="90" t="str">
        <f t="shared" si="647"/>
        <v>INSERIR DATA</v>
      </c>
      <c r="B1710" s="91" t="str">
        <f t="shared" si="648"/>
        <v>INSERIR DATA</v>
      </c>
      <c r="C1710" s="81" t="str">
        <f t="shared" si="649"/>
        <v>INSERIR DATA</v>
      </c>
      <c r="D1710" s="79">
        <f t="shared" si="661"/>
        <v>1707</v>
      </c>
      <c r="E1710" s="125">
        <f t="shared" si="660"/>
        <v>0</v>
      </c>
      <c r="F1710" s="101"/>
      <c r="G1710" s="124" t="str">
        <f>IFERROR(VLOOKUP(F1710,#REF!,2,0)," ")</f>
        <v xml:space="preserve"> </v>
      </c>
      <c r="H1710" s="122" t="str">
        <f>IFERROR(VLOOKUP(F1710,#REF!,3,0)," ")</f>
        <v xml:space="preserve"> </v>
      </c>
      <c r="I1710" s="103"/>
      <c r="J1710" s="103"/>
      <c r="K1710" s="103"/>
      <c r="L1710" s="104"/>
      <c r="M1710" s="105"/>
      <c r="N1710" s="106"/>
      <c r="O1710" s="107"/>
      <c r="P1710" s="122" t="str">
        <f t="shared" si="644"/>
        <v>00,00</v>
      </c>
      <c r="Q1710" s="123" t="str">
        <f t="shared" si="645"/>
        <v>0,00</v>
      </c>
      <c r="R1710" s="119">
        <v>0</v>
      </c>
      <c r="S1710" s="119">
        <v>0</v>
      </c>
      <c r="T1710" s="123">
        <f t="shared" si="650"/>
        <v>0</v>
      </c>
      <c r="U1710" s="108"/>
      <c r="V1710" s="109" t="str">
        <f t="shared" si="646"/>
        <v/>
      </c>
      <c r="W1710" s="37"/>
      <c r="X1710" s="132"/>
      <c r="Y1710" s="134"/>
      <c r="AA1710" s="24"/>
      <c r="AB1710" s="40"/>
      <c r="AC1710" s="24" t="str">
        <f t="shared" si="652"/>
        <v>Pendente</v>
      </c>
      <c r="AE1710" s="43"/>
      <c r="AF1710" s="44"/>
      <c r="AG1710" s="46"/>
      <c r="AH1710" s="46"/>
      <c r="AI1710" s="46"/>
      <c r="AJ1710" s="44"/>
      <c r="AK1710" s="46"/>
      <c r="AL1710" s="127"/>
      <c r="AM1710" s="44"/>
      <c r="AN1710" s="46"/>
      <c r="AO1710" s="127"/>
      <c r="AP1710" s="46"/>
      <c r="AQ1710" s="46"/>
      <c r="AR1710" s="46"/>
      <c r="AS1710" s="46"/>
      <c r="AT1710" s="46"/>
      <c r="AU1710" s="46"/>
      <c r="AV1710" s="46"/>
      <c r="AW1710" s="46"/>
      <c r="AX1710" s="46"/>
      <c r="AY1710" s="46"/>
      <c r="AZ1710" s="49"/>
      <c r="BE1710" s="52">
        <f t="shared" si="651"/>
        <v>0</v>
      </c>
      <c r="BF1710" s="53" t="str">
        <f t="shared" si="653"/>
        <v>00</v>
      </c>
      <c r="BG1710" s="54">
        <f t="shared" si="654"/>
        <v>0</v>
      </c>
      <c r="BH1710" s="54">
        <v>6</v>
      </c>
      <c r="BI1710" s="54" t="str">
        <f t="shared" si="655"/>
        <v>,00</v>
      </c>
      <c r="BJ1710" s="55" t="str">
        <f t="shared" si="656"/>
        <v>00,00</v>
      </c>
      <c r="BL1710" s="57" t="str">
        <f>IFERROR(VLOOKUP(H1710,#REF!,2,0)," ")</f>
        <v xml:space="preserve"> </v>
      </c>
      <c r="BM1710" s="57" t="str">
        <f>IFERROR(VLOOKUP(K1710,#REF!,2,0)," ")</f>
        <v xml:space="preserve"> </v>
      </c>
      <c r="BN1710" s="58" t="str">
        <f t="shared" si="662"/>
        <v xml:space="preserve">  </v>
      </c>
      <c r="BO1710" s="59" t="str">
        <f>IFERROR(VLOOKUP(BN1710,#REF!,5,0)," ")</f>
        <v xml:space="preserve"> </v>
      </c>
      <c r="BP1710" s="59" t="str">
        <f t="shared" si="663"/>
        <v xml:space="preserve"> </v>
      </c>
      <c r="BQ1710" s="56" t="str">
        <f t="shared" si="664"/>
        <v>0,00</v>
      </c>
      <c r="BR1710" s="59" t="str">
        <f t="shared" si="665"/>
        <v>0,00</v>
      </c>
      <c r="BS1710" s="59" t="str">
        <f t="shared" si="666"/>
        <v xml:space="preserve"> </v>
      </c>
      <c r="BT1710" s="56" t="str">
        <f t="shared" si="657"/>
        <v>00</v>
      </c>
      <c r="BU1710" s="56">
        <f t="shared" si="658"/>
        <v>0</v>
      </c>
      <c r="BV1710" s="56" t="str">
        <f>IFERROR(BU1710*#REF!,"0,00")</f>
        <v>0,00</v>
      </c>
      <c r="BW1710" s="59" t="str">
        <f t="shared" si="659"/>
        <v>0,00</v>
      </c>
    </row>
    <row r="1711" spans="1:75" ht="61.5" customHeight="1" thickTop="1" thickBot="1">
      <c r="A1711" s="90" t="str">
        <f t="shared" si="647"/>
        <v>INSERIR DATA</v>
      </c>
      <c r="B1711" s="91" t="str">
        <f t="shared" si="648"/>
        <v>INSERIR DATA</v>
      </c>
      <c r="C1711" s="81" t="str">
        <f t="shared" si="649"/>
        <v>INSERIR DATA</v>
      </c>
      <c r="D1711" s="79">
        <f t="shared" si="661"/>
        <v>1708</v>
      </c>
      <c r="E1711" s="125">
        <f t="shared" si="660"/>
        <v>0</v>
      </c>
      <c r="F1711" s="101"/>
      <c r="G1711" s="124" t="str">
        <f>IFERROR(VLOOKUP(F1711,#REF!,2,0)," ")</f>
        <v xml:space="preserve"> </v>
      </c>
      <c r="H1711" s="122" t="str">
        <f>IFERROR(VLOOKUP(F1711,#REF!,3,0)," ")</f>
        <v xml:space="preserve"> </v>
      </c>
      <c r="I1711" s="103"/>
      <c r="J1711" s="103"/>
      <c r="K1711" s="103"/>
      <c r="L1711" s="104"/>
      <c r="M1711" s="105"/>
      <c r="N1711" s="106"/>
      <c r="O1711" s="107"/>
      <c r="P1711" s="122" t="str">
        <f t="shared" si="644"/>
        <v>00,00</v>
      </c>
      <c r="Q1711" s="123" t="str">
        <f t="shared" si="645"/>
        <v>0,00</v>
      </c>
      <c r="R1711" s="119">
        <v>0</v>
      </c>
      <c r="S1711" s="119">
        <v>0</v>
      </c>
      <c r="T1711" s="123">
        <f t="shared" si="650"/>
        <v>0</v>
      </c>
      <c r="U1711" s="108"/>
      <c r="V1711" s="109" t="str">
        <f t="shared" si="646"/>
        <v/>
      </c>
      <c r="W1711" s="37"/>
      <c r="X1711" s="132"/>
      <c r="Y1711" s="134"/>
      <c r="AA1711" s="24"/>
      <c r="AB1711" s="40"/>
      <c r="AC1711" s="24" t="str">
        <f t="shared" si="652"/>
        <v>Pendente</v>
      </c>
      <c r="AE1711" s="43"/>
      <c r="AF1711" s="44"/>
      <c r="AG1711" s="46"/>
      <c r="AH1711" s="46"/>
      <c r="AI1711" s="46"/>
      <c r="AJ1711" s="44"/>
      <c r="AK1711" s="46"/>
      <c r="AL1711" s="127"/>
      <c r="AM1711" s="44"/>
      <c r="AN1711" s="46"/>
      <c r="AO1711" s="127"/>
      <c r="AP1711" s="46"/>
      <c r="AQ1711" s="46"/>
      <c r="AR1711" s="46"/>
      <c r="AS1711" s="46"/>
      <c r="AT1711" s="46"/>
      <c r="AU1711" s="46"/>
      <c r="AV1711" s="46"/>
      <c r="AW1711" s="46"/>
      <c r="AX1711" s="46"/>
      <c r="AY1711" s="46"/>
      <c r="AZ1711" s="49"/>
      <c r="BE1711" s="52">
        <f t="shared" si="651"/>
        <v>0</v>
      </c>
      <c r="BF1711" s="53" t="str">
        <f t="shared" si="653"/>
        <v>00</v>
      </c>
      <c r="BG1711" s="54">
        <f t="shared" si="654"/>
        <v>0</v>
      </c>
      <c r="BH1711" s="54">
        <v>6</v>
      </c>
      <c r="BI1711" s="54" t="str">
        <f t="shared" si="655"/>
        <v>,00</v>
      </c>
      <c r="BJ1711" s="55" t="str">
        <f t="shared" si="656"/>
        <v>00,00</v>
      </c>
      <c r="BL1711" s="57" t="str">
        <f>IFERROR(VLOOKUP(H1711,#REF!,2,0)," ")</f>
        <v xml:space="preserve"> </v>
      </c>
      <c r="BM1711" s="57" t="str">
        <f>IFERROR(VLOOKUP(K1711,#REF!,2,0)," ")</f>
        <v xml:space="preserve"> </v>
      </c>
      <c r="BN1711" s="58" t="str">
        <f t="shared" si="662"/>
        <v xml:space="preserve">  </v>
      </c>
      <c r="BO1711" s="59" t="str">
        <f>IFERROR(VLOOKUP(BN1711,#REF!,5,0)," ")</f>
        <v xml:space="preserve"> </v>
      </c>
      <c r="BP1711" s="59" t="str">
        <f t="shared" si="663"/>
        <v xml:space="preserve"> </v>
      </c>
      <c r="BQ1711" s="56" t="str">
        <f t="shared" si="664"/>
        <v>0,00</v>
      </c>
      <c r="BR1711" s="59" t="str">
        <f t="shared" si="665"/>
        <v>0,00</v>
      </c>
      <c r="BS1711" s="59" t="str">
        <f t="shared" si="666"/>
        <v xml:space="preserve"> </v>
      </c>
      <c r="BT1711" s="56" t="str">
        <f t="shared" si="657"/>
        <v>00</v>
      </c>
      <c r="BU1711" s="56">
        <f t="shared" si="658"/>
        <v>0</v>
      </c>
      <c r="BV1711" s="56" t="str">
        <f>IFERROR(BU1711*#REF!,"0,00")</f>
        <v>0,00</v>
      </c>
      <c r="BW1711" s="59" t="str">
        <f t="shared" si="659"/>
        <v>0,00</v>
      </c>
    </row>
    <row r="1712" spans="1:75" ht="61.5" customHeight="1" thickTop="1" thickBot="1">
      <c r="A1712" s="90" t="str">
        <f t="shared" si="647"/>
        <v>INSERIR DATA</v>
      </c>
      <c r="B1712" s="91" t="str">
        <f t="shared" si="648"/>
        <v>INSERIR DATA</v>
      </c>
      <c r="C1712" s="81" t="str">
        <f t="shared" si="649"/>
        <v>INSERIR DATA</v>
      </c>
      <c r="D1712" s="79">
        <f t="shared" si="661"/>
        <v>1709</v>
      </c>
      <c r="E1712" s="125">
        <f t="shared" si="660"/>
        <v>0</v>
      </c>
      <c r="F1712" s="101"/>
      <c r="G1712" s="124" t="str">
        <f>IFERROR(VLOOKUP(F1712,#REF!,2,0)," ")</f>
        <v xml:space="preserve"> </v>
      </c>
      <c r="H1712" s="122" t="str">
        <f>IFERROR(VLOOKUP(F1712,#REF!,3,0)," ")</f>
        <v xml:space="preserve"> </v>
      </c>
      <c r="I1712" s="103"/>
      <c r="J1712" s="103"/>
      <c r="K1712" s="103"/>
      <c r="L1712" s="104"/>
      <c r="M1712" s="105"/>
      <c r="N1712" s="106"/>
      <c r="O1712" s="107"/>
      <c r="P1712" s="122" t="str">
        <f t="shared" ref="P1712:P1775" si="667">IFERROR(BJ1712," ")</f>
        <v>00,00</v>
      </c>
      <c r="Q1712" s="123" t="str">
        <f t="shared" ref="Q1712:Q1775" si="668">BW1712</f>
        <v>0,00</v>
      </c>
      <c r="R1712" s="119">
        <v>0</v>
      </c>
      <c r="S1712" s="119">
        <v>0</v>
      </c>
      <c r="T1712" s="123">
        <f t="shared" si="650"/>
        <v>0</v>
      </c>
      <c r="U1712" s="108"/>
      <c r="V1712" s="109" t="str">
        <f t="shared" si="646"/>
        <v/>
      </c>
      <c r="W1712" s="37"/>
      <c r="X1712" s="132"/>
      <c r="Y1712" s="134"/>
      <c r="AA1712" s="24"/>
      <c r="AB1712" s="40"/>
      <c r="AC1712" s="24" t="str">
        <f t="shared" si="652"/>
        <v>Pendente</v>
      </c>
      <c r="AE1712" s="43"/>
      <c r="AF1712" s="44"/>
      <c r="AG1712" s="46"/>
      <c r="AH1712" s="46"/>
      <c r="AI1712" s="46"/>
      <c r="AJ1712" s="44"/>
      <c r="AK1712" s="46"/>
      <c r="AL1712" s="127"/>
      <c r="AM1712" s="44"/>
      <c r="AN1712" s="46"/>
      <c r="AO1712" s="127"/>
      <c r="AP1712" s="46"/>
      <c r="AQ1712" s="46"/>
      <c r="AR1712" s="46"/>
      <c r="AS1712" s="46"/>
      <c r="AT1712" s="46"/>
      <c r="AU1712" s="46"/>
      <c r="AV1712" s="46"/>
      <c r="AW1712" s="46"/>
      <c r="AX1712" s="46"/>
      <c r="AY1712" s="46"/>
      <c r="AZ1712" s="49"/>
      <c r="BE1712" s="52">
        <f t="shared" si="651"/>
        <v>0</v>
      </c>
      <c r="BF1712" s="53" t="str">
        <f t="shared" si="653"/>
        <v>00</v>
      </c>
      <c r="BG1712" s="54">
        <f t="shared" si="654"/>
        <v>0</v>
      </c>
      <c r="BH1712" s="54">
        <v>6</v>
      </c>
      <c r="BI1712" s="54" t="str">
        <f t="shared" si="655"/>
        <v>,00</v>
      </c>
      <c r="BJ1712" s="55" t="str">
        <f t="shared" si="656"/>
        <v>00,00</v>
      </c>
      <c r="BL1712" s="57" t="str">
        <f>IFERROR(VLOOKUP(H1712,#REF!,2,0)," ")</f>
        <v xml:space="preserve"> </v>
      </c>
      <c r="BM1712" s="57" t="str">
        <f>IFERROR(VLOOKUP(K1712,#REF!,2,0)," ")</f>
        <v xml:space="preserve"> </v>
      </c>
      <c r="BN1712" s="58" t="str">
        <f t="shared" si="662"/>
        <v xml:space="preserve">  </v>
      </c>
      <c r="BO1712" s="59" t="str">
        <f>IFERROR(VLOOKUP(BN1712,#REF!,5,0)," ")</f>
        <v xml:space="preserve"> </v>
      </c>
      <c r="BP1712" s="59" t="str">
        <f t="shared" si="663"/>
        <v xml:space="preserve"> </v>
      </c>
      <c r="BQ1712" s="56" t="str">
        <f t="shared" si="664"/>
        <v>0,00</v>
      </c>
      <c r="BR1712" s="59" t="str">
        <f t="shared" si="665"/>
        <v>0,00</v>
      </c>
      <c r="BS1712" s="59" t="str">
        <f t="shared" si="666"/>
        <v xml:space="preserve"> </v>
      </c>
      <c r="BT1712" s="56" t="str">
        <f t="shared" si="657"/>
        <v>00</v>
      </c>
      <c r="BU1712" s="56">
        <f t="shared" si="658"/>
        <v>0</v>
      </c>
      <c r="BV1712" s="56" t="str">
        <f>IFERROR(BU1712*#REF!,"0,00")</f>
        <v>0,00</v>
      </c>
      <c r="BW1712" s="59" t="str">
        <f t="shared" si="659"/>
        <v>0,00</v>
      </c>
    </row>
    <row r="1713" spans="1:75" ht="61.5" customHeight="1" thickTop="1" thickBot="1">
      <c r="A1713" s="90" t="str">
        <f t="shared" si="647"/>
        <v>INSERIR DATA</v>
      </c>
      <c r="B1713" s="91" t="str">
        <f t="shared" si="648"/>
        <v>INSERIR DATA</v>
      </c>
      <c r="C1713" s="81" t="str">
        <f t="shared" si="649"/>
        <v>INSERIR DATA</v>
      </c>
      <c r="D1713" s="79">
        <f t="shared" si="661"/>
        <v>1710</v>
      </c>
      <c r="E1713" s="125">
        <f t="shared" si="660"/>
        <v>0</v>
      </c>
      <c r="F1713" s="101"/>
      <c r="G1713" s="124" t="str">
        <f>IFERROR(VLOOKUP(F1713,#REF!,2,0)," ")</f>
        <v xml:space="preserve"> </v>
      </c>
      <c r="H1713" s="122" t="str">
        <f>IFERROR(VLOOKUP(F1713,#REF!,3,0)," ")</f>
        <v xml:space="preserve"> </v>
      </c>
      <c r="I1713" s="103"/>
      <c r="J1713" s="103"/>
      <c r="K1713" s="103"/>
      <c r="L1713" s="104"/>
      <c r="M1713" s="105"/>
      <c r="N1713" s="106"/>
      <c r="O1713" s="107"/>
      <c r="P1713" s="122" t="str">
        <f t="shared" si="667"/>
        <v>00,00</v>
      </c>
      <c r="Q1713" s="123" t="str">
        <f t="shared" si="668"/>
        <v>0,00</v>
      </c>
      <c r="R1713" s="119">
        <v>0</v>
      </c>
      <c r="S1713" s="119">
        <v>0</v>
      </c>
      <c r="T1713" s="123">
        <f t="shared" si="650"/>
        <v>0</v>
      </c>
      <c r="U1713" s="108"/>
      <c r="V1713" s="109" t="str">
        <f t="shared" ref="V1713:V1776" si="669">UPPER(Y1713)</f>
        <v/>
      </c>
      <c r="W1713" s="37"/>
      <c r="X1713" s="132"/>
      <c r="Y1713" s="134"/>
      <c r="AA1713" s="24"/>
      <c r="AB1713" s="40"/>
      <c r="AC1713" s="24" t="str">
        <f t="shared" si="652"/>
        <v>Pendente</v>
      </c>
      <c r="AE1713" s="43"/>
      <c r="AF1713" s="44"/>
      <c r="AG1713" s="46"/>
      <c r="AH1713" s="46"/>
      <c r="AI1713" s="46"/>
      <c r="AJ1713" s="44"/>
      <c r="AK1713" s="46"/>
      <c r="AL1713" s="127"/>
      <c r="AM1713" s="44"/>
      <c r="AN1713" s="46"/>
      <c r="AO1713" s="127"/>
      <c r="AP1713" s="46"/>
      <c r="AQ1713" s="46"/>
      <c r="AR1713" s="46"/>
      <c r="AS1713" s="46"/>
      <c r="AT1713" s="46"/>
      <c r="AU1713" s="46"/>
      <c r="AV1713" s="46"/>
      <c r="AW1713" s="46"/>
      <c r="AX1713" s="46"/>
      <c r="AY1713" s="46"/>
      <c r="AZ1713" s="49"/>
      <c r="BE1713" s="52">
        <f t="shared" si="651"/>
        <v>0</v>
      </c>
      <c r="BF1713" s="53" t="str">
        <f t="shared" si="653"/>
        <v>00</v>
      </c>
      <c r="BG1713" s="54">
        <f t="shared" si="654"/>
        <v>0</v>
      </c>
      <c r="BH1713" s="54">
        <v>6</v>
      </c>
      <c r="BI1713" s="54" t="str">
        <f t="shared" si="655"/>
        <v>,00</v>
      </c>
      <c r="BJ1713" s="55" t="str">
        <f t="shared" si="656"/>
        <v>00,00</v>
      </c>
      <c r="BL1713" s="57" t="str">
        <f>IFERROR(VLOOKUP(H1713,#REF!,2,0)," ")</f>
        <v xml:space="preserve"> </v>
      </c>
      <c r="BM1713" s="57" t="str">
        <f>IFERROR(VLOOKUP(K1713,#REF!,2,0)," ")</f>
        <v xml:space="preserve"> </v>
      </c>
      <c r="BN1713" s="58" t="str">
        <f t="shared" si="662"/>
        <v xml:space="preserve">  </v>
      </c>
      <c r="BO1713" s="59" t="str">
        <f>IFERROR(VLOOKUP(BN1713,#REF!,5,0)," ")</f>
        <v xml:space="preserve"> </v>
      </c>
      <c r="BP1713" s="59" t="str">
        <f t="shared" si="663"/>
        <v xml:space="preserve"> </v>
      </c>
      <c r="BQ1713" s="56" t="str">
        <f t="shared" si="664"/>
        <v>0,00</v>
      </c>
      <c r="BR1713" s="59" t="str">
        <f t="shared" si="665"/>
        <v>0,00</v>
      </c>
      <c r="BS1713" s="59" t="str">
        <f t="shared" si="666"/>
        <v xml:space="preserve"> </v>
      </c>
      <c r="BT1713" s="56" t="str">
        <f t="shared" si="657"/>
        <v>00</v>
      </c>
      <c r="BU1713" s="56">
        <f t="shared" si="658"/>
        <v>0</v>
      </c>
      <c r="BV1713" s="56" t="str">
        <f>IFERROR(BU1713*#REF!,"0,00")</f>
        <v>0,00</v>
      </c>
      <c r="BW1713" s="59" t="str">
        <f t="shared" si="659"/>
        <v>0,00</v>
      </c>
    </row>
    <row r="1714" spans="1:75" ht="61.5" customHeight="1" thickTop="1" thickBot="1">
      <c r="A1714" s="90" t="str">
        <f t="shared" si="647"/>
        <v>INSERIR DATA</v>
      </c>
      <c r="B1714" s="91" t="str">
        <f t="shared" si="648"/>
        <v>INSERIR DATA</v>
      </c>
      <c r="C1714" s="81" t="str">
        <f t="shared" si="649"/>
        <v>INSERIR DATA</v>
      </c>
      <c r="D1714" s="79">
        <f t="shared" si="661"/>
        <v>1711</v>
      </c>
      <c r="E1714" s="125">
        <f t="shared" si="660"/>
        <v>0</v>
      </c>
      <c r="F1714" s="101"/>
      <c r="G1714" s="124" t="str">
        <f>IFERROR(VLOOKUP(F1714,#REF!,2,0)," ")</f>
        <v xml:space="preserve"> </v>
      </c>
      <c r="H1714" s="122" t="str">
        <f>IFERROR(VLOOKUP(F1714,#REF!,3,0)," ")</f>
        <v xml:space="preserve"> </v>
      </c>
      <c r="I1714" s="103"/>
      <c r="J1714" s="103"/>
      <c r="K1714" s="103"/>
      <c r="L1714" s="104"/>
      <c r="M1714" s="105"/>
      <c r="N1714" s="106"/>
      <c r="O1714" s="107"/>
      <c r="P1714" s="122" t="str">
        <f t="shared" si="667"/>
        <v>00,00</v>
      </c>
      <c r="Q1714" s="123" t="str">
        <f t="shared" si="668"/>
        <v>0,00</v>
      </c>
      <c r="R1714" s="119">
        <v>0</v>
      </c>
      <c r="S1714" s="119">
        <v>0</v>
      </c>
      <c r="T1714" s="123">
        <f t="shared" si="650"/>
        <v>0</v>
      </c>
      <c r="U1714" s="108"/>
      <c r="V1714" s="109" t="str">
        <f t="shared" si="669"/>
        <v/>
      </c>
      <c r="W1714" s="37"/>
      <c r="X1714" s="132"/>
      <c r="Y1714" s="134"/>
      <c r="AA1714" s="24"/>
      <c r="AB1714" s="40"/>
      <c r="AC1714" s="24" t="str">
        <f t="shared" si="652"/>
        <v>Pendente</v>
      </c>
      <c r="AE1714" s="43"/>
      <c r="AF1714" s="44"/>
      <c r="AG1714" s="46"/>
      <c r="AH1714" s="46"/>
      <c r="AI1714" s="46"/>
      <c r="AJ1714" s="44"/>
      <c r="AK1714" s="46"/>
      <c r="AL1714" s="127"/>
      <c r="AM1714" s="44"/>
      <c r="AN1714" s="46"/>
      <c r="AO1714" s="127"/>
      <c r="AP1714" s="46"/>
      <c r="AQ1714" s="46"/>
      <c r="AR1714" s="46"/>
      <c r="AS1714" s="46"/>
      <c r="AT1714" s="46"/>
      <c r="AU1714" s="46"/>
      <c r="AV1714" s="46"/>
      <c r="AW1714" s="46"/>
      <c r="AX1714" s="46"/>
      <c r="AY1714" s="46"/>
      <c r="AZ1714" s="49"/>
      <c r="BE1714" s="52">
        <f t="shared" si="651"/>
        <v>0</v>
      </c>
      <c r="BF1714" s="53" t="str">
        <f t="shared" si="653"/>
        <v>00</v>
      </c>
      <c r="BG1714" s="54">
        <f t="shared" si="654"/>
        <v>0</v>
      </c>
      <c r="BH1714" s="54">
        <v>6</v>
      </c>
      <c r="BI1714" s="54" t="str">
        <f t="shared" si="655"/>
        <v>,00</v>
      </c>
      <c r="BJ1714" s="55" t="str">
        <f t="shared" si="656"/>
        <v>00,00</v>
      </c>
      <c r="BL1714" s="57" t="str">
        <f>IFERROR(VLOOKUP(H1714,#REF!,2,0)," ")</f>
        <v xml:space="preserve"> </v>
      </c>
      <c r="BM1714" s="57" t="str">
        <f>IFERROR(VLOOKUP(K1714,#REF!,2,0)," ")</f>
        <v xml:space="preserve"> </v>
      </c>
      <c r="BN1714" s="58" t="str">
        <f t="shared" si="662"/>
        <v xml:space="preserve">  </v>
      </c>
      <c r="BO1714" s="59" t="str">
        <f>IFERROR(VLOOKUP(BN1714,#REF!,5,0)," ")</f>
        <v xml:space="preserve"> </v>
      </c>
      <c r="BP1714" s="59" t="str">
        <f t="shared" si="663"/>
        <v xml:space="preserve"> </v>
      </c>
      <c r="BQ1714" s="56" t="str">
        <f t="shared" si="664"/>
        <v>0,00</v>
      </c>
      <c r="BR1714" s="59" t="str">
        <f t="shared" si="665"/>
        <v>0,00</v>
      </c>
      <c r="BS1714" s="59" t="str">
        <f t="shared" si="666"/>
        <v xml:space="preserve"> </v>
      </c>
      <c r="BT1714" s="56" t="str">
        <f t="shared" si="657"/>
        <v>00</v>
      </c>
      <c r="BU1714" s="56">
        <f t="shared" si="658"/>
        <v>0</v>
      </c>
      <c r="BV1714" s="56" t="str">
        <f>IFERROR(BU1714*#REF!,"0,00")</f>
        <v>0,00</v>
      </c>
      <c r="BW1714" s="59" t="str">
        <f t="shared" si="659"/>
        <v>0,00</v>
      </c>
    </row>
    <row r="1715" spans="1:75" ht="61.5" customHeight="1" thickTop="1" thickBot="1">
      <c r="A1715" s="90" t="str">
        <f t="shared" si="647"/>
        <v>INSERIR DATA</v>
      </c>
      <c r="B1715" s="91" t="str">
        <f t="shared" si="648"/>
        <v>INSERIR DATA</v>
      </c>
      <c r="C1715" s="81" t="str">
        <f t="shared" si="649"/>
        <v>INSERIR DATA</v>
      </c>
      <c r="D1715" s="79">
        <f t="shared" si="661"/>
        <v>1712</v>
      </c>
      <c r="E1715" s="125">
        <f t="shared" si="660"/>
        <v>0</v>
      </c>
      <c r="F1715" s="101"/>
      <c r="G1715" s="124" t="str">
        <f>IFERROR(VLOOKUP(F1715,#REF!,2,0)," ")</f>
        <v xml:space="preserve"> </v>
      </c>
      <c r="H1715" s="122" t="str">
        <f>IFERROR(VLOOKUP(F1715,#REF!,3,0)," ")</f>
        <v xml:space="preserve"> </v>
      </c>
      <c r="I1715" s="103"/>
      <c r="J1715" s="103"/>
      <c r="K1715" s="103"/>
      <c r="L1715" s="104"/>
      <c r="M1715" s="105"/>
      <c r="N1715" s="106"/>
      <c r="O1715" s="107"/>
      <c r="P1715" s="122" t="str">
        <f t="shared" si="667"/>
        <v>00,00</v>
      </c>
      <c r="Q1715" s="123" t="str">
        <f t="shared" si="668"/>
        <v>0,00</v>
      </c>
      <c r="R1715" s="119">
        <v>0</v>
      </c>
      <c r="S1715" s="119">
        <v>0</v>
      </c>
      <c r="T1715" s="123">
        <f t="shared" si="650"/>
        <v>0</v>
      </c>
      <c r="U1715" s="108"/>
      <c r="V1715" s="109" t="str">
        <f t="shared" si="669"/>
        <v/>
      </c>
      <c r="W1715" s="37"/>
      <c r="X1715" s="132"/>
      <c r="Y1715" s="134"/>
      <c r="AA1715" s="24"/>
      <c r="AB1715" s="40"/>
      <c r="AC1715" s="24" t="str">
        <f t="shared" si="652"/>
        <v>Pendente</v>
      </c>
      <c r="AE1715" s="43"/>
      <c r="AF1715" s="44"/>
      <c r="AG1715" s="46"/>
      <c r="AH1715" s="46"/>
      <c r="AI1715" s="46"/>
      <c r="AJ1715" s="44"/>
      <c r="AK1715" s="46"/>
      <c r="AL1715" s="127"/>
      <c r="AM1715" s="44"/>
      <c r="AN1715" s="46"/>
      <c r="AO1715" s="127"/>
      <c r="AP1715" s="46"/>
      <c r="AQ1715" s="46"/>
      <c r="AR1715" s="46"/>
      <c r="AS1715" s="46"/>
      <c r="AT1715" s="46"/>
      <c r="AU1715" s="46"/>
      <c r="AV1715" s="46"/>
      <c r="AW1715" s="46"/>
      <c r="AX1715" s="46"/>
      <c r="AY1715" s="46"/>
      <c r="AZ1715" s="49"/>
      <c r="BE1715" s="52">
        <f t="shared" si="651"/>
        <v>0</v>
      </c>
      <c r="BF1715" s="53" t="str">
        <f t="shared" si="653"/>
        <v>00</v>
      </c>
      <c r="BG1715" s="54">
        <f t="shared" si="654"/>
        <v>0</v>
      </c>
      <c r="BH1715" s="54">
        <v>6</v>
      </c>
      <c r="BI1715" s="54" t="str">
        <f t="shared" si="655"/>
        <v>,00</v>
      </c>
      <c r="BJ1715" s="55" t="str">
        <f t="shared" si="656"/>
        <v>00,00</v>
      </c>
      <c r="BL1715" s="57" t="str">
        <f>IFERROR(VLOOKUP(H1715,#REF!,2,0)," ")</f>
        <v xml:space="preserve"> </v>
      </c>
      <c r="BM1715" s="57" t="str">
        <f>IFERROR(VLOOKUP(K1715,#REF!,2,0)," ")</f>
        <v xml:space="preserve"> </v>
      </c>
      <c r="BN1715" s="58" t="str">
        <f t="shared" si="662"/>
        <v xml:space="preserve">  </v>
      </c>
      <c r="BO1715" s="59" t="str">
        <f>IFERROR(VLOOKUP(BN1715,#REF!,5,0)," ")</f>
        <v xml:space="preserve"> </v>
      </c>
      <c r="BP1715" s="59" t="str">
        <f t="shared" si="663"/>
        <v xml:space="preserve"> </v>
      </c>
      <c r="BQ1715" s="56" t="str">
        <f t="shared" si="664"/>
        <v>0,00</v>
      </c>
      <c r="BR1715" s="59" t="str">
        <f t="shared" si="665"/>
        <v>0,00</v>
      </c>
      <c r="BS1715" s="59" t="str">
        <f t="shared" si="666"/>
        <v xml:space="preserve"> </v>
      </c>
      <c r="BT1715" s="56" t="str">
        <f t="shared" si="657"/>
        <v>00</v>
      </c>
      <c r="BU1715" s="56">
        <f t="shared" si="658"/>
        <v>0</v>
      </c>
      <c r="BV1715" s="56" t="str">
        <f>IFERROR(BU1715*#REF!,"0,00")</f>
        <v>0,00</v>
      </c>
      <c r="BW1715" s="59" t="str">
        <f t="shared" si="659"/>
        <v>0,00</v>
      </c>
    </row>
    <row r="1716" spans="1:75" ht="61.5" customHeight="1" thickTop="1" thickBot="1">
      <c r="A1716" s="90" t="str">
        <f t="shared" si="647"/>
        <v>INSERIR DATA</v>
      </c>
      <c r="B1716" s="91" t="str">
        <f t="shared" si="648"/>
        <v>INSERIR DATA</v>
      </c>
      <c r="C1716" s="81" t="str">
        <f t="shared" si="649"/>
        <v>INSERIR DATA</v>
      </c>
      <c r="D1716" s="79">
        <f t="shared" si="661"/>
        <v>1713</v>
      </c>
      <c r="E1716" s="125">
        <f t="shared" si="660"/>
        <v>0</v>
      </c>
      <c r="F1716" s="101"/>
      <c r="G1716" s="124" t="str">
        <f>IFERROR(VLOOKUP(F1716,#REF!,2,0)," ")</f>
        <v xml:space="preserve"> </v>
      </c>
      <c r="H1716" s="122" t="str">
        <f>IFERROR(VLOOKUP(F1716,#REF!,3,0)," ")</f>
        <v xml:space="preserve"> </v>
      </c>
      <c r="I1716" s="103"/>
      <c r="J1716" s="103"/>
      <c r="K1716" s="103"/>
      <c r="L1716" s="104"/>
      <c r="M1716" s="105"/>
      <c r="N1716" s="106"/>
      <c r="O1716" s="107"/>
      <c r="P1716" s="122" t="str">
        <f t="shared" si="667"/>
        <v>00,00</v>
      </c>
      <c r="Q1716" s="123" t="str">
        <f t="shared" si="668"/>
        <v>0,00</v>
      </c>
      <c r="R1716" s="119">
        <v>0</v>
      </c>
      <c r="S1716" s="119">
        <v>0</v>
      </c>
      <c r="T1716" s="123">
        <f t="shared" si="650"/>
        <v>0</v>
      </c>
      <c r="U1716" s="108"/>
      <c r="V1716" s="109" t="str">
        <f t="shared" si="669"/>
        <v/>
      </c>
      <c r="W1716" s="37"/>
      <c r="X1716" s="132"/>
      <c r="Y1716" s="134"/>
      <c r="AA1716" s="24"/>
      <c r="AB1716" s="40"/>
      <c r="AC1716" s="24" t="str">
        <f t="shared" si="652"/>
        <v>Pendente</v>
      </c>
      <c r="AE1716" s="43"/>
      <c r="AF1716" s="44"/>
      <c r="AG1716" s="46"/>
      <c r="AH1716" s="46"/>
      <c r="AI1716" s="46"/>
      <c r="AJ1716" s="44"/>
      <c r="AK1716" s="46"/>
      <c r="AL1716" s="127"/>
      <c r="AM1716" s="44"/>
      <c r="AN1716" s="46"/>
      <c r="AO1716" s="127"/>
      <c r="AP1716" s="46"/>
      <c r="AQ1716" s="46"/>
      <c r="AR1716" s="46"/>
      <c r="AS1716" s="46"/>
      <c r="AT1716" s="46"/>
      <c r="AU1716" s="46"/>
      <c r="AV1716" s="46"/>
      <c r="AW1716" s="46"/>
      <c r="AX1716" s="46"/>
      <c r="AY1716" s="46"/>
      <c r="AZ1716" s="49"/>
      <c r="BE1716" s="52">
        <f t="shared" si="651"/>
        <v>0</v>
      </c>
      <c r="BF1716" s="53" t="str">
        <f t="shared" si="653"/>
        <v>00</v>
      </c>
      <c r="BG1716" s="54">
        <f t="shared" si="654"/>
        <v>0</v>
      </c>
      <c r="BH1716" s="54">
        <v>6</v>
      </c>
      <c r="BI1716" s="54" t="str">
        <f t="shared" si="655"/>
        <v>,00</v>
      </c>
      <c r="BJ1716" s="55" t="str">
        <f t="shared" si="656"/>
        <v>00,00</v>
      </c>
      <c r="BL1716" s="57" t="str">
        <f>IFERROR(VLOOKUP(H1716,#REF!,2,0)," ")</f>
        <v xml:space="preserve"> </v>
      </c>
      <c r="BM1716" s="57" t="str">
        <f>IFERROR(VLOOKUP(K1716,#REF!,2,0)," ")</f>
        <v xml:space="preserve"> </v>
      </c>
      <c r="BN1716" s="58" t="str">
        <f t="shared" si="662"/>
        <v xml:space="preserve">  </v>
      </c>
      <c r="BO1716" s="59" t="str">
        <f>IFERROR(VLOOKUP(BN1716,#REF!,5,0)," ")</f>
        <v xml:space="preserve"> </v>
      </c>
      <c r="BP1716" s="59" t="str">
        <f t="shared" si="663"/>
        <v xml:space="preserve"> </v>
      </c>
      <c r="BQ1716" s="56" t="str">
        <f t="shared" si="664"/>
        <v>0,00</v>
      </c>
      <c r="BR1716" s="59" t="str">
        <f t="shared" si="665"/>
        <v>0,00</v>
      </c>
      <c r="BS1716" s="59" t="str">
        <f t="shared" si="666"/>
        <v xml:space="preserve"> </v>
      </c>
      <c r="BT1716" s="56" t="str">
        <f t="shared" si="657"/>
        <v>00</v>
      </c>
      <c r="BU1716" s="56">
        <f t="shared" si="658"/>
        <v>0</v>
      </c>
      <c r="BV1716" s="56" t="str">
        <f>IFERROR(BU1716*#REF!,"0,00")</f>
        <v>0,00</v>
      </c>
      <c r="BW1716" s="59" t="str">
        <f t="shared" si="659"/>
        <v>0,00</v>
      </c>
    </row>
    <row r="1717" spans="1:75" ht="61.5" customHeight="1" thickTop="1" thickBot="1">
      <c r="A1717" s="90" t="str">
        <f t="shared" si="647"/>
        <v>INSERIR DATA</v>
      </c>
      <c r="B1717" s="91" t="str">
        <f t="shared" si="648"/>
        <v>INSERIR DATA</v>
      </c>
      <c r="C1717" s="81" t="str">
        <f t="shared" si="649"/>
        <v>INSERIR DATA</v>
      </c>
      <c r="D1717" s="79">
        <f t="shared" si="661"/>
        <v>1714</v>
      </c>
      <c r="E1717" s="125">
        <f t="shared" si="660"/>
        <v>0</v>
      </c>
      <c r="F1717" s="101"/>
      <c r="G1717" s="124" t="str">
        <f>IFERROR(VLOOKUP(F1717,#REF!,2,0)," ")</f>
        <v xml:space="preserve"> </v>
      </c>
      <c r="H1717" s="122" t="str">
        <f>IFERROR(VLOOKUP(F1717,#REF!,3,0)," ")</f>
        <v xml:space="preserve"> </v>
      </c>
      <c r="I1717" s="103"/>
      <c r="J1717" s="103"/>
      <c r="K1717" s="103"/>
      <c r="L1717" s="104"/>
      <c r="M1717" s="105"/>
      <c r="N1717" s="106"/>
      <c r="O1717" s="107"/>
      <c r="P1717" s="122" t="str">
        <f t="shared" si="667"/>
        <v>00,00</v>
      </c>
      <c r="Q1717" s="123" t="str">
        <f t="shared" si="668"/>
        <v>0,00</v>
      </c>
      <c r="R1717" s="119">
        <v>0</v>
      </c>
      <c r="S1717" s="119">
        <v>0</v>
      </c>
      <c r="T1717" s="123">
        <f t="shared" si="650"/>
        <v>0</v>
      </c>
      <c r="U1717" s="108"/>
      <c r="V1717" s="109" t="str">
        <f t="shared" si="669"/>
        <v/>
      </c>
      <c r="W1717" s="37"/>
      <c r="X1717" s="132"/>
      <c r="Y1717" s="134"/>
      <c r="AA1717" s="24"/>
      <c r="AB1717" s="40"/>
      <c r="AC1717" s="24" t="str">
        <f t="shared" si="652"/>
        <v>Pendente</v>
      </c>
      <c r="AE1717" s="43"/>
      <c r="AF1717" s="44"/>
      <c r="AG1717" s="46"/>
      <c r="AH1717" s="46"/>
      <c r="AI1717" s="46"/>
      <c r="AJ1717" s="44"/>
      <c r="AK1717" s="46"/>
      <c r="AL1717" s="127"/>
      <c r="AM1717" s="44"/>
      <c r="AN1717" s="46"/>
      <c r="AO1717" s="127"/>
      <c r="AP1717" s="46"/>
      <c r="AQ1717" s="46"/>
      <c r="AR1717" s="46"/>
      <c r="AS1717" s="46"/>
      <c r="AT1717" s="46"/>
      <c r="AU1717" s="46"/>
      <c r="AV1717" s="46"/>
      <c r="AW1717" s="46"/>
      <c r="AX1717" s="46"/>
      <c r="AY1717" s="46"/>
      <c r="AZ1717" s="49"/>
      <c r="BE1717" s="52">
        <f t="shared" si="651"/>
        <v>0</v>
      </c>
      <c r="BF1717" s="53" t="str">
        <f t="shared" si="653"/>
        <v>00</v>
      </c>
      <c r="BG1717" s="54">
        <f t="shared" si="654"/>
        <v>0</v>
      </c>
      <c r="BH1717" s="54">
        <v>6</v>
      </c>
      <c r="BI1717" s="54" t="str">
        <f t="shared" si="655"/>
        <v>,00</v>
      </c>
      <c r="BJ1717" s="55" t="str">
        <f t="shared" si="656"/>
        <v>00,00</v>
      </c>
      <c r="BL1717" s="57" t="str">
        <f>IFERROR(VLOOKUP(H1717,#REF!,2,0)," ")</f>
        <v xml:space="preserve"> </v>
      </c>
      <c r="BM1717" s="57" t="str">
        <f>IFERROR(VLOOKUP(K1717,#REF!,2,0)," ")</f>
        <v xml:space="preserve"> </v>
      </c>
      <c r="BN1717" s="58" t="str">
        <f t="shared" si="662"/>
        <v xml:space="preserve">  </v>
      </c>
      <c r="BO1717" s="59" t="str">
        <f>IFERROR(VLOOKUP(BN1717,#REF!,5,0)," ")</f>
        <v xml:space="preserve"> </v>
      </c>
      <c r="BP1717" s="59" t="str">
        <f t="shared" si="663"/>
        <v xml:space="preserve"> </v>
      </c>
      <c r="BQ1717" s="56" t="str">
        <f t="shared" si="664"/>
        <v>0,00</v>
      </c>
      <c r="BR1717" s="59" t="str">
        <f t="shared" si="665"/>
        <v>0,00</v>
      </c>
      <c r="BS1717" s="59" t="str">
        <f t="shared" si="666"/>
        <v xml:space="preserve"> </v>
      </c>
      <c r="BT1717" s="56" t="str">
        <f t="shared" si="657"/>
        <v>00</v>
      </c>
      <c r="BU1717" s="56">
        <f t="shared" si="658"/>
        <v>0</v>
      </c>
      <c r="BV1717" s="56" t="str">
        <f>IFERROR(BU1717*#REF!,"0,00")</f>
        <v>0,00</v>
      </c>
      <c r="BW1717" s="59" t="str">
        <f t="shared" si="659"/>
        <v>0,00</v>
      </c>
    </row>
    <row r="1718" spans="1:75" ht="61.5" customHeight="1" thickTop="1" thickBot="1">
      <c r="A1718" s="90" t="str">
        <f t="shared" si="647"/>
        <v>INSERIR DATA</v>
      </c>
      <c r="B1718" s="91" t="str">
        <f t="shared" si="648"/>
        <v>INSERIR DATA</v>
      </c>
      <c r="C1718" s="81" t="str">
        <f t="shared" si="649"/>
        <v>INSERIR DATA</v>
      </c>
      <c r="D1718" s="79">
        <f t="shared" si="661"/>
        <v>1715</v>
      </c>
      <c r="E1718" s="125">
        <f t="shared" si="660"/>
        <v>0</v>
      </c>
      <c r="F1718" s="101"/>
      <c r="G1718" s="124" t="str">
        <f>IFERROR(VLOOKUP(F1718,#REF!,2,0)," ")</f>
        <v xml:space="preserve"> </v>
      </c>
      <c r="H1718" s="122" t="str">
        <f>IFERROR(VLOOKUP(F1718,#REF!,3,0)," ")</f>
        <v xml:space="preserve"> </v>
      </c>
      <c r="I1718" s="103"/>
      <c r="J1718" s="103"/>
      <c r="K1718" s="103"/>
      <c r="L1718" s="104"/>
      <c r="M1718" s="105"/>
      <c r="N1718" s="106"/>
      <c r="O1718" s="107"/>
      <c r="P1718" s="122" t="str">
        <f t="shared" si="667"/>
        <v>00,00</v>
      </c>
      <c r="Q1718" s="123" t="str">
        <f t="shared" si="668"/>
        <v>0,00</v>
      </c>
      <c r="R1718" s="119">
        <v>0</v>
      </c>
      <c r="S1718" s="119">
        <v>0</v>
      </c>
      <c r="T1718" s="123">
        <f t="shared" si="650"/>
        <v>0</v>
      </c>
      <c r="U1718" s="108"/>
      <c r="V1718" s="109" t="str">
        <f t="shared" si="669"/>
        <v/>
      </c>
      <c r="W1718" s="37"/>
      <c r="X1718" s="132"/>
      <c r="Y1718" s="134"/>
      <c r="AA1718" s="24"/>
      <c r="AB1718" s="40"/>
      <c r="AC1718" s="24" t="str">
        <f t="shared" si="652"/>
        <v>Pendente</v>
      </c>
      <c r="AE1718" s="43"/>
      <c r="AF1718" s="44"/>
      <c r="AG1718" s="46"/>
      <c r="AH1718" s="46"/>
      <c r="AI1718" s="46"/>
      <c r="AJ1718" s="44"/>
      <c r="AK1718" s="46"/>
      <c r="AL1718" s="127"/>
      <c r="AM1718" s="44"/>
      <c r="AN1718" s="46"/>
      <c r="AO1718" s="127"/>
      <c r="AP1718" s="46"/>
      <c r="AQ1718" s="46"/>
      <c r="AR1718" s="46"/>
      <c r="AS1718" s="46"/>
      <c r="AT1718" s="46"/>
      <c r="AU1718" s="46"/>
      <c r="AV1718" s="46"/>
      <c r="AW1718" s="46"/>
      <c r="AX1718" s="46"/>
      <c r="AY1718" s="46"/>
      <c r="AZ1718" s="49"/>
      <c r="BE1718" s="52">
        <f t="shared" si="651"/>
        <v>0</v>
      </c>
      <c r="BF1718" s="53" t="str">
        <f t="shared" si="653"/>
        <v>00</v>
      </c>
      <c r="BG1718" s="54">
        <f t="shared" si="654"/>
        <v>0</v>
      </c>
      <c r="BH1718" s="54">
        <v>6</v>
      </c>
      <c r="BI1718" s="54" t="str">
        <f t="shared" si="655"/>
        <v>,00</v>
      </c>
      <c r="BJ1718" s="55" t="str">
        <f t="shared" si="656"/>
        <v>00,00</v>
      </c>
      <c r="BL1718" s="57" t="str">
        <f>IFERROR(VLOOKUP(H1718,#REF!,2,0)," ")</f>
        <v xml:space="preserve"> </v>
      </c>
      <c r="BM1718" s="57" t="str">
        <f>IFERROR(VLOOKUP(K1718,#REF!,2,0)," ")</f>
        <v xml:space="preserve"> </v>
      </c>
      <c r="BN1718" s="58" t="str">
        <f t="shared" si="662"/>
        <v xml:space="preserve">  </v>
      </c>
      <c r="BO1718" s="59" t="str">
        <f>IFERROR(VLOOKUP(BN1718,#REF!,5,0)," ")</f>
        <v xml:space="preserve"> </v>
      </c>
      <c r="BP1718" s="59" t="str">
        <f t="shared" si="663"/>
        <v xml:space="preserve"> </v>
      </c>
      <c r="BQ1718" s="56" t="str">
        <f t="shared" si="664"/>
        <v>0,00</v>
      </c>
      <c r="BR1718" s="59" t="str">
        <f t="shared" si="665"/>
        <v>0,00</v>
      </c>
      <c r="BS1718" s="59" t="str">
        <f t="shared" si="666"/>
        <v xml:space="preserve"> </v>
      </c>
      <c r="BT1718" s="56" t="str">
        <f t="shared" si="657"/>
        <v>00</v>
      </c>
      <c r="BU1718" s="56">
        <f t="shared" si="658"/>
        <v>0</v>
      </c>
      <c r="BV1718" s="56" t="str">
        <f>IFERROR(BU1718*#REF!,"0,00")</f>
        <v>0,00</v>
      </c>
      <c r="BW1718" s="59" t="str">
        <f t="shared" si="659"/>
        <v>0,00</v>
      </c>
    </row>
    <row r="1719" spans="1:75" ht="61.5" customHeight="1" thickTop="1" thickBot="1">
      <c r="A1719" s="90" t="str">
        <f t="shared" si="647"/>
        <v>INSERIR DATA</v>
      </c>
      <c r="B1719" s="91" t="str">
        <f t="shared" si="648"/>
        <v>INSERIR DATA</v>
      </c>
      <c r="C1719" s="81" t="str">
        <f t="shared" si="649"/>
        <v>INSERIR DATA</v>
      </c>
      <c r="D1719" s="79">
        <f t="shared" si="661"/>
        <v>1716</v>
      </c>
      <c r="E1719" s="125">
        <f t="shared" si="660"/>
        <v>0</v>
      </c>
      <c r="F1719" s="101"/>
      <c r="G1719" s="124" t="str">
        <f>IFERROR(VLOOKUP(F1719,#REF!,2,0)," ")</f>
        <v xml:space="preserve"> </v>
      </c>
      <c r="H1719" s="122" t="str">
        <f>IFERROR(VLOOKUP(F1719,#REF!,3,0)," ")</f>
        <v xml:space="preserve"> </v>
      </c>
      <c r="I1719" s="103"/>
      <c r="J1719" s="103"/>
      <c r="K1719" s="103"/>
      <c r="L1719" s="104"/>
      <c r="M1719" s="105"/>
      <c r="N1719" s="106"/>
      <c r="O1719" s="107"/>
      <c r="P1719" s="122" t="str">
        <f t="shared" si="667"/>
        <v>00,00</v>
      </c>
      <c r="Q1719" s="123" t="str">
        <f t="shared" si="668"/>
        <v>0,00</v>
      </c>
      <c r="R1719" s="119">
        <v>0</v>
      </c>
      <c r="S1719" s="119">
        <v>0</v>
      </c>
      <c r="T1719" s="123">
        <f t="shared" si="650"/>
        <v>0</v>
      </c>
      <c r="U1719" s="108"/>
      <c r="V1719" s="109" t="str">
        <f t="shared" si="669"/>
        <v/>
      </c>
      <c r="W1719" s="37"/>
      <c r="X1719" s="132"/>
      <c r="Y1719" s="134"/>
      <c r="AA1719" s="24"/>
      <c r="AB1719" s="40"/>
      <c r="AC1719" s="24" t="str">
        <f t="shared" si="652"/>
        <v>Pendente</v>
      </c>
      <c r="AE1719" s="43"/>
      <c r="AF1719" s="44"/>
      <c r="AG1719" s="46"/>
      <c r="AH1719" s="46"/>
      <c r="AI1719" s="46"/>
      <c r="AJ1719" s="44"/>
      <c r="AK1719" s="46"/>
      <c r="AL1719" s="127"/>
      <c r="AM1719" s="44"/>
      <c r="AN1719" s="46"/>
      <c r="AO1719" s="127"/>
      <c r="AP1719" s="46"/>
      <c r="AQ1719" s="46"/>
      <c r="AR1719" s="46"/>
      <c r="AS1719" s="46"/>
      <c r="AT1719" s="46"/>
      <c r="AU1719" s="46"/>
      <c r="AV1719" s="46"/>
      <c r="AW1719" s="46"/>
      <c r="AX1719" s="46"/>
      <c r="AY1719" s="46"/>
      <c r="AZ1719" s="49"/>
      <c r="BE1719" s="52">
        <f t="shared" si="651"/>
        <v>0</v>
      </c>
      <c r="BF1719" s="53" t="str">
        <f t="shared" si="653"/>
        <v>00</v>
      </c>
      <c r="BG1719" s="54">
        <f t="shared" si="654"/>
        <v>0</v>
      </c>
      <c r="BH1719" s="54">
        <v>6</v>
      </c>
      <c r="BI1719" s="54" t="str">
        <f t="shared" si="655"/>
        <v>,00</v>
      </c>
      <c r="BJ1719" s="55" t="str">
        <f t="shared" si="656"/>
        <v>00,00</v>
      </c>
      <c r="BL1719" s="57" t="str">
        <f>IFERROR(VLOOKUP(H1719,#REF!,2,0)," ")</f>
        <v xml:space="preserve"> </v>
      </c>
      <c r="BM1719" s="57" t="str">
        <f>IFERROR(VLOOKUP(K1719,#REF!,2,0)," ")</f>
        <v xml:space="preserve"> </v>
      </c>
      <c r="BN1719" s="58" t="str">
        <f t="shared" si="662"/>
        <v xml:space="preserve">  </v>
      </c>
      <c r="BO1719" s="59" t="str">
        <f>IFERROR(VLOOKUP(BN1719,#REF!,5,0)," ")</f>
        <v xml:space="preserve"> </v>
      </c>
      <c r="BP1719" s="59" t="str">
        <f t="shared" si="663"/>
        <v xml:space="preserve"> </v>
      </c>
      <c r="BQ1719" s="56" t="str">
        <f t="shared" si="664"/>
        <v>0,00</v>
      </c>
      <c r="BR1719" s="59" t="str">
        <f t="shared" si="665"/>
        <v>0,00</v>
      </c>
      <c r="BS1719" s="59" t="str">
        <f t="shared" si="666"/>
        <v xml:space="preserve"> </v>
      </c>
      <c r="BT1719" s="56" t="str">
        <f t="shared" si="657"/>
        <v>00</v>
      </c>
      <c r="BU1719" s="56">
        <f t="shared" si="658"/>
        <v>0</v>
      </c>
      <c r="BV1719" s="56" t="str">
        <f>IFERROR(BU1719*#REF!,"0,00")</f>
        <v>0,00</v>
      </c>
      <c r="BW1719" s="59" t="str">
        <f t="shared" si="659"/>
        <v>0,00</v>
      </c>
    </row>
    <row r="1720" spans="1:75" ht="61.5" customHeight="1" thickTop="1" thickBot="1">
      <c r="A1720" s="90" t="str">
        <f t="shared" si="647"/>
        <v>INSERIR DATA</v>
      </c>
      <c r="B1720" s="91" t="str">
        <f t="shared" si="648"/>
        <v>INSERIR DATA</v>
      </c>
      <c r="C1720" s="81" t="str">
        <f t="shared" si="649"/>
        <v>INSERIR DATA</v>
      </c>
      <c r="D1720" s="79">
        <f t="shared" si="661"/>
        <v>1717</v>
      </c>
      <c r="E1720" s="125">
        <f t="shared" si="660"/>
        <v>0</v>
      </c>
      <c r="F1720" s="101"/>
      <c r="G1720" s="124" t="str">
        <f>IFERROR(VLOOKUP(F1720,#REF!,2,0)," ")</f>
        <v xml:space="preserve"> </v>
      </c>
      <c r="H1720" s="122" t="str">
        <f>IFERROR(VLOOKUP(F1720,#REF!,3,0)," ")</f>
        <v xml:space="preserve"> </v>
      </c>
      <c r="I1720" s="103"/>
      <c r="J1720" s="103"/>
      <c r="K1720" s="103"/>
      <c r="L1720" s="104"/>
      <c r="M1720" s="105"/>
      <c r="N1720" s="106"/>
      <c r="O1720" s="107"/>
      <c r="P1720" s="122" t="str">
        <f t="shared" si="667"/>
        <v>00,00</v>
      </c>
      <c r="Q1720" s="123" t="str">
        <f t="shared" si="668"/>
        <v>0,00</v>
      </c>
      <c r="R1720" s="119">
        <v>0</v>
      </c>
      <c r="S1720" s="119">
        <v>0</v>
      </c>
      <c r="T1720" s="123">
        <f t="shared" si="650"/>
        <v>0</v>
      </c>
      <c r="U1720" s="108"/>
      <c r="V1720" s="109" t="str">
        <f t="shared" si="669"/>
        <v/>
      </c>
      <c r="W1720" s="37"/>
      <c r="X1720" s="132"/>
      <c r="Y1720" s="134"/>
      <c r="AA1720" s="24"/>
      <c r="AB1720" s="40"/>
      <c r="AC1720" s="24" t="str">
        <f t="shared" si="652"/>
        <v>Pendente</v>
      </c>
      <c r="AE1720" s="43"/>
      <c r="AF1720" s="44"/>
      <c r="AG1720" s="46"/>
      <c r="AH1720" s="46"/>
      <c r="AI1720" s="46"/>
      <c r="AJ1720" s="44"/>
      <c r="AK1720" s="46"/>
      <c r="AL1720" s="127"/>
      <c r="AM1720" s="44"/>
      <c r="AN1720" s="46"/>
      <c r="AO1720" s="127"/>
      <c r="AP1720" s="46"/>
      <c r="AQ1720" s="46"/>
      <c r="AR1720" s="46"/>
      <c r="AS1720" s="46"/>
      <c r="AT1720" s="46"/>
      <c r="AU1720" s="46"/>
      <c r="AV1720" s="46"/>
      <c r="AW1720" s="46"/>
      <c r="AX1720" s="46"/>
      <c r="AY1720" s="46"/>
      <c r="AZ1720" s="49"/>
      <c r="BE1720" s="52">
        <f t="shared" si="651"/>
        <v>0</v>
      </c>
      <c r="BF1720" s="53" t="str">
        <f t="shared" si="653"/>
        <v>00</v>
      </c>
      <c r="BG1720" s="54">
        <f t="shared" si="654"/>
        <v>0</v>
      </c>
      <c r="BH1720" s="54">
        <v>6</v>
      </c>
      <c r="BI1720" s="54" t="str">
        <f t="shared" si="655"/>
        <v>,00</v>
      </c>
      <c r="BJ1720" s="55" t="str">
        <f t="shared" si="656"/>
        <v>00,00</v>
      </c>
      <c r="BL1720" s="57" t="str">
        <f>IFERROR(VLOOKUP(H1720,#REF!,2,0)," ")</f>
        <v xml:space="preserve"> </v>
      </c>
      <c r="BM1720" s="57" t="str">
        <f>IFERROR(VLOOKUP(K1720,#REF!,2,0)," ")</f>
        <v xml:space="preserve"> </v>
      </c>
      <c r="BN1720" s="58" t="str">
        <f t="shared" si="662"/>
        <v xml:space="preserve">  </v>
      </c>
      <c r="BO1720" s="59" t="str">
        <f>IFERROR(VLOOKUP(BN1720,#REF!,5,0)," ")</f>
        <v xml:space="preserve"> </v>
      </c>
      <c r="BP1720" s="59" t="str">
        <f t="shared" si="663"/>
        <v xml:space="preserve"> </v>
      </c>
      <c r="BQ1720" s="56" t="str">
        <f t="shared" si="664"/>
        <v>0,00</v>
      </c>
      <c r="BR1720" s="59" t="str">
        <f t="shared" si="665"/>
        <v>0,00</v>
      </c>
      <c r="BS1720" s="59" t="str">
        <f t="shared" si="666"/>
        <v xml:space="preserve"> </v>
      </c>
      <c r="BT1720" s="56" t="str">
        <f t="shared" si="657"/>
        <v>00</v>
      </c>
      <c r="BU1720" s="56">
        <f t="shared" si="658"/>
        <v>0</v>
      </c>
      <c r="BV1720" s="56" t="str">
        <f>IFERROR(BU1720*#REF!,"0,00")</f>
        <v>0,00</v>
      </c>
      <c r="BW1720" s="59" t="str">
        <f t="shared" si="659"/>
        <v>0,00</v>
      </c>
    </row>
    <row r="1721" spans="1:75" ht="61.5" customHeight="1" thickTop="1" thickBot="1">
      <c r="A1721" s="90" t="str">
        <f t="shared" si="647"/>
        <v>INSERIR DATA</v>
      </c>
      <c r="B1721" s="91" t="str">
        <f t="shared" si="648"/>
        <v>INSERIR DATA</v>
      </c>
      <c r="C1721" s="81" t="str">
        <f t="shared" si="649"/>
        <v>INSERIR DATA</v>
      </c>
      <c r="D1721" s="79">
        <f t="shared" si="661"/>
        <v>1718</v>
      </c>
      <c r="E1721" s="125">
        <f t="shared" si="660"/>
        <v>0</v>
      </c>
      <c r="F1721" s="101"/>
      <c r="G1721" s="124" t="str">
        <f>IFERROR(VLOOKUP(F1721,#REF!,2,0)," ")</f>
        <v xml:space="preserve"> </v>
      </c>
      <c r="H1721" s="122" t="str">
        <f>IFERROR(VLOOKUP(F1721,#REF!,3,0)," ")</f>
        <v xml:space="preserve"> </v>
      </c>
      <c r="I1721" s="103"/>
      <c r="J1721" s="103"/>
      <c r="K1721" s="103"/>
      <c r="L1721" s="104"/>
      <c r="M1721" s="105"/>
      <c r="N1721" s="106"/>
      <c r="O1721" s="107"/>
      <c r="P1721" s="122" t="str">
        <f t="shared" si="667"/>
        <v>00,00</v>
      </c>
      <c r="Q1721" s="123" t="str">
        <f t="shared" si="668"/>
        <v>0,00</v>
      </c>
      <c r="R1721" s="119">
        <v>0</v>
      </c>
      <c r="S1721" s="119">
        <v>0</v>
      </c>
      <c r="T1721" s="123">
        <f t="shared" si="650"/>
        <v>0</v>
      </c>
      <c r="U1721" s="108"/>
      <c r="V1721" s="109" t="str">
        <f t="shared" si="669"/>
        <v/>
      </c>
      <c r="W1721" s="37"/>
      <c r="X1721" s="132"/>
      <c r="Y1721" s="134"/>
      <c r="AA1721" s="24"/>
      <c r="AB1721" s="40"/>
      <c r="AC1721" s="24" t="str">
        <f t="shared" si="652"/>
        <v>Pendente</v>
      </c>
      <c r="AE1721" s="43"/>
      <c r="AF1721" s="44"/>
      <c r="AG1721" s="46"/>
      <c r="AH1721" s="46"/>
      <c r="AI1721" s="46"/>
      <c r="AJ1721" s="44"/>
      <c r="AK1721" s="46"/>
      <c r="AL1721" s="127"/>
      <c r="AM1721" s="44"/>
      <c r="AN1721" s="46"/>
      <c r="AO1721" s="127"/>
      <c r="AP1721" s="46"/>
      <c r="AQ1721" s="46"/>
      <c r="AR1721" s="46"/>
      <c r="AS1721" s="46"/>
      <c r="AT1721" s="46"/>
      <c r="AU1721" s="46"/>
      <c r="AV1721" s="46"/>
      <c r="AW1721" s="46"/>
      <c r="AX1721" s="46"/>
      <c r="AY1721" s="46"/>
      <c r="AZ1721" s="49"/>
      <c r="BE1721" s="52">
        <f t="shared" si="651"/>
        <v>0</v>
      </c>
      <c r="BF1721" s="53" t="str">
        <f t="shared" si="653"/>
        <v>00</v>
      </c>
      <c r="BG1721" s="54">
        <f t="shared" si="654"/>
        <v>0</v>
      </c>
      <c r="BH1721" s="54">
        <v>6</v>
      </c>
      <c r="BI1721" s="54" t="str">
        <f t="shared" si="655"/>
        <v>,00</v>
      </c>
      <c r="BJ1721" s="55" t="str">
        <f t="shared" si="656"/>
        <v>00,00</v>
      </c>
      <c r="BL1721" s="57" t="str">
        <f>IFERROR(VLOOKUP(H1721,#REF!,2,0)," ")</f>
        <v xml:space="preserve"> </v>
      </c>
      <c r="BM1721" s="57" t="str">
        <f>IFERROR(VLOOKUP(K1721,#REF!,2,0)," ")</f>
        <v xml:space="preserve"> </v>
      </c>
      <c r="BN1721" s="58" t="str">
        <f t="shared" si="662"/>
        <v xml:space="preserve">  </v>
      </c>
      <c r="BO1721" s="59" t="str">
        <f>IFERROR(VLOOKUP(BN1721,#REF!,5,0)," ")</f>
        <v xml:space="preserve"> </v>
      </c>
      <c r="BP1721" s="59" t="str">
        <f t="shared" si="663"/>
        <v xml:space="preserve"> </v>
      </c>
      <c r="BQ1721" s="56" t="str">
        <f t="shared" si="664"/>
        <v>0,00</v>
      </c>
      <c r="BR1721" s="59" t="str">
        <f t="shared" si="665"/>
        <v>0,00</v>
      </c>
      <c r="BS1721" s="59" t="str">
        <f t="shared" si="666"/>
        <v xml:space="preserve"> </v>
      </c>
      <c r="BT1721" s="56" t="str">
        <f t="shared" si="657"/>
        <v>00</v>
      </c>
      <c r="BU1721" s="56">
        <f t="shared" si="658"/>
        <v>0</v>
      </c>
      <c r="BV1721" s="56" t="str">
        <f>IFERROR(BU1721*#REF!,"0,00")</f>
        <v>0,00</v>
      </c>
      <c r="BW1721" s="59" t="str">
        <f t="shared" si="659"/>
        <v>0,00</v>
      </c>
    </row>
    <row r="1722" spans="1:75" ht="61.5" customHeight="1" thickTop="1" thickBot="1">
      <c r="A1722" s="90" t="str">
        <f t="shared" si="647"/>
        <v>INSERIR DATA</v>
      </c>
      <c r="B1722" s="91" t="str">
        <f t="shared" si="648"/>
        <v>INSERIR DATA</v>
      </c>
      <c r="C1722" s="81" t="str">
        <f t="shared" si="649"/>
        <v>INSERIR DATA</v>
      </c>
      <c r="D1722" s="79">
        <f t="shared" si="661"/>
        <v>1719</v>
      </c>
      <c r="E1722" s="125">
        <f t="shared" si="660"/>
        <v>0</v>
      </c>
      <c r="F1722" s="101"/>
      <c r="G1722" s="124" t="str">
        <f>IFERROR(VLOOKUP(F1722,#REF!,2,0)," ")</f>
        <v xml:space="preserve"> </v>
      </c>
      <c r="H1722" s="122" t="str">
        <f>IFERROR(VLOOKUP(F1722,#REF!,3,0)," ")</f>
        <v xml:space="preserve"> </v>
      </c>
      <c r="I1722" s="103"/>
      <c r="J1722" s="103"/>
      <c r="K1722" s="103"/>
      <c r="L1722" s="104"/>
      <c r="M1722" s="105"/>
      <c r="N1722" s="106"/>
      <c r="O1722" s="107"/>
      <c r="P1722" s="122" t="str">
        <f t="shared" si="667"/>
        <v>00,00</v>
      </c>
      <c r="Q1722" s="123" t="str">
        <f t="shared" si="668"/>
        <v>0,00</v>
      </c>
      <c r="R1722" s="119">
        <v>0</v>
      </c>
      <c r="S1722" s="119">
        <v>0</v>
      </c>
      <c r="T1722" s="123">
        <f t="shared" si="650"/>
        <v>0</v>
      </c>
      <c r="U1722" s="108"/>
      <c r="V1722" s="109" t="str">
        <f t="shared" si="669"/>
        <v/>
      </c>
      <c r="W1722" s="37"/>
      <c r="X1722" s="132"/>
      <c r="Y1722" s="134"/>
      <c r="AA1722" s="24"/>
      <c r="AB1722" s="40"/>
      <c r="AC1722" s="24" t="str">
        <f t="shared" si="652"/>
        <v>Pendente</v>
      </c>
      <c r="AE1722" s="43"/>
      <c r="AF1722" s="44"/>
      <c r="AG1722" s="46"/>
      <c r="AH1722" s="46"/>
      <c r="AI1722" s="46"/>
      <c r="AJ1722" s="44"/>
      <c r="AK1722" s="46"/>
      <c r="AL1722" s="127"/>
      <c r="AM1722" s="44"/>
      <c r="AN1722" s="46"/>
      <c r="AO1722" s="127"/>
      <c r="AP1722" s="46"/>
      <c r="AQ1722" s="46"/>
      <c r="AR1722" s="46"/>
      <c r="AS1722" s="46"/>
      <c r="AT1722" s="46"/>
      <c r="AU1722" s="46"/>
      <c r="AV1722" s="46"/>
      <c r="AW1722" s="46"/>
      <c r="AX1722" s="46"/>
      <c r="AY1722" s="46"/>
      <c r="AZ1722" s="49"/>
      <c r="BE1722" s="52">
        <f t="shared" si="651"/>
        <v>0</v>
      </c>
      <c r="BF1722" s="53" t="str">
        <f t="shared" si="653"/>
        <v>00</v>
      </c>
      <c r="BG1722" s="54">
        <f t="shared" si="654"/>
        <v>0</v>
      </c>
      <c r="BH1722" s="54">
        <v>6</v>
      </c>
      <c r="BI1722" s="54" t="str">
        <f t="shared" si="655"/>
        <v>,00</v>
      </c>
      <c r="BJ1722" s="55" t="str">
        <f t="shared" si="656"/>
        <v>00,00</v>
      </c>
      <c r="BL1722" s="57" t="str">
        <f>IFERROR(VLOOKUP(H1722,#REF!,2,0)," ")</f>
        <v xml:space="preserve"> </v>
      </c>
      <c r="BM1722" s="57" t="str">
        <f>IFERROR(VLOOKUP(K1722,#REF!,2,0)," ")</f>
        <v xml:space="preserve"> </v>
      </c>
      <c r="BN1722" s="58" t="str">
        <f t="shared" si="662"/>
        <v xml:space="preserve">  </v>
      </c>
      <c r="BO1722" s="59" t="str">
        <f>IFERROR(VLOOKUP(BN1722,#REF!,5,0)," ")</f>
        <v xml:space="preserve"> </v>
      </c>
      <c r="BP1722" s="59" t="str">
        <f t="shared" si="663"/>
        <v xml:space="preserve"> </v>
      </c>
      <c r="BQ1722" s="56" t="str">
        <f t="shared" si="664"/>
        <v>0,00</v>
      </c>
      <c r="BR1722" s="59" t="str">
        <f t="shared" si="665"/>
        <v>0,00</v>
      </c>
      <c r="BS1722" s="59" t="str">
        <f t="shared" si="666"/>
        <v xml:space="preserve"> </v>
      </c>
      <c r="BT1722" s="56" t="str">
        <f t="shared" si="657"/>
        <v>00</v>
      </c>
      <c r="BU1722" s="56">
        <f t="shared" si="658"/>
        <v>0</v>
      </c>
      <c r="BV1722" s="56" t="str">
        <f>IFERROR(BU1722*#REF!,"0,00")</f>
        <v>0,00</v>
      </c>
      <c r="BW1722" s="59" t="str">
        <f t="shared" si="659"/>
        <v>0,00</v>
      </c>
    </row>
    <row r="1723" spans="1:75" ht="61.5" customHeight="1" thickTop="1" thickBot="1">
      <c r="A1723" s="90" t="str">
        <f t="shared" si="647"/>
        <v>INSERIR DATA</v>
      </c>
      <c r="B1723" s="91" t="str">
        <f t="shared" si="648"/>
        <v>INSERIR DATA</v>
      </c>
      <c r="C1723" s="81" t="str">
        <f t="shared" si="649"/>
        <v>INSERIR DATA</v>
      </c>
      <c r="D1723" s="79">
        <f t="shared" si="661"/>
        <v>1720</v>
      </c>
      <c r="E1723" s="125">
        <f t="shared" si="660"/>
        <v>0</v>
      </c>
      <c r="F1723" s="101"/>
      <c r="G1723" s="124" t="str">
        <f>IFERROR(VLOOKUP(F1723,#REF!,2,0)," ")</f>
        <v xml:space="preserve"> </v>
      </c>
      <c r="H1723" s="122" t="str">
        <f>IFERROR(VLOOKUP(F1723,#REF!,3,0)," ")</f>
        <v xml:space="preserve"> </v>
      </c>
      <c r="I1723" s="103"/>
      <c r="J1723" s="103"/>
      <c r="K1723" s="103"/>
      <c r="L1723" s="104"/>
      <c r="M1723" s="105"/>
      <c r="N1723" s="106"/>
      <c r="O1723" s="107"/>
      <c r="P1723" s="122" t="str">
        <f t="shared" si="667"/>
        <v>00,00</v>
      </c>
      <c r="Q1723" s="123" t="str">
        <f t="shared" si="668"/>
        <v>0,00</v>
      </c>
      <c r="R1723" s="119">
        <v>0</v>
      </c>
      <c r="S1723" s="119">
        <v>0</v>
      </c>
      <c r="T1723" s="123">
        <f t="shared" si="650"/>
        <v>0</v>
      </c>
      <c r="U1723" s="108"/>
      <c r="V1723" s="109" t="str">
        <f t="shared" si="669"/>
        <v/>
      </c>
      <c r="W1723" s="37"/>
      <c r="X1723" s="132"/>
      <c r="Y1723" s="134"/>
      <c r="AA1723" s="24"/>
      <c r="AB1723" s="40"/>
      <c r="AC1723" s="24" t="str">
        <f t="shared" si="652"/>
        <v>Pendente</v>
      </c>
      <c r="AE1723" s="43"/>
      <c r="AF1723" s="44"/>
      <c r="AG1723" s="46"/>
      <c r="AH1723" s="46"/>
      <c r="AI1723" s="46"/>
      <c r="AJ1723" s="44"/>
      <c r="AK1723" s="46"/>
      <c r="AL1723" s="127"/>
      <c r="AM1723" s="44"/>
      <c r="AN1723" s="46"/>
      <c r="AO1723" s="127"/>
      <c r="AP1723" s="46"/>
      <c r="AQ1723" s="46"/>
      <c r="AR1723" s="46"/>
      <c r="AS1723" s="46"/>
      <c r="AT1723" s="46"/>
      <c r="AU1723" s="46"/>
      <c r="AV1723" s="46"/>
      <c r="AW1723" s="46"/>
      <c r="AX1723" s="46"/>
      <c r="AY1723" s="46"/>
      <c r="AZ1723" s="49"/>
      <c r="BE1723" s="52">
        <f t="shared" si="651"/>
        <v>0</v>
      </c>
      <c r="BF1723" s="53" t="str">
        <f t="shared" si="653"/>
        <v>00</v>
      </c>
      <c r="BG1723" s="54">
        <f t="shared" si="654"/>
        <v>0</v>
      </c>
      <c r="BH1723" s="54">
        <v>6</v>
      </c>
      <c r="BI1723" s="54" t="str">
        <f t="shared" si="655"/>
        <v>,00</v>
      </c>
      <c r="BJ1723" s="55" t="str">
        <f t="shared" si="656"/>
        <v>00,00</v>
      </c>
      <c r="BL1723" s="57" t="str">
        <f>IFERROR(VLOOKUP(H1723,#REF!,2,0)," ")</f>
        <v xml:space="preserve"> </v>
      </c>
      <c r="BM1723" s="57" t="str">
        <f>IFERROR(VLOOKUP(K1723,#REF!,2,0)," ")</f>
        <v xml:space="preserve"> </v>
      </c>
      <c r="BN1723" s="58" t="str">
        <f t="shared" si="662"/>
        <v xml:space="preserve">  </v>
      </c>
      <c r="BO1723" s="59" t="str">
        <f>IFERROR(VLOOKUP(BN1723,#REF!,5,0)," ")</f>
        <v xml:space="preserve"> </v>
      </c>
      <c r="BP1723" s="59" t="str">
        <f t="shared" si="663"/>
        <v xml:space="preserve"> </v>
      </c>
      <c r="BQ1723" s="56" t="str">
        <f t="shared" si="664"/>
        <v>0,00</v>
      </c>
      <c r="BR1723" s="59" t="str">
        <f t="shared" si="665"/>
        <v>0,00</v>
      </c>
      <c r="BS1723" s="59" t="str">
        <f t="shared" si="666"/>
        <v xml:space="preserve"> </v>
      </c>
      <c r="BT1723" s="56" t="str">
        <f t="shared" si="657"/>
        <v>00</v>
      </c>
      <c r="BU1723" s="56">
        <f t="shared" si="658"/>
        <v>0</v>
      </c>
      <c r="BV1723" s="56" t="str">
        <f>IFERROR(BU1723*#REF!,"0,00")</f>
        <v>0,00</v>
      </c>
      <c r="BW1723" s="59" t="str">
        <f t="shared" si="659"/>
        <v>0,00</v>
      </c>
    </row>
    <row r="1724" spans="1:75" ht="61.5" customHeight="1" thickTop="1" thickBot="1">
      <c r="A1724" s="90" t="str">
        <f t="shared" si="647"/>
        <v>INSERIR DATA</v>
      </c>
      <c r="B1724" s="91" t="str">
        <f t="shared" si="648"/>
        <v>INSERIR DATA</v>
      </c>
      <c r="C1724" s="81" t="str">
        <f t="shared" si="649"/>
        <v>INSERIR DATA</v>
      </c>
      <c r="D1724" s="79">
        <f t="shared" si="661"/>
        <v>1721</v>
      </c>
      <c r="E1724" s="125">
        <f t="shared" si="660"/>
        <v>0</v>
      </c>
      <c r="F1724" s="101"/>
      <c r="G1724" s="124" t="str">
        <f>IFERROR(VLOOKUP(F1724,#REF!,2,0)," ")</f>
        <v xml:space="preserve"> </v>
      </c>
      <c r="H1724" s="122" t="str">
        <f>IFERROR(VLOOKUP(F1724,#REF!,3,0)," ")</f>
        <v xml:space="preserve"> </v>
      </c>
      <c r="I1724" s="103"/>
      <c r="J1724" s="103"/>
      <c r="K1724" s="103"/>
      <c r="L1724" s="104"/>
      <c r="M1724" s="105"/>
      <c r="N1724" s="106"/>
      <c r="O1724" s="107"/>
      <c r="P1724" s="122" t="str">
        <f t="shared" si="667"/>
        <v>00,00</v>
      </c>
      <c r="Q1724" s="123" t="str">
        <f t="shared" si="668"/>
        <v>0,00</v>
      </c>
      <c r="R1724" s="119">
        <v>0</v>
      </c>
      <c r="S1724" s="119">
        <v>0</v>
      </c>
      <c r="T1724" s="123">
        <f t="shared" si="650"/>
        <v>0</v>
      </c>
      <c r="U1724" s="108"/>
      <c r="V1724" s="109" t="str">
        <f t="shared" si="669"/>
        <v/>
      </c>
      <c r="W1724" s="37"/>
      <c r="X1724" s="132"/>
      <c r="Y1724" s="134"/>
      <c r="AA1724" s="24"/>
      <c r="AB1724" s="40"/>
      <c r="AC1724" s="24" t="str">
        <f t="shared" si="652"/>
        <v>Pendente</v>
      </c>
      <c r="AE1724" s="43"/>
      <c r="AF1724" s="44"/>
      <c r="AG1724" s="46"/>
      <c r="AH1724" s="46"/>
      <c r="AI1724" s="46"/>
      <c r="AJ1724" s="44"/>
      <c r="AK1724" s="46"/>
      <c r="AL1724" s="127"/>
      <c r="AM1724" s="44"/>
      <c r="AN1724" s="46"/>
      <c r="AO1724" s="127"/>
      <c r="AP1724" s="46"/>
      <c r="AQ1724" s="46"/>
      <c r="AR1724" s="46"/>
      <c r="AS1724" s="46"/>
      <c r="AT1724" s="46"/>
      <c r="AU1724" s="46"/>
      <c r="AV1724" s="46"/>
      <c r="AW1724" s="46"/>
      <c r="AX1724" s="46"/>
      <c r="AY1724" s="46"/>
      <c r="AZ1724" s="49"/>
      <c r="BE1724" s="52">
        <f t="shared" si="651"/>
        <v>0</v>
      </c>
      <c r="BF1724" s="53" t="str">
        <f t="shared" si="653"/>
        <v>00</v>
      </c>
      <c r="BG1724" s="54">
        <f t="shared" si="654"/>
        <v>0</v>
      </c>
      <c r="BH1724" s="54">
        <v>6</v>
      </c>
      <c r="BI1724" s="54" t="str">
        <f t="shared" si="655"/>
        <v>,00</v>
      </c>
      <c r="BJ1724" s="55" t="str">
        <f t="shared" si="656"/>
        <v>00,00</v>
      </c>
      <c r="BL1724" s="57" t="str">
        <f>IFERROR(VLOOKUP(H1724,#REF!,2,0)," ")</f>
        <v xml:space="preserve"> </v>
      </c>
      <c r="BM1724" s="57" t="str">
        <f>IFERROR(VLOOKUP(K1724,#REF!,2,0)," ")</f>
        <v xml:space="preserve"> </v>
      </c>
      <c r="BN1724" s="58" t="str">
        <f t="shared" si="662"/>
        <v xml:space="preserve">  </v>
      </c>
      <c r="BO1724" s="59" t="str">
        <f>IFERROR(VLOOKUP(BN1724,#REF!,5,0)," ")</f>
        <v xml:space="preserve"> </v>
      </c>
      <c r="BP1724" s="59" t="str">
        <f t="shared" si="663"/>
        <v xml:space="preserve"> </v>
      </c>
      <c r="BQ1724" s="56" t="str">
        <f t="shared" si="664"/>
        <v>0,00</v>
      </c>
      <c r="BR1724" s="59" t="str">
        <f t="shared" si="665"/>
        <v>0,00</v>
      </c>
      <c r="BS1724" s="59" t="str">
        <f t="shared" si="666"/>
        <v xml:space="preserve"> </v>
      </c>
      <c r="BT1724" s="56" t="str">
        <f t="shared" si="657"/>
        <v>00</v>
      </c>
      <c r="BU1724" s="56">
        <f t="shared" si="658"/>
        <v>0</v>
      </c>
      <c r="BV1724" s="56" t="str">
        <f>IFERROR(BU1724*#REF!,"0,00")</f>
        <v>0,00</v>
      </c>
      <c r="BW1724" s="59" t="str">
        <f t="shared" si="659"/>
        <v>0,00</v>
      </c>
    </row>
    <row r="1725" spans="1:75" ht="61.5" customHeight="1" thickTop="1" thickBot="1">
      <c r="A1725" s="90" t="str">
        <f t="shared" si="647"/>
        <v>INSERIR DATA</v>
      </c>
      <c r="B1725" s="91" t="str">
        <f t="shared" si="648"/>
        <v>INSERIR DATA</v>
      </c>
      <c r="C1725" s="81" t="str">
        <f t="shared" si="649"/>
        <v>INSERIR DATA</v>
      </c>
      <c r="D1725" s="79">
        <f t="shared" si="661"/>
        <v>1722</v>
      </c>
      <c r="E1725" s="125">
        <f t="shared" si="660"/>
        <v>0</v>
      </c>
      <c r="F1725" s="101"/>
      <c r="G1725" s="124" t="str">
        <f>IFERROR(VLOOKUP(F1725,#REF!,2,0)," ")</f>
        <v xml:space="preserve"> </v>
      </c>
      <c r="H1725" s="122" t="str">
        <f>IFERROR(VLOOKUP(F1725,#REF!,3,0)," ")</f>
        <v xml:space="preserve"> </v>
      </c>
      <c r="I1725" s="103"/>
      <c r="J1725" s="103"/>
      <c r="K1725" s="103"/>
      <c r="L1725" s="104"/>
      <c r="M1725" s="105"/>
      <c r="N1725" s="106"/>
      <c r="O1725" s="107"/>
      <c r="P1725" s="122" t="str">
        <f t="shared" si="667"/>
        <v>00,00</v>
      </c>
      <c r="Q1725" s="123" t="str">
        <f t="shared" si="668"/>
        <v>0,00</v>
      </c>
      <c r="R1725" s="119">
        <v>0</v>
      </c>
      <c r="S1725" s="119">
        <v>0</v>
      </c>
      <c r="T1725" s="123">
        <f t="shared" si="650"/>
        <v>0</v>
      </c>
      <c r="U1725" s="108"/>
      <c r="V1725" s="109" t="str">
        <f t="shared" si="669"/>
        <v/>
      </c>
      <c r="W1725" s="37"/>
      <c r="X1725" s="132"/>
      <c r="Y1725" s="134"/>
      <c r="AA1725" s="24"/>
      <c r="AB1725" s="40"/>
      <c r="AC1725" s="24" t="str">
        <f t="shared" si="652"/>
        <v>Pendente</v>
      </c>
      <c r="AE1725" s="43"/>
      <c r="AF1725" s="44"/>
      <c r="AG1725" s="46"/>
      <c r="AH1725" s="46"/>
      <c r="AI1725" s="46"/>
      <c r="AJ1725" s="44"/>
      <c r="AK1725" s="46"/>
      <c r="AL1725" s="127"/>
      <c r="AM1725" s="44"/>
      <c r="AN1725" s="46"/>
      <c r="AO1725" s="127"/>
      <c r="AP1725" s="46"/>
      <c r="AQ1725" s="46"/>
      <c r="AR1725" s="46"/>
      <c r="AS1725" s="46"/>
      <c r="AT1725" s="46"/>
      <c r="AU1725" s="46"/>
      <c r="AV1725" s="46"/>
      <c r="AW1725" s="46"/>
      <c r="AX1725" s="46"/>
      <c r="AY1725" s="46"/>
      <c r="AZ1725" s="49"/>
      <c r="BE1725" s="52">
        <f t="shared" si="651"/>
        <v>0</v>
      </c>
      <c r="BF1725" s="53" t="str">
        <f t="shared" si="653"/>
        <v>00</v>
      </c>
      <c r="BG1725" s="54">
        <f t="shared" si="654"/>
        <v>0</v>
      </c>
      <c r="BH1725" s="54">
        <v>6</v>
      </c>
      <c r="BI1725" s="54" t="str">
        <f t="shared" si="655"/>
        <v>,00</v>
      </c>
      <c r="BJ1725" s="55" t="str">
        <f t="shared" si="656"/>
        <v>00,00</v>
      </c>
      <c r="BL1725" s="57" t="str">
        <f>IFERROR(VLOOKUP(H1725,#REF!,2,0)," ")</f>
        <v xml:space="preserve"> </v>
      </c>
      <c r="BM1725" s="57" t="str">
        <f>IFERROR(VLOOKUP(K1725,#REF!,2,0)," ")</f>
        <v xml:space="preserve"> </v>
      </c>
      <c r="BN1725" s="58" t="str">
        <f t="shared" si="662"/>
        <v xml:space="preserve">  </v>
      </c>
      <c r="BO1725" s="59" t="str">
        <f>IFERROR(VLOOKUP(BN1725,#REF!,5,0)," ")</f>
        <v xml:space="preserve"> </v>
      </c>
      <c r="BP1725" s="59" t="str">
        <f t="shared" si="663"/>
        <v xml:space="preserve"> </v>
      </c>
      <c r="BQ1725" s="56" t="str">
        <f t="shared" si="664"/>
        <v>0,00</v>
      </c>
      <c r="BR1725" s="59" t="str">
        <f t="shared" si="665"/>
        <v>0,00</v>
      </c>
      <c r="BS1725" s="59" t="str">
        <f t="shared" si="666"/>
        <v xml:space="preserve"> </v>
      </c>
      <c r="BT1725" s="56" t="str">
        <f t="shared" si="657"/>
        <v>00</v>
      </c>
      <c r="BU1725" s="56">
        <f t="shared" si="658"/>
        <v>0</v>
      </c>
      <c r="BV1725" s="56" t="str">
        <f>IFERROR(BU1725*#REF!,"0,00")</f>
        <v>0,00</v>
      </c>
      <c r="BW1725" s="59" t="str">
        <f t="shared" si="659"/>
        <v>0,00</v>
      </c>
    </row>
    <row r="1726" spans="1:75" ht="61.5" customHeight="1" thickTop="1" thickBot="1">
      <c r="A1726" s="90" t="str">
        <f t="shared" si="647"/>
        <v>INSERIR DATA</v>
      </c>
      <c r="B1726" s="91" t="str">
        <f t="shared" si="648"/>
        <v>INSERIR DATA</v>
      </c>
      <c r="C1726" s="81" t="str">
        <f t="shared" si="649"/>
        <v>INSERIR DATA</v>
      </c>
      <c r="D1726" s="79">
        <f t="shared" si="661"/>
        <v>1723</v>
      </c>
      <c r="E1726" s="125">
        <f t="shared" si="660"/>
        <v>0</v>
      </c>
      <c r="F1726" s="101"/>
      <c r="G1726" s="124" t="str">
        <f>IFERROR(VLOOKUP(F1726,#REF!,2,0)," ")</f>
        <v xml:space="preserve"> </v>
      </c>
      <c r="H1726" s="122" t="str">
        <f>IFERROR(VLOOKUP(F1726,#REF!,3,0)," ")</f>
        <v xml:space="preserve"> </v>
      </c>
      <c r="I1726" s="103"/>
      <c r="J1726" s="103"/>
      <c r="K1726" s="103"/>
      <c r="L1726" s="104"/>
      <c r="M1726" s="105"/>
      <c r="N1726" s="106"/>
      <c r="O1726" s="107"/>
      <c r="P1726" s="122" t="str">
        <f t="shared" si="667"/>
        <v>00,00</v>
      </c>
      <c r="Q1726" s="123" t="str">
        <f t="shared" si="668"/>
        <v>0,00</v>
      </c>
      <c r="R1726" s="119">
        <v>0</v>
      </c>
      <c r="S1726" s="119">
        <v>0</v>
      </c>
      <c r="T1726" s="123">
        <f t="shared" si="650"/>
        <v>0</v>
      </c>
      <c r="U1726" s="108"/>
      <c r="V1726" s="109" t="str">
        <f t="shared" si="669"/>
        <v/>
      </c>
      <c r="W1726" s="37"/>
      <c r="X1726" s="132"/>
      <c r="Y1726" s="134"/>
      <c r="AA1726" s="24"/>
      <c r="AB1726" s="40"/>
      <c r="AC1726" s="24" t="str">
        <f t="shared" si="652"/>
        <v>Pendente</v>
      </c>
      <c r="AE1726" s="43"/>
      <c r="AF1726" s="44"/>
      <c r="AG1726" s="46"/>
      <c r="AH1726" s="46"/>
      <c r="AI1726" s="46"/>
      <c r="AJ1726" s="44"/>
      <c r="AK1726" s="46"/>
      <c r="AL1726" s="127"/>
      <c r="AM1726" s="44"/>
      <c r="AN1726" s="46"/>
      <c r="AO1726" s="127"/>
      <c r="AP1726" s="46"/>
      <c r="AQ1726" s="46"/>
      <c r="AR1726" s="46"/>
      <c r="AS1726" s="46"/>
      <c r="AT1726" s="46"/>
      <c r="AU1726" s="46"/>
      <c r="AV1726" s="46"/>
      <c r="AW1726" s="46"/>
      <c r="AX1726" s="46"/>
      <c r="AY1726" s="46"/>
      <c r="AZ1726" s="49"/>
      <c r="BE1726" s="52">
        <f t="shared" si="651"/>
        <v>0</v>
      </c>
      <c r="BF1726" s="53" t="str">
        <f t="shared" si="653"/>
        <v>00</v>
      </c>
      <c r="BG1726" s="54">
        <f t="shared" si="654"/>
        <v>0</v>
      </c>
      <c r="BH1726" s="54">
        <v>6</v>
      </c>
      <c r="BI1726" s="54" t="str">
        <f t="shared" si="655"/>
        <v>,00</v>
      </c>
      <c r="BJ1726" s="55" t="str">
        <f t="shared" si="656"/>
        <v>00,00</v>
      </c>
      <c r="BL1726" s="57" t="str">
        <f>IFERROR(VLOOKUP(H1726,#REF!,2,0)," ")</f>
        <v xml:space="preserve"> </v>
      </c>
      <c r="BM1726" s="57" t="str">
        <f>IFERROR(VLOOKUP(K1726,#REF!,2,0)," ")</f>
        <v xml:space="preserve"> </v>
      </c>
      <c r="BN1726" s="58" t="str">
        <f t="shared" si="662"/>
        <v xml:space="preserve">  </v>
      </c>
      <c r="BO1726" s="59" t="str">
        <f>IFERROR(VLOOKUP(BN1726,#REF!,5,0)," ")</f>
        <v xml:space="preserve"> </v>
      </c>
      <c r="BP1726" s="59" t="str">
        <f t="shared" si="663"/>
        <v xml:space="preserve"> </v>
      </c>
      <c r="BQ1726" s="56" t="str">
        <f t="shared" si="664"/>
        <v>0,00</v>
      </c>
      <c r="BR1726" s="59" t="str">
        <f t="shared" si="665"/>
        <v>0,00</v>
      </c>
      <c r="BS1726" s="59" t="str">
        <f t="shared" si="666"/>
        <v xml:space="preserve"> </v>
      </c>
      <c r="BT1726" s="56" t="str">
        <f t="shared" si="657"/>
        <v>00</v>
      </c>
      <c r="BU1726" s="56">
        <f t="shared" si="658"/>
        <v>0</v>
      </c>
      <c r="BV1726" s="56" t="str">
        <f>IFERROR(BU1726*#REF!,"0,00")</f>
        <v>0,00</v>
      </c>
      <c r="BW1726" s="59" t="str">
        <f t="shared" si="659"/>
        <v>0,00</v>
      </c>
    </row>
    <row r="1727" spans="1:75" ht="61.5" customHeight="1" thickTop="1" thickBot="1">
      <c r="A1727" s="90" t="str">
        <f t="shared" si="647"/>
        <v>INSERIR DATA</v>
      </c>
      <c r="B1727" s="91" t="str">
        <f t="shared" si="648"/>
        <v>INSERIR DATA</v>
      </c>
      <c r="C1727" s="81" t="str">
        <f t="shared" si="649"/>
        <v>INSERIR DATA</v>
      </c>
      <c r="D1727" s="79">
        <f t="shared" si="661"/>
        <v>1724</v>
      </c>
      <c r="E1727" s="125">
        <f t="shared" si="660"/>
        <v>0</v>
      </c>
      <c r="F1727" s="101"/>
      <c r="G1727" s="124" t="str">
        <f>IFERROR(VLOOKUP(F1727,#REF!,2,0)," ")</f>
        <v xml:space="preserve"> </v>
      </c>
      <c r="H1727" s="122" t="str">
        <f>IFERROR(VLOOKUP(F1727,#REF!,3,0)," ")</f>
        <v xml:space="preserve"> </v>
      </c>
      <c r="I1727" s="103"/>
      <c r="J1727" s="103"/>
      <c r="K1727" s="103"/>
      <c r="L1727" s="104"/>
      <c r="M1727" s="105"/>
      <c r="N1727" s="106"/>
      <c r="O1727" s="107"/>
      <c r="P1727" s="122" t="str">
        <f t="shared" si="667"/>
        <v>00,00</v>
      </c>
      <c r="Q1727" s="123" t="str">
        <f t="shared" si="668"/>
        <v>0,00</v>
      </c>
      <c r="R1727" s="119">
        <v>0</v>
      </c>
      <c r="S1727" s="119">
        <v>0</v>
      </c>
      <c r="T1727" s="123">
        <f t="shared" si="650"/>
        <v>0</v>
      </c>
      <c r="U1727" s="108"/>
      <c r="V1727" s="109" t="str">
        <f t="shared" si="669"/>
        <v/>
      </c>
      <c r="W1727" s="37"/>
      <c r="X1727" s="132"/>
      <c r="Y1727" s="134"/>
      <c r="AA1727" s="24"/>
      <c r="AB1727" s="40"/>
      <c r="AC1727" s="24" t="str">
        <f t="shared" si="652"/>
        <v>Pendente</v>
      </c>
      <c r="AE1727" s="43"/>
      <c r="AF1727" s="44"/>
      <c r="AG1727" s="46"/>
      <c r="AH1727" s="46"/>
      <c r="AI1727" s="46"/>
      <c r="AJ1727" s="44"/>
      <c r="AK1727" s="46"/>
      <c r="AL1727" s="127"/>
      <c r="AM1727" s="44"/>
      <c r="AN1727" s="46"/>
      <c r="AO1727" s="127"/>
      <c r="AP1727" s="46"/>
      <c r="AQ1727" s="46"/>
      <c r="AR1727" s="46"/>
      <c r="AS1727" s="46"/>
      <c r="AT1727" s="46"/>
      <c r="AU1727" s="46"/>
      <c r="AV1727" s="46"/>
      <c r="AW1727" s="46"/>
      <c r="AX1727" s="46"/>
      <c r="AY1727" s="46"/>
      <c r="AZ1727" s="49"/>
      <c r="BE1727" s="52">
        <f t="shared" si="651"/>
        <v>0</v>
      </c>
      <c r="BF1727" s="53" t="str">
        <f t="shared" si="653"/>
        <v>00</v>
      </c>
      <c r="BG1727" s="54">
        <f t="shared" si="654"/>
        <v>0</v>
      </c>
      <c r="BH1727" s="54">
        <v>6</v>
      </c>
      <c r="BI1727" s="54" t="str">
        <f t="shared" si="655"/>
        <v>,00</v>
      </c>
      <c r="BJ1727" s="55" t="str">
        <f t="shared" si="656"/>
        <v>00,00</v>
      </c>
      <c r="BL1727" s="57" t="str">
        <f>IFERROR(VLOOKUP(H1727,#REF!,2,0)," ")</f>
        <v xml:space="preserve"> </v>
      </c>
      <c r="BM1727" s="57" t="str">
        <f>IFERROR(VLOOKUP(K1727,#REF!,2,0)," ")</f>
        <v xml:space="preserve"> </v>
      </c>
      <c r="BN1727" s="58" t="str">
        <f t="shared" si="662"/>
        <v xml:space="preserve">  </v>
      </c>
      <c r="BO1727" s="59" t="str">
        <f>IFERROR(VLOOKUP(BN1727,#REF!,5,0)," ")</f>
        <v xml:space="preserve"> </v>
      </c>
      <c r="BP1727" s="59" t="str">
        <f t="shared" si="663"/>
        <v xml:space="preserve"> </v>
      </c>
      <c r="BQ1727" s="56" t="str">
        <f t="shared" si="664"/>
        <v>0,00</v>
      </c>
      <c r="BR1727" s="59" t="str">
        <f t="shared" si="665"/>
        <v>0,00</v>
      </c>
      <c r="BS1727" s="59" t="str">
        <f t="shared" si="666"/>
        <v xml:space="preserve"> </v>
      </c>
      <c r="BT1727" s="56" t="str">
        <f t="shared" si="657"/>
        <v>00</v>
      </c>
      <c r="BU1727" s="56">
        <f t="shared" si="658"/>
        <v>0</v>
      </c>
      <c r="BV1727" s="56" t="str">
        <f>IFERROR(BU1727*#REF!,"0,00")</f>
        <v>0,00</v>
      </c>
      <c r="BW1727" s="59" t="str">
        <f t="shared" si="659"/>
        <v>0,00</v>
      </c>
    </row>
    <row r="1728" spans="1:75" ht="61.5" customHeight="1" thickTop="1" thickBot="1">
      <c r="A1728" s="90" t="str">
        <f t="shared" si="647"/>
        <v>INSERIR DATA</v>
      </c>
      <c r="B1728" s="91" t="str">
        <f t="shared" si="648"/>
        <v>INSERIR DATA</v>
      </c>
      <c r="C1728" s="81" t="str">
        <f t="shared" si="649"/>
        <v>INSERIR DATA</v>
      </c>
      <c r="D1728" s="79">
        <f t="shared" si="661"/>
        <v>1725</v>
      </c>
      <c r="E1728" s="125">
        <f t="shared" si="660"/>
        <v>0</v>
      </c>
      <c r="F1728" s="101"/>
      <c r="G1728" s="124" t="str">
        <f>IFERROR(VLOOKUP(F1728,#REF!,2,0)," ")</f>
        <v xml:space="preserve"> </v>
      </c>
      <c r="H1728" s="122" t="str">
        <f>IFERROR(VLOOKUP(F1728,#REF!,3,0)," ")</f>
        <v xml:space="preserve"> </v>
      </c>
      <c r="I1728" s="103"/>
      <c r="J1728" s="103"/>
      <c r="K1728" s="103"/>
      <c r="L1728" s="104"/>
      <c r="M1728" s="105"/>
      <c r="N1728" s="106"/>
      <c r="O1728" s="107"/>
      <c r="P1728" s="122" t="str">
        <f t="shared" si="667"/>
        <v>00,00</v>
      </c>
      <c r="Q1728" s="123" t="str">
        <f t="shared" si="668"/>
        <v>0,00</v>
      </c>
      <c r="R1728" s="119">
        <v>0</v>
      </c>
      <c r="S1728" s="119">
        <v>0</v>
      </c>
      <c r="T1728" s="123">
        <f t="shared" si="650"/>
        <v>0</v>
      </c>
      <c r="U1728" s="108"/>
      <c r="V1728" s="109" t="str">
        <f t="shared" si="669"/>
        <v/>
      </c>
      <c r="W1728" s="37"/>
      <c r="X1728" s="132"/>
      <c r="Y1728" s="134"/>
      <c r="AA1728" s="24"/>
      <c r="AB1728" s="40"/>
      <c r="AC1728" s="24" t="str">
        <f t="shared" si="652"/>
        <v>Pendente</v>
      </c>
      <c r="AE1728" s="43"/>
      <c r="AF1728" s="44"/>
      <c r="AG1728" s="46"/>
      <c r="AH1728" s="46"/>
      <c r="AI1728" s="46"/>
      <c r="AJ1728" s="44"/>
      <c r="AK1728" s="46"/>
      <c r="AL1728" s="127"/>
      <c r="AM1728" s="44"/>
      <c r="AN1728" s="46"/>
      <c r="AO1728" s="127"/>
      <c r="AP1728" s="46"/>
      <c r="AQ1728" s="46"/>
      <c r="AR1728" s="46"/>
      <c r="AS1728" s="46"/>
      <c r="AT1728" s="46"/>
      <c r="AU1728" s="46"/>
      <c r="AV1728" s="46"/>
      <c r="AW1728" s="46"/>
      <c r="AX1728" s="46"/>
      <c r="AY1728" s="46"/>
      <c r="AZ1728" s="49"/>
      <c r="BE1728" s="52">
        <f t="shared" si="651"/>
        <v>0</v>
      </c>
      <c r="BF1728" s="53" t="str">
        <f t="shared" si="653"/>
        <v>00</v>
      </c>
      <c r="BG1728" s="54">
        <f t="shared" si="654"/>
        <v>0</v>
      </c>
      <c r="BH1728" s="54">
        <v>6</v>
      </c>
      <c r="BI1728" s="54" t="str">
        <f t="shared" si="655"/>
        <v>,00</v>
      </c>
      <c r="BJ1728" s="55" t="str">
        <f t="shared" si="656"/>
        <v>00,00</v>
      </c>
      <c r="BL1728" s="57" t="str">
        <f>IFERROR(VLOOKUP(H1728,#REF!,2,0)," ")</f>
        <v xml:space="preserve"> </v>
      </c>
      <c r="BM1728" s="57" t="str">
        <f>IFERROR(VLOOKUP(K1728,#REF!,2,0)," ")</f>
        <v xml:space="preserve"> </v>
      </c>
      <c r="BN1728" s="58" t="str">
        <f t="shared" si="662"/>
        <v xml:space="preserve">  </v>
      </c>
      <c r="BO1728" s="59" t="str">
        <f>IFERROR(VLOOKUP(BN1728,#REF!,5,0)," ")</f>
        <v xml:space="preserve"> </v>
      </c>
      <c r="BP1728" s="59" t="str">
        <f t="shared" si="663"/>
        <v xml:space="preserve"> </v>
      </c>
      <c r="BQ1728" s="56" t="str">
        <f t="shared" si="664"/>
        <v>0,00</v>
      </c>
      <c r="BR1728" s="59" t="str">
        <f t="shared" si="665"/>
        <v>0,00</v>
      </c>
      <c r="BS1728" s="59" t="str">
        <f t="shared" si="666"/>
        <v xml:space="preserve"> </v>
      </c>
      <c r="BT1728" s="56" t="str">
        <f t="shared" si="657"/>
        <v>00</v>
      </c>
      <c r="BU1728" s="56">
        <f t="shared" si="658"/>
        <v>0</v>
      </c>
      <c r="BV1728" s="56" t="str">
        <f>IFERROR(BU1728*#REF!,"0,00")</f>
        <v>0,00</v>
      </c>
      <c r="BW1728" s="59" t="str">
        <f t="shared" si="659"/>
        <v>0,00</v>
      </c>
    </row>
    <row r="1729" spans="1:75" ht="61.5" customHeight="1" thickTop="1" thickBot="1">
      <c r="A1729" s="90" t="str">
        <f t="shared" si="647"/>
        <v>INSERIR DATA</v>
      </c>
      <c r="B1729" s="91" t="str">
        <f t="shared" si="648"/>
        <v>INSERIR DATA</v>
      </c>
      <c r="C1729" s="81" t="str">
        <f t="shared" si="649"/>
        <v>INSERIR DATA</v>
      </c>
      <c r="D1729" s="79">
        <f t="shared" si="661"/>
        <v>1726</v>
      </c>
      <c r="E1729" s="125">
        <f t="shared" si="660"/>
        <v>0</v>
      </c>
      <c r="F1729" s="101"/>
      <c r="G1729" s="124" t="str">
        <f>IFERROR(VLOOKUP(F1729,#REF!,2,0)," ")</f>
        <v xml:space="preserve"> </v>
      </c>
      <c r="H1729" s="122" t="str">
        <f>IFERROR(VLOOKUP(F1729,#REF!,3,0)," ")</f>
        <v xml:space="preserve"> </v>
      </c>
      <c r="I1729" s="103"/>
      <c r="J1729" s="103"/>
      <c r="K1729" s="103"/>
      <c r="L1729" s="104"/>
      <c r="M1729" s="105"/>
      <c r="N1729" s="106"/>
      <c r="O1729" s="107"/>
      <c r="P1729" s="122" t="str">
        <f t="shared" si="667"/>
        <v>00,00</v>
      </c>
      <c r="Q1729" s="123" t="str">
        <f t="shared" si="668"/>
        <v>0,00</v>
      </c>
      <c r="R1729" s="119">
        <v>0</v>
      </c>
      <c r="S1729" s="119">
        <v>0</v>
      </c>
      <c r="T1729" s="123">
        <f t="shared" si="650"/>
        <v>0</v>
      </c>
      <c r="U1729" s="108"/>
      <c r="V1729" s="109" t="str">
        <f t="shared" si="669"/>
        <v/>
      </c>
      <c r="W1729" s="37"/>
      <c r="X1729" s="132"/>
      <c r="Y1729" s="134"/>
      <c r="AA1729" s="24"/>
      <c r="AB1729" s="40"/>
      <c r="AC1729" s="24" t="str">
        <f t="shared" si="652"/>
        <v>Pendente</v>
      </c>
      <c r="AE1729" s="43"/>
      <c r="AF1729" s="44"/>
      <c r="AG1729" s="46"/>
      <c r="AH1729" s="46"/>
      <c r="AI1729" s="46"/>
      <c r="AJ1729" s="44"/>
      <c r="AK1729" s="46"/>
      <c r="AL1729" s="127"/>
      <c r="AM1729" s="44"/>
      <c r="AN1729" s="46"/>
      <c r="AO1729" s="127"/>
      <c r="AP1729" s="46"/>
      <c r="AQ1729" s="46"/>
      <c r="AR1729" s="46"/>
      <c r="AS1729" s="46"/>
      <c r="AT1729" s="46"/>
      <c r="AU1729" s="46"/>
      <c r="AV1729" s="46"/>
      <c r="AW1729" s="46"/>
      <c r="AX1729" s="46"/>
      <c r="AY1729" s="46"/>
      <c r="AZ1729" s="49"/>
      <c r="BE1729" s="52">
        <f t="shared" si="651"/>
        <v>0</v>
      </c>
      <c r="BF1729" s="53" t="str">
        <f t="shared" si="653"/>
        <v>00</v>
      </c>
      <c r="BG1729" s="54">
        <f t="shared" si="654"/>
        <v>0</v>
      </c>
      <c r="BH1729" s="54">
        <v>6</v>
      </c>
      <c r="BI1729" s="54" t="str">
        <f t="shared" si="655"/>
        <v>,00</v>
      </c>
      <c r="BJ1729" s="55" t="str">
        <f t="shared" si="656"/>
        <v>00,00</v>
      </c>
      <c r="BL1729" s="57" t="str">
        <f>IFERROR(VLOOKUP(H1729,#REF!,2,0)," ")</f>
        <v xml:space="preserve"> </v>
      </c>
      <c r="BM1729" s="57" t="str">
        <f>IFERROR(VLOOKUP(K1729,#REF!,2,0)," ")</f>
        <v xml:space="preserve"> </v>
      </c>
      <c r="BN1729" s="58" t="str">
        <f t="shared" si="662"/>
        <v xml:space="preserve">  </v>
      </c>
      <c r="BO1729" s="59" t="str">
        <f>IFERROR(VLOOKUP(BN1729,#REF!,5,0)," ")</f>
        <v xml:space="preserve"> </v>
      </c>
      <c r="BP1729" s="59" t="str">
        <f t="shared" si="663"/>
        <v xml:space="preserve"> </v>
      </c>
      <c r="BQ1729" s="56" t="str">
        <f t="shared" si="664"/>
        <v>0,00</v>
      </c>
      <c r="BR1729" s="59" t="str">
        <f t="shared" si="665"/>
        <v>0,00</v>
      </c>
      <c r="BS1729" s="59" t="str">
        <f t="shared" si="666"/>
        <v xml:space="preserve"> </v>
      </c>
      <c r="BT1729" s="56" t="str">
        <f t="shared" si="657"/>
        <v>00</v>
      </c>
      <c r="BU1729" s="56">
        <f t="shared" si="658"/>
        <v>0</v>
      </c>
      <c r="BV1729" s="56" t="str">
        <f>IFERROR(BU1729*#REF!,"0,00")</f>
        <v>0,00</v>
      </c>
      <c r="BW1729" s="59" t="str">
        <f t="shared" si="659"/>
        <v>0,00</v>
      </c>
    </row>
    <row r="1730" spans="1:75" ht="61.5" customHeight="1" thickTop="1" thickBot="1">
      <c r="A1730" s="90" t="str">
        <f t="shared" si="647"/>
        <v>INSERIR DATA</v>
      </c>
      <c r="B1730" s="91" t="str">
        <f t="shared" si="648"/>
        <v>INSERIR DATA</v>
      </c>
      <c r="C1730" s="81" t="str">
        <f t="shared" si="649"/>
        <v>INSERIR DATA</v>
      </c>
      <c r="D1730" s="79">
        <f t="shared" si="661"/>
        <v>1727</v>
      </c>
      <c r="E1730" s="125">
        <f t="shared" si="660"/>
        <v>0</v>
      </c>
      <c r="F1730" s="101"/>
      <c r="G1730" s="124" t="str">
        <f>IFERROR(VLOOKUP(F1730,#REF!,2,0)," ")</f>
        <v xml:space="preserve"> </v>
      </c>
      <c r="H1730" s="122" t="str">
        <f>IFERROR(VLOOKUP(F1730,#REF!,3,0)," ")</f>
        <v xml:space="preserve"> </v>
      </c>
      <c r="I1730" s="103"/>
      <c r="J1730" s="103"/>
      <c r="K1730" s="103"/>
      <c r="L1730" s="104"/>
      <c r="M1730" s="105"/>
      <c r="N1730" s="106"/>
      <c r="O1730" s="107"/>
      <c r="P1730" s="122" t="str">
        <f t="shared" si="667"/>
        <v>00,00</v>
      </c>
      <c r="Q1730" s="123" t="str">
        <f t="shared" si="668"/>
        <v>0,00</v>
      </c>
      <c r="R1730" s="119">
        <v>0</v>
      </c>
      <c r="S1730" s="119">
        <v>0</v>
      </c>
      <c r="T1730" s="123">
        <f t="shared" si="650"/>
        <v>0</v>
      </c>
      <c r="U1730" s="108"/>
      <c r="V1730" s="109" t="str">
        <f t="shared" si="669"/>
        <v/>
      </c>
      <c r="W1730" s="37"/>
      <c r="X1730" s="132"/>
      <c r="Y1730" s="134"/>
      <c r="AA1730" s="24"/>
      <c r="AB1730" s="40"/>
      <c r="AC1730" s="24" t="str">
        <f t="shared" si="652"/>
        <v>Pendente</v>
      </c>
      <c r="AE1730" s="43"/>
      <c r="AF1730" s="44"/>
      <c r="AG1730" s="46"/>
      <c r="AH1730" s="46"/>
      <c r="AI1730" s="46"/>
      <c r="AJ1730" s="44"/>
      <c r="AK1730" s="46"/>
      <c r="AL1730" s="127"/>
      <c r="AM1730" s="44"/>
      <c r="AN1730" s="46"/>
      <c r="AO1730" s="127"/>
      <c r="AP1730" s="46"/>
      <c r="AQ1730" s="46"/>
      <c r="AR1730" s="46"/>
      <c r="AS1730" s="46"/>
      <c r="AT1730" s="46"/>
      <c r="AU1730" s="46"/>
      <c r="AV1730" s="46"/>
      <c r="AW1730" s="46"/>
      <c r="AX1730" s="46"/>
      <c r="AY1730" s="46"/>
      <c r="AZ1730" s="49"/>
      <c r="BE1730" s="52">
        <f t="shared" si="651"/>
        <v>0</v>
      </c>
      <c r="BF1730" s="53" t="str">
        <f t="shared" si="653"/>
        <v>00</v>
      </c>
      <c r="BG1730" s="54">
        <f t="shared" si="654"/>
        <v>0</v>
      </c>
      <c r="BH1730" s="54">
        <v>6</v>
      </c>
      <c r="BI1730" s="54" t="str">
        <f t="shared" si="655"/>
        <v>,00</v>
      </c>
      <c r="BJ1730" s="55" t="str">
        <f t="shared" si="656"/>
        <v>00,00</v>
      </c>
      <c r="BL1730" s="57" t="str">
        <f>IFERROR(VLOOKUP(H1730,#REF!,2,0)," ")</f>
        <v xml:space="preserve"> </v>
      </c>
      <c r="BM1730" s="57" t="str">
        <f>IFERROR(VLOOKUP(K1730,#REF!,2,0)," ")</f>
        <v xml:space="preserve"> </v>
      </c>
      <c r="BN1730" s="58" t="str">
        <f t="shared" si="662"/>
        <v xml:space="preserve">  </v>
      </c>
      <c r="BO1730" s="59" t="str">
        <f>IFERROR(VLOOKUP(BN1730,#REF!,5,0)," ")</f>
        <v xml:space="preserve"> </v>
      </c>
      <c r="BP1730" s="59" t="str">
        <f t="shared" si="663"/>
        <v xml:space="preserve"> </v>
      </c>
      <c r="BQ1730" s="56" t="str">
        <f t="shared" si="664"/>
        <v>0,00</v>
      </c>
      <c r="BR1730" s="59" t="str">
        <f t="shared" si="665"/>
        <v>0,00</v>
      </c>
      <c r="BS1730" s="59" t="str">
        <f t="shared" si="666"/>
        <v xml:space="preserve"> </v>
      </c>
      <c r="BT1730" s="56" t="str">
        <f t="shared" si="657"/>
        <v>00</v>
      </c>
      <c r="BU1730" s="56">
        <f t="shared" si="658"/>
        <v>0</v>
      </c>
      <c r="BV1730" s="56" t="str">
        <f>IFERROR(BU1730*#REF!,"0,00")</f>
        <v>0,00</v>
      </c>
      <c r="BW1730" s="59" t="str">
        <f t="shared" si="659"/>
        <v>0,00</v>
      </c>
    </row>
    <row r="1731" spans="1:75" ht="61.5" customHeight="1" thickTop="1" thickBot="1">
      <c r="A1731" s="90" t="str">
        <f t="shared" ref="A1731:A1794" si="670">IF(AW1731="", "INSERIR DATA",UPPER(TEXT(AW1731,"MMMM")))</f>
        <v>INSERIR DATA</v>
      </c>
      <c r="B1731" s="91" t="str">
        <f t="shared" ref="B1731:B1794" si="671">IF(AP1731="", "INSERIR DATA",UPPER(TEXT(AP1731,"MMMM")))</f>
        <v>INSERIR DATA</v>
      </c>
      <c r="C1731" s="81" t="str">
        <f t="shared" ref="C1731:C1794" si="672">IF(AH1731="", "INSERIR DATA",UPPER(TEXT(AH1731,"MMMM")))</f>
        <v>INSERIR DATA</v>
      </c>
      <c r="D1731" s="79">
        <f t="shared" si="661"/>
        <v>1728</v>
      </c>
      <c r="E1731" s="125">
        <f t="shared" si="660"/>
        <v>0</v>
      </c>
      <c r="F1731" s="101"/>
      <c r="G1731" s="124" t="str">
        <f>IFERROR(VLOOKUP(F1731,#REF!,2,0)," ")</f>
        <v xml:space="preserve"> </v>
      </c>
      <c r="H1731" s="122" t="str">
        <f>IFERROR(VLOOKUP(F1731,#REF!,3,0)," ")</f>
        <v xml:space="preserve"> </v>
      </c>
      <c r="I1731" s="103"/>
      <c r="J1731" s="103"/>
      <c r="K1731" s="103"/>
      <c r="L1731" s="104"/>
      <c r="M1731" s="105"/>
      <c r="N1731" s="106"/>
      <c r="O1731" s="107"/>
      <c r="P1731" s="122" t="str">
        <f t="shared" si="667"/>
        <v>00,00</v>
      </c>
      <c r="Q1731" s="123" t="str">
        <f t="shared" si="668"/>
        <v>0,00</v>
      </c>
      <c r="R1731" s="119">
        <v>0</v>
      </c>
      <c r="S1731" s="119">
        <v>0</v>
      </c>
      <c r="T1731" s="123">
        <f t="shared" ref="T1731:T1794" si="673">IFERROR(Q1731+R1731-S1731," ")</f>
        <v>0</v>
      </c>
      <c r="U1731" s="108"/>
      <c r="V1731" s="109" t="str">
        <f t="shared" si="669"/>
        <v/>
      </c>
      <c r="W1731" s="37"/>
      <c r="X1731" s="132"/>
      <c r="Y1731" s="134"/>
      <c r="AA1731" s="24"/>
      <c r="AB1731" s="40"/>
      <c r="AC1731" s="24" t="str">
        <f t="shared" si="652"/>
        <v>Pendente</v>
      </c>
      <c r="AE1731" s="43"/>
      <c r="AF1731" s="44"/>
      <c r="AG1731" s="46"/>
      <c r="AH1731" s="46"/>
      <c r="AI1731" s="46"/>
      <c r="AJ1731" s="44"/>
      <c r="AK1731" s="46"/>
      <c r="AL1731" s="127"/>
      <c r="AM1731" s="44"/>
      <c r="AN1731" s="46"/>
      <c r="AO1731" s="127"/>
      <c r="AP1731" s="46"/>
      <c r="AQ1731" s="46"/>
      <c r="AR1731" s="46"/>
      <c r="AS1731" s="46"/>
      <c r="AT1731" s="46"/>
      <c r="AU1731" s="46"/>
      <c r="AV1731" s="46"/>
      <c r="AW1731" s="46"/>
      <c r="AX1731" s="46"/>
      <c r="AY1731" s="46"/>
      <c r="AZ1731" s="49"/>
      <c r="BE1731" s="52">
        <f t="shared" ref="BE1731:BE1794" si="674">(O1731-M1731)+(N1731-L1731)</f>
        <v>0</v>
      </c>
      <c r="BF1731" s="53" t="str">
        <f t="shared" si="653"/>
        <v>00</v>
      </c>
      <c r="BG1731" s="54">
        <f t="shared" si="654"/>
        <v>0</v>
      </c>
      <c r="BH1731" s="54">
        <v>6</v>
      </c>
      <c r="BI1731" s="54" t="str">
        <f t="shared" si="655"/>
        <v>,00</v>
      </c>
      <c r="BJ1731" s="55" t="str">
        <f t="shared" si="656"/>
        <v>00,00</v>
      </c>
      <c r="BL1731" s="57" t="str">
        <f>IFERROR(VLOOKUP(H1731,#REF!,2,0)," ")</f>
        <v xml:space="preserve"> </v>
      </c>
      <c r="BM1731" s="57" t="str">
        <f>IFERROR(VLOOKUP(K1731,#REF!,2,0)," ")</f>
        <v xml:space="preserve"> </v>
      </c>
      <c r="BN1731" s="58" t="str">
        <f t="shared" si="662"/>
        <v xml:space="preserve">  </v>
      </c>
      <c r="BO1731" s="59" t="str">
        <f>IFERROR(VLOOKUP(BN1731,#REF!,5,0)," ")</f>
        <v xml:space="preserve"> </v>
      </c>
      <c r="BP1731" s="59" t="str">
        <f t="shared" si="663"/>
        <v xml:space="preserve"> </v>
      </c>
      <c r="BQ1731" s="56" t="str">
        <f t="shared" si="664"/>
        <v>0,00</v>
      </c>
      <c r="BR1731" s="59" t="str">
        <f t="shared" si="665"/>
        <v>0,00</v>
      </c>
      <c r="BS1731" s="59" t="str">
        <f t="shared" si="666"/>
        <v xml:space="preserve"> </v>
      </c>
      <c r="BT1731" s="56" t="str">
        <f t="shared" si="657"/>
        <v>00</v>
      </c>
      <c r="BU1731" s="56">
        <f t="shared" si="658"/>
        <v>0</v>
      </c>
      <c r="BV1731" s="56" t="str">
        <f>IFERROR(BU1731*#REF!,"0,00")</f>
        <v>0,00</v>
      </c>
      <c r="BW1731" s="59" t="str">
        <f t="shared" si="659"/>
        <v>0,00</v>
      </c>
    </row>
    <row r="1732" spans="1:75" ht="61.5" customHeight="1" thickTop="1" thickBot="1">
      <c r="A1732" s="90" t="str">
        <f t="shared" si="670"/>
        <v>INSERIR DATA</v>
      </c>
      <c r="B1732" s="91" t="str">
        <f t="shared" si="671"/>
        <v>INSERIR DATA</v>
      </c>
      <c r="C1732" s="81" t="str">
        <f t="shared" si="672"/>
        <v>INSERIR DATA</v>
      </c>
      <c r="D1732" s="79">
        <f t="shared" si="661"/>
        <v>1729</v>
      </c>
      <c r="E1732" s="125">
        <f t="shared" si="660"/>
        <v>0</v>
      </c>
      <c r="F1732" s="101"/>
      <c r="G1732" s="124" t="str">
        <f>IFERROR(VLOOKUP(F1732,#REF!,2,0)," ")</f>
        <v xml:space="preserve"> </v>
      </c>
      <c r="H1732" s="122" t="str">
        <f>IFERROR(VLOOKUP(F1732,#REF!,3,0)," ")</f>
        <v xml:space="preserve"> </v>
      </c>
      <c r="I1732" s="103"/>
      <c r="J1732" s="103"/>
      <c r="K1732" s="103"/>
      <c r="L1732" s="104"/>
      <c r="M1732" s="105"/>
      <c r="N1732" s="106"/>
      <c r="O1732" s="107"/>
      <c r="P1732" s="122" t="str">
        <f t="shared" si="667"/>
        <v>00,00</v>
      </c>
      <c r="Q1732" s="123" t="str">
        <f t="shared" si="668"/>
        <v>0,00</v>
      </c>
      <c r="R1732" s="119">
        <v>0</v>
      </c>
      <c r="S1732" s="119">
        <v>0</v>
      </c>
      <c r="T1732" s="123">
        <f t="shared" si="673"/>
        <v>0</v>
      </c>
      <c r="U1732" s="108"/>
      <c r="V1732" s="109" t="str">
        <f t="shared" si="669"/>
        <v/>
      </c>
      <c r="W1732" s="37"/>
      <c r="X1732" s="132"/>
      <c r="Y1732" s="134"/>
      <c r="AA1732" s="24"/>
      <c r="AB1732" s="40"/>
      <c r="AC1732" s="24" t="str">
        <f t="shared" ref="AC1732:AC1795" si="675">IF(COUNTIFS(AE1732:AZ1732,"&lt;&gt;"&amp;"")=22,"Publicar","Pendente")</f>
        <v>Pendente</v>
      </c>
      <c r="AE1732" s="43"/>
      <c r="AF1732" s="44"/>
      <c r="AG1732" s="46"/>
      <c r="AH1732" s="46"/>
      <c r="AI1732" s="46"/>
      <c r="AJ1732" s="44"/>
      <c r="AK1732" s="46"/>
      <c r="AL1732" s="127"/>
      <c r="AM1732" s="44"/>
      <c r="AN1732" s="46"/>
      <c r="AO1732" s="127"/>
      <c r="AP1732" s="46"/>
      <c r="AQ1732" s="46"/>
      <c r="AR1732" s="46"/>
      <c r="AS1732" s="46"/>
      <c r="AT1732" s="46"/>
      <c r="AU1732" s="46"/>
      <c r="AV1732" s="46"/>
      <c r="AW1732" s="46"/>
      <c r="AX1732" s="46"/>
      <c r="AY1732" s="46"/>
      <c r="AZ1732" s="49"/>
      <c r="BE1732" s="52">
        <f t="shared" si="674"/>
        <v>0</v>
      </c>
      <c r="BF1732" s="53" t="str">
        <f t="shared" ref="BF1732:BF1795" si="676">LEFT(TEXT(BE1732,"00,#####"),2)</f>
        <v>00</v>
      </c>
      <c r="BG1732" s="54">
        <f t="shared" ref="BG1732:BG1795" si="677">(BE1732-BF1732)*24</f>
        <v>0</v>
      </c>
      <c r="BH1732" s="54">
        <v>6</v>
      </c>
      <c r="BI1732" s="54" t="str">
        <f t="shared" ref="BI1732:BI1795" si="678">IF(BG1732&lt;BH1732,",00",",5")</f>
        <v>,00</v>
      </c>
      <c r="BJ1732" s="55" t="str">
        <f t="shared" ref="BJ1732:BJ1795" si="679">BF1732&amp;BI1732</f>
        <v>00,00</v>
      </c>
      <c r="BL1732" s="57" t="str">
        <f>IFERROR(VLOOKUP(H1732,#REF!,2,0)," ")</f>
        <v xml:space="preserve"> </v>
      </c>
      <c r="BM1732" s="57" t="str">
        <f>IFERROR(VLOOKUP(K1732,#REF!,2,0)," ")</f>
        <v xml:space="preserve"> </v>
      </c>
      <c r="BN1732" s="58" t="str">
        <f t="shared" si="662"/>
        <v xml:space="preserve">  </v>
      </c>
      <c r="BO1732" s="59" t="str">
        <f>IFERROR(VLOOKUP(BN1732,#REF!,5,0)," ")</f>
        <v xml:space="preserve"> </v>
      </c>
      <c r="BP1732" s="59" t="str">
        <f t="shared" si="663"/>
        <v xml:space="preserve"> </v>
      </c>
      <c r="BQ1732" s="56" t="str">
        <f t="shared" si="664"/>
        <v>0,00</v>
      </c>
      <c r="BR1732" s="59" t="str">
        <f t="shared" si="665"/>
        <v>0,00</v>
      </c>
      <c r="BS1732" s="59" t="str">
        <f t="shared" si="666"/>
        <v xml:space="preserve"> </v>
      </c>
      <c r="BT1732" s="56" t="str">
        <f t="shared" ref="BT1732:BT1795" si="680">BF1732</f>
        <v>00</v>
      </c>
      <c r="BU1732" s="56">
        <f t="shared" ref="BU1732:BU1795" si="681">IFERROR(BT1732+BQ1732,"0,00")-AA1732</f>
        <v>0</v>
      </c>
      <c r="BV1732" s="56" t="str">
        <f>IFERROR(BU1732*#REF!,"0,00")</f>
        <v>0,00</v>
      </c>
      <c r="BW1732" s="59" t="str">
        <f t="shared" ref="BW1732:BW1795" si="682">IFERROR(BS1732-BV1732,"0,00")</f>
        <v>0,00</v>
      </c>
    </row>
    <row r="1733" spans="1:75" ht="61.5" customHeight="1" thickTop="1" thickBot="1">
      <c r="A1733" s="90" t="str">
        <f t="shared" si="670"/>
        <v>INSERIR DATA</v>
      </c>
      <c r="B1733" s="91" t="str">
        <f t="shared" si="671"/>
        <v>INSERIR DATA</v>
      </c>
      <c r="C1733" s="81" t="str">
        <f t="shared" si="672"/>
        <v>INSERIR DATA</v>
      </c>
      <c r="D1733" s="79">
        <f t="shared" si="661"/>
        <v>1730</v>
      </c>
      <c r="E1733" s="125">
        <f t="shared" si="660"/>
        <v>0</v>
      </c>
      <c r="F1733" s="101"/>
      <c r="G1733" s="124" t="str">
        <f>IFERROR(VLOOKUP(F1733,#REF!,2,0)," ")</f>
        <v xml:space="preserve"> </v>
      </c>
      <c r="H1733" s="122" t="str">
        <f>IFERROR(VLOOKUP(F1733,#REF!,3,0)," ")</f>
        <v xml:space="preserve"> </v>
      </c>
      <c r="I1733" s="103"/>
      <c r="J1733" s="103"/>
      <c r="K1733" s="103"/>
      <c r="L1733" s="104"/>
      <c r="M1733" s="105"/>
      <c r="N1733" s="106"/>
      <c r="O1733" s="107"/>
      <c r="P1733" s="122" t="str">
        <f t="shared" si="667"/>
        <v>00,00</v>
      </c>
      <c r="Q1733" s="123" t="str">
        <f t="shared" si="668"/>
        <v>0,00</v>
      </c>
      <c r="R1733" s="119">
        <v>0</v>
      </c>
      <c r="S1733" s="119">
        <v>0</v>
      </c>
      <c r="T1733" s="123">
        <f t="shared" si="673"/>
        <v>0</v>
      </c>
      <c r="U1733" s="108"/>
      <c r="V1733" s="109" t="str">
        <f t="shared" si="669"/>
        <v/>
      </c>
      <c r="W1733" s="37"/>
      <c r="X1733" s="132"/>
      <c r="Y1733" s="134"/>
      <c r="AA1733" s="24"/>
      <c r="AB1733" s="40"/>
      <c r="AC1733" s="24" t="str">
        <f t="shared" si="675"/>
        <v>Pendente</v>
      </c>
      <c r="AE1733" s="43"/>
      <c r="AF1733" s="44"/>
      <c r="AG1733" s="46"/>
      <c r="AH1733" s="46"/>
      <c r="AI1733" s="46"/>
      <c r="AJ1733" s="44"/>
      <c r="AK1733" s="46"/>
      <c r="AL1733" s="127"/>
      <c r="AM1733" s="44"/>
      <c r="AN1733" s="46"/>
      <c r="AO1733" s="127"/>
      <c r="AP1733" s="46"/>
      <c r="AQ1733" s="46"/>
      <c r="AR1733" s="46"/>
      <c r="AS1733" s="46"/>
      <c r="AT1733" s="46"/>
      <c r="AU1733" s="46"/>
      <c r="AV1733" s="46"/>
      <c r="AW1733" s="46"/>
      <c r="AX1733" s="46"/>
      <c r="AY1733" s="46"/>
      <c r="AZ1733" s="49"/>
      <c r="BE1733" s="52">
        <f t="shared" si="674"/>
        <v>0</v>
      </c>
      <c r="BF1733" s="53" t="str">
        <f t="shared" si="676"/>
        <v>00</v>
      </c>
      <c r="BG1733" s="54">
        <f t="shared" si="677"/>
        <v>0</v>
      </c>
      <c r="BH1733" s="54">
        <v>6</v>
      </c>
      <c r="BI1733" s="54" t="str">
        <f t="shared" si="678"/>
        <v>,00</v>
      </c>
      <c r="BJ1733" s="55" t="str">
        <f t="shared" si="679"/>
        <v>00,00</v>
      </c>
      <c r="BL1733" s="57" t="str">
        <f>IFERROR(VLOOKUP(H1733,#REF!,2,0)," ")</f>
        <v xml:space="preserve"> </v>
      </c>
      <c r="BM1733" s="57" t="str">
        <f>IFERROR(VLOOKUP(K1733,#REF!,2,0)," ")</f>
        <v xml:space="preserve"> </v>
      </c>
      <c r="BN1733" s="58" t="str">
        <f t="shared" si="662"/>
        <v xml:space="preserve">  </v>
      </c>
      <c r="BO1733" s="59" t="str">
        <f>IFERROR(VLOOKUP(BN1733,#REF!,5,0)," ")</f>
        <v xml:space="preserve"> </v>
      </c>
      <c r="BP1733" s="59" t="str">
        <f t="shared" si="663"/>
        <v xml:space="preserve"> </v>
      </c>
      <c r="BQ1733" s="56" t="str">
        <f t="shared" si="664"/>
        <v>0,00</v>
      </c>
      <c r="BR1733" s="59" t="str">
        <f t="shared" si="665"/>
        <v>0,00</v>
      </c>
      <c r="BS1733" s="59" t="str">
        <f t="shared" si="666"/>
        <v xml:space="preserve"> </v>
      </c>
      <c r="BT1733" s="56" t="str">
        <f t="shared" si="680"/>
        <v>00</v>
      </c>
      <c r="BU1733" s="56">
        <f t="shared" si="681"/>
        <v>0</v>
      </c>
      <c r="BV1733" s="56" t="str">
        <f>IFERROR(BU1733*#REF!,"0,00")</f>
        <v>0,00</v>
      </c>
      <c r="BW1733" s="59" t="str">
        <f t="shared" si="682"/>
        <v>0,00</v>
      </c>
    </row>
    <row r="1734" spans="1:75" ht="61.5" customHeight="1" thickTop="1" thickBot="1">
      <c r="A1734" s="90" t="str">
        <f t="shared" si="670"/>
        <v>INSERIR DATA</v>
      </c>
      <c r="B1734" s="91" t="str">
        <f t="shared" si="671"/>
        <v>INSERIR DATA</v>
      </c>
      <c r="C1734" s="81" t="str">
        <f t="shared" si="672"/>
        <v>INSERIR DATA</v>
      </c>
      <c r="D1734" s="79">
        <f t="shared" si="661"/>
        <v>1731</v>
      </c>
      <c r="E1734" s="125">
        <f t="shared" si="660"/>
        <v>0</v>
      </c>
      <c r="F1734" s="101"/>
      <c r="G1734" s="124" t="str">
        <f>IFERROR(VLOOKUP(F1734,#REF!,2,0)," ")</f>
        <v xml:space="preserve"> </v>
      </c>
      <c r="H1734" s="122" t="str">
        <f>IFERROR(VLOOKUP(F1734,#REF!,3,0)," ")</f>
        <v xml:space="preserve"> </v>
      </c>
      <c r="I1734" s="103"/>
      <c r="J1734" s="103"/>
      <c r="K1734" s="103"/>
      <c r="L1734" s="104"/>
      <c r="M1734" s="105"/>
      <c r="N1734" s="106"/>
      <c r="O1734" s="107"/>
      <c r="P1734" s="122" t="str">
        <f t="shared" si="667"/>
        <v>00,00</v>
      </c>
      <c r="Q1734" s="123" t="str">
        <f t="shared" si="668"/>
        <v>0,00</v>
      </c>
      <c r="R1734" s="119">
        <v>0</v>
      </c>
      <c r="S1734" s="119">
        <v>0</v>
      </c>
      <c r="T1734" s="123">
        <f t="shared" si="673"/>
        <v>0</v>
      </c>
      <c r="U1734" s="108"/>
      <c r="V1734" s="109" t="str">
        <f t="shared" si="669"/>
        <v/>
      </c>
      <c r="W1734" s="37"/>
      <c r="X1734" s="132"/>
      <c r="Y1734" s="134"/>
      <c r="AA1734" s="24"/>
      <c r="AB1734" s="40"/>
      <c r="AC1734" s="24" t="str">
        <f t="shared" si="675"/>
        <v>Pendente</v>
      </c>
      <c r="AE1734" s="43"/>
      <c r="AF1734" s="44"/>
      <c r="AG1734" s="46"/>
      <c r="AH1734" s="46"/>
      <c r="AI1734" s="46"/>
      <c r="AJ1734" s="44"/>
      <c r="AK1734" s="46"/>
      <c r="AL1734" s="127"/>
      <c r="AM1734" s="44"/>
      <c r="AN1734" s="46"/>
      <c r="AO1734" s="127"/>
      <c r="AP1734" s="46"/>
      <c r="AQ1734" s="46"/>
      <c r="AR1734" s="46"/>
      <c r="AS1734" s="46"/>
      <c r="AT1734" s="46"/>
      <c r="AU1734" s="46"/>
      <c r="AV1734" s="46"/>
      <c r="AW1734" s="46"/>
      <c r="AX1734" s="46"/>
      <c r="AY1734" s="46"/>
      <c r="AZ1734" s="49"/>
      <c r="BE1734" s="52">
        <f t="shared" si="674"/>
        <v>0</v>
      </c>
      <c r="BF1734" s="53" t="str">
        <f t="shared" si="676"/>
        <v>00</v>
      </c>
      <c r="BG1734" s="54">
        <f t="shared" si="677"/>
        <v>0</v>
      </c>
      <c r="BH1734" s="54">
        <v>6</v>
      </c>
      <c r="BI1734" s="54" t="str">
        <f t="shared" si="678"/>
        <v>,00</v>
      </c>
      <c r="BJ1734" s="55" t="str">
        <f t="shared" si="679"/>
        <v>00,00</v>
      </c>
      <c r="BL1734" s="57" t="str">
        <f>IFERROR(VLOOKUP(H1734,#REF!,2,0)," ")</f>
        <v xml:space="preserve"> </v>
      </c>
      <c r="BM1734" s="57" t="str">
        <f>IFERROR(VLOOKUP(K1734,#REF!,2,0)," ")</f>
        <v xml:space="preserve"> </v>
      </c>
      <c r="BN1734" s="58" t="str">
        <f t="shared" si="662"/>
        <v xml:space="preserve">  </v>
      </c>
      <c r="BO1734" s="59" t="str">
        <f>IFERROR(VLOOKUP(BN1734,#REF!,5,0)," ")</f>
        <v xml:space="preserve"> </v>
      </c>
      <c r="BP1734" s="59" t="str">
        <f t="shared" si="663"/>
        <v xml:space="preserve"> </v>
      </c>
      <c r="BQ1734" s="56" t="str">
        <f t="shared" si="664"/>
        <v>0,00</v>
      </c>
      <c r="BR1734" s="59" t="str">
        <f t="shared" si="665"/>
        <v>0,00</v>
      </c>
      <c r="BS1734" s="59" t="str">
        <f t="shared" si="666"/>
        <v xml:space="preserve"> </v>
      </c>
      <c r="BT1734" s="56" t="str">
        <f t="shared" si="680"/>
        <v>00</v>
      </c>
      <c r="BU1734" s="56">
        <f t="shared" si="681"/>
        <v>0</v>
      </c>
      <c r="BV1734" s="56" t="str">
        <f>IFERROR(BU1734*#REF!,"0,00")</f>
        <v>0,00</v>
      </c>
      <c r="BW1734" s="59" t="str">
        <f t="shared" si="682"/>
        <v>0,00</v>
      </c>
    </row>
    <row r="1735" spans="1:75" ht="61.5" customHeight="1" thickTop="1" thickBot="1">
      <c r="A1735" s="90" t="str">
        <f t="shared" si="670"/>
        <v>INSERIR DATA</v>
      </c>
      <c r="B1735" s="91" t="str">
        <f t="shared" si="671"/>
        <v>INSERIR DATA</v>
      </c>
      <c r="C1735" s="81" t="str">
        <f t="shared" si="672"/>
        <v>INSERIR DATA</v>
      </c>
      <c r="D1735" s="79">
        <f t="shared" si="661"/>
        <v>1732</v>
      </c>
      <c r="E1735" s="125">
        <f t="shared" si="660"/>
        <v>0</v>
      </c>
      <c r="F1735" s="101"/>
      <c r="G1735" s="124" t="str">
        <f>IFERROR(VLOOKUP(F1735,#REF!,2,0)," ")</f>
        <v xml:space="preserve"> </v>
      </c>
      <c r="H1735" s="122" t="str">
        <f>IFERROR(VLOOKUP(F1735,#REF!,3,0)," ")</f>
        <v xml:space="preserve"> </v>
      </c>
      <c r="I1735" s="103"/>
      <c r="J1735" s="103"/>
      <c r="K1735" s="103"/>
      <c r="L1735" s="104"/>
      <c r="M1735" s="105"/>
      <c r="N1735" s="106"/>
      <c r="O1735" s="107"/>
      <c r="P1735" s="122" t="str">
        <f t="shared" si="667"/>
        <v>00,00</v>
      </c>
      <c r="Q1735" s="123" t="str">
        <f t="shared" si="668"/>
        <v>0,00</v>
      </c>
      <c r="R1735" s="119">
        <v>0</v>
      </c>
      <c r="S1735" s="119">
        <v>0</v>
      </c>
      <c r="T1735" s="123">
        <f t="shared" si="673"/>
        <v>0</v>
      </c>
      <c r="U1735" s="108"/>
      <c r="V1735" s="109" t="str">
        <f t="shared" si="669"/>
        <v/>
      </c>
      <c r="W1735" s="37"/>
      <c r="X1735" s="132"/>
      <c r="Y1735" s="134"/>
      <c r="AA1735" s="24"/>
      <c r="AB1735" s="40"/>
      <c r="AC1735" s="24" t="str">
        <f t="shared" si="675"/>
        <v>Pendente</v>
      </c>
      <c r="AE1735" s="43"/>
      <c r="AF1735" s="44"/>
      <c r="AG1735" s="46"/>
      <c r="AH1735" s="46"/>
      <c r="AI1735" s="46"/>
      <c r="AJ1735" s="44"/>
      <c r="AK1735" s="46"/>
      <c r="AL1735" s="127"/>
      <c r="AM1735" s="44"/>
      <c r="AN1735" s="46"/>
      <c r="AO1735" s="127"/>
      <c r="AP1735" s="46"/>
      <c r="AQ1735" s="46"/>
      <c r="AR1735" s="46"/>
      <c r="AS1735" s="46"/>
      <c r="AT1735" s="46"/>
      <c r="AU1735" s="46"/>
      <c r="AV1735" s="46"/>
      <c r="AW1735" s="46"/>
      <c r="AX1735" s="46"/>
      <c r="AY1735" s="46"/>
      <c r="AZ1735" s="49"/>
      <c r="BE1735" s="52">
        <f t="shared" si="674"/>
        <v>0</v>
      </c>
      <c r="BF1735" s="53" t="str">
        <f t="shared" si="676"/>
        <v>00</v>
      </c>
      <c r="BG1735" s="54">
        <f t="shared" si="677"/>
        <v>0</v>
      </c>
      <c r="BH1735" s="54">
        <v>6</v>
      </c>
      <c r="BI1735" s="54" t="str">
        <f t="shared" si="678"/>
        <v>,00</v>
      </c>
      <c r="BJ1735" s="55" t="str">
        <f t="shared" si="679"/>
        <v>00,00</v>
      </c>
      <c r="BL1735" s="57" t="str">
        <f>IFERROR(VLOOKUP(H1735,#REF!,2,0)," ")</f>
        <v xml:space="preserve"> </v>
      </c>
      <c r="BM1735" s="57" t="str">
        <f>IFERROR(VLOOKUP(K1735,#REF!,2,0)," ")</f>
        <v xml:space="preserve"> </v>
      </c>
      <c r="BN1735" s="58" t="str">
        <f t="shared" si="662"/>
        <v xml:space="preserve">  </v>
      </c>
      <c r="BO1735" s="59" t="str">
        <f>IFERROR(VLOOKUP(BN1735,#REF!,5,0)," ")</f>
        <v xml:space="preserve"> </v>
      </c>
      <c r="BP1735" s="59" t="str">
        <f t="shared" si="663"/>
        <v xml:space="preserve"> </v>
      </c>
      <c r="BQ1735" s="56" t="str">
        <f t="shared" si="664"/>
        <v>0,00</v>
      </c>
      <c r="BR1735" s="59" t="str">
        <f t="shared" si="665"/>
        <v>0,00</v>
      </c>
      <c r="BS1735" s="59" t="str">
        <f t="shared" si="666"/>
        <v xml:space="preserve"> </v>
      </c>
      <c r="BT1735" s="56" t="str">
        <f t="shared" si="680"/>
        <v>00</v>
      </c>
      <c r="BU1735" s="56">
        <f t="shared" si="681"/>
        <v>0</v>
      </c>
      <c r="BV1735" s="56" t="str">
        <f>IFERROR(BU1735*#REF!,"0,00")</f>
        <v>0,00</v>
      </c>
      <c r="BW1735" s="59" t="str">
        <f t="shared" si="682"/>
        <v>0,00</v>
      </c>
    </row>
    <row r="1736" spans="1:75" ht="61.5" customHeight="1" thickTop="1" thickBot="1">
      <c r="A1736" s="90" t="str">
        <f t="shared" si="670"/>
        <v>INSERIR DATA</v>
      </c>
      <c r="B1736" s="91" t="str">
        <f t="shared" si="671"/>
        <v>INSERIR DATA</v>
      </c>
      <c r="C1736" s="81" t="str">
        <f t="shared" si="672"/>
        <v>INSERIR DATA</v>
      </c>
      <c r="D1736" s="79">
        <f t="shared" si="661"/>
        <v>1733</v>
      </c>
      <c r="E1736" s="125">
        <f t="shared" si="660"/>
        <v>0</v>
      </c>
      <c r="F1736" s="101"/>
      <c r="G1736" s="124" t="str">
        <f>IFERROR(VLOOKUP(F1736,#REF!,2,0)," ")</f>
        <v xml:space="preserve"> </v>
      </c>
      <c r="H1736" s="122" t="str">
        <f>IFERROR(VLOOKUP(F1736,#REF!,3,0)," ")</f>
        <v xml:space="preserve"> </v>
      </c>
      <c r="I1736" s="103"/>
      <c r="J1736" s="103"/>
      <c r="K1736" s="103"/>
      <c r="L1736" s="104"/>
      <c r="M1736" s="105"/>
      <c r="N1736" s="106"/>
      <c r="O1736" s="107"/>
      <c r="P1736" s="122" t="str">
        <f t="shared" si="667"/>
        <v>00,00</v>
      </c>
      <c r="Q1736" s="123" t="str">
        <f t="shared" si="668"/>
        <v>0,00</v>
      </c>
      <c r="R1736" s="119">
        <v>0</v>
      </c>
      <c r="S1736" s="119">
        <v>0</v>
      </c>
      <c r="T1736" s="123">
        <f t="shared" si="673"/>
        <v>0</v>
      </c>
      <c r="U1736" s="108"/>
      <c r="V1736" s="109" t="str">
        <f t="shared" si="669"/>
        <v/>
      </c>
      <c r="W1736" s="37"/>
      <c r="X1736" s="132"/>
      <c r="Y1736" s="134"/>
      <c r="AA1736" s="24"/>
      <c r="AB1736" s="40"/>
      <c r="AC1736" s="24" t="str">
        <f t="shared" si="675"/>
        <v>Pendente</v>
      </c>
      <c r="AE1736" s="43"/>
      <c r="AF1736" s="44"/>
      <c r="AG1736" s="46"/>
      <c r="AH1736" s="46"/>
      <c r="AI1736" s="46"/>
      <c r="AJ1736" s="44"/>
      <c r="AK1736" s="46"/>
      <c r="AL1736" s="127"/>
      <c r="AM1736" s="44"/>
      <c r="AN1736" s="46"/>
      <c r="AO1736" s="127"/>
      <c r="AP1736" s="46"/>
      <c r="AQ1736" s="46"/>
      <c r="AR1736" s="46"/>
      <c r="AS1736" s="46"/>
      <c r="AT1736" s="46"/>
      <c r="AU1736" s="46"/>
      <c r="AV1736" s="46"/>
      <c r="AW1736" s="46"/>
      <c r="AX1736" s="46"/>
      <c r="AY1736" s="46"/>
      <c r="AZ1736" s="49"/>
      <c r="BE1736" s="52">
        <f t="shared" si="674"/>
        <v>0</v>
      </c>
      <c r="BF1736" s="53" t="str">
        <f t="shared" si="676"/>
        <v>00</v>
      </c>
      <c r="BG1736" s="54">
        <f t="shared" si="677"/>
        <v>0</v>
      </c>
      <c r="BH1736" s="54">
        <v>6</v>
      </c>
      <c r="BI1736" s="54" t="str">
        <f t="shared" si="678"/>
        <v>,00</v>
      </c>
      <c r="BJ1736" s="55" t="str">
        <f t="shared" si="679"/>
        <v>00,00</v>
      </c>
      <c r="BL1736" s="57" t="str">
        <f>IFERROR(VLOOKUP(H1736,#REF!,2,0)," ")</f>
        <v xml:space="preserve"> </v>
      </c>
      <c r="BM1736" s="57" t="str">
        <f>IFERROR(VLOOKUP(K1736,#REF!,2,0)," ")</f>
        <v xml:space="preserve"> </v>
      </c>
      <c r="BN1736" s="58" t="str">
        <f t="shared" si="662"/>
        <v xml:space="preserve">  </v>
      </c>
      <c r="BO1736" s="59" t="str">
        <f>IFERROR(VLOOKUP(BN1736,#REF!,5,0)," ")</f>
        <v xml:space="preserve"> </v>
      </c>
      <c r="BP1736" s="59" t="str">
        <f t="shared" si="663"/>
        <v xml:space="preserve"> </v>
      </c>
      <c r="BQ1736" s="56" t="str">
        <f t="shared" si="664"/>
        <v>0,00</v>
      </c>
      <c r="BR1736" s="59" t="str">
        <f t="shared" si="665"/>
        <v>0,00</v>
      </c>
      <c r="BS1736" s="59" t="str">
        <f t="shared" si="666"/>
        <v xml:space="preserve"> </v>
      </c>
      <c r="BT1736" s="56" t="str">
        <f t="shared" si="680"/>
        <v>00</v>
      </c>
      <c r="BU1736" s="56">
        <f t="shared" si="681"/>
        <v>0</v>
      </c>
      <c r="BV1736" s="56" t="str">
        <f>IFERROR(BU1736*#REF!,"0,00")</f>
        <v>0,00</v>
      </c>
      <c r="BW1736" s="59" t="str">
        <f t="shared" si="682"/>
        <v>0,00</v>
      </c>
    </row>
    <row r="1737" spans="1:75" ht="61.5" customHeight="1" thickTop="1" thickBot="1">
      <c r="A1737" s="90" t="str">
        <f t="shared" si="670"/>
        <v>INSERIR DATA</v>
      </c>
      <c r="B1737" s="91" t="str">
        <f t="shared" si="671"/>
        <v>INSERIR DATA</v>
      </c>
      <c r="C1737" s="81" t="str">
        <f t="shared" si="672"/>
        <v>INSERIR DATA</v>
      </c>
      <c r="D1737" s="79">
        <f t="shared" si="661"/>
        <v>1734</v>
      </c>
      <c r="E1737" s="125">
        <f t="shared" si="660"/>
        <v>0</v>
      </c>
      <c r="F1737" s="101"/>
      <c r="G1737" s="124" t="str">
        <f>IFERROR(VLOOKUP(F1737,#REF!,2,0)," ")</f>
        <v xml:space="preserve"> </v>
      </c>
      <c r="H1737" s="122" t="str">
        <f>IFERROR(VLOOKUP(F1737,#REF!,3,0)," ")</f>
        <v xml:space="preserve"> </v>
      </c>
      <c r="I1737" s="103"/>
      <c r="J1737" s="103"/>
      <c r="K1737" s="103"/>
      <c r="L1737" s="104"/>
      <c r="M1737" s="105"/>
      <c r="N1737" s="106"/>
      <c r="O1737" s="107"/>
      <c r="P1737" s="122" t="str">
        <f t="shared" si="667"/>
        <v>00,00</v>
      </c>
      <c r="Q1737" s="123" t="str">
        <f t="shared" si="668"/>
        <v>0,00</v>
      </c>
      <c r="R1737" s="119">
        <v>0</v>
      </c>
      <c r="S1737" s="119">
        <v>0</v>
      </c>
      <c r="T1737" s="123">
        <f t="shared" si="673"/>
        <v>0</v>
      </c>
      <c r="U1737" s="108"/>
      <c r="V1737" s="109" t="str">
        <f t="shared" si="669"/>
        <v/>
      </c>
      <c r="W1737" s="37"/>
      <c r="X1737" s="132"/>
      <c r="Y1737" s="134"/>
      <c r="AA1737" s="24"/>
      <c r="AB1737" s="40"/>
      <c r="AC1737" s="24" t="str">
        <f t="shared" si="675"/>
        <v>Pendente</v>
      </c>
      <c r="AE1737" s="43"/>
      <c r="AF1737" s="44"/>
      <c r="AG1737" s="46"/>
      <c r="AH1737" s="46"/>
      <c r="AI1737" s="46"/>
      <c r="AJ1737" s="44"/>
      <c r="AK1737" s="46"/>
      <c r="AL1737" s="127"/>
      <c r="AM1737" s="44"/>
      <c r="AN1737" s="46"/>
      <c r="AO1737" s="127"/>
      <c r="AP1737" s="46"/>
      <c r="AQ1737" s="46"/>
      <c r="AR1737" s="46"/>
      <c r="AS1737" s="46"/>
      <c r="AT1737" s="46"/>
      <c r="AU1737" s="46"/>
      <c r="AV1737" s="46"/>
      <c r="AW1737" s="46"/>
      <c r="AX1737" s="46"/>
      <c r="AY1737" s="46"/>
      <c r="AZ1737" s="49"/>
      <c r="BE1737" s="52">
        <f t="shared" si="674"/>
        <v>0</v>
      </c>
      <c r="BF1737" s="53" t="str">
        <f t="shared" si="676"/>
        <v>00</v>
      </c>
      <c r="BG1737" s="54">
        <f t="shared" si="677"/>
        <v>0</v>
      </c>
      <c r="BH1737" s="54">
        <v>6</v>
      </c>
      <c r="BI1737" s="54" t="str">
        <f t="shared" si="678"/>
        <v>,00</v>
      </c>
      <c r="BJ1737" s="55" t="str">
        <f t="shared" si="679"/>
        <v>00,00</v>
      </c>
      <c r="BL1737" s="57" t="str">
        <f>IFERROR(VLOOKUP(H1737,#REF!,2,0)," ")</f>
        <v xml:space="preserve"> </v>
      </c>
      <c r="BM1737" s="57" t="str">
        <f>IFERROR(VLOOKUP(K1737,#REF!,2,0)," ")</f>
        <v xml:space="preserve"> </v>
      </c>
      <c r="BN1737" s="58" t="str">
        <f t="shared" si="662"/>
        <v xml:space="preserve">  </v>
      </c>
      <c r="BO1737" s="59" t="str">
        <f>IFERROR(VLOOKUP(BN1737,#REF!,5,0)," ")</f>
        <v xml:space="preserve"> </v>
      </c>
      <c r="BP1737" s="59" t="str">
        <f t="shared" si="663"/>
        <v xml:space="preserve"> </v>
      </c>
      <c r="BQ1737" s="56" t="str">
        <f t="shared" si="664"/>
        <v>0,00</v>
      </c>
      <c r="BR1737" s="59" t="str">
        <f t="shared" si="665"/>
        <v>0,00</v>
      </c>
      <c r="BS1737" s="59" t="str">
        <f t="shared" si="666"/>
        <v xml:space="preserve"> </v>
      </c>
      <c r="BT1737" s="56" t="str">
        <f t="shared" si="680"/>
        <v>00</v>
      </c>
      <c r="BU1737" s="56">
        <f t="shared" si="681"/>
        <v>0</v>
      </c>
      <c r="BV1737" s="56" t="str">
        <f>IFERROR(BU1737*#REF!,"0,00")</f>
        <v>0,00</v>
      </c>
      <c r="BW1737" s="59" t="str">
        <f t="shared" si="682"/>
        <v>0,00</v>
      </c>
    </row>
    <row r="1738" spans="1:75" ht="61.5" customHeight="1" thickTop="1" thickBot="1">
      <c r="A1738" s="90" t="str">
        <f t="shared" si="670"/>
        <v>INSERIR DATA</v>
      </c>
      <c r="B1738" s="91" t="str">
        <f t="shared" si="671"/>
        <v>INSERIR DATA</v>
      </c>
      <c r="C1738" s="81" t="str">
        <f t="shared" si="672"/>
        <v>INSERIR DATA</v>
      </c>
      <c r="D1738" s="79">
        <f t="shared" si="661"/>
        <v>1735</v>
      </c>
      <c r="E1738" s="125">
        <f t="shared" si="660"/>
        <v>0</v>
      </c>
      <c r="F1738" s="101"/>
      <c r="G1738" s="124" t="str">
        <f>IFERROR(VLOOKUP(F1738,#REF!,2,0)," ")</f>
        <v xml:space="preserve"> </v>
      </c>
      <c r="H1738" s="122" t="str">
        <f>IFERROR(VLOOKUP(F1738,#REF!,3,0)," ")</f>
        <v xml:space="preserve"> </v>
      </c>
      <c r="I1738" s="103"/>
      <c r="J1738" s="103"/>
      <c r="K1738" s="103"/>
      <c r="L1738" s="104"/>
      <c r="M1738" s="105"/>
      <c r="N1738" s="106"/>
      <c r="O1738" s="107"/>
      <c r="P1738" s="122" t="str">
        <f t="shared" si="667"/>
        <v>00,00</v>
      </c>
      <c r="Q1738" s="123" t="str">
        <f t="shared" si="668"/>
        <v>0,00</v>
      </c>
      <c r="R1738" s="119">
        <v>0</v>
      </c>
      <c r="S1738" s="119">
        <v>0</v>
      </c>
      <c r="T1738" s="123">
        <f t="shared" si="673"/>
        <v>0</v>
      </c>
      <c r="U1738" s="108"/>
      <c r="V1738" s="109" t="str">
        <f t="shared" si="669"/>
        <v/>
      </c>
      <c r="W1738" s="37"/>
      <c r="X1738" s="132"/>
      <c r="Y1738" s="134"/>
      <c r="AA1738" s="24"/>
      <c r="AB1738" s="40"/>
      <c r="AC1738" s="24" t="str">
        <f t="shared" si="675"/>
        <v>Pendente</v>
      </c>
      <c r="AE1738" s="43"/>
      <c r="AF1738" s="44"/>
      <c r="AG1738" s="46"/>
      <c r="AH1738" s="46"/>
      <c r="AI1738" s="46"/>
      <c r="AJ1738" s="44"/>
      <c r="AK1738" s="46"/>
      <c r="AL1738" s="127"/>
      <c r="AM1738" s="44"/>
      <c r="AN1738" s="46"/>
      <c r="AO1738" s="127"/>
      <c r="AP1738" s="46"/>
      <c r="AQ1738" s="46"/>
      <c r="AR1738" s="46"/>
      <c r="AS1738" s="46"/>
      <c r="AT1738" s="46"/>
      <c r="AU1738" s="46"/>
      <c r="AV1738" s="46"/>
      <c r="AW1738" s="46"/>
      <c r="AX1738" s="46"/>
      <c r="AY1738" s="46"/>
      <c r="AZ1738" s="49"/>
      <c r="BE1738" s="52">
        <f t="shared" si="674"/>
        <v>0</v>
      </c>
      <c r="BF1738" s="53" t="str">
        <f t="shared" si="676"/>
        <v>00</v>
      </c>
      <c r="BG1738" s="54">
        <f t="shared" si="677"/>
        <v>0</v>
      </c>
      <c r="BH1738" s="54">
        <v>6</v>
      </c>
      <c r="BI1738" s="54" t="str">
        <f t="shared" si="678"/>
        <v>,00</v>
      </c>
      <c r="BJ1738" s="55" t="str">
        <f t="shared" si="679"/>
        <v>00,00</v>
      </c>
      <c r="BL1738" s="57" t="str">
        <f>IFERROR(VLOOKUP(H1738,#REF!,2,0)," ")</f>
        <v xml:space="preserve"> </v>
      </c>
      <c r="BM1738" s="57" t="str">
        <f>IFERROR(VLOOKUP(K1738,#REF!,2,0)," ")</f>
        <v xml:space="preserve"> </v>
      </c>
      <c r="BN1738" s="58" t="str">
        <f t="shared" si="662"/>
        <v xml:space="preserve">  </v>
      </c>
      <c r="BO1738" s="59" t="str">
        <f>IFERROR(VLOOKUP(BN1738,#REF!,5,0)," ")</f>
        <v xml:space="preserve"> </v>
      </c>
      <c r="BP1738" s="59" t="str">
        <f t="shared" si="663"/>
        <v xml:space="preserve"> </v>
      </c>
      <c r="BQ1738" s="56" t="str">
        <f t="shared" si="664"/>
        <v>0,00</v>
      </c>
      <c r="BR1738" s="59" t="str">
        <f t="shared" si="665"/>
        <v>0,00</v>
      </c>
      <c r="BS1738" s="59" t="str">
        <f t="shared" si="666"/>
        <v xml:space="preserve"> </v>
      </c>
      <c r="BT1738" s="56" t="str">
        <f t="shared" si="680"/>
        <v>00</v>
      </c>
      <c r="BU1738" s="56">
        <f t="shared" si="681"/>
        <v>0</v>
      </c>
      <c r="BV1738" s="56" t="str">
        <f>IFERROR(BU1738*#REF!,"0,00")</f>
        <v>0,00</v>
      </c>
      <c r="BW1738" s="59" t="str">
        <f t="shared" si="682"/>
        <v>0,00</v>
      </c>
    </row>
    <row r="1739" spans="1:75" ht="61.5" customHeight="1" thickTop="1" thickBot="1">
      <c r="A1739" s="90" t="str">
        <f t="shared" si="670"/>
        <v>INSERIR DATA</v>
      </c>
      <c r="B1739" s="91" t="str">
        <f t="shared" si="671"/>
        <v>INSERIR DATA</v>
      </c>
      <c r="C1739" s="81" t="str">
        <f t="shared" si="672"/>
        <v>INSERIR DATA</v>
      </c>
      <c r="D1739" s="79">
        <f t="shared" si="661"/>
        <v>1736</v>
      </c>
      <c r="E1739" s="125">
        <f t="shared" si="660"/>
        <v>0</v>
      </c>
      <c r="F1739" s="101"/>
      <c r="G1739" s="124" t="str">
        <f>IFERROR(VLOOKUP(F1739,#REF!,2,0)," ")</f>
        <v xml:space="preserve"> </v>
      </c>
      <c r="H1739" s="122" t="str">
        <f>IFERROR(VLOOKUP(F1739,#REF!,3,0)," ")</f>
        <v xml:space="preserve"> </v>
      </c>
      <c r="I1739" s="103"/>
      <c r="J1739" s="103"/>
      <c r="K1739" s="103"/>
      <c r="L1739" s="104"/>
      <c r="M1739" s="105"/>
      <c r="N1739" s="106"/>
      <c r="O1739" s="107"/>
      <c r="P1739" s="122" t="str">
        <f t="shared" si="667"/>
        <v>00,00</v>
      </c>
      <c r="Q1739" s="123" t="str">
        <f t="shared" si="668"/>
        <v>0,00</v>
      </c>
      <c r="R1739" s="119">
        <v>0</v>
      </c>
      <c r="S1739" s="119">
        <v>0</v>
      </c>
      <c r="T1739" s="123">
        <f t="shared" si="673"/>
        <v>0</v>
      </c>
      <c r="U1739" s="108"/>
      <c r="V1739" s="109" t="str">
        <f t="shared" si="669"/>
        <v/>
      </c>
      <c r="W1739" s="37"/>
      <c r="X1739" s="132"/>
      <c r="Y1739" s="134"/>
      <c r="AA1739" s="24"/>
      <c r="AB1739" s="40"/>
      <c r="AC1739" s="24" t="str">
        <f t="shared" si="675"/>
        <v>Pendente</v>
      </c>
      <c r="AE1739" s="43"/>
      <c r="AF1739" s="44"/>
      <c r="AG1739" s="46"/>
      <c r="AH1739" s="46"/>
      <c r="AI1739" s="46"/>
      <c r="AJ1739" s="44"/>
      <c r="AK1739" s="46"/>
      <c r="AL1739" s="127"/>
      <c r="AM1739" s="44"/>
      <c r="AN1739" s="46"/>
      <c r="AO1739" s="127"/>
      <c r="AP1739" s="46"/>
      <c r="AQ1739" s="46"/>
      <c r="AR1739" s="46"/>
      <c r="AS1739" s="46"/>
      <c r="AT1739" s="46"/>
      <c r="AU1739" s="46"/>
      <c r="AV1739" s="46"/>
      <c r="AW1739" s="46"/>
      <c r="AX1739" s="46"/>
      <c r="AY1739" s="46"/>
      <c r="AZ1739" s="49"/>
      <c r="BE1739" s="52">
        <f t="shared" si="674"/>
        <v>0</v>
      </c>
      <c r="BF1739" s="53" t="str">
        <f t="shared" si="676"/>
        <v>00</v>
      </c>
      <c r="BG1739" s="54">
        <f t="shared" si="677"/>
        <v>0</v>
      </c>
      <c r="BH1739" s="54">
        <v>6</v>
      </c>
      <c r="BI1739" s="54" t="str">
        <f t="shared" si="678"/>
        <v>,00</v>
      </c>
      <c r="BJ1739" s="55" t="str">
        <f t="shared" si="679"/>
        <v>00,00</v>
      </c>
      <c r="BL1739" s="57" t="str">
        <f>IFERROR(VLOOKUP(H1739,#REF!,2,0)," ")</f>
        <v xml:space="preserve"> </v>
      </c>
      <c r="BM1739" s="57" t="str">
        <f>IFERROR(VLOOKUP(K1739,#REF!,2,0)," ")</f>
        <v xml:space="preserve"> </v>
      </c>
      <c r="BN1739" s="58" t="str">
        <f t="shared" si="662"/>
        <v xml:space="preserve">  </v>
      </c>
      <c r="BO1739" s="59" t="str">
        <f>IFERROR(VLOOKUP(BN1739,#REF!,5,0)," ")</f>
        <v xml:space="preserve"> </v>
      </c>
      <c r="BP1739" s="59" t="str">
        <f t="shared" si="663"/>
        <v xml:space="preserve"> </v>
      </c>
      <c r="BQ1739" s="56" t="str">
        <f t="shared" si="664"/>
        <v>0,00</v>
      </c>
      <c r="BR1739" s="59" t="str">
        <f t="shared" si="665"/>
        <v>0,00</v>
      </c>
      <c r="BS1739" s="59" t="str">
        <f t="shared" si="666"/>
        <v xml:space="preserve"> </v>
      </c>
      <c r="BT1739" s="56" t="str">
        <f t="shared" si="680"/>
        <v>00</v>
      </c>
      <c r="BU1739" s="56">
        <f t="shared" si="681"/>
        <v>0</v>
      </c>
      <c r="BV1739" s="56" t="str">
        <f>IFERROR(BU1739*#REF!,"0,00")</f>
        <v>0,00</v>
      </c>
      <c r="BW1739" s="59" t="str">
        <f t="shared" si="682"/>
        <v>0,00</v>
      </c>
    </row>
    <row r="1740" spans="1:75" ht="61.5" customHeight="1" thickTop="1" thickBot="1">
      <c r="A1740" s="90" t="str">
        <f t="shared" si="670"/>
        <v>INSERIR DATA</v>
      </c>
      <c r="B1740" s="91" t="str">
        <f t="shared" si="671"/>
        <v>INSERIR DATA</v>
      </c>
      <c r="C1740" s="81" t="str">
        <f t="shared" si="672"/>
        <v>INSERIR DATA</v>
      </c>
      <c r="D1740" s="79">
        <f t="shared" si="661"/>
        <v>1737</v>
      </c>
      <c r="E1740" s="125">
        <f t="shared" si="660"/>
        <v>0</v>
      </c>
      <c r="F1740" s="101"/>
      <c r="G1740" s="124" t="str">
        <f>IFERROR(VLOOKUP(F1740,#REF!,2,0)," ")</f>
        <v xml:space="preserve"> </v>
      </c>
      <c r="H1740" s="122" t="str">
        <f>IFERROR(VLOOKUP(F1740,#REF!,3,0)," ")</f>
        <v xml:space="preserve"> </v>
      </c>
      <c r="I1740" s="103"/>
      <c r="J1740" s="103"/>
      <c r="K1740" s="103"/>
      <c r="L1740" s="104"/>
      <c r="M1740" s="105"/>
      <c r="N1740" s="106"/>
      <c r="O1740" s="107"/>
      <c r="P1740" s="122" t="str">
        <f t="shared" si="667"/>
        <v>00,00</v>
      </c>
      <c r="Q1740" s="123" t="str">
        <f t="shared" si="668"/>
        <v>0,00</v>
      </c>
      <c r="R1740" s="119">
        <v>0</v>
      </c>
      <c r="S1740" s="119">
        <v>0</v>
      </c>
      <c r="T1740" s="123">
        <f t="shared" si="673"/>
        <v>0</v>
      </c>
      <c r="U1740" s="108"/>
      <c r="V1740" s="109" t="str">
        <f t="shared" si="669"/>
        <v/>
      </c>
      <c r="W1740" s="37"/>
      <c r="X1740" s="132"/>
      <c r="Y1740" s="134"/>
      <c r="AA1740" s="24"/>
      <c r="AB1740" s="40"/>
      <c r="AC1740" s="24" t="str">
        <f t="shared" si="675"/>
        <v>Pendente</v>
      </c>
      <c r="AE1740" s="43"/>
      <c r="AF1740" s="44"/>
      <c r="AG1740" s="46"/>
      <c r="AH1740" s="46"/>
      <c r="AI1740" s="46"/>
      <c r="AJ1740" s="44"/>
      <c r="AK1740" s="46"/>
      <c r="AL1740" s="127"/>
      <c r="AM1740" s="44"/>
      <c r="AN1740" s="46"/>
      <c r="AO1740" s="127"/>
      <c r="AP1740" s="46"/>
      <c r="AQ1740" s="46"/>
      <c r="AR1740" s="46"/>
      <c r="AS1740" s="46"/>
      <c r="AT1740" s="46"/>
      <c r="AU1740" s="46"/>
      <c r="AV1740" s="46"/>
      <c r="AW1740" s="46"/>
      <c r="AX1740" s="46"/>
      <c r="AY1740" s="46"/>
      <c r="AZ1740" s="49"/>
      <c r="BE1740" s="52">
        <f t="shared" si="674"/>
        <v>0</v>
      </c>
      <c r="BF1740" s="53" t="str">
        <f t="shared" si="676"/>
        <v>00</v>
      </c>
      <c r="BG1740" s="54">
        <f t="shared" si="677"/>
        <v>0</v>
      </c>
      <c r="BH1740" s="54">
        <v>6</v>
      </c>
      <c r="BI1740" s="54" t="str">
        <f t="shared" si="678"/>
        <v>,00</v>
      </c>
      <c r="BJ1740" s="55" t="str">
        <f t="shared" si="679"/>
        <v>00,00</v>
      </c>
      <c r="BL1740" s="57" t="str">
        <f>IFERROR(VLOOKUP(H1740,#REF!,2,0)," ")</f>
        <v xml:space="preserve"> </v>
      </c>
      <c r="BM1740" s="57" t="str">
        <f>IFERROR(VLOOKUP(K1740,#REF!,2,0)," ")</f>
        <v xml:space="preserve"> </v>
      </c>
      <c r="BN1740" s="58" t="str">
        <f t="shared" si="662"/>
        <v xml:space="preserve">  </v>
      </c>
      <c r="BO1740" s="59" t="str">
        <f>IFERROR(VLOOKUP(BN1740,#REF!,5,0)," ")</f>
        <v xml:space="preserve"> </v>
      </c>
      <c r="BP1740" s="59" t="str">
        <f t="shared" si="663"/>
        <v xml:space="preserve"> </v>
      </c>
      <c r="BQ1740" s="56" t="str">
        <f t="shared" si="664"/>
        <v>0,00</v>
      </c>
      <c r="BR1740" s="59" t="str">
        <f t="shared" si="665"/>
        <v>0,00</v>
      </c>
      <c r="BS1740" s="59" t="str">
        <f t="shared" si="666"/>
        <v xml:space="preserve"> </v>
      </c>
      <c r="BT1740" s="56" t="str">
        <f t="shared" si="680"/>
        <v>00</v>
      </c>
      <c r="BU1740" s="56">
        <f t="shared" si="681"/>
        <v>0</v>
      </c>
      <c r="BV1740" s="56" t="str">
        <f>IFERROR(BU1740*#REF!,"0,00")</f>
        <v>0,00</v>
      </c>
      <c r="BW1740" s="59" t="str">
        <f t="shared" si="682"/>
        <v>0,00</v>
      </c>
    </row>
    <row r="1741" spans="1:75" ht="61.5" customHeight="1" thickTop="1" thickBot="1">
      <c r="A1741" s="90" t="str">
        <f t="shared" si="670"/>
        <v>INSERIR DATA</v>
      </c>
      <c r="B1741" s="91" t="str">
        <f t="shared" si="671"/>
        <v>INSERIR DATA</v>
      </c>
      <c r="C1741" s="81" t="str">
        <f t="shared" si="672"/>
        <v>INSERIR DATA</v>
      </c>
      <c r="D1741" s="79">
        <f t="shared" si="661"/>
        <v>1738</v>
      </c>
      <c r="E1741" s="125">
        <f t="shared" si="660"/>
        <v>0</v>
      </c>
      <c r="F1741" s="101"/>
      <c r="G1741" s="124" t="str">
        <f>IFERROR(VLOOKUP(F1741,#REF!,2,0)," ")</f>
        <v xml:space="preserve"> </v>
      </c>
      <c r="H1741" s="122" t="str">
        <f>IFERROR(VLOOKUP(F1741,#REF!,3,0)," ")</f>
        <v xml:space="preserve"> </v>
      </c>
      <c r="I1741" s="103"/>
      <c r="J1741" s="103"/>
      <c r="K1741" s="103"/>
      <c r="L1741" s="104"/>
      <c r="M1741" s="105"/>
      <c r="N1741" s="106"/>
      <c r="O1741" s="107"/>
      <c r="P1741" s="122" t="str">
        <f t="shared" si="667"/>
        <v>00,00</v>
      </c>
      <c r="Q1741" s="123" t="str">
        <f t="shared" si="668"/>
        <v>0,00</v>
      </c>
      <c r="R1741" s="119">
        <v>0</v>
      </c>
      <c r="S1741" s="119">
        <v>0</v>
      </c>
      <c r="T1741" s="123">
        <f t="shared" si="673"/>
        <v>0</v>
      </c>
      <c r="U1741" s="108"/>
      <c r="V1741" s="109" t="str">
        <f t="shared" si="669"/>
        <v/>
      </c>
      <c r="W1741" s="37"/>
      <c r="X1741" s="132"/>
      <c r="Y1741" s="134"/>
      <c r="AA1741" s="24"/>
      <c r="AB1741" s="40"/>
      <c r="AC1741" s="24" t="str">
        <f t="shared" si="675"/>
        <v>Pendente</v>
      </c>
      <c r="AE1741" s="43"/>
      <c r="AF1741" s="44"/>
      <c r="AG1741" s="46"/>
      <c r="AH1741" s="46"/>
      <c r="AI1741" s="46"/>
      <c r="AJ1741" s="44"/>
      <c r="AK1741" s="46"/>
      <c r="AL1741" s="127"/>
      <c r="AM1741" s="44"/>
      <c r="AN1741" s="46"/>
      <c r="AO1741" s="127"/>
      <c r="AP1741" s="46"/>
      <c r="AQ1741" s="46"/>
      <c r="AR1741" s="46"/>
      <c r="AS1741" s="46"/>
      <c r="AT1741" s="46"/>
      <c r="AU1741" s="46"/>
      <c r="AV1741" s="46"/>
      <c r="AW1741" s="46"/>
      <c r="AX1741" s="46"/>
      <c r="AY1741" s="46"/>
      <c r="AZ1741" s="49"/>
      <c r="BE1741" s="52">
        <f t="shared" si="674"/>
        <v>0</v>
      </c>
      <c r="BF1741" s="53" t="str">
        <f t="shared" si="676"/>
        <v>00</v>
      </c>
      <c r="BG1741" s="54">
        <f t="shared" si="677"/>
        <v>0</v>
      </c>
      <c r="BH1741" s="54">
        <v>6</v>
      </c>
      <c r="BI1741" s="54" t="str">
        <f t="shared" si="678"/>
        <v>,00</v>
      </c>
      <c r="BJ1741" s="55" t="str">
        <f t="shared" si="679"/>
        <v>00,00</v>
      </c>
      <c r="BL1741" s="57" t="str">
        <f>IFERROR(VLOOKUP(H1741,#REF!,2,0)," ")</f>
        <v xml:space="preserve"> </v>
      </c>
      <c r="BM1741" s="57" t="str">
        <f>IFERROR(VLOOKUP(K1741,#REF!,2,0)," ")</f>
        <v xml:space="preserve"> </v>
      </c>
      <c r="BN1741" s="58" t="str">
        <f t="shared" si="662"/>
        <v xml:space="preserve">  </v>
      </c>
      <c r="BO1741" s="59" t="str">
        <f>IFERROR(VLOOKUP(BN1741,#REF!,5,0)," ")</f>
        <v xml:space="preserve"> </v>
      </c>
      <c r="BP1741" s="59" t="str">
        <f t="shared" si="663"/>
        <v xml:space="preserve"> </v>
      </c>
      <c r="BQ1741" s="56" t="str">
        <f t="shared" si="664"/>
        <v>0,00</v>
      </c>
      <c r="BR1741" s="59" t="str">
        <f t="shared" si="665"/>
        <v>0,00</v>
      </c>
      <c r="BS1741" s="59" t="str">
        <f t="shared" si="666"/>
        <v xml:space="preserve"> </v>
      </c>
      <c r="BT1741" s="56" t="str">
        <f t="shared" si="680"/>
        <v>00</v>
      </c>
      <c r="BU1741" s="56">
        <f t="shared" si="681"/>
        <v>0</v>
      </c>
      <c r="BV1741" s="56" t="str">
        <f>IFERROR(BU1741*#REF!,"0,00")</f>
        <v>0,00</v>
      </c>
      <c r="BW1741" s="59" t="str">
        <f t="shared" si="682"/>
        <v>0,00</v>
      </c>
    </row>
    <row r="1742" spans="1:75" ht="61.5" customHeight="1" thickTop="1" thickBot="1">
      <c r="A1742" s="90" t="str">
        <f t="shared" si="670"/>
        <v>INSERIR DATA</v>
      </c>
      <c r="B1742" s="91" t="str">
        <f t="shared" si="671"/>
        <v>INSERIR DATA</v>
      </c>
      <c r="C1742" s="81" t="str">
        <f t="shared" si="672"/>
        <v>INSERIR DATA</v>
      </c>
      <c r="D1742" s="79">
        <f t="shared" si="661"/>
        <v>1739</v>
      </c>
      <c r="E1742" s="125">
        <f t="shared" si="660"/>
        <v>0</v>
      </c>
      <c r="F1742" s="101"/>
      <c r="G1742" s="124" t="str">
        <f>IFERROR(VLOOKUP(F1742,#REF!,2,0)," ")</f>
        <v xml:space="preserve"> </v>
      </c>
      <c r="H1742" s="122" t="str">
        <f>IFERROR(VLOOKUP(F1742,#REF!,3,0)," ")</f>
        <v xml:space="preserve"> </v>
      </c>
      <c r="I1742" s="103"/>
      <c r="J1742" s="103"/>
      <c r="K1742" s="103"/>
      <c r="L1742" s="104"/>
      <c r="M1742" s="105"/>
      <c r="N1742" s="106"/>
      <c r="O1742" s="107"/>
      <c r="P1742" s="122" t="str">
        <f t="shared" si="667"/>
        <v>00,00</v>
      </c>
      <c r="Q1742" s="123" t="str">
        <f t="shared" si="668"/>
        <v>0,00</v>
      </c>
      <c r="R1742" s="119">
        <v>0</v>
      </c>
      <c r="S1742" s="119">
        <v>0</v>
      </c>
      <c r="T1742" s="123">
        <f t="shared" si="673"/>
        <v>0</v>
      </c>
      <c r="U1742" s="108"/>
      <c r="V1742" s="109" t="str">
        <f t="shared" si="669"/>
        <v/>
      </c>
      <c r="W1742" s="37"/>
      <c r="X1742" s="132"/>
      <c r="Y1742" s="134"/>
      <c r="AA1742" s="24"/>
      <c r="AB1742" s="40"/>
      <c r="AC1742" s="24" t="str">
        <f t="shared" si="675"/>
        <v>Pendente</v>
      </c>
      <c r="AE1742" s="43"/>
      <c r="AF1742" s="44"/>
      <c r="AG1742" s="46"/>
      <c r="AH1742" s="46"/>
      <c r="AI1742" s="46"/>
      <c r="AJ1742" s="44"/>
      <c r="AK1742" s="46"/>
      <c r="AL1742" s="127"/>
      <c r="AM1742" s="44"/>
      <c r="AN1742" s="46"/>
      <c r="AO1742" s="127"/>
      <c r="AP1742" s="46"/>
      <c r="AQ1742" s="46"/>
      <c r="AR1742" s="46"/>
      <c r="AS1742" s="46"/>
      <c r="AT1742" s="46"/>
      <c r="AU1742" s="46"/>
      <c r="AV1742" s="46"/>
      <c r="AW1742" s="46"/>
      <c r="AX1742" s="46"/>
      <c r="AY1742" s="46"/>
      <c r="AZ1742" s="49"/>
      <c r="BE1742" s="52">
        <f t="shared" si="674"/>
        <v>0</v>
      </c>
      <c r="BF1742" s="53" t="str">
        <f t="shared" si="676"/>
        <v>00</v>
      </c>
      <c r="BG1742" s="54">
        <f t="shared" si="677"/>
        <v>0</v>
      </c>
      <c r="BH1742" s="54">
        <v>6</v>
      </c>
      <c r="BI1742" s="54" t="str">
        <f t="shared" si="678"/>
        <v>,00</v>
      </c>
      <c r="BJ1742" s="55" t="str">
        <f t="shared" si="679"/>
        <v>00,00</v>
      </c>
      <c r="BL1742" s="57" t="str">
        <f>IFERROR(VLOOKUP(H1742,#REF!,2,0)," ")</f>
        <v xml:space="preserve"> </v>
      </c>
      <c r="BM1742" s="57" t="str">
        <f>IFERROR(VLOOKUP(K1742,#REF!,2,0)," ")</f>
        <v xml:space="preserve"> </v>
      </c>
      <c r="BN1742" s="58" t="str">
        <f t="shared" si="662"/>
        <v xml:space="preserve">  </v>
      </c>
      <c r="BO1742" s="59" t="str">
        <f>IFERROR(VLOOKUP(BN1742,#REF!,5,0)," ")</f>
        <v xml:space="preserve"> </v>
      </c>
      <c r="BP1742" s="59" t="str">
        <f t="shared" si="663"/>
        <v xml:space="preserve"> </v>
      </c>
      <c r="BQ1742" s="56" t="str">
        <f t="shared" si="664"/>
        <v>0,00</v>
      </c>
      <c r="BR1742" s="59" t="str">
        <f t="shared" si="665"/>
        <v>0,00</v>
      </c>
      <c r="BS1742" s="59" t="str">
        <f t="shared" si="666"/>
        <v xml:space="preserve"> </v>
      </c>
      <c r="BT1742" s="56" t="str">
        <f t="shared" si="680"/>
        <v>00</v>
      </c>
      <c r="BU1742" s="56">
        <f t="shared" si="681"/>
        <v>0</v>
      </c>
      <c r="BV1742" s="56" t="str">
        <f>IFERROR(BU1742*#REF!,"0,00")</f>
        <v>0,00</v>
      </c>
      <c r="BW1742" s="59" t="str">
        <f t="shared" si="682"/>
        <v>0,00</v>
      </c>
    </row>
    <row r="1743" spans="1:75" ht="61.5" customHeight="1" thickTop="1" thickBot="1">
      <c r="A1743" s="90" t="str">
        <f t="shared" si="670"/>
        <v>INSERIR DATA</v>
      </c>
      <c r="B1743" s="91" t="str">
        <f t="shared" si="671"/>
        <v>INSERIR DATA</v>
      </c>
      <c r="C1743" s="81" t="str">
        <f t="shared" si="672"/>
        <v>INSERIR DATA</v>
      </c>
      <c r="D1743" s="79">
        <f t="shared" si="661"/>
        <v>1740</v>
      </c>
      <c r="E1743" s="125">
        <f t="shared" si="660"/>
        <v>0</v>
      </c>
      <c r="F1743" s="101"/>
      <c r="G1743" s="124" t="str">
        <f>IFERROR(VLOOKUP(F1743,#REF!,2,0)," ")</f>
        <v xml:space="preserve"> </v>
      </c>
      <c r="H1743" s="122" t="str">
        <f>IFERROR(VLOOKUP(F1743,#REF!,3,0)," ")</f>
        <v xml:space="preserve"> </v>
      </c>
      <c r="I1743" s="103"/>
      <c r="J1743" s="103"/>
      <c r="K1743" s="103"/>
      <c r="L1743" s="104"/>
      <c r="M1743" s="105"/>
      <c r="N1743" s="106"/>
      <c r="O1743" s="107"/>
      <c r="P1743" s="122" t="str">
        <f t="shared" si="667"/>
        <v>00,00</v>
      </c>
      <c r="Q1743" s="123" t="str">
        <f t="shared" si="668"/>
        <v>0,00</v>
      </c>
      <c r="R1743" s="119">
        <v>0</v>
      </c>
      <c r="S1743" s="119">
        <v>0</v>
      </c>
      <c r="T1743" s="123">
        <f t="shared" si="673"/>
        <v>0</v>
      </c>
      <c r="U1743" s="108"/>
      <c r="V1743" s="109" t="str">
        <f t="shared" si="669"/>
        <v/>
      </c>
      <c r="W1743" s="37"/>
      <c r="X1743" s="132"/>
      <c r="Y1743" s="134"/>
      <c r="AA1743" s="24"/>
      <c r="AB1743" s="40"/>
      <c r="AC1743" s="24" t="str">
        <f t="shared" si="675"/>
        <v>Pendente</v>
      </c>
      <c r="AE1743" s="43"/>
      <c r="AF1743" s="44"/>
      <c r="AG1743" s="46"/>
      <c r="AH1743" s="46"/>
      <c r="AI1743" s="46"/>
      <c r="AJ1743" s="44"/>
      <c r="AK1743" s="46"/>
      <c r="AL1743" s="127"/>
      <c r="AM1743" s="44"/>
      <c r="AN1743" s="46"/>
      <c r="AO1743" s="127"/>
      <c r="AP1743" s="46"/>
      <c r="AQ1743" s="46"/>
      <c r="AR1743" s="46"/>
      <c r="AS1743" s="46"/>
      <c r="AT1743" s="46"/>
      <c r="AU1743" s="46"/>
      <c r="AV1743" s="46"/>
      <c r="AW1743" s="46"/>
      <c r="AX1743" s="46"/>
      <c r="AY1743" s="46"/>
      <c r="AZ1743" s="49"/>
      <c r="BE1743" s="52">
        <f t="shared" si="674"/>
        <v>0</v>
      </c>
      <c r="BF1743" s="53" t="str">
        <f t="shared" si="676"/>
        <v>00</v>
      </c>
      <c r="BG1743" s="54">
        <f t="shared" si="677"/>
        <v>0</v>
      </c>
      <c r="BH1743" s="54">
        <v>6</v>
      </c>
      <c r="BI1743" s="54" t="str">
        <f t="shared" si="678"/>
        <v>,00</v>
      </c>
      <c r="BJ1743" s="55" t="str">
        <f t="shared" si="679"/>
        <v>00,00</v>
      </c>
      <c r="BL1743" s="57" t="str">
        <f>IFERROR(VLOOKUP(H1743,#REF!,2,0)," ")</f>
        <v xml:space="preserve"> </v>
      </c>
      <c r="BM1743" s="57" t="str">
        <f>IFERROR(VLOOKUP(K1743,#REF!,2,0)," ")</f>
        <v xml:space="preserve"> </v>
      </c>
      <c r="BN1743" s="58" t="str">
        <f t="shared" si="662"/>
        <v xml:space="preserve">  </v>
      </c>
      <c r="BO1743" s="59" t="str">
        <f>IFERROR(VLOOKUP(BN1743,#REF!,5,0)," ")</f>
        <v xml:space="preserve"> </v>
      </c>
      <c r="BP1743" s="59" t="str">
        <f t="shared" si="663"/>
        <v xml:space="preserve"> </v>
      </c>
      <c r="BQ1743" s="56" t="str">
        <f t="shared" si="664"/>
        <v>0,00</v>
      </c>
      <c r="BR1743" s="59" t="str">
        <f t="shared" si="665"/>
        <v>0,00</v>
      </c>
      <c r="BS1743" s="59" t="str">
        <f t="shared" si="666"/>
        <v xml:space="preserve"> </v>
      </c>
      <c r="BT1743" s="56" t="str">
        <f t="shared" si="680"/>
        <v>00</v>
      </c>
      <c r="BU1743" s="56">
        <f t="shared" si="681"/>
        <v>0</v>
      </c>
      <c r="BV1743" s="56" t="str">
        <f>IFERROR(BU1743*#REF!,"0,00")</f>
        <v>0,00</v>
      </c>
      <c r="BW1743" s="59" t="str">
        <f t="shared" si="682"/>
        <v>0,00</v>
      </c>
    </row>
    <row r="1744" spans="1:75" ht="61.5" customHeight="1" thickTop="1" thickBot="1">
      <c r="A1744" s="90" t="str">
        <f t="shared" si="670"/>
        <v>INSERIR DATA</v>
      </c>
      <c r="B1744" s="91" t="str">
        <f t="shared" si="671"/>
        <v>INSERIR DATA</v>
      </c>
      <c r="C1744" s="81" t="str">
        <f t="shared" si="672"/>
        <v>INSERIR DATA</v>
      </c>
      <c r="D1744" s="79">
        <f t="shared" si="661"/>
        <v>1741</v>
      </c>
      <c r="E1744" s="125">
        <f t="shared" si="660"/>
        <v>0</v>
      </c>
      <c r="F1744" s="101"/>
      <c r="G1744" s="124" t="str">
        <f>IFERROR(VLOOKUP(F1744,#REF!,2,0)," ")</f>
        <v xml:space="preserve"> </v>
      </c>
      <c r="H1744" s="122" t="str">
        <f>IFERROR(VLOOKUP(F1744,#REF!,3,0)," ")</f>
        <v xml:space="preserve"> </v>
      </c>
      <c r="I1744" s="103"/>
      <c r="J1744" s="103"/>
      <c r="K1744" s="103"/>
      <c r="L1744" s="104"/>
      <c r="M1744" s="105"/>
      <c r="N1744" s="106"/>
      <c r="O1744" s="107"/>
      <c r="P1744" s="122" t="str">
        <f t="shared" si="667"/>
        <v>00,00</v>
      </c>
      <c r="Q1744" s="123" t="str">
        <f t="shared" si="668"/>
        <v>0,00</v>
      </c>
      <c r="R1744" s="119">
        <v>0</v>
      </c>
      <c r="S1744" s="119">
        <v>0</v>
      </c>
      <c r="T1744" s="123">
        <f t="shared" si="673"/>
        <v>0</v>
      </c>
      <c r="U1744" s="108"/>
      <c r="V1744" s="109" t="str">
        <f t="shared" si="669"/>
        <v/>
      </c>
      <c r="W1744" s="37"/>
      <c r="X1744" s="132"/>
      <c r="Y1744" s="134"/>
      <c r="AA1744" s="24"/>
      <c r="AB1744" s="40"/>
      <c r="AC1744" s="24" t="str">
        <f t="shared" si="675"/>
        <v>Pendente</v>
      </c>
      <c r="AE1744" s="43"/>
      <c r="AF1744" s="44"/>
      <c r="AG1744" s="46"/>
      <c r="AH1744" s="46"/>
      <c r="AI1744" s="46"/>
      <c r="AJ1744" s="44"/>
      <c r="AK1744" s="46"/>
      <c r="AL1744" s="127"/>
      <c r="AM1744" s="44"/>
      <c r="AN1744" s="46"/>
      <c r="AO1744" s="127"/>
      <c r="AP1744" s="46"/>
      <c r="AQ1744" s="46"/>
      <c r="AR1744" s="46"/>
      <c r="AS1744" s="46"/>
      <c r="AT1744" s="46"/>
      <c r="AU1744" s="46"/>
      <c r="AV1744" s="46"/>
      <c r="AW1744" s="46"/>
      <c r="AX1744" s="46"/>
      <c r="AY1744" s="46"/>
      <c r="AZ1744" s="49"/>
      <c r="BE1744" s="52">
        <f t="shared" si="674"/>
        <v>0</v>
      </c>
      <c r="BF1744" s="53" t="str">
        <f t="shared" si="676"/>
        <v>00</v>
      </c>
      <c r="BG1744" s="54">
        <f t="shared" si="677"/>
        <v>0</v>
      </c>
      <c r="BH1744" s="54">
        <v>6</v>
      </c>
      <c r="BI1744" s="54" t="str">
        <f t="shared" si="678"/>
        <v>,00</v>
      </c>
      <c r="BJ1744" s="55" t="str">
        <f t="shared" si="679"/>
        <v>00,00</v>
      </c>
      <c r="BL1744" s="57" t="str">
        <f>IFERROR(VLOOKUP(H1744,#REF!,2,0)," ")</f>
        <v xml:space="preserve"> </v>
      </c>
      <c r="BM1744" s="57" t="str">
        <f>IFERROR(VLOOKUP(K1744,#REF!,2,0)," ")</f>
        <v xml:space="preserve"> </v>
      </c>
      <c r="BN1744" s="58" t="str">
        <f t="shared" si="662"/>
        <v xml:space="preserve">  </v>
      </c>
      <c r="BO1744" s="59" t="str">
        <f>IFERROR(VLOOKUP(BN1744,#REF!,5,0)," ")</f>
        <v xml:space="preserve"> </v>
      </c>
      <c r="BP1744" s="59" t="str">
        <f t="shared" si="663"/>
        <v xml:space="preserve"> </v>
      </c>
      <c r="BQ1744" s="56" t="str">
        <f t="shared" si="664"/>
        <v>0,00</v>
      </c>
      <c r="BR1744" s="59" t="str">
        <f t="shared" si="665"/>
        <v>0,00</v>
      </c>
      <c r="BS1744" s="59" t="str">
        <f t="shared" si="666"/>
        <v xml:space="preserve"> </v>
      </c>
      <c r="BT1744" s="56" t="str">
        <f t="shared" si="680"/>
        <v>00</v>
      </c>
      <c r="BU1744" s="56">
        <f t="shared" si="681"/>
        <v>0</v>
      </c>
      <c r="BV1744" s="56" t="str">
        <f>IFERROR(BU1744*#REF!,"0,00")</f>
        <v>0,00</v>
      </c>
      <c r="BW1744" s="59" t="str">
        <f t="shared" si="682"/>
        <v>0,00</v>
      </c>
    </row>
    <row r="1745" spans="1:75" ht="61.5" customHeight="1" thickTop="1" thickBot="1">
      <c r="A1745" s="90" t="str">
        <f t="shared" si="670"/>
        <v>INSERIR DATA</v>
      </c>
      <c r="B1745" s="91" t="str">
        <f t="shared" si="671"/>
        <v>INSERIR DATA</v>
      </c>
      <c r="C1745" s="81" t="str">
        <f t="shared" si="672"/>
        <v>INSERIR DATA</v>
      </c>
      <c r="D1745" s="79">
        <f t="shared" si="661"/>
        <v>1742</v>
      </c>
      <c r="E1745" s="125">
        <f t="shared" ref="E1745:E1808" si="683">AI1745</f>
        <v>0</v>
      </c>
      <c r="F1745" s="101"/>
      <c r="G1745" s="124" t="str">
        <f>IFERROR(VLOOKUP(F1745,#REF!,2,0)," ")</f>
        <v xml:space="preserve"> </v>
      </c>
      <c r="H1745" s="122" t="str">
        <f>IFERROR(VLOOKUP(F1745,#REF!,3,0)," ")</f>
        <v xml:space="preserve"> </v>
      </c>
      <c r="I1745" s="103"/>
      <c r="J1745" s="103"/>
      <c r="K1745" s="103"/>
      <c r="L1745" s="104"/>
      <c r="M1745" s="105"/>
      <c r="N1745" s="106"/>
      <c r="O1745" s="107"/>
      <c r="P1745" s="122" t="str">
        <f t="shared" si="667"/>
        <v>00,00</v>
      </c>
      <c r="Q1745" s="123" t="str">
        <f t="shared" si="668"/>
        <v>0,00</v>
      </c>
      <c r="R1745" s="119">
        <v>0</v>
      </c>
      <c r="S1745" s="119">
        <v>0</v>
      </c>
      <c r="T1745" s="123">
        <f t="shared" si="673"/>
        <v>0</v>
      </c>
      <c r="U1745" s="108"/>
      <c r="V1745" s="109" t="str">
        <f t="shared" si="669"/>
        <v/>
      </c>
      <c r="W1745" s="37"/>
      <c r="X1745" s="132"/>
      <c r="Y1745" s="134"/>
      <c r="AA1745" s="24"/>
      <c r="AB1745" s="40"/>
      <c r="AC1745" s="24" t="str">
        <f t="shared" si="675"/>
        <v>Pendente</v>
      </c>
      <c r="AE1745" s="43"/>
      <c r="AF1745" s="44"/>
      <c r="AG1745" s="46"/>
      <c r="AH1745" s="46"/>
      <c r="AI1745" s="46"/>
      <c r="AJ1745" s="44"/>
      <c r="AK1745" s="46"/>
      <c r="AL1745" s="127"/>
      <c r="AM1745" s="44"/>
      <c r="AN1745" s="46"/>
      <c r="AO1745" s="127"/>
      <c r="AP1745" s="46"/>
      <c r="AQ1745" s="46"/>
      <c r="AR1745" s="46"/>
      <c r="AS1745" s="46"/>
      <c r="AT1745" s="46"/>
      <c r="AU1745" s="46"/>
      <c r="AV1745" s="46"/>
      <c r="AW1745" s="46"/>
      <c r="AX1745" s="46"/>
      <c r="AY1745" s="46"/>
      <c r="AZ1745" s="49"/>
      <c r="BE1745" s="52">
        <f t="shared" si="674"/>
        <v>0</v>
      </c>
      <c r="BF1745" s="53" t="str">
        <f t="shared" si="676"/>
        <v>00</v>
      </c>
      <c r="BG1745" s="54">
        <f t="shared" si="677"/>
        <v>0</v>
      </c>
      <c r="BH1745" s="54">
        <v>6</v>
      </c>
      <c r="BI1745" s="54" t="str">
        <f t="shared" si="678"/>
        <v>,00</v>
      </c>
      <c r="BJ1745" s="55" t="str">
        <f t="shared" si="679"/>
        <v>00,00</v>
      </c>
      <c r="BL1745" s="57" t="str">
        <f>IFERROR(VLOOKUP(H1745,#REF!,2,0)," ")</f>
        <v xml:space="preserve"> </v>
      </c>
      <c r="BM1745" s="57" t="str">
        <f>IFERROR(VLOOKUP(K1745,#REF!,2,0)," ")</f>
        <v xml:space="preserve"> </v>
      </c>
      <c r="BN1745" s="58" t="str">
        <f t="shared" si="662"/>
        <v xml:space="preserve">  </v>
      </c>
      <c r="BO1745" s="59" t="str">
        <f>IFERROR(VLOOKUP(BN1745,#REF!,5,0)," ")</f>
        <v xml:space="preserve"> </v>
      </c>
      <c r="BP1745" s="59" t="str">
        <f t="shared" si="663"/>
        <v xml:space="preserve"> </v>
      </c>
      <c r="BQ1745" s="56" t="str">
        <f t="shared" si="664"/>
        <v>0,00</v>
      </c>
      <c r="BR1745" s="59" t="str">
        <f t="shared" si="665"/>
        <v>0,00</v>
      </c>
      <c r="BS1745" s="59" t="str">
        <f t="shared" si="666"/>
        <v xml:space="preserve"> </v>
      </c>
      <c r="BT1745" s="56" t="str">
        <f t="shared" si="680"/>
        <v>00</v>
      </c>
      <c r="BU1745" s="56">
        <f t="shared" si="681"/>
        <v>0</v>
      </c>
      <c r="BV1745" s="56" t="str">
        <f>IFERROR(BU1745*#REF!,"0,00")</f>
        <v>0,00</v>
      </c>
      <c r="BW1745" s="59" t="str">
        <f t="shared" si="682"/>
        <v>0,00</v>
      </c>
    </row>
    <row r="1746" spans="1:75" ht="61.5" customHeight="1" thickTop="1" thickBot="1">
      <c r="A1746" s="90" t="str">
        <f t="shared" si="670"/>
        <v>INSERIR DATA</v>
      </c>
      <c r="B1746" s="91" t="str">
        <f t="shared" si="671"/>
        <v>INSERIR DATA</v>
      </c>
      <c r="C1746" s="81" t="str">
        <f t="shared" si="672"/>
        <v>INSERIR DATA</v>
      </c>
      <c r="D1746" s="79">
        <f t="shared" si="661"/>
        <v>1743</v>
      </c>
      <c r="E1746" s="125">
        <f t="shared" si="683"/>
        <v>0</v>
      </c>
      <c r="F1746" s="101"/>
      <c r="G1746" s="124" t="str">
        <f>IFERROR(VLOOKUP(F1746,#REF!,2,0)," ")</f>
        <v xml:space="preserve"> </v>
      </c>
      <c r="H1746" s="122" t="str">
        <f>IFERROR(VLOOKUP(F1746,#REF!,3,0)," ")</f>
        <v xml:space="preserve"> </v>
      </c>
      <c r="I1746" s="103"/>
      <c r="J1746" s="103"/>
      <c r="K1746" s="103"/>
      <c r="L1746" s="104"/>
      <c r="M1746" s="105"/>
      <c r="N1746" s="106"/>
      <c r="O1746" s="107"/>
      <c r="P1746" s="122" t="str">
        <f t="shared" si="667"/>
        <v>00,00</v>
      </c>
      <c r="Q1746" s="123" t="str">
        <f t="shared" si="668"/>
        <v>0,00</v>
      </c>
      <c r="R1746" s="119">
        <v>0</v>
      </c>
      <c r="S1746" s="119">
        <v>0</v>
      </c>
      <c r="T1746" s="123">
        <f t="shared" si="673"/>
        <v>0</v>
      </c>
      <c r="U1746" s="108"/>
      <c r="V1746" s="109" t="str">
        <f t="shared" si="669"/>
        <v/>
      </c>
      <c r="W1746" s="37"/>
      <c r="X1746" s="132"/>
      <c r="Y1746" s="134"/>
      <c r="AA1746" s="24"/>
      <c r="AB1746" s="40"/>
      <c r="AC1746" s="24" t="str">
        <f t="shared" si="675"/>
        <v>Pendente</v>
      </c>
      <c r="AE1746" s="43"/>
      <c r="AF1746" s="44"/>
      <c r="AG1746" s="46"/>
      <c r="AH1746" s="46"/>
      <c r="AI1746" s="46"/>
      <c r="AJ1746" s="44"/>
      <c r="AK1746" s="46"/>
      <c r="AL1746" s="127"/>
      <c r="AM1746" s="44"/>
      <c r="AN1746" s="46"/>
      <c r="AO1746" s="127"/>
      <c r="AP1746" s="46"/>
      <c r="AQ1746" s="46"/>
      <c r="AR1746" s="46"/>
      <c r="AS1746" s="46"/>
      <c r="AT1746" s="46"/>
      <c r="AU1746" s="46"/>
      <c r="AV1746" s="46"/>
      <c r="AW1746" s="46"/>
      <c r="AX1746" s="46"/>
      <c r="AY1746" s="46"/>
      <c r="AZ1746" s="49"/>
      <c r="BE1746" s="52">
        <f t="shared" si="674"/>
        <v>0</v>
      </c>
      <c r="BF1746" s="53" t="str">
        <f t="shared" si="676"/>
        <v>00</v>
      </c>
      <c r="BG1746" s="54">
        <f t="shared" si="677"/>
        <v>0</v>
      </c>
      <c r="BH1746" s="54">
        <v>6</v>
      </c>
      <c r="BI1746" s="54" t="str">
        <f t="shared" si="678"/>
        <v>,00</v>
      </c>
      <c r="BJ1746" s="55" t="str">
        <f t="shared" si="679"/>
        <v>00,00</v>
      </c>
      <c r="BL1746" s="57" t="str">
        <f>IFERROR(VLOOKUP(H1746,#REF!,2,0)," ")</f>
        <v xml:space="preserve"> </v>
      </c>
      <c r="BM1746" s="57" t="str">
        <f>IFERROR(VLOOKUP(K1746,#REF!,2,0)," ")</f>
        <v xml:space="preserve"> </v>
      </c>
      <c r="BN1746" s="58" t="str">
        <f t="shared" si="662"/>
        <v xml:space="preserve">  </v>
      </c>
      <c r="BO1746" s="59" t="str">
        <f>IFERROR(VLOOKUP(BN1746,#REF!,5,0)," ")</f>
        <v xml:space="preserve"> </v>
      </c>
      <c r="BP1746" s="59" t="str">
        <f t="shared" si="663"/>
        <v xml:space="preserve"> </v>
      </c>
      <c r="BQ1746" s="56" t="str">
        <f t="shared" si="664"/>
        <v>0,00</v>
      </c>
      <c r="BR1746" s="59" t="str">
        <f t="shared" si="665"/>
        <v>0,00</v>
      </c>
      <c r="BS1746" s="59" t="str">
        <f t="shared" si="666"/>
        <v xml:space="preserve"> </v>
      </c>
      <c r="BT1746" s="56" t="str">
        <f t="shared" si="680"/>
        <v>00</v>
      </c>
      <c r="BU1746" s="56">
        <f t="shared" si="681"/>
        <v>0</v>
      </c>
      <c r="BV1746" s="56" t="str">
        <f>IFERROR(BU1746*#REF!,"0,00")</f>
        <v>0,00</v>
      </c>
      <c r="BW1746" s="59" t="str">
        <f t="shared" si="682"/>
        <v>0,00</v>
      </c>
    </row>
    <row r="1747" spans="1:75" ht="61.5" customHeight="1" thickTop="1" thickBot="1">
      <c r="A1747" s="90" t="str">
        <f t="shared" si="670"/>
        <v>INSERIR DATA</v>
      </c>
      <c r="B1747" s="91" t="str">
        <f t="shared" si="671"/>
        <v>INSERIR DATA</v>
      </c>
      <c r="C1747" s="81" t="str">
        <f t="shared" si="672"/>
        <v>INSERIR DATA</v>
      </c>
      <c r="D1747" s="79">
        <f t="shared" si="661"/>
        <v>1744</v>
      </c>
      <c r="E1747" s="125">
        <f t="shared" si="683"/>
        <v>0</v>
      </c>
      <c r="F1747" s="101"/>
      <c r="G1747" s="124" t="str">
        <f>IFERROR(VLOOKUP(F1747,#REF!,2,0)," ")</f>
        <v xml:space="preserve"> </v>
      </c>
      <c r="H1747" s="122" t="str">
        <f>IFERROR(VLOOKUP(F1747,#REF!,3,0)," ")</f>
        <v xml:space="preserve"> </v>
      </c>
      <c r="I1747" s="103"/>
      <c r="J1747" s="103"/>
      <c r="K1747" s="103"/>
      <c r="L1747" s="104"/>
      <c r="M1747" s="105"/>
      <c r="N1747" s="106"/>
      <c r="O1747" s="107"/>
      <c r="P1747" s="122" t="str">
        <f t="shared" si="667"/>
        <v>00,00</v>
      </c>
      <c r="Q1747" s="123" t="str">
        <f t="shared" si="668"/>
        <v>0,00</v>
      </c>
      <c r="R1747" s="119">
        <v>0</v>
      </c>
      <c r="S1747" s="119">
        <v>0</v>
      </c>
      <c r="T1747" s="123">
        <f t="shared" si="673"/>
        <v>0</v>
      </c>
      <c r="U1747" s="108"/>
      <c r="V1747" s="109" t="str">
        <f t="shared" si="669"/>
        <v/>
      </c>
      <c r="W1747" s="37"/>
      <c r="X1747" s="132"/>
      <c r="Y1747" s="134"/>
      <c r="AA1747" s="24"/>
      <c r="AB1747" s="40"/>
      <c r="AC1747" s="24" t="str">
        <f t="shared" si="675"/>
        <v>Pendente</v>
      </c>
      <c r="AE1747" s="43"/>
      <c r="AF1747" s="44"/>
      <c r="AG1747" s="46"/>
      <c r="AH1747" s="46"/>
      <c r="AI1747" s="46"/>
      <c r="AJ1747" s="44"/>
      <c r="AK1747" s="46"/>
      <c r="AL1747" s="127"/>
      <c r="AM1747" s="44"/>
      <c r="AN1747" s="46"/>
      <c r="AO1747" s="127"/>
      <c r="AP1747" s="46"/>
      <c r="AQ1747" s="46"/>
      <c r="AR1747" s="46"/>
      <c r="AS1747" s="46"/>
      <c r="AT1747" s="46"/>
      <c r="AU1747" s="46"/>
      <c r="AV1747" s="46"/>
      <c r="AW1747" s="46"/>
      <c r="AX1747" s="46"/>
      <c r="AY1747" s="46"/>
      <c r="AZ1747" s="49"/>
      <c r="BE1747" s="52">
        <f t="shared" si="674"/>
        <v>0</v>
      </c>
      <c r="BF1747" s="53" t="str">
        <f t="shared" si="676"/>
        <v>00</v>
      </c>
      <c r="BG1747" s="54">
        <f t="shared" si="677"/>
        <v>0</v>
      </c>
      <c r="BH1747" s="54">
        <v>6</v>
      </c>
      <c r="BI1747" s="54" t="str">
        <f t="shared" si="678"/>
        <v>,00</v>
      </c>
      <c r="BJ1747" s="55" t="str">
        <f t="shared" si="679"/>
        <v>00,00</v>
      </c>
      <c r="BL1747" s="57" t="str">
        <f>IFERROR(VLOOKUP(H1747,#REF!,2,0)," ")</f>
        <v xml:space="preserve"> </v>
      </c>
      <c r="BM1747" s="57" t="str">
        <f>IFERROR(VLOOKUP(K1747,#REF!,2,0)," ")</f>
        <v xml:space="preserve"> </v>
      </c>
      <c r="BN1747" s="58" t="str">
        <f t="shared" si="662"/>
        <v xml:space="preserve">  </v>
      </c>
      <c r="BO1747" s="59" t="str">
        <f>IFERROR(VLOOKUP(BN1747,#REF!,5,0)," ")</f>
        <v xml:space="preserve"> </v>
      </c>
      <c r="BP1747" s="59" t="str">
        <f t="shared" si="663"/>
        <v xml:space="preserve"> </v>
      </c>
      <c r="BQ1747" s="56" t="str">
        <f t="shared" si="664"/>
        <v>0,00</v>
      </c>
      <c r="BR1747" s="59" t="str">
        <f t="shared" si="665"/>
        <v>0,00</v>
      </c>
      <c r="BS1747" s="59" t="str">
        <f t="shared" si="666"/>
        <v xml:space="preserve"> </v>
      </c>
      <c r="BT1747" s="56" t="str">
        <f t="shared" si="680"/>
        <v>00</v>
      </c>
      <c r="BU1747" s="56">
        <f t="shared" si="681"/>
        <v>0</v>
      </c>
      <c r="BV1747" s="56" t="str">
        <f>IFERROR(BU1747*#REF!,"0,00")</f>
        <v>0,00</v>
      </c>
      <c r="BW1747" s="59" t="str">
        <f t="shared" si="682"/>
        <v>0,00</v>
      </c>
    </row>
    <row r="1748" spans="1:75" ht="61.5" customHeight="1" thickTop="1" thickBot="1">
      <c r="A1748" s="90" t="str">
        <f t="shared" si="670"/>
        <v>INSERIR DATA</v>
      </c>
      <c r="B1748" s="91" t="str">
        <f t="shared" si="671"/>
        <v>INSERIR DATA</v>
      </c>
      <c r="C1748" s="81" t="str">
        <f t="shared" si="672"/>
        <v>INSERIR DATA</v>
      </c>
      <c r="D1748" s="79">
        <f t="shared" si="661"/>
        <v>1745</v>
      </c>
      <c r="E1748" s="125">
        <f t="shared" si="683"/>
        <v>0</v>
      </c>
      <c r="F1748" s="101"/>
      <c r="G1748" s="124" t="str">
        <f>IFERROR(VLOOKUP(F1748,#REF!,2,0)," ")</f>
        <v xml:space="preserve"> </v>
      </c>
      <c r="H1748" s="122" t="str">
        <f>IFERROR(VLOOKUP(F1748,#REF!,3,0)," ")</f>
        <v xml:space="preserve"> </v>
      </c>
      <c r="I1748" s="103"/>
      <c r="J1748" s="103"/>
      <c r="K1748" s="103"/>
      <c r="L1748" s="104"/>
      <c r="M1748" s="105"/>
      <c r="N1748" s="106"/>
      <c r="O1748" s="107"/>
      <c r="P1748" s="122" t="str">
        <f t="shared" si="667"/>
        <v>00,00</v>
      </c>
      <c r="Q1748" s="123" t="str">
        <f t="shared" si="668"/>
        <v>0,00</v>
      </c>
      <c r="R1748" s="119">
        <v>0</v>
      </c>
      <c r="S1748" s="119">
        <v>0</v>
      </c>
      <c r="T1748" s="123">
        <f t="shared" si="673"/>
        <v>0</v>
      </c>
      <c r="U1748" s="108"/>
      <c r="V1748" s="109" t="str">
        <f t="shared" si="669"/>
        <v/>
      </c>
      <c r="W1748" s="37"/>
      <c r="X1748" s="132"/>
      <c r="Y1748" s="134"/>
      <c r="AA1748" s="24"/>
      <c r="AB1748" s="40"/>
      <c r="AC1748" s="24" t="str">
        <f t="shared" si="675"/>
        <v>Pendente</v>
      </c>
      <c r="AE1748" s="43"/>
      <c r="AF1748" s="44"/>
      <c r="AG1748" s="46"/>
      <c r="AH1748" s="46"/>
      <c r="AI1748" s="46"/>
      <c r="AJ1748" s="44"/>
      <c r="AK1748" s="46"/>
      <c r="AL1748" s="127"/>
      <c r="AM1748" s="44"/>
      <c r="AN1748" s="46"/>
      <c r="AO1748" s="127"/>
      <c r="AP1748" s="46"/>
      <c r="AQ1748" s="46"/>
      <c r="AR1748" s="46"/>
      <c r="AS1748" s="46"/>
      <c r="AT1748" s="46"/>
      <c r="AU1748" s="46"/>
      <c r="AV1748" s="46"/>
      <c r="AW1748" s="46"/>
      <c r="AX1748" s="46"/>
      <c r="AY1748" s="46"/>
      <c r="AZ1748" s="49"/>
      <c r="BE1748" s="52">
        <f t="shared" si="674"/>
        <v>0</v>
      </c>
      <c r="BF1748" s="53" t="str">
        <f t="shared" si="676"/>
        <v>00</v>
      </c>
      <c r="BG1748" s="54">
        <f t="shared" si="677"/>
        <v>0</v>
      </c>
      <c r="BH1748" s="54">
        <v>6</v>
      </c>
      <c r="BI1748" s="54" t="str">
        <f t="shared" si="678"/>
        <v>,00</v>
      </c>
      <c r="BJ1748" s="55" t="str">
        <f t="shared" si="679"/>
        <v>00,00</v>
      </c>
      <c r="BL1748" s="57" t="str">
        <f>IFERROR(VLOOKUP(H1748,#REF!,2,0)," ")</f>
        <v xml:space="preserve"> </v>
      </c>
      <c r="BM1748" s="57" t="str">
        <f>IFERROR(VLOOKUP(K1748,#REF!,2,0)," ")</f>
        <v xml:space="preserve"> </v>
      </c>
      <c r="BN1748" s="58" t="str">
        <f t="shared" si="662"/>
        <v xml:space="preserve">  </v>
      </c>
      <c r="BO1748" s="59" t="str">
        <f>IFERROR(VLOOKUP(BN1748,#REF!,5,0)," ")</f>
        <v xml:space="preserve"> </v>
      </c>
      <c r="BP1748" s="59" t="str">
        <f t="shared" si="663"/>
        <v xml:space="preserve"> </v>
      </c>
      <c r="BQ1748" s="56" t="str">
        <f t="shared" si="664"/>
        <v>0,00</v>
      </c>
      <c r="BR1748" s="59" t="str">
        <f t="shared" si="665"/>
        <v>0,00</v>
      </c>
      <c r="BS1748" s="59" t="str">
        <f t="shared" si="666"/>
        <v xml:space="preserve"> </v>
      </c>
      <c r="BT1748" s="56" t="str">
        <f t="shared" si="680"/>
        <v>00</v>
      </c>
      <c r="BU1748" s="56">
        <f t="shared" si="681"/>
        <v>0</v>
      </c>
      <c r="BV1748" s="56" t="str">
        <f>IFERROR(BU1748*#REF!,"0,00")</f>
        <v>0,00</v>
      </c>
      <c r="BW1748" s="59" t="str">
        <f t="shared" si="682"/>
        <v>0,00</v>
      </c>
    </row>
    <row r="1749" spans="1:75" ht="61.5" customHeight="1" thickTop="1" thickBot="1">
      <c r="A1749" s="90" t="str">
        <f t="shared" si="670"/>
        <v>INSERIR DATA</v>
      </c>
      <c r="B1749" s="91" t="str">
        <f t="shared" si="671"/>
        <v>INSERIR DATA</v>
      </c>
      <c r="C1749" s="81" t="str">
        <f t="shared" si="672"/>
        <v>INSERIR DATA</v>
      </c>
      <c r="D1749" s="79">
        <f t="shared" si="661"/>
        <v>1746</v>
      </c>
      <c r="E1749" s="125">
        <f t="shared" si="683"/>
        <v>0</v>
      </c>
      <c r="F1749" s="101"/>
      <c r="G1749" s="124" t="str">
        <f>IFERROR(VLOOKUP(F1749,#REF!,2,0)," ")</f>
        <v xml:space="preserve"> </v>
      </c>
      <c r="H1749" s="122" t="str">
        <f>IFERROR(VLOOKUP(F1749,#REF!,3,0)," ")</f>
        <v xml:space="preserve"> </v>
      </c>
      <c r="I1749" s="103"/>
      <c r="J1749" s="103"/>
      <c r="K1749" s="103"/>
      <c r="L1749" s="104"/>
      <c r="M1749" s="105"/>
      <c r="N1749" s="106"/>
      <c r="O1749" s="107"/>
      <c r="P1749" s="122" t="str">
        <f t="shared" si="667"/>
        <v>00,00</v>
      </c>
      <c r="Q1749" s="123" t="str">
        <f t="shared" si="668"/>
        <v>0,00</v>
      </c>
      <c r="R1749" s="119">
        <v>0</v>
      </c>
      <c r="S1749" s="119">
        <v>0</v>
      </c>
      <c r="T1749" s="123">
        <f t="shared" si="673"/>
        <v>0</v>
      </c>
      <c r="U1749" s="108"/>
      <c r="V1749" s="109" t="str">
        <f t="shared" si="669"/>
        <v/>
      </c>
      <c r="W1749" s="37"/>
      <c r="X1749" s="132"/>
      <c r="Y1749" s="134"/>
      <c r="AA1749" s="24"/>
      <c r="AB1749" s="40"/>
      <c r="AC1749" s="24" t="str">
        <f t="shared" si="675"/>
        <v>Pendente</v>
      </c>
      <c r="AE1749" s="43"/>
      <c r="AF1749" s="44"/>
      <c r="AG1749" s="46"/>
      <c r="AH1749" s="46"/>
      <c r="AI1749" s="46"/>
      <c r="AJ1749" s="44"/>
      <c r="AK1749" s="46"/>
      <c r="AL1749" s="127"/>
      <c r="AM1749" s="44"/>
      <c r="AN1749" s="46"/>
      <c r="AO1749" s="127"/>
      <c r="AP1749" s="46"/>
      <c r="AQ1749" s="46"/>
      <c r="AR1749" s="46"/>
      <c r="AS1749" s="46"/>
      <c r="AT1749" s="46"/>
      <c r="AU1749" s="46"/>
      <c r="AV1749" s="46"/>
      <c r="AW1749" s="46"/>
      <c r="AX1749" s="46"/>
      <c r="AY1749" s="46"/>
      <c r="AZ1749" s="49"/>
      <c r="BE1749" s="52">
        <f t="shared" si="674"/>
        <v>0</v>
      </c>
      <c r="BF1749" s="53" t="str">
        <f t="shared" si="676"/>
        <v>00</v>
      </c>
      <c r="BG1749" s="54">
        <f t="shared" si="677"/>
        <v>0</v>
      </c>
      <c r="BH1749" s="54">
        <v>6</v>
      </c>
      <c r="BI1749" s="54" t="str">
        <f t="shared" si="678"/>
        <v>,00</v>
      </c>
      <c r="BJ1749" s="55" t="str">
        <f t="shared" si="679"/>
        <v>00,00</v>
      </c>
      <c r="BL1749" s="57" t="str">
        <f>IFERROR(VLOOKUP(H1749,#REF!,2,0)," ")</f>
        <v xml:space="preserve"> </v>
      </c>
      <c r="BM1749" s="57" t="str">
        <f>IFERROR(VLOOKUP(K1749,#REF!,2,0)," ")</f>
        <v xml:space="preserve"> </v>
      </c>
      <c r="BN1749" s="58" t="str">
        <f t="shared" si="662"/>
        <v xml:space="preserve">  </v>
      </c>
      <c r="BO1749" s="59" t="str">
        <f>IFERROR(VLOOKUP(BN1749,#REF!,5,0)," ")</f>
        <v xml:space="preserve"> </v>
      </c>
      <c r="BP1749" s="59" t="str">
        <f t="shared" si="663"/>
        <v xml:space="preserve"> </v>
      </c>
      <c r="BQ1749" s="56" t="str">
        <f t="shared" si="664"/>
        <v>0,00</v>
      </c>
      <c r="BR1749" s="59" t="str">
        <f t="shared" si="665"/>
        <v>0,00</v>
      </c>
      <c r="BS1749" s="59" t="str">
        <f t="shared" si="666"/>
        <v xml:space="preserve"> </v>
      </c>
      <c r="BT1749" s="56" t="str">
        <f t="shared" si="680"/>
        <v>00</v>
      </c>
      <c r="BU1749" s="56">
        <f t="shared" si="681"/>
        <v>0</v>
      </c>
      <c r="BV1749" s="56" t="str">
        <f>IFERROR(BU1749*#REF!,"0,00")</f>
        <v>0,00</v>
      </c>
      <c r="BW1749" s="59" t="str">
        <f t="shared" si="682"/>
        <v>0,00</v>
      </c>
    </row>
    <row r="1750" spans="1:75" ht="61.5" customHeight="1" thickTop="1" thickBot="1">
      <c r="A1750" s="90" t="str">
        <f t="shared" si="670"/>
        <v>INSERIR DATA</v>
      </c>
      <c r="B1750" s="91" t="str">
        <f t="shared" si="671"/>
        <v>INSERIR DATA</v>
      </c>
      <c r="C1750" s="81" t="str">
        <f t="shared" si="672"/>
        <v>INSERIR DATA</v>
      </c>
      <c r="D1750" s="79">
        <f t="shared" si="661"/>
        <v>1747</v>
      </c>
      <c r="E1750" s="125">
        <f t="shared" si="683"/>
        <v>0</v>
      </c>
      <c r="F1750" s="101"/>
      <c r="G1750" s="124" t="str">
        <f>IFERROR(VLOOKUP(F1750,#REF!,2,0)," ")</f>
        <v xml:space="preserve"> </v>
      </c>
      <c r="H1750" s="122" t="str">
        <f>IFERROR(VLOOKUP(F1750,#REF!,3,0)," ")</f>
        <v xml:space="preserve"> </v>
      </c>
      <c r="I1750" s="103"/>
      <c r="J1750" s="103"/>
      <c r="K1750" s="103"/>
      <c r="L1750" s="104"/>
      <c r="M1750" s="105"/>
      <c r="N1750" s="106"/>
      <c r="O1750" s="107"/>
      <c r="P1750" s="122" t="str">
        <f t="shared" si="667"/>
        <v>00,00</v>
      </c>
      <c r="Q1750" s="123" t="str">
        <f t="shared" si="668"/>
        <v>0,00</v>
      </c>
      <c r="R1750" s="119">
        <v>0</v>
      </c>
      <c r="S1750" s="119">
        <v>0</v>
      </c>
      <c r="T1750" s="123">
        <f t="shared" si="673"/>
        <v>0</v>
      </c>
      <c r="U1750" s="108"/>
      <c r="V1750" s="109" t="str">
        <f t="shared" si="669"/>
        <v/>
      </c>
      <c r="W1750" s="37"/>
      <c r="X1750" s="132"/>
      <c r="Y1750" s="134"/>
      <c r="AA1750" s="24"/>
      <c r="AB1750" s="40"/>
      <c r="AC1750" s="24" t="str">
        <f t="shared" si="675"/>
        <v>Pendente</v>
      </c>
      <c r="AE1750" s="43"/>
      <c r="AF1750" s="44"/>
      <c r="AG1750" s="46"/>
      <c r="AH1750" s="46"/>
      <c r="AI1750" s="46"/>
      <c r="AJ1750" s="44"/>
      <c r="AK1750" s="46"/>
      <c r="AL1750" s="127"/>
      <c r="AM1750" s="44"/>
      <c r="AN1750" s="46"/>
      <c r="AO1750" s="127"/>
      <c r="AP1750" s="46"/>
      <c r="AQ1750" s="46"/>
      <c r="AR1750" s="46"/>
      <c r="AS1750" s="46"/>
      <c r="AT1750" s="46"/>
      <c r="AU1750" s="46"/>
      <c r="AV1750" s="46"/>
      <c r="AW1750" s="46"/>
      <c r="AX1750" s="46"/>
      <c r="AY1750" s="46"/>
      <c r="AZ1750" s="49"/>
      <c r="BE1750" s="52">
        <f t="shared" si="674"/>
        <v>0</v>
      </c>
      <c r="BF1750" s="53" t="str">
        <f t="shared" si="676"/>
        <v>00</v>
      </c>
      <c r="BG1750" s="54">
        <f t="shared" si="677"/>
        <v>0</v>
      </c>
      <c r="BH1750" s="54">
        <v>6</v>
      </c>
      <c r="BI1750" s="54" t="str">
        <f t="shared" si="678"/>
        <v>,00</v>
      </c>
      <c r="BJ1750" s="55" t="str">
        <f t="shared" si="679"/>
        <v>00,00</v>
      </c>
      <c r="BL1750" s="57" t="str">
        <f>IFERROR(VLOOKUP(H1750,#REF!,2,0)," ")</f>
        <v xml:space="preserve"> </v>
      </c>
      <c r="BM1750" s="57" t="str">
        <f>IFERROR(VLOOKUP(K1750,#REF!,2,0)," ")</f>
        <v xml:space="preserve"> </v>
      </c>
      <c r="BN1750" s="58" t="str">
        <f t="shared" si="662"/>
        <v xml:space="preserve">  </v>
      </c>
      <c r="BO1750" s="59" t="str">
        <f>IFERROR(VLOOKUP(BN1750,#REF!,5,0)," ")</f>
        <v xml:space="preserve"> </v>
      </c>
      <c r="BP1750" s="59" t="str">
        <f t="shared" si="663"/>
        <v xml:space="preserve"> </v>
      </c>
      <c r="BQ1750" s="56" t="str">
        <f t="shared" si="664"/>
        <v>0,00</v>
      </c>
      <c r="BR1750" s="59" t="str">
        <f t="shared" si="665"/>
        <v>0,00</v>
      </c>
      <c r="BS1750" s="59" t="str">
        <f t="shared" si="666"/>
        <v xml:space="preserve"> </v>
      </c>
      <c r="BT1750" s="56" t="str">
        <f t="shared" si="680"/>
        <v>00</v>
      </c>
      <c r="BU1750" s="56">
        <f t="shared" si="681"/>
        <v>0</v>
      </c>
      <c r="BV1750" s="56" t="str">
        <f>IFERROR(BU1750*#REF!,"0,00")</f>
        <v>0,00</v>
      </c>
      <c r="BW1750" s="59" t="str">
        <f t="shared" si="682"/>
        <v>0,00</v>
      </c>
    </row>
    <row r="1751" spans="1:75" ht="61.5" customHeight="1" thickTop="1" thickBot="1">
      <c r="A1751" s="90" t="str">
        <f t="shared" si="670"/>
        <v>INSERIR DATA</v>
      </c>
      <c r="B1751" s="91" t="str">
        <f t="shared" si="671"/>
        <v>INSERIR DATA</v>
      </c>
      <c r="C1751" s="81" t="str">
        <f t="shared" si="672"/>
        <v>INSERIR DATA</v>
      </c>
      <c r="D1751" s="79">
        <f t="shared" si="661"/>
        <v>1748</v>
      </c>
      <c r="E1751" s="125">
        <f t="shared" si="683"/>
        <v>0</v>
      </c>
      <c r="F1751" s="101"/>
      <c r="G1751" s="124" t="str">
        <f>IFERROR(VLOOKUP(F1751,#REF!,2,0)," ")</f>
        <v xml:space="preserve"> </v>
      </c>
      <c r="H1751" s="122" t="str">
        <f>IFERROR(VLOOKUP(F1751,#REF!,3,0)," ")</f>
        <v xml:space="preserve"> </v>
      </c>
      <c r="I1751" s="103"/>
      <c r="J1751" s="103"/>
      <c r="K1751" s="103"/>
      <c r="L1751" s="104"/>
      <c r="M1751" s="105"/>
      <c r="N1751" s="106"/>
      <c r="O1751" s="107"/>
      <c r="P1751" s="122" t="str">
        <f t="shared" si="667"/>
        <v>00,00</v>
      </c>
      <c r="Q1751" s="123" t="str">
        <f t="shared" si="668"/>
        <v>0,00</v>
      </c>
      <c r="R1751" s="119">
        <v>0</v>
      </c>
      <c r="S1751" s="119">
        <v>0</v>
      </c>
      <c r="T1751" s="123">
        <f t="shared" si="673"/>
        <v>0</v>
      </c>
      <c r="U1751" s="108"/>
      <c r="V1751" s="109" t="str">
        <f t="shared" si="669"/>
        <v/>
      </c>
      <c r="W1751" s="37"/>
      <c r="X1751" s="132"/>
      <c r="Y1751" s="134"/>
      <c r="AA1751" s="24"/>
      <c r="AB1751" s="40"/>
      <c r="AC1751" s="24" t="str">
        <f t="shared" si="675"/>
        <v>Pendente</v>
      </c>
      <c r="AE1751" s="43"/>
      <c r="AF1751" s="44"/>
      <c r="AG1751" s="46"/>
      <c r="AH1751" s="46"/>
      <c r="AI1751" s="46"/>
      <c r="AJ1751" s="44"/>
      <c r="AK1751" s="46"/>
      <c r="AL1751" s="127"/>
      <c r="AM1751" s="44"/>
      <c r="AN1751" s="46"/>
      <c r="AO1751" s="127"/>
      <c r="AP1751" s="46"/>
      <c r="AQ1751" s="46"/>
      <c r="AR1751" s="46"/>
      <c r="AS1751" s="46"/>
      <c r="AT1751" s="46"/>
      <c r="AU1751" s="46"/>
      <c r="AV1751" s="46"/>
      <c r="AW1751" s="46"/>
      <c r="AX1751" s="46"/>
      <c r="AY1751" s="46"/>
      <c r="AZ1751" s="49"/>
      <c r="BE1751" s="52">
        <f t="shared" si="674"/>
        <v>0</v>
      </c>
      <c r="BF1751" s="53" t="str">
        <f t="shared" si="676"/>
        <v>00</v>
      </c>
      <c r="BG1751" s="54">
        <f t="shared" si="677"/>
        <v>0</v>
      </c>
      <c r="BH1751" s="54">
        <v>6</v>
      </c>
      <c r="BI1751" s="54" t="str">
        <f t="shared" si="678"/>
        <v>,00</v>
      </c>
      <c r="BJ1751" s="55" t="str">
        <f t="shared" si="679"/>
        <v>00,00</v>
      </c>
      <c r="BL1751" s="57" t="str">
        <f>IFERROR(VLOOKUP(H1751,#REF!,2,0)," ")</f>
        <v xml:space="preserve"> </v>
      </c>
      <c r="BM1751" s="57" t="str">
        <f>IFERROR(VLOOKUP(K1751,#REF!,2,0)," ")</f>
        <v xml:space="preserve"> </v>
      </c>
      <c r="BN1751" s="58" t="str">
        <f t="shared" si="662"/>
        <v xml:space="preserve">  </v>
      </c>
      <c r="BO1751" s="59" t="str">
        <f>IFERROR(VLOOKUP(BN1751,#REF!,5,0)," ")</f>
        <v xml:space="preserve"> </v>
      </c>
      <c r="BP1751" s="59" t="str">
        <f t="shared" si="663"/>
        <v xml:space="preserve"> </v>
      </c>
      <c r="BQ1751" s="56" t="str">
        <f t="shared" si="664"/>
        <v>0,00</v>
      </c>
      <c r="BR1751" s="59" t="str">
        <f t="shared" si="665"/>
        <v>0,00</v>
      </c>
      <c r="BS1751" s="59" t="str">
        <f t="shared" si="666"/>
        <v xml:space="preserve"> </v>
      </c>
      <c r="BT1751" s="56" t="str">
        <f t="shared" si="680"/>
        <v>00</v>
      </c>
      <c r="BU1751" s="56">
        <f t="shared" si="681"/>
        <v>0</v>
      </c>
      <c r="BV1751" s="56" t="str">
        <f>IFERROR(BU1751*#REF!,"0,00")</f>
        <v>0,00</v>
      </c>
      <c r="BW1751" s="59" t="str">
        <f t="shared" si="682"/>
        <v>0,00</v>
      </c>
    </row>
    <row r="1752" spans="1:75" ht="61.5" customHeight="1" thickTop="1" thickBot="1">
      <c r="A1752" s="90" t="str">
        <f t="shared" si="670"/>
        <v>INSERIR DATA</v>
      </c>
      <c r="B1752" s="91" t="str">
        <f t="shared" si="671"/>
        <v>INSERIR DATA</v>
      </c>
      <c r="C1752" s="81" t="str">
        <f t="shared" si="672"/>
        <v>INSERIR DATA</v>
      </c>
      <c r="D1752" s="79">
        <f t="shared" ref="D1752:D1815" si="684">D1751+1</f>
        <v>1749</v>
      </c>
      <c r="E1752" s="125">
        <f t="shared" si="683"/>
        <v>0</v>
      </c>
      <c r="F1752" s="101"/>
      <c r="G1752" s="124" t="str">
        <f>IFERROR(VLOOKUP(F1752,#REF!,2,0)," ")</f>
        <v xml:space="preserve"> </v>
      </c>
      <c r="H1752" s="122" t="str">
        <f>IFERROR(VLOOKUP(F1752,#REF!,3,0)," ")</f>
        <v xml:space="preserve"> </v>
      </c>
      <c r="I1752" s="103"/>
      <c r="J1752" s="103"/>
      <c r="K1752" s="103"/>
      <c r="L1752" s="104"/>
      <c r="M1752" s="105"/>
      <c r="N1752" s="106"/>
      <c r="O1752" s="107"/>
      <c r="P1752" s="122" t="str">
        <f t="shared" si="667"/>
        <v>00,00</v>
      </c>
      <c r="Q1752" s="123" t="str">
        <f t="shared" si="668"/>
        <v>0,00</v>
      </c>
      <c r="R1752" s="119">
        <v>0</v>
      </c>
      <c r="S1752" s="119">
        <v>0</v>
      </c>
      <c r="T1752" s="123">
        <f t="shared" si="673"/>
        <v>0</v>
      </c>
      <c r="U1752" s="108"/>
      <c r="V1752" s="109" t="str">
        <f t="shared" si="669"/>
        <v/>
      </c>
      <c r="W1752" s="37"/>
      <c r="X1752" s="132"/>
      <c r="Y1752" s="134"/>
      <c r="AA1752" s="24"/>
      <c r="AB1752" s="40"/>
      <c r="AC1752" s="24" t="str">
        <f t="shared" si="675"/>
        <v>Pendente</v>
      </c>
      <c r="AE1752" s="43"/>
      <c r="AF1752" s="44"/>
      <c r="AG1752" s="46"/>
      <c r="AH1752" s="46"/>
      <c r="AI1752" s="46"/>
      <c r="AJ1752" s="44"/>
      <c r="AK1752" s="46"/>
      <c r="AL1752" s="127"/>
      <c r="AM1752" s="44"/>
      <c r="AN1752" s="46"/>
      <c r="AO1752" s="127"/>
      <c r="AP1752" s="46"/>
      <c r="AQ1752" s="46"/>
      <c r="AR1752" s="46"/>
      <c r="AS1752" s="46"/>
      <c r="AT1752" s="46"/>
      <c r="AU1752" s="46"/>
      <c r="AV1752" s="46"/>
      <c r="AW1752" s="46"/>
      <c r="AX1752" s="46"/>
      <c r="AY1752" s="46"/>
      <c r="AZ1752" s="49"/>
      <c r="BE1752" s="52">
        <f t="shared" si="674"/>
        <v>0</v>
      </c>
      <c r="BF1752" s="53" t="str">
        <f t="shared" si="676"/>
        <v>00</v>
      </c>
      <c r="BG1752" s="54">
        <f t="shared" si="677"/>
        <v>0</v>
      </c>
      <c r="BH1752" s="54">
        <v>6</v>
      </c>
      <c r="BI1752" s="54" t="str">
        <f t="shared" si="678"/>
        <v>,00</v>
      </c>
      <c r="BJ1752" s="55" t="str">
        <f t="shared" si="679"/>
        <v>00,00</v>
      </c>
      <c r="BL1752" s="57" t="str">
        <f>IFERROR(VLOOKUP(H1752,#REF!,2,0)," ")</f>
        <v xml:space="preserve"> </v>
      </c>
      <c r="BM1752" s="57" t="str">
        <f>IFERROR(VLOOKUP(K1752,#REF!,2,0)," ")</f>
        <v xml:space="preserve"> </v>
      </c>
      <c r="BN1752" s="58" t="str">
        <f t="shared" si="662"/>
        <v xml:space="preserve">  </v>
      </c>
      <c r="BO1752" s="59" t="str">
        <f>IFERROR(VLOOKUP(BN1752,#REF!,5,0)," ")</f>
        <v xml:space="preserve"> </v>
      </c>
      <c r="BP1752" s="59" t="str">
        <f t="shared" si="663"/>
        <v xml:space="preserve"> </v>
      </c>
      <c r="BQ1752" s="56" t="str">
        <f t="shared" si="664"/>
        <v>0,00</v>
      </c>
      <c r="BR1752" s="59" t="str">
        <f t="shared" si="665"/>
        <v>0,00</v>
      </c>
      <c r="BS1752" s="59" t="str">
        <f t="shared" si="666"/>
        <v xml:space="preserve"> </v>
      </c>
      <c r="BT1752" s="56" t="str">
        <f t="shared" si="680"/>
        <v>00</v>
      </c>
      <c r="BU1752" s="56">
        <f t="shared" si="681"/>
        <v>0</v>
      </c>
      <c r="BV1752" s="56" t="str">
        <f>IFERROR(BU1752*#REF!,"0,00")</f>
        <v>0,00</v>
      </c>
      <c r="BW1752" s="59" t="str">
        <f t="shared" si="682"/>
        <v>0,00</v>
      </c>
    </row>
    <row r="1753" spans="1:75" ht="61.5" customHeight="1" thickTop="1" thickBot="1">
      <c r="A1753" s="90" t="str">
        <f t="shared" si="670"/>
        <v>INSERIR DATA</v>
      </c>
      <c r="B1753" s="91" t="str">
        <f t="shared" si="671"/>
        <v>INSERIR DATA</v>
      </c>
      <c r="C1753" s="81" t="str">
        <f t="shared" si="672"/>
        <v>INSERIR DATA</v>
      </c>
      <c r="D1753" s="79">
        <f t="shared" si="684"/>
        <v>1750</v>
      </c>
      <c r="E1753" s="125">
        <f t="shared" si="683"/>
        <v>0</v>
      </c>
      <c r="F1753" s="101"/>
      <c r="G1753" s="124" t="str">
        <f>IFERROR(VLOOKUP(F1753,#REF!,2,0)," ")</f>
        <v xml:space="preserve"> </v>
      </c>
      <c r="H1753" s="122" t="str">
        <f>IFERROR(VLOOKUP(F1753,#REF!,3,0)," ")</f>
        <v xml:space="preserve"> </v>
      </c>
      <c r="I1753" s="103"/>
      <c r="J1753" s="103"/>
      <c r="K1753" s="103"/>
      <c r="L1753" s="104"/>
      <c r="M1753" s="105"/>
      <c r="N1753" s="106"/>
      <c r="O1753" s="107"/>
      <c r="P1753" s="122" t="str">
        <f t="shared" si="667"/>
        <v>00,00</v>
      </c>
      <c r="Q1753" s="123" t="str">
        <f t="shared" si="668"/>
        <v>0,00</v>
      </c>
      <c r="R1753" s="119">
        <v>0</v>
      </c>
      <c r="S1753" s="119">
        <v>0</v>
      </c>
      <c r="T1753" s="123">
        <f t="shared" si="673"/>
        <v>0</v>
      </c>
      <c r="U1753" s="108"/>
      <c r="V1753" s="109" t="str">
        <f t="shared" si="669"/>
        <v/>
      </c>
      <c r="W1753" s="37"/>
      <c r="X1753" s="132"/>
      <c r="Y1753" s="134"/>
      <c r="AA1753" s="24"/>
      <c r="AB1753" s="40"/>
      <c r="AC1753" s="24" t="str">
        <f t="shared" si="675"/>
        <v>Pendente</v>
      </c>
      <c r="AE1753" s="43"/>
      <c r="AF1753" s="44"/>
      <c r="AG1753" s="46"/>
      <c r="AH1753" s="46"/>
      <c r="AI1753" s="46"/>
      <c r="AJ1753" s="44"/>
      <c r="AK1753" s="46"/>
      <c r="AL1753" s="127"/>
      <c r="AM1753" s="44"/>
      <c r="AN1753" s="46"/>
      <c r="AO1753" s="127"/>
      <c r="AP1753" s="46"/>
      <c r="AQ1753" s="46"/>
      <c r="AR1753" s="46"/>
      <c r="AS1753" s="46"/>
      <c r="AT1753" s="46"/>
      <c r="AU1753" s="46"/>
      <c r="AV1753" s="46"/>
      <c r="AW1753" s="46"/>
      <c r="AX1753" s="46"/>
      <c r="AY1753" s="46"/>
      <c r="AZ1753" s="49"/>
      <c r="BE1753" s="52">
        <f t="shared" si="674"/>
        <v>0</v>
      </c>
      <c r="BF1753" s="53" t="str">
        <f t="shared" si="676"/>
        <v>00</v>
      </c>
      <c r="BG1753" s="54">
        <f t="shared" si="677"/>
        <v>0</v>
      </c>
      <c r="BH1753" s="54">
        <v>6</v>
      </c>
      <c r="BI1753" s="54" t="str">
        <f t="shared" si="678"/>
        <v>,00</v>
      </c>
      <c r="BJ1753" s="55" t="str">
        <f t="shared" si="679"/>
        <v>00,00</v>
      </c>
      <c r="BL1753" s="57" t="str">
        <f>IFERROR(VLOOKUP(H1753,#REF!,2,0)," ")</f>
        <v xml:space="preserve"> </v>
      </c>
      <c r="BM1753" s="57" t="str">
        <f>IFERROR(VLOOKUP(K1753,#REF!,2,0)," ")</f>
        <v xml:space="preserve"> </v>
      </c>
      <c r="BN1753" s="58" t="str">
        <f t="shared" si="662"/>
        <v xml:space="preserve">  </v>
      </c>
      <c r="BO1753" s="59" t="str">
        <f>IFERROR(VLOOKUP(BN1753,#REF!,5,0)," ")</f>
        <v xml:space="preserve"> </v>
      </c>
      <c r="BP1753" s="59" t="str">
        <f t="shared" si="663"/>
        <v xml:space="preserve"> </v>
      </c>
      <c r="BQ1753" s="56" t="str">
        <f t="shared" si="664"/>
        <v>0,00</v>
      </c>
      <c r="BR1753" s="59" t="str">
        <f t="shared" si="665"/>
        <v>0,00</v>
      </c>
      <c r="BS1753" s="59" t="str">
        <f t="shared" si="666"/>
        <v xml:space="preserve"> </v>
      </c>
      <c r="BT1753" s="56" t="str">
        <f t="shared" si="680"/>
        <v>00</v>
      </c>
      <c r="BU1753" s="56">
        <f t="shared" si="681"/>
        <v>0</v>
      </c>
      <c r="BV1753" s="56" t="str">
        <f>IFERROR(BU1753*#REF!,"0,00")</f>
        <v>0,00</v>
      </c>
      <c r="BW1753" s="59" t="str">
        <f t="shared" si="682"/>
        <v>0,00</v>
      </c>
    </row>
    <row r="1754" spans="1:75" ht="61.5" customHeight="1" thickTop="1" thickBot="1">
      <c r="A1754" s="90" t="str">
        <f t="shared" si="670"/>
        <v>INSERIR DATA</v>
      </c>
      <c r="B1754" s="91" t="str">
        <f t="shared" si="671"/>
        <v>INSERIR DATA</v>
      </c>
      <c r="C1754" s="81" t="str">
        <f t="shared" si="672"/>
        <v>INSERIR DATA</v>
      </c>
      <c r="D1754" s="79">
        <f t="shared" si="684"/>
        <v>1751</v>
      </c>
      <c r="E1754" s="125">
        <f t="shared" si="683"/>
        <v>0</v>
      </c>
      <c r="F1754" s="101"/>
      <c r="G1754" s="124" t="str">
        <f>IFERROR(VLOOKUP(F1754,#REF!,2,0)," ")</f>
        <v xml:space="preserve"> </v>
      </c>
      <c r="H1754" s="122" t="str">
        <f>IFERROR(VLOOKUP(F1754,#REF!,3,0)," ")</f>
        <v xml:space="preserve"> </v>
      </c>
      <c r="I1754" s="103"/>
      <c r="J1754" s="103"/>
      <c r="K1754" s="103"/>
      <c r="L1754" s="104"/>
      <c r="M1754" s="105"/>
      <c r="N1754" s="106"/>
      <c r="O1754" s="107"/>
      <c r="P1754" s="122" t="str">
        <f t="shared" si="667"/>
        <v>00,00</v>
      </c>
      <c r="Q1754" s="123" t="str">
        <f t="shared" si="668"/>
        <v>0,00</v>
      </c>
      <c r="R1754" s="119">
        <v>0</v>
      </c>
      <c r="S1754" s="119">
        <v>0</v>
      </c>
      <c r="T1754" s="123">
        <f t="shared" si="673"/>
        <v>0</v>
      </c>
      <c r="U1754" s="108"/>
      <c r="V1754" s="109" t="str">
        <f t="shared" si="669"/>
        <v/>
      </c>
      <c r="W1754" s="37"/>
      <c r="X1754" s="132"/>
      <c r="Y1754" s="134"/>
      <c r="AA1754" s="24"/>
      <c r="AB1754" s="40"/>
      <c r="AC1754" s="24" t="str">
        <f t="shared" si="675"/>
        <v>Pendente</v>
      </c>
      <c r="AE1754" s="43"/>
      <c r="AF1754" s="44"/>
      <c r="AG1754" s="46"/>
      <c r="AH1754" s="46"/>
      <c r="AI1754" s="46"/>
      <c r="AJ1754" s="44"/>
      <c r="AK1754" s="46"/>
      <c r="AL1754" s="127"/>
      <c r="AM1754" s="44"/>
      <c r="AN1754" s="46"/>
      <c r="AO1754" s="127"/>
      <c r="AP1754" s="46"/>
      <c r="AQ1754" s="46"/>
      <c r="AR1754" s="46"/>
      <c r="AS1754" s="46"/>
      <c r="AT1754" s="46"/>
      <c r="AU1754" s="46"/>
      <c r="AV1754" s="46"/>
      <c r="AW1754" s="46"/>
      <c r="AX1754" s="46"/>
      <c r="AY1754" s="46"/>
      <c r="AZ1754" s="49"/>
      <c r="BE1754" s="52">
        <f t="shared" si="674"/>
        <v>0</v>
      </c>
      <c r="BF1754" s="53" t="str">
        <f t="shared" si="676"/>
        <v>00</v>
      </c>
      <c r="BG1754" s="54">
        <f t="shared" si="677"/>
        <v>0</v>
      </c>
      <c r="BH1754" s="54">
        <v>6</v>
      </c>
      <c r="BI1754" s="54" t="str">
        <f t="shared" si="678"/>
        <v>,00</v>
      </c>
      <c r="BJ1754" s="55" t="str">
        <f t="shared" si="679"/>
        <v>00,00</v>
      </c>
      <c r="BL1754" s="57" t="str">
        <f>IFERROR(VLOOKUP(H1754,#REF!,2,0)," ")</f>
        <v xml:space="preserve"> </v>
      </c>
      <c r="BM1754" s="57" t="str">
        <f>IFERROR(VLOOKUP(K1754,#REF!,2,0)," ")</f>
        <v xml:space="preserve"> </v>
      </c>
      <c r="BN1754" s="58" t="str">
        <f t="shared" si="662"/>
        <v xml:space="preserve">  </v>
      </c>
      <c r="BO1754" s="59" t="str">
        <f>IFERROR(VLOOKUP(BN1754,#REF!,5,0)," ")</f>
        <v xml:space="preserve"> </v>
      </c>
      <c r="BP1754" s="59" t="str">
        <f t="shared" si="663"/>
        <v xml:space="preserve"> </v>
      </c>
      <c r="BQ1754" s="56" t="str">
        <f t="shared" si="664"/>
        <v>0,00</v>
      </c>
      <c r="BR1754" s="59" t="str">
        <f t="shared" si="665"/>
        <v>0,00</v>
      </c>
      <c r="BS1754" s="59" t="str">
        <f t="shared" si="666"/>
        <v xml:space="preserve"> </v>
      </c>
      <c r="BT1754" s="56" t="str">
        <f t="shared" si="680"/>
        <v>00</v>
      </c>
      <c r="BU1754" s="56">
        <f t="shared" si="681"/>
        <v>0</v>
      </c>
      <c r="BV1754" s="56" t="str">
        <f>IFERROR(BU1754*#REF!,"0,00")</f>
        <v>0,00</v>
      </c>
      <c r="BW1754" s="59" t="str">
        <f t="shared" si="682"/>
        <v>0,00</v>
      </c>
    </row>
    <row r="1755" spans="1:75" ht="61.5" customHeight="1" thickTop="1" thickBot="1">
      <c r="A1755" s="90" t="str">
        <f t="shared" si="670"/>
        <v>INSERIR DATA</v>
      </c>
      <c r="B1755" s="91" t="str">
        <f t="shared" si="671"/>
        <v>INSERIR DATA</v>
      </c>
      <c r="C1755" s="81" t="str">
        <f t="shared" si="672"/>
        <v>INSERIR DATA</v>
      </c>
      <c r="D1755" s="79">
        <f t="shared" si="684"/>
        <v>1752</v>
      </c>
      <c r="E1755" s="125">
        <f t="shared" si="683"/>
        <v>0</v>
      </c>
      <c r="F1755" s="101"/>
      <c r="G1755" s="124" t="str">
        <f>IFERROR(VLOOKUP(F1755,#REF!,2,0)," ")</f>
        <v xml:space="preserve"> </v>
      </c>
      <c r="H1755" s="122" t="str">
        <f>IFERROR(VLOOKUP(F1755,#REF!,3,0)," ")</f>
        <v xml:space="preserve"> </v>
      </c>
      <c r="I1755" s="103"/>
      <c r="J1755" s="103"/>
      <c r="K1755" s="103"/>
      <c r="L1755" s="104"/>
      <c r="M1755" s="105"/>
      <c r="N1755" s="106"/>
      <c r="O1755" s="107"/>
      <c r="P1755" s="122" t="str">
        <f t="shared" si="667"/>
        <v>00,00</v>
      </c>
      <c r="Q1755" s="123" t="str">
        <f t="shared" si="668"/>
        <v>0,00</v>
      </c>
      <c r="R1755" s="119">
        <v>0</v>
      </c>
      <c r="S1755" s="119">
        <v>0</v>
      </c>
      <c r="T1755" s="123">
        <f t="shared" si="673"/>
        <v>0</v>
      </c>
      <c r="U1755" s="108"/>
      <c r="V1755" s="109" t="str">
        <f t="shared" si="669"/>
        <v/>
      </c>
      <c r="W1755" s="37"/>
      <c r="X1755" s="132"/>
      <c r="Y1755" s="134"/>
      <c r="AA1755" s="24"/>
      <c r="AB1755" s="40"/>
      <c r="AC1755" s="24" t="str">
        <f t="shared" si="675"/>
        <v>Pendente</v>
      </c>
      <c r="AE1755" s="43"/>
      <c r="AF1755" s="44"/>
      <c r="AG1755" s="46"/>
      <c r="AH1755" s="46"/>
      <c r="AI1755" s="46"/>
      <c r="AJ1755" s="44"/>
      <c r="AK1755" s="46"/>
      <c r="AL1755" s="127"/>
      <c r="AM1755" s="44"/>
      <c r="AN1755" s="46"/>
      <c r="AO1755" s="127"/>
      <c r="AP1755" s="46"/>
      <c r="AQ1755" s="46"/>
      <c r="AR1755" s="46"/>
      <c r="AS1755" s="46"/>
      <c r="AT1755" s="46"/>
      <c r="AU1755" s="46"/>
      <c r="AV1755" s="46"/>
      <c r="AW1755" s="46"/>
      <c r="AX1755" s="46"/>
      <c r="AY1755" s="46"/>
      <c r="AZ1755" s="49"/>
      <c r="BE1755" s="52">
        <f t="shared" si="674"/>
        <v>0</v>
      </c>
      <c r="BF1755" s="53" t="str">
        <f t="shared" si="676"/>
        <v>00</v>
      </c>
      <c r="BG1755" s="54">
        <f t="shared" si="677"/>
        <v>0</v>
      </c>
      <c r="BH1755" s="54">
        <v>6</v>
      </c>
      <c r="BI1755" s="54" t="str">
        <f t="shared" si="678"/>
        <v>,00</v>
      </c>
      <c r="BJ1755" s="55" t="str">
        <f t="shared" si="679"/>
        <v>00,00</v>
      </c>
      <c r="BL1755" s="57" t="str">
        <f>IFERROR(VLOOKUP(H1755,#REF!,2,0)," ")</f>
        <v xml:space="preserve"> </v>
      </c>
      <c r="BM1755" s="57" t="str">
        <f>IFERROR(VLOOKUP(K1755,#REF!,2,0)," ")</f>
        <v xml:space="preserve"> </v>
      </c>
      <c r="BN1755" s="58" t="str">
        <f t="shared" si="662"/>
        <v xml:space="preserve">  </v>
      </c>
      <c r="BO1755" s="59" t="str">
        <f>IFERROR(VLOOKUP(BN1755,#REF!,5,0)," ")</f>
        <v xml:space="preserve"> </v>
      </c>
      <c r="BP1755" s="59" t="str">
        <f t="shared" si="663"/>
        <v xml:space="preserve"> </v>
      </c>
      <c r="BQ1755" s="56" t="str">
        <f t="shared" si="664"/>
        <v>0,00</v>
      </c>
      <c r="BR1755" s="59" t="str">
        <f t="shared" si="665"/>
        <v>0,00</v>
      </c>
      <c r="BS1755" s="59" t="str">
        <f t="shared" si="666"/>
        <v xml:space="preserve"> </v>
      </c>
      <c r="BT1755" s="56" t="str">
        <f t="shared" si="680"/>
        <v>00</v>
      </c>
      <c r="BU1755" s="56">
        <f t="shared" si="681"/>
        <v>0</v>
      </c>
      <c r="BV1755" s="56" t="str">
        <f>IFERROR(BU1755*#REF!,"0,00")</f>
        <v>0,00</v>
      </c>
      <c r="BW1755" s="59" t="str">
        <f t="shared" si="682"/>
        <v>0,00</v>
      </c>
    </row>
    <row r="1756" spans="1:75" ht="61.5" customHeight="1" thickTop="1" thickBot="1">
      <c r="A1756" s="90" t="str">
        <f t="shared" si="670"/>
        <v>INSERIR DATA</v>
      </c>
      <c r="B1756" s="91" t="str">
        <f t="shared" si="671"/>
        <v>INSERIR DATA</v>
      </c>
      <c r="C1756" s="81" t="str">
        <f t="shared" si="672"/>
        <v>INSERIR DATA</v>
      </c>
      <c r="D1756" s="79">
        <f t="shared" si="684"/>
        <v>1753</v>
      </c>
      <c r="E1756" s="125">
        <f t="shared" si="683"/>
        <v>0</v>
      </c>
      <c r="F1756" s="101"/>
      <c r="G1756" s="124" t="str">
        <f>IFERROR(VLOOKUP(F1756,#REF!,2,0)," ")</f>
        <v xml:space="preserve"> </v>
      </c>
      <c r="H1756" s="122" t="str">
        <f>IFERROR(VLOOKUP(F1756,#REF!,3,0)," ")</f>
        <v xml:space="preserve"> </v>
      </c>
      <c r="I1756" s="103"/>
      <c r="J1756" s="103"/>
      <c r="K1756" s="103"/>
      <c r="L1756" s="104"/>
      <c r="M1756" s="105"/>
      <c r="N1756" s="106"/>
      <c r="O1756" s="107"/>
      <c r="P1756" s="122" t="str">
        <f t="shared" si="667"/>
        <v>00,00</v>
      </c>
      <c r="Q1756" s="123" t="str">
        <f t="shared" si="668"/>
        <v>0,00</v>
      </c>
      <c r="R1756" s="119">
        <v>0</v>
      </c>
      <c r="S1756" s="119">
        <v>0</v>
      </c>
      <c r="T1756" s="123">
        <f t="shared" si="673"/>
        <v>0</v>
      </c>
      <c r="U1756" s="108"/>
      <c r="V1756" s="109" t="str">
        <f t="shared" si="669"/>
        <v/>
      </c>
      <c r="W1756" s="37"/>
      <c r="X1756" s="132"/>
      <c r="Y1756" s="134"/>
      <c r="AA1756" s="24"/>
      <c r="AB1756" s="40"/>
      <c r="AC1756" s="24" t="str">
        <f t="shared" si="675"/>
        <v>Pendente</v>
      </c>
      <c r="AE1756" s="43"/>
      <c r="AF1756" s="44"/>
      <c r="AG1756" s="46"/>
      <c r="AH1756" s="46"/>
      <c r="AI1756" s="46"/>
      <c r="AJ1756" s="44"/>
      <c r="AK1756" s="46"/>
      <c r="AL1756" s="127"/>
      <c r="AM1756" s="44"/>
      <c r="AN1756" s="46"/>
      <c r="AO1756" s="127"/>
      <c r="AP1756" s="46"/>
      <c r="AQ1756" s="46"/>
      <c r="AR1756" s="46"/>
      <c r="AS1756" s="46"/>
      <c r="AT1756" s="46"/>
      <c r="AU1756" s="46"/>
      <c r="AV1756" s="46"/>
      <c r="AW1756" s="46"/>
      <c r="AX1756" s="46"/>
      <c r="AY1756" s="46"/>
      <c r="AZ1756" s="49"/>
      <c r="BE1756" s="52">
        <f t="shared" si="674"/>
        <v>0</v>
      </c>
      <c r="BF1756" s="53" t="str">
        <f t="shared" si="676"/>
        <v>00</v>
      </c>
      <c r="BG1756" s="54">
        <f t="shared" si="677"/>
        <v>0</v>
      </c>
      <c r="BH1756" s="54">
        <v>6</v>
      </c>
      <c r="BI1756" s="54" t="str">
        <f t="shared" si="678"/>
        <v>,00</v>
      </c>
      <c r="BJ1756" s="55" t="str">
        <f t="shared" si="679"/>
        <v>00,00</v>
      </c>
      <c r="BL1756" s="57" t="str">
        <f>IFERROR(VLOOKUP(H1756,#REF!,2,0)," ")</f>
        <v xml:space="preserve"> </v>
      </c>
      <c r="BM1756" s="57" t="str">
        <f>IFERROR(VLOOKUP(K1756,#REF!,2,0)," ")</f>
        <v xml:space="preserve"> </v>
      </c>
      <c r="BN1756" s="58" t="str">
        <f t="shared" si="662"/>
        <v xml:space="preserve">  </v>
      </c>
      <c r="BO1756" s="59" t="str">
        <f>IFERROR(VLOOKUP(BN1756,#REF!,5,0)," ")</f>
        <v xml:space="preserve"> </v>
      </c>
      <c r="BP1756" s="59" t="str">
        <f t="shared" si="663"/>
        <v xml:space="preserve"> </v>
      </c>
      <c r="BQ1756" s="56" t="str">
        <f t="shared" si="664"/>
        <v>0,00</v>
      </c>
      <c r="BR1756" s="59" t="str">
        <f t="shared" si="665"/>
        <v>0,00</v>
      </c>
      <c r="BS1756" s="59" t="str">
        <f t="shared" si="666"/>
        <v xml:space="preserve"> </v>
      </c>
      <c r="BT1756" s="56" t="str">
        <f t="shared" si="680"/>
        <v>00</v>
      </c>
      <c r="BU1756" s="56">
        <f t="shared" si="681"/>
        <v>0</v>
      </c>
      <c r="BV1756" s="56" t="str">
        <f>IFERROR(BU1756*#REF!,"0,00")</f>
        <v>0,00</v>
      </c>
      <c r="BW1756" s="59" t="str">
        <f t="shared" si="682"/>
        <v>0,00</v>
      </c>
    </row>
    <row r="1757" spans="1:75" ht="61.5" customHeight="1" thickTop="1" thickBot="1">
      <c r="A1757" s="90" t="str">
        <f t="shared" si="670"/>
        <v>INSERIR DATA</v>
      </c>
      <c r="B1757" s="91" t="str">
        <f t="shared" si="671"/>
        <v>INSERIR DATA</v>
      </c>
      <c r="C1757" s="81" t="str">
        <f t="shared" si="672"/>
        <v>INSERIR DATA</v>
      </c>
      <c r="D1757" s="79">
        <f t="shared" si="684"/>
        <v>1754</v>
      </c>
      <c r="E1757" s="125">
        <f t="shared" si="683"/>
        <v>0</v>
      </c>
      <c r="F1757" s="101"/>
      <c r="G1757" s="124" t="str">
        <f>IFERROR(VLOOKUP(F1757,#REF!,2,0)," ")</f>
        <v xml:space="preserve"> </v>
      </c>
      <c r="H1757" s="122" t="str">
        <f>IFERROR(VLOOKUP(F1757,#REF!,3,0)," ")</f>
        <v xml:space="preserve"> </v>
      </c>
      <c r="I1757" s="103"/>
      <c r="J1757" s="103"/>
      <c r="K1757" s="103"/>
      <c r="L1757" s="104"/>
      <c r="M1757" s="105"/>
      <c r="N1757" s="106"/>
      <c r="O1757" s="107"/>
      <c r="P1757" s="122" t="str">
        <f t="shared" si="667"/>
        <v>00,00</v>
      </c>
      <c r="Q1757" s="123" t="str">
        <f t="shared" si="668"/>
        <v>0,00</v>
      </c>
      <c r="R1757" s="119">
        <v>0</v>
      </c>
      <c r="S1757" s="119">
        <v>0</v>
      </c>
      <c r="T1757" s="123">
        <f t="shared" si="673"/>
        <v>0</v>
      </c>
      <c r="U1757" s="108"/>
      <c r="V1757" s="109" t="str">
        <f t="shared" si="669"/>
        <v/>
      </c>
      <c r="W1757" s="37"/>
      <c r="X1757" s="132"/>
      <c r="Y1757" s="134"/>
      <c r="AA1757" s="24"/>
      <c r="AB1757" s="40"/>
      <c r="AC1757" s="24" t="str">
        <f t="shared" si="675"/>
        <v>Pendente</v>
      </c>
      <c r="AE1757" s="43"/>
      <c r="AF1757" s="44"/>
      <c r="AG1757" s="46"/>
      <c r="AH1757" s="46"/>
      <c r="AI1757" s="46"/>
      <c r="AJ1757" s="44"/>
      <c r="AK1757" s="46"/>
      <c r="AL1757" s="127"/>
      <c r="AM1757" s="44"/>
      <c r="AN1757" s="46"/>
      <c r="AO1757" s="127"/>
      <c r="AP1757" s="46"/>
      <c r="AQ1757" s="46"/>
      <c r="AR1757" s="46"/>
      <c r="AS1757" s="46"/>
      <c r="AT1757" s="46"/>
      <c r="AU1757" s="46"/>
      <c r="AV1757" s="46"/>
      <c r="AW1757" s="46"/>
      <c r="AX1757" s="46"/>
      <c r="AY1757" s="46"/>
      <c r="AZ1757" s="49"/>
      <c r="BE1757" s="52">
        <f t="shared" si="674"/>
        <v>0</v>
      </c>
      <c r="BF1757" s="53" t="str">
        <f t="shared" si="676"/>
        <v>00</v>
      </c>
      <c r="BG1757" s="54">
        <f t="shared" si="677"/>
        <v>0</v>
      </c>
      <c r="BH1757" s="54">
        <v>6</v>
      </c>
      <c r="BI1757" s="54" t="str">
        <f t="shared" si="678"/>
        <v>,00</v>
      </c>
      <c r="BJ1757" s="55" t="str">
        <f t="shared" si="679"/>
        <v>00,00</v>
      </c>
      <c r="BL1757" s="57" t="str">
        <f>IFERROR(VLOOKUP(H1757,#REF!,2,0)," ")</f>
        <v xml:space="preserve"> </v>
      </c>
      <c r="BM1757" s="57" t="str">
        <f>IFERROR(VLOOKUP(K1757,#REF!,2,0)," ")</f>
        <v xml:space="preserve"> </v>
      </c>
      <c r="BN1757" s="58" t="str">
        <f t="shared" si="662"/>
        <v xml:space="preserve">  </v>
      </c>
      <c r="BO1757" s="59" t="str">
        <f>IFERROR(VLOOKUP(BN1757,#REF!,5,0)," ")</f>
        <v xml:space="preserve"> </v>
      </c>
      <c r="BP1757" s="59" t="str">
        <f t="shared" si="663"/>
        <v xml:space="preserve"> </v>
      </c>
      <c r="BQ1757" s="56" t="str">
        <f t="shared" si="664"/>
        <v>0,00</v>
      </c>
      <c r="BR1757" s="59" t="str">
        <f t="shared" si="665"/>
        <v>0,00</v>
      </c>
      <c r="BS1757" s="59" t="str">
        <f t="shared" si="666"/>
        <v xml:space="preserve"> </v>
      </c>
      <c r="BT1757" s="56" t="str">
        <f t="shared" si="680"/>
        <v>00</v>
      </c>
      <c r="BU1757" s="56">
        <f t="shared" si="681"/>
        <v>0</v>
      </c>
      <c r="BV1757" s="56" t="str">
        <f>IFERROR(BU1757*#REF!,"0,00")</f>
        <v>0,00</v>
      </c>
      <c r="BW1757" s="59" t="str">
        <f t="shared" si="682"/>
        <v>0,00</v>
      </c>
    </row>
    <row r="1758" spans="1:75" ht="61.5" customHeight="1" thickTop="1" thickBot="1">
      <c r="A1758" s="90" t="str">
        <f t="shared" si="670"/>
        <v>INSERIR DATA</v>
      </c>
      <c r="B1758" s="91" t="str">
        <f t="shared" si="671"/>
        <v>INSERIR DATA</v>
      </c>
      <c r="C1758" s="81" t="str">
        <f t="shared" si="672"/>
        <v>INSERIR DATA</v>
      </c>
      <c r="D1758" s="79">
        <f t="shared" si="684"/>
        <v>1755</v>
      </c>
      <c r="E1758" s="125">
        <f t="shared" si="683"/>
        <v>0</v>
      </c>
      <c r="F1758" s="101"/>
      <c r="G1758" s="124" t="str">
        <f>IFERROR(VLOOKUP(F1758,#REF!,2,0)," ")</f>
        <v xml:space="preserve"> </v>
      </c>
      <c r="H1758" s="122" t="str">
        <f>IFERROR(VLOOKUP(F1758,#REF!,3,0)," ")</f>
        <v xml:space="preserve"> </v>
      </c>
      <c r="I1758" s="103"/>
      <c r="J1758" s="103"/>
      <c r="K1758" s="103"/>
      <c r="L1758" s="104"/>
      <c r="M1758" s="105"/>
      <c r="N1758" s="106"/>
      <c r="O1758" s="107"/>
      <c r="P1758" s="122" t="str">
        <f t="shared" si="667"/>
        <v>00,00</v>
      </c>
      <c r="Q1758" s="123" t="str">
        <f t="shared" si="668"/>
        <v>0,00</v>
      </c>
      <c r="R1758" s="119">
        <v>0</v>
      </c>
      <c r="S1758" s="119">
        <v>0</v>
      </c>
      <c r="T1758" s="123">
        <f t="shared" si="673"/>
        <v>0</v>
      </c>
      <c r="U1758" s="108"/>
      <c r="V1758" s="109" t="str">
        <f t="shared" si="669"/>
        <v/>
      </c>
      <c r="W1758" s="37"/>
      <c r="X1758" s="132"/>
      <c r="Y1758" s="134"/>
      <c r="AA1758" s="24"/>
      <c r="AB1758" s="40"/>
      <c r="AC1758" s="24" t="str">
        <f t="shared" si="675"/>
        <v>Pendente</v>
      </c>
      <c r="AE1758" s="43"/>
      <c r="AF1758" s="44"/>
      <c r="AG1758" s="46"/>
      <c r="AH1758" s="46"/>
      <c r="AI1758" s="46"/>
      <c r="AJ1758" s="44"/>
      <c r="AK1758" s="46"/>
      <c r="AL1758" s="127"/>
      <c r="AM1758" s="44"/>
      <c r="AN1758" s="46"/>
      <c r="AO1758" s="127"/>
      <c r="AP1758" s="46"/>
      <c r="AQ1758" s="46"/>
      <c r="AR1758" s="46"/>
      <c r="AS1758" s="46"/>
      <c r="AT1758" s="46"/>
      <c r="AU1758" s="46"/>
      <c r="AV1758" s="46"/>
      <c r="AW1758" s="46"/>
      <c r="AX1758" s="46"/>
      <c r="AY1758" s="46"/>
      <c r="AZ1758" s="49"/>
      <c r="BE1758" s="52">
        <f t="shared" si="674"/>
        <v>0</v>
      </c>
      <c r="BF1758" s="53" t="str">
        <f t="shared" si="676"/>
        <v>00</v>
      </c>
      <c r="BG1758" s="54">
        <f t="shared" si="677"/>
        <v>0</v>
      </c>
      <c r="BH1758" s="54">
        <v>6</v>
      </c>
      <c r="BI1758" s="54" t="str">
        <f t="shared" si="678"/>
        <v>,00</v>
      </c>
      <c r="BJ1758" s="55" t="str">
        <f t="shared" si="679"/>
        <v>00,00</v>
      </c>
      <c r="BL1758" s="57" t="str">
        <f>IFERROR(VLOOKUP(H1758,#REF!,2,0)," ")</f>
        <v xml:space="preserve"> </v>
      </c>
      <c r="BM1758" s="57" t="str">
        <f>IFERROR(VLOOKUP(K1758,#REF!,2,0)," ")</f>
        <v xml:space="preserve"> </v>
      </c>
      <c r="BN1758" s="58" t="str">
        <f t="shared" si="662"/>
        <v xml:space="preserve">  </v>
      </c>
      <c r="BO1758" s="59" t="str">
        <f>IFERROR(VLOOKUP(BN1758,#REF!,5,0)," ")</f>
        <v xml:space="preserve"> </v>
      </c>
      <c r="BP1758" s="59" t="str">
        <f t="shared" si="663"/>
        <v xml:space="preserve"> </v>
      </c>
      <c r="BQ1758" s="56" t="str">
        <f t="shared" si="664"/>
        <v>0,00</v>
      </c>
      <c r="BR1758" s="59" t="str">
        <f t="shared" si="665"/>
        <v>0,00</v>
      </c>
      <c r="BS1758" s="59" t="str">
        <f t="shared" si="666"/>
        <v xml:space="preserve"> </v>
      </c>
      <c r="BT1758" s="56" t="str">
        <f t="shared" si="680"/>
        <v>00</v>
      </c>
      <c r="BU1758" s="56">
        <f t="shared" si="681"/>
        <v>0</v>
      </c>
      <c r="BV1758" s="56" t="str">
        <f>IFERROR(BU1758*#REF!,"0,00")</f>
        <v>0,00</v>
      </c>
      <c r="BW1758" s="59" t="str">
        <f t="shared" si="682"/>
        <v>0,00</v>
      </c>
    </row>
    <row r="1759" spans="1:75" ht="61.5" customHeight="1" thickTop="1" thickBot="1">
      <c r="A1759" s="90" t="str">
        <f t="shared" si="670"/>
        <v>INSERIR DATA</v>
      </c>
      <c r="B1759" s="91" t="str">
        <f t="shared" si="671"/>
        <v>INSERIR DATA</v>
      </c>
      <c r="C1759" s="81" t="str">
        <f t="shared" si="672"/>
        <v>INSERIR DATA</v>
      </c>
      <c r="D1759" s="79">
        <f t="shared" si="684"/>
        <v>1756</v>
      </c>
      <c r="E1759" s="125">
        <f t="shared" si="683"/>
        <v>0</v>
      </c>
      <c r="F1759" s="101"/>
      <c r="G1759" s="124" t="str">
        <f>IFERROR(VLOOKUP(F1759,#REF!,2,0)," ")</f>
        <v xml:space="preserve"> </v>
      </c>
      <c r="H1759" s="122" t="str">
        <f>IFERROR(VLOOKUP(F1759,#REF!,3,0)," ")</f>
        <v xml:space="preserve"> </v>
      </c>
      <c r="I1759" s="103"/>
      <c r="J1759" s="103"/>
      <c r="K1759" s="103"/>
      <c r="L1759" s="104"/>
      <c r="M1759" s="105"/>
      <c r="N1759" s="106"/>
      <c r="O1759" s="107"/>
      <c r="P1759" s="122" t="str">
        <f t="shared" si="667"/>
        <v>00,00</v>
      </c>
      <c r="Q1759" s="123" t="str">
        <f t="shared" si="668"/>
        <v>0,00</v>
      </c>
      <c r="R1759" s="119">
        <v>0</v>
      </c>
      <c r="S1759" s="119">
        <v>0</v>
      </c>
      <c r="T1759" s="123">
        <f t="shared" si="673"/>
        <v>0</v>
      </c>
      <c r="U1759" s="108"/>
      <c r="V1759" s="109" t="str">
        <f t="shared" si="669"/>
        <v/>
      </c>
      <c r="W1759" s="37"/>
      <c r="X1759" s="132"/>
      <c r="Y1759" s="134"/>
      <c r="AA1759" s="24"/>
      <c r="AB1759" s="40"/>
      <c r="AC1759" s="24" t="str">
        <f t="shared" si="675"/>
        <v>Pendente</v>
      </c>
      <c r="AE1759" s="43"/>
      <c r="AF1759" s="44"/>
      <c r="AG1759" s="46"/>
      <c r="AH1759" s="46"/>
      <c r="AI1759" s="46"/>
      <c r="AJ1759" s="44"/>
      <c r="AK1759" s="46"/>
      <c r="AL1759" s="127"/>
      <c r="AM1759" s="44"/>
      <c r="AN1759" s="46"/>
      <c r="AO1759" s="127"/>
      <c r="AP1759" s="46"/>
      <c r="AQ1759" s="46"/>
      <c r="AR1759" s="46"/>
      <c r="AS1759" s="46"/>
      <c r="AT1759" s="46"/>
      <c r="AU1759" s="46"/>
      <c r="AV1759" s="46"/>
      <c r="AW1759" s="46"/>
      <c r="AX1759" s="46"/>
      <c r="AY1759" s="46"/>
      <c r="AZ1759" s="49"/>
      <c r="BE1759" s="52">
        <f t="shared" si="674"/>
        <v>0</v>
      </c>
      <c r="BF1759" s="53" t="str">
        <f t="shared" si="676"/>
        <v>00</v>
      </c>
      <c r="BG1759" s="54">
        <f t="shared" si="677"/>
        <v>0</v>
      </c>
      <c r="BH1759" s="54">
        <v>6</v>
      </c>
      <c r="BI1759" s="54" t="str">
        <f t="shared" si="678"/>
        <v>,00</v>
      </c>
      <c r="BJ1759" s="55" t="str">
        <f t="shared" si="679"/>
        <v>00,00</v>
      </c>
      <c r="BL1759" s="57" t="str">
        <f>IFERROR(VLOOKUP(H1759,#REF!,2,0)," ")</f>
        <v xml:space="preserve"> </v>
      </c>
      <c r="BM1759" s="57" t="str">
        <f>IFERROR(VLOOKUP(K1759,#REF!,2,0)," ")</f>
        <v xml:space="preserve"> </v>
      </c>
      <c r="BN1759" s="58" t="str">
        <f t="shared" si="662"/>
        <v xml:space="preserve">  </v>
      </c>
      <c r="BO1759" s="59" t="str">
        <f>IFERROR(VLOOKUP(BN1759,#REF!,5,0)," ")</f>
        <v xml:space="preserve"> </v>
      </c>
      <c r="BP1759" s="59" t="str">
        <f t="shared" si="663"/>
        <v xml:space="preserve"> </v>
      </c>
      <c r="BQ1759" s="56" t="str">
        <f t="shared" si="664"/>
        <v>0,00</v>
      </c>
      <c r="BR1759" s="59" t="str">
        <f t="shared" si="665"/>
        <v>0,00</v>
      </c>
      <c r="BS1759" s="59" t="str">
        <f t="shared" si="666"/>
        <v xml:space="preserve"> </v>
      </c>
      <c r="BT1759" s="56" t="str">
        <f t="shared" si="680"/>
        <v>00</v>
      </c>
      <c r="BU1759" s="56">
        <f t="shared" si="681"/>
        <v>0</v>
      </c>
      <c r="BV1759" s="56" t="str">
        <f>IFERROR(BU1759*#REF!,"0,00")</f>
        <v>0,00</v>
      </c>
      <c r="BW1759" s="59" t="str">
        <f t="shared" si="682"/>
        <v>0,00</v>
      </c>
    </row>
    <row r="1760" spans="1:75" ht="61.5" customHeight="1" thickTop="1" thickBot="1">
      <c r="A1760" s="90" t="str">
        <f t="shared" si="670"/>
        <v>INSERIR DATA</v>
      </c>
      <c r="B1760" s="91" t="str">
        <f t="shared" si="671"/>
        <v>INSERIR DATA</v>
      </c>
      <c r="C1760" s="81" t="str">
        <f t="shared" si="672"/>
        <v>INSERIR DATA</v>
      </c>
      <c r="D1760" s="79">
        <f t="shared" si="684"/>
        <v>1757</v>
      </c>
      <c r="E1760" s="125">
        <f t="shared" si="683"/>
        <v>0</v>
      </c>
      <c r="F1760" s="101"/>
      <c r="G1760" s="124" t="str">
        <f>IFERROR(VLOOKUP(F1760,#REF!,2,0)," ")</f>
        <v xml:space="preserve"> </v>
      </c>
      <c r="H1760" s="122" t="str">
        <f>IFERROR(VLOOKUP(F1760,#REF!,3,0)," ")</f>
        <v xml:space="preserve"> </v>
      </c>
      <c r="I1760" s="103"/>
      <c r="J1760" s="103"/>
      <c r="K1760" s="103"/>
      <c r="L1760" s="104"/>
      <c r="M1760" s="105"/>
      <c r="N1760" s="106"/>
      <c r="O1760" s="107"/>
      <c r="P1760" s="122" t="str">
        <f t="shared" si="667"/>
        <v>00,00</v>
      </c>
      <c r="Q1760" s="123" t="str">
        <f t="shared" si="668"/>
        <v>0,00</v>
      </c>
      <c r="R1760" s="119">
        <v>0</v>
      </c>
      <c r="S1760" s="119">
        <v>0</v>
      </c>
      <c r="T1760" s="123">
        <f t="shared" si="673"/>
        <v>0</v>
      </c>
      <c r="U1760" s="108"/>
      <c r="V1760" s="109" t="str">
        <f t="shared" si="669"/>
        <v/>
      </c>
      <c r="W1760" s="37"/>
      <c r="X1760" s="132"/>
      <c r="Y1760" s="134"/>
      <c r="AA1760" s="24"/>
      <c r="AB1760" s="40"/>
      <c r="AC1760" s="24" t="str">
        <f t="shared" si="675"/>
        <v>Pendente</v>
      </c>
      <c r="AE1760" s="43"/>
      <c r="AF1760" s="44"/>
      <c r="AG1760" s="46"/>
      <c r="AH1760" s="46"/>
      <c r="AI1760" s="46"/>
      <c r="AJ1760" s="44"/>
      <c r="AK1760" s="46"/>
      <c r="AL1760" s="127"/>
      <c r="AM1760" s="44"/>
      <c r="AN1760" s="46"/>
      <c r="AO1760" s="127"/>
      <c r="AP1760" s="46"/>
      <c r="AQ1760" s="46"/>
      <c r="AR1760" s="46"/>
      <c r="AS1760" s="46"/>
      <c r="AT1760" s="46"/>
      <c r="AU1760" s="46"/>
      <c r="AV1760" s="46"/>
      <c r="AW1760" s="46"/>
      <c r="AX1760" s="46"/>
      <c r="AY1760" s="46"/>
      <c r="AZ1760" s="49"/>
      <c r="BE1760" s="52">
        <f t="shared" si="674"/>
        <v>0</v>
      </c>
      <c r="BF1760" s="53" t="str">
        <f t="shared" si="676"/>
        <v>00</v>
      </c>
      <c r="BG1760" s="54">
        <f t="shared" si="677"/>
        <v>0</v>
      </c>
      <c r="BH1760" s="54">
        <v>6</v>
      </c>
      <c r="BI1760" s="54" t="str">
        <f t="shared" si="678"/>
        <v>,00</v>
      </c>
      <c r="BJ1760" s="55" t="str">
        <f t="shared" si="679"/>
        <v>00,00</v>
      </c>
      <c r="BL1760" s="57" t="str">
        <f>IFERROR(VLOOKUP(H1760,#REF!,2,0)," ")</f>
        <v xml:space="preserve"> </v>
      </c>
      <c r="BM1760" s="57" t="str">
        <f>IFERROR(VLOOKUP(K1760,#REF!,2,0)," ")</f>
        <v xml:space="preserve"> </v>
      </c>
      <c r="BN1760" s="58" t="str">
        <f t="shared" si="662"/>
        <v xml:space="preserve">  </v>
      </c>
      <c r="BO1760" s="59" t="str">
        <f>IFERROR(VLOOKUP(BN1760,#REF!,5,0)," ")</f>
        <v xml:space="preserve"> </v>
      </c>
      <c r="BP1760" s="59" t="str">
        <f t="shared" si="663"/>
        <v xml:space="preserve"> </v>
      </c>
      <c r="BQ1760" s="56" t="str">
        <f t="shared" si="664"/>
        <v>0,00</v>
      </c>
      <c r="BR1760" s="59" t="str">
        <f t="shared" si="665"/>
        <v>0,00</v>
      </c>
      <c r="BS1760" s="59" t="str">
        <f t="shared" si="666"/>
        <v xml:space="preserve"> </v>
      </c>
      <c r="BT1760" s="56" t="str">
        <f t="shared" si="680"/>
        <v>00</v>
      </c>
      <c r="BU1760" s="56">
        <f t="shared" si="681"/>
        <v>0</v>
      </c>
      <c r="BV1760" s="56" t="str">
        <f>IFERROR(BU1760*#REF!,"0,00")</f>
        <v>0,00</v>
      </c>
      <c r="BW1760" s="59" t="str">
        <f t="shared" si="682"/>
        <v>0,00</v>
      </c>
    </row>
    <row r="1761" spans="1:75" ht="61.5" customHeight="1" thickTop="1" thickBot="1">
      <c r="A1761" s="90" t="str">
        <f t="shared" si="670"/>
        <v>INSERIR DATA</v>
      </c>
      <c r="B1761" s="91" t="str">
        <f t="shared" si="671"/>
        <v>INSERIR DATA</v>
      </c>
      <c r="C1761" s="81" t="str">
        <f t="shared" si="672"/>
        <v>INSERIR DATA</v>
      </c>
      <c r="D1761" s="79">
        <f t="shared" si="684"/>
        <v>1758</v>
      </c>
      <c r="E1761" s="125">
        <f t="shared" si="683"/>
        <v>0</v>
      </c>
      <c r="F1761" s="101"/>
      <c r="G1761" s="124" t="str">
        <f>IFERROR(VLOOKUP(F1761,#REF!,2,0)," ")</f>
        <v xml:space="preserve"> </v>
      </c>
      <c r="H1761" s="122" t="str">
        <f>IFERROR(VLOOKUP(F1761,#REF!,3,0)," ")</f>
        <v xml:space="preserve"> </v>
      </c>
      <c r="I1761" s="103"/>
      <c r="J1761" s="103"/>
      <c r="K1761" s="103"/>
      <c r="L1761" s="104"/>
      <c r="M1761" s="105"/>
      <c r="N1761" s="106"/>
      <c r="O1761" s="107"/>
      <c r="P1761" s="122" t="str">
        <f t="shared" si="667"/>
        <v>00,00</v>
      </c>
      <c r="Q1761" s="123" t="str">
        <f t="shared" si="668"/>
        <v>0,00</v>
      </c>
      <c r="R1761" s="119">
        <v>0</v>
      </c>
      <c r="S1761" s="119">
        <v>0</v>
      </c>
      <c r="T1761" s="123">
        <f t="shared" si="673"/>
        <v>0</v>
      </c>
      <c r="U1761" s="108"/>
      <c r="V1761" s="109" t="str">
        <f t="shared" si="669"/>
        <v/>
      </c>
      <c r="W1761" s="37"/>
      <c r="X1761" s="132"/>
      <c r="Y1761" s="134"/>
      <c r="AA1761" s="24"/>
      <c r="AB1761" s="40"/>
      <c r="AC1761" s="24" t="str">
        <f t="shared" si="675"/>
        <v>Pendente</v>
      </c>
      <c r="AE1761" s="43"/>
      <c r="AF1761" s="44"/>
      <c r="AG1761" s="46"/>
      <c r="AH1761" s="46"/>
      <c r="AI1761" s="46"/>
      <c r="AJ1761" s="44"/>
      <c r="AK1761" s="46"/>
      <c r="AL1761" s="127"/>
      <c r="AM1761" s="44"/>
      <c r="AN1761" s="46"/>
      <c r="AO1761" s="127"/>
      <c r="AP1761" s="46"/>
      <c r="AQ1761" s="46"/>
      <c r="AR1761" s="46"/>
      <c r="AS1761" s="46"/>
      <c r="AT1761" s="46"/>
      <c r="AU1761" s="46"/>
      <c r="AV1761" s="46"/>
      <c r="AW1761" s="46"/>
      <c r="AX1761" s="46"/>
      <c r="AY1761" s="46"/>
      <c r="AZ1761" s="49"/>
      <c r="BE1761" s="52">
        <f t="shared" si="674"/>
        <v>0</v>
      </c>
      <c r="BF1761" s="53" t="str">
        <f t="shared" si="676"/>
        <v>00</v>
      </c>
      <c r="BG1761" s="54">
        <f t="shared" si="677"/>
        <v>0</v>
      </c>
      <c r="BH1761" s="54">
        <v>6</v>
      </c>
      <c r="BI1761" s="54" t="str">
        <f t="shared" si="678"/>
        <v>,00</v>
      </c>
      <c r="BJ1761" s="55" t="str">
        <f t="shared" si="679"/>
        <v>00,00</v>
      </c>
      <c r="BL1761" s="57" t="str">
        <f>IFERROR(VLOOKUP(H1761,#REF!,2,0)," ")</f>
        <v xml:space="preserve"> </v>
      </c>
      <c r="BM1761" s="57" t="str">
        <f>IFERROR(VLOOKUP(K1761,#REF!,2,0)," ")</f>
        <v xml:space="preserve"> </v>
      </c>
      <c r="BN1761" s="58" t="str">
        <f t="shared" si="662"/>
        <v xml:space="preserve">  </v>
      </c>
      <c r="BO1761" s="59" t="str">
        <f>IFERROR(VLOOKUP(BN1761,#REF!,5,0)," ")</f>
        <v xml:space="preserve"> </v>
      </c>
      <c r="BP1761" s="59" t="str">
        <f t="shared" si="663"/>
        <v xml:space="preserve"> </v>
      </c>
      <c r="BQ1761" s="56" t="str">
        <f t="shared" si="664"/>
        <v>0,00</v>
      </c>
      <c r="BR1761" s="59" t="str">
        <f t="shared" si="665"/>
        <v>0,00</v>
      </c>
      <c r="BS1761" s="59" t="str">
        <f t="shared" si="666"/>
        <v xml:space="preserve"> </v>
      </c>
      <c r="BT1761" s="56" t="str">
        <f t="shared" si="680"/>
        <v>00</v>
      </c>
      <c r="BU1761" s="56">
        <f t="shared" si="681"/>
        <v>0</v>
      </c>
      <c r="BV1761" s="56" t="str">
        <f>IFERROR(BU1761*#REF!,"0,00")</f>
        <v>0,00</v>
      </c>
      <c r="BW1761" s="59" t="str">
        <f t="shared" si="682"/>
        <v>0,00</v>
      </c>
    </row>
    <row r="1762" spans="1:75" ht="61.5" customHeight="1" thickTop="1" thickBot="1">
      <c r="A1762" s="90" t="str">
        <f t="shared" si="670"/>
        <v>INSERIR DATA</v>
      </c>
      <c r="B1762" s="91" t="str">
        <f t="shared" si="671"/>
        <v>INSERIR DATA</v>
      </c>
      <c r="C1762" s="81" t="str">
        <f t="shared" si="672"/>
        <v>INSERIR DATA</v>
      </c>
      <c r="D1762" s="79">
        <f t="shared" si="684"/>
        <v>1759</v>
      </c>
      <c r="E1762" s="125">
        <f t="shared" si="683"/>
        <v>0</v>
      </c>
      <c r="F1762" s="101"/>
      <c r="G1762" s="124" t="str">
        <f>IFERROR(VLOOKUP(F1762,#REF!,2,0)," ")</f>
        <v xml:space="preserve"> </v>
      </c>
      <c r="H1762" s="122" t="str">
        <f>IFERROR(VLOOKUP(F1762,#REF!,3,0)," ")</f>
        <v xml:space="preserve"> </v>
      </c>
      <c r="I1762" s="103"/>
      <c r="J1762" s="103"/>
      <c r="K1762" s="103"/>
      <c r="L1762" s="104"/>
      <c r="M1762" s="105"/>
      <c r="N1762" s="106"/>
      <c r="O1762" s="107"/>
      <c r="P1762" s="122" t="str">
        <f t="shared" si="667"/>
        <v>00,00</v>
      </c>
      <c r="Q1762" s="123" t="str">
        <f t="shared" si="668"/>
        <v>0,00</v>
      </c>
      <c r="R1762" s="119">
        <v>0</v>
      </c>
      <c r="S1762" s="119">
        <v>0</v>
      </c>
      <c r="T1762" s="123">
        <f t="shared" si="673"/>
        <v>0</v>
      </c>
      <c r="U1762" s="108"/>
      <c r="V1762" s="109" t="str">
        <f t="shared" si="669"/>
        <v/>
      </c>
      <c r="W1762" s="37"/>
      <c r="X1762" s="132"/>
      <c r="Y1762" s="134"/>
      <c r="AA1762" s="24"/>
      <c r="AB1762" s="40"/>
      <c r="AC1762" s="24" t="str">
        <f t="shared" si="675"/>
        <v>Pendente</v>
      </c>
      <c r="AE1762" s="43"/>
      <c r="AF1762" s="44"/>
      <c r="AG1762" s="46"/>
      <c r="AH1762" s="46"/>
      <c r="AI1762" s="46"/>
      <c r="AJ1762" s="44"/>
      <c r="AK1762" s="46"/>
      <c r="AL1762" s="127"/>
      <c r="AM1762" s="44"/>
      <c r="AN1762" s="46"/>
      <c r="AO1762" s="127"/>
      <c r="AP1762" s="46"/>
      <c r="AQ1762" s="46"/>
      <c r="AR1762" s="46"/>
      <c r="AS1762" s="46"/>
      <c r="AT1762" s="46"/>
      <c r="AU1762" s="46"/>
      <c r="AV1762" s="46"/>
      <c r="AW1762" s="46"/>
      <c r="AX1762" s="46"/>
      <c r="AY1762" s="46"/>
      <c r="AZ1762" s="49"/>
      <c r="BE1762" s="52">
        <f t="shared" si="674"/>
        <v>0</v>
      </c>
      <c r="BF1762" s="53" t="str">
        <f t="shared" si="676"/>
        <v>00</v>
      </c>
      <c r="BG1762" s="54">
        <f t="shared" si="677"/>
        <v>0</v>
      </c>
      <c r="BH1762" s="54">
        <v>6</v>
      </c>
      <c r="BI1762" s="54" t="str">
        <f t="shared" si="678"/>
        <v>,00</v>
      </c>
      <c r="BJ1762" s="55" t="str">
        <f t="shared" si="679"/>
        <v>00,00</v>
      </c>
      <c r="BL1762" s="57" t="str">
        <f>IFERROR(VLOOKUP(H1762,#REF!,2,0)," ")</f>
        <v xml:space="preserve"> </v>
      </c>
      <c r="BM1762" s="57" t="str">
        <f>IFERROR(VLOOKUP(K1762,#REF!,2,0)," ")</f>
        <v xml:space="preserve"> </v>
      </c>
      <c r="BN1762" s="58" t="str">
        <f t="shared" si="662"/>
        <v xml:space="preserve">  </v>
      </c>
      <c r="BO1762" s="59" t="str">
        <f>IFERROR(VLOOKUP(BN1762,#REF!,5,0)," ")</f>
        <v xml:space="preserve"> </v>
      </c>
      <c r="BP1762" s="59" t="str">
        <f t="shared" si="663"/>
        <v xml:space="preserve"> </v>
      </c>
      <c r="BQ1762" s="56" t="str">
        <f t="shared" si="664"/>
        <v>0,00</v>
      </c>
      <c r="BR1762" s="59" t="str">
        <f t="shared" si="665"/>
        <v>0,00</v>
      </c>
      <c r="BS1762" s="59" t="str">
        <f t="shared" si="666"/>
        <v xml:space="preserve"> </v>
      </c>
      <c r="BT1762" s="56" t="str">
        <f t="shared" si="680"/>
        <v>00</v>
      </c>
      <c r="BU1762" s="56">
        <f t="shared" si="681"/>
        <v>0</v>
      </c>
      <c r="BV1762" s="56" t="str">
        <f>IFERROR(BU1762*#REF!,"0,00")</f>
        <v>0,00</v>
      </c>
      <c r="BW1762" s="59" t="str">
        <f t="shared" si="682"/>
        <v>0,00</v>
      </c>
    </row>
    <row r="1763" spans="1:75" ht="61.5" customHeight="1" thickTop="1" thickBot="1">
      <c r="A1763" s="90" t="str">
        <f t="shared" si="670"/>
        <v>INSERIR DATA</v>
      </c>
      <c r="B1763" s="91" t="str">
        <f t="shared" si="671"/>
        <v>INSERIR DATA</v>
      </c>
      <c r="C1763" s="81" t="str">
        <f t="shared" si="672"/>
        <v>INSERIR DATA</v>
      </c>
      <c r="D1763" s="79">
        <f t="shared" si="684"/>
        <v>1760</v>
      </c>
      <c r="E1763" s="125">
        <f t="shared" si="683"/>
        <v>0</v>
      </c>
      <c r="F1763" s="101"/>
      <c r="G1763" s="124" t="str">
        <f>IFERROR(VLOOKUP(F1763,#REF!,2,0)," ")</f>
        <v xml:space="preserve"> </v>
      </c>
      <c r="H1763" s="122" t="str">
        <f>IFERROR(VLOOKUP(F1763,#REF!,3,0)," ")</f>
        <v xml:space="preserve"> </v>
      </c>
      <c r="I1763" s="103"/>
      <c r="J1763" s="103"/>
      <c r="K1763" s="103"/>
      <c r="L1763" s="104"/>
      <c r="M1763" s="105"/>
      <c r="N1763" s="106"/>
      <c r="O1763" s="107"/>
      <c r="P1763" s="122" t="str">
        <f t="shared" si="667"/>
        <v>00,00</v>
      </c>
      <c r="Q1763" s="123" t="str">
        <f t="shared" si="668"/>
        <v>0,00</v>
      </c>
      <c r="R1763" s="119">
        <v>0</v>
      </c>
      <c r="S1763" s="119">
        <v>0</v>
      </c>
      <c r="T1763" s="123">
        <f t="shared" si="673"/>
        <v>0</v>
      </c>
      <c r="U1763" s="108"/>
      <c r="V1763" s="109" t="str">
        <f t="shared" si="669"/>
        <v/>
      </c>
      <c r="W1763" s="37"/>
      <c r="X1763" s="132"/>
      <c r="Y1763" s="134"/>
      <c r="AA1763" s="24"/>
      <c r="AB1763" s="40"/>
      <c r="AC1763" s="24" t="str">
        <f t="shared" si="675"/>
        <v>Pendente</v>
      </c>
      <c r="AE1763" s="43"/>
      <c r="AF1763" s="44"/>
      <c r="AG1763" s="46"/>
      <c r="AH1763" s="46"/>
      <c r="AI1763" s="46"/>
      <c r="AJ1763" s="44"/>
      <c r="AK1763" s="46"/>
      <c r="AL1763" s="127"/>
      <c r="AM1763" s="44"/>
      <c r="AN1763" s="46"/>
      <c r="AO1763" s="127"/>
      <c r="AP1763" s="46"/>
      <c r="AQ1763" s="46"/>
      <c r="AR1763" s="46"/>
      <c r="AS1763" s="46"/>
      <c r="AT1763" s="46"/>
      <c r="AU1763" s="46"/>
      <c r="AV1763" s="46"/>
      <c r="AW1763" s="46"/>
      <c r="AX1763" s="46"/>
      <c r="AY1763" s="46"/>
      <c r="AZ1763" s="49"/>
      <c r="BE1763" s="52">
        <f t="shared" si="674"/>
        <v>0</v>
      </c>
      <c r="BF1763" s="53" t="str">
        <f t="shared" si="676"/>
        <v>00</v>
      </c>
      <c r="BG1763" s="54">
        <f t="shared" si="677"/>
        <v>0</v>
      </c>
      <c r="BH1763" s="54">
        <v>6</v>
      </c>
      <c r="BI1763" s="54" t="str">
        <f t="shared" si="678"/>
        <v>,00</v>
      </c>
      <c r="BJ1763" s="55" t="str">
        <f t="shared" si="679"/>
        <v>00,00</v>
      </c>
      <c r="BL1763" s="57" t="str">
        <f>IFERROR(VLOOKUP(H1763,#REF!,2,0)," ")</f>
        <v xml:space="preserve"> </v>
      </c>
      <c r="BM1763" s="57" t="str">
        <f>IFERROR(VLOOKUP(K1763,#REF!,2,0)," ")</f>
        <v xml:space="preserve"> </v>
      </c>
      <c r="BN1763" s="58" t="str">
        <f t="shared" ref="BN1763:BN1826" si="685">IFERROR(BL1763&amp;BM1763," ")</f>
        <v xml:space="preserve">  </v>
      </c>
      <c r="BO1763" s="59" t="str">
        <f>IFERROR(VLOOKUP(BN1763,#REF!,5,0)," ")</f>
        <v xml:space="preserve"> </v>
      </c>
      <c r="BP1763" s="59" t="str">
        <f t="shared" ref="BP1763:BP1826" si="686">IFERROR(BF1763*BO1763," ")</f>
        <v xml:space="preserve"> </v>
      </c>
      <c r="BQ1763" s="56" t="str">
        <f t="shared" ref="BQ1763:BQ1826" si="687">IF(BI1763=$BQ$3,1,"0,00")</f>
        <v>0,00</v>
      </c>
      <c r="BR1763" s="59" t="str">
        <f t="shared" ref="BR1763:BR1826" si="688">IFERROR(IF(BQ1763=1,BO1763/2,"0,00")," ")</f>
        <v>0,00</v>
      </c>
      <c r="BS1763" s="59" t="str">
        <f t="shared" ref="BS1763:BS1826" si="689">IFERROR(BR1763+BP1763," ")</f>
        <v xml:space="preserve"> </v>
      </c>
      <c r="BT1763" s="56" t="str">
        <f t="shared" si="680"/>
        <v>00</v>
      </c>
      <c r="BU1763" s="56">
        <f t="shared" si="681"/>
        <v>0</v>
      </c>
      <c r="BV1763" s="56" t="str">
        <f>IFERROR(BU1763*#REF!,"0,00")</f>
        <v>0,00</v>
      </c>
      <c r="BW1763" s="59" t="str">
        <f t="shared" si="682"/>
        <v>0,00</v>
      </c>
    </row>
    <row r="1764" spans="1:75" ht="61.5" customHeight="1" thickTop="1" thickBot="1">
      <c r="A1764" s="90" t="str">
        <f t="shared" si="670"/>
        <v>INSERIR DATA</v>
      </c>
      <c r="B1764" s="91" t="str">
        <f t="shared" si="671"/>
        <v>INSERIR DATA</v>
      </c>
      <c r="C1764" s="81" t="str">
        <f t="shared" si="672"/>
        <v>INSERIR DATA</v>
      </c>
      <c r="D1764" s="79">
        <f t="shared" si="684"/>
        <v>1761</v>
      </c>
      <c r="E1764" s="125">
        <f t="shared" si="683"/>
        <v>0</v>
      </c>
      <c r="F1764" s="101"/>
      <c r="G1764" s="124" t="str">
        <f>IFERROR(VLOOKUP(F1764,#REF!,2,0)," ")</f>
        <v xml:space="preserve"> </v>
      </c>
      <c r="H1764" s="122" t="str">
        <f>IFERROR(VLOOKUP(F1764,#REF!,3,0)," ")</f>
        <v xml:space="preserve"> </v>
      </c>
      <c r="I1764" s="103"/>
      <c r="J1764" s="103"/>
      <c r="K1764" s="103"/>
      <c r="L1764" s="104"/>
      <c r="M1764" s="105"/>
      <c r="N1764" s="106"/>
      <c r="O1764" s="107"/>
      <c r="P1764" s="122" t="str">
        <f t="shared" si="667"/>
        <v>00,00</v>
      </c>
      <c r="Q1764" s="123" t="str">
        <f t="shared" si="668"/>
        <v>0,00</v>
      </c>
      <c r="R1764" s="119">
        <v>0</v>
      </c>
      <c r="S1764" s="119">
        <v>0</v>
      </c>
      <c r="T1764" s="123">
        <f t="shared" si="673"/>
        <v>0</v>
      </c>
      <c r="U1764" s="108"/>
      <c r="V1764" s="109" t="str">
        <f t="shared" si="669"/>
        <v/>
      </c>
      <c r="W1764" s="37"/>
      <c r="X1764" s="132"/>
      <c r="Y1764" s="134"/>
      <c r="AA1764" s="24"/>
      <c r="AB1764" s="40"/>
      <c r="AC1764" s="24" t="str">
        <f t="shared" si="675"/>
        <v>Pendente</v>
      </c>
      <c r="AE1764" s="43"/>
      <c r="AF1764" s="44"/>
      <c r="AG1764" s="46"/>
      <c r="AH1764" s="46"/>
      <c r="AI1764" s="46"/>
      <c r="AJ1764" s="44"/>
      <c r="AK1764" s="46"/>
      <c r="AL1764" s="127"/>
      <c r="AM1764" s="44"/>
      <c r="AN1764" s="46"/>
      <c r="AO1764" s="127"/>
      <c r="AP1764" s="46"/>
      <c r="AQ1764" s="46"/>
      <c r="AR1764" s="46"/>
      <c r="AS1764" s="46"/>
      <c r="AT1764" s="46"/>
      <c r="AU1764" s="46"/>
      <c r="AV1764" s="46"/>
      <c r="AW1764" s="46"/>
      <c r="AX1764" s="46"/>
      <c r="AY1764" s="46"/>
      <c r="AZ1764" s="49"/>
      <c r="BE1764" s="52">
        <f t="shared" si="674"/>
        <v>0</v>
      </c>
      <c r="BF1764" s="53" t="str">
        <f t="shared" si="676"/>
        <v>00</v>
      </c>
      <c r="BG1764" s="54">
        <f t="shared" si="677"/>
        <v>0</v>
      </c>
      <c r="BH1764" s="54">
        <v>6</v>
      </c>
      <c r="BI1764" s="54" t="str">
        <f t="shared" si="678"/>
        <v>,00</v>
      </c>
      <c r="BJ1764" s="55" t="str">
        <f t="shared" si="679"/>
        <v>00,00</v>
      </c>
      <c r="BL1764" s="57" t="str">
        <f>IFERROR(VLOOKUP(H1764,#REF!,2,0)," ")</f>
        <v xml:space="preserve"> </v>
      </c>
      <c r="BM1764" s="57" t="str">
        <f>IFERROR(VLOOKUP(K1764,#REF!,2,0)," ")</f>
        <v xml:space="preserve"> </v>
      </c>
      <c r="BN1764" s="58" t="str">
        <f t="shared" si="685"/>
        <v xml:space="preserve">  </v>
      </c>
      <c r="BO1764" s="59" t="str">
        <f>IFERROR(VLOOKUP(BN1764,#REF!,5,0)," ")</f>
        <v xml:space="preserve"> </v>
      </c>
      <c r="BP1764" s="59" t="str">
        <f t="shared" si="686"/>
        <v xml:space="preserve"> </v>
      </c>
      <c r="BQ1764" s="56" t="str">
        <f t="shared" si="687"/>
        <v>0,00</v>
      </c>
      <c r="BR1764" s="59" t="str">
        <f t="shared" si="688"/>
        <v>0,00</v>
      </c>
      <c r="BS1764" s="59" t="str">
        <f t="shared" si="689"/>
        <v xml:space="preserve"> </v>
      </c>
      <c r="BT1764" s="56" t="str">
        <f t="shared" si="680"/>
        <v>00</v>
      </c>
      <c r="BU1764" s="56">
        <f t="shared" si="681"/>
        <v>0</v>
      </c>
      <c r="BV1764" s="56" t="str">
        <f>IFERROR(BU1764*#REF!,"0,00")</f>
        <v>0,00</v>
      </c>
      <c r="BW1764" s="59" t="str">
        <f t="shared" si="682"/>
        <v>0,00</v>
      </c>
    </row>
    <row r="1765" spans="1:75" ht="61.5" customHeight="1" thickTop="1" thickBot="1">
      <c r="A1765" s="90" t="str">
        <f t="shared" si="670"/>
        <v>INSERIR DATA</v>
      </c>
      <c r="B1765" s="91" t="str">
        <f t="shared" si="671"/>
        <v>INSERIR DATA</v>
      </c>
      <c r="C1765" s="81" t="str">
        <f t="shared" si="672"/>
        <v>INSERIR DATA</v>
      </c>
      <c r="D1765" s="79">
        <f t="shared" si="684"/>
        <v>1762</v>
      </c>
      <c r="E1765" s="125">
        <f t="shared" si="683"/>
        <v>0</v>
      </c>
      <c r="F1765" s="101"/>
      <c r="G1765" s="124" t="str">
        <f>IFERROR(VLOOKUP(F1765,#REF!,2,0)," ")</f>
        <v xml:space="preserve"> </v>
      </c>
      <c r="H1765" s="122" t="str">
        <f>IFERROR(VLOOKUP(F1765,#REF!,3,0)," ")</f>
        <v xml:space="preserve"> </v>
      </c>
      <c r="I1765" s="103"/>
      <c r="J1765" s="103"/>
      <c r="K1765" s="103"/>
      <c r="L1765" s="104"/>
      <c r="M1765" s="105"/>
      <c r="N1765" s="106"/>
      <c r="O1765" s="107"/>
      <c r="P1765" s="122" t="str">
        <f t="shared" si="667"/>
        <v>00,00</v>
      </c>
      <c r="Q1765" s="123" t="str">
        <f t="shared" si="668"/>
        <v>0,00</v>
      </c>
      <c r="R1765" s="119">
        <v>0</v>
      </c>
      <c r="S1765" s="119">
        <v>0</v>
      </c>
      <c r="T1765" s="123">
        <f t="shared" si="673"/>
        <v>0</v>
      </c>
      <c r="U1765" s="108"/>
      <c r="V1765" s="109" t="str">
        <f t="shared" si="669"/>
        <v/>
      </c>
      <c r="W1765" s="37"/>
      <c r="X1765" s="132"/>
      <c r="Y1765" s="134"/>
      <c r="AA1765" s="24"/>
      <c r="AB1765" s="40"/>
      <c r="AC1765" s="24" t="str">
        <f t="shared" si="675"/>
        <v>Pendente</v>
      </c>
      <c r="AE1765" s="43"/>
      <c r="AF1765" s="44"/>
      <c r="AG1765" s="46"/>
      <c r="AH1765" s="46"/>
      <c r="AI1765" s="46"/>
      <c r="AJ1765" s="44"/>
      <c r="AK1765" s="46"/>
      <c r="AL1765" s="127"/>
      <c r="AM1765" s="44"/>
      <c r="AN1765" s="46"/>
      <c r="AO1765" s="127"/>
      <c r="AP1765" s="46"/>
      <c r="AQ1765" s="46"/>
      <c r="AR1765" s="46"/>
      <c r="AS1765" s="46"/>
      <c r="AT1765" s="46"/>
      <c r="AU1765" s="46"/>
      <c r="AV1765" s="46"/>
      <c r="AW1765" s="46"/>
      <c r="AX1765" s="46"/>
      <c r="AY1765" s="46"/>
      <c r="AZ1765" s="49"/>
      <c r="BE1765" s="52">
        <f t="shared" si="674"/>
        <v>0</v>
      </c>
      <c r="BF1765" s="53" t="str">
        <f t="shared" si="676"/>
        <v>00</v>
      </c>
      <c r="BG1765" s="54">
        <f t="shared" si="677"/>
        <v>0</v>
      </c>
      <c r="BH1765" s="54">
        <v>6</v>
      </c>
      <c r="BI1765" s="54" t="str">
        <f t="shared" si="678"/>
        <v>,00</v>
      </c>
      <c r="BJ1765" s="55" t="str">
        <f t="shared" si="679"/>
        <v>00,00</v>
      </c>
      <c r="BL1765" s="57" t="str">
        <f>IFERROR(VLOOKUP(H1765,#REF!,2,0)," ")</f>
        <v xml:space="preserve"> </v>
      </c>
      <c r="BM1765" s="57" t="str">
        <f>IFERROR(VLOOKUP(K1765,#REF!,2,0)," ")</f>
        <v xml:space="preserve"> </v>
      </c>
      <c r="BN1765" s="58" t="str">
        <f t="shared" si="685"/>
        <v xml:space="preserve">  </v>
      </c>
      <c r="BO1765" s="59" t="str">
        <f>IFERROR(VLOOKUP(BN1765,#REF!,5,0)," ")</f>
        <v xml:space="preserve"> </v>
      </c>
      <c r="BP1765" s="59" t="str">
        <f t="shared" si="686"/>
        <v xml:space="preserve"> </v>
      </c>
      <c r="BQ1765" s="56" t="str">
        <f t="shared" si="687"/>
        <v>0,00</v>
      </c>
      <c r="BR1765" s="59" t="str">
        <f t="shared" si="688"/>
        <v>0,00</v>
      </c>
      <c r="BS1765" s="59" t="str">
        <f t="shared" si="689"/>
        <v xml:space="preserve"> </v>
      </c>
      <c r="BT1765" s="56" t="str">
        <f t="shared" si="680"/>
        <v>00</v>
      </c>
      <c r="BU1765" s="56">
        <f t="shared" si="681"/>
        <v>0</v>
      </c>
      <c r="BV1765" s="56" t="str">
        <f>IFERROR(BU1765*#REF!,"0,00")</f>
        <v>0,00</v>
      </c>
      <c r="BW1765" s="59" t="str">
        <f t="shared" si="682"/>
        <v>0,00</v>
      </c>
    </row>
    <row r="1766" spans="1:75" ht="61.5" customHeight="1" thickTop="1" thickBot="1">
      <c r="A1766" s="90" t="str">
        <f t="shared" si="670"/>
        <v>INSERIR DATA</v>
      </c>
      <c r="B1766" s="91" t="str">
        <f t="shared" si="671"/>
        <v>INSERIR DATA</v>
      </c>
      <c r="C1766" s="81" t="str">
        <f t="shared" si="672"/>
        <v>INSERIR DATA</v>
      </c>
      <c r="D1766" s="79">
        <f t="shared" si="684"/>
        <v>1763</v>
      </c>
      <c r="E1766" s="125">
        <f t="shared" si="683"/>
        <v>0</v>
      </c>
      <c r="F1766" s="101"/>
      <c r="G1766" s="124" t="str">
        <f>IFERROR(VLOOKUP(F1766,#REF!,2,0)," ")</f>
        <v xml:space="preserve"> </v>
      </c>
      <c r="H1766" s="122" t="str">
        <f>IFERROR(VLOOKUP(F1766,#REF!,3,0)," ")</f>
        <v xml:space="preserve"> </v>
      </c>
      <c r="I1766" s="103"/>
      <c r="J1766" s="103"/>
      <c r="K1766" s="103"/>
      <c r="L1766" s="104"/>
      <c r="M1766" s="105"/>
      <c r="N1766" s="106"/>
      <c r="O1766" s="107"/>
      <c r="P1766" s="122" t="str">
        <f t="shared" si="667"/>
        <v>00,00</v>
      </c>
      <c r="Q1766" s="123" t="str">
        <f t="shared" si="668"/>
        <v>0,00</v>
      </c>
      <c r="R1766" s="119">
        <v>0</v>
      </c>
      <c r="S1766" s="119">
        <v>0</v>
      </c>
      <c r="T1766" s="123">
        <f t="shared" si="673"/>
        <v>0</v>
      </c>
      <c r="U1766" s="108"/>
      <c r="V1766" s="109" t="str">
        <f t="shared" si="669"/>
        <v/>
      </c>
      <c r="W1766" s="37"/>
      <c r="X1766" s="132"/>
      <c r="Y1766" s="134"/>
      <c r="AA1766" s="24"/>
      <c r="AB1766" s="40"/>
      <c r="AC1766" s="24" t="str">
        <f t="shared" si="675"/>
        <v>Pendente</v>
      </c>
      <c r="AE1766" s="43"/>
      <c r="AF1766" s="44"/>
      <c r="AG1766" s="46"/>
      <c r="AH1766" s="46"/>
      <c r="AI1766" s="46"/>
      <c r="AJ1766" s="44"/>
      <c r="AK1766" s="46"/>
      <c r="AL1766" s="127"/>
      <c r="AM1766" s="44"/>
      <c r="AN1766" s="46"/>
      <c r="AO1766" s="127"/>
      <c r="AP1766" s="46"/>
      <c r="AQ1766" s="46"/>
      <c r="AR1766" s="46"/>
      <c r="AS1766" s="46"/>
      <c r="AT1766" s="46"/>
      <c r="AU1766" s="46"/>
      <c r="AV1766" s="46"/>
      <c r="AW1766" s="46"/>
      <c r="AX1766" s="46"/>
      <c r="AY1766" s="46"/>
      <c r="AZ1766" s="49"/>
      <c r="BE1766" s="52">
        <f t="shared" si="674"/>
        <v>0</v>
      </c>
      <c r="BF1766" s="53" t="str">
        <f t="shared" si="676"/>
        <v>00</v>
      </c>
      <c r="BG1766" s="54">
        <f t="shared" si="677"/>
        <v>0</v>
      </c>
      <c r="BH1766" s="54">
        <v>6</v>
      </c>
      <c r="BI1766" s="54" t="str">
        <f t="shared" si="678"/>
        <v>,00</v>
      </c>
      <c r="BJ1766" s="55" t="str">
        <f t="shared" si="679"/>
        <v>00,00</v>
      </c>
      <c r="BL1766" s="57" t="str">
        <f>IFERROR(VLOOKUP(H1766,#REF!,2,0)," ")</f>
        <v xml:space="preserve"> </v>
      </c>
      <c r="BM1766" s="57" t="str">
        <f>IFERROR(VLOOKUP(K1766,#REF!,2,0)," ")</f>
        <v xml:space="preserve"> </v>
      </c>
      <c r="BN1766" s="58" t="str">
        <f t="shared" si="685"/>
        <v xml:space="preserve">  </v>
      </c>
      <c r="BO1766" s="59" t="str">
        <f>IFERROR(VLOOKUP(BN1766,#REF!,5,0)," ")</f>
        <v xml:space="preserve"> </v>
      </c>
      <c r="BP1766" s="59" t="str">
        <f t="shared" si="686"/>
        <v xml:space="preserve"> </v>
      </c>
      <c r="BQ1766" s="56" t="str">
        <f t="shared" si="687"/>
        <v>0,00</v>
      </c>
      <c r="BR1766" s="59" t="str">
        <f t="shared" si="688"/>
        <v>0,00</v>
      </c>
      <c r="BS1766" s="59" t="str">
        <f t="shared" si="689"/>
        <v xml:space="preserve"> </v>
      </c>
      <c r="BT1766" s="56" t="str">
        <f t="shared" si="680"/>
        <v>00</v>
      </c>
      <c r="BU1766" s="56">
        <f t="shared" si="681"/>
        <v>0</v>
      </c>
      <c r="BV1766" s="56" t="str">
        <f>IFERROR(BU1766*#REF!,"0,00")</f>
        <v>0,00</v>
      </c>
      <c r="BW1766" s="59" t="str">
        <f t="shared" si="682"/>
        <v>0,00</v>
      </c>
    </row>
    <row r="1767" spans="1:75" ht="61.5" customHeight="1" thickTop="1" thickBot="1">
      <c r="A1767" s="90" t="str">
        <f t="shared" si="670"/>
        <v>INSERIR DATA</v>
      </c>
      <c r="B1767" s="91" t="str">
        <f t="shared" si="671"/>
        <v>INSERIR DATA</v>
      </c>
      <c r="C1767" s="81" t="str">
        <f t="shared" si="672"/>
        <v>INSERIR DATA</v>
      </c>
      <c r="D1767" s="79">
        <f t="shared" si="684"/>
        <v>1764</v>
      </c>
      <c r="E1767" s="125">
        <f t="shared" si="683"/>
        <v>0</v>
      </c>
      <c r="F1767" s="101"/>
      <c r="G1767" s="124" t="str">
        <f>IFERROR(VLOOKUP(F1767,#REF!,2,0)," ")</f>
        <v xml:space="preserve"> </v>
      </c>
      <c r="H1767" s="122" t="str">
        <f>IFERROR(VLOOKUP(F1767,#REF!,3,0)," ")</f>
        <v xml:space="preserve"> </v>
      </c>
      <c r="I1767" s="103"/>
      <c r="J1767" s="103"/>
      <c r="K1767" s="103"/>
      <c r="L1767" s="104"/>
      <c r="M1767" s="105"/>
      <c r="N1767" s="106"/>
      <c r="O1767" s="107"/>
      <c r="P1767" s="122" t="str">
        <f t="shared" si="667"/>
        <v>00,00</v>
      </c>
      <c r="Q1767" s="123" t="str">
        <f t="shared" si="668"/>
        <v>0,00</v>
      </c>
      <c r="R1767" s="119">
        <v>0</v>
      </c>
      <c r="S1767" s="119">
        <v>0</v>
      </c>
      <c r="T1767" s="123">
        <f t="shared" si="673"/>
        <v>0</v>
      </c>
      <c r="U1767" s="108"/>
      <c r="V1767" s="109" t="str">
        <f t="shared" si="669"/>
        <v/>
      </c>
      <c r="W1767" s="37"/>
      <c r="X1767" s="132"/>
      <c r="Y1767" s="134"/>
      <c r="AA1767" s="24"/>
      <c r="AB1767" s="40"/>
      <c r="AC1767" s="24" t="str">
        <f t="shared" si="675"/>
        <v>Pendente</v>
      </c>
      <c r="AE1767" s="43"/>
      <c r="AF1767" s="44"/>
      <c r="AG1767" s="46"/>
      <c r="AH1767" s="46"/>
      <c r="AI1767" s="46"/>
      <c r="AJ1767" s="44"/>
      <c r="AK1767" s="46"/>
      <c r="AL1767" s="127"/>
      <c r="AM1767" s="44"/>
      <c r="AN1767" s="46"/>
      <c r="AO1767" s="127"/>
      <c r="AP1767" s="46"/>
      <c r="AQ1767" s="46"/>
      <c r="AR1767" s="46"/>
      <c r="AS1767" s="46"/>
      <c r="AT1767" s="46"/>
      <c r="AU1767" s="46"/>
      <c r="AV1767" s="46"/>
      <c r="AW1767" s="46"/>
      <c r="AX1767" s="46"/>
      <c r="AY1767" s="46"/>
      <c r="AZ1767" s="49"/>
      <c r="BE1767" s="52">
        <f t="shared" si="674"/>
        <v>0</v>
      </c>
      <c r="BF1767" s="53" t="str">
        <f t="shared" si="676"/>
        <v>00</v>
      </c>
      <c r="BG1767" s="54">
        <f t="shared" si="677"/>
        <v>0</v>
      </c>
      <c r="BH1767" s="54">
        <v>6</v>
      </c>
      <c r="BI1767" s="54" t="str">
        <f t="shared" si="678"/>
        <v>,00</v>
      </c>
      <c r="BJ1767" s="55" t="str">
        <f t="shared" si="679"/>
        <v>00,00</v>
      </c>
      <c r="BL1767" s="57" t="str">
        <f>IFERROR(VLOOKUP(H1767,#REF!,2,0)," ")</f>
        <v xml:space="preserve"> </v>
      </c>
      <c r="BM1767" s="57" t="str">
        <f>IFERROR(VLOOKUP(K1767,#REF!,2,0)," ")</f>
        <v xml:space="preserve"> </v>
      </c>
      <c r="BN1767" s="58" t="str">
        <f t="shared" si="685"/>
        <v xml:space="preserve">  </v>
      </c>
      <c r="BO1767" s="59" t="str">
        <f>IFERROR(VLOOKUP(BN1767,#REF!,5,0)," ")</f>
        <v xml:space="preserve"> </v>
      </c>
      <c r="BP1767" s="59" t="str">
        <f t="shared" si="686"/>
        <v xml:space="preserve"> </v>
      </c>
      <c r="BQ1767" s="56" t="str">
        <f t="shared" si="687"/>
        <v>0,00</v>
      </c>
      <c r="BR1767" s="59" t="str">
        <f t="shared" si="688"/>
        <v>0,00</v>
      </c>
      <c r="BS1767" s="59" t="str">
        <f t="shared" si="689"/>
        <v xml:space="preserve"> </v>
      </c>
      <c r="BT1767" s="56" t="str">
        <f t="shared" si="680"/>
        <v>00</v>
      </c>
      <c r="BU1767" s="56">
        <f t="shared" si="681"/>
        <v>0</v>
      </c>
      <c r="BV1767" s="56" t="str">
        <f>IFERROR(BU1767*#REF!,"0,00")</f>
        <v>0,00</v>
      </c>
      <c r="BW1767" s="59" t="str">
        <f t="shared" si="682"/>
        <v>0,00</v>
      </c>
    </row>
    <row r="1768" spans="1:75" ht="61.5" customHeight="1" thickTop="1" thickBot="1">
      <c r="A1768" s="90" t="str">
        <f t="shared" si="670"/>
        <v>INSERIR DATA</v>
      </c>
      <c r="B1768" s="91" t="str">
        <f t="shared" si="671"/>
        <v>INSERIR DATA</v>
      </c>
      <c r="C1768" s="81" t="str">
        <f t="shared" si="672"/>
        <v>INSERIR DATA</v>
      </c>
      <c r="D1768" s="79">
        <f t="shared" si="684"/>
        <v>1765</v>
      </c>
      <c r="E1768" s="125">
        <f t="shared" si="683"/>
        <v>0</v>
      </c>
      <c r="F1768" s="101"/>
      <c r="G1768" s="124" t="str">
        <f>IFERROR(VLOOKUP(F1768,#REF!,2,0)," ")</f>
        <v xml:space="preserve"> </v>
      </c>
      <c r="H1768" s="122" t="str">
        <f>IFERROR(VLOOKUP(F1768,#REF!,3,0)," ")</f>
        <v xml:space="preserve"> </v>
      </c>
      <c r="I1768" s="103"/>
      <c r="J1768" s="103"/>
      <c r="K1768" s="103"/>
      <c r="L1768" s="104"/>
      <c r="M1768" s="105"/>
      <c r="N1768" s="106"/>
      <c r="O1768" s="107"/>
      <c r="P1768" s="122" t="str">
        <f t="shared" si="667"/>
        <v>00,00</v>
      </c>
      <c r="Q1768" s="123" t="str">
        <f t="shared" si="668"/>
        <v>0,00</v>
      </c>
      <c r="R1768" s="119">
        <v>0</v>
      </c>
      <c r="S1768" s="119">
        <v>0</v>
      </c>
      <c r="T1768" s="123">
        <f t="shared" si="673"/>
        <v>0</v>
      </c>
      <c r="U1768" s="108"/>
      <c r="V1768" s="109" t="str">
        <f t="shared" si="669"/>
        <v/>
      </c>
      <c r="W1768" s="37"/>
      <c r="X1768" s="132"/>
      <c r="Y1768" s="134"/>
      <c r="AA1768" s="24"/>
      <c r="AB1768" s="40"/>
      <c r="AC1768" s="24" t="str">
        <f t="shared" si="675"/>
        <v>Pendente</v>
      </c>
      <c r="AE1768" s="43"/>
      <c r="AF1768" s="44"/>
      <c r="AG1768" s="46"/>
      <c r="AH1768" s="46"/>
      <c r="AI1768" s="46"/>
      <c r="AJ1768" s="44"/>
      <c r="AK1768" s="46"/>
      <c r="AL1768" s="127"/>
      <c r="AM1768" s="44"/>
      <c r="AN1768" s="46"/>
      <c r="AO1768" s="127"/>
      <c r="AP1768" s="46"/>
      <c r="AQ1768" s="46"/>
      <c r="AR1768" s="46"/>
      <c r="AS1768" s="46"/>
      <c r="AT1768" s="46"/>
      <c r="AU1768" s="46"/>
      <c r="AV1768" s="46"/>
      <c r="AW1768" s="46"/>
      <c r="AX1768" s="46"/>
      <c r="AY1768" s="46"/>
      <c r="AZ1768" s="49"/>
      <c r="BE1768" s="52">
        <f t="shared" si="674"/>
        <v>0</v>
      </c>
      <c r="BF1768" s="53" t="str">
        <f t="shared" si="676"/>
        <v>00</v>
      </c>
      <c r="BG1768" s="54">
        <f t="shared" si="677"/>
        <v>0</v>
      </c>
      <c r="BH1768" s="54">
        <v>6</v>
      </c>
      <c r="BI1768" s="54" t="str">
        <f t="shared" si="678"/>
        <v>,00</v>
      </c>
      <c r="BJ1768" s="55" t="str">
        <f t="shared" si="679"/>
        <v>00,00</v>
      </c>
      <c r="BL1768" s="57" t="str">
        <f>IFERROR(VLOOKUP(H1768,#REF!,2,0)," ")</f>
        <v xml:space="preserve"> </v>
      </c>
      <c r="BM1768" s="57" t="str">
        <f>IFERROR(VLOOKUP(K1768,#REF!,2,0)," ")</f>
        <v xml:space="preserve"> </v>
      </c>
      <c r="BN1768" s="58" t="str">
        <f t="shared" si="685"/>
        <v xml:space="preserve">  </v>
      </c>
      <c r="BO1768" s="59" t="str">
        <f>IFERROR(VLOOKUP(BN1768,#REF!,5,0)," ")</f>
        <v xml:space="preserve"> </v>
      </c>
      <c r="BP1768" s="59" t="str">
        <f t="shared" si="686"/>
        <v xml:space="preserve"> </v>
      </c>
      <c r="BQ1768" s="56" t="str">
        <f t="shared" si="687"/>
        <v>0,00</v>
      </c>
      <c r="BR1768" s="59" t="str">
        <f t="shared" si="688"/>
        <v>0,00</v>
      </c>
      <c r="BS1768" s="59" t="str">
        <f t="shared" si="689"/>
        <v xml:space="preserve"> </v>
      </c>
      <c r="BT1768" s="56" t="str">
        <f t="shared" si="680"/>
        <v>00</v>
      </c>
      <c r="BU1768" s="56">
        <f t="shared" si="681"/>
        <v>0</v>
      </c>
      <c r="BV1768" s="56" t="str">
        <f>IFERROR(BU1768*#REF!,"0,00")</f>
        <v>0,00</v>
      </c>
      <c r="BW1768" s="59" t="str">
        <f t="shared" si="682"/>
        <v>0,00</v>
      </c>
    </row>
    <row r="1769" spans="1:75" ht="61.5" customHeight="1" thickTop="1" thickBot="1">
      <c r="A1769" s="90" t="str">
        <f t="shared" si="670"/>
        <v>INSERIR DATA</v>
      </c>
      <c r="B1769" s="91" t="str">
        <f t="shared" si="671"/>
        <v>INSERIR DATA</v>
      </c>
      <c r="C1769" s="81" t="str">
        <f t="shared" si="672"/>
        <v>INSERIR DATA</v>
      </c>
      <c r="D1769" s="79">
        <f t="shared" si="684"/>
        <v>1766</v>
      </c>
      <c r="E1769" s="125">
        <f t="shared" si="683"/>
        <v>0</v>
      </c>
      <c r="F1769" s="101"/>
      <c r="G1769" s="124" t="str">
        <f>IFERROR(VLOOKUP(F1769,#REF!,2,0)," ")</f>
        <v xml:space="preserve"> </v>
      </c>
      <c r="H1769" s="122" t="str">
        <f>IFERROR(VLOOKUP(F1769,#REF!,3,0)," ")</f>
        <v xml:space="preserve"> </v>
      </c>
      <c r="I1769" s="103"/>
      <c r="J1769" s="103"/>
      <c r="K1769" s="103"/>
      <c r="L1769" s="104"/>
      <c r="M1769" s="105"/>
      <c r="N1769" s="106"/>
      <c r="O1769" s="107"/>
      <c r="P1769" s="122" t="str">
        <f t="shared" si="667"/>
        <v>00,00</v>
      </c>
      <c r="Q1769" s="123" t="str">
        <f t="shared" si="668"/>
        <v>0,00</v>
      </c>
      <c r="R1769" s="119">
        <v>0</v>
      </c>
      <c r="S1769" s="119">
        <v>0</v>
      </c>
      <c r="T1769" s="123">
        <f t="shared" si="673"/>
        <v>0</v>
      </c>
      <c r="U1769" s="108"/>
      <c r="V1769" s="109" t="str">
        <f t="shared" si="669"/>
        <v/>
      </c>
      <c r="W1769" s="37"/>
      <c r="X1769" s="132"/>
      <c r="Y1769" s="134"/>
      <c r="AA1769" s="24"/>
      <c r="AB1769" s="40"/>
      <c r="AC1769" s="24" t="str">
        <f t="shared" si="675"/>
        <v>Pendente</v>
      </c>
      <c r="AE1769" s="43"/>
      <c r="AF1769" s="44"/>
      <c r="AG1769" s="46"/>
      <c r="AH1769" s="46"/>
      <c r="AI1769" s="46"/>
      <c r="AJ1769" s="44"/>
      <c r="AK1769" s="46"/>
      <c r="AL1769" s="127"/>
      <c r="AM1769" s="44"/>
      <c r="AN1769" s="46"/>
      <c r="AO1769" s="127"/>
      <c r="AP1769" s="46"/>
      <c r="AQ1769" s="46"/>
      <c r="AR1769" s="46"/>
      <c r="AS1769" s="46"/>
      <c r="AT1769" s="46"/>
      <c r="AU1769" s="46"/>
      <c r="AV1769" s="46"/>
      <c r="AW1769" s="46"/>
      <c r="AX1769" s="46"/>
      <c r="AY1769" s="46"/>
      <c r="AZ1769" s="49"/>
      <c r="BE1769" s="52">
        <f t="shared" si="674"/>
        <v>0</v>
      </c>
      <c r="BF1769" s="53" t="str">
        <f t="shared" si="676"/>
        <v>00</v>
      </c>
      <c r="BG1769" s="54">
        <f t="shared" si="677"/>
        <v>0</v>
      </c>
      <c r="BH1769" s="54">
        <v>6</v>
      </c>
      <c r="BI1769" s="54" t="str">
        <f t="shared" si="678"/>
        <v>,00</v>
      </c>
      <c r="BJ1769" s="55" t="str">
        <f t="shared" si="679"/>
        <v>00,00</v>
      </c>
      <c r="BL1769" s="57" t="str">
        <f>IFERROR(VLOOKUP(H1769,#REF!,2,0)," ")</f>
        <v xml:space="preserve"> </v>
      </c>
      <c r="BM1769" s="57" t="str">
        <f>IFERROR(VLOOKUP(K1769,#REF!,2,0)," ")</f>
        <v xml:space="preserve"> </v>
      </c>
      <c r="BN1769" s="58" t="str">
        <f t="shared" si="685"/>
        <v xml:space="preserve">  </v>
      </c>
      <c r="BO1769" s="59" t="str">
        <f>IFERROR(VLOOKUP(BN1769,#REF!,5,0)," ")</f>
        <v xml:space="preserve"> </v>
      </c>
      <c r="BP1769" s="59" t="str">
        <f t="shared" si="686"/>
        <v xml:space="preserve"> </v>
      </c>
      <c r="BQ1769" s="56" t="str">
        <f t="shared" si="687"/>
        <v>0,00</v>
      </c>
      <c r="BR1769" s="59" t="str">
        <f t="shared" si="688"/>
        <v>0,00</v>
      </c>
      <c r="BS1769" s="59" t="str">
        <f t="shared" si="689"/>
        <v xml:space="preserve"> </v>
      </c>
      <c r="BT1769" s="56" t="str">
        <f t="shared" si="680"/>
        <v>00</v>
      </c>
      <c r="BU1769" s="56">
        <f t="shared" si="681"/>
        <v>0</v>
      </c>
      <c r="BV1769" s="56" t="str">
        <f>IFERROR(BU1769*#REF!,"0,00")</f>
        <v>0,00</v>
      </c>
      <c r="BW1769" s="59" t="str">
        <f t="shared" si="682"/>
        <v>0,00</v>
      </c>
    </row>
    <row r="1770" spans="1:75" ht="61.5" customHeight="1" thickTop="1" thickBot="1">
      <c r="A1770" s="90" t="str">
        <f t="shared" si="670"/>
        <v>INSERIR DATA</v>
      </c>
      <c r="B1770" s="91" t="str">
        <f t="shared" si="671"/>
        <v>INSERIR DATA</v>
      </c>
      <c r="C1770" s="81" t="str">
        <f t="shared" si="672"/>
        <v>INSERIR DATA</v>
      </c>
      <c r="D1770" s="79">
        <f t="shared" si="684"/>
        <v>1767</v>
      </c>
      <c r="E1770" s="125">
        <f t="shared" si="683"/>
        <v>0</v>
      </c>
      <c r="F1770" s="101"/>
      <c r="G1770" s="124" t="str">
        <f>IFERROR(VLOOKUP(F1770,#REF!,2,0)," ")</f>
        <v xml:space="preserve"> </v>
      </c>
      <c r="H1770" s="122" t="str">
        <f>IFERROR(VLOOKUP(F1770,#REF!,3,0)," ")</f>
        <v xml:space="preserve"> </v>
      </c>
      <c r="I1770" s="103"/>
      <c r="J1770" s="103"/>
      <c r="K1770" s="103"/>
      <c r="L1770" s="104"/>
      <c r="M1770" s="105"/>
      <c r="N1770" s="106"/>
      <c r="O1770" s="107"/>
      <c r="P1770" s="122" t="str">
        <f t="shared" si="667"/>
        <v>00,00</v>
      </c>
      <c r="Q1770" s="123" t="str">
        <f t="shared" si="668"/>
        <v>0,00</v>
      </c>
      <c r="R1770" s="119">
        <v>0</v>
      </c>
      <c r="S1770" s="119">
        <v>0</v>
      </c>
      <c r="T1770" s="123">
        <f t="shared" si="673"/>
        <v>0</v>
      </c>
      <c r="U1770" s="108"/>
      <c r="V1770" s="109" t="str">
        <f t="shared" si="669"/>
        <v/>
      </c>
      <c r="W1770" s="37"/>
      <c r="X1770" s="132"/>
      <c r="Y1770" s="134"/>
      <c r="AA1770" s="24"/>
      <c r="AB1770" s="40"/>
      <c r="AC1770" s="24" t="str">
        <f t="shared" si="675"/>
        <v>Pendente</v>
      </c>
      <c r="AE1770" s="43"/>
      <c r="AF1770" s="44"/>
      <c r="AG1770" s="46"/>
      <c r="AH1770" s="46"/>
      <c r="AI1770" s="46"/>
      <c r="AJ1770" s="44"/>
      <c r="AK1770" s="46"/>
      <c r="AL1770" s="127"/>
      <c r="AM1770" s="44"/>
      <c r="AN1770" s="46"/>
      <c r="AO1770" s="127"/>
      <c r="AP1770" s="46"/>
      <c r="AQ1770" s="46"/>
      <c r="AR1770" s="46"/>
      <c r="AS1770" s="46"/>
      <c r="AT1770" s="46"/>
      <c r="AU1770" s="46"/>
      <c r="AV1770" s="46"/>
      <c r="AW1770" s="46"/>
      <c r="AX1770" s="46"/>
      <c r="AY1770" s="46"/>
      <c r="AZ1770" s="49"/>
      <c r="BE1770" s="52">
        <f t="shared" si="674"/>
        <v>0</v>
      </c>
      <c r="BF1770" s="53" t="str">
        <f t="shared" si="676"/>
        <v>00</v>
      </c>
      <c r="BG1770" s="54">
        <f t="shared" si="677"/>
        <v>0</v>
      </c>
      <c r="BH1770" s="54">
        <v>6</v>
      </c>
      <c r="BI1770" s="54" t="str">
        <f t="shared" si="678"/>
        <v>,00</v>
      </c>
      <c r="BJ1770" s="55" t="str">
        <f t="shared" si="679"/>
        <v>00,00</v>
      </c>
      <c r="BL1770" s="57" t="str">
        <f>IFERROR(VLOOKUP(H1770,#REF!,2,0)," ")</f>
        <v xml:space="preserve"> </v>
      </c>
      <c r="BM1770" s="57" t="str">
        <f>IFERROR(VLOOKUP(K1770,#REF!,2,0)," ")</f>
        <v xml:space="preserve"> </v>
      </c>
      <c r="BN1770" s="58" t="str">
        <f t="shared" si="685"/>
        <v xml:space="preserve">  </v>
      </c>
      <c r="BO1770" s="59" t="str">
        <f>IFERROR(VLOOKUP(BN1770,#REF!,5,0)," ")</f>
        <v xml:space="preserve"> </v>
      </c>
      <c r="BP1770" s="59" t="str">
        <f t="shared" si="686"/>
        <v xml:space="preserve"> </v>
      </c>
      <c r="BQ1770" s="56" t="str">
        <f t="shared" si="687"/>
        <v>0,00</v>
      </c>
      <c r="BR1770" s="59" t="str">
        <f t="shared" si="688"/>
        <v>0,00</v>
      </c>
      <c r="BS1770" s="59" t="str">
        <f t="shared" si="689"/>
        <v xml:space="preserve"> </v>
      </c>
      <c r="BT1770" s="56" t="str">
        <f t="shared" si="680"/>
        <v>00</v>
      </c>
      <c r="BU1770" s="56">
        <f t="shared" si="681"/>
        <v>0</v>
      </c>
      <c r="BV1770" s="56" t="str">
        <f>IFERROR(BU1770*#REF!,"0,00")</f>
        <v>0,00</v>
      </c>
      <c r="BW1770" s="59" t="str">
        <f t="shared" si="682"/>
        <v>0,00</v>
      </c>
    </row>
    <row r="1771" spans="1:75" ht="61.5" customHeight="1" thickTop="1" thickBot="1">
      <c r="A1771" s="90" t="str">
        <f t="shared" si="670"/>
        <v>INSERIR DATA</v>
      </c>
      <c r="B1771" s="91" t="str">
        <f t="shared" si="671"/>
        <v>INSERIR DATA</v>
      </c>
      <c r="C1771" s="81" t="str">
        <f t="shared" si="672"/>
        <v>INSERIR DATA</v>
      </c>
      <c r="D1771" s="79">
        <f t="shared" si="684"/>
        <v>1768</v>
      </c>
      <c r="E1771" s="125">
        <f t="shared" si="683"/>
        <v>0</v>
      </c>
      <c r="F1771" s="101"/>
      <c r="G1771" s="124" t="str">
        <f>IFERROR(VLOOKUP(F1771,#REF!,2,0)," ")</f>
        <v xml:space="preserve"> </v>
      </c>
      <c r="H1771" s="122" t="str">
        <f>IFERROR(VLOOKUP(F1771,#REF!,3,0)," ")</f>
        <v xml:space="preserve"> </v>
      </c>
      <c r="I1771" s="103"/>
      <c r="J1771" s="103"/>
      <c r="K1771" s="103"/>
      <c r="L1771" s="104"/>
      <c r="M1771" s="105"/>
      <c r="N1771" s="106"/>
      <c r="O1771" s="107"/>
      <c r="P1771" s="122" t="str">
        <f t="shared" si="667"/>
        <v>00,00</v>
      </c>
      <c r="Q1771" s="123" t="str">
        <f t="shared" si="668"/>
        <v>0,00</v>
      </c>
      <c r="R1771" s="119">
        <v>0</v>
      </c>
      <c r="S1771" s="119">
        <v>0</v>
      </c>
      <c r="T1771" s="123">
        <f t="shared" si="673"/>
        <v>0</v>
      </c>
      <c r="U1771" s="108"/>
      <c r="V1771" s="109" t="str">
        <f t="shared" si="669"/>
        <v/>
      </c>
      <c r="W1771" s="37"/>
      <c r="X1771" s="132"/>
      <c r="Y1771" s="134"/>
      <c r="AA1771" s="24"/>
      <c r="AB1771" s="40"/>
      <c r="AC1771" s="24" t="str">
        <f t="shared" si="675"/>
        <v>Pendente</v>
      </c>
      <c r="AE1771" s="43"/>
      <c r="AF1771" s="44"/>
      <c r="AG1771" s="46"/>
      <c r="AH1771" s="46"/>
      <c r="AI1771" s="46"/>
      <c r="AJ1771" s="44"/>
      <c r="AK1771" s="46"/>
      <c r="AL1771" s="127"/>
      <c r="AM1771" s="44"/>
      <c r="AN1771" s="46"/>
      <c r="AO1771" s="127"/>
      <c r="AP1771" s="46"/>
      <c r="AQ1771" s="46"/>
      <c r="AR1771" s="46"/>
      <c r="AS1771" s="46"/>
      <c r="AT1771" s="46"/>
      <c r="AU1771" s="46"/>
      <c r="AV1771" s="46"/>
      <c r="AW1771" s="46"/>
      <c r="AX1771" s="46"/>
      <c r="AY1771" s="46"/>
      <c r="AZ1771" s="49"/>
      <c r="BE1771" s="52">
        <f t="shared" si="674"/>
        <v>0</v>
      </c>
      <c r="BF1771" s="53" t="str">
        <f t="shared" si="676"/>
        <v>00</v>
      </c>
      <c r="BG1771" s="54">
        <f t="shared" si="677"/>
        <v>0</v>
      </c>
      <c r="BH1771" s="54">
        <v>6</v>
      </c>
      <c r="BI1771" s="54" t="str">
        <f t="shared" si="678"/>
        <v>,00</v>
      </c>
      <c r="BJ1771" s="55" t="str">
        <f t="shared" si="679"/>
        <v>00,00</v>
      </c>
      <c r="BL1771" s="57" t="str">
        <f>IFERROR(VLOOKUP(H1771,#REF!,2,0)," ")</f>
        <v xml:space="preserve"> </v>
      </c>
      <c r="BM1771" s="57" t="str">
        <f>IFERROR(VLOOKUP(K1771,#REF!,2,0)," ")</f>
        <v xml:space="preserve"> </v>
      </c>
      <c r="BN1771" s="58" t="str">
        <f t="shared" si="685"/>
        <v xml:space="preserve">  </v>
      </c>
      <c r="BO1771" s="59" t="str">
        <f>IFERROR(VLOOKUP(BN1771,#REF!,5,0)," ")</f>
        <v xml:space="preserve"> </v>
      </c>
      <c r="BP1771" s="59" t="str">
        <f t="shared" si="686"/>
        <v xml:space="preserve"> </v>
      </c>
      <c r="BQ1771" s="56" t="str">
        <f t="shared" si="687"/>
        <v>0,00</v>
      </c>
      <c r="BR1771" s="59" t="str">
        <f t="shared" si="688"/>
        <v>0,00</v>
      </c>
      <c r="BS1771" s="59" t="str">
        <f t="shared" si="689"/>
        <v xml:space="preserve"> </v>
      </c>
      <c r="BT1771" s="56" t="str">
        <f t="shared" si="680"/>
        <v>00</v>
      </c>
      <c r="BU1771" s="56">
        <f t="shared" si="681"/>
        <v>0</v>
      </c>
      <c r="BV1771" s="56" t="str">
        <f>IFERROR(BU1771*#REF!,"0,00")</f>
        <v>0,00</v>
      </c>
      <c r="BW1771" s="59" t="str">
        <f t="shared" si="682"/>
        <v>0,00</v>
      </c>
    </row>
    <row r="1772" spans="1:75" ht="61.5" customHeight="1" thickTop="1" thickBot="1">
      <c r="A1772" s="90" t="str">
        <f t="shared" si="670"/>
        <v>INSERIR DATA</v>
      </c>
      <c r="B1772" s="91" t="str">
        <f t="shared" si="671"/>
        <v>INSERIR DATA</v>
      </c>
      <c r="C1772" s="81" t="str">
        <f t="shared" si="672"/>
        <v>INSERIR DATA</v>
      </c>
      <c r="D1772" s="79">
        <f t="shared" si="684"/>
        <v>1769</v>
      </c>
      <c r="E1772" s="125">
        <f t="shared" si="683"/>
        <v>0</v>
      </c>
      <c r="F1772" s="101"/>
      <c r="G1772" s="124" t="str">
        <f>IFERROR(VLOOKUP(F1772,#REF!,2,0)," ")</f>
        <v xml:space="preserve"> </v>
      </c>
      <c r="H1772" s="122" t="str">
        <f>IFERROR(VLOOKUP(F1772,#REF!,3,0)," ")</f>
        <v xml:space="preserve"> </v>
      </c>
      <c r="I1772" s="103"/>
      <c r="J1772" s="103"/>
      <c r="K1772" s="103"/>
      <c r="L1772" s="104"/>
      <c r="M1772" s="105"/>
      <c r="N1772" s="106"/>
      <c r="O1772" s="107"/>
      <c r="P1772" s="122" t="str">
        <f t="shared" si="667"/>
        <v>00,00</v>
      </c>
      <c r="Q1772" s="123" t="str">
        <f t="shared" si="668"/>
        <v>0,00</v>
      </c>
      <c r="R1772" s="119">
        <v>0</v>
      </c>
      <c r="S1772" s="119">
        <v>0</v>
      </c>
      <c r="T1772" s="123">
        <f t="shared" si="673"/>
        <v>0</v>
      </c>
      <c r="U1772" s="108"/>
      <c r="V1772" s="109" t="str">
        <f t="shared" si="669"/>
        <v/>
      </c>
      <c r="W1772" s="37"/>
      <c r="X1772" s="132"/>
      <c r="Y1772" s="134"/>
      <c r="AA1772" s="24"/>
      <c r="AB1772" s="40"/>
      <c r="AC1772" s="24" t="str">
        <f t="shared" si="675"/>
        <v>Pendente</v>
      </c>
      <c r="AE1772" s="43"/>
      <c r="AF1772" s="44"/>
      <c r="AG1772" s="46"/>
      <c r="AH1772" s="46"/>
      <c r="AI1772" s="46"/>
      <c r="AJ1772" s="44"/>
      <c r="AK1772" s="46"/>
      <c r="AL1772" s="127"/>
      <c r="AM1772" s="44"/>
      <c r="AN1772" s="46"/>
      <c r="AO1772" s="127"/>
      <c r="AP1772" s="46"/>
      <c r="AQ1772" s="46"/>
      <c r="AR1772" s="46"/>
      <c r="AS1772" s="46"/>
      <c r="AT1772" s="46"/>
      <c r="AU1772" s="46"/>
      <c r="AV1772" s="46"/>
      <c r="AW1772" s="46"/>
      <c r="AX1772" s="46"/>
      <c r="AY1772" s="46"/>
      <c r="AZ1772" s="49"/>
      <c r="BE1772" s="52">
        <f t="shared" si="674"/>
        <v>0</v>
      </c>
      <c r="BF1772" s="53" t="str">
        <f t="shared" si="676"/>
        <v>00</v>
      </c>
      <c r="BG1772" s="54">
        <f t="shared" si="677"/>
        <v>0</v>
      </c>
      <c r="BH1772" s="54">
        <v>6</v>
      </c>
      <c r="BI1772" s="54" t="str">
        <f t="shared" si="678"/>
        <v>,00</v>
      </c>
      <c r="BJ1772" s="55" t="str">
        <f t="shared" si="679"/>
        <v>00,00</v>
      </c>
      <c r="BL1772" s="57" t="str">
        <f>IFERROR(VLOOKUP(H1772,#REF!,2,0)," ")</f>
        <v xml:space="preserve"> </v>
      </c>
      <c r="BM1772" s="57" t="str">
        <f>IFERROR(VLOOKUP(K1772,#REF!,2,0)," ")</f>
        <v xml:space="preserve"> </v>
      </c>
      <c r="BN1772" s="58" t="str">
        <f t="shared" si="685"/>
        <v xml:space="preserve">  </v>
      </c>
      <c r="BO1772" s="59" t="str">
        <f>IFERROR(VLOOKUP(BN1772,#REF!,5,0)," ")</f>
        <v xml:space="preserve"> </v>
      </c>
      <c r="BP1772" s="59" t="str">
        <f t="shared" si="686"/>
        <v xml:space="preserve"> </v>
      </c>
      <c r="BQ1772" s="56" t="str">
        <f t="shared" si="687"/>
        <v>0,00</v>
      </c>
      <c r="BR1772" s="59" t="str">
        <f t="shared" si="688"/>
        <v>0,00</v>
      </c>
      <c r="BS1772" s="59" t="str">
        <f t="shared" si="689"/>
        <v xml:space="preserve"> </v>
      </c>
      <c r="BT1772" s="56" t="str">
        <f t="shared" si="680"/>
        <v>00</v>
      </c>
      <c r="BU1772" s="56">
        <f t="shared" si="681"/>
        <v>0</v>
      </c>
      <c r="BV1772" s="56" t="str">
        <f>IFERROR(BU1772*#REF!,"0,00")</f>
        <v>0,00</v>
      </c>
      <c r="BW1772" s="59" t="str">
        <f t="shared" si="682"/>
        <v>0,00</v>
      </c>
    </row>
    <row r="1773" spans="1:75" ht="61.5" customHeight="1" thickTop="1" thickBot="1">
      <c r="A1773" s="90" t="str">
        <f t="shared" si="670"/>
        <v>INSERIR DATA</v>
      </c>
      <c r="B1773" s="91" t="str">
        <f t="shared" si="671"/>
        <v>INSERIR DATA</v>
      </c>
      <c r="C1773" s="81" t="str">
        <f t="shared" si="672"/>
        <v>INSERIR DATA</v>
      </c>
      <c r="D1773" s="79">
        <f t="shared" si="684"/>
        <v>1770</v>
      </c>
      <c r="E1773" s="125">
        <f t="shared" si="683"/>
        <v>0</v>
      </c>
      <c r="F1773" s="101"/>
      <c r="G1773" s="124" t="str">
        <f>IFERROR(VLOOKUP(F1773,#REF!,2,0)," ")</f>
        <v xml:space="preserve"> </v>
      </c>
      <c r="H1773" s="122" t="str">
        <f>IFERROR(VLOOKUP(F1773,#REF!,3,0)," ")</f>
        <v xml:space="preserve"> </v>
      </c>
      <c r="I1773" s="103"/>
      <c r="J1773" s="103"/>
      <c r="K1773" s="103"/>
      <c r="L1773" s="104"/>
      <c r="M1773" s="105"/>
      <c r="N1773" s="106"/>
      <c r="O1773" s="107"/>
      <c r="P1773" s="122" t="str">
        <f t="shared" si="667"/>
        <v>00,00</v>
      </c>
      <c r="Q1773" s="123" t="str">
        <f t="shared" si="668"/>
        <v>0,00</v>
      </c>
      <c r="R1773" s="119">
        <v>0</v>
      </c>
      <c r="S1773" s="119">
        <v>0</v>
      </c>
      <c r="T1773" s="123">
        <f t="shared" si="673"/>
        <v>0</v>
      </c>
      <c r="U1773" s="108"/>
      <c r="V1773" s="109" t="str">
        <f t="shared" si="669"/>
        <v/>
      </c>
      <c r="W1773" s="37"/>
      <c r="X1773" s="132"/>
      <c r="Y1773" s="134"/>
      <c r="AA1773" s="24"/>
      <c r="AB1773" s="40"/>
      <c r="AC1773" s="24" t="str">
        <f t="shared" si="675"/>
        <v>Pendente</v>
      </c>
      <c r="AE1773" s="43"/>
      <c r="AF1773" s="44"/>
      <c r="AG1773" s="46"/>
      <c r="AH1773" s="46"/>
      <c r="AI1773" s="46"/>
      <c r="AJ1773" s="44"/>
      <c r="AK1773" s="46"/>
      <c r="AL1773" s="127"/>
      <c r="AM1773" s="44"/>
      <c r="AN1773" s="46"/>
      <c r="AO1773" s="127"/>
      <c r="AP1773" s="46"/>
      <c r="AQ1773" s="46"/>
      <c r="AR1773" s="46"/>
      <c r="AS1773" s="46"/>
      <c r="AT1773" s="46"/>
      <c r="AU1773" s="46"/>
      <c r="AV1773" s="46"/>
      <c r="AW1773" s="46"/>
      <c r="AX1773" s="46"/>
      <c r="AY1773" s="46"/>
      <c r="AZ1773" s="49"/>
      <c r="BE1773" s="52">
        <f t="shared" si="674"/>
        <v>0</v>
      </c>
      <c r="BF1773" s="53" t="str">
        <f t="shared" si="676"/>
        <v>00</v>
      </c>
      <c r="BG1773" s="54">
        <f t="shared" si="677"/>
        <v>0</v>
      </c>
      <c r="BH1773" s="54">
        <v>6</v>
      </c>
      <c r="BI1773" s="54" t="str">
        <f t="shared" si="678"/>
        <v>,00</v>
      </c>
      <c r="BJ1773" s="55" t="str">
        <f t="shared" si="679"/>
        <v>00,00</v>
      </c>
      <c r="BL1773" s="57" t="str">
        <f>IFERROR(VLOOKUP(H1773,#REF!,2,0)," ")</f>
        <v xml:space="preserve"> </v>
      </c>
      <c r="BM1773" s="57" t="str">
        <f>IFERROR(VLOOKUP(K1773,#REF!,2,0)," ")</f>
        <v xml:space="preserve"> </v>
      </c>
      <c r="BN1773" s="58" t="str">
        <f t="shared" si="685"/>
        <v xml:space="preserve">  </v>
      </c>
      <c r="BO1773" s="59" t="str">
        <f>IFERROR(VLOOKUP(BN1773,#REF!,5,0)," ")</f>
        <v xml:space="preserve"> </v>
      </c>
      <c r="BP1773" s="59" t="str">
        <f t="shared" si="686"/>
        <v xml:space="preserve"> </v>
      </c>
      <c r="BQ1773" s="56" t="str">
        <f t="shared" si="687"/>
        <v>0,00</v>
      </c>
      <c r="BR1773" s="59" t="str">
        <f t="shared" si="688"/>
        <v>0,00</v>
      </c>
      <c r="BS1773" s="59" t="str">
        <f t="shared" si="689"/>
        <v xml:space="preserve"> </v>
      </c>
      <c r="BT1773" s="56" t="str">
        <f t="shared" si="680"/>
        <v>00</v>
      </c>
      <c r="BU1773" s="56">
        <f t="shared" si="681"/>
        <v>0</v>
      </c>
      <c r="BV1773" s="56" t="str">
        <f>IFERROR(BU1773*#REF!,"0,00")</f>
        <v>0,00</v>
      </c>
      <c r="BW1773" s="59" t="str">
        <f t="shared" si="682"/>
        <v>0,00</v>
      </c>
    </row>
    <row r="1774" spans="1:75" ht="61.5" customHeight="1" thickTop="1" thickBot="1">
      <c r="A1774" s="90" t="str">
        <f t="shared" si="670"/>
        <v>INSERIR DATA</v>
      </c>
      <c r="B1774" s="91" t="str">
        <f t="shared" si="671"/>
        <v>INSERIR DATA</v>
      </c>
      <c r="C1774" s="81" t="str">
        <f t="shared" si="672"/>
        <v>INSERIR DATA</v>
      </c>
      <c r="D1774" s="79">
        <f t="shared" si="684"/>
        <v>1771</v>
      </c>
      <c r="E1774" s="125">
        <f t="shared" si="683"/>
        <v>0</v>
      </c>
      <c r="F1774" s="101"/>
      <c r="G1774" s="124" t="str">
        <f>IFERROR(VLOOKUP(F1774,#REF!,2,0)," ")</f>
        <v xml:space="preserve"> </v>
      </c>
      <c r="H1774" s="122" t="str">
        <f>IFERROR(VLOOKUP(F1774,#REF!,3,0)," ")</f>
        <v xml:space="preserve"> </v>
      </c>
      <c r="I1774" s="103"/>
      <c r="J1774" s="103"/>
      <c r="K1774" s="103"/>
      <c r="L1774" s="104"/>
      <c r="M1774" s="105"/>
      <c r="N1774" s="106"/>
      <c r="O1774" s="107"/>
      <c r="P1774" s="122" t="str">
        <f t="shared" si="667"/>
        <v>00,00</v>
      </c>
      <c r="Q1774" s="123" t="str">
        <f t="shared" si="668"/>
        <v>0,00</v>
      </c>
      <c r="R1774" s="119">
        <v>0</v>
      </c>
      <c r="S1774" s="119">
        <v>0</v>
      </c>
      <c r="T1774" s="123">
        <f t="shared" si="673"/>
        <v>0</v>
      </c>
      <c r="U1774" s="108"/>
      <c r="V1774" s="109" t="str">
        <f t="shared" si="669"/>
        <v/>
      </c>
      <c r="W1774" s="37"/>
      <c r="X1774" s="132"/>
      <c r="Y1774" s="134"/>
      <c r="AA1774" s="24"/>
      <c r="AB1774" s="40"/>
      <c r="AC1774" s="24" t="str">
        <f t="shared" si="675"/>
        <v>Pendente</v>
      </c>
      <c r="AE1774" s="43"/>
      <c r="AF1774" s="44"/>
      <c r="AG1774" s="46"/>
      <c r="AH1774" s="46"/>
      <c r="AI1774" s="46"/>
      <c r="AJ1774" s="44"/>
      <c r="AK1774" s="46"/>
      <c r="AL1774" s="127"/>
      <c r="AM1774" s="44"/>
      <c r="AN1774" s="46"/>
      <c r="AO1774" s="127"/>
      <c r="AP1774" s="46"/>
      <c r="AQ1774" s="46"/>
      <c r="AR1774" s="46"/>
      <c r="AS1774" s="46"/>
      <c r="AT1774" s="46"/>
      <c r="AU1774" s="46"/>
      <c r="AV1774" s="46"/>
      <c r="AW1774" s="46"/>
      <c r="AX1774" s="46"/>
      <c r="AY1774" s="46"/>
      <c r="AZ1774" s="49"/>
      <c r="BE1774" s="52">
        <f t="shared" si="674"/>
        <v>0</v>
      </c>
      <c r="BF1774" s="53" t="str">
        <f t="shared" si="676"/>
        <v>00</v>
      </c>
      <c r="BG1774" s="54">
        <f t="shared" si="677"/>
        <v>0</v>
      </c>
      <c r="BH1774" s="54">
        <v>6</v>
      </c>
      <c r="BI1774" s="54" t="str">
        <f t="shared" si="678"/>
        <v>,00</v>
      </c>
      <c r="BJ1774" s="55" t="str">
        <f t="shared" si="679"/>
        <v>00,00</v>
      </c>
      <c r="BL1774" s="57" t="str">
        <f>IFERROR(VLOOKUP(H1774,#REF!,2,0)," ")</f>
        <v xml:space="preserve"> </v>
      </c>
      <c r="BM1774" s="57" t="str">
        <f>IFERROR(VLOOKUP(K1774,#REF!,2,0)," ")</f>
        <v xml:space="preserve"> </v>
      </c>
      <c r="BN1774" s="58" t="str">
        <f t="shared" si="685"/>
        <v xml:space="preserve">  </v>
      </c>
      <c r="BO1774" s="59" t="str">
        <f>IFERROR(VLOOKUP(BN1774,#REF!,5,0)," ")</f>
        <v xml:space="preserve"> </v>
      </c>
      <c r="BP1774" s="59" t="str">
        <f t="shared" si="686"/>
        <v xml:space="preserve"> </v>
      </c>
      <c r="BQ1774" s="56" t="str">
        <f t="shared" si="687"/>
        <v>0,00</v>
      </c>
      <c r="BR1774" s="59" t="str">
        <f t="shared" si="688"/>
        <v>0,00</v>
      </c>
      <c r="BS1774" s="59" t="str">
        <f t="shared" si="689"/>
        <v xml:space="preserve"> </v>
      </c>
      <c r="BT1774" s="56" t="str">
        <f t="shared" si="680"/>
        <v>00</v>
      </c>
      <c r="BU1774" s="56">
        <f t="shared" si="681"/>
        <v>0</v>
      </c>
      <c r="BV1774" s="56" t="str">
        <f>IFERROR(BU1774*#REF!,"0,00")</f>
        <v>0,00</v>
      </c>
      <c r="BW1774" s="59" t="str">
        <f t="shared" si="682"/>
        <v>0,00</v>
      </c>
    </row>
    <row r="1775" spans="1:75" ht="61.5" customHeight="1" thickTop="1" thickBot="1">
      <c r="A1775" s="90" t="str">
        <f t="shared" si="670"/>
        <v>INSERIR DATA</v>
      </c>
      <c r="B1775" s="91" t="str">
        <f t="shared" si="671"/>
        <v>INSERIR DATA</v>
      </c>
      <c r="C1775" s="81" t="str">
        <f t="shared" si="672"/>
        <v>INSERIR DATA</v>
      </c>
      <c r="D1775" s="79">
        <f t="shared" si="684"/>
        <v>1772</v>
      </c>
      <c r="E1775" s="125">
        <f t="shared" si="683"/>
        <v>0</v>
      </c>
      <c r="F1775" s="101"/>
      <c r="G1775" s="124" t="str">
        <f>IFERROR(VLOOKUP(F1775,#REF!,2,0)," ")</f>
        <v xml:space="preserve"> </v>
      </c>
      <c r="H1775" s="122" t="str">
        <f>IFERROR(VLOOKUP(F1775,#REF!,3,0)," ")</f>
        <v xml:space="preserve"> </v>
      </c>
      <c r="I1775" s="103"/>
      <c r="J1775" s="103"/>
      <c r="K1775" s="103"/>
      <c r="L1775" s="104"/>
      <c r="M1775" s="105"/>
      <c r="N1775" s="106"/>
      <c r="O1775" s="107"/>
      <c r="P1775" s="122" t="str">
        <f t="shared" si="667"/>
        <v>00,00</v>
      </c>
      <c r="Q1775" s="123" t="str">
        <f t="shared" si="668"/>
        <v>0,00</v>
      </c>
      <c r="R1775" s="119">
        <v>0</v>
      </c>
      <c r="S1775" s="119">
        <v>0</v>
      </c>
      <c r="T1775" s="123">
        <f t="shared" si="673"/>
        <v>0</v>
      </c>
      <c r="U1775" s="108"/>
      <c r="V1775" s="109" t="str">
        <f t="shared" si="669"/>
        <v/>
      </c>
      <c r="W1775" s="37"/>
      <c r="X1775" s="132"/>
      <c r="Y1775" s="134"/>
      <c r="AA1775" s="24"/>
      <c r="AB1775" s="40"/>
      <c r="AC1775" s="24" t="str">
        <f t="shared" si="675"/>
        <v>Pendente</v>
      </c>
      <c r="AE1775" s="43"/>
      <c r="AF1775" s="44"/>
      <c r="AG1775" s="46"/>
      <c r="AH1775" s="46"/>
      <c r="AI1775" s="46"/>
      <c r="AJ1775" s="44"/>
      <c r="AK1775" s="46"/>
      <c r="AL1775" s="127"/>
      <c r="AM1775" s="44"/>
      <c r="AN1775" s="46"/>
      <c r="AO1775" s="127"/>
      <c r="AP1775" s="46"/>
      <c r="AQ1775" s="46"/>
      <c r="AR1775" s="46"/>
      <c r="AS1775" s="46"/>
      <c r="AT1775" s="46"/>
      <c r="AU1775" s="46"/>
      <c r="AV1775" s="46"/>
      <c r="AW1775" s="46"/>
      <c r="AX1775" s="46"/>
      <c r="AY1775" s="46"/>
      <c r="AZ1775" s="49"/>
      <c r="BE1775" s="52">
        <f t="shared" si="674"/>
        <v>0</v>
      </c>
      <c r="BF1775" s="53" t="str">
        <f t="shared" si="676"/>
        <v>00</v>
      </c>
      <c r="BG1775" s="54">
        <f t="shared" si="677"/>
        <v>0</v>
      </c>
      <c r="BH1775" s="54">
        <v>6</v>
      </c>
      <c r="BI1775" s="54" t="str">
        <f t="shared" si="678"/>
        <v>,00</v>
      </c>
      <c r="BJ1775" s="55" t="str">
        <f t="shared" si="679"/>
        <v>00,00</v>
      </c>
      <c r="BL1775" s="57" t="str">
        <f>IFERROR(VLOOKUP(H1775,#REF!,2,0)," ")</f>
        <v xml:space="preserve"> </v>
      </c>
      <c r="BM1775" s="57" t="str">
        <f>IFERROR(VLOOKUP(K1775,#REF!,2,0)," ")</f>
        <v xml:space="preserve"> </v>
      </c>
      <c r="BN1775" s="58" t="str">
        <f t="shared" si="685"/>
        <v xml:space="preserve">  </v>
      </c>
      <c r="BO1775" s="59" t="str">
        <f>IFERROR(VLOOKUP(BN1775,#REF!,5,0)," ")</f>
        <v xml:space="preserve"> </v>
      </c>
      <c r="BP1775" s="59" t="str">
        <f t="shared" si="686"/>
        <v xml:space="preserve"> </v>
      </c>
      <c r="BQ1775" s="56" t="str">
        <f t="shared" si="687"/>
        <v>0,00</v>
      </c>
      <c r="BR1775" s="59" t="str">
        <f t="shared" si="688"/>
        <v>0,00</v>
      </c>
      <c r="BS1775" s="59" t="str">
        <f t="shared" si="689"/>
        <v xml:space="preserve"> </v>
      </c>
      <c r="BT1775" s="56" t="str">
        <f t="shared" si="680"/>
        <v>00</v>
      </c>
      <c r="BU1775" s="56">
        <f t="shared" si="681"/>
        <v>0</v>
      </c>
      <c r="BV1775" s="56" t="str">
        <f>IFERROR(BU1775*#REF!,"0,00")</f>
        <v>0,00</v>
      </c>
      <c r="BW1775" s="59" t="str">
        <f t="shared" si="682"/>
        <v>0,00</v>
      </c>
    </row>
    <row r="1776" spans="1:75" ht="61.5" customHeight="1" thickTop="1" thickBot="1">
      <c r="A1776" s="90" t="str">
        <f t="shared" si="670"/>
        <v>INSERIR DATA</v>
      </c>
      <c r="B1776" s="91" t="str">
        <f t="shared" si="671"/>
        <v>INSERIR DATA</v>
      </c>
      <c r="C1776" s="81" t="str">
        <f t="shared" si="672"/>
        <v>INSERIR DATA</v>
      </c>
      <c r="D1776" s="79">
        <f t="shared" si="684"/>
        <v>1773</v>
      </c>
      <c r="E1776" s="125">
        <f t="shared" si="683"/>
        <v>0</v>
      </c>
      <c r="F1776" s="101"/>
      <c r="G1776" s="124" t="str">
        <f>IFERROR(VLOOKUP(F1776,#REF!,2,0)," ")</f>
        <v xml:space="preserve"> </v>
      </c>
      <c r="H1776" s="122" t="str">
        <f>IFERROR(VLOOKUP(F1776,#REF!,3,0)," ")</f>
        <v xml:space="preserve"> </v>
      </c>
      <c r="I1776" s="103"/>
      <c r="J1776" s="103"/>
      <c r="K1776" s="103"/>
      <c r="L1776" s="104"/>
      <c r="M1776" s="105"/>
      <c r="N1776" s="106"/>
      <c r="O1776" s="107"/>
      <c r="P1776" s="122" t="str">
        <f t="shared" ref="P1776:P1839" si="690">IFERROR(BJ1776," ")</f>
        <v>00,00</v>
      </c>
      <c r="Q1776" s="123" t="str">
        <f t="shared" ref="Q1776:Q1839" si="691">BW1776</f>
        <v>0,00</v>
      </c>
      <c r="R1776" s="119">
        <v>0</v>
      </c>
      <c r="S1776" s="119">
        <v>0</v>
      </c>
      <c r="T1776" s="123">
        <f t="shared" si="673"/>
        <v>0</v>
      </c>
      <c r="U1776" s="108"/>
      <c r="V1776" s="109" t="str">
        <f t="shared" si="669"/>
        <v/>
      </c>
      <c r="W1776" s="37"/>
      <c r="X1776" s="132"/>
      <c r="Y1776" s="134"/>
      <c r="AA1776" s="24"/>
      <c r="AB1776" s="40"/>
      <c r="AC1776" s="24" t="str">
        <f t="shared" si="675"/>
        <v>Pendente</v>
      </c>
      <c r="AE1776" s="43"/>
      <c r="AF1776" s="44"/>
      <c r="AG1776" s="46"/>
      <c r="AH1776" s="46"/>
      <c r="AI1776" s="46"/>
      <c r="AJ1776" s="44"/>
      <c r="AK1776" s="46"/>
      <c r="AL1776" s="127"/>
      <c r="AM1776" s="44"/>
      <c r="AN1776" s="46"/>
      <c r="AO1776" s="127"/>
      <c r="AP1776" s="46"/>
      <c r="AQ1776" s="46"/>
      <c r="AR1776" s="46"/>
      <c r="AS1776" s="46"/>
      <c r="AT1776" s="46"/>
      <c r="AU1776" s="46"/>
      <c r="AV1776" s="46"/>
      <c r="AW1776" s="46"/>
      <c r="AX1776" s="46"/>
      <c r="AY1776" s="46"/>
      <c r="AZ1776" s="49"/>
      <c r="BE1776" s="52">
        <f t="shared" si="674"/>
        <v>0</v>
      </c>
      <c r="BF1776" s="53" t="str">
        <f t="shared" si="676"/>
        <v>00</v>
      </c>
      <c r="BG1776" s="54">
        <f t="shared" si="677"/>
        <v>0</v>
      </c>
      <c r="BH1776" s="54">
        <v>6</v>
      </c>
      <c r="BI1776" s="54" t="str">
        <f t="shared" si="678"/>
        <v>,00</v>
      </c>
      <c r="BJ1776" s="55" t="str">
        <f t="shared" si="679"/>
        <v>00,00</v>
      </c>
      <c r="BL1776" s="57" t="str">
        <f>IFERROR(VLOOKUP(H1776,#REF!,2,0)," ")</f>
        <v xml:space="preserve"> </v>
      </c>
      <c r="BM1776" s="57" t="str">
        <f>IFERROR(VLOOKUP(K1776,#REF!,2,0)," ")</f>
        <v xml:space="preserve"> </v>
      </c>
      <c r="BN1776" s="58" t="str">
        <f t="shared" si="685"/>
        <v xml:space="preserve">  </v>
      </c>
      <c r="BO1776" s="59" t="str">
        <f>IFERROR(VLOOKUP(BN1776,#REF!,5,0)," ")</f>
        <v xml:space="preserve"> </v>
      </c>
      <c r="BP1776" s="59" t="str">
        <f t="shared" si="686"/>
        <v xml:space="preserve"> </v>
      </c>
      <c r="BQ1776" s="56" t="str">
        <f t="shared" si="687"/>
        <v>0,00</v>
      </c>
      <c r="BR1776" s="59" t="str">
        <f t="shared" si="688"/>
        <v>0,00</v>
      </c>
      <c r="BS1776" s="59" t="str">
        <f t="shared" si="689"/>
        <v xml:space="preserve"> </v>
      </c>
      <c r="BT1776" s="56" t="str">
        <f t="shared" si="680"/>
        <v>00</v>
      </c>
      <c r="BU1776" s="56">
        <f t="shared" si="681"/>
        <v>0</v>
      </c>
      <c r="BV1776" s="56" t="str">
        <f>IFERROR(BU1776*#REF!,"0,00")</f>
        <v>0,00</v>
      </c>
      <c r="BW1776" s="59" t="str">
        <f t="shared" si="682"/>
        <v>0,00</v>
      </c>
    </row>
    <row r="1777" spans="1:75" ht="61.5" customHeight="1" thickTop="1" thickBot="1">
      <c r="A1777" s="90" t="str">
        <f t="shared" si="670"/>
        <v>INSERIR DATA</v>
      </c>
      <c r="B1777" s="91" t="str">
        <f t="shared" si="671"/>
        <v>INSERIR DATA</v>
      </c>
      <c r="C1777" s="81" t="str">
        <f t="shared" si="672"/>
        <v>INSERIR DATA</v>
      </c>
      <c r="D1777" s="79">
        <f t="shared" si="684"/>
        <v>1774</v>
      </c>
      <c r="E1777" s="125">
        <f t="shared" si="683"/>
        <v>0</v>
      </c>
      <c r="F1777" s="101"/>
      <c r="G1777" s="124" t="str">
        <f>IFERROR(VLOOKUP(F1777,#REF!,2,0)," ")</f>
        <v xml:space="preserve"> </v>
      </c>
      <c r="H1777" s="122" t="str">
        <f>IFERROR(VLOOKUP(F1777,#REF!,3,0)," ")</f>
        <v xml:space="preserve"> </v>
      </c>
      <c r="I1777" s="103"/>
      <c r="J1777" s="103"/>
      <c r="K1777" s="103"/>
      <c r="L1777" s="104"/>
      <c r="M1777" s="105"/>
      <c r="N1777" s="106"/>
      <c r="O1777" s="107"/>
      <c r="P1777" s="122" t="str">
        <f t="shared" si="690"/>
        <v>00,00</v>
      </c>
      <c r="Q1777" s="123" t="str">
        <f t="shared" si="691"/>
        <v>0,00</v>
      </c>
      <c r="R1777" s="119">
        <v>0</v>
      </c>
      <c r="S1777" s="119">
        <v>0</v>
      </c>
      <c r="T1777" s="123">
        <f t="shared" si="673"/>
        <v>0</v>
      </c>
      <c r="U1777" s="108"/>
      <c r="V1777" s="109" t="str">
        <f t="shared" ref="V1777:V1840" si="692">UPPER(Y1777)</f>
        <v/>
      </c>
      <c r="W1777" s="37"/>
      <c r="X1777" s="132"/>
      <c r="Y1777" s="134"/>
      <c r="AA1777" s="24"/>
      <c r="AB1777" s="40"/>
      <c r="AC1777" s="24" t="str">
        <f t="shared" si="675"/>
        <v>Pendente</v>
      </c>
      <c r="AE1777" s="43"/>
      <c r="AF1777" s="44"/>
      <c r="AG1777" s="46"/>
      <c r="AH1777" s="46"/>
      <c r="AI1777" s="46"/>
      <c r="AJ1777" s="44"/>
      <c r="AK1777" s="46"/>
      <c r="AL1777" s="127"/>
      <c r="AM1777" s="44"/>
      <c r="AN1777" s="46"/>
      <c r="AO1777" s="127"/>
      <c r="AP1777" s="46"/>
      <c r="AQ1777" s="46"/>
      <c r="AR1777" s="46"/>
      <c r="AS1777" s="46"/>
      <c r="AT1777" s="46"/>
      <c r="AU1777" s="46"/>
      <c r="AV1777" s="46"/>
      <c r="AW1777" s="46"/>
      <c r="AX1777" s="46"/>
      <c r="AY1777" s="46"/>
      <c r="AZ1777" s="49"/>
      <c r="BE1777" s="52">
        <f t="shared" si="674"/>
        <v>0</v>
      </c>
      <c r="BF1777" s="53" t="str">
        <f t="shared" si="676"/>
        <v>00</v>
      </c>
      <c r="BG1777" s="54">
        <f t="shared" si="677"/>
        <v>0</v>
      </c>
      <c r="BH1777" s="54">
        <v>6</v>
      </c>
      <c r="BI1777" s="54" t="str">
        <f t="shared" si="678"/>
        <v>,00</v>
      </c>
      <c r="BJ1777" s="55" t="str">
        <f t="shared" si="679"/>
        <v>00,00</v>
      </c>
      <c r="BL1777" s="57" t="str">
        <f>IFERROR(VLOOKUP(H1777,#REF!,2,0)," ")</f>
        <v xml:space="preserve"> </v>
      </c>
      <c r="BM1777" s="57" t="str">
        <f>IFERROR(VLOOKUP(K1777,#REF!,2,0)," ")</f>
        <v xml:space="preserve"> </v>
      </c>
      <c r="BN1777" s="58" t="str">
        <f t="shared" si="685"/>
        <v xml:space="preserve">  </v>
      </c>
      <c r="BO1777" s="59" t="str">
        <f>IFERROR(VLOOKUP(BN1777,#REF!,5,0)," ")</f>
        <v xml:space="preserve"> </v>
      </c>
      <c r="BP1777" s="59" t="str">
        <f t="shared" si="686"/>
        <v xml:space="preserve"> </v>
      </c>
      <c r="BQ1777" s="56" t="str">
        <f t="shared" si="687"/>
        <v>0,00</v>
      </c>
      <c r="BR1777" s="59" t="str">
        <f t="shared" si="688"/>
        <v>0,00</v>
      </c>
      <c r="BS1777" s="59" t="str">
        <f t="shared" si="689"/>
        <v xml:space="preserve"> </v>
      </c>
      <c r="BT1777" s="56" t="str">
        <f t="shared" si="680"/>
        <v>00</v>
      </c>
      <c r="BU1777" s="56">
        <f t="shared" si="681"/>
        <v>0</v>
      </c>
      <c r="BV1777" s="56" t="str">
        <f>IFERROR(BU1777*#REF!,"0,00")</f>
        <v>0,00</v>
      </c>
      <c r="BW1777" s="59" t="str">
        <f t="shared" si="682"/>
        <v>0,00</v>
      </c>
    </row>
    <row r="1778" spans="1:75" ht="61.5" customHeight="1" thickTop="1" thickBot="1">
      <c r="A1778" s="90" t="str">
        <f t="shared" si="670"/>
        <v>INSERIR DATA</v>
      </c>
      <c r="B1778" s="91" t="str">
        <f t="shared" si="671"/>
        <v>INSERIR DATA</v>
      </c>
      <c r="C1778" s="81" t="str">
        <f t="shared" si="672"/>
        <v>INSERIR DATA</v>
      </c>
      <c r="D1778" s="79">
        <f t="shared" si="684"/>
        <v>1775</v>
      </c>
      <c r="E1778" s="125">
        <f t="shared" si="683"/>
        <v>0</v>
      </c>
      <c r="F1778" s="101"/>
      <c r="G1778" s="124" t="str">
        <f>IFERROR(VLOOKUP(F1778,#REF!,2,0)," ")</f>
        <v xml:space="preserve"> </v>
      </c>
      <c r="H1778" s="122" t="str">
        <f>IFERROR(VLOOKUP(F1778,#REF!,3,0)," ")</f>
        <v xml:space="preserve"> </v>
      </c>
      <c r="I1778" s="103"/>
      <c r="J1778" s="103"/>
      <c r="K1778" s="103"/>
      <c r="L1778" s="104"/>
      <c r="M1778" s="105"/>
      <c r="N1778" s="106"/>
      <c r="O1778" s="107"/>
      <c r="P1778" s="122" t="str">
        <f t="shared" si="690"/>
        <v>00,00</v>
      </c>
      <c r="Q1778" s="123" t="str">
        <f t="shared" si="691"/>
        <v>0,00</v>
      </c>
      <c r="R1778" s="119">
        <v>0</v>
      </c>
      <c r="S1778" s="119">
        <v>0</v>
      </c>
      <c r="T1778" s="123">
        <f t="shared" si="673"/>
        <v>0</v>
      </c>
      <c r="U1778" s="108"/>
      <c r="V1778" s="109" t="str">
        <f t="shared" si="692"/>
        <v/>
      </c>
      <c r="W1778" s="37"/>
      <c r="X1778" s="132"/>
      <c r="Y1778" s="134"/>
      <c r="AA1778" s="24"/>
      <c r="AB1778" s="40"/>
      <c r="AC1778" s="24" t="str">
        <f t="shared" si="675"/>
        <v>Pendente</v>
      </c>
      <c r="AE1778" s="43"/>
      <c r="AF1778" s="44"/>
      <c r="AG1778" s="46"/>
      <c r="AH1778" s="46"/>
      <c r="AI1778" s="46"/>
      <c r="AJ1778" s="44"/>
      <c r="AK1778" s="46"/>
      <c r="AL1778" s="127"/>
      <c r="AM1778" s="44"/>
      <c r="AN1778" s="46"/>
      <c r="AO1778" s="127"/>
      <c r="AP1778" s="46"/>
      <c r="AQ1778" s="46"/>
      <c r="AR1778" s="46"/>
      <c r="AS1778" s="46"/>
      <c r="AT1778" s="46"/>
      <c r="AU1778" s="46"/>
      <c r="AV1778" s="46"/>
      <c r="AW1778" s="46"/>
      <c r="AX1778" s="46"/>
      <c r="AY1778" s="46"/>
      <c r="AZ1778" s="49"/>
      <c r="BE1778" s="52">
        <f t="shared" si="674"/>
        <v>0</v>
      </c>
      <c r="BF1778" s="53" t="str">
        <f t="shared" si="676"/>
        <v>00</v>
      </c>
      <c r="BG1778" s="54">
        <f t="shared" si="677"/>
        <v>0</v>
      </c>
      <c r="BH1778" s="54">
        <v>6</v>
      </c>
      <c r="BI1778" s="54" t="str">
        <f t="shared" si="678"/>
        <v>,00</v>
      </c>
      <c r="BJ1778" s="55" t="str">
        <f t="shared" si="679"/>
        <v>00,00</v>
      </c>
      <c r="BL1778" s="57" t="str">
        <f>IFERROR(VLOOKUP(H1778,#REF!,2,0)," ")</f>
        <v xml:space="preserve"> </v>
      </c>
      <c r="BM1778" s="57" t="str">
        <f>IFERROR(VLOOKUP(K1778,#REF!,2,0)," ")</f>
        <v xml:space="preserve"> </v>
      </c>
      <c r="BN1778" s="58" t="str">
        <f t="shared" si="685"/>
        <v xml:space="preserve">  </v>
      </c>
      <c r="BO1778" s="59" t="str">
        <f>IFERROR(VLOOKUP(BN1778,#REF!,5,0)," ")</f>
        <v xml:space="preserve"> </v>
      </c>
      <c r="BP1778" s="59" t="str">
        <f t="shared" si="686"/>
        <v xml:space="preserve"> </v>
      </c>
      <c r="BQ1778" s="56" t="str">
        <f t="shared" si="687"/>
        <v>0,00</v>
      </c>
      <c r="BR1778" s="59" t="str">
        <f t="shared" si="688"/>
        <v>0,00</v>
      </c>
      <c r="BS1778" s="59" t="str">
        <f t="shared" si="689"/>
        <v xml:space="preserve"> </v>
      </c>
      <c r="BT1778" s="56" t="str">
        <f t="shared" si="680"/>
        <v>00</v>
      </c>
      <c r="BU1778" s="56">
        <f t="shared" si="681"/>
        <v>0</v>
      </c>
      <c r="BV1778" s="56" t="str">
        <f>IFERROR(BU1778*#REF!,"0,00")</f>
        <v>0,00</v>
      </c>
      <c r="BW1778" s="59" t="str">
        <f t="shared" si="682"/>
        <v>0,00</v>
      </c>
    </row>
    <row r="1779" spans="1:75" ht="61.5" customHeight="1" thickTop="1" thickBot="1">
      <c r="A1779" s="90" t="str">
        <f t="shared" si="670"/>
        <v>INSERIR DATA</v>
      </c>
      <c r="B1779" s="91" t="str">
        <f t="shared" si="671"/>
        <v>INSERIR DATA</v>
      </c>
      <c r="C1779" s="81" t="str">
        <f t="shared" si="672"/>
        <v>INSERIR DATA</v>
      </c>
      <c r="D1779" s="79">
        <f t="shared" si="684"/>
        <v>1776</v>
      </c>
      <c r="E1779" s="125">
        <f t="shared" si="683"/>
        <v>0</v>
      </c>
      <c r="F1779" s="101"/>
      <c r="G1779" s="124" t="str">
        <f>IFERROR(VLOOKUP(F1779,#REF!,2,0)," ")</f>
        <v xml:space="preserve"> </v>
      </c>
      <c r="H1779" s="122" t="str">
        <f>IFERROR(VLOOKUP(F1779,#REF!,3,0)," ")</f>
        <v xml:space="preserve"> </v>
      </c>
      <c r="I1779" s="103"/>
      <c r="J1779" s="103"/>
      <c r="K1779" s="103"/>
      <c r="L1779" s="104"/>
      <c r="M1779" s="105"/>
      <c r="N1779" s="106"/>
      <c r="O1779" s="107"/>
      <c r="P1779" s="122" t="str">
        <f t="shared" si="690"/>
        <v>00,00</v>
      </c>
      <c r="Q1779" s="123" t="str">
        <f t="shared" si="691"/>
        <v>0,00</v>
      </c>
      <c r="R1779" s="119">
        <v>0</v>
      </c>
      <c r="S1779" s="119">
        <v>0</v>
      </c>
      <c r="T1779" s="123">
        <f t="shared" si="673"/>
        <v>0</v>
      </c>
      <c r="U1779" s="108"/>
      <c r="V1779" s="109" t="str">
        <f t="shared" si="692"/>
        <v/>
      </c>
      <c r="W1779" s="37"/>
      <c r="X1779" s="132"/>
      <c r="Y1779" s="134"/>
      <c r="AA1779" s="24"/>
      <c r="AB1779" s="40"/>
      <c r="AC1779" s="24" t="str">
        <f t="shared" si="675"/>
        <v>Pendente</v>
      </c>
      <c r="AE1779" s="43"/>
      <c r="AF1779" s="44"/>
      <c r="AG1779" s="46"/>
      <c r="AH1779" s="46"/>
      <c r="AI1779" s="46"/>
      <c r="AJ1779" s="44"/>
      <c r="AK1779" s="46"/>
      <c r="AL1779" s="127"/>
      <c r="AM1779" s="44"/>
      <c r="AN1779" s="46"/>
      <c r="AO1779" s="127"/>
      <c r="AP1779" s="46"/>
      <c r="AQ1779" s="46"/>
      <c r="AR1779" s="46"/>
      <c r="AS1779" s="46"/>
      <c r="AT1779" s="46"/>
      <c r="AU1779" s="46"/>
      <c r="AV1779" s="46"/>
      <c r="AW1779" s="46"/>
      <c r="AX1779" s="46"/>
      <c r="AY1779" s="46"/>
      <c r="AZ1779" s="49"/>
      <c r="BE1779" s="52">
        <f t="shared" si="674"/>
        <v>0</v>
      </c>
      <c r="BF1779" s="53" t="str">
        <f t="shared" si="676"/>
        <v>00</v>
      </c>
      <c r="BG1779" s="54">
        <f t="shared" si="677"/>
        <v>0</v>
      </c>
      <c r="BH1779" s="54">
        <v>6</v>
      </c>
      <c r="BI1779" s="54" t="str">
        <f t="shared" si="678"/>
        <v>,00</v>
      </c>
      <c r="BJ1779" s="55" t="str">
        <f t="shared" si="679"/>
        <v>00,00</v>
      </c>
      <c r="BL1779" s="57" t="str">
        <f>IFERROR(VLOOKUP(H1779,#REF!,2,0)," ")</f>
        <v xml:space="preserve"> </v>
      </c>
      <c r="BM1779" s="57" t="str">
        <f>IFERROR(VLOOKUP(K1779,#REF!,2,0)," ")</f>
        <v xml:space="preserve"> </v>
      </c>
      <c r="BN1779" s="58" t="str">
        <f t="shared" si="685"/>
        <v xml:space="preserve">  </v>
      </c>
      <c r="BO1779" s="59" t="str">
        <f>IFERROR(VLOOKUP(BN1779,#REF!,5,0)," ")</f>
        <v xml:space="preserve"> </v>
      </c>
      <c r="BP1779" s="59" t="str">
        <f t="shared" si="686"/>
        <v xml:space="preserve"> </v>
      </c>
      <c r="BQ1779" s="56" t="str">
        <f t="shared" si="687"/>
        <v>0,00</v>
      </c>
      <c r="BR1779" s="59" t="str">
        <f t="shared" si="688"/>
        <v>0,00</v>
      </c>
      <c r="BS1779" s="59" t="str">
        <f t="shared" si="689"/>
        <v xml:space="preserve"> </v>
      </c>
      <c r="BT1779" s="56" t="str">
        <f t="shared" si="680"/>
        <v>00</v>
      </c>
      <c r="BU1779" s="56">
        <f t="shared" si="681"/>
        <v>0</v>
      </c>
      <c r="BV1779" s="56" t="str">
        <f>IFERROR(BU1779*#REF!,"0,00")</f>
        <v>0,00</v>
      </c>
      <c r="BW1779" s="59" t="str">
        <f t="shared" si="682"/>
        <v>0,00</v>
      </c>
    </row>
    <row r="1780" spans="1:75" ht="61.5" customHeight="1" thickTop="1" thickBot="1">
      <c r="A1780" s="90" t="str">
        <f t="shared" si="670"/>
        <v>INSERIR DATA</v>
      </c>
      <c r="B1780" s="91" t="str">
        <f t="shared" si="671"/>
        <v>INSERIR DATA</v>
      </c>
      <c r="C1780" s="81" t="str">
        <f t="shared" si="672"/>
        <v>INSERIR DATA</v>
      </c>
      <c r="D1780" s="79">
        <f t="shared" si="684"/>
        <v>1777</v>
      </c>
      <c r="E1780" s="125">
        <f t="shared" si="683"/>
        <v>0</v>
      </c>
      <c r="F1780" s="101"/>
      <c r="G1780" s="124" t="str">
        <f>IFERROR(VLOOKUP(F1780,#REF!,2,0)," ")</f>
        <v xml:space="preserve"> </v>
      </c>
      <c r="H1780" s="122" t="str">
        <f>IFERROR(VLOOKUP(F1780,#REF!,3,0)," ")</f>
        <v xml:space="preserve"> </v>
      </c>
      <c r="I1780" s="103"/>
      <c r="J1780" s="103"/>
      <c r="K1780" s="103"/>
      <c r="L1780" s="104"/>
      <c r="M1780" s="105"/>
      <c r="N1780" s="106"/>
      <c r="O1780" s="107"/>
      <c r="P1780" s="122" t="str">
        <f t="shared" si="690"/>
        <v>00,00</v>
      </c>
      <c r="Q1780" s="123" t="str">
        <f t="shared" si="691"/>
        <v>0,00</v>
      </c>
      <c r="R1780" s="119">
        <v>0</v>
      </c>
      <c r="S1780" s="119">
        <v>0</v>
      </c>
      <c r="T1780" s="123">
        <f t="shared" si="673"/>
        <v>0</v>
      </c>
      <c r="U1780" s="108"/>
      <c r="V1780" s="109" t="str">
        <f t="shared" si="692"/>
        <v/>
      </c>
      <c r="W1780" s="37"/>
      <c r="X1780" s="132"/>
      <c r="Y1780" s="134"/>
      <c r="AA1780" s="24"/>
      <c r="AB1780" s="40"/>
      <c r="AC1780" s="24" t="str">
        <f t="shared" si="675"/>
        <v>Pendente</v>
      </c>
      <c r="AE1780" s="43"/>
      <c r="AF1780" s="44"/>
      <c r="AG1780" s="46"/>
      <c r="AH1780" s="46"/>
      <c r="AI1780" s="46"/>
      <c r="AJ1780" s="44"/>
      <c r="AK1780" s="46"/>
      <c r="AL1780" s="127"/>
      <c r="AM1780" s="44"/>
      <c r="AN1780" s="46"/>
      <c r="AO1780" s="127"/>
      <c r="AP1780" s="46"/>
      <c r="AQ1780" s="46"/>
      <c r="AR1780" s="46"/>
      <c r="AS1780" s="46"/>
      <c r="AT1780" s="46"/>
      <c r="AU1780" s="46"/>
      <c r="AV1780" s="46"/>
      <c r="AW1780" s="46"/>
      <c r="AX1780" s="46"/>
      <c r="AY1780" s="46"/>
      <c r="AZ1780" s="49"/>
      <c r="BE1780" s="52">
        <f t="shared" si="674"/>
        <v>0</v>
      </c>
      <c r="BF1780" s="53" t="str">
        <f t="shared" si="676"/>
        <v>00</v>
      </c>
      <c r="BG1780" s="54">
        <f t="shared" si="677"/>
        <v>0</v>
      </c>
      <c r="BH1780" s="54">
        <v>6</v>
      </c>
      <c r="BI1780" s="54" t="str">
        <f t="shared" si="678"/>
        <v>,00</v>
      </c>
      <c r="BJ1780" s="55" t="str">
        <f t="shared" si="679"/>
        <v>00,00</v>
      </c>
      <c r="BL1780" s="57" t="str">
        <f>IFERROR(VLOOKUP(H1780,#REF!,2,0)," ")</f>
        <v xml:space="preserve"> </v>
      </c>
      <c r="BM1780" s="57" t="str">
        <f>IFERROR(VLOOKUP(K1780,#REF!,2,0)," ")</f>
        <v xml:space="preserve"> </v>
      </c>
      <c r="BN1780" s="58" t="str">
        <f t="shared" si="685"/>
        <v xml:space="preserve">  </v>
      </c>
      <c r="BO1780" s="59" t="str">
        <f>IFERROR(VLOOKUP(BN1780,#REF!,5,0)," ")</f>
        <v xml:space="preserve"> </v>
      </c>
      <c r="BP1780" s="59" t="str">
        <f t="shared" si="686"/>
        <v xml:space="preserve"> </v>
      </c>
      <c r="BQ1780" s="56" t="str">
        <f t="shared" si="687"/>
        <v>0,00</v>
      </c>
      <c r="BR1780" s="59" t="str">
        <f t="shared" si="688"/>
        <v>0,00</v>
      </c>
      <c r="BS1780" s="59" t="str">
        <f t="shared" si="689"/>
        <v xml:space="preserve"> </v>
      </c>
      <c r="BT1780" s="56" t="str">
        <f t="shared" si="680"/>
        <v>00</v>
      </c>
      <c r="BU1780" s="56">
        <f t="shared" si="681"/>
        <v>0</v>
      </c>
      <c r="BV1780" s="56" t="str">
        <f>IFERROR(BU1780*#REF!,"0,00")</f>
        <v>0,00</v>
      </c>
      <c r="BW1780" s="59" t="str">
        <f t="shared" si="682"/>
        <v>0,00</v>
      </c>
    </row>
    <row r="1781" spans="1:75" ht="61.5" customHeight="1" thickTop="1" thickBot="1">
      <c r="A1781" s="90" t="str">
        <f t="shared" si="670"/>
        <v>INSERIR DATA</v>
      </c>
      <c r="B1781" s="91" t="str">
        <f t="shared" si="671"/>
        <v>INSERIR DATA</v>
      </c>
      <c r="C1781" s="81" t="str">
        <f t="shared" si="672"/>
        <v>INSERIR DATA</v>
      </c>
      <c r="D1781" s="79">
        <f t="shared" si="684"/>
        <v>1778</v>
      </c>
      <c r="E1781" s="125">
        <f t="shared" si="683"/>
        <v>0</v>
      </c>
      <c r="F1781" s="101"/>
      <c r="G1781" s="124" t="str">
        <f>IFERROR(VLOOKUP(F1781,#REF!,2,0)," ")</f>
        <v xml:space="preserve"> </v>
      </c>
      <c r="H1781" s="122" t="str">
        <f>IFERROR(VLOOKUP(F1781,#REF!,3,0)," ")</f>
        <v xml:space="preserve"> </v>
      </c>
      <c r="I1781" s="103"/>
      <c r="J1781" s="103"/>
      <c r="K1781" s="103"/>
      <c r="L1781" s="104"/>
      <c r="M1781" s="105"/>
      <c r="N1781" s="106"/>
      <c r="O1781" s="107"/>
      <c r="P1781" s="122" t="str">
        <f t="shared" si="690"/>
        <v>00,00</v>
      </c>
      <c r="Q1781" s="123" t="str">
        <f t="shared" si="691"/>
        <v>0,00</v>
      </c>
      <c r="R1781" s="119">
        <v>0</v>
      </c>
      <c r="S1781" s="119">
        <v>0</v>
      </c>
      <c r="T1781" s="123">
        <f t="shared" si="673"/>
        <v>0</v>
      </c>
      <c r="U1781" s="108"/>
      <c r="V1781" s="109" t="str">
        <f t="shared" si="692"/>
        <v/>
      </c>
      <c r="W1781" s="37"/>
      <c r="X1781" s="132"/>
      <c r="Y1781" s="134"/>
      <c r="AA1781" s="24"/>
      <c r="AB1781" s="40"/>
      <c r="AC1781" s="24" t="str">
        <f t="shared" si="675"/>
        <v>Pendente</v>
      </c>
      <c r="AE1781" s="43"/>
      <c r="AF1781" s="44"/>
      <c r="AG1781" s="46"/>
      <c r="AH1781" s="46"/>
      <c r="AI1781" s="46"/>
      <c r="AJ1781" s="44"/>
      <c r="AK1781" s="46"/>
      <c r="AL1781" s="127"/>
      <c r="AM1781" s="44"/>
      <c r="AN1781" s="46"/>
      <c r="AO1781" s="127"/>
      <c r="AP1781" s="46"/>
      <c r="AQ1781" s="46"/>
      <c r="AR1781" s="46"/>
      <c r="AS1781" s="46"/>
      <c r="AT1781" s="46"/>
      <c r="AU1781" s="46"/>
      <c r="AV1781" s="46"/>
      <c r="AW1781" s="46"/>
      <c r="AX1781" s="46"/>
      <c r="AY1781" s="46"/>
      <c r="AZ1781" s="49"/>
      <c r="BE1781" s="52">
        <f t="shared" si="674"/>
        <v>0</v>
      </c>
      <c r="BF1781" s="53" t="str">
        <f t="shared" si="676"/>
        <v>00</v>
      </c>
      <c r="BG1781" s="54">
        <f t="shared" si="677"/>
        <v>0</v>
      </c>
      <c r="BH1781" s="54">
        <v>6</v>
      </c>
      <c r="BI1781" s="54" t="str">
        <f t="shared" si="678"/>
        <v>,00</v>
      </c>
      <c r="BJ1781" s="55" t="str">
        <f t="shared" si="679"/>
        <v>00,00</v>
      </c>
      <c r="BL1781" s="57" t="str">
        <f>IFERROR(VLOOKUP(H1781,#REF!,2,0)," ")</f>
        <v xml:space="preserve"> </v>
      </c>
      <c r="BM1781" s="57" t="str">
        <f>IFERROR(VLOOKUP(K1781,#REF!,2,0)," ")</f>
        <v xml:space="preserve"> </v>
      </c>
      <c r="BN1781" s="58" t="str">
        <f t="shared" si="685"/>
        <v xml:space="preserve">  </v>
      </c>
      <c r="BO1781" s="59" t="str">
        <f>IFERROR(VLOOKUP(BN1781,#REF!,5,0)," ")</f>
        <v xml:space="preserve"> </v>
      </c>
      <c r="BP1781" s="59" t="str">
        <f t="shared" si="686"/>
        <v xml:space="preserve"> </v>
      </c>
      <c r="BQ1781" s="56" t="str">
        <f t="shared" si="687"/>
        <v>0,00</v>
      </c>
      <c r="BR1781" s="59" t="str">
        <f t="shared" si="688"/>
        <v>0,00</v>
      </c>
      <c r="BS1781" s="59" t="str">
        <f t="shared" si="689"/>
        <v xml:space="preserve"> </v>
      </c>
      <c r="BT1781" s="56" t="str">
        <f t="shared" si="680"/>
        <v>00</v>
      </c>
      <c r="BU1781" s="56">
        <f t="shared" si="681"/>
        <v>0</v>
      </c>
      <c r="BV1781" s="56" t="str">
        <f>IFERROR(BU1781*#REF!,"0,00")</f>
        <v>0,00</v>
      </c>
      <c r="BW1781" s="59" t="str">
        <f t="shared" si="682"/>
        <v>0,00</v>
      </c>
    </row>
    <row r="1782" spans="1:75" ht="61.5" customHeight="1" thickTop="1" thickBot="1">
      <c r="A1782" s="90" t="str">
        <f t="shared" si="670"/>
        <v>INSERIR DATA</v>
      </c>
      <c r="B1782" s="91" t="str">
        <f t="shared" si="671"/>
        <v>INSERIR DATA</v>
      </c>
      <c r="C1782" s="81" t="str">
        <f t="shared" si="672"/>
        <v>INSERIR DATA</v>
      </c>
      <c r="D1782" s="79">
        <f t="shared" si="684"/>
        <v>1779</v>
      </c>
      <c r="E1782" s="125">
        <f t="shared" si="683"/>
        <v>0</v>
      </c>
      <c r="F1782" s="101"/>
      <c r="G1782" s="124" t="str">
        <f>IFERROR(VLOOKUP(F1782,#REF!,2,0)," ")</f>
        <v xml:space="preserve"> </v>
      </c>
      <c r="H1782" s="122" t="str">
        <f>IFERROR(VLOOKUP(F1782,#REF!,3,0)," ")</f>
        <v xml:space="preserve"> </v>
      </c>
      <c r="I1782" s="103"/>
      <c r="J1782" s="103"/>
      <c r="K1782" s="103"/>
      <c r="L1782" s="104"/>
      <c r="M1782" s="105"/>
      <c r="N1782" s="106"/>
      <c r="O1782" s="107"/>
      <c r="P1782" s="122" t="str">
        <f t="shared" si="690"/>
        <v>00,00</v>
      </c>
      <c r="Q1782" s="123" t="str">
        <f t="shared" si="691"/>
        <v>0,00</v>
      </c>
      <c r="R1782" s="119">
        <v>0</v>
      </c>
      <c r="S1782" s="119">
        <v>0</v>
      </c>
      <c r="T1782" s="123">
        <f t="shared" si="673"/>
        <v>0</v>
      </c>
      <c r="U1782" s="108"/>
      <c r="V1782" s="109" t="str">
        <f t="shared" si="692"/>
        <v/>
      </c>
      <c r="W1782" s="37"/>
      <c r="X1782" s="132"/>
      <c r="Y1782" s="134"/>
      <c r="AA1782" s="24"/>
      <c r="AB1782" s="40"/>
      <c r="AC1782" s="24" t="str">
        <f t="shared" si="675"/>
        <v>Pendente</v>
      </c>
      <c r="AE1782" s="43"/>
      <c r="AF1782" s="44"/>
      <c r="AG1782" s="46"/>
      <c r="AH1782" s="46"/>
      <c r="AI1782" s="46"/>
      <c r="AJ1782" s="44"/>
      <c r="AK1782" s="46"/>
      <c r="AL1782" s="127"/>
      <c r="AM1782" s="44"/>
      <c r="AN1782" s="46"/>
      <c r="AO1782" s="127"/>
      <c r="AP1782" s="46"/>
      <c r="AQ1782" s="46"/>
      <c r="AR1782" s="46"/>
      <c r="AS1782" s="46"/>
      <c r="AT1782" s="46"/>
      <c r="AU1782" s="46"/>
      <c r="AV1782" s="46"/>
      <c r="AW1782" s="46"/>
      <c r="AX1782" s="46"/>
      <c r="AY1782" s="46"/>
      <c r="AZ1782" s="49"/>
      <c r="BE1782" s="52">
        <f t="shared" si="674"/>
        <v>0</v>
      </c>
      <c r="BF1782" s="53" t="str">
        <f t="shared" si="676"/>
        <v>00</v>
      </c>
      <c r="BG1782" s="54">
        <f t="shared" si="677"/>
        <v>0</v>
      </c>
      <c r="BH1782" s="54">
        <v>6</v>
      </c>
      <c r="BI1782" s="54" t="str">
        <f t="shared" si="678"/>
        <v>,00</v>
      </c>
      <c r="BJ1782" s="55" t="str">
        <f t="shared" si="679"/>
        <v>00,00</v>
      </c>
      <c r="BL1782" s="57" t="str">
        <f>IFERROR(VLOOKUP(H1782,#REF!,2,0)," ")</f>
        <v xml:space="preserve"> </v>
      </c>
      <c r="BM1782" s="57" t="str">
        <f>IFERROR(VLOOKUP(K1782,#REF!,2,0)," ")</f>
        <v xml:space="preserve"> </v>
      </c>
      <c r="BN1782" s="58" t="str">
        <f t="shared" si="685"/>
        <v xml:space="preserve">  </v>
      </c>
      <c r="BO1782" s="59" t="str">
        <f>IFERROR(VLOOKUP(BN1782,#REF!,5,0)," ")</f>
        <v xml:space="preserve"> </v>
      </c>
      <c r="BP1782" s="59" t="str">
        <f t="shared" si="686"/>
        <v xml:space="preserve"> </v>
      </c>
      <c r="BQ1782" s="56" t="str">
        <f t="shared" si="687"/>
        <v>0,00</v>
      </c>
      <c r="BR1782" s="59" t="str">
        <f t="shared" si="688"/>
        <v>0,00</v>
      </c>
      <c r="BS1782" s="59" t="str">
        <f t="shared" si="689"/>
        <v xml:space="preserve"> </v>
      </c>
      <c r="BT1782" s="56" t="str">
        <f t="shared" si="680"/>
        <v>00</v>
      </c>
      <c r="BU1782" s="56">
        <f t="shared" si="681"/>
        <v>0</v>
      </c>
      <c r="BV1782" s="56" t="str">
        <f>IFERROR(BU1782*#REF!,"0,00")</f>
        <v>0,00</v>
      </c>
      <c r="BW1782" s="59" t="str">
        <f t="shared" si="682"/>
        <v>0,00</v>
      </c>
    </row>
    <row r="1783" spans="1:75" ht="61.5" customHeight="1" thickTop="1" thickBot="1">
      <c r="A1783" s="90" t="str">
        <f t="shared" si="670"/>
        <v>INSERIR DATA</v>
      </c>
      <c r="B1783" s="91" t="str">
        <f t="shared" si="671"/>
        <v>INSERIR DATA</v>
      </c>
      <c r="C1783" s="81" t="str">
        <f t="shared" si="672"/>
        <v>INSERIR DATA</v>
      </c>
      <c r="D1783" s="79">
        <f t="shared" si="684"/>
        <v>1780</v>
      </c>
      <c r="E1783" s="125">
        <f t="shared" si="683"/>
        <v>0</v>
      </c>
      <c r="F1783" s="101"/>
      <c r="G1783" s="124" t="str">
        <f>IFERROR(VLOOKUP(F1783,#REF!,2,0)," ")</f>
        <v xml:space="preserve"> </v>
      </c>
      <c r="H1783" s="122" t="str">
        <f>IFERROR(VLOOKUP(F1783,#REF!,3,0)," ")</f>
        <v xml:space="preserve"> </v>
      </c>
      <c r="I1783" s="103"/>
      <c r="J1783" s="103"/>
      <c r="K1783" s="103"/>
      <c r="L1783" s="104"/>
      <c r="M1783" s="105"/>
      <c r="N1783" s="106"/>
      <c r="O1783" s="107"/>
      <c r="P1783" s="122" t="str">
        <f t="shared" si="690"/>
        <v>00,00</v>
      </c>
      <c r="Q1783" s="123" t="str">
        <f t="shared" si="691"/>
        <v>0,00</v>
      </c>
      <c r="R1783" s="119">
        <v>0</v>
      </c>
      <c r="S1783" s="119">
        <v>0</v>
      </c>
      <c r="T1783" s="123">
        <f t="shared" si="673"/>
        <v>0</v>
      </c>
      <c r="U1783" s="108"/>
      <c r="V1783" s="109" t="str">
        <f t="shared" si="692"/>
        <v/>
      </c>
      <c r="W1783" s="37"/>
      <c r="X1783" s="132"/>
      <c r="Y1783" s="134"/>
      <c r="AA1783" s="24"/>
      <c r="AB1783" s="40"/>
      <c r="AC1783" s="24" t="str">
        <f t="shared" si="675"/>
        <v>Pendente</v>
      </c>
      <c r="AE1783" s="43"/>
      <c r="AF1783" s="44"/>
      <c r="AG1783" s="46"/>
      <c r="AH1783" s="46"/>
      <c r="AI1783" s="46"/>
      <c r="AJ1783" s="44"/>
      <c r="AK1783" s="46"/>
      <c r="AL1783" s="127"/>
      <c r="AM1783" s="44"/>
      <c r="AN1783" s="46"/>
      <c r="AO1783" s="127"/>
      <c r="AP1783" s="46"/>
      <c r="AQ1783" s="46"/>
      <c r="AR1783" s="46"/>
      <c r="AS1783" s="46"/>
      <c r="AT1783" s="46"/>
      <c r="AU1783" s="46"/>
      <c r="AV1783" s="46"/>
      <c r="AW1783" s="46"/>
      <c r="AX1783" s="46"/>
      <c r="AY1783" s="46"/>
      <c r="AZ1783" s="49"/>
      <c r="BE1783" s="52">
        <f t="shared" si="674"/>
        <v>0</v>
      </c>
      <c r="BF1783" s="53" t="str">
        <f t="shared" si="676"/>
        <v>00</v>
      </c>
      <c r="BG1783" s="54">
        <f t="shared" si="677"/>
        <v>0</v>
      </c>
      <c r="BH1783" s="54">
        <v>6</v>
      </c>
      <c r="BI1783" s="54" t="str">
        <f t="shared" si="678"/>
        <v>,00</v>
      </c>
      <c r="BJ1783" s="55" t="str">
        <f t="shared" si="679"/>
        <v>00,00</v>
      </c>
      <c r="BL1783" s="57" t="str">
        <f>IFERROR(VLOOKUP(H1783,#REF!,2,0)," ")</f>
        <v xml:space="preserve"> </v>
      </c>
      <c r="BM1783" s="57" t="str">
        <f>IFERROR(VLOOKUP(K1783,#REF!,2,0)," ")</f>
        <v xml:space="preserve"> </v>
      </c>
      <c r="BN1783" s="58" t="str">
        <f t="shared" si="685"/>
        <v xml:space="preserve">  </v>
      </c>
      <c r="BO1783" s="59" t="str">
        <f>IFERROR(VLOOKUP(BN1783,#REF!,5,0)," ")</f>
        <v xml:space="preserve"> </v>
      </c>
      <c r="BP1783" s="59" t="str">
        <f t="shared" si="686"/>
        <v xml:space="preserve"> </v>
      </c>
      <c r="BQ1783" s="56" t="str">
        <f t="shared" si="687"/>
        <v>0,00</v>
      </c>
      <c r="BR1783" s="59" t="str">
        <f t="shared" si="688"/>
        <v>0,00</v>
      </c>
      <c r="BS1783" s="59" t="str">
        <f t="shared" si="689"/>
        <v xml:space="preserve"> </v>
      </c>
      <c r="BT1783" s="56" t="str">
        <f t="shared" si="680"/>
        <v>00</v>
      </c>
      <c r="BU1783" s="56">
        <f t="shared" si="681"/>
        <v>0</v>
      </c>
      <c r="BV1783" s="56" t="str">
        <f>IFERROR(BU1783*#REF!,"0,00")</f>
        <v>0,00</v>
      </c>
      <c r="BW1783" s="59" t="str">
        <f t="shared" si="682"/>
        <v>0,00</v>
      </c>
    </row>
    <row r="1784" spans="1:75" ht="61.5" customHeight="1" thickTop="1" thickBot="1">
      <c r="A1784" s="90" t="str">
        <f t="shared" si="670"/>
        <v>INSERIR DATA</v>
      </c>
      <c r="B1784" s="91" t="str">
        <f t="shared" si="671"/>
        <v>INSERIR DATA</v>
      </c>
      <c r="C1784" s="81" t="str">
        <f t="shared" si="672"/>
        <v>INSERIR DATA</v>
      </c>
      <c r="D1784" s="79">
        <f t="shared" si="684"/>
        <v>1781</v>
      </c>
      <c r="E1784" s="125">
        <f t="shared" si="683"/>
        <v>0</v>
      </c>
      <c r="F1784" s="101"/>
      <c r="G1784" s="124" t="str">
        <f>IFERROR(VLOOKUP(F1784,#REF!,2,0)," ")</f>
        <v xml:space="preserve"> </v>
      </c>
      <c r="H1784" s="122" t="str">
        <f>IFERROR(VLOOKUP(F1784,#REF!,3,0)," ")</f>
        <v xml:space="preserve"> </v>
      </c>
      <c r="I1784" s="103"/>
      <c r="J1784" s="103"/>
      <c r="K1784" s="103"/>
      <c r="L1784" s="104"/>
      <c r="M1784" s="105"/>
      <c r="N1784" s="106"/>
      <c r="O1784" s="107"/>
      <c r="P1784" s="122" t="str">
        <f t="shared" si="690"/>
        <v>00,00</v>
      </c>
      <c r="Q1784" s="123" t="str">
        <f t="shared" si="691"/>
        <v>0,00</v>
      </c>
      <c r="R1784" s="119">
        <v>0</v>
      </c>
      <c r="S1784" s="119">
        <v>0</v>
      </c>
      <c r="T1784" s="123">
        <f t="shared" si="673"/>
        <v>0</v>
      </c>
      <c r="U1784" s="108"/>
      <c r="V1784" s="109" t="str">
        <f t="shared" si="692"/>
        <v/>
      </c>
      <c r="W1784" s="37"/>
      <c r="X1784" s="132"/>
      <c r="Y1784" s="134"/>
      <c r="AA1784" s="24"/>
      <c r="AB1784" s="40"/>
      <c r="AC1784" s="24" t="str">
        <f t="shared" si="675"/>
        <v>Pendente</v>
      </c>
      <c r="AE1784" s="43"/>
      <c r="AF1784" s="44"/>
      <c r="AG1784" s="46"/>
      <c r="AH1784" s="46"/>
      <c r="AI1784" s="46"/>
      <c r="AJ1784" s="44"/>
      <c r="AK1784" s="46"/>
      <c r="AL1784" s="127"/>
      <c r="AM1784" s="44"/>
      <c r="AN1784" s="46"/>
      <c r="AO1784" s="127"/>
      <c r="AP1784" s="46"/>
      <c r="AQ1784" s="46"/>
      <c r="AR1784" s="46"/>
      <c r="AS1784" s="46"/>
      <c r="AT1784" s="46"/>
      <c r="AU1784" s="46"/>
      <c r="AV1784" s="46"/>
      <c r="AW1784" s="46"/>
      <c r="AX1784" s="46"/>
      <c r="AY1784" s="46"/>
      <c r="AZ1784" s="49"/>
      <c r="BE1784" s="52">
        <f t="shared" si="674"/>
        <v>0</v>
      </c>
      <c r="BF1784" s="53" t="str">
        <f t="shared" si="676"/>
        <v>00</v>
      </c>
      <c r="BG1784" s="54">
        <f t="shared" si="677"/>
        <v>0</v>
      </c>
      <c r="BH1784" s="54">
        <v>6</v>
      </c>
      <c r="BI1784" s="54" t="str">
        <f t="shared" si="678"/>
        <v>,00</v>
      </c>
      <c r="BJ1784" s="55" t="str">
        <f t="shared" si="679"/>
        <v>00,00</v>
      </c>
      <c r="BL1784" s="57" t="str">
        <f>IFERROR(VLOOKUP(H1784,#REF!,2,0)," ")</f>
        <v xml:space="preserve"> </v>
      </c>
      <c r="BM1784" s="57" t="str">
        <f>IFERROR(VLOOKUP(K1784,#REF!,2,0)," ")</f>
        <v xml:space="preserve"> </v>
      </c>
      <c r="BN1784" s="58" t="str">
        <f t="shared" si="685"/>
        <v xml:space="preserve">  </v>
      </c>
      <c r="BO1784" s="59" t="str">
        <f>IFERROR(VLOOKUP(BN1784,#REF!,5,0)," ")</f>
        <v xml:space="preserve"> </v>
      </c>
      <c r="BP1784" s="59" t="str">
        <f t="shared" si="686"/>
        <v xml:space="preserve"> </v>
      </c>
      <c r="BQ1784" s="56" t="str">
        <f t="shared" si="687"/>
        <v>0,00</v>
      </c>
      <c r="BR1784" s="59" t="str">
        <f t="shared" si="688"/>
        <v>0,00</v>
      </c>
      <c r="BS1784" s="59" t="str">
        <f t="shared" si="689"/>
        <v xml:space="preserve"> </v>
      </c>
      <c r="BT1784" s="56" t="str">
        <f t="shared" si="680"/>
        <v>00</v>
      </c>
      <c r="BU1784" s="56">
        <f t="shared" si="681"/>
        <v>0</v>
      </c>
      <c r="BV1784" s="56" t="str">
        <f>IFERROR(BU1784*#REF!,"0,00")</f>
        <v>0,00</v>
      </c>
      <c r="BW1784" s="59" t="str">
        <f t="shared" si="682"/>
        <v>0,00</v>
      </c>
    </row>
    <row r="1785" spans="1:75" ht="61.5" customHeight="1" thickTop="1" thickBot="1">
      <c r="A1785" s="90" t="str">
        <f t="shared" si="670"/>
        <v>INSERIR DATA</v>
      </c>
      <c r="B1785" s="91" t="str">
        <f t="shared" si="671"/>
        <v>INSERIR DATA</v>
      </c>
      <c r="C1785" s="81" t="str">
        <f t="shared" si="672"/>
        <v>INSERIR DATA</v>
      </c>
      <c r="D1785" s="79">
        <f t="shared" si="684"/>
        <v>1782</v>
      </c>
      <c r="E1785" s="125">
        <f t="shared" si="683"/>
        <v>0</v>
      </c>
      <c r="F1785" s="101"/>
      <c r="G1785" s="124" t="str">
        <f>IFERROR(VLOOKUP(F1785,#REF!,2,0)," ")</f>
        <v xml:space="preserve"> </v>
      </c>
      <c r="H1785" s="122" t="str">
        <f>IFERROR(VLOOKUP(F1785,#REF!,3,0)," ")</f>
        <v xml:space="preserve"> </v>
      </c>
      <c r="I1785" s="103"/>
      <c r="J1785" s="103"/>
      <c r="K1785" s="103"/>
      <c r="L1785" s="104"/>
      <c r="M1785" s="105"/>
      <c r="N1785" s="106"/>
      <c r="O1785" s="107"/>
      <c r="P1785" s="122" t="str">
        <f t="shared" si="690"/>
        <v>00,00</v>
      </c>
      <c r="Q1785" s="123" t="str">
        <f t="shared" si="691"/>
        <v>0,00</v>
      </c>
      <c r="R1785" s="119">
        <v>0</v>
      </c>
      <c r="S1785" s="119">
        <v>0</v>
      </c>
      <c r="T1785" s="123">
        <f t="shared" si="673"/>
        <v>0</v>
      </c>
      <c r="U1785" s="108"/>
      <c r="V1785" s="109" t="str">
        <f t="shared" si="692"/>
        <v/>
      </c>
      <c r="W1785" s="37"/>
      <c r="X1785" s="132"/>
      <c r="Y1785" s="134"/>
      <c r="AA1785" s="24"/>
      <c r="AB1785" s="40"/>
      <c r="AC1785" s="24" t="str">
        <f t="shared" si="675"/>
        <v>Pendente</v>
      </c>
      <c r="AE1785" s="43"/>
      <c r="AF1785" s="44"/>
      <c r="AG1785" s="46"/>
      <c r="AH1785" s="46"/>
      <c r="AI1785" s="46"/>
      <c r="AJ1785" s="44"/>
      <c r="AK1785" s="46"/>
      <c r="AL1785" s="127"/>
      <c r="AM1785" s="44"/>
      <c r="AN1785" s="46"/>
      <c r="AO1785" s="127"/>
      <c r="AP1785" s="46"/>
      <c r="AQ1785" s="46"/>
      <c r="AR1785" s="46"/>
      <c r="AS1785" s="46"/>
      <c r="AT1785" s="46"/>
      <c r="AU1785" s="46"/>
      <c r="AV1785" s="46"/>
      <c r="AW1785" s="46"/>
      <c r="AX1785" s="46"/>
      <c r="AY1785" s="46"/>
      <c r="AZ1785" s="49"/>
      <c r="BE1785" s="52">
        <f t="shared" si="674"/>
        <v>0</v>
      </c>
      <c r="BF1785" s="53" t="str">
        <f t="shared" si="676"/>
        <v>00</v>
      </c>
      <c r="BG1785" s="54">
        <f t="shared" si="677"/>
        <v>0</v>
      </c>
      <c r="BH1785" s="54">
        <v>6</v>
      </c>
      <c r="BI1785" s="54" t="str">
        <f t="shared" si="678"/>
        <v>,00</v>
      </c>
      <c r="BJ1785" s="55" t="str">
        <f t="shared" si="679"/>
        <v>00,00</v>
      </c>
      <c r="BL1785" s="57" t="str">
        <f>IFERROR(VLOOKUP(H1785,#REF!,2,0)," ")</f>
        <v xml:space="preserve"> </v>
      </c>
      <c r="BM1785" s="57" t="str">
        <f>IFERROR(VLOOKUP(K1785,#REF!,2,0)," ")</f>
        <v xml:space="preserve"> </v>
      </c>
      <c r="BN1785" s="58" t="str">
        <f t="shared" si="685"/>
        <v xml:space="preserve">  </v>
      </c>
      <c r="BO1785" s="59" t="str">
        <f>IFERROR(VLOOKUP(BN1785,#REF!,5,0)," ")</f>
        <v xml:space="preserve"> </v>
      </c>
      <c r="BP1785" s="59" t="str">
        <f t="shared" si="686"/>
        <v xml:space="preserve"> </v>
      </c>
      <c r="BQ1785" s="56" t="str">
        <f t="shared" si="687"/>
        <v>0,00</v>
      </c>
      <c r="BR1785" s="59" t="str">
        <f t="shared" si="688"/>
        <v>0,00</v>
      </c>
      <c r="BS1785" s="59" t="str">
        <f t="shared" si="689"/>
        <v xml:space="preserve"> </v>
      </c>
      <c r="BT1785" s="56" t="str">
        <f t="shared" si="680"/>
        <v>00</v>
      </c>
      <c r="BU1785" s="56">
        <f t="shared" si="681"/>
        <v>0</v>
      </c>
      <c r="BV1785" s="56" t="str">
        <f>IFERROR(BU1785*#REF!,"0,00")</f>
        <v>0,00</v>
      </c>
      <c r="BW1785" s="59" t="str">
        <f t="shared" si="682"/>
        <v>0,00</v>
      </c>
    </row>
    <row r="1786" spans="1:75" ht="61.5" customHeight="1" thickTop="1" thickBot="1">
      <c r="A1786" s="90" t="str">
        <f t="shared" si="670"/>
        <v>INSERIR DATA</v>
      </c>
      <c r="B1786" s="91" t="str">
        <f t="shared" si="671"/>
        <v>INSERIR DATA</v>
      </c>
      <c r="C1786" s="81" t="str">
        <f t="shared" si="672"/>
        <v>INSERIR DATA</v>
      </c>
      <c r="D1786" s="79">
        <f t="shared" si="684"/>
        <v>1783</v>
      </c>
      <c r="E1786" s="125">
        <f t="shared" si="683"/>
        <v>0</v>
      </c>
      <c r="F1786" s="101"/>
      <c r="G1786" s="124" t="str">
        <f>IFERROR(VLOOKUP(F1786,#REF!,2,0)," ")</f>
        <v xml:space="preserve"> </v>
      </c>
      <c r="H1786" s="122" t="str">
        <f>IFERROR(VLOOKUP(F1786,#REF!,3,0)," ")</f>
        <v xml:space="preserve"> </v>
      </c>
      <c r="I1786" s="103"/>
      <c r="J1786" s="103"/>
      <c r="K1786" s="103"/>
      <c r="L1786" s="104"/>
      <c r="M1786" s="105"/>
      <c r="N1786" s="106"/>
      <c r="O1786" s="107"/>
      <c r="P1786" s="122" t="str">
        <f t="shared" si="690"/>
        <v>00,00</v>
      </c>
      <c r="Q1786" s="123" t="str">
        <f t="shared" si="691"/>
        <v>0,00</v>
      </c>
      <c r="R1786" s="119">
        <v>0</v>
      </c>
      <c r="S1786" s="119">
        <v>0</v>
      </c>
      <c r="T1786" s="123">
        <f t="shared" si="673"/>
        <v>0</v>
      </c>
      <c r="U1786" s="108"/>
      <c r="V1786" s="109" t="str">
        <f t="shared" si="692"/>
        <v/>
      </c>
      <c r="W1786" s="37"/>
      <c r="X1786" s="132"/>
      <c r="Y1786" s="134"/>
      <c r="AA1786" s="24"/>
      <c r="AB1786" s="40"/>
      <c r="AC1786" s="24" t="str">
        <f t="shared" si="675"/>
        <v>Pendente</v>
      </c>
      <c r="AE1786" s="43"/>
      <c r="AF1786" s="44"/>
      <c r="AG1786" s="46"/>
      <c r="AH1786" s="46"/>
      <c r="AI1786" s="46"/>
      <c r="AJ1786" s="44"/>
      <c r="AK1786" s="46"/>
      <c r="AL1786" s="127"/>
      <c r="AM1786" s="44"/>
      <c r="AN1786" s="46"/>
      <c r="AO1786" s="127"/>
      <c r="AP1786" s="46"/>
      <c r="AQ1786" s="46"/>
      <c r="AR1786" s="46"/>
      <c r="AS1786" s="46"/>
      <c r="AT1786" s="46"/>
      <c r="AU1786" s="46"/>
      <c r="AV1786" s="46"/>
      <c r="AW1786" s="46"/>
      <c r="AX1786" s="46"/>
      <c r="AY1786" s="46"/>
      <c r="AZ1786" s="49"/>
      <c r="BE1786" s="52">
        <f t="shared" si="674"/>
        <v>0</v>
      </c>
      <c r="BF1786" s="53" t="str">
        <f t="shared" si="676"/>
        <v>00</v>
      </c>
      <c r="BG1786" s="54">
        <f t="shared" si="677"/>
        <v>0</v>
      </c>
      <c r="BH1786" s="54">
        <v>6</v>
      </c>
      <c r="BI1786" s="54" t="str">
        <f t="shared" si="678"/>
        <v>,00</v>
      </c>
      <c r="BJ1786" s="55" t="str">
        <f t="shared" si="679"/>
        <v>00,00</v>
      </c>
      <c r="BL1786" s="57" t="str">
        <f>IFERROR(VLOOKUP(H1786,#REF!,2,0)," ")</f>
        <v xml:space="preserve"> </v>
      </c>
      <c r="BM1786" s="57" t="str">
        <f>IFERROR(VLOOKUP(K1786,#REF!,2,0)," ")</f>
        <v xml:space="preserve"> </v>
      </c>
      <c r="BN1786" s="58" t="str">
        <f t="shared" si="685"/>
        <v xml:space="preserve">  </v>
      </c>
      <c r="BO1786" s="59" t="str">
        <f>IFERROR(VLOOKUP(BN1786,#REF!,5,0)," ")</f>
        <v xml:space="preserve"> </v>
      </c>
      <c r="BP1786" s="59" t="str">
        <f t="shared" si="686"/>
        <v xml:space="preserve"> </v>
      </c>
      <c r="BQ1786" s="56" t="str">
        <f t="shared" si="687"/>
        <v>0,00</v>
      </c>
      <c r="BR1786" s="59" t="str">
        <f t="shared" si="688"/>
        <v>0,00</v>
      </c>
      <c r="BS1786" s="59" t="str">
        <f t="shared" si="689"/>
        <v xml:space="preserve"> </v>
      </c>
      <c r="BT1786" s="56" t="str">
        <f t="shared" si="680"/>
        <v>00</v>
      </c>
      <c r="BU1786" s="56">
        <f t="shared" si="681"/>
        <v>0</v>
      </c>
      <c r="BV1786" s="56" t="str">
        <f>IFERROR(BU1786*#REF!,"0,00")</f>
        <v>0,00</v>
      </c>
      <c r="BW1786" s="59" t="str">
        <f t="shared" si="682"/>
        <v>0,00</v>
      </c>
    </row>
    <row r="1787" spans="1:75" ht="61.5" customHeight="1" thickTop="1" thickBot="1">
      <c r="A1787" s="90" t="str">
        <f t="shared" si="670"/>
        <v>INSERIR DATA</v>
      </c>
      <c r="B1787" s="91" t="str">
        <f t="shared" si="671"/>
        <v>INSERIR DATA</v>
      </c>
      <c r="C1787" s="81" t="str">
        <f t="shared" si="672"/>
        <v>INSERIR DATA</v>
      </c>
      <c r="D1787" s="79">
        <f t="shared" si="684"/>
        <v>1784</v>
      </c>
      <c r="E1787" s="125">
        <f t="shared" si="683"/>
        <v>0</v>
      </c>
      <c r="F1787" s="101"/>
      <c r="G1787" s="124" t="str">
        <f>IFERROR(VLOOKUP(F1787,#REF!,2,0)," ")</f>
        <v xml:space="preserve"> </v>
      </c>
      <c r="H1787" s="122" t="str">
        <f>IFERROR(VLOOKUP(F1787,#REF!,3,0)," ")</f>
        <v xml:space="preserve"> </v>
      </c>
      <c r="I1787" s="103"/>
      <c r="J1787" s="103"/>
      <c r="K1787" s="103"/>
      <c r="L1787" s="104"/>
      <c r="M1787" s="105"/>
      <c r="N1787" s="106"/>
      <c r="O1787" s="107"/>
      <c r="P1787" s="122" t="str">
        <f t="shared" si="690"/>
        <v>00,00</v>
      </c>
      <c r="Q1787" s="123" t="str">
        <f t="shared" si="691"/>
        <v>0,00</v>
      </c>
      <c r="R1787" s="119">
        <v>0</v>
      </c>
      <c r="S1787" s="119">
        <v>0</v>
      </c>
      <c r="T1787" s="123">
        <f t="shared" si="673"/>
        <v>0</v>
      </c>
      <c r="U1787" s="108"/>
      <c r="V1787" s="109" t="str">
        <f t="shared" si="692"/>
        <v/>
      </c>
      <c r="W1787" s="37"/>
      <c r="X1787" s="132"/>
      <c r="Y1787" s="134"/>
      <c r="AA1787" s="24"/>
      <c r="AB1787" s="40"/>
      <c r="AC1787" s="24" t="str">
        <f t="shared" si="675"/>
        <v>Pendente</v>
      </c>
      <c r="AE1787" s="43"/>
      <c r="AF1787" s="44"/>
      <c r="AG1787" s="46"/>
      <c r="AH1787" s="46"/>
      <c r="AI1787" s="46"/>
      <c r="AJ1787" s="44"/>
      <c r="AK1787" s="46"/>
      <c r="AL1787" s="127"/>
      <c r="AM1787" s="44"/>
      <c r="AN1787" s="46"/>
      <c r="AO1787" s="127"/>
      <c r="AP1787" s="46"/>
      <c r="AQ1787" s="46"/>
      <c r="AR1787" s="46"/>
      <c r="AS1787" s="46"/>
      <c r="AT1787" s="46"/>
      <c r="AU1787" s="46"/>
      <c r="AV1787" s="46"/>
      <c r="AW1787" s="46"/>
      <c r="AX1787" s="46"/>
      <c r="AY1787" s="46"/>
      <c r="AZ1787" s="49"/>
      <c r="BE1787" s="52">
        <f t="shared" si="674"/>
        <v>0</v>
      </c>
      <c r="BF1787" s="53" t="str">
        <f t="shared" si="676"/>
        <v>00</v>
      </c>
      <c r="BG1787" s="54">
        <f t="shared" si="677"/>
        <v>0</v>
      </c>
      <c r="BH1787" s="54">
        <v>6</v>
      </c>
      <c r="BI1787" s="54" t="str">
        <f t="shared" si="678"/>
        <v>,00</v>
      </c>
      <c r="BJ1787" s="55" t="str">
        <f t="shared" si="679"/>
        <v>00,00</v>
      </c>
      <c r="BL1787" s="57" t="str">
        <f>IFERROR(VLOOKUP(H1787,#REF!,2,0)," ")</f>
        <v xml:space="preserve"> </v>
      </c>
      <c r="BM1787" s="57" t="str">
        <f>IFERROR(VLOOKUP(K1787,#REF!,2,0)," ")</f>
        <v xml:space="preserve"> </v>
      </c>
      <c r="BN1787" s="58" t="str">
        <f t="shared" si="685"/>
        <v xml:space="preserve">  </v>
      </c>
      <c r="BO1787" s="59" t="str">
        <f>IFERROR(VLOOKUP(BN1787,#REF!,5,0)," ")</f>
        <v xml:space="preserve"> </v>
      </c>
      <c r="BP1787" s="59" t="str">
        <f t="shared" si="686"/>
        <v xml:space="preserve"> </v>
      </c>
      <c r="BQ1787" s="56" t="str">
        <f t="shared" si="687"/>
        <v>0,00</v>
      </c>
      <c r="BR1787" s="59" t="str">
        <f t="shared" si="688"/>
        <v>0,00</v>
      </c>
      <c r="BS1787" s="59" t="str">
        <f t="shared" si="689"/>
        <v xml:space="preserve"> </v>
      </c>
      <c r="BT1787" s="56" t="str">
        <f t="shared" si="680"/>
        <v>00</v>
      </c>
      <c r="BU1787" s="56">
        <f t="shared" si="681"/>
        <v>0</v>
      </c>
      <c r="BV1787" s="56" t="str">
        <f>IFERROR(BU1787*#REF!,"0,00")</f>
        <v>0,00</v>
      </c>
      <c r="BW1787" s="59" t="str">
        <f t="shared" si="682"/>
        <v>0,00</v>
      </c>
    </row>
    <row r="1788" spans="1:75" ht="61.5" customHeight="1" thickTop="1" thickBot="1">
      <c r="A1788" s="90" t="str">
        <f t="shared" si="670"/>
        <v>INSERIR DATA</v>
      </c>
      <c r="B1788" s="91" t="str">
        <f t="shared" si="671"/>
        <v>INSERIR DATA</v>
      </c>
      <c r="C1788" s="81" t="str">
        <f t="shared" si="672"/>
        <v>INSERIR DATA</v>
      </c>
      <c r="D1788" s="79">
        <f t="shared" si="684"/>
        <v>1785</v>
      </c>
      <c r="E1788" s="125">
        <f t="shared" si="683"/>
        <v>0</v>
      </c>
      <c r="F1788" s="101"/>
      <c r="G1788" s="124" t="str">
        <f>IFERROR(VLOOKUP(F1788,#REF!,2,0)," ")</f>
        <v xml:space="preserve"> </v>
      </c>
      <c r="H1788" s="122" t="str">
        <f>IFERROR(VLOOKUP(F1788,#REF!,3,0)," ")</f>
        <v xml:space="preserve"> </v>
      </c>
      <c r="I1788" s="103"/>
      <c r="J1788" s="103"/>
      <c r="K1788" s="103"/>
      <c r="L1788" s="104"/>
      <c r="M1788" s="105"/>
      <c r="N1788" s="106"/>
      <c r="O1788" s="107"/>
      <c r="P1788" s="122" t="str">
        <f t="shared" si="690"/>
        <v>00,00</v>
      </c>
      <c r="Q1788" s="123" t="str">
        <f t="shared" si="691"/>
        <v>0,00</v>
      </c>
      <c r="R1788" s="119">
        <v>0</v>
      </c>
      <c r="S1788" s="119">
        <v>0</v>
      </c>
      <c r="T1788" s="123">
        <f t="shared" si="673"/>
        <v>0</v>
      </c>
      <c r="U1788" s="108"/>
      <c r="V1788" s="109" t="str">
        <f t="shared" si="692"/>
        <v/>
      </c>
      <c r="W1788" s="37"/>
      <c r="X1788" s="132"/>
      <c r="Y1788" s="134"/>
      <c r="AA1788" s="24"/>
      <c r="AB1788" s="40"/>
      <c r="AC1788" s="24" t="str">
        <f t="shared" si="675"/>
        <v>Pendente</v>
      </c>
      <c r="AE1788" s="43"/>
      <c r="AF1788" s="44"/>
      <c r="AG1788" s="46"/>
      <c r="AH1788" s="46"/>
      <c r="AI1788" s="46"/>
      <c r="AJ1788" s="44"/>
      <c r="AK1788" s="46"/>
      <c r="AL1788" s="127"/>
      <c r="AM1788" s="44"/>
      <c r="AN1788" s="46"/>
      <c r="AO1788" s="127"/>
      <c r="AP1788" s="46"/>
      <c r="AQ1788" s="46"/>
      <c r="AR1788" s="46"/>
      <c r="AS1788" s="46"/>
      <c r="AT1788" s="46"/>
      <c r="AU1788" s="46"/>
      <c r="AV1788" s="46"/>
      <c r="AW1788" s="46"/>
      <c r="AX1788" s="46"/>
      <c r="AY1788" s="46"/>
      <c r="AZ1788" s="49"/>
      <c r="BE1788" s="52">
        <f t="shared" si="674"/>
        <v>0</v>
      </c>
      <c r="BF1788" s="53" t="str">
        <f t="shared" si="676"/>
        <v>00</v>
      </c>
      <c r="BG1788" s="54">
        <f t="shared" si="677"/>
        <v>0</v>
      </c>
      <c r="BH1788" s="54">
        <v>6</v>
      </c>
      <c r="BI1788" s="54" t="str">
        <f t="shared" si="678"/>
        <v>,00</v>
      </c>
      <c r="BJ1788" s="55" t="str">
        <f t="shared" si="679"/>
        <v>00,00</v>
      </c>
      <c r="BL1788" s="57" t="str">
        <f>IFERROR(VLOOKUP(H1788,#REF!,2,0)," ")</f>
        <v xml:space="preserve"> </v>
      </c>
      <c r="BM1788" s="57" t="str">
        <f>IFERROR(VLOOKUP(K1788,#REF!,2,0)," ")</f>
        <v xml:space="preserve"> </v>
      </c>
      <c r="BN1788" s="58" t="str">
        <f t="shared" si="685"/>
        <v xml:space="preserve">  </v>
      </c>
      <c r="BO1788" s="59" t="str">
        <f>IFERROR(VLOOKUP(BN1788,#REF!,5,0)," ")</f>
        <v xml:space="preserve"> </v>
      </c>
      <c r="BP1788" s="59" t="str">
        <f t="shared" si="686"/>
        <v xml:space="preserve"> </v>
      </c>
      <c r="BQ1788" s="56" t="str">
        <f t="shared" si="687"/>
        <v>0,00</v>
      </c>
      <c r="BR1788" s="59" t="str">
        <f t="shared" si="688"/>
        <v>0,00</v>
      </c>
      <c r="BS1788" s="59" t="str">
        <f t="shared" si="689"/>
        <v xml:space="preserve"> </v>
      </c>
      <c r="BT1788" s="56" t="str">
        <f t="shared" si="680"/>
        <v>00</v>
      </c>
      <c r="BU1788" s="56">
        <f t="shared" si="681"/>
        <v>0</v>
      </c>
      <c r="BV1788" s="56" t="str">
        <f>IFERROR(BU1788*#REF!,"0,00")</f>
        <v>0,00</v>
      </c>
      <c r="BW1788" s="59" t="str">
        <f t="shared" si="682"/>
        <v>0,00</v>
      </c>
    </row>
    <row r="1789" spans="1:75" ht="61.5" customHeight="1" thickTop="1" thickBot="1">
      <c r="A1789" s="90" t="str">
        <f t="shared" si="670"/>
        <v>INSERIR DATA</v>
      </c>
      <c r="B1789" s="91" t="str">
        <f t="shared" si="671"/>
        <v>INSERIR DATA</v>
      </c>
      <c r="C1789" s="81" t="str">
        <f t="shared" si="672"/>
        <v>INSERIR DATA</v>
      </c>
      <c r="D1789" s="79">
        <f t="shared" si="684"/>
        <v>1786</v>
      </c>
      <c r="E1789" s="125">
        <f t="shared" si="683"/>
        <v>0</v>
      </c>
      <c r="F1789" s="101"/>
      <c r="G1789" s="124" t="str">
        <f>IFERROR(VLOOKUP(F1789,#REF!,2,0)," ")</f>
        <v xml:space="preserve"> </v>
      </c>
      <c r="H1789" s="122" t="str">
        <f>IFERROR(VLOOKUP(F1789,#REF!,3,0)," ")</f>
        <v xml:space="preserve"> </v>
      </c>
      <c r="I1789" s="103"/>
      <c r="J1789" s="103"/>
      <c r="K1789" s="103"/>
      <c r="L1789" s="104"/>
      <c r="M1789" s="105"/>
      <c r="N1789" s="106"/>
      <c r="O1789" s="107"/>
      <c r="P1789" s="122" t="str">
        <f t="shared" si="690"/>
        <v>00,00</v>
      </c>
      <c r="Q1789" s="123" t="str">
        <f t="shared" si="691"/>
        <v>0,00</v>
      </c>
      <c r="R1789" s="119">
        <v>0</v>
      </c>
      <c r="S1789" s="119">
        <v>0</v>
      </c>
      <c r="T1789" s="123">
        <f t="shared" si="673"/>
        <v>0</v>
      </c>
      <c r="U1789" s="108"/>
      <c r="V1789" s="109" t="str">
        <f t="shared" si="692"/>
        <v/>
      </c>
      <c r="W1789" s="37"/>
      <c r="X1789" s="132"/>
      <c r="Y1789" s="134"/>
      <c r="AA1789" s="24"/>
      <c r="AB1789" s="40"/>
      <c r="AC1789" s="24" t="str">
        <f t="shared" si="675"/>
        <v>Pendente</v>
      </c>
      <c r="AE1789" s="43"/>
      <c r="AF1789" s="44"/>
      <c r="AG1789" s="46"/>
      <c r="AH1789" s="46"/>
      <c r="AI1789" s="46"/>
      <c r="AJ1789" s="44"/>
      <c r="AK1789" s="46"/>
      <c r="AL1789" s="127"/>
      <c r="AM1789" s="44"/>
      <c r="AN1789" s="46"/>
      <c r="AO1789" s="127"/>
      <c r="AP1789" s="46"/>
      <c r="AQ1789" s="46"/>
      <c r="AR1789" s="46"/>
      <c r="AS1789" s="46"/>
      <c r="AT1789" s="46"/>
      <c r="AU1789" s="46"/>
      <c r="AV1789" s="46"/>
      <c r="AW1789" s="46"/>
      <c r="AX1789" s="46"/>
      <c r="AY1789" s="46"/>
      <c r="AZ1789" s="49"/>
      <c r="BE1789" s="52">
        <f t="shared" si="674"/>
        <v>0</v>
      </c>
      <c r="BF1789" s="53" t="str">
        <f t="shared" si="676"/>
        <v>00</v>
      </c>
      <c r="BG1789" s="54">
        <f t="shared" si="677"/>
        <v>0</v>
      </c>
      <c r="BH1789" s="54">
        <v>6</v>
      </c>
      <c r="BI1789" s="54" t="str">
        <f t="shared" si="678"/>
        <v>,00</v>
      </c>
      <c r="BJ1789" s="55" t="str">
        <f t="shared" si="679"/>
        <v>00,00</v>
      </c>
      <c r="BL1789" s="57" t="str">
        <f>IFERROR(VLOOKUP(H1789,#REF!,2,0)," ")</f>
        <v xml:space="preserve"> </v>
      </c>
      <c r="BM1789" s="57" t="str">
        <f>IFERROR(VLOOKUP(K1789,#REF!,2,0)," ")</f>
        <v xml:space="preserve"> </v>
      </c>
      <c r="BN1789" s="58" t="str">
        <f t="shared" si="685"/>
        <v xml:space="preserve">  </v>
      </c>
      <c r="BO1789" s="59" t="str">
        <f>IFERROR(VLOOKUP(BN1789,#REF!,5,0)," ")</f>
        <v xml:space="preserve"> </v>
      </c>
      <c r="BP1789" s="59" t="str">
        <f t="shared" si="686"/>
        <v xml:space="preserve"> </v>
      </c>
      <c r="BQ1789" s="56" t="str">
        <f t="shared" si="687"/>
        <v>0,00</v>
      </c>
      <c r="BR1789" s="59" t="str">
        <f t="shared" si="688"/>
        <v>0,00</v>
      </c>
      <c r="BS1789" s="59" t="str">
        <f t="shared" si="689"/>
        <v xml:space="preserve"> </v>
      </c>
      <c r="BT1789" s="56" t="str">
        <f t="shared" si="680"/>
        <v>00</v>
      </c>
      <c r="BU1789" s="56">
        <f t="shared" si="681"/>
        <v>0</v>
      </c>
      <c r="BV1789" s="56" t="str">
        <f>IFERROR(BU1789*#REF!,"0,00")</f>
        <v>0,00</v>
      </c>
      <c r="BW1789" s="59" t="str">
        <f t="shared" si="682"/>
        <v>0,00</v>
      </c>
    </row>
    <row r="1790" spans="1:75" ht="61.5" customHeight="1" thickTop="1" thickBot="1">
      <c r="A1790" s="90" t="str">
        <f t="shared" si="670"/>
        <v>INSERIR DATA</v>
      </c>
      <c r="B1790" s="91" t="str">
        <f t="shared" si="671"/>
        <v>INSERIR DATA</v>
      </c>
      <c r="C1790" s="81" t="str">
        <f t="shared" si="672"/>
        <v>INSERIR DATA</v>
      </c>
      <c r="D1790" s="79">
        <f t="shared" si="684"/>
        <v>1787</v>
      </c>
      <c r="E1790" s="125">
        <f t="shared" si="683"/>
        <v>0</v>
      </c>
      <c r="F1790" s="101"/>
      <c r="G1790" s="124" t="str">
        <f>IFERROR(VLOOKUP(F1790,#REF!,2,0)," ")</f>
        <v xml:space="preserve"> </v>
      </c>
      <c r="H1790" s="122" t="str">
        <f>IFERROR(VLOOKUP(F1790,#REF!,3,0)," ")</f>
        <v xml:space="preserve"> </v>
      </c>
      <c r="I1790" s="103"/>
      <c r="J1790" s="103"/>
      <c r="K1790" s="103"/>
      <c r="L1790" s="104"/>
      <c r="M1790" s="105"/>
      <c r="N1790" s="106"/>
      <c r="O1790" s="107"/>
      <c r="P1790" s="122" t="str">
        <f t="shared" si="690"/>
        <v>00,00</v>
      </c>
      <c r="Q1790" s="123" t="str">
        <f t="shared" si="691"/>
        <v>0,00</v>
      </c>
      <c r="R1790" s="119">
        <v>0</v>
      </c>
      <c r="S1790" s="119">
        <v>0</v>
      </c>
      <c r="T1790" s="123">
        <f t="shared" si="673"/>
        <v>0</v>
      </c>
      <c r="U1790" s="108"/>
      <c r="V1790" s="109" t="str">
        <f t="shared" si="692"/>
        <v/>
      </c>
      <c r="W1790" s="37"/>
      <c r="X1790" s="132"/>
      <c r="Y1790" s="134"/>
      <c r="AA1790" s="24"/>
      <c r="AB1790" s="40"/>
      <c r="AC1790" s="24" t="str">
        <f t="shared" si="675"/>
        <v>Pendente</v>
      </c>
      <c r="AE1790" s="43"/>
      <c r="AF1790" s="44"/>
      <c r="AG1790" s="46"/>
      <c r="AH1790" s="46"/>
      <c r="AI1790" s="46"/>
      <c r="AJ1790" s="44"/>
      <c r="AK1790" s="46"/>
      <c r="AL1790" s="127"/>
      <c r="AM1790" s="44"/>
      <c r="AN1790" s="46"/>
      <c r="AO1790" s="127"/>
      <c r="AP1790" s="46"/>
      <c r="AQ1790" s="46"/>
      <c r="AR1790" s="46"/>
      <c r="AS1790" s="46"/>
      <c r="AT1790" s="46"/>
      <c r="AU1790" s="46"/>
      <c r="AV1790" s="46"/>
      <c r="AW1790" s="46"/>
      <c r="AX1790" s="46"/>
      <c r="AY1790" s="46"/>
      <c r="AZ1790" s="49"/>
      <c r="BE1790" s="52">
        <f t="shared" si="674"/>
        <v>0</v>
      </c>
      <c r="BF1790" s="53" t="str">
        <f t="shared" si="676"/>
        <v>00</v>
      </c>
      <c r="BG1790" s="54">
        <f t="shared" si="677"/>
        <v>0</v>
      </c>
      <c r="BH1790" s="54">
        <v>6</v>
      </c>
      <c r="BI1790" s="54" t="str">
        <f t="shared" si="678"/>
        <v>,00</v>
      </c>
      <c r="BJ1790" s="55" t="str">
        <f t="shared" si="679"/>
        <v>00,00</v>
      </c>
      <c r="BL1790" s="57" t="str">
        <f>IFERROR(VLOOKUP(H1790,#REF!,2,0)," ")</f>
        <v xml:space="preserve"> </v>
      </c>
      <c r="BM1790" s="57" t="str">
        <f>IFERROR(VLOOKUP(K1790,#REF!,2,0)," ")</f>
        <v xml:space="preserve"> </v>
      </c>
      <c r="BN1790" s="58" t="str">
        <f t="shared" si="685"/>
        <v xml:space="preserve">  </v>
      </c>
      <c r="BO1790" s="59" t="str">
        <f>IFERROR(VLOOKUP(BN1790,#REF!,5,0)," ")</f>
        <v xml:space="preserve"> </v>
      </c>
      <c r="BP1790" s="59" t="str">
        <f t="shared" si="686"/>
        <v xml:space="preserve"> </v>
      </c>
      <c r="BQ1790" s="56" t="str">
        <f t="shared" si="687"/>
        <v>0,00</v>
      </c>
      <c r="BR1790" s="59" t="str">
        <f t="shared" si="688"/>
        <v>0,00</v>
      </c>
      <c r="BS1790" s="59" t="str">
        <f t="shared" si="689"/>
        <v xml:space="preserve"> </v>
      </c>
      <c r="BT1790" s="56" t="str">
        <f t="shared" si="680"/>
        <v>00</v>
      </c>
      <c r="BU1790" s="56">
        <f t="shared" si="681"/>
        <v>0</v>
      </c>
      <c r="BV1790" s="56" t="str">
        <f>IFERROR(BU1790*#REF!,"0,00")</f>
        <v>0,00</v>
      </c>
      <c r="BW1790" s="59" t="str">
        <f t="shared" si="682"/>
        <v>0,00</v>
      </c>
    </row>
    <row r="1791" spans="1:75" ht="61.5" customHeight="1" thickTop="1" thickBot="1">
      <c r="A1791" s="90" t="str">
        <f t="shared" si="670"/>
        <v>INSERIR DATA</v>
      </c>
      <c r="B1791" s="91" t="str">
        <f t="shared" si="671"/>
        <v>INSERIR DATA</v>
      </c>
      <c r="C1791" s="81" t="str">
        <f t="shared" si="672"/>
        <v>INSERIR DATA</v>
      </c>
      <c r="D1791" s="79">
        <f t="shared" si="684"/>
        <v>1788</v>
      </c>
      <c r="E1791" s="125">
        <f t="shared" si="683"/>
        <v>0</v>
      </c>
      <c r="F1791" s="101"/>
      <c r="G1791" s="124" t="str">
        <f>IFERROR(VLOOKUP(F1791,#REF!,2,0)," ")</f>
        <v xml:space="preserve"> </v>
      </c>
      <c r="H1791" s="122" t="str">
        <f>IFERROR(VLOOKUP(F1791,#REF!,3,0)," ")</f>
        <v xml:space="preserve"> </v>
      </c>
      <c r="I1791" s="103"/>
      <c r="J1791" s="103"/>
      <c r="K1791" s="103"/>
      <c r="L1791" s="104"/>
      <c r="M1791" s="105"/>
      <c r="N1791" s="106"/>
      <c r="O1791" s="107"/>
      <c r="P1791" s="122" t="str">
        <f t="shared" si="690"/>
        <v>00,00</v>
      </c>
      <c r="Q1791" s="123" t="str">
        <f t="shared" si="691"/>
        <v>0,00</v>
      </c>
      <c r="R1791" s="119">
        <v>0</v>
      </c>
      <c r="S1791" s="119">
        <v>0</v>
      </c>
      <c r="T1791" s="123">
        <f t="shared" si="673"/>
        <v>0</v>
      </c>
      <c r="U1791" s="108"/>
      <c r="V1791" s="109" t="str">
        <f t="shared" si="692"/>
        <v/>
      </c>
      <c r="W1791" s="37"/>
      <c r="X1791" s="132"/>
      <c r="Y1791" s="134"/>
      <c r="AA1791" s="24"/>
      <c r="AB1791" s="40"/>
      <c r="AC1791" s="24" t="str">
        <f t="shared" si="675"/>
        <v>Pendente</v>
      </c>
      <c r="AE1791" s="43"/>
      <c r="AF1791" s="44"/>
      <c r="AG1791" s="46"/>
      <c r="AH1791" s="46"/>
      <c r="AI1791" s="46"/>
      <c r="AJ1791" s="44"/>
      <c r="AK1791" s="46"/>
      <c r="AL1791" s="127"/>
      <c r="AM1791" s="44"/>
      <c r="AN1791" s="46"/>
      <c r="AO1791" s="127"/>
      <c r="AP1791" s="46"/>
      <c r="AQ1791" s="46"/>
      <c r="AR1791" s="46"/>
      <c r="AS1791" s="46"/>
      <c r="AT1791" s="46"/>
      <c r="AU1791" s="46"/>
      <c r="AV1791" s="46"/>
      <c r="AW1791" s="46"/>
      <c r="AX1791" s="46"/>
      <c r="AY1791" s="46"/>
      <c r="AZ1791" s="49"/>
      <c r="BE1791" s="52">
        <f t="shared" si="674"/>
        <v>0</v>
      </c>
      <c r="BF1791" s="53" t="str">
        <f t="shared" si="676"/>
        <v>00</v>
      </c>
      <c r="BG1791" s="54">
        <f t="shared" si="677"/>
        <v>0</v>
      </c>
      <c r="BH1791" s="54">
        <v>6</v>
      </c>
      <c r="BI1791" s="54" t="str">
        <f t="shared" si="678"/>
        <v>,00</v>
      </c>
      <c r="BJ1791" s="55" t="str">
        <f t="shared" si="679"/>
        <v>00,00</v>
      </c>
      <c r="BL1791" s="57" t="str">
        <f>IFERROR(VLOOKUP(H1791,#REF!,2,0)," ")</f>
        <v xml:space="preserve"> </v>
      </c>
      <c r="BM1791" s="57" t="str">
        <f>IFERROR(VLOOKUP(K1791,#REF!,2,0)," ")</f>
        <v xml:space="preserve"> </v>
      </c>
      <c r="BN1791" s="58" t="str">
        <f t="shared" si="685"/>
        <v xml:space="preserve">  </v>
      </c>
      <c r="BO1791" s="59" t="str">
        <f>IFERROR(VLOOKUP(BN1791,#REF!,5,0)," ")</f>
        <v xml:space="preserve"> </v>
      </c>
      <c r="BP1791" s="59" t="str">
        <f t="shared" si="686"/>
        <v xml:space="preserve"> </v>
      </c>
      <c r="BQ1791" s="56" t="str">
        <f t="shared" si="687"/>
        <v>0,00</v>
      </c>
      <c r="BR1791" s="59" t="str">
        <f t="shared" si="688"/>
        <v>0,00</v>
      </c>
      <c r="BS1791" s="59" t="str">
        <f t="shared" si="689"/>
        <v xml:space="preserve"> </v>
      </c>
      <c r="BT1791" s="56" t="str">
        <f t="shared" si="680"/>
        <v>00</v>
      </c>
      <c r="BU1791" s="56">
        <f t="shared" si="681"/>
        <v>0</v>
      </c>
      <c r="BV1791" s="56" t="str">
        <f>IFERROR(BU1791*#REF!,"0,00")</f>
        <v>0,00</v>
      </c>
      <c r="BW1791" s="59" t="str">
        <f t="shared" si="682"/>
        <v>0,00</v>
      </c>
    </row>
    <row r="1792" spans="1:75" ht="61.5" customHeight="1" thickTop="1" thickBot="1">
      <c r="A1792" s="90" t="str">
        <f t="shared" si="670"/>
        <v>INSERIR DATA</v>
      </c>
      <c r="B1792" s="91" t="str">
        <f t="shared" si="671"/>
        <v>INSERIR DATA</v>
      </c>
      <c r="C1792" s="81" t="str">
        <f t="shared" si="672"/>
        <v>INSERIR DATA</v>
      </c>
      <c r="D1792" s="79">
        <f t="shared" si="684"/>
        <v>1789</v>
      </c>
      <c r="E1792" s="125">
        <f t="shared" si="683"/>
        <v>0</v>
      </c>
      <c r="F1792" s="101"/>
      <c r="G1792" s="124" t="str">
        <f>IFERROR(VLOOKUP(F1792,#REF!,2,0)," ")</f>
        <v xml:space="preserve"> </v>
      </c>
      <c r="H1792" s="122" t="str">
        <f>IFERROR(VLOOKUP(F1792,#REF!,3,0)," ")</f>
        <v xml:space="preserve"> </v>
      </c>
      <c r="I1792" s="103"/>
      <c r="J1792" s="103"/>
      <c r="K1792" s="103"/>
      <c r="L1792" s="104"/>
      <c r="M1792" s="105"/>
      <c r="N1792" s="106"/>
      <c r="O1792" s="107"/>
      <c r="P1792" s="122" t="str">
        <f t="shared" si="690"/>
        <v>00,00</v>
      </c>
      <c r="Q1792" s="123" t="str">
        <f t="shared" si="691"/>
        <v>0,00</v>
      </c>
      <c r="R1792" s="119">
        <v>0</v>
      </c>
      <c r="S1792" s="119">
        <v>0</v>
      </c>
      <c r="T1792" s="123">
        <f t="shared" si="673"/>
        <v>0</v>
      </c>
      <c r="U1792" s="108"/>
      <c r="V1792" s="109" t="str">
        <f t="shared" si="692"/>
        <v/>
      </c>
      <c r="W1792" s="37"/>
      <c r="X1792" s="132"/>
      <c r="Y1792" s="134"/>
      <c r="AA1792" s="24"/>
      <c r="AB1792" s="40"/>
      <c r="AC1792" s="24" t="str">
        <f t="shared" si="675"/>
        <v>Pendente</v>
      </c>
      <c r="AE1792" s="43"/>
      <c r="AF1792" s="44"/>
      <c r="AG1792" s="46"/>
      <c r="AH1792" s="46"/>
      <c r="AI1792" s="46"/>
      <c r="AJ1792" s="44"/>
      <c r="AK1792" s="46"/>
      <c r="AL1792" s="127"/>
      <c r="AM1792" s="44"/>
      <c r="AN1792" s="46"/>
      <c r="AO1792" s="127"/>
      <c r="AP1792" s="46"/>
      <c r="AQ1792" s="46"/>
      <c r="AR1792" s="46"/>
      <c r="AS1792" s="46"/>
      <c r="AT1792" s="46"/>
      <c r="AU1792" s="46"/>
      <c r="AV1792" s="46"/>
      <c r="AW1792" s="46"/>
      <c r="AX1792" s="46"/>
      <c r="AY1792" s="46"/>
      <c r="AZ1792" s="49"/>
      <c r="BE1792" s="52">
        <f t="shared" si="674"/>
        <v>0</v>
      </c>
      <c r="BF1792" s="53" t="str">
        <f t="shared" si="676"/>
        <v>00</v>
      </c>
      <c r="BG1792" s="54">
        <f t="shared" si="677"/>
        <v>0</v>
      </c>
      <c r="BH1792" s="54">
        <v>6</v>
      </c>
      <c r="BI1792" s="54" t="str">
        <f t="shared" si="678"/>
        <v>,00</v>
      </c>
      <c r="BJ1792" s="55" t="str">
        <f t="shared" si="679"/>
        <v>00,00</v>
      </c>
      <c r="BL1792" s="57" t="str">
        <f>IFERROR(VLOOKUP(H1792,#REF!,2,0)," ")</f>
        <v xml:space="preserve"> </v>
      </c>
      <c r="BM1792" s="57" t="str">
        <f>IFERROR(VLOOKUP(K1792,#REF!,2,0)," ")</f>
        <v xml:space="preserve"> </v>
      </c>
      <c r="BN1792" s="58" t="str">
        <f t="shared" si="685"/>
        <v xml:space="preserve">  </v>
      </c>
      <c r="BO1792" s="59" t="str">
        <f>IFERROR(VLOOKUP(BN1792,#REF!,5,0)," ")</f>
        <v xml:space="preserve"> </v>
      </c>
      <c r="BP1792" s="59" t="str">
        <f t="shared" si="686"/>
        <v xml:space="preserve"> </v>
      </c>
      <c r="BQ1792" s="56" t="str">
        <f t="shared" si="687"/>
        <v>0,00</v>
      </c>
      <c r="BR1792" s="59" t="str">
        <f t="shared" si="688"/>
        <v>0,00</v>
      </c>
      <c r="BS1792" s="59" t="str">
        <f t="shared" si="689"/>
        <v xml:space="preserve"> </v>
      </c>
      <c r="BT1792" s="56" t="str">
        <f t="shared" si="680"/>
        <v>00</v>
      </c>
      <c r="BU1792" s="56">
        <f t="shared" si="681"/>
        <v>0</v>
      </c>
      <c r="BV1792" s="56" t="str">
        <f>IFERROR(BU1792*#REF!,"0,00")</f>
        <v>0,00</v>
      </c>
      <c r="BW1792" s="59" t="str">
        <f t="shared" si="682"/>
        <v>0,00</v>
      </c>
    </row>
    <row r="1793" spans="1:75" ht="61.5" customHeight="1" thickTop="1" thickBot="1">
      <c r="A1793" s="90" t="str">
        <f t="shared" si="670"/>
        <v>INSERIR DATA</v>
      </c>
      <c r="B1793" s="91" t="str">
        <f t="shared" si="671"/>
        <v>INSERIR DATA</v>
      </c>
      <c r="C1793" s="81" t="str">
        <f t="shared" si="672"/>
        <v>INSERIR DATA</v>
      </c>
      <c r="D1793" s="79">
        <f t="shared" si="684"/>
        <v>1790</v>
      </c>
      <c r="E1793" s="125">
        <f t="shared" si="683"/>
        <v>0</v>
      </c>
      <c r="F1793" s="101"/>
      <c r="G1793" s="124" t="str">
        <f>IFERROR(VLOOKUP(F1793,#REF!,2,0)," ")</f>
        <v xml:space="preserve"> </v>
      </c>
      <c r="H1793" s="122" t="str">
        <f>IFERROR(VLOOKUP(F1793,#REF!,3,0)," ")</f>
        <v xml:space="preserve"> </v>
      </c>
      <c r="I1793" s="103"/>
      <c r="J1793" s="103"/>
      <c r="K1793" s="103"/>
      <c r="L1793" s="104"/>
      <c r="M1793" s="105"/>
      <c r="N1793" s="106"/>
      <c r="O1793" s="107"/>
      <c r="P1793" s="122" t="str">
        <f t="shared" si="690"/>
        <v>00,00</v>
      </c>
      <c r="Q1793" s="123" t="str">
        <f t="shared" si="691"/>
        <v>0,00</v>
      </c>
      <c r="R1793" s="119">
        <v>0</v>
      </c>
      <c r="S1793" s="119">
        <v>0</v>
      </c>
      <c r="T1793" s="123">
        <f t="shared" si="673"/>
        <v>0</v>
      </c>
      <c r="U1793" s="108"/>
      <c r="V1793" s="109" t="str">
        <f t="shared" si="692"/>
        <v/>
      </c>
      <c r="W1793" s="37"/>
      <c r="X1793" s="132"/>
      <c r="Y1793" s="134"/>
      <c r="AA1793" s="24"/>
      <c r="AB1793" s="40"/>
      <c r="AC1793" s="24" t="str">
        <f t="shared" si="675"/>
        <v>Pendente</v>
      </c>
      <c r="AE1793" s="43"/>
      <c r="AF1793" s="44"/>
      <c r="AG1793" s="46"/>
      <c r="AH1793" s="46"/>
      <c r="AI1793" s="46"/>
      <c r="AJ1793" s="44"/>
      <c r="AK1793" s="46"/>
      <c r="AL1793" s="127"/>
      <c r="AM1793" s="44"/>
      <c r="AN1793" s="46"/>
      <c r="AO1793" s="127"/>
      <c r="AP1793" s="46"/>
      <c r="AQ1793" s="46"/>
      <c r="AR1793" s="46"/>
      <c r="AS1793" s="46"/>
      <c r="AT1793" s="46"/>
      <c r="AU1793" s="46"/>
      <c r="AV1793" s="46"/>
      <c r="AW1793" s="46"/>
      <c r="AX1793" s="46"/>
      <c r="AY1793" s="46"/>
      <c r="AZ1793" s="49"/>
      <c r="BE1793" s="52">
        <f t="shared" si="674"/>
        <v>0</v>
      </c>
      <c r="BF1793" s="53" t="str">
        <f t="shared" si="676"/>
        <v>00</v>
      </c>
      <c r="BG1793" s="54">
        <f t="shared" si="677"/>
        <v>0</v>
      </c>
      <c r="BH1793" s="54">
        <v>6</v>
      </c>
      <c r="BI1793" s="54" t="str">
        <f t="shared" si="678"/>
        <v>,00</v>
      </c>
      <c r="BJ1793" s="55" t="str">
        <f t="shared" si="679"/>
        <v>00,00</v>
      </c>
      <c r="BL1793" s="57" t="str">
        <f>IFERROR(VLOOKUP(H1793,#REF!,2,0)," ")</f>
        <v xml:space="preserve"> </v>
      </c>
      <c r="BM1793" s="57" t="str">
        <f>IFERROR(VLOOKUP(K1793,#REF!,2,0)," ")</f>
        <v xml:space="preserve"> </v>
      </c>
      <c r="BN1793" s="58" t="str">
        <f t="shared" si="685"/>
        <v xml:space="preserve">  </v>
      </c>
      <c r="BO1793" s="59" t="str">
        <f>IFERROR(VLOOKUP(BN1793,#REF!,5,0)," ")</f>
        <v xml:space="preserve"> </v>
      </c>
      <c r="BP1793" s="59" t="str">
        <f t="shared" si="686"/>
        <v xml:space="preserve"> </v>
      </c>
      <c r="BQ1793" s="56" t="str">
        <f t="shared" si="687"/>
        <v>0,00</v>
      </c>
      <c r="BR1793" s="59" t="str">
        <f t="shared" si="688"/>
        <v>0,00</v>
      </c>
      <c r="BS1793" s="59" t="str">
        <f t="shared" si="689"/>
        <v xml:space="preserve"> </v>
      </c>
      <c r="BT1793" s="56" t="str">
        <f t="shared" si="680"/>
        <v>00</v>
      </c>
      <c r="BU1793" s="56">
        <f t="shared" si="681"/>
        <v>0</v>
      </c>
      <c r="BV1793" s="56" t="str">
        <f>IFERROR(BU1793*#REF!,"0,00")</f>
        <v>0,00</v>
      </c>
      <c r="BW1793" s="59" t="str">
        <f t="shared" si="682"/>
        <v>0,00</v>
      </c>
    </row>
    <row r="1794" spans="1:75" ht="61.5" customHeight="1" thickTop="1" thickBot="1">
      <c r="A1794" s="90" t="str">
        <f t="shared" si="670"/>
        <v>INSERIR DATA</v>
      </c>
      <c r="B1794" s="91" t="str">
        <f t="shared" si="671"/>
        <v>INSERIR DATA</v>
      </c>
      <c r="C1794" s="81" t="str">
        <f t="shared" si="672"/>
        <v>INSERIR DATA</v>
      </c>
      <c r="D1794" s="79">
        <f t="shared" si="684"/>
        <v>1791</v>
      </c>
      <c r="E1794" s="125">
        <f t="shared" si="683"/>
        <v>0</v>
      </c>
      <c r="F1794" s="101"/>
      <c r="G1794" s="124" t="str">
        <f>IFERROR(VLOOKUP(F1794,#REF!,2,0)," ")</f>
        <v xml:space="preserve"> </v>
      </c>
      <c r="H1794" s="122" t="str">
        <f>IFERROR(VLOOKUP(F1794,#REF!,3,0)," ")</f>
        <v xml:space="preserve"> </v>
      </c>
      <c r="I1794" s="103"/>
      <c r="J1794" s="103"/>
      <c r="K1794" s="103"/>
      <c r="L1794" s="104"/>
      <c r="M1794" s="105"/>
      <c r="N1794" s="106"/>
      <c r="O1794" s="107"/>
      <c r="P1794" s="122" t="str">
        <f t="shared" si="690"/>
        <v>00,00</v>
      </c>
      <c r="Q1794" s="123" t="str">
        <f t="shared" si="691"/>
        <v>0,00</v>
      </c>
      <c r="R1794" s="119">
        <v>0</v>
      </c>
      <c r="S1794" s="119">
        <v>0</v>
      </c>
      <c r="T1794" s="123">
        <f t="shared" si="673"/>
        <v>0</v>
      </c>
      <c r="U1794" s="108"/>
      <c r="V1794" s="109" t="str">
        <f t="shared" si="692"/>
        <v/>
      </c>
      <c r="W1794" s="37"/>
      <c r="X1794" s="132"/>
      <c r="Y1794" s="134"/>
      <c r="AA1794" s="24"/>
      <c r="AB1794" s="40"/>
      <c r="AC1794" s="24" t="str">
        <f t="shared" si="675"/>
        <v>Pendente</v>
      </c>
      <c r="AE1794" s="43"/>
      <c r="AF1794" s="44"/>
      <c r="AG1794" s="46"/>
      <c r="AH1794" s="46"/>
      <c r="AI1794" s="46"/>
      <c r="AJ1794" s="44"/>
      <c r="AK1794" s="46"/>
      <c r="AL1794" s="127"/>
      <c r="AM1794" s="44"/>
      <c r="AN1794" s="46"/>
      <c r="AO1794" s="127"/>
      <c r="AP1794" s="46"/>
      <c r="AQ1794" s="46"/>
      <c r="AR1794" s="46"/>
      <c r="AS1794" s="46"/>
      <c r="AT1794" s="46"/>
      <c r="AU1794" s="46"/>
      <c r="AV1794" s="46"/>
      <c r="AW1794" s="46"/>
      <c r="AX1794" s="46"/>
      <c r="AY1794" s="46"/>
      <c r="AZ1794" s="49"/>
      <c r="BE1794" s="52">
        <f t="shared" si="674"/>
        <v>0</v>
      </c>
      <c r="BF1794" s="53" t="str">
        <f t="shared" si="676"/>
        <v>00</v>
      </c>
      <c r="BG1794" s="54">
        <f t="shared" si="677"/>
        <v>0</v>
      </c>
      <c r="BH1794" s="54">
        <v>6</v>
      </c>
      <c r="BI1794" s="54" t="str">
        <f t="shared" si="678"/>
        <v>,00</v>
      </c>
      <c r="BJ1794" s="55" t="str">
        <f t="shared" si="679"/>
        <v>00,00</v>
      </c>
      <c r="BL1794" s="57" t="str">
        <f>IFERROR(VLOOKUP(H1794,#REF!,2,0)," ")</f>
        <v xml:space="preserve"> </v>
      </c>
      <c r="BM1794" s="57" t="str">
        <f>IFERROR(VLOOKUP(K1794,#REF!,2,0)," ")</f>
        <v xml:space="preserve"> </v>
      </c>
      <c r="BN1794" s="58" t="str">
        <f t="shared" si="685"/>
        <v xml:space="preserve">  </v>
      </c>
      <c r="BO1794" s="59" t="str">
        <f>IFERROR(VLOOKUP(BN1794,#REF!,5,0)," ")</f>
        <v xml:space="preserve"> </v>
      </c>
      <c r="BP1794" s="59" t="str">
        <f t="shared" si="686"/>
        <v xml:space="preserve"> </v>
      </c>
      <c r="BQ1794" s="56" t="str">
        <f t="shared" si="687"/>
        <v>0,00</v>
      </c>
      <c r="BR1794" s="59" t="str">
        <f t="shared" si="688"/>
        <v>0,00</v>
      </c>
      <c r="BS1794" s="59" t="str">
        <f t="shared" si="689"/>
        <v xml:space="preserve"> </v>
      </c>
      <c r="BT1794" s="56" t="str">
        <f t="shared" si="680"/>
        <v>00</v>
      </c>
      <c r="BU1794" s="56">
        <f t="shared" si="681"/>
        <v>0</v>
      </c>
      <c r="BV1794" s="56" t="str">
        <f>IFERROR(BU1794*#REF!,"0,00")</f>
        <v>0,00</v>
      </c>
      <c r="BW1794" s="59" t="str">
        <f t="shared" si="682"/>
        <v>0,00</v>
      </c>
    </row>
    <row r="1795" spans="1:75" ht="61.5" customHeight="1" thickTop="1" thickBot="1">
      <c r="A1795" s="90" t="str">
        <f t="shared" ref="A1795:A1858" si="693">IF(AW1795="", "INSERIR DATA",UPPER(TEXT(AW1795,"MMMM")))</f>
        <v>INSERIR DATA</v>
      </c>
      <c r="B1795" s="91" t="str">
        <f t="shared" ref="B1795:B1858" si="694">IF(AP1795="", "INSERIR DATA",UPPER(TEXT(AP1795,"MMMM")))</f>
        <v>INSERIR DATA</v>
      </c>
      <c r="C1795" s="81" t="str">
        <f t="shared" ref="C1795:C1858" si="695">IF(AH1795="", "INSERIR DATA",UPPER(TEXT(AH1795,"MMMM")))</f>
        <v>INSERIR DATA</v>
      </c>
      <c r="D1795" s="79">
        <f t="shared" si="684"/>
        <v>1792</v>
      </c>
      <c r="E1795" s="125">
        <f t="shared" si="683"/>
        <v>0</v>
      </c>
      <c r="F1795" s="101"/>
      <c r="G1795" s="124" t="str">
        <f>IFERROR(VLOOKUP(F1795,#REF!,2,0)," ")</f>
        <v xml:space="preserve"> </v>
      </c>
      <c r="H1795" s="122" t="str">
        <f>IFERROR(VLOOKUP(F1795,#REF!,3,0)," ")</f>
        <v xml:space="preserve"> </v>
      </c>
      <c r="I1795" s="103"/>
      <c r="J1795" s="103"/>
      <c r="K1795" s="103"/>
      <c r="L1795" s="104"/>
      <c r="M1795" s="105"/>
      <c r="N1795" s="106"/>
      <c r="O1795" s="107"/>
      <c r="P1795" s="122" t="str">
        <f t="shared" si="690"/>
        <v>00,00</v>
      </c>
      <c r="Q1795" s="123" t="str">
        <f t="shared" si="691"/>
        <v>0,00</v>
      </c>
      <c r="R1795" s="119">
        <v>0</v>
      </c>
      <c r="S1795" s="119">
        <v>0</v>
      </c>
      <c r="T1795" s="123">
        <f t="shared" ref="T1795:T1858" si="696">IFERROR(Q1795+R1795-S1795," ")</f>
        <v>0</v>
      </c>
      <c r="U1795" s="108"/>
      <c r="V1795" s="109" t="str">
        <f t="shared" si="692"/>
        <v/>
      </c>
      <c r="W1795" s="37"/>
      <c r="X1795" s="132"/>
      <c r="Y1795" s="134"/>
      <c r="AA1795" s="24"/>
      <c r="AB1795" s="40"/>
      <c r="AC1795" s="24" t="str">
        <f t="shared" si="675"/>
        <v>Pendente</v>
      </c>
      <c r="AE1795" s="43"/>
      <c r="AF1795" s="44"/>
      <c r="AG1795" s="46"/>
      <c r="AH1795" s="46"/>
      <c r="AI1795" s="46"/>
      <c r="AJ1795" s="44"/>
      <c r="AK1795" s="46"/>
      <c r="AL1795" s="127"/>
      <c r="AM1795" s="44"/>
      <c r="AN1795" s="46"/>
      <c r="AO1795" s="127"/>
      <c r="AP1795" s="46"/>
      <c r="AQ1795" s="46"/>
      <c r="AR1795" s="46"/>
      <c r="AS1795" s="46"/>
      <c r="AT1795" s="46"/>
      <c r="AU1795" s="46"/>
      <c r="AV1795" s="46"/>
      <c r="AW1795" s="46"/>
      <c r="AX1795" s="46"/>
      <c r="AY1795" s="46"/>
      <c r="AZ1795" s="49"/>
      <c r="BE1795" s="52">
        <f t="shared" ref="BE1795:BE1858" si="697">(O1795-M1795)+(N1795-L1795)</f>
        <v>0</v>
      </c>
      <c r="BF1795" s="53" t="str">
        <f t="shared" si="676"/>
        <v>00</v>
      </c>
      <c r="BG1795" s="54">
        <f t="shared" si="677"/>
        <v>0</v>
      </c>
      <c r="BH1795" s="54">
        <v>6</v>
      </c>
      <c r="BI1795" s="54" t="str">
        <f t="shared" si="678"/>
        <v>,00</v>
      </c>
      <c r="BJ1795" s="55" t="str">
        <f t="shared" si="679"/>
        <v>00,00</v>
      </c>
      <c r="BL1795" s="57" t="str">
        <f>IFERROR(VLOOKUP(H1795,#REF!,2,0)," ")</f>
        <v xml:space="preserve"> </v>
      </c>
      <c r="BM1795" s="57" t="str">
        <f>IFERROR(VLOOKUP(K1795,#REF!,2,0)," ")</f>
        <v xml:space="preserve"> </v>
      </c>
      <c r="BN1795" s="58" t="str">
        <f t="shared" si="685"/>
        <v xml:space="preserve">  </v>
      </c>
      <c r="BO1795" s="59" t="str">
        <f>IFERROR(VLOOKUP(BN1795,#REF!,5,0)," ")</f>
        <v xml:space="preserve"> </v>
      </c>
      <c r="BP1795" s="59" t="str">
        <f t="shared" si="686"/>
        <v xml:space="preserve"> </v>
      </c>
      <c r="BQ1795" s="56" t="str">
        <f t="shared" si="687"/>
        <v>0,00</v>
      </c>
      <c r="BR1795" s="59" t="str">
        <f t="shared" si="688"/>
        <v>0,00</v>
      </c>
      <c r="BS1795" s="59" t="str">
        <f t="shared" si="689"/>
        <v xml:space="preserve"> </v>
      </c>
      <c r="BT1795" s="56" t="str">
        <f t="shared" si="680"/>
        <v>00</v>
      </c>
      <c r="BU1795" s="56">
        <f t="shared" si="681"/>
        <v>0</v>
      </c>
      <c r="BV1795" s="56" t="str">
        <f>IFERROR(BU1795*#REF!,"0,00")</f>
        <v>0,00</v>
      </c>
      <c r="BW1795" s="59" t="str">
        <f t="shared" si="682"/>
        <v>0,00</v>
      </c>
    </row>
    <row r="1796" spans="1:75" ht="61.5" customHeight="1" thickTop="1" thickBot="1">
      <c r="A1796" s="90" t="str">
        <f t="shared" si="693"/>
        <v>INSERIR DATA</v>
      </c>
      <c r="B1796" s="91" t="str">
        <f t="shared" si="694"/>
        <v>INSERIR DATA</v>
      </c>
      <c r="C1796" s="81" t="str">
        <f t="shared" si="695"/>
        <v>INSERIR DATA</v>
      </c>
      <c r="D1796" s="79">
        <f t="shared" si="684"/>
        <v>1793</v>
      </c>
      <c r="E1796" s="125">
        <f t="shared" si="683"/>
        <v>0</v>
      </c>
      <c r="F1796" s="101"/>
      <c r="G1796" s="124" t="str">
        <f>IFERROR(VLOOKUP(F1796,#REF!,2,0)," ")</f>
        <v xml:space="preserve"> </v>
      </c>
      <c r="H1796" s="122" t="str">
        <f>IFERROR(VLOOKUP(F1796,#REF!,3,0)," ")</f>
        <v xml:space="preserve"> </v>
      </c>
      <c r="I1796" s="103"/>
      <c r="J1796" s="103"/>
      <c r="K1796" s="103"/>
      <c r="L1796" s="104"/>
      <c r="M1796" s="105"/>
      <c r="N1796" s="106"/>
      <c r="O1796" s="107"/>
      <c r="P1796" s="122" t="str">
        <f t="shared" si="690"/>
        <v>00,00</v>
      </c>
      <c r="Q1796" s="123" t="str">
        <f t="shared" si="691"/>
        <v>0,00</v>
      </c>
      <c r="R1796" s="119">
        <v>0</v>
      </c>
      <c r="S1796" s="119">
        <v>0</v>
      </c>
      <c r="T1796" s="123">
        <f t="shared" si="696"/>
        <v>0</v>
      </c>
      <c r="U1796" s="108"/>
      <c r="V1796" s="109" t="str">
        <f t="shared" si="692"/>
        <v/>
      </c>
      <c r="W1796" s="37"/>
      <c r="X1796" s="132"/>
      <c r="Y1796" s="134"/>
      <c r="AA1796" s="24"/>
      <c r="AB1796" s="40"/>
      <c r="AC1796" s="24" t="str">
        <f t="shared" ref="AC1796:AC1859" si="698">IF(COUNTIFS(AE1796:AZ1796,"&lt;&gt;"&amp;"")=22,"Publicar","Pendente")</f>
        <v>Pendente</v>
      </c>
      <c r="AE1796" s="43"/>
      <c r="AF1796" s="44"/>
      <c r="AG1796" s="46"/>
      <c r="AH1796" s="46"/>
      <c r="AI1796" s="46"/>
      <c r="AJ1796" s="44"/>
      <c r="AK1796" s="46"/>
      <c r="AL1796" s="127"/>
      <c r="AM1796" s="44"/>
      <c r="AN1796" s="46"/>
      <c r="AO1796" s="127"/>
      <c r="AP1796" s="46"/>
      <c r="AQ1796" s="46"/>
      <c r="AR1796" s="46"/>
      <c r="AS1796" s="46"/>
      <c r="AT1796" s="46"/>
      <c r="AU1796" s="46"/>
      <c r="AV1796" s="46"/>
      <c r="AW1796" s="46"/>
      <c r="AX1796" s="46"/>
      <c r="AY1796" s="46"/>
      <c r="AZ1796" s="49"/>
      <c r="BE1796" s="52">
        <f t="shared" si="697"/>
        <v>0</v>
      </c>
      <c r="BF1796" s="53" t="str">
        <f t="shared" ref="BF1796:BF1859" si="699">LEFT(TEXT(BE1796,"00,#####"),2)</f>
        <v>00</v>
      </c>
      <c r="BG1796" s="54">
        <f t="shared" ref="BG1796:BG1859" si="700">(BE1796-BF1796)*24</f>
        <v>0</v>
      </c>
      <c r="BH1796" s="54">
        <v>6</v>
      </c>
      <c r="BI1796" s="54" t="str">
        <f t="shared" ref="BI1796:BI1859" si="701">IF(BG1796&lt;BH1796,",00",",5")</f>
        <v>,00</v>
      </c>
      <c r="BJ1796" s="55" t="str">
        <f t="shared" ref="BJ1796:BJ1859" si="702">BF1796&amp;BI1796</f>
        <v>00,00</v>
      </c>
      <c r="BL1796" s="57" t="str">
        <f>IFERROR(VLOOKUP(H1796,#REF!,2,0)," ")</f>
        <v xml:space="preserve"> </v>
      </c>
      <c r="BM1796" s="57" t="str">
        <f>IFERROR(VLOOKUP(K1796,#REF!,2,0)," ")</f>
        <v xml:space="preserve"> </v>
      </c>
      <c r="BN1796" s="58" t="str">
        <f t="shared" si="685"/>
        <v xml:space="preserve">  </v>
      </c>
      <c r="BO1796" s="59" t="str">
        <f>IFERROR(VLOOKUP(BN1796,#REF!,5,0)," ")</f>
        <v xml:space="preserve"> </v>
      </c>
      <c r="BP1796" s="59" t="str">
        <f t="shared" si="686"/>
        <v xml:space="preserve"> </v>
      </c>
      <c r="BQ1796" s="56" t="str">
        <f t="shared" si="687"/>
        <v>0,00</v>
      </c>
      <c r="BR1796" s="59" t="str">
        <f t="shared" si="688"/>
        <v>0,00</v>
      </c>
      <c r="BS1796" s="59" t="str">
        <f t="shared" si="689"/>
        <v xml:space="preserve"> </v>
      </c>
      <c r="BT1796" s="56" t="str">
        <f t="shared" ref="BT1796:BT1859" si="703">BF1796</f>
        <v>00</v>
      </c>
      <c r="BU1796" s="56">
        <f t="shared" ref="BU1796:BU1859" si="704">IFERROR(BT1796+BQ1796,"0,00")-AA1796</f>
        <v>0</v>
      </c>
      <c r="BV1796" s="56" t="str">
        <f>IFERROR(BU1796*#REF!,"0,00")</f>
        <v>0,00</v>
      </c>
      <c r="BW1796" s="59" t="str">
        <f t="shared" ref="BW1796:BW1859" si="705">IFERROR(BS1796-BV1796,"0,00")</f>
        <v>0,00</v>
      </c>
    </row>
    <row r="1797" spans="1:75" ht="61.5" customHeight="1" thickTop="1" thickBot="1">
      <c r="A1797" s="90" t="str">
        <f t="shared" si="693"/>
        <v>INSERIR DATA</v>
      </c>
      <c r="B1797" s="91" t="str">
        <f t="shared" si="694"/>
        <v>INSERIR DATA</v>
      </c>
      <c r="C1797" s="81" t="str">
        <f t="shared" si="695"/>
        <v>INSERIR DATA</v>
      </c>
      <c r="D1797" s="79">
        <f t="shared" si="684"/>
        <v>1794</v>
      </c>
      <c r="E1797" s="125">
        <f t="shared" si="683"/>
        <v>0</v>
      </c>
      <c r="F1797" s="101"/>
      <c r="G1797" s="124" t="str">
        <f>IFERROR(VLOOKUP(F1797,#REF!,2,0)," ")</f>
        <v xml:space="preserve"> </v>
      </c>
      <c r="H1797" s="122" t="str">
        <f>IFERROR(VLOOKUP(F1797,#REF!,3,0)," ")</f>
        <v xml:space="preserve"> </v>
      </c>
      <c r="I1797" s="103"/>
      <c r="J1797" s="103"/>
      <c r="K1797" s="103"/>
      <c r="L1797" s="104"/>
      <c r="M1797" s="105"/>
      <c r="N1797" s="106"/>
      <c r="O1797" s="107"/>
      <c r="P1797" s="122" t="str">
        <f t="shared" si="690"/>
        <v>00,00</v>
      </c>
      <c r="Q1797" s="123" t="str">
        <f t="shared" si="691"/>
        <v>0,00</v>
      </c>
      <c r="R1797" s="119">
        <v>0</v>
      </c>
      <c r="S1797" s="119">
        <v>0</v>
      </c>
      <c r="T1797" s="123">
        <f t="shared" si="696"/>
        <v>0</v>
      </c>
      <c r="U1797" s="108"/>
      <c r="V1797" s="109" t="str">
        <f t="shared" si="692"/>
        <v/>
      </c>
      <c r="W1797" s="37"/>
      <c r="X1797" s="132"/>
      <c r="Y1797" s="134"/>
      <c r="AA1797" s="24"/>
      <c r="AB1797" s="40"/>
      <c r="AC1797" s="24" t="str">
        <f t="shared" si="698"/>
        <v>Pendente</v>
      </c>
      <c r="AE1797" s="43"/>
      <c r="AF1797" s="44"/>
      <c r="AG1797" s="46"/>
      <c r="AH1797" s="46"/>
      <c r="AI1797" s="46"/>
      <c r="AJ1797" s="44"/>
      <c r="AK1797" s="46"/>
      <c r="AL1797" s="127"/>
      <c r="AM1797" s="44"/>
      <c r="AN1797" s="46"/>
      <c r="AO1797" s="127"/>
      <c r="AP1797" s="46"/>
      <c r="AQ1797" s="46"/>
      <c r="AR1797" s="46"/>
      <c r="AS1797" s="46"/>
      <c r="AT1797" s="46"/>
      <c r="AU1797" s="46"/>
      <c r="AV1797" s="46"/>
      <c r="AW1797" s="46"/>
      <c r="AX1797" s="46"/>
      <c r="AY1797" s="46"/>
      <c r="AZ1797" s="49"/>
      <c r="BE1797" s="52">
        <f t="shared" si="697"/>
        <v>0</v>
      </c>
      <c r="BF1797" s="53" t="str">
        <f t="shared" si="699"/>
        <v>00</v>
      </c>
      <c r="BG1797" s="54">
        <f t="shared" si="700"/>
        <v>0</v>
      </c>
      <c r="BH1797" s="54">
        <v>6</v>
      </c>
      <c r="BI1797" s="54" t="str">
        <f t="shared" si="701"/>
        <v>,00</v>
      </c>
      <c r="BJ1797" s="55" t="str">
        <f t="shared" si="702"/>
        <v>00,00</v>
      </c>
      <c r="BL1797" s="57" t="str">
        <f>IFERROR(VLOOKUP(H1797,#REF!,2,0)," ")</f>
        <v xml:space="preserve"> </v>
      </c>
      <c r="BM1797" s="57" t="str">
        <f>IFERROR(VLOOKUP(K1797,#REF!,2,0)," ")</f>
        <v xml:space="preserve"> </v>
      </c>
      <c r="BN1797" s="58" t="str">
        <f t="shared" si="685"/>
        <v xml:space="preserve">  </v>
      </c>
      <c r="BO1797" s="59" t="str">
        <f>IFERROR(VLOOKUP(BN1797,#REF!,5,0)," ")</f>
        <v xml:space="preserve"> </v>
      </c>
      <c r="BP1797" s="59" t="str">
        <f t="shared" si="686"/>
        <v xml:space="preserve"> </v>
      </c>
      <c r="BQ1797" s="56" t="str">
        <f t="shared" si="687"/>
        <v>0,00</v>
      </c>
      <c r="BR1797" s="59" t="str">
        <f t="shared" si="688"/>
        <v>0,00</v>
      </c>
      <c r="BS1797" s="59" t="str">
        <f t="shared" si="689"/>
        <v xml:space="preserve"> </v>
      </c>
      <c r="BT1797" s="56" t="str">
        <f t="shared" si="703"/>
        <v>00</v>
      </c>
      <c r="BU1797" s="56">
        <f t="shared" si="704"/>
        <v>0</v>
      </c>
      <c r="BV1797" s="56" t="str">
        <f>IFERROR(BU1797*#REF!,"0,00")</f>
        <v>0,00</v>
      </c>
      <c r="BW1797" s="59" t="str">
        <f t="shared" si="705"/>
        <v>0,00</v>
      </c>
    </row>
    <row r="1798" spans="1:75" ht="61.5" customHeight="1" thickTop="1" thickBot="1">
      <c r="A1798" s="90" t="str">
        <f t="shared" si="693"/>
        <v>INSERIR DATA</v>
      </c>
      <c r="B1798" s="91" t="str">
        <f t="shared" si="694"/>
        <v>INSERIR DATA</v>
      </c>
      <c r="C1798" s="81" t="str">
        <f t="shared" si="695"/>
        <v>INSERIR DATA</v>
      </c>
      <c r="D1798" s="79">
        <f t="shared" si="684"/>
        <v>1795</v>
      </c>
      <c r="E1798" s="125">
        <f t="shared" si="683"/>
        <v>0</v>
      </c>
      <c r="F1798" s="101"/>
      <c r="G1798" s="124" t="str">
        <f>IFERROR(VLOOKUP(F1798,#REF!,2,0)," ")</f>
        <v xml:space="preserve"> </v>
      </c>
      <c r="H1798" s="122" t="str">
        <f>IFERROR(VLOOKUP(F1798,#REF!,3,0)," ")</f>
        <v xml:space="preserve"> </v>
      </c>
      <c r="I1798" s="103"/>
      <c r="J1798" s="103"/>
      <c r="K1798" s="103"/>
      <c r="L1798" s="104"/>
      <c r="M1798" s="105"/>
      <c r="N1798" s="106"/>
      <c r="O1798" s="107"/>
      <c r="P1798" s="122" t="str">
        <f t="shared" si="690"/>
        <v>00,00</v>
      </c>
      <c r="Q1798" s="123" t="str">
        <f t="shared" si="691"/>
        <v>0,00</v>
      </c>
      <c r="R1798" s="119">
        <v>0</v>
      </c>
      <c r="S1798" s="119">
        <v>0</v>
      </c>
      <c r="T1798" s="123">
        <f t="shared" si="696"/>
        <v>0</v>
      </c>
      <c r="U1798" s="108"/>
      <c r="V1798" s="109" t="str">
        <f t="shared" si="692"/>
        <v/>
      </c>
      <c r="W1798" s="37"/>
      <c r="X1798" s="132"/>
      <c r="Y1798" s="134"/>
      <c r="AA1798" s="24"/>
      <c r="AB1798" s="40"/>
      <c r="AC1798" s="24" t="str">
        <f t="shared" si="698"/>
        <v>Pendente</v>
      </c>
      <c r="AE1798" s="43"/>
      <c r="AF1798" s="44"/>
      <c r="AG1798" s="46"/>
      <c r="AH1798" s="46"/>
      <c r="AI1798" s="46"/>
      <c r="AJ1798" s="44"/>
      <c r="AK1798" s="46"/>
      <c r="AL1798" s="127"/>
      <c r="AM1798" s="44"/>
      <c r="AN1798" s="46"/>
      <c r="AO1798" s="127"/>
      <c r="AP1798" s="46"/>
      <c r="AQ1798" s="46"/>
      <c r="AR1798" s="46"/>
      <c r="AS1798" s="46"/>
      <c r="AT1798" s="46"/>
      <c r="AU1798" s="46"/>
      <c r="AV1798" s="46"/>
      <c r="AW1798" s="46"/>
      <c r="AX1798" s="46"/>
      <c r="AY1798" s="46"/>
      <c r="AZ1798" s="49"/>
      <c r="BE1798" s="52">
        <f t="shared" si="697"/>
        <v>0</v>
      </c>
      <c r="BF1798" s="53" t="str">
        <f t="shared" si="699"/>
        <v>00</v>
      </c>
      <c r="BG1798" s="54">
        <f t="shared" si="700"/>
        <v>0</v>
      </c>
      <c r="BH1798" s="54">
        <v>6</v>
      </c>
      <c r="BI1798" s="54" t="str">
        <f t="shared" si="701"/>
        <v>,00</v>
      </c>
      <c r="BJ1798" s="55" t="str">
        <f t="shared" si="702"/>
        <v>00,00</v>
      </c>
      <c r="BL1798" s="57" t="str">
        <f>IFERROR(VLOOKUP(H1798,#REF!,2,0)," ")</f>
        <v xml:space="preserve"> </v>
      </c>
      <c r="BM1798" s="57" t="str">
        <f>IFERROR(VLOOKUP(K1798,#REF!,2,0)," ")</f>
        <v xml:space="preserve"> </v>
      </c>
      <c r="BN1798" s="58" t="str">
        <f t="shared" si="685"/>
        <v xml:space="preserve">  </v>
      </c>
      <c r="BO1798" s="59" t="str">
        <f>IFERROR(VLOOKUP(BN1798,#REF!,5,0)," ")</f>
        <v xml:space="preserve"> </v>
      </c>
      <c r="BP1798" s="59" t="str">
        <f t="shared" si="686"/>
        <v xml:space="preserve"> </v>
      </c>
      <c r="BQ1798" s="56" t="str">
        <f t="shared" si="687"/>
        <v>0,00</v>
      </c>
      <c r="BR1798" s="59" t="str">
        <f t="shared" si="688"/>
        <v>0,00</v>
      </c>
      <c r="BS1798" s="59" t="str">
        <f t="shared" si="689"/>
        <v xml:space="preserve"> </v>
      </c>
      <c r="BT1798" s="56" t="str">
        <f t="shared" si="703"/>
        <v>00</v>
      </c>
      <c r="BU1798" s="56">
        <f t="shared" si="704"/>
        <v>0</v>
      </c>
      <c r="BV1798" s="56" t="str">
        <f>IFERROR(BU1798*#REF!,"0,00")</f>
        <v>0,00</v>
      </c>
      <c r="BW1798" s="59" t="str">
        <f t="shared" si="705"/>
        <v>0,00</v>
      </c>
    </row>
    <row r="1799" spans="1:75" ht="61.5" customHeight="1" thickTop="1" thickBot="1">
      <c r="A1799" s="90" t="str">
        <f t="shared" si="693"/>
        <v>INSERIR DATA</v>
      </c>
      <c r="B1799" s="91" t="str">
        <f t="shared" si="694"/>
        <v>INSERIR DATA</v>
      </c>
      <c r="C1799" s="81" t="str">
        <f t="shared" si="695"/>
        <v>INSERIR DATA</v>
      </c>
      <c r="D1799" s="79">
        <f t="shared" si="684"/>
        <v>1796</v>
      </c>
      <c r="E1799" s="125">
        <f t="shared" si="683"/>
        <v>0</v>
      </c>
      <c r="F1799" s="101"/>
      <c r="G1799" s="124" t="str">
        <f>IFERROR(VLOOKUP(F1799,#REF!,2,0)," ")</f>
        <v xml:space="preserve"> </v>
      </c>
      <c r="H1799" s="122" t="str">
        <f>IFERROR(VLOOKUP(F1799,#REF!,3,0)," ")</f>
        <v xml:space="preserve"> </v>
      </c>
      <c r="I1799" s="103"/>
      <c r="J1799" s="103"/>
      <c r="K1799" s="103"/>
      <c r="L1799" s="104"/>
      <c r="M1799" s="105"/>
      <c r="N1799" s="106"/>
      <c r="O1799" s="107"/>
      <c r="P1799" s="122" t="str">
        <f t="shared" si="690"/>
        <v>00,00</v>
      </c>
      <c r="Q1799" s="123" t="str">
        <f t="shared" si="691"/>
        <v>0,00</v>
      </c>
      <c r="R1799" s="119">
        <v>0</v>
      </c>
      <c r="S1799" s="119">
        <v>0</v>
      </c>
      <c r="T1799" s="123">
        <f t="shared" si="696"/>
        <v>0</v>
      </c>
      <c r="U1799" s="108"/>
      <c r="V1799" s="109" t="str">
        <f t="shared" si="692"/>
        <v/>
      </c>
      <c r="W1799" s="37"/>
      <c r="X1799" s="132"/>
      <c r="Y1799" s="134"/>
      <c r="AA1799" s="24"/>
      <c r="AB1799" s="40"/>
      <c r="AC1799" s="24" t="str">
        <f t="shared" si="698"/>
        <v>Pendente</v>
      </c>
      <c r="AE1799" s="43"/>
      <c r="AF1799" s="44"/>
      <c r="AG1799" s="46"/>
      <c r="AH1799" s="46"/>
      <c r="AI1799" s="46"/>
      <c r="AJ1799" s="44"/>
      <c r="AK1799" s="46"/>
      <c r="AL1799" s="127"/>
      <c r="AM1799" s="44"/>
      <c r="AN1799" s="46"/>
      <c r="AO1799" s="127"/>
      <c r="AP1799" s="46"/>
      <c r="AQ1799" s="46"/>
      <c r="AR1799" s="46"/>
      <c r="AS1799" s="46"/>
      <c r="AT1799" s="46"/>
      <c r="AU1799" s="46"/>
      <c r="AV1799" s="46"/>
      <c r="AW1799" s="46"/>
      <c r="AX1799" s="46"/>
      <c r="AY1799" s="46"/>
      <c r="AZ1799" s="49"/>
      <c r="BE1799" s="52">
        <f t="shared" si="697"/>
        <v>0</v>
      </c>
      <c r="BF1799" s="53" t="str">
        <f t="shared" si="699"/>
        <v>00</v>
      </c>
      <c r="BG1799" s="54">
        <f t="shared" si="700"/>
        <v>0</v>
      </c>
      <c r="BH1799" s="54">
        <v>6</v>
      </c>
      <c r="BI1799" s="54" t="str">
        <f t="shared" si="701"/>
        <v>,00</v>
      </c>
      <c r="BJ1799" s="55" t="str">
        <f t="shared" si="702"/>
        <v>00,00</v>
      </c>
      <c r="BL1799" s="57" t="str">
        <f>IFERROR(VLOOKUP(H1799,#REF!,2,0)," ")</f>
        <v xml:space="preserve"> </v>
      </c>
      <c r="BM1799" s="57" t="str">
        <f>IFERROR(VLOOKUP(K1799,#REF!,2,0)," ")</f>
        <v xml:space="preserve"> </v>
      </c>
      <c r="BN1799" s="58" t="str">
        <f t="shared" si="685"/>
        <v xml:space="preserve">  </v>
      </c>
      <c r="BO1799" s="59" t="str">
        <f>IFERROR(VLOOKUP(BN1799,#REF!,5,0)," ")</f>
        <v xml:space="preserve"> </v>
      </c>
      <c r="BP1799" s="59" t="str">
        <f t="shared" si="686"/>
        <v xml:space="preserve"> </v>
      </c>
      <c r="BQ1799" s="56" t="str">
        <f t="shared" si="687"/>
        <v>0,00</v>
      </c>
      <c r="BR1799" s="59" t="str">
        <f t="shared" si="688"/>
        <v>0,00</v>
      </c>
      <c r="BS1799" s="59" t="str">
        <f t="shared" si="689"/>
        <v xml:space="preserve"> </v>
      </c>
      <c r="BT1799" s="56" t="str">
        <f t="shared" si="703"/>
        <v>00</v>
      </c>
      <c r="BU1799" s="56">
        <f t="shared" si="704"/>
        <v>0</v>
      </c>
      <c r="BV1799" s="56" t="str">
        <f>IFERROR(BU1799*#REF!,"0,00")</f>
        <v>0,00</v>
      </c>
      <c r="BW1799" s="59" t="str">
        <f t="shared" si="705"/>
        <v>0,00</v>
      </c>
    </row>
    <row r="1800" spans="1:75" ht="61.5" customHeight="1" thickTop="1" thickBot="1">
      <c r="A1800" s="90" t="str">
        <f t="shared" si="693"/>
        <v>INSERIR DATA</v>
      </c>
      <c r="B1800" s="91" t="str">
        <f t="shared" si="694"/>
        <v>INSERIR DATA</v>
      </c>
      <c r="C1800" s="81" t="str">
        <f t="shared" si="695"/>
        <v>INSERIR DATA</v>
      </c>
      <c r="D1800" s="79">
        <f t="shared" si="684"/>
        <v>1797</v>
      </c>
      <c r="E1800" s="125">
        <f t="shared" si="683"/>
        <v>0</v>
      </c>
      <c r="F1800" s="101"/>
      <c r="G1800" s="124" t="str">
        <f>IFERROR(VLOOKUP(F1800,#REF!,2,0)," ")</f>
        <v xml:space="preserve"> </v>
      </c>
      <c r="H1800" s="122" t="str">
        <f>IFERROR(VLOOKUP(F1800,#REF!,3,0)," ")</f>
        <v xml:space="preserve"> </v>
      </c>
      <c r="I1800" s="103"/>
      <c r="J1800" s="103"/>
      <c r="K1800" s="103"/>
      <c r="L1800" s="104"/>
      <c r="M1800" s="105"/>
      <c r="N1800" s="106"/>
      <c r="O1800" s="107"/>
      <c r="P1800" s="122" t="str">
        <f t="shared" si="690"/>
        <v>00,00</v>
      </c>
      <c r="Q1800" s="123" t="str">
        <f t="shared" si="691"/>
        <v>0,00</v>
      </c>
      <c r="R1800" s="119">
        <v>0</v>
      </c>
      <c r="S1800" s="119">
        <v>0</v>
      </c>
      <c r="T1800" s="123">
        <f t="shared" si="696"/>
        <v>0</v>
      </c>
      <c r="U1800" s="108"/>
      <c r="V1800" s="109" t="str">
        <f t="shared" si="692"/>
        <v/>
      </c>
      <c r="W1800" s="37"/>
      <c r="X1800" s="132"/>
      <c r="Y1800" s="134"/>
      <c r="AA1800" s="24"/>
      <c r="AB1800" s="40"/>
      <c r="AC1800" s="24" t="str">
        <f t="shared" si="698"/>
        <v>Pendente</v>
      </c>
      <c r="AE1800" s="43"/>
      <c r="AF1800" s="44"/>
      <c r="AG1800" s="46"/>
      <c r="AH1800" s="46"/>
      <c r="AI1800" s="46"/>
      <c r="AJ1800" s="44"/>
      <c r="AK1800" s="46"/>
      <c r="AL1800" s="127"/>
      <c r="AM1800" s="44"/>
      <c r="AN1800" s="46"/>
      <c r="AO1800" s="127"/>
      <c r="AP1800" s="46"/>
      <c r="AQ1800" s="46"/>
      <c r="AR1800" s="46"/>
      <c r="AS1800" s="46"/>
      <c r="AT1800" s="46"/>
      <c r="AU1800" s="46"/>
      <c r="AV1800" s="46"/>
      <c r="AW1800" s="46"/>
      <c r="AX1800" s="46"/>
      <c r="AY1800" s="46"/>
      <c r="AZ1800" s="49"/>
      <c r="BE1800" s="52">
        <f t="shared" si="697"/>
        <v>0</v>
      </c>
      <c r="BF1800" s="53" t="str">
        <f t="shared" si="699"/>
        <v>00</v>
      </c>
      <c r="BG1800" s="54">
        <f t="shared" si="700"/>
        <v>0</v>
      </c>
      <c r="BH1800" s="54">
        <v>6</v>
      </c>
      <c r="BI1800" s="54" t="str">
        <f t="shared" si="701"/>
        <v>,00</v>
      </c>
      <c r="BJ1800" s="55" t="str">
        <f t="shared" si="702"/>
        <v>00,00</v>
      </c>
      <c r="BL1800" s="57" t="str">
        <f>IFERROR(VLOOKUP(H1800,#REF!,2,0)," ")</f>
        <v xml:space="preserve"> </v>
      </c>
      <c r="BM1800" s="57" t="str">
        <f>IFERROR(VLOOKUP(K1800,#REF!,2,0)," ")</f>
        <v xml:space="preserve"> </v>
      </c>
      <c r="BN1800" s="58" t="str">
        <f t="shared" si="685"/>
        <v xml:space="preserve">  </v>
      </c>
      <c r="BO1800" s="59" t="str">
        <f>IFERROR(VLOOKUP(BN1800,#REF!,5,0)," ")</f>
        <v xml:space="preserve"> </v>
      </c>
      <c r="BP1800" s="59" t="str">
        <f t="shared" si="686"/>
        <v xml:space="preserve"> </v>
      </c>
      <c r="BQ1800" s="56" t="str">
        <f t="shared" si="687"/>
        <v>0,00</v>
      </c>
      <c r="BR1800" s="59" t="str">
        <f t="shared" si="688"/>
        <v>0,00</v>
      </c>
      <c r="BS1800" s="59" t="str">
        <f t="shared" si="689"/>
        <v xml:space="preserve"> </v>
      </c>
      <c r="BT1800" s="56" t="str">
        <f t="shared" si="703"/>
        <v>00</v>
      </c>
      <c r="BU1800" s="56">
        <f t="shared" si="704"/>
        <v>0</v>
      </c>
      <c r="BV1800" s="56" t="str">
        <f>IFERROR(BU1800*#REF!,"0,00")</f>
        <v>0,00</v>
      </c>
      <c r="BW1800" s="59" t="str">
        <f t="shared" si="705"/>
        <v>0,00</v>
      </c>
    </row>
    <row r="1801" spans="1:75" ht="61.5" customHeight="1" thickTop="1" thickBot="1">
      <c r="A1801" s="90" t="str">
        <f t="shared" si="693"/>
        <v>INSERIR DATA</v>
      </c>
      <c r="B1801" s="91" t="str">
        <f t="shared" si="694"/>
        <v>INSERIR DATA</v>
      </c>
      <c r="C1801" s="81" t="str">
        <f t="shared" si="695"/>
        <v>INSERIR DATA</v>
      </c>
      <c r="D1801" s="79">
        <f t="shared" si="684"/>
        <v>1798</v>
      </c>
      <c r="E1801" s="125">
        <f t="shared" si="683"/>
        <v>0</v>
      </c>
      <c r="F1801" s="101"/>
      <c r="G1801" s="124" t="str">
        <f>IFERROR(VLOOKUP(F1801,#REF!,2,0)," ")</f>
        <v xml:space="preserve"> </v>
      </c>
      <c r="H1801" s="122" t="str">
        <f>IFERROR(VLOOKUP(F1801,#REF!,3,0)," ")</f>
        <v xml:space="preserve"> </v>
      </c>
      <c r="I1801" s="103"/>
      <c r="J1801" s="103"/>
      <c r="K1801" s="103"/>
      <c r="L1801" s="104"/>
      <c r="M1801" s="105"/>
      <c r="N1801" s="106"/>
      <c r="O1801" s="107"/>
      <c r="P1801" s="122" t="str">
        <f t="shared" si="690"/>
        <v>00,00</v>
      </c>
      <c r="Q1801" s="123" t="str">
        <f t="shared" si="691"/>
        <v>0,00</v>
      </c>
      <c r="R1801" s="119">
        <v>0</v>
      </c>
      <c r="S1801" s="119">
        <v>0</v>
      </c>
      <c r="T1801" s="123">
        <f t="shared" si="696"/>
        <v>0</v>
      </c>
      <c r="U1801" s="108"/>
      <c r="V1801" s="109" t="str">
        <f t="shared" si="692"/>
        <v/>
      </c>
      <c r="W1801" s="37"/>
      <c r="X1801" s="132"/>
      <c r="Y1801" s="134"/>
      <c r="AA1801" s="24"/>
      <c r="AB1801" s="40"/>
      <c r="AC1801" s="24" t="str">
        <f t="shared" si="698"/>
        <v>Pendente</v>
      </c>
      <c r="AE1801" s="43"/>
      <c r="AF1801" s="44"/>
      <c r="AG1801" s="46"/>
      <c r="AH1801" s="46"/>
      <c r="AI1801" s="46"/>
      <c r="AJ1801" s="44"/>
      <c r="AK1801" s="46"/>
      <c r="AL1801" s="127"/>
      <c r="AM1801" s="44"/>
      <c r="AN1801" s="46"/>
      <c r="AO1801" s="127"/>
      <c r="AP1801" s="46"/>
      <c r="AQ1801" s="46"/>
      <c r="AR1801" s="46"/>
      <c r="AS1801" s="46"/>
      <c r="AT1801" s="46"/>
      <c r="AU1801" s="46"/>
      <c r="AV1801" s="46"/>
      <c r="AW1801" s="46"/>
      <c r="AX1801" s="46"/>
      <c r="AY1801" s="46"/>
      <c r="AZ1801" s="49"/>
      <c r="BE1801" s="52">
        <f t="shared" si="697"/>
        <v>0</v>
      </c>
      <c r="BF1801" s="53" t="str">
        <f t="shared" si="699"/>
        <v>00</v>
      </c>
      <c r="BG1801" s="54">
        <f t="shared" si="700"/>
        <v>0</v>
      </c>
      <c r="BH1801" s="54">
        <v>6</v>
      </c>
      <c r="BI1801" s="54" t="str">
        <f t="shared" si="701"/>
        <v>,00</v>
      </c>
      <c r="BJ1801" s="55" t="str">
        <f t="shared" si="702"/>
        <v>00,00</v>
      </c>
      <c r="BL1801" s="57" t="str">
        <f>IFERROR(VLOOKUP(H1801,#REF!,2,0)," ")</f>
        <v xml:space="preserve"> </v>
      </c>
      <c r="BM1801" s="57" t="str">
        <f>IFERROR(VLOOKUP(K1801,#REF!,2,0)," ")</f>
        <v xml:space="preserve"> </v>
      </c>
      <c r="BN1801" s="58" t="str">
        <f t="shared" si="685"/>
        <v xml:space="preserve">  </v>
      </c>
      <c r="BO1801" s="59" t="str">
        <f>IFERROR(VLOOKUP(BN1801,#REF!,5,0)," ")</f>
        <v xml:space="preserve"> </v>
      </c>
      <c r="BP1801" s="59" t="str">
        <f t="shared" si="686"/>
        <v xml:space="preserve"> </v>
      </c>
      <c r="BQ1801" s="56" t="str">
        <f t="shared" si="687"/>
        <v>0,00</v>
      </c>
      <c r="BR1801" s="59" t="str">
        <f t="shared" si="688"/>
        <v>0,00</v>
      </c>
      <c r="BS1801" s="59" t="str">
        <f t="shared" si="689"/>
        <v xml:space="preserve"> </v>
      </c>
      <c r="BT1801" s="56" t="str">
        <f t="shared" si="703"/>
        <v>00</v>
      </c>
      <c r="BU1801" s="56">
        <f t="shared" si="704"/>
        <v>0</v>
      </c>
      <c r="BV1801" s="56" t="str">
        <f>IFERROR(BU1801*#REF!,"0,00")</f>
        <v>0,00</v>
      </c>
      <c r="BW1801" s="59" t="str">
        <f t="shared" si="705"/>
        <v>0,00</v>
      </c>
    </row>
    <row r="1802" spans="1:75" ht="61.5" customHeight="1" thickTop="1" thickBot="1">
      <c r="A1802" s="90" t="str">
        <f t="shared" si="693"/>
        <v>INSERIR DATA</v>
      </c>
      <c r="B1802" s="91" t="str">
        <f t="shared" si="694"/>
        <v>INSERIR DATA</v>
      </c>
      <c r="C1802" s="81" t="str">
        <f t="shared" si="695"/>
        <v>INSERIR DATA</v>
      </c>
      <c r="D1802" s="79">
        <f t="shared" si="684"/>
        <v>1799</v>
      </c>
      <c r="E1802" s="125">
        <f t="shared" si="683"/>
        <v>0</v>
      </c>
      <c r="F1802" s="101"/>
      <c r="G1802" s="124" t="str">
        <f>IFERROR(VLOOKUP(F1802,#REF!,2,0)," ")</f>
        <v xml:space="preserve"> </v>
      </c>
      <c r="H1802" s="122" t="str">
        <f>IFERROR(VLOOKUP(F1802,#REF!,3,0)," ")</f>
        <v xml:space="preserve"> </v>
      </c>
      <c r="I1802" s="103"/>
      <c r="J1802" s="103"/>
      <c r="K1802" s="103"/>
      <c r="L1802" s="104"/>
      <c r="M1802" s="105"/>
      <c r="N1802" s="106"/>
      <c r="O1802" s="107"/>
      <c r="P1802" s="122" t="str">
        <f t="shared" si="690"/>
        <v>00,00</v>
      </c>
      <c r="Q1802" s="123" t="str">
        <f t="shared" si="691"/>
        <v>0,00</v>
      </c>
      <c r="R1802" s="119">
        <v>0</v>
      </c>
      <c r="S1802" s="119">
        <v>0</v>
      </c>
      <c r="T1802" s="123">
        <f t="shared" si="696"/>
        <v>0</v>
      </c>
      <c r="U1802" s="108"/>
      <c r="V1802" s="109" t="str">
        <f t="shared" si="692"/>
        <v/>
      </c>
      <c r="W1802" s="37"/>
      <c r="X1802" s="132"/>
      <c r="Y1802" s="134"/>
      <c r="AA1802" s="24"/>
      <c r="AB1802" s="40"/>
      <c r="AC1802" s="24" t="str">
        <f t="shared" si="698"/>
        <v>Pendente</v>
      </c>
      <c r="AE1802" s="43"/>
      <c r="AF1802" s="44"/>
      <c r="AG1802" s="46"/>
      <c r="AH1802" s="46"/>
      <c r="AI1802" s="46"/>
      <c r="AJ1802" s="44"/>
      <c r="AK1802" s="46"/>
      <c r="AL1802" s="127"/>
      <c r="AM1802" s="44"/>
      <c r="AN1802" s="46"/>
      <c r="AO1802" s="127"/>
      <c r="AP1802" s="46"/>
      <c r="AQ1802" s="46"/>
      <c r="AR1802" s="46"/>
      <c r="AS1802" s="46"/>
      <c r="AT1802" s="46"/>
      <c r="AU1802" s="46"/>
      <c r="AV1802" s="46"/>
      <c r="AW1802" s="46"/>
      <c r="AX1802" s="46"/>
      <c r="AY1802" s="46"/>
      <c r="AZ1802" s="49"/>
      <c r="BE1802" s="52">
        <f t="shared" si="697"/>
        <v>0</v>
      </c>
      <c r="BF1802" s="53" t="str">
        <f t="shared" si="699"/>
        <v>00</v>
      </c>
      <c r="BG1802" s="54">
        <f t="shared" si="700"/>
        <v>0</v>
      </c>
      <c r="BH1802" s="54">
        <v>6</v>
      </c>
      <c r="BI1802" s="54" t="str">
        <f t="shared" si="701"/>
        <v>,00</v>
      </c>
      <c r="BJ1802" s="55" t="str">
        <f t="shared" si="702"/>
        <v>00,00</v>
      </c>
      <c r="BL1802" s="57" t="str">
        <f>IFERROR(VLOOKUP(H1802,#REF!,2,0)," ")</f>
        <v xml:space="preserve"> </v>
      </c>
      <c r="BM1802" s="57" t="str">
        <f>IFERROR(VLOOKUP(K1802,#REF!,2,0)," ")</f>
        <v xml:space="preserve"> </v>
      </c>
      <c r="BN1802" s="58" t="str">
        <f t="shared" si="685"/>
        <v xml:space="preserve">  </v>
      </c>
      <c r="BO1802" s="59" t="str">
        <f>IFERROR(VLOOKUP(BN1802,#REF!,5,0)," ")</f>
        <v xml:space="preserve"> </v>
      </c>
      <c r="BP1802" s="59" t="str">
        <f t="shared" si="686"/>
        <v xml:space="preserve"> </v>
      </c>
      <c r="BQ1802" s="56" t="str">
        <f t="shared" si="687"/>
        <v>0,00</v>
      </c>
      <c r="BR1802" s="59" t="str">
        <f t="shared" si="688"/>
        <v>0,00</v>
      </c>
      <c r="BS1802" s="59" t="str">
        <f t="shared" si="689"/>
        <v xml:space="preserve"> </v>
      </c>
      <c r="BT1802" s="56" t="str">
        <f t="shared" si="703"/>
        <v>00</v>
      </c>
      <c r="BU1802" s="56">
        <f t="shared" si="704"/>
        <v>0</v>
      </c>
      <c r="BV1802" s="56" t="str">
        <f>IFERROR(BU1802*#REF!,"0,00")</f>
        <v>0,00</v>
      </c>
      <c r="BW1802" s="59" t="str">
        <f t="shared" si="705"/>
        <v>0,00</v>
      </c>
    </row>
    <row r="1803" spans="1:75" ht="61.5" customHeight="1" thickTop="1" thickBot="1">
      <c r="A1803" s="90" t="str">
        <f t="shared" si="693"/>
        <v>INSERIR DATA</v>
      </c>
      <c r="B1803" s="91" t="str">
        <f t="shared" si="694"/>
        <v>INSERIR DATA</v>
      </c>
      <c r="C1803" s="81" t="str">
        <f t="shared" si="695"/>
        <v>INSERIR DATA</v>
      </c>
      <c r="D1803" s="79">
        <f t="shared" si="684"/>
        <v>1800</v>
      </c>
      <c r="E1803" s="125">
        <f t="shared" si="683"/>
        <v>0</v>
      </c>
      <c r="F1803" s="101"/>
      <c r="G1803" s="124" t="str">
        <f>IFERROR(VLOOKUP(F1803,#REF!,2,0)," ")</f>
        <v xml:space="preserve"> </v>
      </c>
      <c r="H1803" s="122" t="str">
        <f>IFERROR(VLOOKUP(F1803,#REF!,3,0)," ")</f>
        <v xml:space="preserve"> </v>
      </c>
      <c r="I1803" s="103"/>
      <c r="J1803" s="103"/>
      <c r="K1803" s="103"/>
      <c r="L1803" s="104"/>
      <c r="M1803" s="105"/>
      <c r="N1803" s="106"/>
      <c r="O1803" s="107"/>
      <c r="P1803" s="122" t="str">
        <f t="shared" si="690"/>
        <v>00,00</v>
      </c>
      <c r="Q1803" s="123" t="str">
        <f t="shared" si="691"/>
        <v>0,00</v>
      </c>
      <c r="R1803" s="119">
        <v>0</v>
      </c>
      <c r="S1803" s="119">
        <v>0</v>
      </c>
      <c r="T1803" s="123">
        <f t="shared" si="696"/>
        <v>0</v>
      </c>
      <c r="U1803" s="108"/>
      <c r="V1803" s="109" t="str">
        <f t="shared" si="692"/>
        <v/>
      </c>
      <c r="W1803" s="37"/>
      <c r="X1803" s="132"/>
      <c r="Y1803" s="134"/>
      <c r="AA1803" s="24"/>
      <c r="AB1803" s="40"/>
      <c r="AC1803" s="24" t="str">
        <f t="shared" si="698"/>
        <v>Pendente</v>
      </c>
      <c r="AE1803" s="43"/>
      <c r="AF1803" s="44"/>
      <c r="AG1803" s="46"/>
      <c r="AH1803" s="46"/>
      <c r="AI1803" s="46"/>
      <c r="AJ1803" s="44"/>
      <c r="AK1803" s="46"/>
      <c r="AL1803" s="127"/>
      <c r="AM1803" s="44"/>
      <c r="AN1803" s="46"/>
      <c r="AO1803" s="127"/>
      <c r="AP1803" s="46"/>
      <c r="AQ1803" s="46"/>
      <c r="AR1803" s="46"/>
      <c r="AS1803" s="46"/>
      <c r="AT1803" s="46"/>
      <c r="AU1803" s="46"/>
      <c r="AV1803" s="46"/>
      <c r="AW1803" s="46"/>
      <c r="AX1803" s="46"/>
      <c r="AY1803" s="46"/>
      <c r="AZ1803" s="49"/>
      <c r="BE1803" s="52">
        <f t="shared" si="697"/>
        <v>0</v>
      </c>
      <c r="BF1803" s="53" t="str">
        <f t="shared" si="699"/>
        <v>00</v>
      </c>
      <c r="BG1803" s="54">
        <f t="shared" si="700"/>
        <v>0</v>
      </c>
      <c r="BH1803" s="54">
        <v>6</v>
      </c>
      <c r="BI1803" s="54" t="str">
        <f t="shared" si="701"/>
        <v>,00</v>
      </c>
      <c r="BJ1803" s="55" t="str">
        <f t="shared" si="702"/>
        <v>00,00</v>
      </c>
      <c r="BL1803" s="57" t="str">
        <f>IFERROR(VLOOKUP(H1803,#REF!,2,0)," ")</f>
        <v xml:space="preserve"> </v>
      </c>
      <c r="BM1803" s="57" t="str">
        <f>IFERROR(VLOOKUP(K1803,#REF!,2,0)," ")</f>
        <v xml:space="preserve"> </v>
      </c>
      <c r="BN1803" s="58" t="str">
        <f t="shared" si="685"/>
        <v xml:space="preserve">  </v>
      </c>
      <c r="BO1803" s="59" t="str">
        <f>IFERROR(VLOOKUP(BN1803,#REF!,5,0)," ")</f>
        <v xml:space="preserve"> </v>
      </c>
      <c r="BP1803" s="59" t="str">
        <f t="shared" si="686"/>
        <v xml:space="preserve"> </v>
      </c>
      <c r="BQ1803" s="56" t="str">
        <f t="shared" si="687"/>
        <v>0,00</v>
      </c>
      <c r="BR1803" s="59" t="str">
        <f t="shared" si="688"/>
        <v>0,00</v>
      </c>
      <c r="BS1803" s="59" t="str">
        <f t="shared" si="689"/>
        <v xml:space="preserve"> </v>
      </c>
      <c r="BT1803" s="56" t="str">
        <f t="shared" si="703"/>
        <v>00</v>
      </c>
      <c r="BU1803" s="56">
        <f t="shared" si="704"/>
        <v>0</v>
      </c>
      <c r="BV1803" s="56" t="str">
        <f>IFERROR(BU1803*#REF!,"0,00")</f>
        <v>0,00</v>
      </c>
      <c r="BW1803" s="59" t="str">
        <f t="shared" si="705"/>
        <v>0,00</v>
      </c>
    </row>
    <row r="1804" spans="1:75" ht="61.5" customHeight="1" thickTop="1" thickBot="1">
      <c r="A1804" s="90" t="str">
        <f t="shared" si="693"/>
        <v>INSERIR DATA</v>
      </c>
      <c r="B1804" s="91" t="str">
        <f t="shared" si="694"/>
        <v>INSERIR DATA</v>
      </c>
      <c r="C1804" s="81" t="str">
        <f t="shared" si="695"/>
        <v>INSERIR DATA</v>
      </c>
      <c r="D1804" s="79">
        <f t="shared" si="684"/>
        <v>1801</v>
      </c>
      <c r="E1804" s="125">
        <f t="shared" si="683"/>
        <v>0</v>
      </c>
      <c r="F1804" s="101"/>
      <c r="G1804" s="124" t="str">
        <f>IFERROR(VLOOKUP(F1804,#REF!,2,0)," ")</f>
        <v xml:space="preserve"> </v>
      </c>
      <c r="H1804" s="122" t="str">
        <f>IFERROR(VLOOKUP(F1804,#REF!,3,0)," ")</f>
        <v xml:space="preserve"> </v>
      </c>
      <c r="I1804" s="103"/>
      <c r="J1804" s="103"/>
      <c r="K1804" s="103"/>
      <c r="L1804" s="104"/>
      <c r="M1804" s="105"/>
      <c r="N1804" s="106"/>
      <c r="O1804" s="107"/>
      <c r="P1804" s="122" t="str">
        <f t="shared" si="690"/>
        <v>00,00</v>
      </c>
      <c r="Q1804" s="123" t="str">
        <f t="shared" si="691"/>
        <v>0,00</v>
      </c>
      <c r="R1804" s="119">
        <v>0</v>
      </c>
      <c r="S1804" s="119">
        <v>0</v>
      </c>
      <c r="T1804" s="123">
        <f t="shared" si="696"/>
        <v>0</v>
      </c>
      <c r="U1804" s="108"/>
      <c r="V1804" s="109" t="str">
        <f t="shared" si="692"/>
        <v/>
      </c>
      <c r="W1804" s="37"/>
      <c r="X1804" s="132"/>
      <c r="Y1804" s="134"/>
      <c r="AA1804" s="24"/>
      <c r="AB1804" s="40"/>
      <c r="AC1804" s="24" t="str">
        <f t="shared" si="698"/>
        <v>Pendente</v>
      </c>
      <c r="AE1804" s="43"/>
      <c r="AF1804" s="44"/>
      <c r="AG1804" s="46"/>
      <c r="AH1804" s="46"/>
      <c r="AI1804" s="46"/>
      <c r="AJ1804" s="44"/>
      <c r="AK1804" s="46"/>
      <c r="AL1804" s="127"/>
      <c r="AM1804" s="44"/>
      <c r="AN1804" s="46"/>
      <c r="AO1804" s="127"/>
      <c r="AP1804" s="46"/>
      <c r="AQ1804" s="46"/>
      <c r="AR1804" s="46"/>
      <c r="AS1804" s="46"/>
      <c r="AT1804" s="46"/>
      <c r="AU1804" s="46"/>
      <c r="AV1804" s="46"/>
      <c r="AW1804" s="46"/>
      <c r="AX1804" s="46"/>
      <c r="AY1804" s="46"/>
      <c r="AZ1804" s="49"/>
      <c r="BE1804" s="52">
        <f t="shared" si="697"/>
        <v>0</v>
      </c>
      <c r="BF1804" s="53" t="str">
        <f t="shared" si="699"/>
        <v>00</v>
      </c>
      <c r="BG1804" s="54">
        <f t="shared" si="700"/>
        <v>0</v>
      </c>
      <c r="BH1804" s="54">
        <v>6</v>
      </c>
      <c r="BI1804" s="54" t="str">
        <f t="shared" si="701"/>
        <v>,00</v>
      </c>
      <c r="BJ1804" s="55" t="str">
        <f t="shared" si="702"/>
        <v>00,00</v>
      </c>
      <c r="BL1804" s="57" t="str">
        <f>IFERROR(VLOOKUP(H1804,#REF!,2,0)," ")</f>
        <v xml:space="preserve"> </v>
      </c>
      <c r="BM1804" s="57" t="str">
        <f>IFERROR(VLOOKUP(K1804,#REF!,2,0)," ")</f>
        <v xml:space="preserve"> </v>
      </c>
      <c r="BN1804" s="58" t="str">
        <f t="shared" si="685"/>
        <v xml:space="preserve">  </v>
      </c>
      <c r="BO1804" s="59" t="str">
        <f>IFERROR(VLOOKUP(BN1804,#REF!,5,0)," ")</f>
        <v xml:space="preserve"> </v>
      </c>
      <c r="BP1804" s="59" t="str">
        <f t="shared" si="686"/>
        <v xml:space="preserve"> </v>
      </c>
      <c r="BQ1804" s="56" t="str">
        <f t="shared" si="687"/>
        <v>0,00</v>
      </c>
      <c r="BR1804" s="59" t="str">
        <f t="shared" si="688"/>
        <v>0,00</v>
      </c>
      <c r="BS1804" s="59" t="str">
        <f t="shared" si="689"/>
        <v xml:space="preserve"> </v>
      </c>
      <c r="BT1804" s="56" t="str">
        <f t="shared" si="703"/>
        <v>00</v>
      </c>
      <c r="BU1804" s="56">
        <f t="shared" si="704"/>
        <v>0</v>
      </c>
      <c r="BV1804" s="56" t="str">
        <f>IFERROR(BU1804*#REF!,"0,00")</f>
        <v>0,00</v>
      </c>
      <c r="BW1804" s="59" t="str">
        <f t="shared" si="705"/>
        <v>0,00</v>
      </c>
    </row>
    <row r="1805" spans="1:75" ht="61.5" customHeight="1" thickTop="1" thickBot="1">
      <c r="A1805" s="90" t="str">
        <f t="shared" si="693"/>
        <v>INSERIR DATA</v>
      </c>
      <c r="B1805" s="91" t="str">
        <f t="shared" si="694"/>
        <v>INSERIR DATA</v>
      </c>
      <c r="C1805" s="81" t="str">
        <f t="shared" si="695"/>
        <v>INSERIR DATA</v>
      </c>
      <c r="D1805" s="79">
        <f t="shared" si="684"/>
        <v>1802</v>
      </c>
      <c r="E1805" s="125">
        <f t="shared" si="683"/>
        <v>0</v>
      </c>
      <c r="F1805" s="101"/>
      <c r="G1805" s="124" t="str">
        <f>IFERROR(VLOOKUP(F1805,#REF!,2,0)," ")</f>
        <v xml:space="preserve"> </v>
      </c>
      <c r="H1805" s="122" t="str">
        <f>IFERROR(VLOOKUP(F1805,#REF!,3,0)," ")</f>
        <v xml:space="preserve"> </v>
      </c>
      <c r="I1805" s="103"/>
      <c r="J1805" s="103"/>
      <c r="K1805" s="103"/>
      <c r="L1805" s="104"/>
      <c r="M1805" s="105"/>
      <c r="N1805" s="106"/>
      <c r="O1805" s="107"/>
      <c r="P1805" s="122" t="str">
        <f t="shared" si="690"/>
        <v>00,00</v>
      </c>
      <c r="Q1805" s="123" t="str">
        <f t="shared" si="691"/>
        <v>0,00</v>
      </c>
      <c r="R1805" s="119">
        <v>0</v>
      </c>
      <c r="S1805" s="119">
        <v>0</v>
      </c>
      <c r="T1805" s="123">
        <f t="shared" si="696"/>
        <v>0</v>
      </c>
      <c r="U1805" s="108"/>
      <c r="V1805" s="109" t="str">
        <f t="shared" si="692"/>
        <v/>
      </c>
      <c r="W1805" s="37"/>
      <c r="X1805" s="132"/>
      <c r="Y1805" s="134"/>
      <c r="AA1805" s="24"/>
      <c r="AB1805" s="40"/>
      <c r="AC1805" s="24" t="str">
        <f t="shared" si="698"/>
        <v>Pendente</v>
      </c>
      <c r="AE1805" s="43"/>
      <c r="AF1805" s="44"/>
      <c r="AG1805" s="46"/>
      <c r="AH1805" s="46"/>
      <c r="AI1805" s="46"/>
      <c r="AJ1805" s="44"/>
      <c r="AK1805" s="46"/>
      <c r="AL1805" s="127"/>
      <c r="AM1805" s="44"/>
      <c r="AN1805" s="46"/>
      <c r="AO1805" s="127"/>
      <c r="AP1805" s="46"/>
      <c r="AQ1805" s="46"/>
      <c r="AR1805" s="46"/>
      <c r="AS1805" s="46"/>
      <c r="AT1805" s="46"/>
      <c r="AU1805" s="46"/>
      <c r="AV1805" s="46"/>
      <c r="AW1805" s="46"/>
      <c r="AX1805" s="46"/>
      <c r="AY1805" s="46"/>
      <c r="AZ1805" s="49"/>
      <c r="BE1805" s="52">
        <f t="shared" si="697"/>
        <v>0</v>
      </c>
      <c r="BF1805" s="53" t="str">
        <f t="shared" si="699"/>
        <v>00</v>
      </c>
      <c r="BG1805" s="54">
        <f t="shared" si="700"/>
        <v>0</v>
      </c>
      <c r="BH1805" s="54">
        <v>6</v>
      </c>
      <c r="BI1805" s="54" t="str">
        <f t="shared" si="701"/>
        <v>,00</v>
      </c>
      <c r="BJ1805" s="55" t="str">
        <f t="shared" si="702"/>
        <v>00,00</v>
      </c>
      <c r="BL1805" s="57" t="str">
        <f>IFERROR(VLOOKUP(H1805,#REF!,2,0)," ")</f>
        <v xml:space="preserve"> </v>
      </c>
      <c r="BM1805" s="57" t="str">
        <f>IFERROR(VLOOKUP(K1805,#REF!,2,0)," ")</f>
        <v xml:space="preserve"> </v>
      </c>
      <c r="BN1805" s="58" t="str">
        <f t="shared" si="685"/>
        <v xml:space="preserve">  </v>
      </c>
      <c r="BO1805" s="59" t="str">
        <f>IFERROR(VLOOKUP(BN1805,#REF!,5,0)," ")</f>
        <v xml:space="preserve"> </v>
      </c>
      <c r="BP1805" s="59" t="str">
        <f t="shared" si="686"/>
        <v xml:space="preserve"> </v>
      </c>
      <c r="BQ1805" s="56" t="str">
        <f t="shared" si="687"/>
        <v>0,00</v>
      </c>
      <c r="BR1805" s="59" t="str">
        <f t="shared" si="688"/>
        <v>0,00</v>
      </c>
      <c r="BS1805" s="59" t="str">
        <f t="shared" si="689"/>
        <v xml:space="preserve"> </v>
      </c>
      <c r="BT1805" s="56" t="str">
        <f t="shared" si="703"/>
        <v>00</v>
      </c>
      <c r="BU1805" s="56">
        <f t="shared" si="704"/>
        <v>0</v>
      </c>
      <c r="BV1805" s="56" t="str">
        <f>IFERROR(BU1805*#REF!,"0,00")</f>
        <v>0,00</v>
      </c>
      <c r="BW1805" s="59" t="str">
        <f t="shared" si="705"/>
        <v>0,00</v>
      </c>
    </row>
    <row r="1806" spans="1:75" ht="61.5" customHeight="1" thickTop="1" thickBot="1">
      <c r="A1806" s="90" t="str">
        <f t="shared" si="693"/>
        <v>INSERIR DATA</v>
      </c>
      <c r="B1806" s="91" t="str">
        <f t="shared" si="694"/>
        <v>INSERIR DATA</v>
      </c>
      <c r="C1806" s="81" t="str">
        <f t="shared" si="695"/>
        <v>INSERIR DATA</v>
      </c>
      <c r="D1806" s="79">
        <f t="shared" si="684"/>
        <v>1803</v>
      </c>
      <c r="E1806" s="125">
        <f t="shared" si="683"/>
        <v>0</v>
      </c>
      <c r="F1806" s="101"/>
      <c r="G1806" s="124" t="str">
        <f>IFERROR(VLOOKUP(F1806,#REF!,2,0)," ")</f>
        <v xml:space="preserve"> </v>
      </c>
      <c r="H1806" s="122" t="str">
        <f>IFERROR(VLOOKUP(F1806,#REF!,3,0)," ")</f>
        <v xml:space="preserve"> </v>
      </c>
      <c r="I1806" s="103"/>
      <c r="J1806" s="103"/>
      <c r="K1806" s="103"/>
      <c r="L1806" s="104"/>
      <c r="M1806" s="105"/>
      <c r="N1806" s="106"/>
      <c r="O1806" s="107"/>
      <c r="P1806" s="122" t="str">
        <f t="shared" si="690"/>
        <v>00,00</v>
      </c>
      <c r="Q1806" s="123" t="str">
        <f t="shared" si="691"/>
        <v>0,00</v>
      </c>
      <c r="R1806" s="119">
        <v>0</v>
      </c>
      <c r="S1806" s="119">
        <v>0</v>
      </c>
      <c r="T1806" s="123">
        <f t="shared" si="696"/>
        <v>0</v>
      </c>
      <c r="U1806" s="108"/>
      <c r="V1806" s="109" t="str">
        <f t="shared" si="692"/>
        <v/>
      </c>
      <c r="W1806" s="37"/>
      <c r="X1806" s="132"/>
      <c r="Y1806" s="134"/>
      <c r="AA1806" s="24"/>
      <c r="AB1806" s="40"/>
      <c r="AC1806" s="24" t="str">
        <f t="shared" si="698"/>
        <v>Pendente</v>
      </c>
      <c r="AE1806" s="43"/>
      <c r="AF1806" s="44"/>
      <c r="AG1806" s="46"/>
      <c r="AH1806" s="46"/>
      <c r="AI1806" s="46"/>
      <c r="AJ1806" s="44"/>
      <c r="AK1806" s="46"/>
      <c r="AL1806" s="127"/>
      <c r="AM1806" s="44"/>
      <c r="AN1806" s="46"/>
      <c r="AO1806" s="127"/>
      <c r="AP1806" s="46"/>
      <c r="AQ1806" s="46"/>
      <c r="AR1806" s="46"/>
      <c r="AS1806" s="46"/>
      <c r="AT1806" s="46"/>
      <c r="AU1806" s="46"/>
      <c r="AV1806" s="46"/>
      <c r="AW1806" s="46"/>
      <c r="AX1806" s="46"/>
      <c r="AY1806" s="46"/>
      <c r="AZ1806" s="49"/>
      <c r="BE1806" s="52">
        <f t="shared" si="697"/>
        <v>0</v>
      </c>
      <c r="BF1806" s="53" t="str">
        <f t="shared" si="699"/>
        <v>00</v>
      </c>
      <c r="BG1806" s="54">
        <f t="shared" si="700"/>
        <v>0</v>
      </c>
      <c r="BH1806" s="54">
        <v>6</v>
      </c>
      <c r="BI1806" s="54" t="str">
        <f t="shared" si="701"/>
        <v>,00</v>
      </c>
      <c r="BJ1806" s="55" t="str">
        <f t="shared" si="702"/>
        <v>00,00</v>
      </c>
      <c r="BL1806" s="57" t="str">
        <f>IFERROR(VLOOKUP(H1806,#REF!,2,0)," ")</f>
        <v xml:space="preserve"> </v>
      </c>
      <c r="BM1806" s="57" t="str">
        <f>IFERROR(VLOOKUP(K1806,#REF!,2,0)," ")</f>
        <v xml:space="preserve"> </v>
      </c>
      <c r="BN1806" s="58" t="str">
        <f t="shared" si="685"/>
        <v xml:space="preserve">  </v>
      </c>
      <c r="BO1806" s="59" t="str">
        <f>IFERROR(VLOOKUP(BN1806,#REF!,5,0)," ")</f>
        <v xml:space="preserve"> </v>
      </c>
      <c r="BP1806" s="59" t="str">
        <f t="shared" si="686"/>
        <v xml:space="preserve"> </v>
      </c>
      <c r="BQ1806" s="56" t="str">
        <f t="shared" si="687"/>
        <v>0,00</v>
      </c>
      <c r="BR1806" s="59" t="str">
        <f t="shared" si="688"/>
        <v>0,00</v>
      </c>
      <c r="BS1806" s="59" t="str">
        <f t="shared" si="689"/>
        <v xml:space="preserve"> </v>
      </c>
      <c r="BT1806" s="56" t="str">
        <f t="shared" si="703"/>
        <v>00</v>
      </c>
      <c r="BU1806" s="56">
        <f t="shared" si="704"/>
        <v>0</v>
      </c>
      <c r="BV1806" s="56" t="str">
        <f>IFERROR(BU1806*#REF!,"0,00")</f>
        <v>0,00</v>
      </c>
      <c r="BW1806" s="59" t="str">
        <f t="shared" si="705"/>
        <v>0,00</v>
      </c>
    </row>
    <row r="1807" spans="1:75" ht="61.5" customHeight="1" thickTop="1" thickBot="1">
      <c r="A1807" s="90" t="str">
        <f t="shared" si="693"/>
        <v>INSERIR DATA</v>
      </c>
      <c r="B1807" s="91" t="str">
        <f t="shared" si="694"/>
        <v>INSERIR DATA</v>
      </c>
      <c r="C1807" s="81" t="str">
        <f t="shared" si="695"/>
        <v>INSERIR DATA</v>
      </c>
      <c r="D1807" s="79">
        <f t="shared" si="684"/>
        <v>1804</v>
      </c>
      <c r="E1807" s="125">
        <f t="shared" si="683"/>
        <v>0</v>
      </c>
      <c r="F1807" s="101"/>
      <c r="G1807" s="124" t="str">
        <f>IFERROR(VLOOKUP(F1807,#REF!,2,0)," ")</f>
        <v xml:space="preserve"> </v>
      </c>
      <c r="H1807" s="122" t="str">
        <f>IFERROR(VLOOKUP(F1807,#REF!,3,0)," ")</f>
        <v xml:space="preserve"> </v>
      </c>
      <c r="I1807" s="103"/>
      <c r="J1807" s="103"/>
      <c r="K1807" s="103"/>
      <c r="L1807" s="104"/>
      <c r="M1807" s="105"/>
      <c r="N1807" s="106"/>
      <c r="O1807" s="107"/>
      <c r="P1807" s="122" t="str">
        <f t="shared" si="690"/>
        <v>00,00</v>
      </c>
      <c r="Q1807" s="123" t="str">
        <f t="shared" si="691"/>
        <v>0,00</v>
      </c>
      <c r="R1807" s="119">
        <v>0</v>
      </c>
      <c r="S1807" s="119">
        <v>0</v>
      </c>
      <c r="T1807" s="123">
        <f t="shared" si="696"/>
        <v>0</v>
      </c>
      <c r="U1807" s="108"/>
      <c r="V1807" s="109" t="str">
        <f t="shared" si="692"/>
        <v/>
      </c>
      <c r="W1807" s="37"/>
      <c r="X1807" s="132"/>
      <c r="Y1807" s="134"/>
      <c r="AA1807" s="24"/>
      <c r="AB1807" s="40"/>
      <c r="AC1807" s="24" t="str">
        <f t="shared" si="698"/>
        <v>Pendente</v>
      </c>
      <c r="AE1807" s="43"/>
      <c r="AF1807" s="44"/>
      <c r="AG1807" s="46"/>
      <c r="AH1807" s="46"/>
      <c r="AI1807" s="46"/>
      <c r="AJ1807" s="44"/>
      <c r="AK1807" s="46"/>
      <c r="AL1807" s="127"/>
      <c r="AM1807" s="44"/>
      <c r="AN1807" s="46"/>
      <c r="AO1807" s="127"/>
      <c r="AP1807" s="46"/>
      <c r="AQ1807" s="46"/>
      <c r="AR1807" s="46"/>
      <c r="AS1807" s="46"/>
      <c r="AT1807" s="46"/>
      <c r="AU1807" s="46"/>
      <c r="AV1807" s="46"/>
      <c r="AW1807" s="46"/>
      <c r="AX1807" s="46"/>
      <c r="AY1807" s="46"/>
      <c r="AZ1807" s="49"/>
      <c r="BE1807" s="52">
        <f t="shared" si="697"/>
        <v>0</v>
      </c>
      <c r="BF1807" s="53" t="str">
        <f t="shared" si="699"/>
        <v>00</v>
      </c>
      <c r="BG1807" s="54">
        <f t="shared" si="700"/>
        <v>0</v>
      </c>
      <c r="BH1807" s="54">
        <v>6</v>
      </c>
      <c r="BI1807" s="54" t="str">
        <f t="shared" si="701"/>
        <v>,00</v>
      </c>
      <c r="BJ1807" s="55" t="str">
        <f t="shared" si="702"/>
        <v>00,00</v>
      </c>
      <c r="BL1807" s="57" t="str">
        <f>IFERROR(VLOOKUP(H1807,#REF!,2,0)," ")</f>
        <v xml:space="preserve"> </v>
      </c>
      <c r="BM1807" s="57" t="str">
        <f>IFERROR(VLOOKUP(K1807,#REF!,2,0)," ")</f>
        <v xml:space="preserve"> </v>
      </c>
      <c r="BN1807" s="58" t="str">
        <f t="shared" si="685"/>
        <v xml:space="preserve">  </v>
      </c>
      <c r="BO1807" s="59" t="str">
        <f>IFERROR(VLOOKUP(BN1807,#REF!,5,0)," ")</f>
        <v xml:space="preserve"> </v>
      </c>
      <c r="BP1807" s="59" t="str">
        <f t="shared" si="686"/>
        <v xml:space="preserve"> </v>
      </c>
      <c r="BQ1807" s="56" t="str">
        <f t="shared" si="687"/>
        <v>0,00</v>
      </c>
      <c r="BR1807" s="59" t="str">
        <f t="shared" si="688"/>
        <v>0,00</v>
      </c>
      <c r="BS1807" s="59" t="str">
        <f t="shared" si="689"/>
        <v xml:space="preserve"> </v>
      </c>
      <c r="BT1807" s="56" t="str">
        <f t="shared" si="703"/>
        <v>00</v>
      </c>
      <c r="BU1807" s="56">
        <f t="shared" si="704"/>
        <v>0</v>
      </c>
      <c r="BV1807" s="56" t="str">
        <f>IFERROR(BU1807*#REF!,"0,00")</f>
        <v>0,00</v>
      </c>
      <c r="BW1807" s="59" t="str">
        <f t="shared" si="705"/>
        <v>0,00</v>
      </c>
    </row>
    <row r="1808" spans="1:75" ht="61.5" customHeight="1" thickTop="1" thickBot="1">
      <c r="A1808" s="90" t="str">
        <f t="shared" si="693"/>
        <v>INSERIR DATA</v>
      </c>
      <c r="B1808" s="91" t="str">
        <f t="shared" si="694"/>
        <v>INSERIR DATA</v>
      </c>
      <c r="C1808" s="81" t="str">
        <f t="shared" si="695"/>
        <v>INSERIR DATA</v>
      </c>
      <c r="D1808" s="79">
        <f t="shared" si="684"/>
        <v>1805</v>
      </c>
      <c r="E1808" s="125">
        <f t="shared" si="683"/>
        <v>0</v>
      </c>
      <c r="F1808" s="101"/>
      <c r="G1808" s="124" t="str">
        <f>IFERROR(VLOOKUP(F1808,#REF!,2,0)," ")</f>
        <v xml:space="preserve"> </v>
      </c>
      <c r="H1808" s="122" t="str">
        <f>IFERROR(VLOOKUP(F1808,#REF!,3,0)," ")</f>
        <v xml:space="preserve"> </v>
      </c>
      <c r="I1808" s="103"/>
      <c r="J1808" s="103"/>
      <c r="K1808" s="103"/>
      <c r="L1808" s="104"/>
      <c r="M1808" s="105"/>
      <c r="N1808" s="106"/>
      <c r="O1808" s="107"/>
      <c r="P1808" s="122" t="str">
        <f t="shared" si="690"/>
        <v>00,00</v>
      </c>
      <c r="Q1808" s="123" t="str">
        <f t="shared" si="691"/>
        <v>0,00</v>
      </c>
      <c r="R1808" s="119">
        <v>0</v>
      </c>
      <c r="S1808" s="119">
        <v>0</v>
      </c>
      <c r="T1808" s="123">
        <f t="shared" si="696"/>
        <v>0</v>
      </c>
      <c r="U1808" s="108"/>
      <c r="V1808" s="109" t="str">
        <f t="shared" si="692"/>
        <v/>
      </c>
      <c r="W1808" s="37"/>
      <c r="X1808" s="132"/>
      <c r="Y1808" s="134"/>
      <c r="AA1808" s="24"/>
      <c r="AB1808" s="40"/>
      <c r="AC1808" s="24" t="str">
        <f t="shared" si="698"/>
        <v>Pendente</v>
      </c>
      <c r="AE1808" s="43"/>
      <c r="AF1808" s="44"/>
      <c r="AG1808" s="46"/>
      <c r="AH1808" s="46"/>
      <c r="AI1808" s="46"/>
      <c r="AJ1808" s="44"/>
      <c r="AK1808" s="46"/>
      <c r="AL1808" s="127"/>
      <c r="AM1808" s="44"/>
      <c r="AN1808" s="46"/>
      <c r="AO1808" s="127"/>
      <c r="AP1808" s="46"/>
      <c r="AQ1808" s="46"/>
      <c r="AR1808" s="46"/>
      <c r="AS1808" s="46"/>
      <c r="AT1808" s="46"/>
      <c r="AU1808" s="46"/>
      <c r="AV1808" s="46"/>
      <c r="AW1808" s="46"/>
      <c r="AX1808" s="46"/>
      <c r="AY1808" s="46"/>
      <c r="AZ1808" s="49"/>
      <c r="BE1808" s="52">
        <f t="shared" si="697"/>
        <v>0</v>
      </c>
      <c r="BF1808" s="53" t="str">
        <f t="shared" si="699"/>
        <v>00</v>
      </c>
      <c r="BG1808" s="54">
        <f t="shared" si="700"/>
        <v>0</v>
      </c>
      <c r="BH1808" s="54">
        <v>6</v>
      </c>
      <c r="BI1808" s="54" t="str">
        <f t="shared" si="701"/>
        <v>,00</v>
      </c>
      <c r="BJ1808" s="55" t="str">
        <f t="shared" si="702"/>
        <v>00,00</v>
      </c>
      <c r="BL1808" s="57" t="str">
        <f>IFERROR(VLOOKUP(H1808,#REF!,2,0)," ")</f>
        <v xml:space="preserve"> </v>
      </c>
      <c r="BM1808" s="57" t="str">
        <f>IFERROR(VLOOKUP(K1808,#REF!,2,0)," ")</f>
        <v xml:space="preserve"> </v>
      </c>
      <c r="BN1808" s="58" t="str">
        <f t="shared" si="685"/>
        <v xml:space="preserve">  </v>
      </c>
      <c r="BO1808" s="59" t="str">
        <f>IFERROR(VLOOKUP(BN1808,#REF!,5,0)," ")</f>
        <v xml:space="preserve"> </v>
      </c>
      <c r="BP1808" s="59" t="str">
        <f t="shared" si="686"/>
        <v xml:space="preserve"> </v>
      </c>
      <c r="BQ1808" s="56" t="str">
        <f t="shared" si="687"/>
        <v>0,00</v>
      </c>
      <c r="BR1808" s="59" t="str">
        <f t="shared" si="688"/>
        <v>0,00</v>
      </c>
      <c r="BS1808" s="59" t="str">
        <f t="shared" si="689"/>
        <v xml:space="preserve"> </v>
      </c>
      <c r="BT1808" s="56" t="str">
        <f t="shared" si="703"/>
        <v>00</v>
      </c>
      <c r="BU1808" s="56">
        <f t="shared" si="704"/>
        <v>0</v>
      </c>
      <c r="BV1808" s="56" t="str">
        <f>IFERROR(BU1808*#REF!,"0,00")</f>
        <v>0,00</v>
      </c>
      <c r="BW1808" s="59" t="str">
        <f t="shared" si="705"/>
        <v>0,00</v>
      </c>
    </row>
    <row r="1809" spans="1:75" ht="61.5" customHeight="1" thickTop="1" thickBot="1">
      <c r="A1809" s="90" t="str">
        <f t="shared" si="693"/>
        <v>INSERIR DATA</v>
      </c>
      <c r="B1809" s="91" t="str">
        <f t="shared" si="694"/>
        <v>INSERIR DATA</v>
      </c>
      <c r="C1809" s="81" t="str">
        <f t="shared" si="695"/>
        <v>INSERIR DATA</v>
      </c>
      <c r="D1809" s="79">
        <f t="shared" si="684"/>
        <v>1806</v>
      </c>
      <c r="E1809" s="125">
        <f t="shared" ref="E1809:E1872" si="706">AI1809</f>
        <v>0</v>
      </c>
      <c r="F1809" s="101"/>
      <c r="G1809" s="124" t="str">
        <f>IFERROR(VLOOKUP(F1809,#REF!,2,0)," ")</f>
        <v xml:space="preserve"> </v>
      </c>
      <c r="H1809" s="122" t="str">
        <f>IFERROR(VLOOKUP(F1809,#REF!,3,0)," ")</f>
        <v xml:space="preserve"> </v>
      </c>
      <c r="I1809" s="103"/>
      <c r="J1809" s="103"/>
      <c r="K1809" s="103"/>
      <c r="L1809" s="104"/>
      <c r="M1809" s="105"/>
      <c r="N1809" s="106"/>
      <c r="O1809" s="107"/>
      <c r="P1809" s="122" t="str">
        <f t="shared" si="690"/>
        <v>00,00</v>
      </c>
      <c r="Q1809" s="123" t="str">
        <f t="shared" si="691"/>
        <v>0,00</v>
      </c>
      <c r="R1809" s="119">
        <v>0</v>
      </c>
      <c r="S1809" s="119">
        <v>0</v>
      </c>
      <c r="T1809" s="123">
        <f t="shared" si="696"/>
        <v>0</v>
      </c>
      <c r="U1809" s="108"/>
      <c r="V1809" s="109" t="str">
        <f t="shared" si="692"/>
        <v/>
      </c>
      <c r="W1809" s="37"/>
      <c r="X1809" s="132"/>
      <c r="Y1809" s="134"/>
      <c r="AA1809" s="24"/>
      <c r="AB1809" s="40"/>
      <c r="AC1809" s="24" t="str">
        <f t="shared" si="698"/>
        <v>Pendente</v>
      </c>
      <c r="AE1809" s="43"/>
      <c r="AF1809" s="44"/>
      <c r="AG1809" s="46"/>
      <c r="AH1809" s="46"/>
      <c r="AI1809" s="46"/>
      <c r="AJ1809" s="44"/>
      <c r="AK1809" s="46"/>
      <c r="AL1809" s="127"/>
      <c r="AM1809" s="44"/>
      <c r="AN1809" s="46"/>
      <c r="AO1809" s="127"/>
      <c r="AP1809" s="46"/>
      <c r="AQ1809" s="46"/>
      <c r="AR1809" s="46"/>
      <c r="AS1809" s="46"/>
      <c r="AT1809" s="46"/>
      <c r="AU1809" s="46"/>
      <c r="AV1809" s="46"/>
      <c r="AW1809" s="46"/>
      <c r="AX1809" s="46"/>
      <c r="AY1809" s="46"/>
      <c r="AZ1809" s="49"/>
      <c r="BE1809" s="52">
        <f t="shared" si="697"/>
        <v>0</v>
      </c>
      <c r="BF1809" s="53" t="str">
        <f t="shared" si="699"/>
        <v>00</v>
      </c>
      <c r="BG1809" s="54">
        <f t="shared" si="700"/>
        <v>0</v>
      </c>
      <c r="BH1809" s="54">
        <v>6</v>
      </c>
      <c r="BI1809" s="54" t="str">
        <f t="shared" si="701"/>
        <v>,00</v>
      </c>
      <c r="BJ1809" s="55" t="str">
        <f t="shared" si="702"/>
        <v>00,00</v>
      </c>
      <c r="BL1809" s="57" t="str">
        <f>IFERROR(VLOOKUP(H1809,#REF!,2,0)," ")</f>
        <v xml:space="preserve"> </v>
      </c>
      <c r="BM1809" s="57" t="str">
        <f>IFERROR(VLOOKUP(K1809,#REF!,2,0)," ")</f>
        <v xml:space="preserve"> </v>
      </c>
      <c r="BN1809" s="58" t="str">
        <f t="shared" si="685"/>
        <v xml:space="preserve">  </v>
      </c>
      <c r="BO1809" s="59" t="str">
        <f>IFERROR(VLOOKUP(BN1809,#REF!,5,0)," ")</f>
        <v xml:space="preserve"> </v>
      </c>
      <c r="BP1809" s="59" t="str">
        <f t="shared" si="686"/>
        <v xml:space="preserve"> </v>
      </c>
      <c r="BQ1809" s="56" t="str">
        <f t="shared" si="687"/>
        <v>0,00</v>
      </c>
      <c r="BR1809" s="59" t="str">
        <f t="shared" si="688"/>
        <v>0,00</v>
      </c>
      <c r="BS1809" s="59" t="str">
        <f t="shared" si="689"/>
        <v xml:space="preserve"> </v>
      </c>
      <c r="BT1809" s="56" t="str">
        <f t="shared" si="703"/>
        <v>00</v>
      </c>
      <c r="BU1809" s="56">
        <f t="shared" si="704"/>
        <v>0</v>
      </c>
      <c r="BV1809" s="56" t="str">
        <f>IFERROR(BU1809*#REF!,"0,00")</f>
        <v>0,00</v>
      </c>
      <c r="BW1809" s="59" t="str">
        <f t="shared" si="705"/>
        <v>0,00</v>
      </c>
    </row>
    <row r="1810" spans="1:75" ht="61.5" customHeight="1" thickTop="1" thickBot="1">
      <c r="A1810" s="90" t="str">
        <f t="shared" si="693"/>
        <v>INSERIR DATA</v>
      </c>
      <c r="B1810" s="91" t="str">
        <f t="shared" si="694"/>
        <v>INSERIR DATA</v>
      </c>
      <c r="C1810" s="81" t="str">
        <f t="shared" si="695"/>
        <v>INSERIR DATA</v>
      </c>
      <c r="D1810" s="79">
        <f t="shared" si="684"/>
        <v>1807</v>
      </c>
      <c r="E1810" s="125">
        <f t="shared" si="706"/>
        <v>0</v>
      </c>
      <c r="F1810" s="101"/>
      <c r="G1810" s="124" t="str">
        <f>IFERROR(VLOOKUP(F1810,#REF!,2,0)," ")</f>
        <v xml:space="preserve"> </v>
      </c>
      <c r="H1810" s="122" t="str">
        <f>IFERROR(VLOOKUP(F1810,#REF!,3,0)," ")</f>
        <v xml:space="preserve"> </v>
      </c>
      <c r="I1810" s="103"/>
      <c r="J1810" s="103"/>
      <c r="K1810" s="103"/>
      <c r="L1810" s="104"/>
      <c r="M1810" s="105"/>
      <c r="N1810" s="106"/>
      <c r="O1810" s="107"/>
      <c r="P1810" s="122" t="str">
        <f t="shared" si="690"/>
        <v>00,00</v>
      </c>
      <c r="Q1810" s="123" t="str">
        <f t="shared" si="691"/>
        <v>0,00</v>
      </c>
      <c r="R1810" s="119">
        <v>0</v>
      </c>
      <c r="S1810" s="119">
        <v>0</v>
      </c>
      <c r="T1810" s="123">
        <f t="shared" si="696"/>
        <v>0</v>
      </c>
      <c r="U1810" s="108"/>
      <c r="V1810" s="109" t="str">
        <f t="shared" si="692"/>
        <v/>
      </c>
      <c r="W1810" s="37"/>
      <c r="X1810" s="132"/>
      <c r="Y1810" s="134"/>
      <c r="AA1810" s="24"/>
      <c r="AB1810" s="40"/>
      <c r="AC1810" s="24" t="str">
        <f t="shared" si="698"/>
        <v>Pendente</v>
      </c>
      <c r="AE1810" s="43"/>
      <c r="AF1810" s="44"/>
      <c r="AG1810" s="46"/>
      <c r="AH1810" s="46"/>
      <c r="AI1810" s="46"/>
      <c r="AJ1810" s="44"/>
      <c r="AK1810" s="46"/>
      <c r="AL1810" s="127"/>
      <c r="AM1810" s="44"/>
      <c r="AN1810" s="46"/>
      <c r="AO1810" s="127"/>
      <c r="AP1810" s="46"/>
      <c r="AQ1810" s="46"/>
      <c r="AR1810" s="46"/>
      <c r="AS1810" s="46"/>
      <c r="AT1810" s="46"/>
      <c r="AU1810" s="46"/>
      <c r="AV1810" s="46"/>
      <c r="AW1810" s="46"/>
      <c r="AX1810" s="46"/>
      <c r="AY1810" s="46"/>
      <c r="AZ1810" s="49"/>
      <c r="BE1810" s="52">
        <f t="shared" si="697"/>
        <v>0</v>
      </c>
      <c r="BF1810" s="53" t="str">
        <f t="shared" si="699"/>
        <v>00</v>
      </c>
      <c r="BG1810" s="54">
        <f t="shared" si="700"/>
        <v>0</v>
      </c>
      <c r="BH1810" s="54">
        <v>6</v>
      </c>
      <c r="BI1810" s="54" t="str">
        <f t="shared" si="701"/>
        <v>,00</v>
      </c>
      <c r="BJ1810" s="55" t="str">
        <f t="shared" si="702"/>
        <v>00,00</v>
      </c>
      <c r="BL1810" s="57" t="str">
        <f>IFERROR(VLOOKUP(H1810,#REF!,2,0)," ")</f>
        <v xml:space="preserve"> </v>
      </c>
      <c r="BM1810" s="57" t="str">
        <f>IFERROR(VLOOKUP(K1810,#REF!,2,0)," ")</f>
        <v xml:space="preserve"> </v>
      </c>
      <c r="BN1810" s="58" t="str">
        <f t="shared" si="685"/>
        <v xml:space="preserve">  </v>
      </c>
      <c r="BO1810" s="59" t="str">
        <f>IFERROR(VLOOKUP(BN1810,#REF!,5,0)," ")</f>
        <v xml:space="preserve"> </v>
      </c>
      <c r="BP1810" s="59" t="str">
        <f t="shared" si="686"/>
        <v xml:space="preserve"> </v>
      </c>
      <c r="BQ1810" s="56" t="str">
        <f t="shared" si="687"/>
        <v>0,00</v>
      </c>
      <c r="BR1810" s="59" t="str">
        <f t="shared" si="688"/>
        <v>0,00</v>
      </c>
      <c r="BS1810" s="59" t="str">
        <f t="shared" si="689"/>
        <v xml:space="preserve"> </v>
      </c>
      <c r="BT1810" s="56" t="str">
        <f t="shared" si="703"/>
        <v>00</v>
      </c>
      <c r="BU1810" s="56">
        <f t="shared" si="704"/>
        <v>0</v>
      </c>
      <c r="BV1810" s="56" t="str">
        <f>IFERROR(BU1810*#REF!,"0,00")</f>
        <v>0,00</v>
      </c>
      <c r="BW1810" s="59" t="str">
        <f t="shared" si="705"/>
        <v>0,00</v>
      </c>
    </row>
    <row r="1811" spans="1:75" ht="61.5" customHeight="1" thickTop="1" thickBot="1">
      <c r="A1811" s="90" t="str">
        <f t="shared" si="693"/>
        <v>INSERIR DATA</v>
      </c>
      <c r="B1811" s="91" t="str">
        <f t="shared" si="694"/>
        <v>INSERIR DATA</v>
      </c>
      <c r="C1811" s="81" t="str">
        <f t="shared" si="695"/>
        <v>INSERIR DATA</v>
      </c>
      <c r="D1811" s="79">
        <f t="shared" si="684"/>
        <v>1808</v>
      </c>
      <c r="E1811" s="125">
        <f t="shared" si="706"/>
        <v>0</v>
      </c>
      <c r="F1811" s="101"/>
      <c r="G1811" s="124" t="str">
        <f>IFERROR(VLOOKUP(F1811,#REF!,2,0)," ")</f>
        <v xml:space="preserve"> </v>
      </c>
      <c r="H1811" s="122" t="str">
        <f>IFERROR(VLOOKUP(F1811,#REF!,3,0)," ")</f>
        <v xml:space="preserve"> </v>
      </c>
      <c r="I1811" s="103"/>
      <c r="J1811" s="103"/>
      <c r="K1811" s="103"/>
      <c r="L1811" s="104"/>
      <c r="M1811" s="105"/>
      <c r="N1811" s="106"/>
      <c r="O1811" s="107"/>
      <c r="P1811" s="122" t="str">
        <f t="shared" si="690"/>
        <v>00,00</v>
      </c>
      <c r="Q1811" s="123" t="str">
        <f t="shared" si="691"/>
        <v>0,00</v>
      </c>
      <c r="R1811" s="119">
        <v>0</v>
      </c>
      <c r="S1811" s="119">
        <v>0</v>
      </c>
      <c r="T1811" s="123">
        <f t="shared" si="696"/>
        <v>0</v>
      </c>
      <c r="U1811" s="108"/>
      <c r="V1811" s="109" t="str">
        <f t="shared" si="692"/>
        <v/>
      </c>
      <c r="W1811" s="37"/>
      <c r="X1811" s="132"/>
      <c r="Y1811" s="134"/>
      <c r="AA1811" s="24"/>
      <c r="AB1811" s="40"/>
      <c r="AC1811" s="24" t="str">
        <f t="shared" si="698"/>
        <v>Pendente</v>
      </c>
      <c r="AE1811" s="43"/>
      <c r="AF1811" s="44"/>
      <c r="AG1811" s="46"/>
      <c r="AH1811" s="46"/>
      <c r="AI1811" s="46"/>
      <c r="AJ1811" s="44"/>
      <c r="AK1811" s="46"/>
      <c r="AL1811" s="127"/>
      <c r="AM1811" s="44"/>
      <c r="AN1811" s="46"/>
      <c r="AO1811" s="127"/>
      <c r="AP1811" s="46"/>
      <c r="AQ1811" s="46"/>
      <c r="AR1811" s="46"/>
      <c r="AS1811" s="46"/>
      <c r="AT1811" s="46"/>
      <c r="AU1811" s="46"/>
      <c r="AV1811" s="46"/>
      <c r="AW1811" s="46"/>
      <c r="AX1811" s="46"/>
      <c r="AY1811" s="46"/>
      <c r="AZ1811" s="49"/>
      <c r="BE1811" s="52">
        <f t="shared" si="697"/>
        <v>0</v>
      </c>
      <c r="BF1811" s="53" t="str">
        <f t="shared" si="699"/>
        <v>00</v>
      </c>
      <c r="BG1811" s="54">
        <f t="shared" si="700"/>
        <v>0</v>
      </c>
      <c r="BH1811" s="54">
        <v>6</v>
      </c>
      <c r="BI1811" s="54" t="str">
        <f t="shared" si="701"/>
        <v>,00</v>
      </c>
      <c r="BJ1811" s="55" t="str">
        <f t="shared" si="702"/>
        <v>00,00</v>
      </c>
      <c r="BL1811" s="57" t="str">
        <f>IFERROR(VLOOKUP(H1811,#REF!,2,0)," ")</f>
        <v xml:space="preserve"> </v>
      </c>
      <c r="BM1811" s="57" t="str">
        <f>IFERROR(VLOOKUP(K1811,#REF!,2,0)," ")</f>
        <v xml:space="preserve"> </v>
      </c>
      <c r="BN1811" s="58" t="str">
        <f t="shared" si="685"/>
        <v xml:space="preserve">  </v>
      </c>
      <c r="BO1811" s="59" t="str">
        <f>IFERROR(VLOOKUP(BN1811,#REF!,5,0)," ")</f>
        <v xml:space="preserve"> </v>
      </c>
      <c r="BP1811" s="59" t="str">
        <f t="shared" si="686"/>
        <v xml:space="preserve"> </v>
      </c>
      <c r="BQ1811" s="56" t="str">
        <f t="shared" si="687"/>
        <v>0,00</v>
      </c>
      <c r="BR1811" s="59" t="str">
        <f t="shared" si="688"/>
        <v>0,00</v>
      </c>
      <c r="BS1811" s="59" t="str">
        <f t="shared" si="689"/>
        <v xml:space="preserve"> </v>
      </c>
      <c r="BT1811" s="56" t="str">
        <f t="shared" si="703"/>
        <v>00</v>
      </c>
      <c r="BU1811" s="56">
        <f t="shared" si="704"/>
        <v>0</v>
      </c>
      <c r="BV1811" s="56" t="str">
        <f>IFERROR(BU1811*#REF!,"0,00")</f>
        <v>0,00</v>
      </c>
      <c r="BW1811" s="59" t="str">
        <f t="shared" si="705"/>
        <v>0,00</v>
      </c>
    </row>
    <row r="1812" spans="1:75" ht="61.5" customHeight="1" thickTop="1" thickBot="1">
      <c r="A1812" s="90" t="str">
        <f t="shared" si="693"/>
        <v>INSERIR DATA</v>
      </c>
      <c r="B1812" s="91" t="str">
        <f t="shared" si="694"/>
        <v>INSERIR DATA</v>
      </c>
      <c r="C1812" s="81" t="str">
        <f t="shared" si="695"/>
        <v>INSERIR DATA</v>
      </c>
      <c r="D1812" s="79">
        <f t="shared" si="684"/>
        <v>1809</v>
      </c>
      <c r="E1812" s="125">
        <f t="shared" si="706"/>
        <v>0</v>
      </c>
      <c r="F1812" s="101"/>
      <c r="G1812" s="124" t="str">
        <f>IFERROR(VLOOKUP(F1812,#REF!,2,0)," ")</f>
        <v xml:space="preserve"> </v>
      </c>
      <c r="H1812" s="122" t="str">
        <f>IFERROR(VLOOKUP(F1812,#REF!,3,0)," ")</f>
        <v xml:space="preserve"> </v>
      </c>
      <c r="I1812" s="103"/>
      <c r="J1812" s="103"/>
      <c r="K1812" s="103"/>
      <c r="L1812" s="104"/>
      <c r="M1812" s="105"/>
      <c r="N1812" s="106"/>
      <c r="O1812" s="107"/>
      <c r="P1812" s="122" t="str">
        <f t="shared" si="690"/>
        <v>00,00</v>
      </c>
      <c r="Q1812" s="123" t="str">
        <f t="shared" si="691"/>
        <v>0,00</v>
      </c>
      <c r="R1812" s="119">
        <v>0</v>
      </c>
      <c r="S1812" s="119">
        <v>0</v>
      </c>
      <c r="T1812" s="123">
        <f t="shared" si="696"/>
        <v>0</v>
      </c>
      <c r="U1812" s="108"/>
      <c r="V1812" s="109" t="str">
        <f t="shared" si="692"/>
        <v/>
      </c>
      <c r="W1812" s="37"/>
      <c r="X1812" s="132"/>
      <c r="Y1812" s="134"/>
      <c r="AA1812" s="24"/>
      <c r="AB1812" s="40"/>
      <c r="AC1812" s="24" t="str">
        <f t="shared" si="698"/>
        <v>Pendente</v>
      </c>
      <c r="AE1812" s="43"/>
      <c r="AF1812" s="44"/>
      <c r="AG1812" s="46"/>
      <c r="AH1812" s="46"/>
      <c r="AI1812" s="46"/>
      <c r="AJ1812" s="44"/>
      <c r="AK1812" s="46"/>
      <c r="AL1812" s="127"/>
      <c r="AM1812" s="44"/>
      <c r="AN1812" s="46"/>
      <c r="AO1812" s="127"/>
      <c r="AP1812" s="46"/>
      <c r="AQ1812" s="46"/>
      <c r="AR1812" s="46"/>
      <c r="AS1812" s="46"/>
      <c r="AT1812" s="46"/>
      <c r="AU1812" s="46"/>
      <c r="AV1812" s="46"/>
      <c r="AW1812" s="46"/>
      <c r="AX1812" s="46"/>
      <c r="AY1812" s="46"/>
      <c r="AZ1812" s="49"/>
      <c r="BE1812" s="52">
        <f t="shared" si="697"/>
        <v>0</v>
      </c>
      <c r="BF1812" s="53" t="str">
        <f t="shared" si="699"/>
        <v>00</v>
      </c>
      <c r="BG1812" s="54">
        <f t="shared" si="700"/>
        <v>0</v>
      </c>
      <c r="BH1812" s="54">
        <v>6</v>
      </c>
      <c r="BI1812" s="54" t="str">
        <f t="shared" si="701"/>
        <v>,00</v>
      </c>
      <c r="BJ1812" s="55" t="str">
        <f t="shared" si="702"/>
        <v>00,00</v>
      </c>
      <c r="BL1812" s="57" t="str">
        <f>IFERROR(VLOOKUP(H1812,#REF!,2,0)," ")</f>
        <v xml:space="preserve"> </v>
      </c>
      <c r="BM1812" s="57" t="str">
        <f>IFERROR(VLOOKUP(K1812,#REF!,2,0)," ")</f>
        <v xml:space="preserve"> </v>
      </c>
      <c r="BN1812" s="58" t="str">
        <f t="shared" si="685"/>
        <v xml:space="preserve">  </v>
      </c>
      <c r="BO1812" s="59" t="str">
        <f>IFERROR(VLOOKUP(BN1812,#REF!,5,0)," ")</f>
        <v xml:space="preserve"> </v>
      </c>
      <c r="BP1812" s="59" t="str">
        <f t="shared" si="686"/>
        <v xml:space="preserve"> </v>
      </c>
      <c r="BQ1812" s="56" t="str">
        <f t="shared" si="687"/>
        <v>0,00</v>
      </c>
      <c r="BR1812" s="59" t="str">
        <f t="shared" si="688"/>
        <v>0,00</v>
      </c>
      <c r="BS1812" s="59" t="str">
        <f t="shared" si="689"/>
        <v xml:space="preserve"> </v>
      </c>
      <c r="BT1812" s="56" t="str">
        <f t="shared" si="703"/>
        <v>00</v>
      </c>
      <c r="BU1812" s="56">
        <f t="shared" si="704"/>
        <v>0</v>
      </c>
      <c r="BV1812" s="56" t="str">
        <f>IFERROR(BU1812*#REF!,"0,00")</f>
        <v>0,00</v>
      </c>
      <c r="BW1812" s="59" t="str">
        <f t="shared" si="705"/>
        <v>0,00</v>
      </c>
    </row>
    <row r="1813" spans="1:75" ht="61.5" customHeight="1" thickTop="1" thickBot="1">
      <c r="A1813" s="90" t="str">
        <f t="shared" si="693"/>
        <v>INSERIR DATA</v>
      </c>
      <c r="B1813" s="91" t="str">
        <f t="shared" si="694"/>
        <v>INSERIR DATA</v>
      </c>
      <c r="C1813" s="81" t="str">
        <f t="shared" si="695"/>
        <v>INSERIR DATA</v>
      </c>
      <c r="D1813" s="79">
        <f t="shared" si="684"/>
        <v>1810</v>
      </c>
      <c r="E1813" s="125">
        <f t="shared" si="706"/>
        <v>0</v>
      </c>
      <c r="F1813" s="101"/>
      <c r="G1813" s="124" t="str">
        <f>IFERROR(VLOOKUP(F1813,#REF!,2,0)," ")</f>
        <v xml:space="preserve"> </v>
      </c>
      <c r="H1813" s="122" t="str">
        <f>IFERROR(VLOOKUP(F1813,#REF!,3,0)," ")</f>
        <v xml:space="preserve"> </v>
      </c>
      <c r="I1813" s="103"/>
      <c r="J1813" s="103"/>
      <c r="K1813" s="103"/>
      <c r="L1813" s="104"/>
      <c r="M1813" s="105"/>
      <c r="N1813" s="106"/>
      <c r="O1813" s="107"/>
      <c r="P1813" s="122" t="str">
        <f t="shared" si="690"/>
        <v>00,00</v>
      </c>
      <c r="Q1813" s="123" t="str">
        <f t="shared" si="691"/>
        <v>0,00</v>
      </c>
      <c r="R1813" s="119">
        <v>0</v>
      </c>
      <c r="S1813" s="119">
        <v>0</v>
      </c>
      <c r="T1813" s="123">
        <f t="shared" si="696"/>
        <v>0</v>
      </c>
      <c r="U1813" s="108"/>
      <c r="V1813" s="109" t="str">
        <f t="shared" si="692"/>
        <v/>
      </c>
      <c r="W1813" s="37"/>
      <c r="X1813" s="132"/>
      <c r="Y1813" s="134"/>
      <c r="AA1813" s="24"/>
      <c r="AB1813" s="40"/>
      <c r="AC1813" s="24" t="str">
        <f t="shared" si="698"/>
        <v>Pendente</v>
      </c>
      <c r="AE1813" s="43"/>
      <c r="AF1813" s="44"/>
      <c r="AG1813" s="46"/>
      <c r="AH1813" s="46"/>
      <c r="AI1813" s="46"/>
      <c r="AJ1813" s="44"/>
      <c r="AK1813" s="46"/>
      <c r="AL1813" s="127"/>
      <c r="AM1813" s="44"/>
      <c r="AN1813" s="46"/>
      <c r="AO1813" s="127"/>
      <c r="AP1813" s="46"/>
      <c r="AQ1813" s="46"/>
      <c r="AR1813" s="46"/>
      <c r="AS1813" s="46"/>
      <c r="AT1813" s="46"/>
      <c r="AU1813" s="46"/>
      <c r="AV1813" s="46"/>
      <c r="AW1813" s="46"/>
      <c r="AX1813" s="46"/>
      <c r="AY1813" s="46"/>
      <c r="AZ1813" s="49"/>
      <c r="BE1813" s="52">
        <f t="shared" si="697"/>
        <v>0</v>
      </c>
      <c r="BF1813" s="53" t="str">
        <f t="shared" si="699"/>
        <v>00</v>
      </c>
      <c r="BG1813" s="54">
        <f t="shared" si="700"/>
        <v>0</v>
      </c>
      <c r="BH1813" s="54">
        <v>6</v>
      </c>
      <c r="BI1813" s="54" t="str">
        <f t="shared" si="701"/>
        <v>,00</v>
      </c>
      <c r="BJ1813" s="55" t="str">
        <f t="shared" si="702"/>
        <v>00,00</v>
      </c>
      <c r="BL1813" s="57" t="str">
        <f>IFERROR(VLOOKUP(H1813,#REF!,2,0)," ")</f>
        <v xml:space="preserve"> </v>
      </c>
      <c r="BM1813" s="57" t="str">
        <f>IFERROR(VLOOKUP(K1813,#REF!,2,0)," ")</f>
        <v xml:space="preserve"> </v>
      </c>
      <c r="BN1813" s="58" t="str">
        <f t="shared" si="685"/>
        <v xml:space="preserve">  </v>
      </c>
      <c r="BO1813" s="59" t="str">
        <f>IFERROR(VLOOKUP(BN1813,#REF!,5,0)," ")</f>
        <v xml:space="preserve"> </v>
      </c>
      <c r="BP1813" s="59" t="str">
        <f t="shared" si="686"/>
        <v xml:space="preserve"> </v>
      </c>
      <c r="BQ1813" s="56" t="str">
        <f t="shared" si="687"/>
        <v>0,00</v>
      </c>
      <c r="BR1813" s="59" t="str">
        <f t="shared" si="688"/>
        <v>0,00</v>
      </c>
      <c r="BS1813" s="59" t="str">
        <f t="shared" si="689"/>
        <v xml:space="preserve"> </v>
      </c>
      <c r="BT1813" s="56" t="str">
        <f t="shared" si="703"/>
        <v>00</v>
      </c>
      <c r="BU1813" s="56">
        <f t="shared" si="704"/>
        <v>0</v>
      </c>
      <c r="BV1813" s="56" t="str">
        <f>IFERROR(BU1813*#REF!,"0,00")</f>
        <v>0,00</v>
      </c>
      <c r="BW1813" s="59" t="str">
        <f t="shared" si="705"/>
        <v>0,00</v>
      </c>
    </row>
    <row r="1814" spans="1:75" ht="61.5" customHeight="1" thickTop="1" thickBot="1">
      <c r="A1814" s="90" t="str">
        <f t="shared" si="693"/>
        <v>INSERIR DATA</v>
      </c>
      <c r="B1814" s="91" t="str">
        <f t="shared" si="694"/>
        <v>INSERIR DATA</v>
      </c>
      <c r="C1814" s="81" t="str">
        <f t="shared" si="695"/>
        <v>INSERIR DATA</v>
      </c>
      <c r="D1814" s="79">
        <f t="shared" si="684"/>
        <v>1811</v>
      </c>
      <c r="E1814" s="125">
        <f t="shared" si="706"/>
        <v>0</v>
      </c>
      <c r="F1814" s="101"/>
      <c r="G1814" s="124" t="str">
        <f>IFERROR(VLOOKUP(F1814,#REF!,2,0)," ")</f>
        <v xml:space="preserve"> </v>
      </c>
      <c r="H1814" s="122" t="str">
        <f>IFERROR(VLOOKUP(F1814,#REF!,3,0)," ")</f>
        <v xml:space="preserve"> </v>
      </c>
      <c r="I1814" s="103"/>
      <c r="J1814" s="103"/>
      <c r="K1814" s="103"/>
      <c r="L1814" s="104"/>
      <c r="M1814" s="105"/>
      <c r="N1814" s="106"/>
      <c r="O1814" s="107"/>
      <c r="P1814" s="122" t="str">
        <f t="shared" si="690"/>
        <v>00,00</v>
      </c>
      <c r="Q1814" s="123" t="str">
        <f t="shared" si="691"/>
        <v>0,00</v>
      </c>
      <c r="R1814" s="119">
        <v>0</v>
      </c>
      <c r="S1814" s="119">
        <v>0</v>
      </c>
      <c r="T1814" s="123">
        <f t="shared" si="696"/>
        <v>0</v>
      </c>
      <c r="U1814" s="108"/>
      <c r="V1814" s="109" t="str">
        <f t="shared" si="692"/>
        <v/>
      </c>
      <c r="W1814" s="37"/>
      <c r="X1814" s="132"/>
      <c r="Y1814" s="134"/>
      <c r="AA1814" s="24"/>
      <c r="AB1814" s="40"/>
      <c r="AC1814" s="24" t="str">
        <f t="shared" si="698"/>
        <v>Pendente</v>
      </c>
      <c r="AE1814" s="43"/>
      <c r="AF1814" s="44"/>
      <c r="AG1814" s="46"/>
      <c r="AH1814" s="46"/>
      <c r="AI1814" s="46"/>
      <c r="AJ1814" s="44"/>
      <c r="AK1814" s="46"/>
      <c r="AL1814" s="127"/>
      <c r="AM1814" s="44"/>
      <c r="AN1814" s="46"/>
      <c r="AO1814" s="127"/>
      <c r="AP1814" s="46"/>
      <c r="AQ1814" s="46"/>
      <c r="AR1814" s="46"/>
      <c r="AS1814" s="46"/>
      <c r="AT1814" s="46"/>
      <c r="AU1814" s="46"/>
      <c r="AV1814" s="46"/>
      <c r="AW1814" s="46"/>
      <c r="AX1814" s="46"/>
      <c r="AY1814" s="46"/>
      <c r="AZ1814" s="49"/>
      <c r="BE1814" s="52">
        <f t="shared" si="697"/>
        <v>0</v>
      </c>
      <c r="BF1814" s="53" t="str">
        <f t="shared" si="699"/>
        <v>00</v>
      </c>
      <c r="BG1814" s="54">
        <f t="shared" si="700"/>
        <v>0</v>
      </c>
      <c r="BH1814" s="54">
        <v>6</v>
      </c>
      <c r="BI1814" s="54" t="str">
        <f t="shared" si="701"/>
        <v>,00</v>
      </c>
      <c r="BJ1814" s="55" t="str">
        <f t="shared" si="702"/>
        <v>00,00</v>
      </c>
      <c r="BL1814" s="57" t="str">
        <f>IFERROR(VLOOKUP(H1814,#REF!,2,0)," ")</f>
        <v xml:space="preserve"> </v>
      </c>
      <c r="BM1814" s="57" t="str">
        <f>IFERROR(VLOOKUP(K1814,#REF!,2,0)," ")</f>
        <v xml:space="preserve"> </v>
      </c>
      <c r="BN1814" s="58" t="str">
        <f t="shared" si="685"/>
        <v xml:space="preserve">  </v>
      </c>
      <c r="BO1814" s="59" t="str">
        <f>IFERROR(VLOOKUP(BN1814,#REF!,5,0)," ")</f>
        <v xml:space="preserve"> </v>
      </c>
      <c r="BP1814" s="59" t="str">
        <f t="shared" si="686"/>
        <v xml:space="preserve"> </v>
      </c>
      <c r="BQ1814" s="56" t="str">
        <f t="shared" si="687"/>
        <v>0,00</v>
      </c>
      <c r="BR1814" s="59" t="str">
        <f t="shared" si="688"/>
        <v>0,00</v>
      </c>
      <c r="BS1814" s="59" t="str">
        <f t="shared" si="689"/>
        <v xml:space="preserve"> </v>
      </c>
      <c r="BT1814" s="56" t="str">
        <f t="shared" si="703"/>
        <v>00</v>
      </c>
      <c r="BU1814" s="56">
        <f t="shared" si="704"/>
        <v>0</v>
      </c>
      <c r="BV1814" s="56" t="str">
        <f>IFERROR(BU1814*#REF!,"0,00")</f>
        <v>0,00</v>
      </c>
      <c r="BW1814" s="59" t="str">
        <f t="shared" si="705"/>
        <v>0,00</v>
      </c>
    </row>
    <row r="1815" spans="1:75" ht="61.5" customHeight="1" thickTop="1" thickBot="1">
      <c r="A1815" s="90" t="str">
        <f t="shared" si="693"/>
        <v>INSERIR DATA</v>
      </c>
      <c r="B1815" s="91" t="str">
        <f t="shared" si="694"/>
        <v>INSERIR DATA</v>
      </c>
      <c r="C1815" s="81" t="str">
        <f t="shared" si="695"/>
        <v>INSERIR DATA</v>
      </c>
      <c r="D1815" s="79">
        <f t="shared" si="684"/>
        <v>1812</v>
      </c>
      <c r="E1815" s="125">
        <f t="shared" si="706"/>
        <v>0</v>
      </c>
      <c r="F1815" s="101"/>
      <c r="G1815" s="124" t="str">
        <f>IFERROR(VLOOKUP(F1815,#REF!,2,0)," ")</f>
        <v xml:space="preserve"> </v>
      </c>
      <c r="H1815" s="122" t="str">
        <f>IFERROR(VLOOKUP(F1815,#REF!,3,0)," ")</f>
        <v xml:space="preserve"> </v>
      </c>
      <c r="I1815" s="103"/>
      <c r="J1815" s="103"/>
      <c r="K1815" s="103"/>
      <c r="L1815" s="104"/>
      <c r="M1815" s="105"/>
      <c r="N1815" s="106"/>
      <c r="O1815" s="107"/>
      <c r="P1815" s="122" t="str">
        <f t="shared" si="690"/>
        <v>00,00</v>
      </c>
      <c r="Q1815" s="123" t="str">
        <f t="shared" si="691"/>
        <v>0,00</v>
      </c>
      <c r="R1815" s="119">
        <v>0</v>
      </c>
      <c r="S1815" s="119">
        <v>0</v>
      </c>
      <c r="T1815" s="123">
        <f t="shared" si="696"/>
        <v>0</v>
      </c>
      <c r="U1815" s="108"/>
      <c r="V1815" s="109" t="str">
        <f t="shared" si="692"/>
        <v/>
      </c>
      <c r="W1815" s="37"/>
      <c r="X1815" s="132"/>
      <c r="Y1815" s="134"/>
      <c r="AA1815" s="24"/>
      <c r="AB1815" s="40"/>
      <c r="AC1815" s="24" t="str">
        <f t="shared" si="698"/>
        <v>Pendente</v>
      </c>
      <c r="AE1815" s="43"/>
      <c r="AF1815" s="44"/>
      <c r="AG1815" s="46"/>
      <c r="AH1815" s="46"/>
      <c r="AI1815" s="46"/>
      <c r="AJ1815" s="44"/>
      <c r="AK1815" s="46"/>
      <c r="AL1815" s="127"/>
      <c r="AM1815" s="44"/>
      <c r="AN1815" s="46"/>
      <c r="AO1815" s="127"/>
      <c r="AP1815" s="46"/>
      <c r="AQ1815" s="46"/>
      <c r="AR1815" s="46"/>
      <c r="AS1815" s="46"/>
      <c r="AT1815" s="46"/>
      <c r="AU1815" s="46"/>
      <c r="AV1815" s="46"/>
      <c r="AW1815" s="46"/>
      <c r="AX1815" s="46"/>
      <c r="AY1815" s="46"/>
      <c r="AZ1815" s="49"/>
      <c r="BE1815" s="52">
        <f t="shared" si="697"/>
        <v>0</v>
      </c>
      <c r="BF1815" s="53" t="str">
        <f t="shared" si="699"/>
        <v>00</v>
      </c>
      <c r="BG1815" s="54">
        <f t="shared" si="700"/>
        <v>0</v>
      </c>
      <c r="BH1815" s="54">
        <v>6</v>
      </c>
      <c r="BI1815" s="54" t="str">
        <f t="shared" si="701"/>
        <v>,00</v>
      </c>
      <c r="BJ1815" s="55" t="str">
        <f t="shared" si="702"/>
        <v>00,00</v>
      </c>
      <c r="BL1815" s="57" t="str">
        <f>IFERROR(VLOOKUP(H1815,#REF!,2,0)," ")</f>
        <v xml:space="preserve"> </v>
      </c>
      <c r="BM1815" s="57" t="str">
        <f>IFERROR(VLOOKUP(K1815,#REF!,2,0)," ")</f>
        <v xml:space="preserve"> </v>
      </c>
      <c r="BN1815" s="58" t="str">
        <f t="shared" si="685"/>
        <v xml:space="preserve">  </v>
      </c>
      <c r="BO1815" s="59" t="str">
        <f>IFERROR(VLOOKUP(BN1815,#REF!,5,0)," ")</f>
        <v xml:space="preserve"> </v>
      </c>
      <c r="BP1815" s="59" t="str">
        <f t="shared" si="686"/>
        <v xml:space="preserve"> </v>
      </c>
      <c r="BQ1815" s="56" t="str">
        <f t="shared" si="687"/>
        <v>0,00</v>
      </c>
      <c r="BR1815" s="59" t="str">
        <f t="shared" si="688"/>
        <v>0,00</v>
      </c>
      <c r="BS1815" s="59" t="str">
        <f t="shared" si="689"/>
        <v xml:space="preserve"> </v>
      </c>
      <c r="BT1815" s="56" t="str">
        <f t="shared" si="703"/>
        <v>00</v>
      </c>
      <c r="BU1815" s="56">
        <f t="shared" si="704"/>
        <v>0</v>
      </c>
      <c r="BV1815" s="56" t="str">
        <f>IFERROR(BU1815*#REF!,"0,00")</f>
        <v>0,00</v>
      </c>
      <c r="BW1815" s="59" t="str">
        <f t="shared" si="705"/>
        <v>0,00</v>
      </c>
    </row>
    <row r="1816" spans="1:75" ht="61.5" customHeight="1" thickTop="1" thickBot="1">
      <c r="A1816" s="90" t="str">
        <f t="shared" si="693"/>
        <v>INSERIR DATA</v>
      </c>
      <c r="B1816" s="91" t="str">
        <f t="shared" si="694"/>
        <v>INSERIR DATA</v>
      </c>
      <c r="C1816" s="81" t="str">
        <f t="shared" si="695"/>
        <v>INSERIR DATA</v>
      </c>
      <c r="D1816" s="79">
        <f t="shared" ref="D1816:D1879" si="707">D1815+1</f>
        <v>1813</v>
      </c>
      <c r="E1816" s="125">
        <f t="shared" si="706"/>
        <v>0</v>
      </c>
      <c r="F1816" s="101"/>
      <c r="G1816" s="124" t="str">
        <f>IFERROR(VLOOKUP(F1816,#REF!,2,0)," ")</f>
        <v xml:space="preserve"> </v>
      </c>
      <c r="H1816" s="122" t="str">
        <f>IFERROR(VLOOKUP(F1816,#REF!,3,0)," ")</f>
        <v xml:space="preserve"> </v>
      </c>
      <c r="I1816" s="103"/>
      <c r="J1816" s="103"/>
      <c r="K1816" s="103"/>
      <c r="L1816" s="104"/>
      <c r="M1816" s="105"/>
      <c r="N1816" s="106"/>
      <c r="O1816" s="107"/>
      <c r="P1816" s="122" t="str">
        <f t="shared" si="690"/>
        <v>00,00</v>
      </c>
      <c r="Q1816" s="123" t="str">
        <f t="shared" si="691"/>
        <v>0,00</v>
      </c>
      <c r="R1816" s="119">
        <v>0</v>
      </c>
      <c r="S1816" s="119">
        <v>0</v>
      </c>
      <c r="T1816" s="123">
        <f t="shared" si="696"/>
        <v>0</v>
      </c>
      <c r="U1816" s="108"/>
      <c r="V1816" s="109" t="str">
        <f t="shared" si="692"/>
        <v/>
      </c>
      <c r="W1816" s="37"/>
      <c r="X1816" s="132"/>
      <c r="Y1816" s="134"/>
      <c r="AA1816" s="24"/>
      <c r="AB1816" s="40"/>
      <c r="AC1816" s="24" t="str">
        <f t="shared" si="698"/>
        <v>Pendente</v>
      </c>
      <c r="AE1816" s="43"/>
      <c r="AF1816" s="44"/>
      <c r="AG1816" s="46"/>
      <c r="AH1816" s="46"/>
      <c r="AI1816" s="46"/>
      <c r="AJ1816" s="44"/>
      <c r="AK1816" s="46"/>
      <c r="AL1816" s="127"/>
      <c r="AM1816" s="44"/>
      <c r="AN1816" s="46"/>
      <c r="AO1816" s="127"/>
      <c r="AP1816" s="46"/>
      <c r="AQ1816" s="46"/>
      <c r="AR1816" s="46"/>
      <c r="AS1816" s="46"/>
      <c r="AT1816" s="46"/>
      <c r="AU1816" s="46"/>
      <c r="AV1816" s="46"/>
      <c r="AW1816" s="46"/>
      <c r="AX1816" s="46"/>
      <c r="AY1816" s="46"/>
      <c r="AZ1816" s="49"/>
      <c r="BE1816" s="52">
        <f t="shared" si="697"/>
        <v>0</v>
      </c>
      <c r="BF1816" s="53" t="str">
        <f t="shared" si="699"/>
        <v>00</v>
      </c>
      <c r="BG1816" s="54">
        <f t="shared" si="700"/>
        <v>0</v>
      </c>
      <c r="BH1816" s="54">
        <v>6</v>
      </c>
      <c r="BI1816" s="54" t="str">
        <f t="shared" si="701"/>
        <v>,00</v>
      </c>
      <c r="BJ1816" s="55" t="str">
        <f t="shared" si="702"/>
        <v>00,00</v>
      </c>
      <c r="BL1816" s="57" t="str">
        <f>IFERROR(VLOOKUP(H1816,#REF!,2,0)," ")</f>
        <v xml:space="preserve"> </v>
      </c>
      <c r="BM1816" s="57" t="str">
        <f>IFERROR(VLOOKUP(K1816,#REF!,2,0)," ")</f>
        <v xml:space="preserve"> </v>
      </c>
      <c r="BN1816" s="58" t="str">
        <f t="shared" si="685"/>
        <v xml:space="preserve">  </v>
      </c>
      <c r="BO1816" s="59" t="str">
        <f>IFERROR(VLOOKUP(BN1816,#REF!,5,0)," ")</f>
        <v xml:space="preserve"> </v>
      </c>
      <c r="BP1816" s="59" t="str">
        <f t="shared" si="686"/>
        <v xml:space="preserve"> </v>
      </c>
      <c r="BQ1816" s="56" t="str">
        <f t="shared" si="687"/>
        <v>0,00</v>
      </c>
      <c r="BR1816" s="59" t="str">
        <f t="shared" si="688"/>
        <v>0,00</v>
      </c>
      <c r="BS1816" s="59" t="str">
        <f t="shared" si="689"/>
        <v xml:space="preserve"> </v>
      </c>
      <c r="BT1816" s="56" t="str">
        <f t="shared" si="703"/>
        <v>00</v>
      </c>
      <c r="BU1816" s="56">
        <f t="shared" si="704"/>
        <v>0</v>
      </c>
      <c r="BV1816" s="56" t="str">
        <f>IFERROR(BU1816*#REF!,"0,00")</f>
        <v>0,00</v>
      </c>
      <c r="BW1816" s="59" t="str">
        <f t="shared" si="705"/>
        <v>0,00</v>
      </c>
    </row>
    <row r="1817" spans="1:75" ht="61.5" customHeight="1" thickTop="1" thickBot="1">
      <c r="A1817" s="90" t="str">
        <f t="shared" si="693"/>
        <v>INSERIR DATA</v>
      </c>
      <c r="B1817" s="91" t="str">
        <f t="shared" si="694"/>
        <v>INSERIR DATA</v>
      </c>
      <c r="C1817" s="81" t="str">
        <f t="shared" si="695"/>
        <v>INSERIR DATA</v>
      </c>
      <c r="D1817" s="79">
        <f t="shared" si="707"/>
        <v>1814</v>
      </c>
      <c r="E1817" s="125">
        <f t="shared" si="706"/>
        <v>0</v>
      </c>
      <c r="F1817" s="101"/>
      <c r="G1817" s="124" t="str">
        <f>IFERROR(VLOOKUP(F1817,#REF!,2,0)," ")</f>
        <v xml:space="preserve"> </v>
      </c>
      <c r="H1817" s="122" t="str">
        <f>IFERROR(VLOOKUP(F1817,#REF!,3,0)," ")</f>
        <v xml:space="preserve"> </v>
      </c>
      <c r="I1817" s="103"/>
      <c r="J1817" s="103"/>
      <c r="K1817" s="103"/>
      <c r="L1817" s="104"/>
      <c r="M1817" s="105"/>
      <c r="N1817" s="106"/>
      <c r="O1817" s="107"/>
      <c r="P1817" s="122" t="str">
        <f t="shared" si="690"/>
        <v>00,00</v>
      </c>
      <c r="Q1817" s="123" t="str">
        <f t="shared" si="691"/>
        <v>0,00</v>
      </c>
      <c r="R1817" s="119">
        <v>0</v>
      </c>
      <c r="S1817" s="119">
        <v>0</v>
      </c>
      <c r="T1817" s="123">
        <f t="shared" si="696"/>
        <v>0</v>
      </c>
      <c r="U1817" s="108"/>
      <c r="V1817" s="109" t="str">
        <f t="shared" si="692"/>
        <v/>
      </c>
      <c r="W1817" s="37"/>
      <c r="X1817" s="132"/>
      <c r="Y1817" s="134"/>
      <c r="AA1817" s="24"/>
      <c r="AB1817" s="40"/>
      <c r="AC1817" s="24" t="str">
        <f t="shared" si="698"/>
        <v>Pendente</v>
      </c>
      <c r="AE1817" s="43"/>
      <c r="AF1817" s="44"/>
      <c r="AG1817" s="46"/>
      <c r="AH1817" s="46"/>
      <c r="AI1817" s="46"/>
      <c r="AJ1817" s="44"/>
      <c r="AK1817" s="46"/>
      <c r="AL1817" s="127"/>
      <c r="AM1817" s="44"/>
      <c r="AN1817" s="46"/>
      <c r="AO1817" s="127"/>
      <c r="AP1817" s="46"/>
      <c r="AQ1817" s="46"/>
      <c r="AR1817" s="46"/>
      <c r="AS1817" s="46"/>
      <c r="AT1817" s="46"/>
      <c r="AU1817" s="46"/>
      <c r="AV1817" s="46"/>
      <c r="AW1817" s="46"/>
      <c r="AX1817" s="46"/>
      <c r="AY1817" s="46"/>
      <c r="AZ1817" s="49"/>
      <c r="BE1817" s="52">
        <f t="shared" si="697"/>
        <v>0</v>
      </c>
      <c r="BF1817" s="53" t="str">
        <f t="shared" si="699"/>
        <v>00</v>
      </c>
      <c r="BG1817" s="54">
        <f t="shared" si="700"/>
        <v>0</v>
      </c>
      <c r="BH1817" s="54">
        <v>6</v>
      </c>
      <c r="BI1817" s="54" t="str">
        <f t="shared" si="701"/>
        <v>,00</v>
      </c>
      <c r="BJ1817" s="55" t="str">
        <f t="shared" si="702"/>
        <v>00,00</v>
      </c>
      <c r="BL1817" s="57" t="str">
        <f>IFERROR(VLOOKUP(H1817,#REF!,2,0)," ")</f>
        <v xml:space="preserve"> </v>
      </c>
      <c r="BM1817" s="57" t="str">
        <f>IFERROR(VLOOKUP(K1817,#REF!,2,0)," ")</f>
        <v xml:space="preserve"> </v>
      </c>
      <c r="BN1817" s="58" t="str">
        <f t="shared" si="685"/>
        <v xml:space="preserve">  </v>
      </c>
      <c r="BO1817" s="59" t="str">
        <f>IFERROR(VLOOKUP(BN1817,#REF!,5,0)," ")</f>
        <v xml:space="preserve"> </v>
      </c>
      <c r="BP1817" s="59" t="str">
        <f t="shared" si="686"/>
        <v xml:space="preserve"> </v>
      </c>
      <c r="BQ1817" s="56" t="str">
        <f t="shared" si="687"/>
        <v>0,00</v>
      </c>
      <c r="BR1817" s="59" t="str">
        <f t="shared" si="688"/>
        <v>0,00</v>
      </c>
      <c r="BS1817" s="59" t="str">
        <f t="shared" si="689"/>
        <v xml:space="preserve"> </v>
      </c>
      <c r="BT1817" s="56" t="str">
        <f t="shared" si="703"/>
        <v>00</v>
      </c>
      <c r="BU1817" s="56">
        <f t="shared" si="704"/>
        <v>0</v>
      </c>
      <c r="BV1817" s="56" t="str">
        <f>IFERROR(BU1817*#REF!,"0,00")</f>
        <v>0,00</v>
      </c>
      <c r="BW1817" s="59" t="str">
        <f t="shared" si="705"/>
        <v>0,00</v>
      </c>
    </row>
    <row r="1818" spans="1:75" ht="61.5" customHeight="1" thickTop="1" thickBot="1">
      <c r="A1818" s="90" t="str">
        <f t="shared" si="693"/>
        <v>INSERIR DATA</v>
      </c>
      <c r="B1818" s="91" t="str">
        <f t="shared" si="694"/>
        <v>INSERIR DATA</v>
      </c>
      <c r="C1818" s="81" t="str">
        <f t="shared" si="695"/>
        <v>INSERIR DATA</v>
      </c>
      <c r="D1818" s="79">
        <f t="shared" si="707"/>
        <v>1815</v>
      </c>
      <c r="E1818" s="125">
        <f t="shared" si="706"/>
        <v>0</v>
      </c>
      <c r="F1818" s="101"/>
      <c r="G1818" s="124" t="str">
        <f>IFERROR(VLOOKUP(F1818,#REF!,2,0)," ")</f>
        <v xml:space="preserve"> </v>
      </c>
      <c r="H1818" s="122" t="str">
        <f>IFERROR(VLOOKUP(F1818,#REF!,3,0)," ")</f>
        <v xml:space="preserve"> </v>
      </c>
      <c r="I1818" s="103"/>
      <c r="J1818" s="103"/>
      <c r="K1818" s="103"/>
      <c r="L1818" s="104"/>
      <c r="M1818" s="105"/>
      <c r="N1818" s="106"/>
      <c r="O1818" s="107"/>
      <c r="P1818" s="122" t="str">
        <f t="shared" si="690"/>
        <v>00,00</v>
      </c>
      <c r="Q1818" s="123" t="str">
        <f t="shared" si="691"/>
        <v>0,00</v>
      </c>
      <c r="R1818" s="119">
        <v>0</v>
      </c>
      <c r="S1818" s="119">
        <v>0</v>
      </c>
      <c r="T1818" s="123">
        <f t="shared" si="696"/>
        <v>0</v>
      </c>
      <c r="U1818" s="108"/>
      <c r="V1818" s="109" t="str">
        <f t="shared" si="692"/>
        <v/>
      </c>
      <c r="W1818" s="37"/>
      <c r="X1818" s="132"/>
      <c r="Y1818" s="134"/>
      <c r="AA1818" s="24"/>
      <c r="AB1818" s="40"/>
      <c r="AC1818" s="24" t="str">
        <f t="shared" si="698"/>
        <v>Pendente</v>
      </c>
      <c r="AE1818" s="43"/>
      <c r="AF1818" s="44"/>
      <c r="AG1818" s="46"/>
      <c r="AH1818" s="46"/>
      <c r="AI1818" s="46"/>
      <c r="AJ1818" s="44"/>
      <c r="AK1818" s="46"/>
      <c r="AL1818" s="127"/>
      <c r="AM1818" s="44"/>
      <c r="AN1818" s="46"/>
      <c r="AO1818" s="127"/>
      <c r="AP1818" s="46"/>
      <c r="AQ1818" s="46"/>
      <c r="AR1818" s="46"/>
      <c r="AS1818" s="46"/>
      <c r="AT1818" s="46"/>
      <c r="AU1818" s="46"/>
      <c r="AV1818" s="46"/>
      <c r="AW1818" s="46"/>
      <c r="AX1818" s="46"/>
      <c r="AY1818" s="46"/>
      <c r="AZ1818" s="49"/>
      <c r="BE1818" s="52">
        <f t="shared" si="697"/>
        <v>0</v>
      </c>
      <c r="BF1818" s="53" t="str">
        <f t="shared" si="699"/>
        <v>00</v>
      </c>
      <c r="BG1818" s="54">
        <f t="shared" si="700"/>
        <v>0</v>
      </c>
      <c r="BH1818" s="54">
        <v>6</v>
      </c>
      <c r="BI1818" s="54" t="str">
        <f t="shared" si="701"/>
        <v>,00</v>
      </c>
      <c r="BJ1818" s="55" t="str">
        <f t="shared" si="702"/>
        <v>00,00</v>
      </c>
      <c r="BL1818" s="57" t="str">
        <f>IFERROR(VLOOKUP(H1818,#REF!,2,0)," ")</f>
        <v xml:space="preserve"> </v>
      </c>
      <c r="BM1818" s="57" t="str">
        <f>IFERROR(VLOOKUP(K1818,#REF!,2,0)," ")</f>
        <v xml:space="preserve"> </v>
      </c>
      <c r="BN1818" s="58" t="str">
        <f t="shared" si="685"/>
        <v xml:space="preserve">  </v>
      </c>
      <c r="BO1818" s="59" t="str">
        <f>IFERROR(VLOOKUP(BN1818,#REF!,5,0)," ")</f>
        <v xml:space="preserve"> </v>
      </c>
      <c r="BP1818" s="59" t="str">
        <f t="shared" si="686"/>
        <v xml:space="preserve"> </v>
      </c>
      <c r="BQ1818" s="56" t="str">
        <f t="shared" si="687"/>
        <v>0,00</v>
      </c>
      <c r="BR1818" s="59" t="str">
        <f t="shared" si="688"/>
        <v>0,00</v>
      </c>
      <c r="BS1818" s="59" t="str">
        <f t="shared" si="689"/>
        <v xml:space="preserve"> </v>
      </c>
      <c r="BT1818" s="56" t="str">
        <f t="shared" si="703"/>
        <v>00</v>
      </c>
      <c r="BU1818" s="56">
        <f t="shared" si="704"/>
        <v>0</v>
      </c>
      <c r="BV1818" s="56" t="str">
        <f>IFERROR(BU1818*#REF!,"0,00")</f>
        <v>0,00</v>
      </c>
      <c r="BW1818" s="59" t="str">
        <f t="shared" si="705"/>
        <v>0,00</v>
      </c>
    </row>
    <row r="1819" spans="1:75" ht="61.5" customHeight="1" thickTop="1" thickBot="1">
      <c r="A1819" s="90" t="str">
        <f t="shared" si="693"/>
        <v>INSERIR DATA</v>
      </c>
      <c r="B1819" s="91" t="str">
        <f t="shared" si="694"/>
        <v>INSERIR DATA</v>
      </c>
      <c r="C1819" s="81" t="str">
        <f t="shared" si="695"/>
        <v>INSERIR DATA</v>
      </c>
      <c r="D1819" s="79">
        <f t="shared" si="707"/>
        <v>1816</v>
      </c>
      <c r="E1819" s="125">
        <f t="shared" si="706"/>
        <v>0</v>
      </c>
      <c r="F1819" s="101"/>
      <c r="G1819" s="124" t="str">
        <f>IFERROR(VLOOKUP(F1819,#REF!,2,0)," ")</f>
        <v xml:space="preserve"> </v>
      </c>
      <c r="H1819" s="122" t="str">
        <f>IFERROR(VLOOKUP(F1819,#REF!,3,0)," ")</f>
        <v xml:space="preserve"> </v>
      </c>
      <c r="I1819" s="103"/>
      <c r="J1819" s="103"/>
      <c r="K1819" s="103"/>
      <c r="L1819" s="104"/>
      <c r="M1819" s="105"/>
      <c r="N1819" s="106"/>
      <c r="O1819" s="107"/>
      <c r="P1819" s="122" t="str">
        <f t="shared" si="690"/>
        <v>00,00</v>
      </c>
      <c r="Q1819" s="123" t="str">
        <f t="shared" si="691"/>
        <v>0,00</v>
      </c>
      <c r="R1819" s="119">
        <v>0</v>
      </c>
      <c r="S1819" s="119">
        <v>0</v>
      </c>
      <c r="T1819" s="123">
        <f t="shared" si="696"/>
        <v>0</v>
      </c>
      <c r="U1819" s="108"/>
      <c r="V1819" s="109" t="str">
        <f t="shared" si="692"/>
        <v/>
      </c>
      <c r="W1819" s="37"/>
      <c r="X1819" s="132"/>
      <c r="Y1819" s="134"/>
      <c r="AA1819" s="24"/>
      <c r="AB1819" s="40"/>
      <c r="AC1819" s="24" t="str">
        <f t="shared" si="698"/>
        <v>Pendente</v>
      </c>
      <c r="AE1819" s="43"/>
      <c r="AF1819" s="44"/>
      <c r="AG1819" s="46"/>
      <c r="AH1819" s="46"/>
      <c r="AI1819" s="46"/>
      <c r="AJ1819" s="44"/>
      <c r="AK1819" s="46"/>
      <c r="AL1819" s="127"/>
      <c r="AM1819" s="44"/>
      <c r="AN1819" s="46"/>
      <c r="AO1819" s="127"/>
      <c r="AP1819" s="46"/>
      <c r="AQ1819" s="46"/>
      <c r="AR1819" s="46"/>
      <c r="AS1819" s="46"/>
      <c r="AT1819" s="46"/>
      <c r="AU1819" s="46"/>
      <c r="AV1819" s="46"/>
      <c r="AW1819" s="46"/>
      <c r="AX1819" s="46"/>
      <c r="AY1819" s="46"/>
      <c r="AZ1819" s="49"/>
      <c r="BE1819" s="52">
        <f t="shared" si="697"/>
        <v>0</v>
      </c>
      <c r="BF1819" s="53" t="str">
        <f t="shared" si="699"/>
        <v>00</v>
      </c>
      <c r="BG1819" s="54">
        <f t="shared" si="700"/>
        <v>0</v>
      </c>
      <c r="BH1819" s="54">
        <v>6</v>
      </c>
      <c r="BI1819" s="54" t="str">
        <f t="shared" si="701"/>
        <v>,00</v>
      </c>
      <c r="BJ1819" s="55" t="str">
        <f t="shared" si="702"/>
        <v>00,00</v>
      </c>
      <c r="BL1819" s="57" t="str">
        <f>IFERROR(VLOOKUP(H1819,#REF!,2,0)," ")</f>
        <v xml:space="preserve"> </v>
      </c>
      <c r="BM1819" s="57" t="str">
        <f>IFERROR(VLOOKUP(K1819,#REF!,2,0)," ")</f>
        <v xml:space="preserve"> </v>
      </c>
      <c r="BN1819" s="58" t="str">
        <f t="shared" si="685"/>
        <v xml:space="preserve">  </v>
      </c>
      <c r="BO1819" s="59" t="str">
        <f>IFERROR(VLOOKUP(BN1819,#REF!,5,0)," ")</f>
        <v xml:space="preserve"> </v>
      </c>
      <c r="BP1819" s="59" t="str">
        <f t="shared" si="686"/>
        <v xml:space="preserve"> </v>
      </c>
      <c r="BQ1819" s="56" t="str">
        <f t="shared" si="687"/>
        <v>0,00</v>
      </c>
      <c r="BR1819" s="59" t="str">
        <f t="shared" si="688"/>
        <v>0,00</v>
      </c>
      <c r="BS1819" s="59" t="str">
        <f t="shared" si="689"/>
        <v xml:space="preserve"> </v>
      </c>
      <c r="BT1819" s="56" t="str">
        <f t="shared" si="703"/>
        <v>00</v>
      </c>
      <c r="BU1819" s="56">
        <f t="shared" si="704"/>
        <v>0</v>
      </c>
      <c r="BV1819" s="56" t="str">
        <f>IFERROR(BU1819*#REF!,"0,00")</f>
        <v>0,00</v>
      </c>
      <c r="BW1819" s="59" t="str">
        <f t="shared" si="705"/>
        <v>0,00</v>
      </c>
    </row>
    <row r="1820" spans="1:75" ht="61.5" customHeight="1" thickTop="1" thickBot="1">
      <c r="A1820" s="90" t="str">
        <f t="shared" si="693"/>
        <v>INSERIR DATA</v>
      </c>
      <c r="B1820" s="91" t="str">
        <f t="shared" si="694"/>
        <v>INSERIR DATA</v>
      </c>
      <c r="C1820" s="81" t="str">
        <f t="shared" si="695"/>
        <v>INSERIR DATA</v>
      </c>
      <c r="D1820" s="79">
        <f t="shared" si="707"/>
        <v>1817</v>
      </c>
      <c r="E1820" s="125">
        <f t="shared" si="706"/>
        <v>0</v>
      </c>
      <c r="F1820" s="101"/>
      <c r="G1820" s="124" t="str">
        <f>IFERROR(VLOOKUP(F1820,#REF!,2,0)," ")</f>
        <v xml:space="preserve"> </v>
      </c>
      <c r="H1820" s="122" t="str">
        <f>IFERROR(VLOOKUP(F1820,#REF!,3,0)," ")</f>
        <v xml:space="preserve"> </v>
      </c>
      <c r="I1820" s="103"/>
      <c r="J1820" s="103"/>
      <c r="K1820" s="103"/>
      <c r="L1820" s="104"/>
      <c r="M1820" s="105"/>
      <c r="N1820" s="106"/>
      <c r="O1820" s="107"/>
      <c r="P1820" s="122" t="str">
        <f t="shared" si="690"/>
        <v>00,00</v>
      </c>
      <c r="Q1820" s="123" t="str">
        <f t="shared" si="691"/>
        <v>0,00</v>
      </c>
      <c r="R1820" s="119">
        <v>0</v>
      </c>
      <c r="S1820" s="119">
        <v>0</v>
      </c>
      <c r="T1820" s="123">
        <f t="shared" si="696"/>
        <v>0</v>
      </c>
      <c r="U1820" s="108"/>
      <c r="V1820" s="109" t="str">
        <f t="shared" si="692"/>
        <v/>
      </c>
      <c r="W1820" s="37"/>
      <c r="X1820" s="132"/>
      <c r="Y1820" s="134"/>
      <c r="AA1820" s="24"/>
      <c r="AB1820" s="40"/>
      <c r="AC1820" s="24" t="str">
        <f t="shared" si="698"/>
        <v>Pendente</v>
      </c>
      <c r="AE1820" s="43"/>
      <c r="AF1820" s="44"/>
      <c r="AG1820" s="46"/>
      <c r="AH1820" s="46"/>
      <c r="AI1820" s="46"/>
      <c r="AJ1820" s="44"/>
      <c r="AK1820" s="46"/>
      <c r="AL1820" s="127"/>
      <c r="AM1820" s="44"/>
      <c r="AN1820" s="46"/>
      <c r="AO1820" s="127"/>
      <c r="AP1820" s="46"/>
      <c r="AQ1820" s="46"/>
      <c r="AR1820" s="46"/>
      <c r="AS1820" s="46"/>
      <c r="AT1820" s="46"/>
      <c r="AU1820" s="46"/>
      <c r="AV1820" s="46"/>
      <c r="AW1820" s="46"/>
      <c r="AX1820" s="46"/>
      <c r="AY1820" s="46"/>
      <c r="AZ1820" s="49"/>
      <c r="BE1820" s="52">
        <f t="shared" si="697"/>
        <v>0</v>
      </c>
      <c r="BF1820" s="53" t="str">
        <f t="shared" si="699"/>
        <v>00</v>
      </c>
      <c r="BG1820" s="54">
        <f t="shared" si="700"/>
        <v>0</v>
      </c>
      <c r="BH1820" s="54">
        <v>6</v>
      </c>
      <c r="BI1820" s="54" t="str">
        <f t="shared" si="701"/>
        <v>,00</v>
      </c>
      <c r="BJ1820" s="55" t="str">
        <f t="shared" si="702"/>
        <v>00,00</v>
      </c>
      <c r="BL1820" s="57" t="str">
        <f>IFERROR(VLOOKUP(H1820,#REF!,2,0)," ")</f>
        <v xml:space="preserve"> </v>
      </c>
      <c r="BM1820" s="57" t="str">
        <f>IFERROR(VLOOKUP(K1820,#REF!,2,0)," ")</f>
        <v xml:space="preserve"> </v>
      </c>
      <c r="BN1820" s="58" t="str">
        <f t="shared" si="685"/>
        <v xml:space="preserve">  </v>
      </c>
      <c r="BO1820" s="59" t="str">
        <f>IFERROR(VLOOKUP(BN1820,#REF!,5,0)," ")</f>
        <v xml:space="preserve"> </v>
      </c>
      <c r="BP1820" s="59" t="str">
        <f t="shared" si="686"/>
        <v xml:space="preserve"> </v>
      </c>
      <c r="BQ1820" s="56" t="str">
        <f t="shared" si="687"/>
        <v>0,00</v>
      </c>
      <c r="BR1820" s="59" t="str">
        <f t="shared" si="688"/>
        <v>0,00</v>
      </c>
      <c r="BS1820" s="59" t="str">
        <f t="shared" si="689"/>
        <v xml:space="preserve"> </v>
      </c>
      <c r="BT1820" s="56" t="str">
        <f t="shared" si="703"/>
        <v>00</v>
      </c>
      <c r="BU1820" s="56">
        <f t="shared" si="704"/>
        <v>0</v>
      </c>
      <c r="BV1820" s="56" t="str">
        <f>IFERROR(BU1820*#REF!,"0,00")</f>
        <v>0,00</v>
      </c>
      <c r="BW1820" s="59" t="str">
        <f t="shared" si="705"/>
        <v>0,00</v>
      </c>
    </row>
    <row r="1821" spans="1:75" ht="61.5" customHeight="1" thickTop="1" thickBot="1">
      <c r="A1821" s="90" t="str">
        <f t="shared" si="693"/>
        <v>INSERIR DATA</v>
      </c>
      <c r="B1821" s="91" t="str">
        <f t="shared" si="694"/>
        <v>INSERIR DATA</v>
      </c>
      <c r="C1821" s="81" t="str">
        <f t="shared" si="695"/>
        <v>INSERIR DATA</v>
      </c>
      <c r="D1821" s="79">
        <f t="shared" si="707"/>
        <v>1818</v>
      </c>
      <c r="E1821" s="125">
        <f t="shared" si="706"/>
        <v>0</v>
      </c>
      <c r="F1821" s="101"/>
      <c r="G1821" s="124" t="str">
        <f>IFERROR(VLOOKUP(F1821,#REF!,2,0)," ")</f>
        <v xml:space="preserve"> </v>
      </c>
      <c r="H1821" s="122" t="str">
        <f>IFERROR(VLOOKUP(F1821,#REF!,3,0)," ")</f>
        <v xml:space="preserve"> </v>
      </c>
      <c r="I1821" s="103"/>
      <c r="J1821" s="103"/>
      <c r="K1821" s="103"/>
      <c r="L1821" s="104"/>
      <c r="M1821" s="105"/>
      <c r="N1821" s="106"/>
      <c r="O1821" s="107"/>
      <c r="P1821" s="122" t="str">
        <f t="shared" si="690"/>
        <v>00,00</v>
      </c>
      <c r="Q1821" s="123" t="str">
        <f t="shared" si="691"/>
        <v>0,00</v>
      </c>
      <c r="R1821" s="119">
        <v>0</v>
      </c>
      <c r="S1821" s="119">
        <v>0</v>
      </c>
      <c r="T1821" s="123">
        <f t="shared" si="696"/>
        <v>0</v>
      </c>
      <c r="U1821" s="108"/>
      <c r="V1821" s="109" t="str">
        <f t="shared" si="692"/>
        <v/>
      </c>
      <c r="W1821" s="37"/>
      <c r="X1821" s="132"/>
      <c r="Y1821" s="134"/>
      <c r="AA1821" s="24"/>
      <c r="AB1821" s="40"/>
      <c r="AC1821" s="24" t="str">
        <f t="shared" si="698"/>
        <v>Pendente</v>
      </c>
      <c r="AE1821" s="43"/>
      <c r="AF1821" s="44"/>
      <c r="AG1821" s="46"/>
      <c r="AH1821" s="46"/>
      <c r="AI1821" s="46"/>
      <c r="AJ1821" s="44"/>
      <c r="AK1821" s="46"/>
      <c r="AL1821" s="127"/>
      <c r="AM1821" s="44"/>
      <c r="AN1821" s="46"/>
      <c r="AO1821" s="127"/>
      <c r="AP1821" s="46"/>
      <c r="AQ1821" s="46"/>
      <c r="AR1821" s="46"/>
      <c r="AS1821" s="46"/>
      <c r="AT1821" s="46"/>
      <c r="AU1821" s="46"/>
      <c r="AV1821" s="46"/>
      <c r="AW1821" s="46"/>
      <c r="AX1821" s="46"/>
      <c r="AY1821" s="46"/>
      <c r="AZ1821" s="49"/>
      <c r="BE1821" s="52">
        <f t="shared" si="697"/>
        <v>0</v>
      </c>
      <c r="BF1821" s="53" t="str">
        <f t="shared" si="699"/>
        <v>00</v>
      </c>
      <c r="BG1821" s="54">
        <f t="shared" si="700"/>
        <v>0</v>
      </c>
      <c r="BH1821" s="54">
        <v>6</v>
      </c>
      <c r="BI1821" s="54" t="str">
        <f t="shared" si="701"/>
        <v>,00</v>
      </c>
      <c r="BJ1821" s="55" t="str">
        <f t="shared" si="702"/>
        <v>00,00</v>
      </c>
      <c r="BL1821" s="57" t="str">
        <f>IFERROR(VLOOKUP(H1821,#REF!,2,0)," ")</f>
        <v xml:space="preserve"> </v>
      </c>
      <c r="BM1821" s="57" t="str">
        <f>IFERROR(VLOOKUP(K1821,#REF!,2,0)," ")</f>
        <v xml:space="preserve"> </v>
      </c>
      <c r="BN1821" s="58" t="str">
        <f t="shared" si="685"/>
        <v xml:space="preserve">  </v>
      </c>
      <c r="BO1821" s="59" t="str">
        <f>IFERROR(VLOOKUP(BN1821,#REF!,5,0)," ")</f>
        <v xml:space="preserve"> </v>
      </c>
      <c r="BP1821" s="59" t="str">
        <f t="shared" si="686"/>
        <v xml:space="preserve"> </v>
      </c>
      <c r="BQ1821" s="56" t="str">
        <f t="shared" si="687"/>
        <v>0,00</v>
      </c>
      <c r="BR1821" s="59" t="str">
        <f t="shared" si="688"/>
        <v>0,00</v>
      </c>
      <c r="BS1821" s="59" t="str">
        <f t="shared" si="689"/>
        <v xml:space="preserve"> </v>
      </c>
      <c r="BT1821" s="56" t="str">
        <f t="shared" si="703"/>
        <v>00</v>
      </c>
      <c r="BU1821" s="56">
        <f t="shared" si="704"/>
        <v>0</v>
      </c>
      <c r="BV1821" s="56" t="str">
        <f>IFERROR(BU1821*#REF!,"0,00")</f>
        <v>0,00</v>
      </c>
      <c r="BW1821" s="59" t="str">
        <f t="shared" si="705"/>
        <v>0,00</v>
      </c>
    </row>
    <row r="1822" spans="1:75" ht="61.5" customHeight="1" thickTop="1" thickBot="1">
      <c r="A1822" s="90" t="str">
        <f t="shared" si="693"/>
        <v>INSERIR DATA</v>
      </c>
      <c r="B1822" s="91" t="str">
        <f t="shared" si="694"/>
        <v>INSERIR DATA</v>
      </c>
      <c r="C1822" s="81" t="str">
        <f t="shared" si="695"/>
        <v>INSERIR DATA</v>
      </c>
      <c r="D1822" s="79">
        <f t="shared" si="707"/>
        <v>1819</v>
      </c>
      <c r="E1822" s="125">
        <f t="shared" si="706"/>
        <v>0</v>
      </c>
      <c r="F1822" s="101"/>
      <c r="G1822" s="124" t="str">
        <f>IFERROR(VLOOKUP(F1822,#REF!,2,0)," ")</f>
        <v xml:space="preserve"> </v>
      </c>
      <c r="H1822" s="122" t="str">
        <f>IFERROR(VLOOKUP(F1822,#REF!,3,0)," ")</f>
        <v xml:space="preserve"> </v>
      </c>
      <c r="I1822" s="103"/>
      <c r="J1822" s="103"/>
      <c r="K1822" s="103"/>
      <c r="L1822" s="104"/>
      <c r="M1822" s="105"/>
      <c r="N1822" s="106"/>
      <c r="O1822" s="107"/>
      <c r="P1822" s="122" t="str">
        <f t="shared" si="690"/>
        <v>00,00</v>
      </c>
      <c r="Q1822" s="123" t="str">
        <f t="shared" si="691"/>
        <v>0,00</v>
      </c>
      <c r="R1822" s="119">
        <v>0</v>
      </c>
      <c r="S1822" s="119">
        <v>0</v>
      </c>
      <c r="T1822" s="123">
        <f t="shared" si="696"/>
        <v>0</v>
      </c>
      <c r="U1822" s="108"/>
      <c r="V1822" s="109" t="str">
        <f t="shared" si="692"/>
        <v/>
      </c>
      <c r="W1822" s="37"/>
      <c r="X1822" s="132"/>
      <c r="Y1822" s="134"/>
      <c r="AA1822" s="24"/>
      <c r="AB1822" s="40"/>
      <c r="AC1822" s="24" t="str">
        <f t="shared" si="698"/>
        <v>Pendente</v>
      </c>
      <c r="AE1822" s="43"/>
      <c r="AF1822" s="44"/>
      <c r="AG1822" s="46"/>
      <c r="AH1822" s="46"/>
      <c r="AI1822" s="46"/>
      <c r="AJ1822" s="44"/>
      <c r="AK1822" s="46"/>
      <c r="AL1822" s="127"/>
      <c r="AM1822" s="44"/>
      <c r="AN1822" s="46"/>
      <c r="AO1822" s="127"/>
      <c r="AP1822" s="46"/>
      <c r="AQ1822" s="46"/>
      <c r="AR1822" s="46"/>
      <c r="AS1822" s="46"/>
      <c r="AT1822" s="46"/>
      <c r="AU1822" s="46"/>
      <c r="AV1822" s="46"/>
      <c r="AW1822" s="46"/>
      <c r="AX1822" s="46"/>
      <c r="AY1822" s="46"/>
      <c r="AZ1822" s="49"/>
      <c r="BE1822" s="52">
        <f t="shared" si="697"/>
        <v>0</v>
      </c>
      <c r="BF1822" s="53" t="str">
        <f t="shared" si="699"/>
        <v>00</v>
      </c>
      <c r="BG1822" s="54">
        <f t="shared" si="700"/>
        <v>0</v>
      </c>
      <c r="BH1822" s="54">
        <v>6</v>
      </c>
      <c r="BI1822" s="54" t="str">
        <f t="shared" si="701"/>
        <v>,00</v>
      </c>
      <c r="BJ1822" s="55" t="str">
        <f t="shared" si="702"/>
        <v>00,00</v>
      </c>
      <c r="BL1822" s="57" t="str">
        <f>IFERROR(VLOOKUP(H1822,#REF!,2,0)," ")</f>
        <v xml:space="preserve"> </v>
      </c>
      <c r="BM1822" s="57" t="str">
        <f>IFERROR(VLOOKUP(K1822,#REF!,2,0)," ")</f>
        <v xml:space="preserve"> </v>
      </c>
      <c r="BN1822" s="58" t="str">
        <f t="shared" si="685"/>
        <v xml:space="preserve">  </v>
      </c>
      <c r="BO1822" s="59" t="str">
        <f>IFERROR(VLOOKUP(BN1822,#REF!,5,0)," ")</f>
        <v xml:space="preserve"> </v>
      </c>
      <c r="BP1822" s="59" t="str">
        <f t="shared" si="686"/>
        <v xml:space="preserve"> </v>
      </c>
      <c r="BQ1822" s="56" t="str">
        <f t="shared" si="687"/>
        <v>0,00</v>
      </c>
      <c r="BR1822" s="59" t="str">
        <f t="shared" si="688"/>
        <v>0,00</v>
      </c>
      <c r="BS1822" s="59" t="str">
        <f t="shared" si="689"/>
        <v xml:space="preserve"> </v>
      </c>
      <c r="BT1822" s="56" t="str">
        <f t="shared" si="703"/>
        <v>00</v>
      </c>
      <c r="BU1822" s="56">
        <f t="shared" si="704"/>
        <v>0</v>
      </c>
      <c r="BV1822" s="56" t="str">
        <f>IFERROR(BU1822*#REF!,"0,00")</f>
        <v>0,00</v>
      </c>
      <c r="BW1822" s="59" t="str">
        <f t="shared" si="705"/>
        <v>0,00</v>
      </c>
    </row>
    <row r="1823" spans="1:75" ht="61.5" customHeight="1" thickTop="1" thickBot="1">
      <c r="A1823" s="90" t="str">
        <f t="shared" si="693"/>
        <v>INSERIR DATA</v>
      </c>
      <c r="B1823" s="91" t="str">
        <f t="shared" si="694"/>
        <v>INSERIR DATA</v>
      </c>
      <c r="C1823" s="81" t="str">
        <f t="shared" si="695"/>
        <v>INSERIR DATA</v>
      </c>
      <c r="D1823" s="79">
        <f t="shared" si="707"/>
        <v>1820</v>
      </c>
      <c r="E1823" s="125">
        <f t="shared" si="706"/>
        <v>0</v>
      </c>
      <c r="F1823" s="101"/>
      <c r="G1823" s="124" t="str">
        <f>IFERROR(VLOOKUP(F1823,#REF!,2,0)," ")</f>
        <v xml:space="preserve"> </v>
      </c>
      <c r="H1823" s="122" t="str">
        <f>IFERROR(VLOOKUP(F1823,#REF!,3,0)," ")</f>
        <v xml:space="preserve"> </v>
      </c>
      <c r="I1823" s="103"/>
      <c r="J1823" s="103"/>
      <c r="K1823" s="103"/>
      <c r="L1823" s="104"/>
      <c r="M1823" s="105"/>
      <c r="N1823" s="106"/>
      <c r="O1823" s="107"/>
      <c r="P1823" s="122" t="str">
        <f t="shared" si="690"/>
        <v>00,00</v>
      </c>
      <c r="Q1823" s="123" t="str">
        <f t="shared" si="691"/>
        <v>0,00</v>
      </c>
      <c r="R1823" s="119">
        <v>0</v>
      </c>
      <c r="S1823" s="119">
        <v>0</v>
      </c>
      <c r="T1823" s="123">
        <f t="shared" si="696"/>
        <v>0</v>
      </c>
      <c r="U1823" s="108"/>
      <c r="V1823" s="109" t="str">
        <f t="shared" si="692"/>
        <v/>
      </c>
      <c r="W1823" s="37"/>
      <c r="X1823" s="132"/>
      <c r="Y1823" s="134"/>
      <c r="AA1823" s="24"/>
      <c r="AB1823" s="40"/>
      <c r="AC1823" s="24" t="str">
        <f t="shared" si="698"/>
        <v>Pendente</v>
      </c>
      <c r="AE1823" s="43"/>
      <c r="AF1823" s="44"/>
      <c r="AG1823" s="46"/>
      <c r="AH1823" s="46"/>
      <c r="AI1823" s="46"/>
      <c r="AJ1823" s="44"/>
      <c r="AK1823" s="46"/>
      <c r="AL1823" s="127"/>
      <c r="AM1823" s="44"/>
      <c r="AN1823" s="46"/>
      <c r="AO1823" s="127"/>
      <c r="AP1823" s="46"/>
      <c r="AQ1823" s="46"/>
      <c r="AR1823" s="46"/>
      <c r="AS1823" s="46"/>
      <c r="AT1823" s="46"/>
      <c r="AU1823" s="46"/>
      <c r="AV1823" s="46"/>
      <c r="AW1823" s="46"/>
      <c r="AX1823" s="46"/>
      <c r="AY1823" s="46"/>
      <c r="AZ1823" s="49"/>
      <c r="BE1823" s="52">
        <f t="shared" si="697"/>
        <v>0</v>
      </c>
      <c r="BF1823" s="53" t="str">
        <f t="shared" si="699"/>
        <v>00</v>
      </c>
      <c r="BG1823" s="54">
        <f t="shared" si="700"/>
        <v>0</v>
      </c>
      <c r="BH1823" s="54">
        <v>6</v>
      </c>
      <c r="BI1823" s="54" t="str">
        <f t="shared" si="701"/>
        <v>,00</v>
      </c>
      <c r="BJ1823" s="55" t="str">
        <f t="shared" si="702"/>
        <v>00,00</v>
      </c>
      <c r="BL1823" s="57" t="str">
        <f>IFERROR(VLOOKUP(H1823,#REF!,2,0)," ")</f>
        <v xml:space="preserve"> </v>
      </c>
      <c r="BM1823" s="57" t="str">
        <f>IFERROR(VLOOKUP(K1823,#REF!,2,0)," ")</f>
        <v xml:space="preserve"> </v>
      </c>
      <c r="BN1823" s="58" t="str">
        <f t="shared" si="685"/>
        <v xml:space="preserve">  </v>
      </c>
      <c r="BO1823" s="59" t="str">
        <f>IFERROR(VLOOKUP(BN1823,#REF!,5,0)," ")</f>
        <v xml:space="preserve"> </v>
      </c>
      <c r="BP1823" s="59" t="str">
        <f t="shared" si="686"/>
        <v xml:space="preserve"> </v>
      </c>
      <c r="BQ1823" s="56" t="str">
        <f t="shared" si="687"/>
        <v>0,00</v>
      </c>
      <c r="BR1823" s="59" t="str">
        <f t="shared" si="688"/>
        <v>0,00</v>
      </c>
      <c r="BS1823" s="59" t="str">
        <f t="shared" si="689"/>
        <v xml:space="preserve"> </v>
      </c>
      <c r="BT1823" s="56" t="str">
        <f t="shared" si="703"/>
        <v>00</v>
      </c>
      <c r="BU1823" s="56">
        <f t="shared" si="704"/>
        <v>0</v>
      </c>
      <c r="BV1823" s="56" t="str">
        <f>IFERROR(BU1823*#REF!,"0,00")</f>
        <v>0,00</v>
      </c>
      <c r="BW1823" s="59" t="str">
        <f t="shared" si="705"/>
        <v>0,00</v>
      </c>
    </row>
    <row r="1824" spans="1:75" ht="61.5" customHeight="1" thickTop="1" thickBot="1">
      <c r="A1824" s="90" t="str">
        <f t="shared" si="693"/>
        <v>INSERIR DATA</v>
      </c>
      <c r="B1824" s="91" t="str">
        <f t="shared" si="694"/>
        <v>INSERIR DATA</v>
      </c>
      <c r="C1824" s="81" t="str">
        <f t="shared" si="695"/>
        <v>INSERIR DATA</v>
      </c>
      <c r="D1824" s="79">
        <f t="shared" si="707"/>
        <v>1821</v>
      </c>
      <c r="E1824" s="125">
        <f t="shared" si="706"/>
        <v>0</v>
      </c>
      <c r="F1824" s="101"/>
      <c r="G1824" s="124" t="str">
        <f>IFERROR(VLOOKUP(F1824,#REF!,2,0)," ")</f>
        <v xml:space="preserve"> </v>
      </c>
      <c r="H1824" s="122" t="str">
        <f>IFERROR(VLOOKUP(F1824,#REF!,3,0)," ")</f>
        <v xml:space="preserve"> </v>
      </c>
      <c r="I1824" s="103"/>
      <c r="J1824" s="103"/>
      <c r="K1824" s="103"/>
      <c r="L1824" s="104"/>
      <c r="M1824" s="105"/>
      <c r="N1824" s="106"/>
      <c r="O1824" s="107"/>
      <c r="P1824" s="122" t="str">
        <f t="shared" si="690"/>
        <v>00,00</v>
      </c>
      <c r="Q1824" s="123" t="str">
        <f t="shared" si="691"/>
        <v>0,00</v>
      </c>
      <c r="R1824" s="119">
        <v>0</v>
      </c>
      <c r="S1824" s="119">
        <v>0</v>
      </c>
      <c r="T1824" s="123">
        <f t="shared" si="696"/>
        <v>0</v>
      </c>
      <c r="U1824" s="108"/>
      <c r="V1824" s="109" t="str">
        <f t="shared" si="692"/>
        <v/>
      </c>
      <c r="W1824" s="37"/>
      <c r="X1824" s="132"/>
      <c r="Y1824" s="134"/>
      <c r="AA1824" s="24"/>
      <c r="AB1824" s="40"/>
      <c r="AC1824" s="24" t="str">
        <f t="shared" si="698"/>
        <v>Pendente</v>
      </c>
      <c r="AE1824" s="43"/>
      <c r="AF1824" s="44"/>
      <c r="AG1824" s="46"/>
      <c r="AH1824" s="46"/>
      <c r="AI1824" s="46"/>
      <c r="AJ1824" s="44"/>
      <c r="AK1824" s="46"/>
      <c r="AL1824" s="127"/>
      <c r="AM1824" s="44"/>
      <c r="AN1824" s="46"/>
      <c r="AO1824" s="127"/>
      <c r="AP1824" s="46"/>
      <c r="AQ1824" s="46"/>
      <c r="AR1824" s="46"/>
      <c r="AS1824" s="46"/>
      <c r="AT1824" s="46"/>
      <c r="AU1824" s="46"/>
      <c r="AV1824" s="46"/>
      <c r="AW1824" s="46"/>
      <c r="AX1824" s="46"/>
      <c r="AY1824" s="46"/>
      <c r="AZ1824" s="49"/>
      <c r="BE1824" s="52">
        <f t="shared" si="697"/>
        <v>0</v>
      </c>
      <c r="BF1824" s="53" t="str">
        <f t="shared" si="699"/>
        <v>00</v>
      </c>
      <c r="BG1824" s="54">
        <f t="shared" si="700"/>
        <v>0</v>
      </c>
      <c r="BH1824" s="54">
        <v>6</v>
      </c>
      <c r="BI1824" s="54" t="str">
        <f t="shared" si="701"/>
        <v>,00</v>
      </c>
      <c r="BJ1824" s="55" t="str">
        <f t="shared" si="702"/>
        <v>00,00</v>
      </c>
      <c r="BL1824" s="57" t="str">
        <f>IFERROR(VLOOKUP(H1824,#REF!,2,0)," ")</f>
        <v xml:space="preserve"> </v>
      </c>
      <c r="BM1824" s="57" t="str">
        <f>IFERROR(VLOOKUP(K1824,#REF!,2,0)," ")</f>
        <v xml:space="preserve"> </v>
      </c>
      <c r="BN1824" s="58" t="str">
        <f t="shared" si="685"/>
        <v xml:space="preserve">  </v>
      </c>
      <c r="BO1824" s="59" t="str">
        <f>IFERROR(VLOOKUP(BN1824,#REF!,5,0)," ")</f>
        <v xml:space="preserve"> </v>
      </c>
      <c r="BP1824" s="59" t="str">
        <f t="shared" si="686"/>
        <v xml:space="preserve"> </v>
      </c>
      <c r="BQ1824" s="56" t="str">
        <f t="shared" si="687"/>
        <v>0,00</v>
      </c>
      <c r="BR1824" s="59" t="str">
        <f t="shared" si="688"/>
        <v>0,00</v>
      </c>
      <c r="BS1824" s="59" t="str">
        <f t="shared" si="689"/>
        <v xml:space="preserve"> </v>
      </c>
      <c r="BT1824" s="56" t="str">
        <f t="shared" si="703"/>
        <v>00</v>
      </c>
      <c r="BU1824" s="56">
        <f t="shared" si="704"/>
        <v>0</v>
      </c>
      <c r="BV1824" s="56" t="str">
        <f>IFERROR(BU1824*#REF!,"0,00")</f>
        <v>0,00</v>
      </c>
      <c r="BW1824" s="59" t="str">
        <f t="shared" si="705"/>
        <v>0,00</v>
      </c>
    </row>
    <row r="1825" spans="1:75" ht="61.5" customHeight="1" thickTop="1" thickBot="1">
      <c r="A1825" s="90" t="str">
        <f t="shared" si="693"/>
        <v>INSERIR DATA</v>
      </c>
      <c r="B1825" s="91" t="str">
        <f t="shared" si="694"/>
        <v>INSERIR DATA</v>
      </c>
      <c r="C1825" s="81" t="str">
        <f t="shared" si="695"/>
        <v>INSERIR DATA</v>
      </c>
      <c r="D1825" s="79">
        <f t="shared" si="707"/>
        <v>1822</v>
      </c>
      <c r="E1825" s="125">
        <f t="shared" si="706"/>
        <v>0</v>
      </c>
      <c r="F1825" s="101"/>
      <c r="G1825" s="124" t="str">
        <f>IFERROR(VLOOKUP(F1825,#REF!,2,0)," ")</f>
        <v xml:space="preserve"> </v>
      </c>
      <c r="H1825" s="122" t="str">
        <f>IFERROR(VLOOKUP(F1825,#REF!,3,0)," ")</f>
        <v xml:space="preserve"> </v>
      </c>
      <c r="I1825" s="103"/>
      <c r="J1825" s="103"/>
      <c r="K1825" s="103"/>
      <c r="L1825" s="104"/>
      <c r="M1825" s="105"/>
      <c r="N1825" s="106"/>
      <c r="O1825" s="107"/>
      <c r="P1825" s="122" t="str">
        <f t="shared" si="690"/>
        <v>00,00</v>
      </c>
      <c r="Q1825" s="123" t="str">
        <f t="shared" si="691"/>
        <v>0,00</v>
      </c>
      <c r="R1825" s="119">
        <v>0</v>
      </c>
      <c r="S1825" s="119">
        <v>0</v>
      </c>
      <c r="T1825" s="123">
        <f t="shared" si="696"/>
        <v>0</v>
      </c>
      <c r="U1825" s="108"/>
      <c r="V1825" s="109" t="str">
        <f t="shared" si="692"/>
        <v/>
      </c>
      <c r="W1825" s="37"/>
      <c r="X1825" s="132"/>
      <c r="Y1825" s="134"/>
      <c r="AA1825" s="24"/>
      <c r="AB1825" s="40"/>
      <c r="AC1825" s="24" t="str">
        <f t="shared" si="698"/>
        <v>Pendente</v>
      </c>
      <c r="AE1825" s="43"/>
      <c r="AF1825" s="44"/>
      <c r="AG1825" s="46"/>
      <c r="AH1825" s="46"/>
      <c r="AI1825" s="46"/>
      <c r="AJ1825" s="44"/>
      <c r="AK1825" s="46"/>
      <c r="AL1825" s="127"/>
      <c r="AM1825" s="44"/>
      <c r="AN1825" s="46"/>
      <c r="AO1825" s="127"/>
      <c r="AP1825" s="46"/>
      <c r="AQ1825" s="46"/>
      <c r="AR1825" s="46"/>
      <c r="AS1825" s="46"/>
      <c r="AT1825" s="46"/>
      <c r="AU1825" s="46"/>
      <c r="AV1825" s="46"/>
      <c r="AW1825" s="46"/>
      <c r="AX1825" s="46"/>
      <c r="AY1825" s="46"/>
      <c r="AZ1825" s="49"/>
      <c r="BE1825" s="52">
        <f t="shared" si="697"/>
        <v>0</v>
      </c>
      <c r="BF1825" s="53" t="str">
        <f t="shared" si="699"/>
        <v>00</v>
      </c>
      <c r="BG1825" s="54">
        <f t="shared" si="700"/>
        <v>0</v>
      </c>
      <c r="BH1825" s="54">
        <v>6</v>
      </c>
      <c r="BI1825" s="54" t="str">
        <f t="shared" si="701"/>
        <v>,00</v>
      </c>
      <c r="BJ1825" s="55" t="str">
        <f t="shared" si="702"/>
        <v>00,00</v>
      </c>
      <c r="BL1825" s="57" t="str">
        <f>IFERROR(VLOOKUP(H1825,#REF!,2,0)," ")</f>
        <v xml:space="preserve"> </v>
      </c>
      <c r="BM1825" s="57" t="str">
        <f>IFERROR(VLOOKUP(K1825,#REF!,2,0)," ")</f>
        <v xml:space="preserve"> </v>
      </c>
      <c r="BN1825" s="58" t="str">
        <f t="shared" si="685"/>
        <v xml:space="preserve">  </v>
      </c>
      <c r="BO1825" s="59" t="str">
        <f>IFERROR(VLOOKUP(BN1825,#REF!,5,0)," ")</f>
        <v xml:space="preserve"> </v>
      </c>
      <c r="BP1825" s="59" t="str">
        <f t="shared" si="686"/>
        <v xml:space="preserve"> </v>
      </c>
      <c r="BQ1825" s="56" t="str">
        <f t="shared" si="687"/>
        <v>0,00</v>
      </c>
      <c r="BR1825" s="59" t="str">
        <f t="shared" si="688"/>
        <v>0,00</v>
      </c>
      <c r="BS1825" s="59" t="str">
        <f t="shared" si="689"/>
        <v xml:space="preserve"> </v>
      </c>
      <c r="BT1825" s="56" t="str">
        <f t="shared" si="703"/>
        <v>00</v>
      </c>
      <c r="BU1825" s="56">
        <f t="shared" si="704"/>
        <v>0</v>
      </c>
      <c r="BV1825" s="56" t="str">
        <f>IFERROR(BU1825*#REF!,"0,00")</f>
        <v>0,00</v>
      </c>
      <c r="BW1825" s="59" t="str">
        <f t="shared" si="705"/>
        <v>0,00</v>
      </c>
    </row>
    <row r="1826" spans="1:75" ht="61.5" customHeight="1" thickTop="1" thickBot="1">
      <c r="A1826" s="90" t="str">
        <f t="shared" si="693"/>
        <v>INSERIR DATA</v>
      </c>
      <c r="B1826" s="91" t="str">
        <f t="shared" si="694"/>
        <v>INSERIR DATA</v>
      </c>
      <c r="C1826" s="81" t="str">
        <f t="shared" si="695"/>
        <v>INSERIR DATA</v>
      </c>
      <c r="D1826" s="79">
        <f t="shared" si="707"/>
        <v>1823</v>
      </c>
      <c r="E1826" s="125">
        <f t="shared" si="706"/>
        <v>0</v>
      </c>
      <c r="F1826" s="101"/>
      <c r="G1826" s="124" t="str">
        <f>IFERROR(VLOOKUP(F1826,#REF!,2,0)," ")</f>
        <v xml:space="preserve"> </v>
      </c>
      <c r="H1826" s="122" t="str">
        <f>IFERROR(VLOOKUP(F1826,#REF!,3,0)," ")</f>
        <v xml:space="preserve"> </v>
      </c>
      <c r="I1826" s="103"/>
      <c r="J1826" s="103"/>
      <c r="K1826" s="103"/>
      <c r="L1826" s="104"/>
      <c r="M1826" s="105"/>
      <c r="N1826" s="106"/>
      <c r="O1826" s="107"/>
      <c r="P1826" s="122" t="str">
        <f t="shared" si="690"/>
        <v>00,00</v>
      </c>
      <c r="Q1826" s="123" t="str">
        <f t="shared" si="691"/>
        <v>0,00</v>
      </c>
      <c r="R1826" s="119">
        <v>0</v>
      </c>
      <c r="S1826" s="119">
        <v>0</v>
      </c>
      <c r="T1826" s="123">
        <f t="shared" si="696"/>
        <v>0</v>
      </c>
      <c r="U1826" s="108"/>
      <c r="V1826" s="109" t="str">
        <f t="shared" si="692"/>
        <v/>
      </c>
      <c r="W1826" s="37"/>
      <c r="X1826" s="132"/>
      <c r="Y1826" s="134"/>
      <c r="AA1826" s="24"/>
      <c r="AB1826" s="40"/>
      <c r="AC1826" s="24" t="str">
        <f t="shared" si="698"/>
        <v>Pendente</v>
      </c>
      <c r="AE1826" s="43"/>
      <c r="AF1826" s="44"/>
      <c r="AG1826" s="46"/>
      <c r="AH1826" s="46"/>
      <c r="AI1826" s="46"/>
      <c r="AJ1826" s="44"/>
      <c r="AK1826" s="46"/>
      <c r="AL1826" s="127"/>
      <c r="AM1826" s="44"/>
      <c r="AN1826" s="46"/>
      <c r="AO1826" s="127"/>
      <c r="AP1826" s="46"/>
      <c r="AQ1826" s="46"/>
      <c r="AR1826" s="46"/>
      <c r="AS1826" s="46"/>
      <c r="AT1826" s="46"/>
      <c r="AU1826" s="46"/>
      <c r="AV1826" s="46"/>
      <c r="AW1826" s="46"/>
      <c r="AX1826" s="46"/>
      <c r="AY1826" s="46"/>
      <c r="AZ1826" s="49"/>
      <c r="BE1826" s="52">
        <f t="shared" si="697"/>
        <v>0</v>
      </c>
      <c r="BF1826" s="53" t="str">
        <f t="shared" si="699"/>
        <v>00</v>
      </c>
      <c r="BG1826" s="54">
        <f t="shared" si="700"/>
        <v>0</v>
      </c>
      <c r="BH1826" s="54">
        <v>6</v>
      </c>
      <c r="BI1826" s="54" t="str">
        <f t="shared" si="701"/>
        <v>,00</v>
      </c>
      <c r="BJ1826" s="55" t="str">
        <f t="shared" si="702"/>
        <v>00,00</v>
      </c>
      <c r="BL1826" s="57" t="str">
        <f>IFERROR(VLOOKUP(H1826,#REF!,2,0)," ")</f>
        <v xml:space="preserve"> </v>
      </c>
      <c r="BM1826" s="57" t="str">
        <f>IFERROR(VLOOKUP(K1826,#REF!,2,0)," ")</f>
        <v xml:space="preserve"> </v>
      </c>
      <c r="BN1826" s="58" t="str">
        <f t="shared" si="685"/>
        <v xml:space="preserve">  </v>
      </c>
      <c r="BO1826" s="59" t="str">
        <f>IFERROR(VLOOKUP(BN1826,#REF!,5,0)," ")</f>
        <v xml:space="preserve"> </v>
      </c>
      <c r="BP1826" s="59" t="str">
        <f t="shared" si="686"/>
        <v xml:space="preserve"> </v>
      </c>
      <c r="BQ1826" s="56" t="str">
        <f t="shared" si="687"/>
        <v>0,00</v>
      </c>
      <c r="BR1826" s="59" t="str">
        <f t="shared" si="688"/>
        <v>0,00</v>
      </c>
      <c r="BS1826" s="59" t="str">
        <f t="shared" si="689"/>
        <v xml:space="preserve"> </v>
      </c>
      <c r="BT1826" s="56" t="str">
        <f t="shared" si="703"/>
        <v>00</v>
      </c>
      <c r="BU1826" s="56">
        <f t="shared" si="704"/>
        <v>0</v>
      </c>
      <c r="BV1826" s="56" t="str">
        <f>IFERROR(BU1826*#REF!,"0,00")</f>
        <v>0,00</v>
      </c>
      <c r="BW1826" s="59" t="str">
        <f t="shared" si="705"/>
        <v>0,00</v>
      </c>
    </row>
    <row r="1827" spans="1:75" ht="61.5" customHeight="1" thickTop="1" thickBot="1">
      <c r="A1827" s="90" t="str">
        <f t="shared" si="693"/>
        <v>INSERIR DATA</v>
      </c>
      <c r="B1827" s="91" t="str">
        <f t="shared" si="694"/>
        <v>INSERIR DATA</v>
      </c>
      <c r="C1827" s="81" t="str">
        <f t="shared" si="695"/>
        <v>INSERIR DATA</v>
      </c>
      <c r="D1827" s="79">
        <f t="shared" si="707"/>
        <v>1824</v>
      </c>
      <c r="E1827" s="125">
        <f t="shared" si="706"/>
        <v>0</v>
      </c>
      <c r="F1827" s="101"/>
      <c r="G1827" s="124" t="str">
        <f>IFERROR(VLOOKUP(F1827,#REF!,2,0)," ")</f>
        <v xml:space="preserve"> </v>
      </c>
      <c r="H1827" s="122" t="str">
        <f>IFERROR(VLOOKUP(F1827,#REF!,3,0)," ")</f>
        <v xml:space="preserve"> </v>
      </c>
      <c r="I1827" s="103"/>
      <c r="J1827" s="103"/>
      <c r="K1827" s="103"/>
      <c r="L1827" s="104"/>
      <c r="M1827" s="105"/>
      <c r="N1827" s="106"/>
      <c r="O1827" s="107"/>
      <c r="P1827" s="122" t="str">
        <f t="shared" si="690"/>
        <v>00,00</v>
      </c>
      <c r="Q1827" s="123" t="str">
        <f t="shared" si="691"/>
        <v>0,00</v>
      </c>
      <c r="R1827" s="119">
        <v>0</v>
      </c>
      <c r="S1827" s="119">
        <v>0</v>
      </c>
      <c r="T1827" s="123">
        <f t="shared" si="696"/>
        <v>0</v>
      </c>
      <c r="U1827" s="108"/>
      <c r="V1827" s="109" t="str">
        <f t="shared" si="692"/>
        <v/>
      </c>
      <c r="W1827" s="37"/>
      <c r="X1827" s="132"/>
      <c r="Y1827" s="134"/>
      <c r="AA1827" s="24"/>
      <c r="AB1827" s="40"/>
      <c r="AC1827" s="24" t="str">
        <f t="shared" si="698"/>
        <v>Pendente</v>
      </c>
      <c r="AE1827" s="43"/>
      <c r="AF1827" s="44"/>
      <c r="AG1827" s="46"/>
      <c r="AH1827" s="46"/>
      <c r="AI1827" s="46"/>
      <c r="AJ1827" s="44"/>
      <c r="AK1827" s="46"/>
      <c r="AL1827" s="127"/>
      <c r="AM1827" s="44"/>
      <c r="AN1827" s="46"/>
      <c r="AO1827" s="127"/>
      <c r="AP1827" s="46"/>
      <c r="AQ1827" s="46"/>
      <c r="AR1827" s="46"/>
      <c r="AS1827" s="46"/>
      <c r="AT1827" s="46"/>
      <c r="AU1827" s="46"/>
      <c r="AV1827" s="46"/>
      <c r="AW1827" s="46"/>
      <c r="AX1827" s="46"/>
      <c r="AY1827" s="46"/>
      <c r="AZ1827" s="49"/>
      <c r="BE1827" s="52">
        <f t="shared" si="697"/>
        <v>0</v>
      </c>
      <c r="BF1827" s="53" t="str">
        <f t="shared" si="699"/>
        <v>00</v>
      </c>
      <c r="BG1827" s="54">
        <f t="shared" si="700"/>
        <v>0</v>
      </c>
      <c r="BH1827" s="54">
        <v>6</v>
      </c>
      <c r="BI1827" s="54" t="str">
        <f t="shared" si="701"/>
        <v>,00</v>
      </c>
      <c r="BJ1827" s="55" t="str">
        <f t="shared" si="702"/>
        <v>00,00</v>
      </c>
      <c r="BL1827" s="57" t="str">
        <f>IFERROR(VLOOKUP(H1827,#REF!,2,0)," ")</f>
        <v xml:space="preserve"> </v>
      </c>
      <c r="BM1827" s="57" t="str">
        <f>IFERROR(VLOOKUP(K1827,#REF!,2,0)," ")</f>
        <v xml:space="preserve"> </v>
      </c>
      <c r="BN1827" s="58" t="str">
        <f t="shared" ref="BN1827:BN1890" si="708">IFERROR(BL1827&amp;BM1827," ")</f>
        <v xml:space="preserve">  </v>
      </c>
      <c r="BO1827" s="59" t="str">
        <f>IFERROR(VLOOKUP(BN1827,#REF!,5,0)," ")</f>
        <v xml:space="preserve"> </v>
      </c>
      <c r="BP1827" s="59" t="str">
        <f t="shared" ref="BP1827:BP1890" si="709">IFERROR(BF1827*BO1827," ")</f>
        <v xml:space="preserve"> </v>
      </c>
      <c r="BQ1827" s="56" t="str">
        <f t="shared" ref="BQ1827:BQ1890" si="710">IF(BI1827=$BQ$3,1,"0,00")</f>
        <v>0,00</v>
      </c>
      <c r="BR1827" s="59" t="str">
        <f t="shared" ref="BR1827:BR1890" si="711">IFERROR(IF(BQ1827=1,BO1827/2,"0,00")," ")</f>
        <v>0,00</v>
      </c>
      <c r="BS1827" s="59" t="str">
        <f t="shared" ref="BS1827:BS1890" si="712">IFERROR(BR1827+BP1827," ")</f>
        <v xml:space="preserve"> </v>
      </c>
      <c r="BT1827" s="56" t="str">
        <f t="shared" si="703"/>
        <v>00</v>
      </c>
      <c r="BU1827" s="56">
        <f t="shared" si="704"/>
        <v>0</v>
      </c>
      <c r="BV1827" s="56" t="str">
        <f>IFERROR(BU1827*#REF!,"0,00")</f>
        <v>0,00</v>
      </c>
      <c r="BW1827" s="59" t="str">
        <f t="shared" si="705"/>
        <v>0,00</v>
      </c>
    </row>
    <row r="1828" spans="1:75" ht="61.5" customHeight="1" thickTop="1" thickBot="1">
      <c r="A1828" s="90" t="str">
        <f t="shared" si="693"/>
        <v>INSERIR DATA</v>
      </c>
      <c r="B1828" s="91" t="str">
        <f t="shared" si="694"/>
        <v>INSERIR DATA</v>
      </c>
      <c r="C1828" s="81" t="str">
        <f t="shared" si="695"/>
        <v>INSERIR DATA</v>
      </c>
      <c r="D1828" s="79">
        <f t="shared" si="707"/>
        <v>1825</v>
      </c>
      <c r="E1828" s="125">
        <f t="shared" si="706"/>
        <v>0</v>
      </c>
      <c r="F1828" s="101"/>
      <c r="G1828" s="124" t="str">
        <f>IFERROR(VLOOKUP(F1828,#REF!,2,0)," ")</f>
        <v xml:space="preserve"> </v>
      </c>
      <c r="H1828" s="122" t="str">
        <f>IFERROR(VLOOKUP(F1828,#REF!,3,0)," ")</f>
        <v xml:space="preserve"> </v>
      </c>
      <c r="I1828" s="103"/>
      <c r="J1828" s="103"/>
      <c r="K1828" s="103"/>
      <c r="L1828" s="104"/>
      <c r="M1828" s="105"/>
      <c r="N1828" s="106"/>
      <c r="O1828" s="107"/>
      <c r="P1828" s="122" t="str">
        <f t="shared" si="690"/>
        <v>00,00</v>
      </c>
      <c r="Q1828" s="123" t="str">
        <f t="shared" si="691"/>
        <v>0,00</v>
      </c>
      <c r="R1828" s="119">
        <v>0</v>
      </c>
      <c r="S1828" s="119">
        <v>0</v>
      </c>
      <c r="T1828" s="123">
        <f t="shared" si="696"/>
        <v>0</v>
      </c>
      <c r="U1828" s="108"/>
      <c r="V1828" s="109" t="str">
        <f t="shared" si="692"/>
        <v/>
      </c>
      <c r="W1828" s="37"/>
      <c r="X1828" s="132"/>
      <c r="Y1828" s="134"/>
      <c r="AA1828" s="24"/>
      <c r="AB1828" s="40"/>
      <c r="AC1828" s="24" t="str">
        <f t="shared" si="698"/>
        <v>Pendente</v>
      </c>
      <c r="AE1828" s="43"/>
      <c r="AF1828" s="44"/>
      <c r="AG1828" s="46"/>
      <c r="AH1828" s="46"/>
      <c r="AI1828" s="46"/>
      <c r="AJ1828" s="44"/>
      <c r="AK1828" s="46"/>
      <c r="AL1828" s="127"/>
      <c r="AM1828" s="44"/>
      <c r="AN1828" s="46"/>
      <c r="AO1828" s="127"/>
      <c r="AP1828" s="46"/>
      <c r="AQ1828" s="46"/>
      <c r="AR1828" s="46"/>
      <c r="AS1828" s="46"/>
      <c r="AT1828" s="46"/>
      <c r="AU1828" s="46"/>
      <c r="AV1828" s="46"/>
      <c r="AW1828" s="46"/>
      <c r="AX1828" s="46"/>
      <c r="AY1828" s="46"/>
      <c r="AZ1828" s="49"/>
      <c r="BE1828" s="52">
        <f t="shared" si="697"/>
        <v>0</v>
      </c>
      <c r="BF1828" s="53" t="str">
        <f t="shared" si="699"/>
        <v>00</v>
      </c>
      <c r="BG1828" s="54">
        <f t="shared" si="700"/>
        <v>0</v>
      </c>
      <c r="BH1828" s="54">
        <v>6</v>
      </c>
      <c r="BI1828" s="54" t="str">
        <f t="shared" si="701"/>
        <v>,00</v>
      </c>
      <c r="BJ1828" s="55" t="str">
        <f t="shared" si="702"/>
        <v>00,00</v>
      </c>
      <c r="BL1828" s="57" t="str">
        <f>IFERROR(VLOOKUP(H1828,#REF!,2,0)," ")</f>
        <v xml:space="preserve"> </v>
      </c>
      <c r="BM1828" s="57" t="str">
        <f>IFERROR(VLOOKUP(K1828,#REF!,2,0)," ")</f>
        <v xml:space="preserve"> </v>
      </c>
      <c r="BN1828" s="58" t="str">
        <f t="shared" si="708"/>
        <v xml:space="preserve">  </v>
      </c>
      <c r="BO1828" s="59" t="str">
        <f>IFERROR(VLOOKUP(BN1828,#REF!,5,0)," ")</f>
        <v xml:space="preserve"> </v>
      </c>
      <c r="BP1828" s="59" t="str">
        <f t="shared" si="709"/>
        <v xml:space="preserve"> </v>
      </c>
      <c r="BQ1828" s="56" t="str">
        <f t="shared" si="710"/>
        <v>0,00</v>
      </c>
      <c r="BR1828" s="59" t="str">
        <f t="shared" si="711"/>
        <v>0,00</v>
      </c>
      <c r="BS1828" s="59" t="str">
        <f t="shared" si="712"/>
        <v xml:space="preserve"> </v>
      </c>
      <c r="BT1828" s="56" t="str">
        <f t="shared" si="703"/>
        <v>00</v>
      </c>
      <c r="BU1828" s="56">
        <f t="shared" si="704"/>
        <v>0</v>
      </c>
      <c r="BV1828" s="56" t="str">
        <f>IFERROR(BU1828*#REF!,"0,00")</f>
        <v>0,00</v>
      </c>
      <c r="BW1828" s="59" t="str">
        <f t="shared" si="705"/>
        <v>0,00</v>
      </c>
    </row>
    <row r="1829" spans="1:75" ht="61.5" customHeight="1" thickTop="1" thickBot="1">
      <c r="A1829" s="90" t="str">
        <f t="shared" si="693"/>
        <v>INSERIR DATA</v>
      </c>
      <c r="B1829" s="91" t="str">
        <f t="shared" si="694"/>
        <v>INSERIR DATA</v>
      </c>
      <c r="C1829" s="81" t="str">
        <f t="shared" si="695"/>
        <v>INSERIR DATA</v>
      </c>
      <c r="D1829" s="79">
        <f t="shared" si="707"/>
        <v>1826</v>
      </c>
      <c r="E1829" s="125">
        <f t="shared" si="706"/>
        <v>0</v>
      </c>
      <c r="F1829" s="101"/>
      <c r="G1829" s="124" t="str">
        <f>IFERROR(VLOOKUP(F1829,#REF!,2,0)," ")</f>
        <v xml:space="preserve"> </v>
      </c>
      <c r="H1829" s="122" t="str">
        <f>IFERROR(VLOOKUP(F1829,#REF!,3,0)," ")</f>
        <v xml:space="preserve"> </v>
      </c>
      <c r="I1829" s="103"/>
      <c r="J1829" s="103"/>
      <c r="K1829" s="103"/>
      <c r="L1829" s="104"/>
      <c r="M1829" s="105"/>
      <c r="N1829" s="106"/>
      <c r="O1829" s="107"/>
      <c r="P1829" s="122" t="str">
        <f t="shared" si="690"/>
        <v>00,00</v>
      </c>
      <c r="Q1829" s="123" t="str">
        <f t="shared" si="691"/>
        <v>0,00</v>
      </c>
      <c r="R1829" s="119">
        <v>0</v>
      </c>
      <c r="S1829" s="119">
        <v>0</v>
      </c>
      <c r="T1829" s="123">
        <f t="shared" si="696"/>
        <v>0</v>
      </c>
      <c r="U1829" s="108"/>
      <c r="V1829" s="109" t="str">
        <f t="shared" si="692"/>
        <v/>
      </c>
      <c r="W1829" s="37"/>
      <c r="X1829" s="132"/>
      <c r="Y1829" s="134"/>
      <c r="AA1829" s="24"/>
      <c r="AB1829" s="40"/>
      <c r="AC1829" s="24" t="str">
        <f t="shared" si="698"/>
        <v>Pendente</v>
      </c>
      <c r="AE1829" s="43"/>
      <c r="AF1829" s="44"/>
      <c r="AG1829" s="46"/>
      <c r="AH1829" s="46"/>
      <c r="AI1829" s="46"/>
      <c r="AJ1829" s="44"/>
      <c r="AK1829" s="46"/>
      <c r="AL1829" s="127"/>
      <c r="AM1829" s="44"/>
      <c r="AN1829" s="46"/>
      <c r="AO1829" s="127"/>
      <c r="AP1829" s="46"/>
      <c r="AQ1829" s="46"/>
      <c r="AR1829" s="46"/>
      <c r="AS1829" s="46"/>
      <c r="AT1829" s="46"/>
      <c r="AU1829" s="46"/>
      <c r="AV1829" s="46"/>
      <c r="AW1829" s="46"/>
      <c r="AX1829" s="46"/>
      <c r="AY1829" s="46"/>
      <c r="AZ1829" s="49"/>
      <c r="BE1829" s="52">
        <f t="shared" si="697"/>
        <v>0</v>
      </c>
      <c r="BF1829" s="53" t="str">
        <f t="shared" si="699"/>
        <v>00</v>
      </c>
      <c r="BG1829" s="54">
        <f t="shared" si="700"/>
        <v>0</v>
      </c>
      <c r="BH1829" s="54">
        <v>6</v>
      </c>
      <c r="BI1829" s="54" t="str">
        <f t="shared" si="701"/>
        <v>,00</v>
      </c>
      <c r="BJ1829" s="55" t="str">
        <f t="shared" si="702"/>
        <v>00,00</v>
      </c>
      <c r="BL1829" s="57" t="str">
        <f>IFERROR(VLOOKUP(H1829,#REF!,2,0)," ")</f>
        <v xml:space="preserve"> </v>
      </c>
      <c r="BM1829" s="57" t="str">
        <f>IFERROR(VLOOKUP(K1829,#REF!,2,0)," ")</f>
        <v xml:space="preserve"> </v>
      </c>
      <c r="BN1829" s="58" t="str">
        <f t="shared" si="708"/>
        <v xml:space="preserve">  </v>
      </c>
      <c r="BO1829" s="59" t="str">
        <f>IFERROR(VLOOKUP(BN1829,#REF!,5,0)," ")</f>
        <v xml:space="preserve"> </v>
      </c>
      <c r="BP1829" s="59" t="str">
        <f t="shared" si="709"/>
        <v xml:space="preserve"> </v>
      </c>
      <c r="BQ1829" s="56" t="str">
        <f t="shared" si="710"/>
        <v>0,00</v>
      </c>
      <c r="BR1829" s="59" t="str">
        <f t="shared" si="711"/>
        <v>0,00</v>
      </c>
      <c r="BS1829" s="59" t="str">
        <f t="shared" si="712"/>
        <v xml:space="preserve"> </v>
      </c>
      <c r="BT1829" s="56" t="str">
        <f t="shared" si="703"/>
        <v>00</v>
      </c>
      <c r="BU1829" s="56">
        <f t="shared" si="704"/>
        <v>0</v>
      </c>
      <c r="BV1829" s="56" t="str">
        <f>IFERROR(BU1829*#REF!,"0,00")</f>
        <v>0,00</v>
      </c>
      <c r="BW1829" s="59" t="str">
        <f t="shared" si="705"/>
        <v>0,00</v>
      </c>
    </row>
    <row r="1830" spans="1:75" ht="61.5" customHeight="1" thickTop="1" thickBot="1">
      <c r="A1830" s="90" t="str">
        <f t="shared" si="693"/>
        <v>INSERIR DATA</v>
      </c>
      <c r="B1830" s="91" t="str">
        <f t="shared" si="694"/>
        <v>INSERIR DATA</v>
      </c>
      <c r="C1830" s="81" t="str">
        <f t="shared" si="695"/>
        <v>INSERIR DATA</v>
      </c>
      <c r="D1830" s="79">
        <f t="shared" si="707"/>
        <v>1827</v>
      </c>
      <c r="E1830" s="125">
        <f t="shared" si="706"/>
        <v>0</v>
      </c>
      <c r="F1830" s="101"/>
      <c r="G1830" s="124" t="str">
        <f>IFERROR(VLOOKUP(F1830,#REF!,2,0)," ")</f>
        <v xml:space="preserve"> </v>
      </c>
      <c r="H1830" s="122" t="str">
        <f>IFERROR(VLOOKUP(F1830,#REF!,3,0)," ")</f>
        <v xml:space="preserve"> </v>
      </c>
      <c r="I1830" s="103"/>
      <c r="J1830" s="103"/>
      <c r="K1830" s="103"/>
      <c r="L1830" s="104"/>
      <c r="M1830" s="105"/>
      <c r="N1830" s="106"/>
      <c r="O1830" s="107"/>
      <c r="P1830" s="122" t="str">
        <f t="shared" si="690"/>
        <v>00,00</v>
      </c>
      <c r="Q1830" s="123" t="str">
        <f t="shared" si="691"/>
        <v>0,00</v>
      </c>
      <c r="R1830" s="119">
        <v>0</v>
      </c>
      <c r="S1830" s="119">
        <v>0</v>
      </c>
      <c r="T1830" s="123">
        <f t="shared" si="696"/>
        <v>0</v>
      </c>
      <c r="U1830" s="108"/>
      <c r="V1830" s="109" t="str">
        <f t="shared" si="692"/>
        <v/>
      </c>
      <c r="W1830" s="37"/>
      <c r="X1830" s="132"/>
      <c r="Y1830" s="134"/>
      <c r="AA1830" s="24"/>
      <c r="AB1830" s="40"/>
      <c r="AC1830" s="24" t="str">
        <f t="shared" si="698"/>
        <v>Pendente</v>
      </c>
      <c r="AE1830" s="43"/>
      <c r="AF1830" s="44"/>
      <c r="AG1830" s="46"/>
      <c r="AH1830" s="46"/>
      <c r="AI1830" s="46"/>
      <c r="AJ1830" s="44"/>
      <c r="AK1830" s="46"/>
      <c r="AL1830" s="127"/>
      <c r="AM1830" s="44"/>
      <c r="AN1830" s="46"/>
      <c r="AO1830" s="127"/>
      <c r="AP1830" s="46"/>
      <c r="AQ1830" s="46"/>
      <c r="AR1830" s="46"/>
      <c r="AS1830" s="46"/>
      <c r="AT1830" s="46"/>
      <c r="AU1830" s="46"/>
      <c r="AV1830" s="46"/>
      <c r="AW1830" s="46"/>
      <c r="AX1830" s="46"/>
      <c r="AY1830" s="46"/>
      <c r="AZ1830" s="49"/>
      <c r="BE1830" s="52">
        <f t="shared" si="697"/>
        <v>0</v>
      </c>
      <c r="BF1830" s="53" t="str">
        <f t="shared" si="699"/>
        <v>00</v>
      </c>
      <c r="BG1830" s="54">
        <f t="shared" si="700"/>
        <v>0</v>
      </c>
      <c r="BH1830" s="54">
        <v>6</v>
      </c>
      <c r="BI1830" s="54" t="str">
        <f t="shared" si="701"/>
        <v>,00</v>
      </c>
      <c r="BJ1830" s="55" t="str">
        <f t="shared" si="702"/>
        <v>00,00</v>
      </c>
      <c r="BL1830" s="57" t="str">
        <f>IFERROR(VLOOKUP(H1830,#REF!,2,0)," ")</f>
        <v xml:space="preserve"> </v>
      </c>
      <c r="BM1830" s="57" t="str">
        <f>IFERROR(VLOOKUP(K1830,#REF!,2,0)," ")</f>
        <v xml:space="preserve"> </v>
      </c>
      <c r="BN1830" s="58" t="str">
        <f t="shared" si="708"/>
        <v xml:space="preserve">  </v>
      </c>
      <c r="BO1830" s="59" t="str">
        <f>IFERROR(VLOOKUP(BN1830,#REF!,5,0)," ")</f>
        <v xml:space="preserve"> </v>
      </c>
      <c r="BP1830" s="59" t="str">
        <f t="shared" si="709"/>
        <v xml:space="preserve"> </v>
      </c>
      <c r="BQ1830" s="56" t="str">
        <f t="shared" si="710"/>
        <v>0,00</v>
      </c>
      <c r="BR1830" s="59" t="str">
        <f t="shared" si="711"/>
        <v>0,00</v>
      </c>
      <c r="BS1830" s="59" t="str">
        <f t="shared" si="712"/>
        <v xml:space="preserve"> </v>
      </c>
      <c r="BT1830" s="56" t="str">
        <f t="shared" si="703"/>
        <v>00</v>
      </c>
      <c r="BU1830" s="56">
        <f t="shared" si="704"/>
        <v>0</v>
      </c>
      <c r="BV1830" s="56" t="str">
        <f>IFERROR(BU1830*#REF!,"0,00")</f>
        <v>0,00</v>
      </c>
      <c r="BW1830" s="59" t="str">
        <f t="shared" si="705"/>
        <v>0,00</v>
      </c>
    </row>
    <row r="1831" spans="1:75" ht="61.5" customHeight="1" thickTop="1" thickBot="1">
      <c r="A1831" s="90" t="str">
        <f t="shared" si="693"/>
        <v>INSERIR DATA</v>
      </c>
      <c r="B1831" s="91" t="str">
        <f t="shared" si="694"/>
        <v>INSERIR DATA</v>
      </c>
      <c r="C1831" s="81" t="str">
        <f t="shared" si="695"/>
        <v>INSERIR DATA</v>
      </c>
      <c r="D1831" s="79">
        <f t="shared" si="707"/>
        <v>1828</v>
      </c>
      <c r="E1831" s="125">
        <f t="shared" si="706"/>
        <v>0</v>
      </c>
      <c r="F1831" s="101"/>
      <c r="G1831" s="124" t="str">
        <f>IFERROR(VLOOKUP(F1831,#REF!,2,0)," ")</f>
        <v xml:space="preserve"> </v>
      </c>
      <c r="H1831" s="122" t="str">
        <f>IFERROR(VLOOKUP(F1831,#REF!,3,0)," ")</f>
        <v xml:space="preserve"> </v>
      </c>
      <c r="I1831" s="103"/>
      <c r="J1831" s="103"/>
      <c r="K1831" s="103"/>
      <c r="L1831" s="104"/>
      <c r="M1831" s="105"/>
      <c r="N1831" s="106"/>
      <c r="O1831" s="107"/>
      <c r="P1831" s="122" t="str">
        <f t="shared" si="690"/>
        <v>00,00</v>
      </c>
      <c r="Q1831" s="123" t="str">
        <f t="shared" si="691"/>
        <v>0,00</v>
      </c>
      <c r="R1831" s="119">
        <v>0</v>
      </c>
      <c r="S1831" s="119">
        <v>0</v>
      </c>
      <c r="T1831" s="123">
        <f t="shared" si="696"/>
        <v>0</v>
      </c>
      <c r="U1831" s="108"/>
      <c r="V1831" s="109" t="str">
        <f t="shared" si="692"/>
        <v/>
      </c>
      <c r="W1831" s="37"/>
      <c r="X1831" s="132"/>
      <c r="Y1831" s="134"/>
      <c r="AA1831" s="24"/>
      <c r="AB1831" s="40"/>
      <c r="AC1831" s="24" t="str">
        <f t="shared" si="698"/>
        <v>Pendente</v>
      </c>
      <c r="AE1831" s="43"/>
      <c r="AF1831" s="44"/>
      <c r="AG1831" s="46"/>
      <c r="AH1831" s="46"/>
      <c r="AI1831" s="46"/>
      <c r="AJ1831" s="44"/>
      <c r="AK1831" s="46"/>
      <c r="AL1831" s="127"/>
      <c r="AM1831" s="44"/>
      <c r="AN1831" s="46"/>
      <c r="AO1831" s="127"/>
      <c r="AP1831" s="46"/>
      <c r="AQ1831" s="46"/>
      <c r="AR1831" s="46"/>
      <c r="AS1831" s="46"/>
      <c r="AT1831" s="46"/>
      <c r="AU1831" s="46"/>
      <c r="AV1831" s="46"/>
      <c r="AW1831" s="46"/>
      <c r="AX1831" s="46"/>
      <c r="AY1831" s="46"/>
      <c r="AZ1831" s="49"/>
      <c r="BE1831" s="52">
        <f t="shared" si="697"/>
        <v>0</v>
      </c>
      <c r="BF1831" s="53" t="str">
        <f t="shared" si="699"/>
        <v>00</v>
      </c>
      <c r="BG1831" s="54">
        <f t="shared" si="700"/>
        <v>0</v>
      </c>
      <c r="BH1831" s="54">
        <v>6</v>
      </c>
      <c r="BI1831" s="54" t="str">
        <f t="shared" si="701"/>
        <v>,00</v>
      </c>
      <c r="BJ1831" s="55" t="str">
        <f t="shared" si="702"/>
        <v>00,00</v>
      </c>
      <c r="BL1831" s="57" t="str">
        <f>IFERROR(VLOOKUP(H1831,#REF!,2,0)," ")</f>
        <v xml:space="preserve"> </v>
      </c>
      <c r="BM1831" s="57" t="str">
        <f>IFERROR(VLOOKUP(K1831,#REF!,2,0)," ")</f>
        <v xml:space="preserve"> </v>
      </c>
      <c r="BN1831" s="58" t="str">
        <f t="shared" si="708"/>
        <v xml:space="preserve">  </v>
      </c>
      <c r="BO1831" s="59" t="str">
        <f>IFERROR(VLOOKUP(BN1831,#REF!,5,0)," ")</f>
        <v xml:space="preserve"> </v>
      </c>
      <c r="BP1831" s="59" t="str">
        <f t="shared" si="709"/>
        <v xml:space="preserve"> </v>
      </c>
      <c r="BQ1831" s="56" t="str">
        <f t="shared" si="710"/>
        <v>0,00</v>
      </c>
      <c r="BR1831" s="59" t="str">
        <f t="shared" si="711"/>
        <v>0,00</v>
      </c>
      <c r="BS1831" s="59" t="str">
        <f t="shared" si="712"/>
        <v xml:space="preserve"> </v>
      </c>
      <c r="BT1831" s="56" t="str">
        <f t="shared" si="703"/>
        <v>00</v>
      </c>
      <c r="BU1831" s="56">
        <f t="shared" si="704"/>
        <v>0</v>
      </c>
      <c r="BV1831" s="56" t="str">
        <f>IFERROR(BU1831*#REF!,"0,00")</f>
        <v>0,00</v>
      </c>
      <c r="BW1831" s="59" t="str">
        <f t="shared" si="705"/>
        <v>0,00</v>
      </c>
    </row>
    <row r="1832" spans="1:75" ht="61.5" customHeight="1" thickTop="1" thickBot="1">
      <c r="A1832" s="90" t="str">
        <f t="shared" si="693"/>
        <v>INSERIR DATA</v>
      </c>
      <c r="B1832" s="91" t="str">
        <f t="shared" si="694"/>
        <v>INSERIR DATA</v>
      </c>
      <c r="C1832" s="81" t="str">
        <f t="shared" si="695"/>
        <v>INSERIR DATA</v>
      </c>
      <c r="D1832" s="79">
        <f t="shared" si="707"/>
        <v>1829</v>
      </c>
      <c r="E1832" s="125">
        <f t="shared" si="706"/>
        <v>0</v>
      </c>
      <c r="F1832" s="101"/>
      <c r="G1832" s="124" t="str">
        <f>IFERROR(VLOOKUP(F1832,#REF!,2,0)," ")</f>
        <v xml:space="preserve"> </v>
      </c>
      <c r="H1832" s="122" t="str">
        <f>IFERROR(VLOOKUP(F1832,#REF!,3,0)," ")</f>
        <v xml:space="preserve"> </v>
      </c>
      <c r="I1832" s="103"/>
      <c r="J1832" s="103"/>
      <c r="K1832" s="103"/>
      <c r="L1832" s="104"/>
      <c r="M1832" s="105"/>
      <c r="N1832" s="106"/>
      <c r="O1832" s="107"/>
      <c r="P1832" s="122" t="str">
        <f t="shared" si="690"/>
        <v>00,00</v>
      </c>
      <c r="Q1832" s="123" t="str">
        <f t="shared" si="691"/>
        <v>0,00</v>
      </c>
      <c r="R1832" s="119">
        <v>0</v>
      </c>
      <c r="S1832" s="119">
        <v>0</v>
      </c>
      <c r="T1832" s="123">
        <f t="shared" si="696"/>
        <v>0</v>
      </c>
      <c r="U1832" s="108"/>
      <c r="V1832" s="109" t="str">
        <f t="shared" si="692"/>
        <v/>
      </c>
      <c r="W1832" s="37"/>
      <c r="X1832" s="132"/>
      <c r="Y1832" s="134"/>
      <c r="AA1832" s="24"/>
      <c r="AB1832" s="40"/>
      <c r="AC1832" s="24" t="str">
        <f t="shared" si="698"/>
        <v>Pendente</v>
      </c>
      <c r="AE1832" s="43"/>
      <c r="AF1832" s="44"/>
      <c r="AG1832" s="46"/>
      <c r="AH1832" s="46"/>
      <c r="AI1832" s="46"/>
      <c r="AJ1832" s="44"/>
      <c r="AK1832" s="46"/>
      <c r="AL1832" s="127"/>
      <c r="AM1832" s="44"/>
      <c r="AN1832" s="46"/>
      <c r="AO1832" s="127"/>
      <c r="AP1832" s="46"/>
      <c r="AQ1832" s="46"/>
      <c r="AR1832" s="46"/>
      <c r="AS1832" s="46"/>
      <c r="AT1832" s="46"/>
      <c r="AU1832" s="46"/>
      <c r="AV1832" s="46"/>
      <c r="AW1832" s="46"/>
      <c r="AX1832" s="46"/>
      <c r="AY1832" s="46"/>
      <c r="AZ1832" s="49"/>
      <c r="BE1832" s="52">
        <f t="shared" si="697"/>
        <v>0</v>
      </c>
      <c r="BF1832" s="53" t="str">
        <f t="shared" si="699"/>
        <v>00</v>
      </c>
      <c r="BG1832" s="54">
        <f t="shared" si="700"/>
        <v>0</v>
      </c>
      <c r="BH1832" s="54">
        <v>6</v>
      </c>
      <c r="BI1832" s="54" t="str">
        <f t="shared" si="701"/>
        <v>,00</v>
      </c>
      <c r="BJ1832" s="55" t="str">
        <f t="shared" si="702"/>
        <v>00,00</v>
      </c>
      <c r="BL1832" s="57" t="str">
        <f>IFERROR(VLOOKUP(H1832,#REF!,2,0)," ")</f>
        <v xml:space="preserve"> </v>
      </c>
      <c r="BM1832" s="57" t="str">
        <f>IFERROR(VLOOKUP(K1832,#REF!,2,0)," ")</f>
        <v xml:space="preserve"> </v>
      </c>
      <c r="BN1832" s="58" t="str">
        <f t="shared" si="708"/>
        <v xml:space="preserve">  </v>
      </c>
      <c r="BO1832" s="59" t="str">
        <f>IFERROR(VLOOKUP(BN1832,#REF!,5,0)," ")</f>
        <v xml:space="preserve"> </v>
      </c>
      <c r="BP1832" s="59" t="str">
        <f t="shared" si="709"/>
        <v xml:space="preserve"> </v>
      </c>
      <c r="BQ1832" s="56" t="str">
        <f t="shared" si="710"/>
        <v>0,00</v>
      </c>
      <c r="BR1832" s="59" t="str">
        <f t="shared" si="711"/>
        <v>0,00</v>
      </c>
      <c r="BS1832" s="59" t="str">
        <f t="shared" si="712"/>
        <v xml:space="preserve"> </v>
      </c>
      <c r="BT1832" s="56" t="str">
        <f t="shared" si="703"/>
        <v>00</v>
      </c>
      <c r="BU1832" s="56">
        <f t="shared" si="704"/>
        <v>0</v>
      </c>
      <c r="BV1832" s="56" t="str">
        <f>IFERROR(BU1832*#REF!,"0,00")</f>
        <v>0,00</v>
      </c>
      <c r="BW1832" s="59" t="str">
        <f t="shared" si="705"/>
        <v>0,00</v>
      </c>
    </row>
    <row r="1833" spans="1:75" ht="61.5" customHeight="1" thickTop="1" thickBot="1">
      <c r="A1833" s="90" t="str">
        <f t="shared" si="693"/>
        <v>INSERIR DATA</v>
      </c>
      <c r="B1833" s="91" t="str">
        <f t="shared" si="694"/>
        <v>INSERIR DATA</v>
      </c>
      <c r="C1833" s="81" t="str">
        <f t="shared" si="695"/>
        <v>INSERIR DATA</v>
      </c>
      <c r="D1833" s="79">
        <f t="shared" si="707"/>
        <v>1830</v>
      </c>
      <c r="E1833" s="125">
        <f t="shared" si="706"/>
        <v>0</v>
      </c>
      <c r="F1833" s="101"/>
      <c r="G1833" s="124" t="str">
        <f>IFERROR(VLOOKUP(F1833,#REF!,2,0)," ")</f>
        <v xml:space="preserve"> </v>
      </c>
      <c r="H1833" s="122" t="str">
        <f>IFERROR(VLOOKUP(F1833,#REF!,3,0)," ")</f>
        <v xml:space="preserve"> </v>
      </c>
      <c r="I1833" s="103"/>
      <c r="J1833" s="103"/>
      <c r="K1833" s="103"/>
      <c r="L1833" s="104"/>
      <c r="M1833" s="105"/>
      <c r="N1833" s="106"/>
      <c r="O1833" s="107"/>
      <c r="P1833" s="122" t="str">
        <f t="shared" si="690"/>
        <v>00,00</v>
      </c>
      <c r="Q1833" s="123" t="str">
        <f t="shared" si="691"/>
        <v>0,00</v>
      </c>
      <c r="R1833" s="119">
        <v>0</v>
      </c>
      <c r="S1833" s="119">
        <v>0</v>
      </c>
      <c r="T1833" s="123">
        <f t="shared" si="696"/>
        <v>0</v>
      </c>
      <c r="U1833" s="108"/>
      <c r="V1833" s="109" t="str">
        <f t="shared" si="692"/>
        <v/>
      </c>
      <c r="W1833" s="37"/>
      <c r="X1833" s="132"/>
      <c r="Y1833" s="134"/>
      <c r="AA1833" s="24"/>
      <c r="AB1833" s="40"/>
      <c r="AC1833" s="24" t="str">
        <f t="shared" si="698"/>
        <v>Pendente</v>
      </c>
      <c r="AE1833" s="43"/>
      <c r="AF1833" s="44"/>
      <c r="AG1833" s="46"/>
      <c r="AH1833" s="46"/>
      <c r="AI1833" s="46"/>
      <c r="AJ1833" s="44"/>
      <c r="AK1833" s="46"/>
      <c r="AL1833" s="127"/>
      <c r="AM1833" s="44"/>
      <c r="AN1833" s="46"/>
      <c r="AO1833" s="127"/>
      <c r="AP1833" s="46"/>
      <c r="AQ1833" s="46"/>
      <c r="AR1833" s="46"/>
      <c r="AS1833" s="46"/>
      <c r="AT1833" s="46"/>
      <c r="AU1833" s="46"/>
      <c r="AV1833" s="46"/>
      <c r="AW1833" s="46"/>
      <c r="AX1833" s="46"/>
      <c r="AY1833" s="46"/>
      <c r="AZ1833" s="49"/>
      <c r="BE1833" s="52">
        <f t="shared" si="697"/>
        <v>0</v>
      </c>
      <c r="BF1833" s="53" t="str">
        <f t="shared" si="699"/>
        <v>00</v>
      </c>
      <c r="BG1833" s="54">
        <f t="shared" si="700"/>
        <v>0</v>
      </c>
      <c r="BH1833" s="54">
        <v>6</v>
      </c>
      <c r="BI1833" s="54" t="str">
        <f t="shared" si="701"/>
        <v>,00</v>
      </c>
      <c r="BJ1833" s="55" t="str">
        <f t="shared" si="702"/>
        <v>00,00</v>
      </c>
      <c r="BL1833" s="57" t="str">
        <f>IFERROR(VLOOKUP(H1833,#REF!,2,0)," ")</f>
        <v xml:space="preserve"> </v>
      </c>
      <c r="BM1833" s="57" t="str">
        <f>IFERROR(VLOOKUP(K1833,#REF!,2,0)," ")</f>
        <v xml:space="preserve"> </v>
      </c>
      <c r="BN1833" s="58" t="str">
        <f t="shared" si="708"/>
        <v xml:space="preserve">  </v>
      </c>
      <c r="BO1833" s="59" t="str">
        <f>IFERROR(VLOOKUP(BN1833,#REF!,5,0)," ")</f>
        <v xml:space="preserve"> </v>
      </c>
      <c r="BP1833" s="59" t="str">
        <f t="shared" si="709"/>
        <v xml:space="preserve"> </v>
      </c>
      <c r="BQ1833" s="56" t="str">
        <f t="shared" si="710"/>
        <v>0,00</v>
      </c>
      <c r="BR1833" s="59" t="str">
        <f t="shared" si="711"/>
        <v>0,00</v>
      </c>
      <c r="BS1833" s="59" t="str">
        <f t="shared" si="712"/>
        <v xml:space="preserve"> </v>
      </c>
      <c r="BT1833" s="56" t="str">
        <f t="shared" si="703"/>
        <v>00</v>
      </c>
      <c r="BU1833" s="56">
        <f t="shared" si="704"/>
        <v>0</v>
      </c>
      <c r="BV1833" s="56" t="str">
        <f>IFERROR(BU1833*#REF!,"0,00")</f>
        <v>0,00</v>
      </c>
      <c r="BW1833" s="59" t="str">
        <f t="shared" si="705"/>
        <v>0,00</v>
      </c>
    </row>
    <row r="1834" spans="1:75" ht="61.5" customHeight="1" thickTop="1" thickBot="1">
      <c r="A1834" s="90" t="str">
        <f t="shared" si="693"/>
        <v>INSERIR DATA</v>
      </c>
      <c r="B1834" s="91" t="str">
        <f t="shared" si="694"/>
        <v>INSERIR DATA</v>
      </c>
      <c r="C1834" s="81" t="str">
        <f t="shared" si="695"/>
        <v>INSERIR DATA</v>
      </c>
      <c r="D1834" s="79">
        <f t="shared" si="707"/>
        <v>1831</v>
      </c>
      <c r="E1834" s="125">
        <f t="shared" si="706"/>
        <v>0</v>
      </c>
      <c r="F1834" s="101"/>
      <c r="G1834" s="124" t="str">
        <f>IFERROR(VLOOKUP(F1834,#REF!,2,0)," ")</f>
        <v xml:space="preserve"> </v>
      </c>
      <c r="H1834" s="122" t="str">
        <f>IFERROR(VLOOKUP(F1834,#REF!,3,0)," ")</f>
        <v xml:space="preserve"> </v>
      </c>
      <c r="I1834" s="103"/>
      <c r="J1834" s="103"/>
      <c r="K1834" s="103"/>
      <c r="L1834" s="104"/>
      <c r="M1834" s="105"/>
      <c r="N1834" s="106"/>
      <c r="O1834" s="107"/>
      <c r="P1834" s="122" t="str">
        <f t="shared" si="690"/>
        <v>00,00</v>
      </c>
      <c r="Q1834" s="123" t="str">
        <f t="shared" si="691"/>
        <v>0,00</v>
      </c>
      <c r="R1834" s="119">
        <v>0</v>
      </c>
      <c r="S1834" s="119">
        <v>0</v>
      </c>
      <c r="T1834" s="123">
        <f t="shared" si="696"/>
        <v>0</v>
      </c>
      <c r="U1834" s="108"/>
      <c r="V1834" s="109" t="str">
        <f t="shared" si="692"/>
        <v/>
      </c>
      <c r="W1834" s="37"/>
      <c r="X1834" s="132"/>
      <c r="Y1834" s="134"/>
      <c r="AA1834" s="24"/>
      <c r="AB1834" s="40"/>
      <c r="AC1834" s="24" t="str">
        <f t="shared" si="698"/>
        <v>Pendente</v>
      </c>
      <c r="AE1834" s="43"/>
      <c r="AF1834" s="44"/>
      <c r="AG1834" s="46"/>
      <c r="AH1834" s="46"/>
      <c r="AI1834" s="46"/>
      <c r="AJ1834" s="44"/>
      <c r="AK1834" s="46"/>
      <c r="AL1834" s="127"/>
      <c r="AM1834" s="44"/>
      <c r="AN1834" s="46"/>
      <c r="AO1834" s="127"/>
      <c r="AP1834" s="46"/>
      <c r="AQ1834" s="46"/>
      <c r="AR1834" s="46"/>
      <c r="AS1834" s="46"/>
      <c r="AT1834" s="46"/>
      <c r="AU1834" s="46"/>
      <c r="AV1834" s="46"/>
      <c r="AW1834" s="46"/>
      <c r="AX1834" s="46"/>
      <c r="AY1834" s="46"/>
      <c r="AZ1834" s="49"/>
      <c r="BE1834" s="52">
        <f t="shared" si="697"/>
        <v>0</v>
      </c>
      <c r="BF1834" s="53" t="str">
        <f t="shared" si="699"/>
        <v>00</v>
      </c>
      <c r="BG1834" s="54">
        <f t="shared" si="700"/>
        <v>0</v>
      </c>
      <c r="BH1834" s="54">
        <v>6</v>
      </c>
      <c r="BI1834" s="54" t="str">
        <f t="shared" si="701"/>
        <v>,00</v>
      </c>
      <c r="BJ1834" s="55" t="str">
        <f t="shared" si="702"/>
        <v>00,00</v>
      </c>
      <c r="BL1834" s="57" t="str">
        <f>IFERROR(VLOOKUP(H1834,#REF!,2,0)," ")</f>
        <v xml:space="preserve"> </v>
      </c>
      <c r="BM1834" s="57" t="str">
        <f>IFERROR(VLOOKUP(K1834,#REF!,2,0)," ")</f>
        <v xml:space="preserve"> </v>
      </c>
      <c r="BN1834" s="58" t="str">
        <f t="shared" si="708"/>
        <v xml:space="preserve">  </v>
      </c>
      <c r="BO1834" s="59" t="str">
        <f>IFERROR(VLOOKUP(BN1834,#REF!,5,0)," ")</f>
        <v xml:space="preserve"> </v>
      </c>
      <c r="BP1834" s="59" t="str">
        <f t="shared" si="709"/>
        <v xml:space="preserve"> </v>
      </c>
      <c r="BQ1834" s="56" t="str">
        <f t="shared" si="710"/>
        <v>0,00</v>
      </c>
      <c r="BR1834" s="59" t="str">
        <f t="shared" si="711"/>
        <v>0,00</v>
      </c>
      <c r="BS1834" s="59" t="str">
        <f t="shared" si="712"/>
        <v xml:space="preserve"> </v>
      </c>
      <c r="BT1834" s="56" t="str">
        <f t="shared" si="703"/>
        <v>00</v>
      </c>
      <c r="BU1834" s="56">
        <f t="shared" si="704"/>
        <v>0</v>
      </c>
      <c r="BV1834" s="56" t="str">
        <f>IFERROR(BU1834*#REF!,"0,00")</f>
        <v>0,00</v>
      </c>
      <c r="BW1834" s="59" t="str">
        <f t="shared" si="705"/>
        <v>0,00</v>
      </c>
    </row>
    <row r="1835" spans="1:75" ht="61.5" customHeight="1" thickTop="1" thickBot="1">
      <c r="A1835" s="90" t="str">
        <f t="shared" si="693"/>
        <v>INSERIR DATA</v>
      </c>
      <c r="B1835" s="91" t="str">
        <f t="shared" si="694"/>
        <v>INSERIR DATA</v>
      </c>
      <c r="C1835" s="81" t="str">
        <f t="shared" si="695"/>
        <v>INSERIR DATA</v>
      </c>
      <c r="D1835" s="79">
        <f t="shared" si="707"/>
        <v>1832</v>
      </c>
      <c r="E1835" s="125">
        <f t="shared" si="706"/>
        <v>0</v>
      </c>
      <c r="F1835" s="101"/>
      <c r="G1835" s="124" t="str">
        <f>IFERROR(VLOOKUP(F1835,#REF!,2,0)," ")</f>
        <v xml:space="preserve"> </v>
      </c>
      <c r="H1835" s="122" t="str">
        <f>IFERROR(VLOOKUP(F1835,#REF!,3,0)," ")</f>
        <v xml:space="preserve"> </v>
      </c>
      <c r="I1835" s="103"/>
      <c r="J1835" s="103"/>
      <c r="K1835" s="103"/>
      <c r="L1835" s="104"/>
      <c r="M1835" s="105"/>
      <c r="N1835" s="106"/>
      <c r="O1835" s="107"/>
      <c r="P1835" s="122" t="str">
        <f t="shared" si="690"/>
        <v>00,00</v>
      </c>
      <c r="Q1835" s="123" t="str">
        <f t="shared" si="691"/>
        <v>0,00</v>
      </c>
      <c r="R1835" s="119">
        <v>0</v>
      </c>
      <c r="S1835" s="119">
        <v>0</v>
      </c>
      <c r="T1835" s="123">
        <f t="shared" si="696"/>
        <v>0</v>
      </c>
      <c r="U1835" s="108"/>
      <c r="V1835" s="109" t="str">
        <f t="shared" si="692"/>
        <v/>
      </c>
      <c r="W1835" s="37"/>
      <c r="X1835" s="132"/>
      <c r="Y1835" s="134"/>
      <c r="AA1835" s="24"/>
      <c r="AB1835" s="40"/>
      <c r="AC1835" s="24" t="str">
        <f t="shared" si="698"/>
        <v>Pendente</v>
      </c>
      <c r="AE1835" s="43"/>
      <c r="AF1835" s="44"/>
      <c r="AG1835" s="46"/>
      <c r="AH1835" s="46"/>
      <c r="AI1835" s="46"/>
      <c r="AJ1835" s="44"/>
      <c r="AK1835" s="46"/>
      <c r="AL1835" s="127"/>
      <c r="AM1835" s="44"/>
      <c r="AN1835" s="46"/>
      <c r="AO1835" s="127"/>
      <c r="AP1835" s="46"/>
      <c r="AQ1835" s="46"/>
      <c r="AR1835" s="46"/>
      <c r="AS1835" s="46"/>
      <c r="AT1835" s="46"/>
      <c r="AU1835" s="46"/>
      <c r="AV1835" s="46"/>
      <c r="AW1835" s="46"/>
      <c r="AX1835" s="46"/>
      <c r="AY1835" s="46"/>
      <c r="AZ1835" s="49"/>
      <c r="BE1835" s="52">
        <f t="shared" si="697"/>
        <v>0</v>
      </c>
      <c r="BF1835" s="53" t="str">
        <f t="shared" si="699"/>
        <v>00</v>
      </c>
      <c r="BG1835" s="54">
        <f t="shared" si="700"/>
        <v>0</v>
      </c>
      <c r="BH1835" s="54">
        <v>6</v>
      </c>
      <c r="BI1835" s="54" t="str">
        <f t="shared" si="701"/>
        <v>,00</v>
      </c>
      <c r="BJ1835" s="55" t="str">
        <f t="shared" si="702"/>
        <v>00,00</v>
      </c>
      <c r="BL1835" s="57" t="str">
        <f>IFERROR(VLOOKUP(H1835,#REF!,2,0)," ")</f>
        <v xml:space="preserve"> </v>
      </c>
      <c r="BM1835" s="57" t="str">
        <f>IFERROR(VLOOKUP(K1835,#REF!,2,0)," ")</f>
        <v xml:space="preserve"> </v>
      </c>
      <c r="BN1835" s="58" t="str">
        <f t="shared" si="708"/>
        <v xml:space="preserve">  </v>
      </c>
      <c r="BO1835" s="59" t="str">
        <f>IFERROR(VLOOKUP(BN1835,#REF!,5,0)," ")</f>
        <v xml:space="preserve"> </v>
      </c>
      <c r="BP1835" s="59" t="str">
        <f t="shared" si="709"/>
        <v xml:space="preserve"> </v>
      </c>
      <c r="BQ1835" s="56" t="str">
        <f t="shared" si="710"/>
        <v>0,00</v>
      </c>
      <c r="BR1835" s="59" t="str">
        <f t="shared" si="711"/>
        <v>0,00</v>
      </c>
      <c r="BS1835" s="59" t="str">
        <f t="shared" si="712"/>
        <v xml:space="preserve"> </v>
      </c>
      <c r="BT1835" s="56" t="str">
        <f t="shared" si="703"/>
        <v>00</v>
      </c>
      <c r="BU1835" s="56">
        <f t="shared" si="704"/>
        <v>0</v>
      </c>
      <c r="BV1835" s="56" t="str">
        <f>IFERROR(BU1835*#REF!,"0,00")</f>
        <v>0,00</v>
      </c>
      <c r="BW1835" s="59" t="str">
        <f t="shared" si="705"/>
        <v>0,00</v>
      </c>
    </row>
    <row r="1836" spans="1:75" ht="61.5" customHeight="1" thickTop="1" thickBot="1">
      <c r="A1836" s="90" t="str">
        <f t="shared" si="693"/>
        <v>INSERIR DATA</v>
      </c>
      <c r="B1836" s="91" t="str">
        <f t="shared" si="694"/>
        <v>INSERIR DATA</v>
      </c>
      <c r="C1836" s="81" t="str">
        <f t="shared" si="695"/>
        <v>INSERIR DATA</v>
      </c>
      <c r="D1836" s="79">
        <f t="shared" si="707"/>
        <v>1833</v>
      </c>
      <c r="E1836" s="125">
        <f t="shared" si="706"/>
        <v>0</v>
      </c>
      <c r="F1836" s="101"/>
      <c r="G1836" s="124" t="str">
        <f>IFERROR(VLOOKUP(F1836,#REF!,2,0)," ")</f>
        <v xml:space="preserve"> </v>
      </c>
      <c r="H1836" s="122" t="str">
        <f>IFERROR(VLOOKUP(F1836,#REF!,3,0)," ")</f>
        <v xml:space="preserve"> </v>
      </c>
      <c r="I1836" s="103"/>
      <c r="J1836" s="103"/>
      <c r="K1836" s="103"/>
      <c r="L1836" s="104"/>
      <c r="M1836" s="105"/>
      <c r="N1836" s="106"/>
      <c r="O1836" s="107"/>
      <c r="P1836" s="122" t="str">
        <f t="shared" si="690"/>
        <v>00,00</v>
      </c>
      <c r="Q1836" s="123" t="str">
        <f t="shared" si="691"/>
        <v>0,00</v>
      </c>
      <c r="R1836" s="119">
        <v>0</v>
      </c>
      <c r="S1836" s="119">
        <v>0</v>
      </c>
      <c r="T1836" s="123">
        <f t="shared" si="696"/>
        <v>0</v>
      </c>
      <c r="U1836" s="108"/>
      <c r="V1836" s="109" t="str">
        <f t="shared" si="692"/>
        <v/>
      </c>
      <c r="W1836" s="37"/>
      <c r="X1836" s="132"/>
      <c r="Y1836" s="134"/>
      <c r="AA1836" s="24"/>
      <c r="AB1836" s="40"/>
      <c r="AC1836" s="24" t="str">
        <f t="shared" si="698"/>
        <v>Pendente</v>
      </c>
      <c r="AE1836" s="43"/>
      <c r="AF1836" s="44"/>
      <c r="AG1836" s="46"/>
      <c r="AH1836" s="46"/>
      <c r="AI1836" s="46"/>
      <c r="AJ1836" s="44"/>
      <c r="AK1836" s="46"/>
      <c r="AL1836" s="127"/>
      <c r="AM1836" s="44"/>
      <c r="AN1836" s="46"/>
      <c r="AO1836" s="127"/>
      <c r="AP1836" s="46"/>
      <c r="AQ1836" s="46"/>
      <c r="AR1836" s="46"/>
      <c r="AS1836" s="46"/>
      <c r="AT1836" s="46"/>
      <c r="AU1836" s="46"/>
      <c r="AV1836" s="46"/>
      <c r="AW1836" s="46"/>
      <c r="AX1836" s="46"/>
      <c r="AY1836" s="46"/>
      <c r="AZ1836" s="49"/>
      <c r="BE1836" s="52">
        <f t="shared" si="697"/>
        <v>0</v>
      </c>
      <c r="BF1836" s="53" t="str">
        <f t="shared" si="699"/>
        <v>00</v>
      </c>
      <c r="BG1836" s="54">
        <f t="shared" si="700"/>
        <v>0</v>
      </c>
      <c r="BH1836" s="54">
        <v>6</v>
      </c>
      <c r="BI1836" s="54" t="str">
        <f t="shared" si="701"/>
        <v>,00</v>
      </c>
      <c r="BJ1836" s="55" t="str">
        <f t="shared" si="702"/>
        <v>00,00</v>
      </c>
      <c r="BL1836" s="57" t="str">
        <f>IFERROR(VLOOKUP(H1836,#REF!,2,0)," ")</f>
        <v xml:space="preserve"> </v>
      </c>
      <c r="BM1836" s="57" t="str">
        <f>IFERROR(VLOOKUP(K1836,#REF!,2,0)," ")</f>
        <v xml:space="preserve"> </v>
      </c>
      <c r="BN1836" s="58" t="str">
        <f t="shared" si="708"/>
        <v xml:space="preserve">  </v>
      </c>
      <c r="BO1836" s="59" t="str">
        <f>IFERROR(VLOOKUP(BN1836,#REF!,5,0)," ")</f>
        <v xml:space="preserve"> </v>
      </c>
      <c r="BP1836" s="59" t="str">
        <f t="shared" si="709"/>
        <v xml:space="preserve"> </v>
      </c>
      <c r="BQ1836" s="56" t="str">
        <f t="shared" si="710"/>
        <v>0,00</v>
      </c>
      <c r="BR1836" s="59" t="str">
        <f t="shared" si="711"/>
        <v>0,00</v>
      </c>
      <c r="BS1836" s="59" t="str">
        <f t="shared" si="712"/>
        <v xml:space="preserve"> </v>
      </c>
      <c r="BT1836" s="56" t="str">
        <f t="shared" si="703"/>
        <v>00</v>
      </c>
      <c r="BU1836" s="56">
        <f t="shared" si="704"/>
        <v>0</v>
      </c>
      <c r="BV1836" s="56" t="str">
        <f>IFERROR(BU1836*#REF!,"0,00")</f>
        <v>0,00</v>
      </c>
      <c r="BW1836" s="59" t="str">
        <f t="shared" si="705"/>
        <v>0,00</v>
      </c>
    </row>
    <row r="1837" spans="1:75" ht="61.5" customHeight="1" thickTop="1" thickBot="1">
      <c r="A1837" s="90" t="str">
        <f t="shared" si="693"/>
        <v>INSERIR DATA</v>
      </c>
      <c r="B1837" s="91" t="str">
        <f t="shared" si="694"/>
        <v>INSERIR DATA</v>
      </c>
      <c r="C1837" s="81" t="str">
        <f t="shared" si="695"/>
        <v>INSERIR DATA</v>
      </c>
      <c r="D1837" s="79">
        <f t="shared" si="707"/>
        <v>1834</v>
      </c>
      <c r="E1837" s="125">
        <f t="shared" si="706"/>
        <v>0</v>
      </c>
      <c r="F1837" s="101"/>
      <c r="G1837" s="124" t="str">
        <f>IFERROR(VLOOKUP(F1837,#REF!,2,0)," ")</f>
        <v xml:space="preserve"> </v>
      </c>
      <c r="H1837" s="122" t="str">
        <f>IFERROR(VLOOKUP(F1837,#REF!,3,0)," ")</f>
        <v xml:space="preserve"> </v>
      </c>
      <c r="I1837" s="103"/>
      <c r="J1837" s="103"/>
      <c r="K1837" s="103"/>
      <c r="L1837" s="104"/>
      <c r="M1837" s="105"/>
      <c r="N1837" s="106"/>
      <c r="O1837" s="107"/>
      <c r="P1837" s="122" t="str">
        <f t="shared" si="690"/>
        <v>00,00</v>
      </c>
      <c r="Q1837" s="123" t="str">
        <f t="shared" si="691"/>
        <v>0,00</v>
      </c>
      <c r="R1837" s="119">
        <v>0</v>
      </c>
      <c r="S1837" s="119">
        <v>0</v>
      </c>
      <c r="T1837" s="123">
        <f t="shared" si="696"/>
        <v>0</v>
      </c>
      <c r="U1837" s="108"/>
      <c r="V1837" s="109" t="str">
        <f t="shared" si="692"/>
        <v/>
      </c>
      <c r="W1837" s="37"/>
      <c r="X1837" s="132"/>
      <c r="Y1837" s="134"/>
      <c r="AA1837" s="24"/>
      <c r="AB1837" s="40"/>
      <c r="AC1837" s="24" t="str">
        <f t="shared" si="698"/>
        <v>Pendente</v>
      </c>
      <c r="AE1837" s="43"/>
      <c r="AF1837" s="44"/>
      <c r="AG1837" s="46"/>
      <c r="AH1837" s="46"/>
      <c r="AI1837" s="46"/>
      <c r="AJ1837" s="44"/>
      <c r="AK1837" s="46"/>
      <c r="AL1837" s="127"/>
      <c r="AM1837" s="44"/>
      <c r="AN1837" s="46"/>
      <c r="AO1837" s="127"/>
      <c r="AP1837" s="46"/>
      <c r="AQ1837" s="46"/>
      <c r="AR1837" s="46"/>
      <c r="AS1837" s="46"/>
      <c r="AT1837" s="46"/>
      <c r="AU1837" s="46"/>
      <c r="AV1837" s="46"/>
      <c r="AW1837" s="46"/>
      <c r="AX1837" s="46"/>
      <c r="AY1837" s="46"/>
      <c r="AZ1837" s="49"/>
      <c r="BE1837" s="52">
        <f t="shared" si="697"/>
        <v>0</v>
      </c>
      <c r="BF1837" s="53" t="str">
        <f t="shared" si="699"/>
        <v>00</v>
      </c>
      <c r="BG1837" s="54">
        <f t="shared" si="700"/>
        <v>0</v>
      </c>
      <c r="BH1837" s="54">
        <v>6</v>
      </c>
      <c r="BI1837" s="54" t="str">
        <f t="shared" si="701"/>
        <v>,00</v>
      </c>
      <c r="BJ1837" s="55" t="str">
        <f t="shared" si="702"/>
        <v>00,00</v>
      </c>
      <c r="BL1837" s="57" t="str">
        <f>IFERROR(VLOOKUP(H1837,#REF!,2,0)," ")</f>
        <v xml:space="preserve"> </v>
      </c>
      <c r="BM1837" s="57" t="str">
        <f>IFERROR(VLOOKUP(K1837,#REF!,2,0)," ")</f>
        <v xml:space="preserve"> </v>
      </c>
      <c r="BN1837" s="58" t="str">
        <f t="shared" si="708"/>
        <v xml:space="preserve">  </v>
      </c>
      <c r="BO1837" s="59" t="str">
        <f>IFERROR(VLOOKUP(BN1837,#REF!,5,0)," ")</f>
        <v xml:space="preserve"> </v>
      </c>
      <c r="BP1837" s="59" t="str">
        <f t="shared" si="709"/>
        <v xml:space="preserve"> </v>
      </c>
      <c r="BQ1837" s="56" t="str">
        <f t="shared" si="710"/>
        <v>0,00</v>
      </c>
      <c r="BR1837" s="59" t="str">
        <f t="shared" si="711"/>
        <v>0,00</v>
      </c>
      <c r="BS1837" s="59" t="str">
        <f t="shared" si="712"/>
        <v xml:space="preserve"> </v>
      </c>
      <c r="BT1837" s="56" t="str">
        <f t="shared" si="703"/>
        <v>00</v>
      </c>
      <c r="BU1837" s="56">
        <f t="shared" si="704"/>
        <v>0</v>
      </c>
      <c r="BV1837" s="56" t="str">
        <f>IFERROR(BU1837*#REF!,"0,00")</f>
        <v>0,00</v>
      </c>
      <c r="BW1837" s="59" t="str">
        <f t="shared" si="705"/>
        <v>0,00</v>
      </c>
    </row>
    <row r="1838" spans="1:75" ht="61.5" customHeight="1" thickTop="1" thickBot="1">
      <c r="A1838" s="90" t="str">
        <f t="shared" si="693"/>
        <v>INSERIR DATA</v>
      </c>
      <c r="B1838" s="91" t="str">
        <f t="shared" si="694"/>
        <v>INSERIR DATA</v>
      </c>
      <c r="C1838" s="81" t="str">
        <f t="shared" si="695"/>
        <v>INSERIR DATA</v>
      </c>
      <c r="D1838" s="79">
        <f t="shared" si="707"/>
        <v>1835</v>
      </c>
      <c r="E1838" s="125">
        <f t="shared" si="706"/>
        <v>0</v>
      </c>
      <c r="F1838" s="101"/>
      <c r="G1838" s="124" t="str">
        <f>IFERROR(VLOOKUP(F1838,#REF!,2,0)," ")</f>
        <v xml:space="preserve"> </v>
      </c>
      <c r="H1838" s="122" t="str">
        <f>IFERROR(VLOOKUP(F1838,#REF!,3,0)," ")</f>
        <v xml:space="preserve"> </v>
      </c>
      <c r="I1838" s="103"/>
      <c r="J1838" s="103"/>
      <c r="K1838" s="103"/>
      <c r="L1838" s="104"/>
      <c r="M1838" s="105"/>
      <c r="N1838" s="106"/>
      <c r="O1838" s="107"/>
      <c r="P1838" s="122" t="str">
        <f t="shared" si="690"/>
        <v>00,00</v>
      </c>
      <c r="Q1838" s="123" t="str">
        <f t="shared" si="691"/>
        <v>0,00</v>
      </c>
      <c r="R1838" s="119">
        <v>0</v>
      </c>
      <c r="S1838" s="119">
        <v>0</v>
      </c>
      <c r="T1838" s="123">
        <f t="shared" si="696"/>
        <v>0</v>
      </c>
      <c r="U1838" s="108"/>
      <c r="V1838" s="109" t="str">
        <f t="shared" si="692"/>
        <v/>
      </c>
      <c r="W1838" s="37"/>
      <c r="X1838" s="132"/>
      <c r="Y1838" s="134"/>
      <c r="AA1838" s="24"/>
      <c r="AB1838" s="40"/>
      <c r="AC1838" s="24" t="str">
        <f t="shared" si="698"/>
        <v>Pendente</v>
      </c>
      <c r="AE1838" s="43"/>
      <c r="AF1838" s="44"/>
      <c r="AG1838" s="46"/>
      <c r="AH1838" s="46"/>
      <c r="AI1838" s="46"/>
      <c r="AJ1838" s="44"/>
      <c r="AK1838" s="46"/>
      <c r="AL1838" s="127"/>
      <c r="AM1838" s="44"/>
      <c r="AN1838" s="46"/>
      <c r="AO1838" s="127"/>
      <c r="AP1838" s="46"/>
      <c r="AQ1838" s="46"/>
      <c r="AR1838" s="46"/>
      <c r="AS1838" s="46"/>
      <c r="AT1838" s="46"/>
      <c r="AU1838" s="46"/>
      <c r="AV1838" s="46"/>
      <c r="AW1838" s="46"/>
      <c r="AX1838" s="46"/>
      <c r="AY1838" s="46"/>
      <c r="AZ1838" s="49"/>
      <c r="BE1838" s="52">
        <f t="shared" si="697"/>
        <v>0</v>
      </c>
      <c r="BF1838" s="53" t="str">
        <f t="shared" si="699"/>
        <v>00</v>
      </c>
      <c r="BG1838" s="54">
        <f t="shared" si="700"/>
        <v>0</v>
      </c>
      <c r="BH1838" s="54">
        <v>6</v>
      </c>
      <c r="BI1838" s="54" t="str">
        <f t="shared" si="701"/>
        <v>,00</v>
      </c>
      <c r="BJ1838" s="55" t="str">
        <f t="shared" si="702"/>
        <v>00,00</v>
      </c>
      <c r="BL1838" s="57" t="str">
        <f>IFERROR(VLOOKUP(H1838,#REF!,2,0)," ")</f>
        <v xml:space="preserve"> </v>
      </c>
      <c r="BM1838" s="57" t="str">
        <f>IFERROR(VLOOKUP(K1838,#REF!,2,0)," ")</f>
        <v xml:space="preserve"> </v>
      </c>
      <c r="BN1838" s="58" t="str">
        <f t="shared" si="708"/>
        <v xml:space="preserve">  </v>
      </c>
      <c r="BO1838" s="59" t="str">
        <f>IFERROR(VLOOKUP(BN1838,#REF!,5,0)," ")</f>
        <v xml:space="preserve"> </v>
      </c>
      <c r="BP1838" s="59" t="str">
        <f t="shared" si="709"/>
        <v xml:space="preserve"> </v>
      </c>
      <c r="BQ1838" s="56" t="str">
        <f t="shared" si="710"/>
        <v>0,00</v>
      </c>
      <c r="BR1838" s="59" t="str">
        <f t="shared" si="711"/>
        <v>0,00</v>
      </c>
      <c r="BS1838" s="59" t="str">
        <f t="shared" si="712"/>
        <v xml:space="preserve"> </v>
      </c>
      <c r="BT1838" s="56" t="str">
        <f t="shared" si="703"/>
        <v>00</v>
      </c>
      <c r="BU1838" s="56">
        <f t="shared" si="704"/>
        <v>0</v>
      </c>
      <c r="BV1838" s="56" t="str">
        <f>IFERROR(BU1838*#REF!,"0,00")</f>
        <v>0,00</v>
      </c>
      <c r="BW1838" s="59" t="str">
        <f t="shared" si="705"/>
        <v>0,00</v>
      </c>
    </row>
    <row r="1839" spans="1:75" ht="61.5" customHeight="1" thickTop="1" thickBot="1">
      <c r="A1839" s="90" t="str">
        <f t="shared" si="693"/>
        <v>INSERIR DATA</v>
      </c>
      <c r="B1839" s="91" t="str">
        <f t="shared" si="694"/>
        <v>INSERIR DATA</v>
      </c>
      <c r="C1839" s="81" t="str">
        <f t="shared" si="695"/>
        <v>INSERIR DATA</v>
      </c>
      <c r="D1839" s="79">
        <f t="shared" si="707"/>
        <v>1836</v>
      </c>
      <c r="E1839" s="125">
        <f t="shared" si="706"/>
        <v>0</v>
      </c>
      <c r="F1839" s="101"/>
      <c r="G1839" s="124" t="str">
        <f>IFERROR(VLOOKUP(F1839,#REF!,2,0)," ")</f>
        <v xml:space="preserve"> </v>
      </c>
      <c r="H1839" s="122" t="str">
        <f>IFERROR(VLOOKUP(F1839,#REF!,3,0)," ")</f>
        <v xml:space="preserve"> </v>
      </c>
      <c r="I1839" s="103"/>
      <c r="J1839" s="103"/>
      <c r="K1839" s="103"/>
      <c r="L1839" s="104"/>
      <c r="M1839" s="105"/>
      <c r="N1839" s="106"/>
      <c r="O1839" s="107"/>
      <c r="P1839" s="122" t="str">
        <f t="shared" si="690"/>
        <v>00,00</v>
      </c>
      <c r="Q1839" s="123" t="str">
        <f t="shared" si="691"/>
        <v>0,00</v>
      </c>
      <c r="R1839" s="119">
        <v>0</v>
      </c>
      <c r="S1839" s="119">
        <v>0</v>
      </c>
      <c r="T1839" s="123">
        <f t="shared" si="696"/>
        <v>0</v>
      </c>
      <c r="U1839" s="108"/>
      <c r="V1839" s="109" t="str">
        <f t="shared" si="692"/>
        <v/>
      </c>
      <c r="W1839" s="37"/>
      <c r="X1839" s="132"/>
      <c r="Y1839" s="134"/>
      <c r="AA1839" s="24"/>
      <c r="AB1839" s="40"/>
      <c r="AC1839" s="24" t="str">
        <f t="shared" si="698"/>
        <v>Pendente</v>
      </c>
      <c r="AE1839" s="43"/>
      <c r="AF1839" s="44"/>
      <c r="AG1839" s="46"/>
      <c r="AH1839" s="46"/>
      <c r="AI1839" s="46"/>
      <c r="AJ1839" s="44"/>
      <c r="AK1839" s="46"/>
      <c r="AL1839" s="127"/>
      <c r="AM1839" s="44"/>
      <c r="AN1839" s="46"/>
      <c r="AO1839" s="127"/>
      <c r="AP1839" s="46"/>
      <c r="AQ1839" s="46"/>
      <c r="AR1839" s="46"/>
      <c r="AS1839" s="46"/>
      <c r="AT1839" s="46"/>
      <c r="AU1839" s="46"/>
      <c r="AV1839" s="46"/>
      <c r="AW1839" s="46"/>
      <c r="AX1839" s="46"/>
      <c r="AY1839" s="46"/>
      <c r="AZ1839" s="49"/>
      <c r="BE1839" s="52">
        <f t="shared" si="697"/>
        <v>0</v>
      </c>
      <c r="BF1839" s="53" t="str">
        <f t="shared" si="699"/>
        <v>00</v>
      </c>
      <c r="BG1839" s="54">
        <f t="shared" si="700"/>
        <v>0</v>
      </c>
      <c r="BH1839" s="54">
        <v>6</v>
      </c>
      <c r="BI1839" s="54" t="str">
        <f t="shared" si="701"/>
        <v>,00</v>
      </c>
      <c r="BJ1839" s="55" t="str">
        <f t="shared" si="702"/>
        <v>00,00</v>
      </c>
      <c r="BL1839" s="57" t="str">
        <f>IFERROR(VLOOKUP(H1839,#REF!,2,0)," ")</f>
        <v xml:space="preserve"> </v>
      </c>
      <c r="BM1839" s="57" t="str">
        <f>IFERROR(VLOOKUP(K1839,#REF!,2,0)," ")</f>
        <v xml:space="preserve"> </v>
      </c>
      <c r="BN1839" s="58" t="str">
        <f t="shared" si="708"/>
        <v xml:space="preserve">  </v>
      </c>
      <c r="BO1839" s="59" t="str">
        <f>IFERROR(VLOOKUP(BN1839,#REF!,5,0)," ")</f>
        <v xml:space="preserve"> </v>
      </c>
      <c r="BP1839" s="59" t="str">
        <f t="shared" si="709"/>
        <v xml:space="preserve"> </v>
      </c>
      <c r="BQ1839" s="56" t="str">
        <f t="shared" si="710"/>
        <v>0,00</v>
      </c>
      <c r="BR1839" s="59" t="str">
        <f t="shared" si="711"/>
        <v>0,00</v>
      </c>
      <c r="BS1839" s="59" t="str">
        <f t="shared" si="712"/>
        <v xml:space="preserve"> </v>
      </c>
      <c r="BT1839" s="56" t="str">
        <f t="shared" si="703"/>
        <v>00</v>
      </c>
      <c r="BU1839" s="56">
        <f t="shared" si="704"/>
        <v>0</v>
      </c>
      <c r="BV1839" s="56" t="str">
        <f>IFERROR(BU1839*#REF!,"0,00")</f>
        <v>0,00</v>
      </c>
      <c r="BW1839" s="59" t="str">
        <f t="shared" si="705"/>
        <v>0,00</v>
      </c>
    </row>
    <row r="1840" spans="1:75" ht="61.5" customHeight="1" thickTop="1" thickBot="1">
      <c r="A1840" s="90" t="str">
        <f t="shared" si="693"/>
        <v>INSERIR DATA</v>
      </c>
      <c r="B1840" s="91" t="str">
        <f t="shared" si="694"/>
        <v>INSERIR DATA</v>
      </c>
      <c r="C1840" s="81" t="str">
        <f t="shared" si="695"/>
        <v>INSERIR DATA</v>
      </c>
      <c r="D1840" s="79">
        <f t="shared" si="707"/>
        <v>1837</v>
      </c>
      <c r="E1840" s="125">
        <f t="shared" si="706"/>
        <v>0</v>
      </c>
      <c r="F1840" s="101"/>
      <c r="G1840" s="124" t="str">
        <f>IFERROR(VLOOKUP(F1840,#REF!,2,0)," ")</f>
        <v xml:space="preserve"> </v>
      </c>
      <c r="H1840" s="122" t="str">
        <f>IFERROR(VLOOKUP(F1840,#REF!,3,0)," ")</f>
        <v xml:space="preserve"> </v>
      </c>
      <c r="I1840" s="103"/>
      <c r="J1840" s="103"/>
      <c r="K1840" s="103"/>
      <c r="L1840" s="104"/>
      <c r="M1840" s="105"/>
      <c r="N1840" s="106"/>
      <c r="O1840" s="107"/>
      <c r="P1840" s="122" t="str">
        <f t="shared" ref="P1840:P1903" si="713">IFERROR(BJ1840," ")</f>
        <v>00,00</v>
      </c>
      <c r="Q1840" s="123" t="str">
        <f t="shared" ref="Q1840:Q1903" si="714">BW1840</f>
        <v>0,00</v>
      </c>
      <c r="R1840" s="119">
        <v>0</v>
      </c>
      <c r="S1840" s="119">
        <v>0</v>
      </c>
      <c r="T1840" s="123">
        <f t="shared" si="696"/>
        <v>0</v>
      </c>
      <c r="U1840" s="108"/>
      <c r="V1840" s="109" t="str">
        <f t="shared" si="692"/>
        <v/>
      </c>
      <c r="W1840" s="37"/>
      <c r="X1840" s="132"/>
      <c r="Y1840" s="134"/>
      <c r="AA1840" s="24"/>
      <c r="AB1840" s="40"/>
      <c r="AC1840" s="24" t="str">
        <f t="shared" si="698"/>
        <v>Pendente</v>
      </c>
      <c r="AE1840" s="43"/>
      <c r="AF1840" s="44"/>
      <c r="AG1840" s="46"/>
      <c r="AH1840" s="46"/>
      <c r="AI1840" s="46"/>
      <c r="AJ1840" s="44"/>
      <c r="AK1840" s="46"/>
      <c r="AL1840" s="127"/>
      <c r="AM1840" s="44"/>
      <c r="AN1840" s="46"/>
      <c r="AO1840" s="127"/>
      <c r="AP1840" s="46"/>
      <c r="AQ1840" s="46"/>
      <c r="AR1840" s="46"/>
      <c r="AS1840" s="46"/>
      <c r="AT1840" s="46"/>
      <c r="AU1840" s="46"/>
      <c r="AV1840" s="46"/>
      <c r="AW1840" s="46"/>
      <c r="AX1840" s="46"/>
      <c r="AY1840" s="46"/>
      <c r="AZ1840" s="49"/>
      <c r="BE1840" s="52">
        <f t="shared" si="697"/>
        <v>0</v>
      </c>
      <c r="BF1840" s="53" t="str">
        <f t="shared" si="699"/>
        <v>00</v>
      </c>
      <c r="BG1840" s="54">
        <f t="shared" si="700"/>
        <v>0</v>
      </c>
      <c r="BH1840" s="54">
        <v>6</v>
      </c>
      <c r="BI1840" s="54" t="str">
        <f t="shared" si="701"/>
        <v>,00</v>
      </c>
      <c r="BJ1840" s="55" t="str">
        <f t="shared" si="702"/>
        <v>00,00</v>
      </c>
      <c r="BL1840" s="57" t="str">
        <f>IFERROR(VLOOKUP(H1840,#REF!,2,0)," ")</f>
        <v xml:space="preserve"> </v>
      </c>
      <c r="BM1840" s="57" t="str">
        <f>IFERROR(VLOOKUP(K1840,#REF!,2,0)," ")</f>
        <v xml:space="preserve"> </v>
      </c>
      <c r="BN1840" s="58" t="str">
        <f t="shared" si="708"/>
        <v xml:space="preserve">  </v>
      </c>
      <c r="BO1840" s="59" t="str">
        <f>IFERROR(VLOOKUP(BN1840,#REF!,5,0)," ")</f>
        <v xml:space="preserve"> </v>
      </c>
      <c r="BP1840" s="59" t="str">
        <f t="shared" si="709"/>
        <v xml:space="preserve"> </v>
      </c>
      <c r="BQ1840" s="56" t="str">
        <f t="shared" si="710"/>
        <v>0,00</v>
      </c>
      <c r="BR1840" s="59" t="str">
        <f t="shared" si="711"/>
        <v>0,00</v>
      </c>
      <c r="BS1840" s="59" t="str">
        <f t="shared" si="712"/>
        <v xml:space="preserve"> </v>
      </c>
      <c r="BT1840" s="56" t="str">
        <f t="shared" si="703"/>
        <v>00</v>
      </c>
      <c r="BU1840" s="56">
        <f t="shared" si="704"/>
        <v>0</v>
      </c>
      <c r="BV1840" s="56" t="str">
        <f>IFERROR(BU1840*#REF!,"0,00")</f>
        <v>0,00</v>
      </c>
      <c r="BW1840" s="59" t="str">
        <f t="shared" si="705"/>
        <v>0,00</v>
      </c>
    </row>
    <row r="1841" spans="1:75" ht="61.5" customHeight="1" thickTop="1" thickBot="1">
      <c r="A1841" s="90" t="str">
        <f t="shared" si="693"/>
        <v>INSERIR DATA</v>
      </c>
      <c r="B1841" s="91" t="str">
        <f t="shared" si="694"/>
        <v>INSERIR DATA</v>
      </c>
      <c r="C1841" s="81" t="str">
        <f t="shared" si="695"/>
        <v>INSERIR DATA</v>
      </c>
      <c r="D1841" s="79">
        <f t="shared" si="707"/>
        <v>1838</v>
      </c>
      <c r="E1841" s="125">
        <f t="shared" si="706"/>
        <v>0</v>
      </c>
      <c r="F1841" s="101"/>
      <c r="G1841" s="124" t="str">
        <f>IFERROR(VLOOKUP(F1841,#REF!,2,0)," ")</f>
        <v xml:space="preserve"> </v>
      </c>
      <c r="H1841" s="122" t="str">
        <f>IFERROR(VLOOKUP(F1841,#REF!,3,0)," ")</f>
        <v xml:space="preserve"> </v>
      </c>
      <c r="I1841" s="103"/>
      <c r="J1841" s="103"/>
      <c r="K1841" s="103"/>
      <c r="L1841" s="104"/>
      <c r="M1841" s="105"/>
      <c r="N1841" s="106"/>
      <c r="O1841" s="107"/>
      <c r="P1841" s="122" t="str">
        <f t="shared" si="713"/>
        <v>00,00</v>
      </c>
      <c r="Q1841" s="123" t="str">
        <f t="shared" si="714"/>
        <v>0,00</v>
      </c>
      <c r="R1841" s="119">
        <v>0</v>
      </c>
      <c r="S1841" s="119">
        <v>0</v>
      </c>
      <c r="T1841" s="123">
        <f t="shared" si="696"/>
        <v>0</v>
      </c>
      <c r="U1841" s="108"/>
      <c r="V1841" s="109" t="str">
        <f t="shared" ref="V1841:V1904" si="715">UPPER(Y1841)</f>
        <v/>
      </c>
      <c r="W1841" s="37"/>
      <c r="X1841" s="132"/>
      <c r="Y1841" s="134"/>
      <c r="AA1841" s="24"/>
      <c r="AB1841" s="40"/>
      <c r="AC1841" s="24" t="str">
        <f t="shared" si="698"/>
        <v>Pendente</v>
      </c>
      <c r="AE1841" s="43"/>
      <c r="AF1841" s="44"/>
      <c r="AG1841" s="46"/>
      <c r="AH1841" s="46"/>
      <c r="AI1841" s="46"/>
      <c r="AJ1841" s="44"/>
      <c r="AK1841" s="46"/>
      <c r="AL1841" s="127"/>
      <c r="AM1841" s="44"/>
      <c r="AN1841" s="46"/>
      <c r="AO1841" s="127"/>
      <c r="AP1841" s="46"/>
      <c r="AQ1841" s="46"/>
      <c r="AR1841" s="46"/>
      <c r="AS1841" s="46"/>
      <c r="AT1841" s="46"/>
      <c r="AU1841" s="46"/>
      <c r="AV1841" s="46"/>
      <c r="AW1841" s="46"/>
      <c r="AX1841" s="46"/>
      <c r="AY1841" s="46"/>
      <c r="AZ1841" s="49"/>
      <c r="BE1841" s="52">
        <f t="shared" si="697"/>
        <v>0</v>
      </c>
      <c r="BF1841" s="53" t="str">
        <f t="shared" si="699"/>
        <v>00</v>
      </c>
      <c r="BG1841" s="54">
        <f t="shared" si="700"/>
        <v>0</v>
      </c>
      <c r="BH1841" s="54">
        <v>6</v>
      </c>
      <c r="BI1841" s="54" t="str">
        <f t="shared" si="701"/>
        <v>,00</v>
      </c>
      <c r="BJ1841" s="55" t="str">
        <f t="shared" si="702"/>
        <v>00,00</v>
      </c>
      <c r="BL1841" s="57" t="str">
        <f>IFERROR(VLOOKUP(H1841,#REF!,2,0)," ")</f>
        <v xml:space="preserve"> </v>
      </c>
      <c r="BM1841" s="57" t="str">
        <f>IFERROR(VLOOKUP(K1841,#REF!,2,0)," ")</f>
        <v xml:space="preserve"> </v>
      </c>
      <c r="BN1841" s="58" t="str">
        <f t="shared" si="708"/>
        <v xml:space="preserve">  </v>
      </c>
      <c r="BO1841" s="59" t="str">
        <f>IFERROR(VLOOKUP(BN1841,#REF!,5,0)," ")</f>
        <v xml:space="preserve"> </v>
      </c>
      <c r="BP1841" s="59" t="str">
        <f t="shared" si="709"/>
        <v xml:space="preserve"> </v>
      </c>
      <c r="BQ1841" s="56" t="str">
        <f t="shared" si="710"/>
        <v>0,00</v>
      </c>
      <c r="BR1841" s="59" t="str">
        <f t="shared" si="711"/>
        <v>0,00</v>
      </c>
      <c r="BS1841" s="59" t="str">
        <f t="shared" si="712"/>
        <v xml:space="preserve"> </v>
      </c>
      <c r="BT1841" s="56" t="str">
        <f t="shared" si="703"/>
        <v>00</v>
      </c>
      <c r="BU1841" s="56">
        <f t="shared" si="704"/>
        <v>0</v>
      </c>
      <c r="BV1841" s="56" t="str">
        <f>IFERROR(BU1841*#REF!,"0,00")</f>
        <v>0,00</v>
      </c>
      <c r="BW1841" s="59" t="str">
        <f t="shared" si="705"/>
        <v>0,00</v>
      </c>
    </row>
    <row r="1842" spans="1:75" ht="61.5" customHeight="1" thickTop="1" thickBot="1">
      <c r="A1842" s="90" t="str">
        <f t="shared" si="693"/>
        <v>INSERIR DATA</v>
      </c>
      <c r="B1842" s="91" t="str">
        <f t="shared" si="694"/>
        <v>INSERIR DATA</v>
      </c>
      <c r="C1842" s="81" t="str">
        <f t="shared" si="695"/>
        <v>INSERIR DATA</v>
      </c>
      <c r="D1842" s="79">
        <f t="shared" si="707"/>
        <v>1839</v>
      </c>
      <c r="E1842" s="125">
        <f t="shared" si="706"/>
        <v>0</v>
      </c>
      <c r="F1842" s="101"/>
      <c r="G1842" s="124" t="str">
        <f>IFERROR(VLOOKUP(F1842,#REF!,2,0)," ")</f>
        <v xml:space="preserve"> </v>
      </c>
      <c r="H1842" s="122" t="str">
        <f>IFERROR(VLOOKUP(F1842,#REF!,3,0)," ")</f>
        <v xml:space="preserve"> </v>
      </c>
      <c r="I1842" s="103"/>
      <c r="J1842" s="103"/>
      <c r="K1842" s="103"/>
      <c r="L1842" s="104"/>
      <c r="M1842" s="105"/>
      <c r="N1842" s="106"/>
      <c r="O1842" s="107"/>
      <c r="P1842" s="122" t="str">
        <f t="shared" si="713"/>
        <v>00,00</v>
      </c>
      <c r="Q1842" s="123" t="str">
        <f t="shared" si="714"/>
        <v>0,00</v>
      </c>
      <c r="R1842" s="119">
        <v>0</v>
      </c>
      <c r="S1842" s="119">
        <v>0</v>
      </c>
      <c r="T1842" s="123">
        <f t="shared" si="696"/>
        <v>0</v>
      </c>
      <c r="U1842" s="108"/>
      <c r="V1842" s="109" t="str">
        <f t="shared" si="715"/>
        <v/>
      </c>
      <c r="W1842" s="37"/>
      <c r="X1842" s="132"/>
      <c r="Y1842" s="134"/>
      <c r="AA1842" s="24"/>
      <c r="AB1842" s="40"/>
      <c r="AC1842" s="24" t="str">
        <f t="shared" si="698"/>
        <v>Pendente</v>
      </c>
      <c r="AE1842" s="43"/>
      <c r="AF1842" s="44"/>
      <c r="AG1842" s="46"/>
      <c r="AH1842" s="46"/>
      <c r="AI1842" s="46"/>
      <c r="AJ1842" s="44"/>
      <c r="AK1842" s="46"/>
      <c r="AL1842" s="127"/>
      <c r="AM1842" s="44"/>
      <c r="AN1842" s="46"/>
      <c r="AO1842" s="127"/>
      <c r="AP1842" s="46"/>
      <c r="AQ1842" s="46"/>
      <c r="AR1842" s="46"/>
      <c r="AS1842" s="46"/>
      <c r="AT1842" s="46"/>
      <c r="AU1842" s="46"/>
      <c r="AV1842" s="46"/>
      <c r="AW1842" s="46"/>
      <c r="AX1842" s="46"/>
      <c r="AY1842" s="46"/>
      <c r="AZ1842" s="49"/>
      <c r="BE1842" s="52">
        <f t="shared" si="697"/>
        <v>0</v>
      </c>
      <c r="BF1842" s="53" t="str">
        <f t="shared" si="699"/>
        <v>00</v>
      </c>
      <c r="BG1842" s="54">
        <f t="shared" si="700"/>
        <v>0</v>
      </c>
      <c r="BH1842" s="54">
        <v>6</v>
      </c>
      <c r="BI1842" s="54" t="str">
        <f t="shared" si="701"/>
        <v>,00</v>
      </c>
      <c r="BJ1842" s="55" t="str">
        <f t="shared" si="702"/>
        <v>00,00</v>
      </c>
      <c r="BL1842" s="57" t="str">
        <f>IFERROR(VLOOKUP(H1842,#REF!,2,0)," ")</f>
        <v xml:space="preserve"> </v>
      </c>
      <c r="BM1842" s="57" t="str">
        <f>IFERROR(VLOOKUP(K1842,#REF!,2,0)," ")</f>
        <v xml:space="preserve"> </v>
      </c>
      <c r="BN1842" s="58" t="str">
        <f t="shared" si="708"/>
        <v xml:space="preserve">  </v>
      </c>
      <c r="BO1842" s="59" t="str">
        <f>IFERROR(VLOOKUP(BN1842,#REF!,5,0)," ")</f>
        <v xml:space="preserve"> </v>
      </c>
      <c r="BP1842" s="59" t="str">
        <f t="shared" si="709"/>
        <v xml:space="preserve"> </v>
      </c>
      <c r="BQ1842" s="56" t="str">
        <f t="shared" si="710"/>
        <v>0,00</v>
      </c>
      <c r="BR1842" s="59" t="str">
        <f t="shared" si="711"/>
        <v>0,00</v>
      </c>
      <c r="BS1842" s="59" t="str">
        <f t="shared" si="712"/>
        <v xml:space="preserve"> </v>
      </c>
      <c r="BT1842" s="56" t="str">
        <f t="shared" si="703"/>
        <v>00</v>
      </c>
      <c r="BU1842" s="56">
        <f t="shared" si="704"/>
        <v>0</v>
      </c>
      <c r="BV1842" s="56" t="str">
        <f>IFERROR(BU1842*#REF!,"0,00")</f>
        <v>0,00</v>
      </c>
      <c r="BW1842" s="59" t="str">
        <f t="shared" si="705"/>
        <v>0,00</v>
      </c>
    </row>
    <row r="1843" spans="1:75" ht="61.5" customHeight="1" thickTop="1" thickBot="1">
      <c r="A1843" s="90" t="str">
        <f t="shared" si="693"/>
        <v>INSERIR DATA</v>
      </c>
      <c r="B1843" s="91" t="str">
        <f t="shared" si="694"/>
        <v>INSERIR DATA</v>
      </c>
      <c r="C1843" s="81" t="str">
        <f t="shared" si="695"/>
        <v>INSERIR DATA</v>
      </c>
      <c r="D1843" s="79">
        <f t="shared" si="707"/>
        <v>1840</v>
      </c>
      <c r="E1843" s="125">
        <f t="shared" si="706"/>
        <v>0</v>
      </c>
      <c r="F1843" s="101"/>
      <c r="G1843" s="124" t="str">
        <f>IFERROR(VLOOKUP(F1843,#REF!,2,0)," ")</f>
        <v xml:space="preserve"> </v>
      </c>
      <c r="H1843" s="122" t="str">
        <f>IFERROR(VLOOKUP(F1843,#REF!,3,0)," ")</f>
        <v xml:space="preserve"> </v>
      </c>
      <c r="I1843" s="103"/>
      <c r="J1843" s="103"/>
      <c r="K1843" s="103"/>
      <c r="L1843" s="104"/>
      <c r="M1843" s="105"/>
      <c r="N1843" s="106"/>
      <c r="O1843" s="107"/>
      <c r="P1843" s="122" t="str">
        <f t="shared" si="713"/>
        <v>00,00</v>
      </c>
      <c r="Q1843" s="123" t="str">
        <f t="shared" si="714"/>
        <v>0,00</v>
      </c>
      <c r="R1843" s="119">
        <v>0</v>
      </c>
      <c r="S1843" s="119">
        <v>0</v>
      </c>
      <c r="T1843" s="123">
        <f t="shared" si="696"/>
        <v>0</v>
      </c>
      <c r="U1843" s="108"/>
      <c r="V1843" s="109" t="str">
        <f t="shared" si="715"/>
        <v/>
      </c>
      <c r="W1843" s="37"/>
      <c r="X1843" s="132"/>
      <c r="Y1843" s="134"/>
      <c r="AA1843" s="24"/>
      <c r="AB1843" s="40"/>
      <c r="AC1843" s="24" t="str">
        <f t="shared" si="698"/>
        <v>Pendente</v>
      </c>
      <c r="AE1843" s="43"/>
      <c r="AF1843" s="44"/>
      <c r="AG1843" s="46"/>
      <c r="AH1843" s="46"/>
      <c r="AI1843" s="46"/>
      <c r="AJ1843" s="44"/>
      <c r="AK1843" s="46"/>
      <c r="AL1843" s="127"/>
      <c r="AM1843" s="44"/>
      <c r="AN1843" s="46"/>
      <c r="AO1843" s="127"/>
      <c r="AP1843" s="46"/>
      <c r="AQ1843" s="46"/>
      <c r="AR1843" s="46"/>
      <c r="AS1843" s="46"/>
      <c r="AT1843" s="46"/>
      <c r="AU1843" s="46"/>
      <c r="AV1843" s="46"/>
      <c r="AW1843" s="46"/>
      <c r="AX1843" s="46"/>
      <c r="AY1843" s="46"/>
      <c r="AZ1843" s="49"/>
      <c r="BE1843" s="52">
        <f t="shared" si="697"/>
        <v>0</v>
      </c>
      <c r="BF1843" s="53" t="str">
        <f t="shared" si="699"/>
        <v>00</v>
      </c>
      <c r="BG1843" s="54">
        <f t="shared" si="700"/>
        <v>0</v>
      </c>
      <c r="BH1843" s="54">
        <v>6</v>
      </c>
      <c r="BI1843" s="54" t="str">
        <f t="shared" si="701"/>
        <v>,00</v>
      </c>
      <c r="BJ1843" s="55" t="str">
        <f t="shared" si="702"/>
        <v>00,00</v>
      </c>
      <c r="BL1843" s="57" t="str">
        <f>IFERROR(VLOOKUP(H1843,#REF!,2,0)," ")</f>
        <v xml:space="preserve"> </v>
      </c>
      <c r="BM1843" s="57" t="str">
        <f>IFERROR(VLOOKUP(K1843,#REF!,2,0)," ")</f>
        <v xml:space="preserve"> </v>
      </c>
      <c r="BN1843" s="58" t="str">
        <f t="shared" si="708"/>
        <v xml:space="preserve">  </v>
      </c>
      <c r="BO1843" s="59" t="str">
        <f>IFERROR(VLOOKUP(BN1843,#REF!,5,0)," ")</f>
        <v xml:space="preserve"> </v>
      </c>
      <c r="BP1843" s="59" t="str">
        <f t="shared" si="709"/>
        <v xml:space="preserve"> </v>
      </c>
      <c r="BQ1843" s="56" t="str">
        <f t="shared" si="710"/>
        <v>0,00</v>
      </c>
      <c r="BR1843" s="59" t="str">
        <f t="shared" si="711"/>
        <v>0,00</v>
      </c>
      <c r="BS1843" s="59" t="str">
        <f t="shared" si="712"/>
        <v xml:space="preserve"> </v>
      </c>
      <c r="BT1843" s="56" t="str">
        <f t="shared" si="703"/>
        <v>00</v>
      </c>
      <c r="BU1843" s="56">
        <f t="shared" si="704"/>
        <v>0</v>
      </c>
      <c r="BV1843" s="56" t="str">
        <f>IFERROR(BU1843*#REF!,"0,00")</f>
        <v>0,00</v>
      </c>
      <c r="BW1843" s="59" t="str">
        <f t="shared" si="705"/>
        <v>0,00</v>
      </c>
    </row>
    <row r="1844" spans="1:75" ht="61.5" customHeight="1" thickTop="1" thickBot="1">
      <c r="A1844" s="90" t="str">
        <f t="shared" si="693"/>
        <v>INSERIR DATA</v>
      </c>
      <c r="B1844" s="91" t="str">
        <f t="shared" si="694"/>
        <v>INSERIR DATA</v>
      </c>
      <c r="C1844" s="81" t="str">
        <f t="shared" si="695"/>
        <v>INSERIR DATA</v>
      </c>
      <c r="D1844" s="79">
        <f t="shared" si="707"/>
        <v>1841</v>
      </c>
      <c r="E1844" s="125">
        <f t="shared" si="706"/>
        <v>0</v>
      </c>
      <c r="F1844" s="101"/>
      <c r="G1844" s="124" t="str">
        <f>IFERROR(VLOOKUP(F1844,#REF!,2,0)," ")</f>
        <v xml:space="preserve"> </v>
      </c>
      <c r="H1844" s="122" t="str">
        <f>IFERROR(VLOOKUP(F1844,#REF!,3,0)," ")</f>
        <v xml:space="preserve"> </v>
      </c>
      <c r="I1844" s="103"/>
      <c r="J1844" s="103"/>
      <c r="K1844" s="103"/>
      <c r="L1844" s="104"/>
      <c r="M1844" s="105"/>
      <c r="N1844" s="106"/>
      <c r="O1844" s="107"/>
      <c r="P1844" s="122" t="str">
        <f t="shared" si="713"/>
        <v>00,00</v>
      </c>
      <c r="Q1844" s="123" t="str">
        <f t="shared" si="714"/>
        <v>0,00</v>
      </c>
      <c r="R1844" s="119">
        <v>0</v>
      </c>
      <c r="S1844" s="119">
        <v>0</v>
      </c>
      <c r="T1844" s="123">
        <f t="shared" si="696"/>
        <v>0</v>
      </c>
      <c r="U1844" s="108"/>
      <c r="V1844" s="109" t="str">
        <f t="shared" si="715"/>
        <v/>
      </c>
      <c r="W1844" s="37"/>
      <c r="X1844" s="132"/>
      <c r="Y1844" s="134"/>
      <c r="AA1844" s="24"/>
      <c r="AB1844" s="40"/>
      <c r="AC1844" s="24" t="str">
        <f t="shared" si="698"/>
        <v>Pendente</v>
      </c>
      <c r="AE1844" s="43"/>
      <c r="AF1844" s="44"/>
      <c r="AG1844" s="46"/>
      <c r="AH1844" s="46"/>
      <c r="AI1844" s="46"/>
      <c r="AJ1844" s="44"/>
      <c r="AK1844" s="46"/>
      <c r="AL1844" s="127"/>
      <c r="AM1844" s="44"/>
      <c r="AN1844" s="46"/>
      <c r="AO1844" s="127"/>
      <c r="AP1844" s="46"/>
      <c r="AQ1844" s="46"/>
      <c r="AR1844" s="46"/>
      <c r="AS1844" s="46"/>
      <c r="AT1844" s="46"/>
      <c r="AU1844" s="46"/>
      <c r="AV1844" s="46"/>
      <c r="AW1844" s="46"/>
      <c r="AX1844" s="46"/>
      <c r="AY1844" s="46"/>
      <c r="AZ1844" s="49"/>
      <c r="BE1844" s="52">
        <f t="shared" si="697"/>
        <v>0</v>
      </c>
      <c r="BF1844" s="53" t="str">
        <f t="shared" si="699"/>
        <v>00</v>
      </c>
      <c r="BG1844" s="54">
        <f t="shared" si="700"/>
        <v>0</v>
      </c>
      <c r="BH1844" s="54">
        <v>6</v>
      </c>
      <c r="BI1844" s="54" t="str">
        <f t="shared" si="701"/>
        <v>,00</v>
      </c>
      <c r="BJ1844" s="55" t="str">
        <f t="shared" si="702"/>
        <v>00,00</v>
      </c>
      <c r="BL1844" s="57" t="str">
        <f>IFERROR(VLOOKUP(H1844,#REF!,2,0)," ")</f>
        <v xml:space="preserve"> </v>
      </c>
      <c r="BM1844" s="57" t="str">
        <f>IFERROR(VLOOKUP(K1844,#REF!,2,0)," ")</f>
        <v xml:space="preserve"> </v>
      </c>
      <c r="BN1844" s="58" t="str">
        <f t="shared" si="708"/>
        <v xml:space="preserve">  </v>
      </c>
      <c r="BO1844" s="59" t="str">
        <f>IFERROR(VLOOKUP(BN1844,#REF!,5,0)," ")</f>
        <v xml:space="preserve"> </v>
      </c>
      <c r="BP1844" s="59" t="str">
        <f t="shared" si="709"/>
        <v xml:space="preserve"> </v>
      </c>
      <c r="BQ1844" s="56" t="str">
        <f t="shared" si="710"/>
        <v>0,00</v>
      </c>
      <c r="BR1844" s="59" t="str">
        <f t="shared" si="711"/>
        <v>0,00</v>
      </c>
      <c r="BS1844" s="59" t="str">
        <f t="shared" si="712"/>
        <v xml:space="preserve"> </v>
      </c>
      <c r="BT1844" s="56" t="str">
        <f t="shared" si="703"/>
        <v>00</v>
      </c>
      <c r="BU1844" s="56">
        <f t="shared" si="704"/>
        <v>0</v>
      </c>
      <c r="BV1844" s="56" t="str">
        <f>IFERROR(BU1844*#REF!,"0,00")</f>
        <v>0,00</v>
      </c>
      <c r="BW1844" s="59" t="str">
        <f t="shared" si="705"/>
        <v>0,00</v>
      </c>
    </row>
    <row r="1845" spans="1:75" ht="61.5" customHeight="1" thickTop="1" thickBot="1">
      <c r="A1845" s="90" t="str">
        <f t="shared" si="693"/>
        <v>INSERIR DATA</v>
      </c>
      <c r="B1845" s="91" t="str">
        <f t="shared" si="694"/>
        <v>INSERIR DATA</v>
      </c>
      <c r="C1845" s="81" t="str">
        <f t="shared" si="695"/>
        <v>INSERIR DATA</v>
      </c>
      <c r="D1845" s="79">
        <f t="shared" si="707"/>
        <v>1842</v>
      </c>
      <c r="E1845" s="125">
        <f t="shared" si="706"/>
        <v>0</v>
      </c>
      <c r="F1845" s="101"/>
      <c r="G1845" s="124" t="str">
        <f>IFERROR(VLOOKUP(F1845,#REF!,2,0)," ")</f>
        <v xml:space="preserve"> </v>
      </c>
      <c r="H1845" s="122" t="str">
        <f>IFERROR(VLOOKUP(F1845,#REF!,3,0)," ")</f>
        <v xml:space="preserve"> </v>
      </c>
      <c r="I1845" s="103"/>
      <c r="J1845" s="103"/>
      <c r="K1845" s="103"/>
      <c r="L1845" s="104"/>
      <c r="M1845" s="105"/>
      <c r="N1845" s="106"/>
      <c r="O1845" s="107"/>
      <c r="P1845" s="122" t="str">
        <f t="shared" si="713"/>
        <v>00,00</v>
      </c>
      <c r="Q1845" s="123" t="str">
        <f t="shared" si="714"/>
        <v>0,00</v>
      </c>
      <c r="R1845" s="119">
        <v>0</v>
      </c>
      <c r="S1845" s="119">
        <v>0</v>
      </c>
      <c r="T1845" s="123">
        <f t="shared" si="696"/>
        <v>0</v>
      </c>
      <c r="U1845" s="108"/>
      <c r="V1845" s="109" t="str">
        <f t="shared" si="715"/>
        <v/>
      </c>
      <c r="W1845" s="37"/>
      <c r="X1845" s="132"/>
      <c r="Y1845" s="134"/>
      <c r="AA1845" s="24"/>
      <c r="AB1845" s="40"/>
      <c r="AC1845" s="24" t="str">
        <f t="shared" si="698"/>
        <v>Pendente</v>
      </c>
      <c r="AE1845" s="43"/>
      <c r="AF1845" s="44"/>
      <c r="AG1845" s="46"/>
      <c r="AH1845" s="46"/>
      <c r="AI1845" s="46"/>
      <c r="AJ1845" s="44"/>
      <c r="AK1845" s="46"/>
      <c r="AL1845" s="127"/>
      <c r="AM1845" s="44"/>
      <c r="AN1845" s="46"/>
      <c r="AO1845" s="127"/>
      <c r="AP1845" s="46"/>
      <c r="AQ1845" s="46"/>
      <c r="AR1845" s="46"/>
      <c r="AS1845" s="46"/>
      <c r="AT1845" s="46"/>
      <c r="AU1845" s="46"/>
      <c r="AV1845" s="46"/>
      <c r="AW1845" s="46"/>
      <c r="AX1845" s="46"/>
      <c r="AY1845" s="46"/>
      <c r="AZ1845" s="49"/>
      <c r="BE1845" s="52">
        <f t="shared" si="697"/>
        <v>0</v>
      </c>
      <c r="BF1845" s="53" t="str">
        <f t="shared" si="699"/>
        <v>00</v>
      </c>
      <c r="BG1845" s="54">
        <f t="shared" si="700"/>
        <v>0</v>
      </c>
      <c r="BH1845" s="54">
        <v>6</v>
      </c>
      <c r="BI1845" s="54" t="str">
        <f t="shared" si="701"/>
        <v>,00</v>
      </c>
      <c r="BJ1845" s="55" t="str">
        <f t="shared" si="702"/>
        <v>00,00</v>
      </c>
      <c r="BL1845" s="57" t="str">
        <f>IFERROR(VLOOKUP(H1845,#REF!,2,0)," ")</f>
        <v xml:space="preserve"> </v>
      </c>
      <c r="BM1845" s="57" t="str">
        <f>IFERROR(VLOOKUP(K1845,#REF!,2,0)," ")</f>
        <v xml:space="preserve"> </v>
      </c>
      <c r="BN1845" s="58" t="str">
        <f t="shared" si="708"/>
        <v xml:space="preserve">  </v>
      </c>
      <c r="BO1845" s="59" t="str">
        <f>IFERROR(VLOOKUP(BN1845,#REF!,5,0)," ")</f>
        <v xml:space="preserve"> </v>
      </c>
      <c r="BP1845" s="59" t="str">
        <f t="shared" si="709"/>
        <v xml:space="preserve"> </v>
      </c>
      <c r="BQ1845" s="56" t="str">
        <f t="shared" si="710"/>
        <v>0,00</v>
      </c>
      <c r="BR1845" s="59" t="str">
        <f t="shared" si="711"/>
        <v>0,00</v>
      </c>
      <c r="BS1845" s="59" t="str">
        <f t="shared" si="712"/>
        <v xml:space="preserve"> </v>
      </c>
      <c r="BT1845" s="56" t="str">
        <f t="shared" si="703"/>
        <v>00</v>
      </c>
      <c r="BU1845" s="56">
        <f t="shared" si="704"/>
        <v>0</v>
      </c>
      <c r="BV1845" s="56" t="str">
        <f>IFERROR(BU1845*#REF!,"0,00")</f>
        <v>0,00</v>
      </c>
      <c r="BW1845" s="59" t="str">
        <f t="shared" si="705"/>
        <v>0,00</v>
      </c>
    </row>
    <row r="1846" spans="1:75" ht="61.5" customHeight="1" thickTop="1" thickBot="1">
      <c r="A1846" s="90" t="str">
        <f t="shared" si="693"/>
        <v>INSERIR DATA</v>
      </c>
      <c r="B1846" s="91" t="str">
        <f t="shared" si="694"/>
        <v>INSERIR DATA</v>
      </c>
      <c r="C1846" s="81" t="str">
        <f t="shared" si="695"/>
        <v>INSERIR DATA</v>
      </c>
      <c r="D1846" s="79">
        <f t="shared" si="707"/>
        <v>1843</v>
      </c>
      <c r="E1846" s="125">
        <f t="shared" si="706"/>
        <v>0</v>
      </c>
      <c r="F1846" s="101"/>
      <c r="G1846" s="124" t="str">
        <f>IFERROR(VLOOKUP(F1846,#REF!,2,0)," ")</f>
        <v xml:space="preserve"> </v>
      </c>
      <c r="H1846" s="122" t="str">
        <f>IFERROR(VLOOKUP(F1846,#REF!,3,0)," ")</f>
        <v xml:space="preserve"> </v>
      </c>
      <c r="I1846" s="103"/>
      <c r="J1846" s="103"/>
      <c r="K1846" s="103"/>
      <c r="L1846" s="104"/>
      <c r="M1846" s="105"/>
      <c r="N1846" s="106"/>
      <c r="O1846" s="107"/>
      <c r="P1846" s="122" t="str">
        <f t="shared" si="713"/>
        <v>00,00</v>
      </c>
      <c r="Q1846" s="123" t="str">
        <f t="shared" si="714"/>
        <v>0,00</v>
      </c>
      <c r="R1846" s="119">
        <v>0</v>
      </c>
      <c r="S1846" s="119">
        <v>0</v>
      </c>
      <c r="T1846" s="123">
        <f t="shared" si="696"/>
        <v>0</v>
      </c>
      <c r="U1846" s="108"/>
      <c r="V1846" s="109" t="str">
        <f t="shared" si="715"/>
        <v/>
      </c>
      <c r="W1846" s="37"/>
      <c r="X1846" s="132"/>
      <c r="Y1846" s="134"/>
      <c r="AA1846" s="24"/>
      <c r="AB1846" s="40"/>
      <c r="AC1846" s="24" t="str">
        <f t="shared" si="698"/>
        <v>Pendente</v>
      </c>
      <c r="AE1846" s="43"/>
      <c r="AF1846" s="44"/>
      <c r="AG1846" s="46"/>
      <c r="AH1846" s="46"/>
      <c r="AI1846" s="46"/>
      <c r="AJ1846" s="44"/>
      <c r="AK1846" s="46"/>
      <c r="AL1846" s="127"/>
      <c r="AM1846" s="44"/>
      <c r="AN1846" s="46"/>
      <c r="AO1846" s="127"/>
      <c r="AP1846" s="46"/>
      <c r="AQ1846" s="46"/>
      <c r="AR1846" s="46"/>
      <c r="AS1846" s="46"/>
      <c r="AT1846" s="46"/>
      <c r="AU1846" s="46"/>
      <c r="AV1846" s="46"/>
      <c r="AW1846" s="46"/>
      <c r="AX1846" s="46"/>
      <c r="AY1846" s="46"/>
      <c r="AZ1846" s="49"/>
      <c r="BE1846" s="52">
        <f t="shared" si="697"/>
        <v>0</v>
      </c>
      <c r="BF1846" s="53" t="str">
        <f t="shared" si="699"/>
        <v>00</v>
      </c>
      <c r="BG1846" s="54">
        <f t="shared" si="700"/>
        <v>0</v>
      </c>
      <c r="BH1846" s="54">
        <v>6</v>
      </c>
      <c r="BI1846" s="54" t="str">
        <f t="shared" si="701"/>
        <v>,00</v>
      </c>
      <c r="BJ1846" s="55" t="str">
        <f t="shared" si="702"/>
        <v>00,00</v>
      </c>
      <c r="BL1846" s="57" t="str">
        <f>IFERROR(VLOOKUP(H1846,#REF!,2,0)," ")</f>
        <v xml:space="preserve"> </v>
      </c>
      <c r="BM1846" s="57" t="str">
        <f>IFERROR(VLOOKUP(K1846,#REF!,2,0)," ")</f>
        <v xml:space="preserve"> </v>
      </c>
      <c r="BN1846" s="58" t="str">
        <f t="shared" si="708"/>
        <v xml:space="preserve">  </v>
      </c>
      <c r="BO1846" s="59" t="str">
        <f>IFERROR(VLOOKUP(BN1846,#REF!,5,0)," ")</f>
        <v xml:space="preserve"> </v>
      </c>
      <c r="BP1846" s="59" t="str">
        <f t="shared" si="709"/>
        <v xml:space="preserve"> </v>
      </c>
      <c r="BQ1846" s="56" t="str">
        <f t="shared" si="710"/>
        <v>0,00</v>
      </c>
      <c r="BR1846" s="59" t="str">
        <f t="shared" si="711"/>
        <v>0,00</v>
      </c>
      <c r="BS1846" s="59" t="str">
        <f t="shared" si="712"/>
        <v xml:space="preserve"> </v>
      </c>
      <c r="BT1846" s="56" t="str">
        <f t="shared" si="703"/>
        <v>00</v>
      </c>
      <c r="BU1846" s="56">
        <f t="shared" si="704"/>
        <v>0</v>
      </c>
      <c r="BV1846" s="56" t="str">
        <f>IFERROR(BU1846*#REF!,"0,00")</f>
        <v>0,00</v>
      </c>
      <c r="BW1846" s="59" t="str">
        <f t="shared" si="705"/>
        <v>0,00</v>
      </c>
    </row>
    <row r="1847" spans="1:75" ht="61.5" customHeight="1" thickTop="1" thickBot="1">
      <c r="A1847" s="90" t="str">
        <f t="shared" si="693"/>
        <v>INSERIR DATA</v>
      </c>
      <c r="B1847" s="91" t="str">
        <f t="shared" si="694"/>
        <v>INSERIR DATA</v>
      </c>
      <c r="C1847" s="81" t="str">
        <f t="shared" si="695"/>
        <v>INSERIR DATA</v>
      </c>
      <c r="D1847" s="79">
        <f t="shared" si="707"/>
        <v>1844</v>
      </c>
      <c r="E1847" s="125">
        <f t="shared" si="706"/>
        <v>0</v>
      </c>
      <c r="F1847" s="101"/>
      <c r="G1847" s="124" t="str">
        <f>IFERROR(VLOOKUP(F1847,#REF!,2,0)," ")</f>
        <v xml:space="preserve"> </v>
      </c>
      <c r="H1847" s="122" t="str">
        <f>IFERROR(VLOOKUP(F1847,#REF!,3,0)," ")</f>
        <v xml:space="preserve"> </v>
      </c>
      <c r="I1847" s="103"/>
      <c r="J1847" s="103"/>
      <c r="K1847" s="103"/>
      <c r="L1847" s="104"/>
      <c r="M1847" s="105"/>
      <c r="N1847" s="106"/>
      <c r="O1847" s="107"/>
      <c r="P1847" s="122" t="str">
        <f t="shared" si="713"/>
        <v>00,00</v>
      </c>
      <c r="Q1847" s="123" t="str">
        <f t="shared" si="714"/>
        <v>0,00</v>
      </c>
      <c r="R1847" s="119">
        <v>0</v>
      </c>
      <c r="S1847" s="119">
        <v>0</v>
      </c>
      <c r="T1847" s="123">
        <f t="shared" si="696"/>
        <v>0</v>
      </c>
      <c r="U1847" s="108"/>
      <c r="V1847" s="109" t="str">
        <f t="shared" si="715"/>
        <v/>
      </c>
      <c r="W1847" s="37"/>
      <c r="X1847" s="132"/>
      <c r="Y1847" s="134"/>
      <c r="AA1847" s="24"/>
      <c r="AB1847" s="40"/>
      <c r="AC1847" s="24" t="str">
        <f t="shared" si="698"/>
        <v>Pendente</v>
      </c>
      <c r="AE1847" s="43"/>
      <c r="AF1847" s="44"/>
      <c r="AG1847" s="46"/>
      <c r="AH1847" s="46"/>
      <c r="AI1847" s="46"/>
      <c r="AJ1847" s="44"/>
      <c r="AK1847" s="46"/>
      <c r="AL1847" s="127"/>
      <c r="AM1847" s="44"/>
      <c r="AN1847" s="46"/>
      <c r="AO1847" s="127"/>
      <c r="AP1847" s="46"/>
      <c r="AQ1847" s="46"/>
      <c r="AR1847" s="46"/>
      <c r="AS1847" s="46"/>
      <c r="AT1847" s="46"/>
      <c r="AU1847" s="46"/>
      <c r="AV1847" s="46"/>
      <c r="AW1847" s="46"/>
      <c r="AX1847" s="46"/>
      <c r="AY1847" s="46"/>
      <c r="AZ1847" s="49"/>
      <c r="BE1847" s="52">
        <f t="shared" si="697"/>
        <v>0</v>
      </c>
      <c r="BF1847" s="53" t="str">
        <f t="shared" si="699"/>
        <v>00</v>
      </c>
      <c r="BG1847" s="54">
        <f t="shared" si="700"/>
        <v>0</v>
      </c>
      <c r="BH1847" s="54">
        <v>6</v>
      </c>
      <c r="BI1847" s="54" t="str">
        <f t="shared" si="701"/>
        <v>,00</v>
      </c>
      <c r="BJ1847" s="55" t="str">
        <f t="shared" si="702"/>
        <v>00,00</v>
      </c>
      <c r="BL1847" s="57" t="str">
        <f>IFERROR(VLOOKUP(H1847,#REF!,2,0)," ")</f>
        <v xml:space="preserve"> </v>
      </c>
      <c r="BM1847" s="57" t="str">
        <f>IFERROR(VLOOKUP(K1847,#REF!,2,0)," ")</f>
        <v xml:space="preserve"> </v>
      </c>
      <c r="BN1847" s="58" t="str">
        <f t="shared" si="708"/>
        <v xml:space="preserve">  </v>
      </c>
      <c r="BO1847" s="59" t="str">
        <f>IFERROR(VLOOKUP(BN1847,#REF!,5,0)," ")</f>
        <v xml:space="preserve"> </v>
      </c>
      <c r="BP1847" s="59" t="str">
        <f t="shared" si="709"/>
        <v xml:space="preserve"> </v>
      </c>
      <c r="BQ1847" s="56" t="str">
        <f t="shared" si="710"/>
        <v>0,00</v>
      </c>
      <c r="BR1847" s="59" t="str">
        <f t="shared" si="711"/>
        <v>0,00</v>
      </c>
      <c r="BS1847" s="59" t="str">
        <f t="shared" si="712"/>
        <v xml:space="preserve"> </v>
      </c>
      <c r="BT1847" s="56" t="str">
        <f t="shared" si="703"/>
        <v>00</v>
      </c>
      <c r="BU1847" s="56">
        <f t="shared" si="704"/>
        <v>0</v>
      </c>
      <c r="BV1847" s="56" t="str">
        <f>IFERROR(BU1847*#REF!,"0,00")</f>
        <v>0,00</v>
      </c>
      <c r="BW1847" s="59" t="str">
        <f t="shared" si="705"/>
        <v>0,00</v>
      </c>
    </row>
    <row r="1848" spans="1:75" ht="61.5" customHeight="1" thickTop="1" thickBot="1">
      <c r="A1848" s="90" t="str">
        <f t="shared" si="693"/>
        <v>INSERIR DATA</v>
      </c>
      <c r="B1848" s="91" t="str">
        <f t="shared" si="694"/>
        <v>INSERIR DATA</v>
      </c>
      <c r="C1848" s="81" t="str">
        <f t="shared" si="695"/>
        <v>INSERIR DATA</v>
      </c>
      <c r="D1848" s="79">
        <f t="shared" si="707"/>
        <v>1845</v>
      </c>
      <c r="E1848" s="125">
        <f t="shared" si="706"/>
        <v>0</v>
      </c>
      <c r="F1848" s="101"/>
      <c r="G1848" s="124" t="str">
        <f>IFERROR(VLOOKUP(F1848,#REF!,2,0)," ")</f>
        <v xml:space="preserve"> </v>
      </c>
      <c r="H1848" s="122" t="str">
        <f>IFERROR(VLOOKUP(F1848,#REF!,3,0)," ")</f>
        <v xml:space="preserve"> </v>
      </c>
      <c r="I1848" s="103"/>
      <c r="J1848" s="103"/>
      <c r="K1848" s="103"/>
      <c r="L1848" s="104"/>
      <c r="M1848" s="105"/>
      <c r="N1848" s="106"/>
      <c r="O1848" s="107"/>
      <c r="P1848" s="122" t="str">
        <f t="shared" si="713"/>
        <v>00,00</v>
      </c>
      <c r="Q1848" s="123" t="str">
        <f t="shared" si="714"/>
        <v>0,00</v>
      </c>
      <c r="R1848" s="119">
        <v>0</v>
      </c>
      <c r="S1848" s="119">
        <v>0</v>
      </c>
      <c r="T1848" s="123">
        <f t="shared" si="696"/>
        <v>0</v>
      </c>
      <c r="U1848" s="108"/>
      <c r="V1848" s="109" t="str">
        <f t="shared" si="715"/>
        <v/>
      </c>
      <c r="W1848" s="37"/>
      <c r="X1848" s="132"/>
      <c r="Y1848" s="134"/>
      <c r="AA1848" s="24"/>
      <c r="AB1848" s="40"/>
      <c r="AC1848" s="24" t="str">
        <f t="shared" si="698"/>
        <v>Pendente</v>
      </c>
      <c r="AE1848" s="43"/>
      <c r="AF1848" s="44"/>
      <c r="AG1848" s="46"/>
      <c r="AH1848" s="46"/>
      <c r="AI1848" s="46"/>
      <c r="AJ1848" s="44"/>
      <c r="AK1848" s="46"/>
      <c r="AL1848" s="127"/>
      <c r="AM1848" s="44"/>
      <c r="AN1848" s="46"/>
      <c r="AO1848" s="127"/>
      <c r="AP1848" s="46"/>
      <c r="AQ1848" s="46"/>
      <c r="AR1848" s="46"/>
      <c r="AS1848" s="46"/>
      <c r="AT1848" s="46"/>
      <c r="AU1848" s="46"/>
      <c r="AV1848" s="46"/>
      <c r="AW1848" s="46"/>
      <c r="AX1848" s="46"/>
      <c r="AY1848" s="46"/>
      <c r="AZ1848" s="49"/>
      <c r="BE1848" s="52">
        <f t="shared" si="697"/>
        <v>0</v>
      </c>
      <c r="BF1848" s="53" t="str">
        <f t="shared" si="699"/>
        <v>00</v>
      </c>
      <c r="BG1848" s="54">
        <f t="shared" si="700"/>
        <v>0</v>
      </c>
      <c r="BH1848" s="54">
        <v>6</v>
      </c>
      <c r="BI1848" s="54" t="str">
        <f t="shared" si="701"/>
        <v>,00</v>
      </c>
      <c r="BJ1848" s="55" t="str">
        <f t="shared" si="702"/>
        <v>00,00</v>
      </c>
      <c r="BL1848" s="57" t="str">
        <f>IFERROR(VLOOKUP(H1848,#REF!,2,0)," ")</f>
        <v xml:space="preserve"> </v>
      </c>
      <c r="BM1848" s="57" t="str">
        <f>IFERROR(VLOOKUP(K1848,#REF!,2,0)," ")</f>
        <v xml:space="preserve"> </v>
      </c>
      <c r="BN1848" s="58" t="str">
        <f t="shared" si="708"/>
        <v xml:space="preserve">  </v>
      </c>
      <c r="BO1848" s="59" t="str">
        <f>IFERROR(VLOOKUP(BN1848,#REF!,5,0)," ")</f>
        <v xml:space="preserve"> </v>
      </c>
      <c r="BP1848" s="59" t="str">
        <f t="shared" si="709"/>
        <v xml:space="preserve"> </v>
      </c>
      <c r="BQ1848" s="56" t="str">
        <f t="shared" si="710"/>
        <v>0,00</v>
      </c>
      <c r="BR1848" s="59" t="str">
        <f t="shared" si="711"/>
        <v>0,00</v>
      </c>
      <c r="BS1848" s="59" t="str">
        <f t="shared" si="712"/>
        <v xml:space="preserve"> </v>
      </c>
      <c r="BT1848" s="56" t="str">
        <f t="shared" si="703"/>
        <v>00</v>
      </c>
      <c r="BU1848" s="56">
        <f t="shared" si="704"/>
        <v>0</v>
      </c>
      <c r="BV1848" s="56" t="str">
        <f>IFERROR(BU1848*#REF!,"0,00")</f>
        <v>0,00</v>
      </c>
      <c r="BW1848" s="59" t="str">
        <f t="shared" si="705"/>
        <v>0,00</v>
      </c>
    </row>
    <row r="1849" spans="1:75" ht="61.5" customHeight="1" thickTop="1" thickBot="1">
      <c r="A1849" s="90" t="str">
        <f t="shared" si="693"/>
        <v>INSERIR DATA</v>
      </c>
      <c r="B1849" s="91" t="str">
        <f t="shared" si="694"/>
        <v>INSERIR DATA</v>
      </c>
      <c r="C1849" s="81" t="str">
        <f t="shared" si="695"/>
        <v>INSERIR DATA</v>
      </c>
      <c r="D1849" s="79">
        <f t="shared" si="707"/>
        <v>1846</v>
      </c>
      <c r="E1849" s="125">
        <f t="shared" si="706"/>
        <v>0</v>
      </c>
      <c r="F1849" s="101"/>
      <c r="G1849" s="124" t="str">
        <f>IFERROR(VLOOKUP(F1849,#REF!,2,0)," ")</f>
        <v xml:space="preserve"> </v>
      </c>
      <c r="H1849" s="122" t="str">
        <f>IFERROR(VLOOKUP(F1849,#REF!,3,0)," ")</f>
        <v xml:space="preserve"> </v>
      </c>
      <c r="I1849" s="103"/>
      <c r="J1849" s="103"/>
      <c r="K1849" s="103"/>
      <c r="L1849" s="104"/>
      <c r="M1849" s="105"/>
      <c r="N1849" s="106"/>
      <c r="O1849" s="107"/>
      <c r="P1849" s="122" t="str">
        <f t="shared" si="713"/>
        <v>00,00</v>
      </c>
      <c r="Q1849" s="123" t="str">
        <f t="shared" si="714"/>
        <v>0,00</v>
      </c>
      <c r="R1849" s="119">
        <v>0</v>
      </c>
      <c r="S1849" s="119">
        <v>0</v>
      </c>
      <c r="T1849" s="123">
        <f t="shared" si="696"/>
        <v>0</v>
      </c>
      <c r="U1849" s="108"/>
      <c r="V1849" s="109" t="str">
        <f t="shared" si="715"/>
        <v/>
      </c>
      <c r="W1849" s="37"/>
      <c r="X1849" s="132"/>
      <c r="Y1849" s="134"/>
      <c r="AA1849" s="24"/>
      <c r="AB1849" s="40"/>
      <c r="AC1849" s="24" t="str">
        <f t="shared" si="698"/>
        <v>Pendente</v>
      </c>
      <c r="AE1849" s="43"/>
      <c r="AF1849" s="44"/>
      <c r="AG1849" s="46"/>
      <c r="AH1849" s="46"/>
      <c r="AI1849" s="46"/>
      <c r="AJ1849" s="44"/>
      <c r="AK1849" s="46"/>
      <c r="AL1849" s="127"/>
      <c r="AM1849" s="44"/>
      <c r="AN1849" s="46"/>
      <c r="AO1849" s="127"/>
      <c r="AP1849" s="46"/>
      <c r="AQ1849" s="46"/>
      <c r="AR1849" s="46"/>
      <c r="AS1849" s="46"/>
      <c r="AT1849" s="46"/>
      <c r="AU1849" s="46"/>
      <c r="AV1849" s="46"/>
      <c r="AW1849" s="46"/>
      <c r="AX1849" s="46"/>
      <c r="AY1849" s="46"/>
      <c r="AZ1849" s="49"/>
      <c r="BE1849" s="52">
        <f t="shared" si="697"/>
        <v>0</v>
      </c>
      <c r="BF1849" s="53" t="str">
        <f t="shared" si="699"/>
        <v>00</v>
      </c>
      <c r="BG1849" s="54">
        <f t="shared" si="700"/>
        <v>0</v>
      </c>
      <c r="BH1849" s="54">
        <v>6</v>
      </c>
      <c r="BI1849" s="54" t="str">
        <f t="shared" si="701"/>
        <v>,00</v>
      </c>
      <c r="BJ1849" s="55" t="str">
        <f t="shared" si="702"/>
        <v>00,00</v>
      </c>
      <c r="BL1849" s="57" t="str">
        <f>IFERROR(VLOOKUP(H1849,#REF!,2,0)," ")</f>
        <v xml:space="preserve"> </v>
      </c>
      <c r="BM1849" s="57" t="str">
        <f>IFERROR(VLOOKUP(K1849,#REF!,2,0)," ")</f>
        <v xml:space="preserve"> </v>
      </c>
      <c r="BN1849" s="58" t="str">
        <f t="shared" si="708"/>
        <v xml:space="preserve">  </v>
      </c>
      <c r="BO1849" s="59" t="str">
        <f>IFERROR(VLOOKUP(BN1849,#REF!,5,0)," ")</f>
        <v xml:space="preserve"> </v>
      </c>
      <c r="BP1849" s="59" t="str">
        <f t="shared" si="709"/>
        <v xml:space="preserve"> </v>
      </c>
      <c r="BQ1849" s="56" t="str">
        <f t="shared" si="710"/>
        <v>0,00</v>
      </c>
      <c r="BR1849" s="59" t="str">
        <f t="shared" si="711"/>
        <v>0,00</v>
      </c>
      <c r="BS1849" s="59" t="str">
        <f t="shared" si="712"/>
        <v xml:space="preserve"> </v>
      </c>
      <c r="BT1849" s="56" t="str">
        <f t="shared" si="703"/>
        <v>00</v>
      </c>
      <c r="BU1849" s="56">
        <f t="shared" si="704"/>
        <v>0</v>
      </c>
      <c r="BV1849" s="56" t="str">
        <f>IFERROR(BU1849*#REF!,"0,00")</f>
        <v>0,00</v>
      </c>
      <c r="BW1849" s="59" t="str">
        <f t="shared" si="705"/>
        <v>0,00</v>
      </c>
    </row>
    <row r="1850" spans="1:75" ht="61.5" customHeight="1" thickTop="1" thickBot="1">
      <c r="A1850" s="90" t="str">
        <f t="shared" si="693"/>
        <v>INSERIR DATA</v>
      </c>
      <c r="B1850" s="91" t="str">
        <f t="shared" si="694"/>
        <v>INSERIR DATA</v>
      </c>
      <c r="C1850" s="81" t="str">
        <f t="shared" si="695"/>
        <v>INSERIR DATA</v>
      </c>
      <c r="D1850" s="79">
        <f t="shared" si="707"/>
        <v>1847</v>
      </c>
      <c r="E1850" s="125">
        <f t="shared" si="706"/>
        <v>0</v>
      </c>
      <c r="F1850" s="101"/>
      <c r="G1850" s="124" t="str">
        <f>IFERROR(VLOOKUP(F1850,#REF!,2,0)," ")</f>
        <v xml:space="preserve"> </v>
      </c>
      <c r="H1850" s="122" t="str">
        <f>IFERROR(VLOOKUP(F1850,#REF!,3,0)," ")</f>
        <v xml:space="preserve"> </v>
      </c>
      <c r="I1850" s="103"/>
      <c r="J1850" s="103"/>
      <c r="K1850" s="103"/>
      <c r="L1850" s="104"/>
      <c r="M1850" s="105"/>
      <c r="N1850" s="106"/>
      <c r="O1850" s="107"/>
      <c r="P1850" s="122" t="str">
        <f t="shared" si="713"/>
        <v>00,00</v>
      </c>
      <c r="Q1850" s="123" t="str">
        <f t="shared" si="714"/>
        <v>0,00</v>
      </c>
      <c r="R1850" s="119">
        <v>0</v>
      </c>
      <c r="S1850" s="119">
        <v>0</v>
      </c>
      <c r="T1850" s="123">
        <f t="shared" si="696"/>
        <v>0</v>
      </c>
      <c r="U1850" s="108"/>
      <c r="V1850" s="109" t="str">
        <f t="shared" si="715"/>
        <v/>
      </c>
      <c r="W1850" s="37"/>
      <c r="X1850" s="132"/>
      <c r="Y1850" s="134"/>
      <c r="AA1850" s="24"/>
      <c r="AB1850" s="40"/>
      <c r="AC1850" s="24" t="str">
        <f t="shared" si="698"/>
        <v>Pendente</v>
      </c>
      <c r="AE1850" s="43"/>
      <c r="AF1850" s="44"/>
      <c r="AG1850" s="46"/>
      <c r="AH1850" s="46"/>
      <c r="AI1850" s="46"/>
      <c r="AJ1850" s="44"/>
      <c r="AK1850" s="46"/>
      <c r="AL1850" s="127"/>
      <c r="AM1850" s="44"/>
      <c r="AN1850" s="46"/>
      <c r="AO1850" s="127"/>
      <c r="AP1850" s="46"/>
      <c r="AQ1850" s="46"/>
      <c r="AR1850" s="46"/>
      <c r="AS1850" s="46"/>
      <c r="AT1850" s="46"/>
      <c r="AU1850" s="46"/>
      <c r="AV1850" s="46"/>
      <c r="AW1850" s="46"/>
      <c r="AX1850" s="46"/>
      <c r="AY1850" s="46"/>
      <c r="AZ1850" s="49"/>
      <c r="BE1850" s="52">
        <f t="shared" si="697"/>
        <v>0</v>
      </c>
      <c r="BF1850" s="53" t="str">
        <f t="shared" si="699"/>
        <v>00</v>
      </c>
      <c r="BG1850" s="54">
        <f t="shared" si="700"/>
        <v>0</v>
      </c>
      <c r="BH1850" s="54">
        <v>6</v>
      </c>
      <c r="BI1850" s="54" t="str">
        <f t="shared" si="701"/>
        <v>,00</v>
      </c>
      <c r="BJ1850" s="55" t="str">
        <f t="shared" si="702"/>
        <v>00,00</v>
      </c>
      <c r="BL1850" s="57" t="str">
        <f>IFERROR(VLOOKUP(H1850,#REF!,2,0)," ")</f>
        <v xml:space="preserve"> </v>
      </c>
      <c r="BM1850" s="57" t="str">
        <f>IFERROR(VLOOKUP(K1850,#REF!,2,0)," ")</f>
        <v xml:space="preserve"> </v>
      </c>
      <c r="BN1850" s="58" t="str">
        <f t="shared" si="708"/>
        <v xml:space="preserve">  </v>
      </c>
      <c r="BO1850" s="59" t="str">
        <f>IFERROR(VLOOKUP(BN1850,#REF!,5,0)," ")</f>
        <v xml:space="preserve"> </v>
      </c>
      <c r="BP1850" s="59" t="str">
        <f t="shared" si="709"/>
        <v xml:space="preserve"> </v>
      </c>
      <c r="BQ1850" s="56" t="str">
        <f t="shared" si="710"/>
        <v>0,00</v>
      </c>
      <c r="BR1850" s="59" t="str">
        <f t="shared" si="711"/>
        <v>0,00</v>
      </c>
      <c r="BS1850" s="59" t="str">
        <f t="shared" si="712"/>
        <v xml:space="preserve"> </v>
      </c>
      <c r="BT1850" s="56" t="str">
        <f t="shared" si="703"/>
        <v>00</v>
      </c>
      <c r="BU1850" s="56">
        <f t="shared" si="704"/>
        <v>0</v>
      </c>
      <c r="BV1850" s="56" t="str">
        <f>IFERROR(BU1850*#REF!,"0,00")</f>
        <v>0,00</v>
      </c>
      <c r="BW1850" s="59" t="str">
        <f t="shared" si="705"/>
        <v>0,00</v>
      </c>
    </row>
    <row r="1851" spans="1:75" ht="61.5" customHeight="1" thickTop="1" thickBot="1">
      <c r="A1851" s="90" t="str">
        <f t="shared" si="693"/>
        <v>INSERIR DATA</v>
      </c>
      <c r="B1851" s="91" t="str">
        <f t="shared" si="694"/>
        <v>INSERIR DATA</v>
      </c>
      <c r="C1851" s="81" t="str">
        <f t="shared" si="695"/>
        <v>INSERIR DATA</v>
      </c>
      <c r="D1851" s="79">
        <f t="shared" si="707"/>
        <v>1848</v>
      </c>
      <c r="E1851" s="125">
        <f t="shared" si="706"/>
        <v>0</v>
      </c>
      <c r="F1851" s="101"/>
      <c r="G1851" s="124" t="str">
        <f>IFERROR(VLOOKUP(F1851,#REF!,2,0)," ")</f>
        <v xml:space="preserve"> </v>
      </c>
      <c r="H1851" s="122" t="str">
        <f>IFERROR(VLOOKUP(F1851,#REF!,3,0)," ")</f>
        <v xml:space="preserve"> </v>
      </c>
      <c r="I1851" s="103"/>
      <c r="J1851" s="103"/>
      <c r="K1851" s="103"/>
      <c r="L1851" s="104"/>
      <c r="M1851" s="105"/>
      <c r="N1851" s="106"/>
      <c r="O1851" s="107"/>
      <c r="P1851" s="122" t="str">
        <f t="shared" si="713"/>
        <v>00,00</v>
      </c>
      <c r="Q1851" s="123" t="str">
        <f t="shared" si="714"/>
        <v>0,00</v>
      </c>
      <c r="R1851" s="119">
        <v>0</v>
      </c>
      <c r="S1851" s="119">
        <v>0</v>
      </c>
      <c r="T1851" s="123">
        <f t="shared" si="696"/>
        <v>0</v>
      </c>
      <c r="U1851" s="108"/>
      <c r="V1851" s="109" t="str">
        <f t="shared" si="715"/>
        <v/>
      </c>
      <c r="W1851" s="37"/>
      <c r="X1851" s="132"/>
      <c r="Y1851" s="134"/>
      <c r="AA1851" s="24"/>
      <c r="AB1851" s="40"/>
      <c r="AC1851" s="24" t="str">
        <f t="shared" si="698"/>
        <v>Pendente</v>
      </c>
      <c r="AE1851" s="43"/>
      <c r="AF1851" s="44"/>
      <c r="AG1851" s="46"/>
      <c r="AH1851" s="46"/>
      <c r="AI1851" s="46"/>
      <c r="AJ1851" s="44"/>
      <c r="AK1851" s="46"/>
      <c r="AL1851" s="127"/>
      <c r="AM1851" s="44"/>
      <c r="AN1851" s="46"/>
      <c r="AO1851" s="127"/>
      <c r="AP1851" s="46"/>
      <c r="AQ1851" s="46"/>
      <c r="AR1851" s="46"/>
      <c r="AS1851" s="46"/>
      <c r="AT1851" s="46"/>
      <c r="AU1851" s="46"/>
      <c r="AV1851" s="46"/>
      <c r="AW1851" s="46"/>
      <c r="AX1851" s="46"/>
      <c r="AY1851" s="46"/>
      <c r="AZ1851" s="49"/>
      <c r="BE1851" s="52">
        <f t="shared" si="697"/>
        <v>0</v>
      </c>
      <c r="BF1851" s="53" t="str">
        <f t="shared" si="699"/>
        <v>00</v>
      </c>
      <c r="BG1851" s="54">
        <f t="shared" si="700"/>
        <v>0</v>
      </c>
      <c r="BH1851" s="54">
        <v>6</v>
      </c>
      <c r="BI1851" s="54" t="str">
        <f t="shared" si="701"/>
        <v>,00</v>
      </c>
      <c r="BJ1851" s="55" t="str">
        <f t="shared" si="702"/>
        <v>00,00</v>
      </c>
      <c r="BL1851" s="57" t="str">
        <f>IFERROR(VLOOKUP(H1851,#REF!,2,0)," ")</f>
        <v xml:space="preserve"> </v>
      </c>
      <c r="BM1851" s="57" t="str">
        <f>IFERROR(VLOOKUP(K1851,#REF!,2,0)," ")</f>
        <v xml:space="preserve"> </v>
      </c>
      <c r="BN1851" s="58" t="str">
        <f t="shared" si="708"/>
        <v xml:space="preserve">  </v>
      </c>
      <c r="BO1851" s="59" t="str">
        <f>IFERROR(VLOOKUP(BN1851,#REF!,5,0)," ")</f>
        <v xml:space="preserve"> </v>
      </c>
      <c r="BP1851" s="59" t="str">
        <f t="shared" si="709"/>
        <v xml:space="preserve"> </v>
      </c>
      <c r="BQ1851" s="56" t="str">
        <f t="shared" si="710"/>
        <v>0,00</v>
      </c>
      <c r="BR1851" s="59" t="str">
        <f t="shared" si="711"/>
        <v>0,00</v>
      </c>
      <c r="BS1851" s="59" t="str">
        <f t="shared" si="712"/>
        <v xml:space="preserve"> </v>
      </c>
      <c r="BT1851" s="56" t="str">
        <f t="shared" si="703"/>
        <v>00</v>
      </c>
      <c r="BU1851" s="56">
        <f t="shared" si="704"/>
        <v>0</v>
      </c>
      <c r="BV1851" s="56" t="str">
        <f>IFERROR(BU1851*#REF!,"0,00")</f>
        <v>0,00</v>
      </c>
      <c r="BW1851" s="59" t="str">
        <f t="shared" si="705"/>
        <v>0,00</v>
      </c>
    </row>
    <row r="1852" spans="1:75" ht="61.5" customHeight="1" thickTop="1" thickBot="1">
      <c r="A1852" s="90" t="str">
        <f t="shared" si="693"/>
        <v>INSERIR DATA</v>
      </c>
      <c r="B1852" s="91" t="str">
        <f t="shared" si="694"/>
        <v>INSERIR DATA</v>
      </c>
      <c r="C1852" s="81" t="str">
        <f t="shared" si="695"/>
        <v>INSERIR DATA</v>
      </c>
      <c r="D1852" s="79">
        <f t="shared" si="707"/>
        <v>1849</v>
      </c>
      <c r="E1852" s="125">
        <f t="shared" si="706"/>
        <v>0</v>
      </c>
      <c r="F1852" s="101"/>
      <c r="G1852" s="124" t="str">
        <f>IFERROR(VLOOKUP(F1852,#REF!,2,0)," ")</f>
        <v xml:space="preserve"> </v>
      </c>
      <c r="H1852" s="122" t="str">
        <f>IFERROR(VLOOKUP(F1852,#REF!,3,0)," ")</f>
        <v xml:space="preserve"> </v>
      </c>
      <c r="I1852" s="103"/>
      <c r="J1852" s="103"/>
      <c r="K1852" s="103"/>
      <c r="L1852" s="104"/>
      <c r="M1852" s="105"/>
      <c r="N1852" s="106"/>
      <c r="O1852" s="107"/>
      <c r="P1852" s="122" t="str">
        <f t="shared" si="713"/>
        <v>00,00</v>
      </c>
      <c r="Q1852" s="123" t="str">
        <f t="shared" si="714"/>
        <v>0,00</v>
      </c>
      <c r="R1852" s="119">
        <v>0</v>
      </c>
      <c r="S1852" s="119">
        <v>0</v>
      </c>
      <c r="T1852" s="123">
        <f t="shared" si="696"/>
        <v>0</v>
      </c>
      <c r="U1852" s="108"/>
      <c r="V1852" s="109" t="str">
        <f t="shared" si="715"/>
        <v/>
      </c>
      <c r="W1852" s="37"/>
      <c r="X1852" s="132"/>
      <c r="Y1852" s="134"/>
      <c r="AA1852" s="24"/>
      <c r="AB1852" s="40"/>
      <c r="AC1852" s="24" t="str">
        <f t="shared" si="698"/>
        <v>Pendente</v>
      </c>
      <c r="AE1852" s="43"/>
      <c r="AF1852" s="44"/>
      <c r="AG1852" s="46"/>
      <c r="AH1852" s="46"/>
      <c r="AI1852" s="46"/>
      <c r="AJ1852" s="44"/>
      <c r="AK1852" s="46"/>
      <c r="AL1852" s="127"/>
      <c r="AM1852" s="44"/>
      <c r="AN1852" s="46"/>
      <c r="AO1852" s="127"/>
      <c r="AP1852" s="46"/>
      <c r="AQ1852" s="46"/>
      <c r="AR1852" s="46"/>
      <c r="AS1852" s="46"/>
      <c r="AT1852" s="46"/>
      <c r="AU1852" s="46"/>
      <c r="AV1852" s="46"/>
      <c r="AW1852" s="46"/>
      <c r="AX1852" s="46"/>
      <c r="AY1852" s="46"/>
      <c r="AZ1852" s="49"/>
      <c r="BE1852" s="52">
        <f t="shared" si="697"/>
        <v>0</v>
      </c>
      <c r="BF1852" s="53" t="str">
        <f t="shared" si="699"/>
        <v>00</v>
      </c>
      <c r="BG1852" s="54">
        <f t="shared" si="700"/>
        <v>0</v>
      </c>
      <c r="BH1852" s="54">
        <v>6</v>
      </c>
      <c r="BI1852" s="54" t="str">
        <f t="shared" si="701"/>
        <v>,00</v>
      </c>
      <c r="BJ1852" s="55" t="str">
        <f t="shared" si="702"/>
        <v>00,00</v>
      </c>
      <c r="BL1852" s="57" t="str">
        <f>IFERROR(VLOOKUP(H1852,#REF!,2,0)," ")</f>
        <v xml:space="preserve"> </v>
      </c>
      <c r="BM1852" s="57" t="str">
        <f>IFERROR(VLOOKUP(K1852,#REF!,2,0)," ")</f>
        <v xml:space="preserve"> </v>
      </c>
      <c r="BN1852" s="58" t="str">
        <f t="shared" si="708"/>
        <v xml:space="preserve">  </v>
      </c>
      <c r="BO1852" s="59" t="str">
        <f>IFERROR(VLOOKUP(BN1852,#REF!,5,0)," ")</f>
        <v xml:space="preserve"> </v>
      </c>
      <c r="BP1852" s="59" t="str">
        <f t="shared" si="709"/>
        <v xml:space="preserve"> </v>
      </c>
      <c r="BQ1852" s="56" t="str">
        <f t="shared" si="710"/>
        <v>0,00</v>
      </c>
      <c r="BR1852" s="59" t="str">
        <f t="shared" si="711"/>
        <v>0,00</v>
      </c>
      <c r="BS1852" s="59" t="str">
        <f t="shared" si="712"/>
        <v xml:space="preserve"> </v>
      </c>
      <c r="BT1852" s="56" t="str">
        <f t="shared" si="703"/>
        <v>00</v>
      </c>
      <c r="BU1852" s="56">
        <f t="shared" si="704"/>
        <v>0</v>
      </c>
      <c r="BV1852" s="56" t="str">
        <f>IFERROR(BU1852*#REF!,"0,00")</f>
        <v>0,00</v>
      </c>
      <c r="BW1852" s="59" t="str">
        <f t="shared" si="705"/>
        <v>0,00</v>
      </c>
    </row>
    <row r="1853" spans="1:75" ht="61.5" customHeight="1" thickTop="1" thickBot="1">
      <c r="A1853" s="90" t="str">
        <f t="shared" si="693"/>
        <v>INSERIR DATA</v>
      </c>
      <c r="B1853" s="91" t="str">
        <f t="shared" si="694"/>
        <v>INSERIR DATA</v>
      </c>
      <c r="C1853" s="81" t="str">
        <f t="shared" si="695"/>
        <v>INSERIR DATA</v>
      </c>
      <c r="D1853" s="79">
        <f t="shared" si="707"/>
        <v>1850</v>
      </c>
      <c r="E1853" s="125">
        <f t="shared" si="706"/>
        <v>0</v>
      </c>
      <c r="F1853" s="101"/>
      <c r="G1853" s="124" t="str">
        <f>IFERROR(VLOOKUP(F1853,#REF!,2,0)," ")</f>
        <v xml:space="preserve"> </v>
      </c>
      <c r="H1853" s="122" t="str">
        <f>IFERROR(VLOOKUP(F1853,#REF!,3,0)," ")</f>
        <v xml:space="preserve"> </v>
      </c>
      <c r="I1853" s="103"/>
      <c r="J1853" s="103"/>
      <c r="K1853" s="103"/>
      <c r="L1853" s="104"/>
      <c r="M1853" s="105"/>
      <c r="N1853" s="106"/>
      <c r="O1853" s="107"/>
      <c r="P1853" s="122" t="str">
        <f t="shared" si="713"/>
        <v>00,00</v>
      </c>
      <c r="Q1853" s="123" t="str">
        <f t="shared" si="714"/>
        <v>0,00</v>
      </c>
      <c r="R1853" s="119">
        <v>0</v>
      </c>
      <c r="S1853" s="119">
        <v>0</v>
      </c>
      <c r="T1853" s="123">
        <f t="shared" si="696"/>
        <v>0</v>
      </c>
      <c r="U1853" s="108"/>
      <c r="V1853" s="109" t="str">
        <f t="shared" si="715"/>
        <v/>
      </c>
      <c r="W1853" s="37"/>
      <c r="X1853" s="132"/>
      <c r="Y1853" s="134"/>
      <c r="AA1853" s="24"/>
      <c r="AB1853" s="40"/>
      <c r="AC1853" s="24" t="str">
        <f t="shared" si="698"/>
        <v>Pendente</v>
      </c>
      <c r="AE1853" s="43"/>
      <c r="AF1853" s="44"/>
      <c r="AG1853" s="46"/>
      <c r="AH1853" s="46"/>
      <c r="AI1853" s="46"/>
      <c r="AJ1853" s="44"/>
      <c r="AK1853" s="46"/>
      <c r="AL1853" s="127"/>
      <c r="AM1853" s="44"/>
      <c r="AN1853" s="46"/>
      <c r="AO1853" s="127"/>
      <c r="AP1853" s="46"/>
      <c r="AQ1853" s="46"/>
      <c r="AR1853" s="46"/>
      <c r="AS1853" s="46"/>
      <c r="AT1853" s="46"/>
      <c r="AU1853" s="46"/>
      <c r="AV1853" s="46"/>
      <c r="AW1853" s="46"/>
      <c r="AX1853" s="46"/>
      <c r="AY1853" s="46"/>
      <c r="AZ1853" s="49"/>
      <c r="BE1853" s="52">
        <f t="shared" si="697"/>
        <v>0</v>
      </c>
      <c r="BF1853" s="53" t="str">
        <f t="shared" si="699"/>
        <v>00</v>
      </c>
      <c r="BG1853" s="54">
        <f t="shared" si="700"/>
        <v>0</v>
      </c>
      <c r="BH1853" s="54">
        <v>6</v>
      </c>
      <c r="BI1853" s="54" t="str">
        <f t="shared" si="701"/>
        <v>,00</v>
      </c>
      <c r="BJ1853" s="55" t="str">
        <f t="shared" si="702"/>
        <v>00,00</v>
      </c>
      <c r="BL1853" s="57" t="str">
        <f>IFERROR(VLOOKUP(H1853,#REF!,2,0)," ")</f>
        <v xml:space="preserve"> </v>
      </c>
      <c r="BM1853" s="57" t="str">
        <f>IFERROR(VLOOKUP(K1853,#REF!,2,0)," ")</f>
        <v xml:space="preserve"> </v>
      </c>
      <c r="BN1853" s="58" t="str">
        <f t="shared" si="708"/>
        <v xml:space="preserve">  </v>
      </c>
      <c r="BO1853" s="59" t="str">
        <f>IFERROR(VLOOKUP(BN1853,#REF!,5,0)," ")</f>
        <v xml:space="preserve"> </v>
      </c>
      <c r="BP1853" s="59" t="str">
        <f t="shared" si="709"/>
        <v xml:space="preserve"> </v>
      </c>
      <c r="BQ1853" s="56" t="str">
        <f t="shared" si="710"/>
        <v>0,00</v>
      </c>
      <c r="BR1853" s="59" t="str">
        <f t="shared" si="711"/>
        <v>0,00</v>
      </c>
      <c r="BS1853" s="59" t="str">
        <f t="shared" si="712"/>
        <v xml:space="preserve"> </v>
      </c>
      <c r="BT1853" s="56" t="str">
        <f t="shared" si="703"/>
        <v>00</v>
      </c>
      <c r="BU1853" s="56">
        <f t="shared" si="704"/>
        <v>0</v>
      </c>
      <c r="BV1853" s="56" t="str">
        <f>IFERROR(BU1853*#REF!,"0,00")</f>
        <v>0,00</v>
      </c>
      <c r="BW1853" s="59" t="str">
        <f t="shared" si="705"/>
        <v>0,00</v>
      </c>
    </row>
    <row r="1854" spans="1:75" ht="61.5" customHeight="1" thickTop="1" thickBot="1">
      <c r="A1854" s="90" t="str">
        <f t="shared" si="693"/>
        <v>INSERIR DATA</v>
      </c>
      <c r="B1854" s="91" t="str">
        <f t="shared" si="694"/>
        <v>INSERIR DATA</v>
      </c>
      <c r="C1854" s="81" t="str">
        <f t="shared" si="695"/>
        <v>INSERIR DATA</v>
      </c>
      <c r="D1854" s="79">
        <f t="shared" si="707"/>
        <v>1851</v>
      </c>
      <c r="E1854" s="125">
        <f t="shared" si="706"/>
        <v>0</v>
      </c>
      <c r="F1854" s="101"/>
      <c r="G1854" s="124" t="str">
        <f>IFERROR(VLOOKUP(F1854,#REF!,2,0)," ")</f>
        <v xml:space="preserve"> </v>
      </c>
      <c r="H1854" s="122" t="str">
        <f>IFERROR(VLOOKUP(F1854,#REF!,3,0)," ")</f>
        <v xml:space="preserve"> </v>
      </c>
      <c r="I1854" s="103"/>
      <c r="J1854" s="103"/>
      <c r="K1854" s="103"/>
      <c r="L1854" s="104"/>
      <c r="M1854" s="105"/>
      <c r="N1854" s="106"/>
      <c r="O1854" s="107"/>
      <c r="P1854" s="122" t="str">
        <f t="shared" si="713"/>
        <v>00,00</v>
      </c>
      <c r="Q1854" s="123" t="str">
        <f t="shared" si="714"/>
        <v>0,00</v>
      </c>
      <c r="R1854" s="119">
        <v>0</v>
      </c>
      <c r="S1854" s="119">
        <v>0</v>
      </c>
      <c r="T1854" s="123">
        <f t="shared" si="696"/>
        <v>0</v>
      </c>
      <c r="U1854" s="108"/>
      <c r="V1854" s="109" t="str">
        <f t="shared" si="715"/>
        <v/>
      </c>
      <c r="W1854" s="37"/>
      <c r="X1854" s="132"/>
      <c r="Y1854" s="134"/>
      <c r="AA1854" s="24"/>
      <c r="AB1854" s="40"/>
      <c r="AC1854" s="24" t="str">
        <f t="shared" si="698"/>
        <v>Pendente</v>
      </c>
      <c r="AE1854" s="43"/>
      <c r="AF1854" s="44"/>
      <c r="AG1854" s="46"/>
      <c r="AH1854" s="46"/>
      <c r="AI1854" s="46"/>
      <c r="AJ1854" s="44"/>
      <c r="AK1854" s="46"/>
      <c r="AL1854" s="127"/>
      <c r="AM1854" s="44"/>
      <c r="AN1854" s="46"/>
      <c r="AO1854" s="127"/>
      <c r="AP1854" s="46"/>
      <c r="AQ1854" s="46"/>
      <c r="AR1854" s="46"/>
      <c r="AS1854" s="46"/>
      <c r="AT1854" s="46"/>
      <c r="AU1854" s="46"/>
      <c r="AV1854" s="46"/>
      <c r="AW1854" s="46"/>
      <c r="AX1854" s="46"/>
      <c r="AY1854" s="46"/>
      <c r="AZ1854" s="49"/>
      <c r="BE1854" s="52">
        <f t="shared" si="697"/>
        <v>0</v>
      </c>
      <c r="BF1854" s="53" t="str">
        <f t="shared" si="699"/>
        <v>00</v>
      </c>
      <c r="BG1854" s="54">
        <f t="shared" si="700"/>
        <v>0</v>
      </c>
      <c r="BH1854" s="54">
        <v>6</v>
      </c>
      <c r="BI1854" s="54" t="str">
        <f t="shared" si="701"/>
        <v>,00</v>
      </c>
      <c r="BJ1854" s="55" t="str">
        <f t="shared" si="702"/>
        <v>00,00</v>
      </c>
      <c r="BL1854" s="57" t="str">
        <f>IFERROR(VLOOKUP(H1854,#REF!,2,0)," ")</f>
        <v xml:space="preserve"> </v>
      </c>
      <c r="BM1854" s="57" t="str">
        <f>IFERROR(VLOOKUP(K1854,#REF!,2,0)," ")</f>
        <v xml:space="preserve"> </v>
      </c>
      <c r="BN1854" s="58" t="str">
        <f t="shared" si="708"/>
        <v xml:space="preserve">  </v>
      </c>
      <c r="BO1854" s="59" t="str">
        <f>IFERROR(VLOOKUP(BN1854,#REF!,5,0)," ")</f>
        <v xml:space="preserve"> </v>
      </c>
      <c r="BP1854" s="59" t="str">
        <f t="shared" si="709"/>
        <v xml:space="preserve"> </v>
      </c>
      <c r="BQ1854" s="56" t="str">
        <f t="shared" si="710"/>
        <v>0,00</v>
      </c>
      <c r="BR1854" s="59" t="str">
        <f t="shared" si="711"/>
        <v>0,00</v>
      </c>
      <c r="BS1854" s="59" t="str">
        <f t="shared" si="712"/>
        <v xml:space="preserve"> </v>
      </c>
      <c r="BT1854" s="56" t="str">
        <f t="shared" si="703"/>
        <v>00</v>
      </c>
      <c r="BU1854" s="56">
        <f t="shared" si="704"/>
        <v>0</v>
      </c>
      <c r="BV1854" s="56" t="str">
        <f>IFERROR(BU1854*#REF!,"0,00")</f>
        <v>0,00</v>
      </c>
      <c r="BW1854" s="59" t="str">
        <f t="shared" si="705"/>
        <v>0,00</v>
      </c>
    </row>
    <row r="1855" spans="1:75" ht="61.5" customHeight="1" thickTop="1" thickBot="1">
      <c r="A1855" s="90" t="str">
        <f t="shared" si="693"/>
        <v>INSERIR DATA</v>
      </c>
      <c r="B1855" s="91" t="str">
        <f t="shared" si="694"/>
        <v>INSERIR DATA</v>
      </c>
      <c r="C1855" s="81" t="str">
        <f t="shared" si="695"/>
        <v>INSERIR DATA</v>
      </c>
      <c r="D1855" s="79">
        <f t="shared" si="707"/>
        <v>1852</v>
      </c>
      <c r="E1855" s="125">
        <f t="shared" si="706"/>
        <v>0</v>
      </c>
      <c r="F1855" s="101"/>
      <c r="G1855" s="124" t="str">
        <f>IFERROR(VLOOKUP(F1855,#REF!,2,0)," ")</f>
        <v xml:space="preserve"> </v>
      </c>
      <c r="H1855" s="122" t="str">
        <f>IFERROR(VLOOKUP(F1855,#REF!,3,0)," ")</f>
        <v xml:space="preserve"> </v>
      </c>
      <c r="I1855" s="103"/>
      <c r="J1855" s="103"/>
      <c r="K1855" s="103"/>
      <c r="L1855" s="104"/>
      <c r="M1855" s="105"/>
      <c r="N1855" s="106"/>
      <c r="O1855" s="107"/>
      <c r="P1855" s="122" t="str">
        <f t="shared" si="713"/>
        <v>00,00</v>
      </c>
      <c r="Q1855" s="123" t="str">
        <f t="shared" si="714"/>
        <v>0,00</v>
      </c>
      <c r="R1855" s="119">
        <v>0</v>
      </c>
      <c r="S1855" s="119">
        <v>0</v>
      </c>
      <c r="T1855" s="123">
        <f t="shared" si="696"/>
        <v>0</v>
      </c>
      <c r="U1855" s="108"/>
      <c r="V1855" s="109" t="str">
        <f t="shared" si="715"/>
        <v/>
      </c>
      <c r="W1855" s="37"/>
      <c r="X1855" s="132"/>
      <c r="Y1855" s="134"/>
      <c r="AA1855" s="24"/>
      <c r="AB1855" s="40"/>
      <c r="AC1855" s="24" t="str">
        <f t="shared" si="698"/>
        <v>Pendente</v>
      </c>
      <c r="AE1855" s="43"/>
      <c r="AF1855" s="44"/>
      <c r="AG1855" s="46"/>
      <c r="AH1855" s="46"/>
      <c r="AI1855" s="46"/>
      <c r="AJ1855" s="44"/>
      <c r="AK1855" s="46"/>
      <c r="AL1855" s="127"/>
      <c r="AM1855" s="44"/>
      <c r="AN1855" s="46"/>
      <c r="AO1855" s="127"/>
      <c r="AP1855" s="46"/>
      <c r="AQ1855" s="46"/>
      <c r="AR1855" s="46"/>
      <c r="AS1855" s="46"/>
      <c r="AT1855" s="46"/>
      <c r="AU1855" s="46"/>
      <c r="AV1855" s="46"/>
      <c r="AW1855" s="46"/>
      <c r="AX1855" s="46"/>
      <c r="AY1855" s="46"/>
      <c r="AZ1855" s="49"/>
      <c r="BE1855" s="52">
        <f t="shared" si="697"/>
        <v>0</v>
      </c>
      <c r="BF1855" s="53" t="str">
        <f t="shared" si="699"/>
        <v>00</v>
      </c>
      <c r="BG1855" s="54">
        <f t="shared" si="700"/>
        <v>0</v>
      </c>
      <c r="BH1855" s="54">
        <v>6</v>
      </c>
      <c r="BI1855" s="54" t="str">
        <f t="shared" si="701"/>
        <v>,00</v>
      </c>
      <c r="BJ1855" s="55" t="str">
        <f t="shared" si="702"/>
        <v>00,00</v>
      </c>
      <c r="BL1855" s="57" t="str">
        <f>IFERROR(VLOOKUP(H1855,#REF!,2,0)," ")</f>
        <v xml:space="preserve"> </v>
      </c>
      <c r="BM1855" s="57" t="str">
        <f>IFERROR(VLOOKUP(K1855,#REF!,2,0)," ")</f>
        <v xml:space="preserve"> </v>
      </c>
      <c r="BN1855" s="58" t="str">
        <f t="shared" si="708"/>
        <v xml:space="preserve">  </v>
      </c>
      <c r="BO1855" s="59" t="str">
        <f>IFERROR(VLOOKUP(BN1855,#REF!,5,0)," ")</f>
        <v xml:space="preserve"> </v>
      </c>
      <c r="BP1855" s="59" t="str">
        <f t="shared" si="709"/>
        <v xml:space="preserve"> </v>
      </c>
      <c r="BQ1855" s="56" t="str">
        <f t="shared" si="710"/>
        <v>0,00</v>
      </c>
      <c r="BR1855" s="59" t="str">
        <f t="shared" si="711"/>
        <v>0,00</v>
      </c>
      <c r="BS1855" s="59" t="str">
        <f t="shared" si="712"/>
        <v xml:space="preserve"> </v>
      </c>
      <c r="BT1855" s="56" t="str">
        <f t="shared" si="703"/>
        <v>00</v>
      </c>
      <c r="BU1855" s="56">
        <f t="shared" si="704"/>
        <v>0</v>
      </c>
      <c r="BV1855" s="56" t="str">
        <f>IFERROR(BU1855*#REF!,"0,00")</f>
        <v>0,00</v>
      </c>
      <c r="BW1855" s="59" t="str">
        <f t="shared" si="705"/>
        <v>0,00</v>
      </c>
    </row>
    <row r="1856" spans="1:75" ht="61.5" customHeight="1" thickTop="1" thickBot="1">
      <c r="A1856" s="90" t="str">
        <f t="shared" si="693"/>
        <v>INSERIR DATA</v>
      </c>
      <c r="B1856" s="91" t="str">
        <f t="shared" si="694"/>
        <v>INSERIR DATA</v>
      </c>
      <c r="C1856" s="81" t="str">
        <f t="shared" si="695"/>
        <v>INSERIR DATA</v>
      </c>
      <c r="D1856" s="79">
        <f t="shared" si="707"/>
        <v>1853</v>
      </c>
      <c r="E1856" s="125">
        <f t="shared" si="706"/>
        <v>0</v>
      </c>
      <c r="F1856" s="101"/>
      <c r="G1856" s="124" t="str">
        <f>IFERROR(VLOOKUP(F1856,#REF!,2,0)," ")</f>
        <v xml:space="preserve"> </v>
      </c>
      <c r="H1856" s="122" t="str">
        <f>IFERROR(VLOOKUP(F1856,#REF!,3,0)," ")</f>
        <v xml:space="preserve"> </v>
      </c>
      <c r="I1856" s="103"/>
      <c r="J1856" s="103"/>
      <c r="K1856" s="103"/>
      <c r="L1856" s="104"/>
      <c r="M1856" s="105"/>
      <c r="N1856" s="106"/>
      <c r="O1856" s="107"/>
      <c r="P1856" s="122" t="str">
        <f t="shared" si="713"/>
        <v>00,00</v>
      </c>
      <c r="Q1856" s="123" t="str">
        <f t="shared" si="714"/>
        <v>0,00</v>
      </c>
      <c r="R1856" s="119">
        <v>0</v>
      </c>
      <c r="S1856" s="119">
        <v>0</v>
      </c>
      <c r="T1856" s="123">
        <f t="shared" si="696"/>
        <v>0</v>
      </c>
      <c r="U1856" s="108"/>
      <c r="V1856" s="109" t="str">
        <f t="shared" si="715"/>
        <v/>
      </c>
      <c r="W1856" s="37"/>
      <c r="X1856" s="132"/>
      <c r="Y1856" s="134"/>
      <c r="AA1856" s="24"/>
      <c r="AB1856" s="40"/>
      <c r="AC1856" s="24" t="str">
        <f t="shared" si="698"/>
        <v>Pendente</v>
      </c>
      <c r="AE1856" s="43"/>
      <c r="AF1856" s="44"/>
      <c r="AG1856" s="46"/>
      <c r="AH1856" s="46"/>
      <c r="AI1856" s="46"/>
      <c r="AJ1856" s="44"/>
      <c r="AK1856" s="46"/>
      <c r="AL1856" s="127"/>
      <c r="AM1856" s="44"/>
      <c r="AN1856" s="46"/>
      <c r="AO1856" s="127"/>
      <c r="AP1856" s="46"/>
      <c r="AQ1856" s="46"/>
      <c r="AR1856" s="46"/>
      <c r="AS1856" s="46"/>
      <c r="AT1856" s="46"/>
      <c r="AU1856" s="46"/>
      <c r="AV1856" s="46"/>
      <c r="AW1856" s="46"/>
      <c r="AX1856" s="46"/>
      <c r="AY1856" s="46"/>
      <c r="AZ1856" s="49"/>
      <c r="BE1856" s="52">
        <f t="shared" si="697"/>
        <v>0</v>
      </c>
      <c r="BF1856" s="53" t="str">
        <f t="shared" si="699"/>
        <v>00</v>
      </c>
      <c r="BG1856" s="54">
        <f t="shared" si="700"/>
        <v>0</v>
      </c>
      <c r="BH1856" s="54">
        <v>6</v>
      </c>
      <c r="BI1856" s="54" t="str">
        <f t="shared" si="701"/>
        <v>,00</v>
      </c>
      <c r="BJ1856" s="55" t="str">
        <f t="shared" si="702"/>
        <v>00,00</v>
      </c>
      <c r="BL1856" s="57" t="str">
        <f>IFERROR(VLOOKUP(H1856,#REF!,2,0)," ")</f>
        <v xml:space="preserve"> </v>
      </c>
      <c r="BM1856" s="57" t="str">
        <f>IFERROR(VLOOKUP(K1856,#REF!,2,0)," ")</f>
        <v xml:space="preserve"> </v>
      </c>
      <c r="BN1856" s="58" t="str">
        <f t="shared" si="708"/>
        <v xml:space="preserve">  </v>
      </c>
      <c r="BO1856" s="59" t="str">
        <f>IFERROR(VLOOKUP(BN1856,#REF!,5,0)," ")</f>
        <v xml:space="preserve"> </v>
      </c>
      <c r="BP1856" s="59" t="str">
        <f t="shared" si="709"/>
        <v xml:space="preserve"> </v>
      </c>
      <c r="BQ1856" s="56" t="str">
        <f t="shared" si="710"/>
        <v>0,00</v>
      </c>
      <c r="BR1856" s="59" t="str">
        <f t="shared" si="711"/>
        <v>0,00</v>
      </c>
      <c r="BS1856" s="59" t="str">
        <f t="shared" si="712"/>
        <v xml:space="preserve"> </v>
      </c>
      <c r="BT1856" s="56" t="str">
        <f t="shared" si="703"/>
        <v>00</v>
      </c>
      <c r="BU1856" s="56">
        <f t="shared" si="704"/>
        <v>0</v>
      </c>
      <c r="BV1856" s="56" t="str">
        <f>IFERROR(BU1856*#REF!,"0,00")</f>
        <v>0,00</v>
      </c>
      <c r="BW1856" s="59" t="str">
        <f t="shared" si="705"/>
        <v>0,00</v>
      </c>
    </row>
    <row r="1857" spans="1:75" ht="61.5" customHeight="1" thickTop="1" thickBot="1">
      <c r="A1857" s="90" t="str">
        <f t="shared" si="693"/>
        <v>INSERIR DATA</v>
      </c>
      <c r="B1857" s="91" t="str">
        <f t="shared" si="694"/>
        <v>INSERIR DATA</v>
      </c>
      <c r="C1857" s="81" t="str">
        <f t="shared" si="695"/>
        <v>INSERIR DATA</v>
      </c>
      <c r="D1857" s="79">
        <f t="shared" si="707"/>
        <v>1854</v>
      </c>
      <c r="E1857" s="125">
        <f t="shared" si="706"/>
        <v>0</v>
      </c>
      <c r="F1857" s="101"/>
      <c r="G1857" s="124" t="str">
        <f>IFERROR(VLOOKUP(F1857,#REF!,2,0)," ")</f>
        <v xml:space="preserve"> </v>
      </c>
      <c r="H1857" s="122" t="str">
        <f>IFERROR(VLOOKUP(F1857,#REF!,3,0)," ")</f>
        <v xml:space="preserve"> </v>
      </c>
      <c r="I1857" s="103"/>
      <c r="J1857" s="103"/>
      <c r="K1857" s="103"/>
      <c r="L1857" s="104"/>
      <c r="M1857" s="105"/>
      <c r="N1857" s="106"/>
      <c r="O1857" s="107"/>
      <c r="P1857" s="122" t="str">
        <f t="shared" si="713"/>
        <v>00,00</v>
      </c>
      <c r="Q1857" s="123" t="str">
        <f t="shared" si="714"/>
        <v>0,00</v>
      </c>
      <c r="R1857" s="119">
        <v>0</v>
      </c>
      <c r="S1857" s="119">
        <v>0</v>
      </c>
      <c r="T1857" s="123">
        <f t="shared" si="696"/>
        <v>0</v>
      </c>
      <c r="U1857" s="108"/>
      <c r="V1857" s="109" t="str">
        <f t="shared" si="715"/>
        <v/>
      </c>
      <c r="W1857" s="37"/>
      <c r="X1857" s="132"/>
      <c r="Y1857" s="134"/>
      <c r="AA1857" s="24"/>
      <c r="AB1857" s="40"/>
      <c r="AC1857" s="24" t="str">
        <f t="shared" si="698"/>
        <v>Pendente</v>
      </c>
      <c r="AE1857" s="43"/>
      <c r="AF1857" s="44"/>
      <c r="AG1857" s="46"/>
      <c r="AH1857" s="46"/>
      <c r="AI1857" s="46"/>
      <c r="AJ1857" s="44"/>
      <c r="AK1857" s="46"/>
      <c r="AL1857" s="127"/>
      <c r="AM1857" s="44"/>
      <c r="AN1857" s="46"/>
      <c r="AO1857" s="127"/>
      <c r="AP1857" s="46"/>
      <c r="AQ1857" s="46"/>
      <c r="AR1857" s="46"/>
      <c r="AS1857" s="46"/>
      <c r="AT1857" s="46"/>
      <c r="AU1857" s="46"/>
      <c r="AV1857" s="46"/>
      <c r="AW1857" s="46"/>
      <c r="AX1857" s="46"/>
      <c r="AY1857" s="46"/>
      <c r="AZ1857" s="49"/>
      <c r="BE1857" s="52">
        <f t="shared" si="697"/>
        <v>0</v>
      </c>
      <c r="BF1857" s="53" t="str">
        <f t="shared" si="699"/>
        <v>00</v>
      </c>
      <c r="BG1857" s="54">
        <f t="shared" si="700"/>
        <v>0</v>
      </c>
      <c r="BH1857" s="54">
        <v>6</v>
      </c>
      <c r="BI1857" s="54" t="str">
        <f t="shared" si="701"/>
        <v>,00</v>
      </c>
      <c r="BJ1857" s="55" t="str">
        <f t="shared" si="702"/>
        <v>00,00</v>
      </c>
      <c r="BL1857" s="57" t="str">
        <f>IFERROR(VLOOKUP(H1857,#REF!,2,0)," ")</f>
        <v xml:space="preserve"> </v>
      </c>
      <c r="BM1857" s="57" t="str">
        <f>IFERROR(VLOOKUP(K1857,#REF!,2,0)," ")</f>
        <v xml:space="preserve"> </v>
      </c>
      <c r="BN1857" s="58" t="str">
        <f t="shared" si="708"/>
        <v xml:space="preserve">  </v>
      </c>
      <c r="BO1857" s="59" t="str">
        <f>IFERROR(VLOOKUP(BN1857,#REF!,5,0)," ")</f>
        <v xml:space="preserve"> </v>
      </c>
      <c r="BP1857" s="59" t="str">
        <f t="shared" si="709"/>
        <v xml:space="preserve"> </v>
      </c>
      <c r="BQ1857" s="56" t="str">
        <f t="shared" si="710"/>
        <v>0,00</v>
      </c>
      <c r="BR1857" s="59" t="str">
        <f t="shared" si="711"/>
        <v>0,00</v>
      </c>
      <c r="BS1857" s="59" t="str">
        <f t="shared" si="712"/>
        <v xml:space="preserve"> </v>
      </c>
      <c r="BT1857" s="56" t="str">
        <f t="shared" si="703"/>
        <v>00</v>
      </c>
      <c r="BU1857" s="56">
        <f t="shared" si="704"/>
        <v>0</v>
      </c>
      <c r="BV1857" s="56" t="str">
        <f>IFERROR(BU1857*#REF!,"0,00")</f>
        <v>0,00</v>
      </c>
      <c r="BW1857" s="59" t="str">
        <f t="shared" si="705"/>
        <v>0,00</v>
      </c>
    </row>
    <row r="1858" spans="1:75" ht="61.5" customHeight="1" thickTop="1" thickBot="1">
      <c r="A1858" s="90" t="str">
        <f t="shared" si="693"/>
        <v>INSERIR DATA</v>
      </c>
      <c r="B1858" s="91" t="str">
        <f t="shared" si="694"/>
        <v>INSERIR DATA</v>
      </c>
      <c r="C1858" s="81" t="str">
        <f t="shared" si="695"/>
        <v>INSERIR DATA</v>
      </c>
      <c r="D1858" s="79">
        <f t="shared" si="707"/>
        <v>1855</v>
      </c>
      <c r="E1858" s="125">
        <f t="shared" si="706"/>
        <v>0</v>
      </c>
      <c r="F1858" s="101"/>
      <c r="G1858" s="124" t="str">
        <f>IFERROR(VLOOKUP(F1858,#REF!,2,0)," ")</f>
        <v xml:space="preserve"> </v>
      </c>
      <c r="H1858" s="122" t="str">
        <f>IFERROR(VLOOKUP(F1858,#REF!,3,0)," ")</f>
        <v xml:space="preserve"> </v>
      </c>
      <c r="I1858" s="103"/>
      <c r="J1858" s="103"/>
      <c r="K1858" s="103"/>
      <c r="L1858" s="104"/>
      <c r="M1858" s="105"/>
      <c r="N1858" s="106"/>
      <c r="O1858" s="107"/>
      <c r="P1858" s="122" t="str">
        <f t="shared" si="713"/>
        <v>00,00</v>
      </c>
      <c r="Q1858" s="123" t="str">
        <f t="shared" si="714"/>
        <v>0,00</v>
      </c>
      <c r="R1858" s="119">
        <v>0</v>
      </c>
      <c r="S1858" s="119">
        <v>0</v>
      </c>
      <c r="T1858" s="123">
        <f t="shared" si="696"/>
        <v>0</v>
      </c>
      <c r="U1858" s="108"/>
      <c r="V1858" s="109" t="str">
        <f t="shared" si="715"/>
        <v/>
      </c>
      <c r="W1858" s="37"/>
      <c r="X1858" s="132"/>
      <c r="Y1858" s="134"/>
      <c r="AA1858" s="24"/>
      <c r="AB1858" s="40"/>
      <c r="AC1858" s="24" t="str">
        <f t="shared" si="698"/>
        <v>Pendente</v>
      </c>
      <c r="AE1858" s="43"/>
      <c r="AF1858" s="44"/>
      <c r="AG1858" s="46"/>
      <c r="AH1858" s="46"/>
      <c r="AI1858" s="46"/>
      <c r="AJ1858" s="44"/>
      <c r="AK1858" s="46"/>
      <c r="AL1858" s="127"/>
      <c r="AM1858" s="44"/>
      <c r="AN1858" s="46"/>
      <c r="AO1858" s="127"/>
      <c r="AP1858" s="46"/>
      <c r="AQ1858" s="46"/>
      <c r="AR1858" s="46"/>
      <c r="AS1858" s="46"/>
      <c r="AT1858" s="46"/>
      <c r="AU1858" s="46"/>
      <c r="AV1858" s="46"/>
      <c r="AW1858" s="46"/>
      <c r="AX1858" s="46"/>
      <c r="AY1858" s="46"/>
      <c r="AZ1858" s="49"/>
      <c r="BE1858" s="52">
        <f t="shared" si="697"/>
        <v>0</v>
      </c>
      <c r="BF1858" s="53" t="str">
        <f t="shared" si="699"/>
        <v>00</v>
      </c>
      <c r="BG1858" s="54">
        <f t="shared" si="700"/>
        <v>0</v>
      </c>
      <c r="BH1858" s="54">
        <v>6</v>
      </c>
      <c r="BI1858" s="54" t="str">
        <f t="shared" si="701"/>
        <v>,00</v>
      </c>
      <c r="BJ1858" s="55" t="str">
        <f t="shared" si="702"/>
        <v>00,00</v>
      </c>
      <c r="BL1858" s="57" t="str">
        <f>IFERROR(VLOOKUP(H1858,#REF!,2,0)," ")</f>
        <v xml:space="preserve"> </v>
      </c>
      <c r="BM1858" s="57" t="str">
        <f>IFERROR(VLOOKUP(K1858,#REF!,2,0)," ")</f>
        <v xml:space="preserve"> </v>
      </c>
      <c r="BN1858" s="58" t="str">
        <f t="shared" si="708"/>
        <v xml:space="preserve">  </v>
      </c>
      <c r="BO1858" s="59" t="str">
        <f>IFERROR(VLOOKUP(BN1858,#REF!,5,0)," ")</f>
        <v xml:space="preserve"> </v>
      </c>
      <c r="BP1858" s="59" t="str">
        <f t="shared" si="709"/>
        <v xml:space="preserve"> </v>
      </c>
      <c r="BQ1858" s="56" t="str">
        <f t="shared" si="710"/>
        <v>0,00</v>
      </c>
      <c r="BR1858" s="59" t="str">
        <f t="shared" si="711"/>
        <v>0,00</v>
      </c>
      <c r="BS1858" s="59" t="str">
        <f t="shared" si="712"/>
        <v xml:space="preserve"> </v>
      </c>
      <c r="BT1858" s="56" t="str">
        <f t="shared" si="703"/>
        <v>00</v>
      </c>
      <c r="BU1858" s="56">
        <f t="shared" si="704"/>
        <v>0</v>
      </c>
      <c r="BV1858" s="56" t="str">
        <f>IFERROR(BU1858*#REF!,"0,00")</f>
        <v>0,00</v>
      </c>
      <c r="BW1858" s="59" t="str">
        <f t="shared" si="705"/>
        <v>0,00</v>
      </c>
    </row>
    <row r="1859" spans="1:75" ht="61.5" customHeight="1" thickTop="1" thickBot="1">
      <c r="A1859" s="90" t="str">
        <f t="shared" ref="A1859:A1922" si="716">IF(AW1859="", "INSERIR DATA",UPPER(TEXT(AW1859,"MMMM")))</f>
        <v>INSERIR DATA</v>
      </c>
      <c r="B1859" s="91" t="str">
        <f t="shared" ref="B1859:B1922" si="717">IF(AP1859="", "INSERIR DATA",UPPER(TEXT(AP1859,"MMMM")))</f>
        <v>INSERIR DATA</v>
      </c>
      <c r="C1859" s="81" t="str">
        <f t="shared" ref="C1859:C1922" si="718">IF(AH1859="", "INSERIR DATA",UPPER(TEXT(AH1859,"MMMM")))</f>
        <v>INSERIR DATA</v>
      </c>
      <c r="D1859" s="79">
        <f t="shared" si="707"/>
        <v>1856</v>
      </c>
      <c r="E1859" s="125">
        <f t="shared" si="706"/>
        <v>0</v>
      </c>
      <c r="F1859" s="101"/>
      <c r="G1859" s="124" t="str">
        <f>IFERROR(VLOOKUP(F1859,#REF!,2,0)," ")</f>
        <v xml:space="preserve"> </v>
      </c>
      <c r="H1859" s="122" t="str">
        <f>IFERROR(VLOOKUP(F1859,#REF!,3,0)," ")</f>
        <v xml:space="preserve"> </v>
      </c>
      <c r="I1859" s="103"/>
      <c r="J1859" s="103"/>
      <c r="K1859" s="103"/>
      <c r="L1859" s="104"/>
      <c r="M1859" s="105"/>
      <c r="N1859" s="106"/>
      <c r="O1859" s="107"/>
      <c r="P1859" s="122" t="str">
        <f t="shared" si="713"/>
        <v>00,00</v>
      </c>
      <c r="Q1859" s="123" t="str">
        <f t="shared" si="714"/>
        <v>0,00</v>
      </c>
      <c r="R1859" s="119">
        <v>0</v>
      </c>
      <c r="S1859" s="119">
        <v>0</v>
      </c>
      <c r="T1859" s="123">
        <f t="shared" ref="T1859:T1922" si="719">IFERROR(Q1859+R1859-S1859," ")</f>
        <v>0</v>
      </c>
      <c r="U1859" s="108"/>
      <c r="V1859" s="109" t="str">
        <f t="shared" si="715"/>
        <v/>
      </c>
      <c r="W1859" s="37"/>
      <c r="X1859" s="132"/>
      <c r="Y1859" s="134"/>
      <c r="AA1859" s="24"/>
      <c r="AB1859" s="40"/>
      <c r="AC1859" s="24" t="str">
        <f t="shared" si="698"/>
        <v>Pendente</v>
      </c>
      <c r="AE1859" s="43"/>
      <c r="AF1859" s="44"/>
      <c r="AG1859" s="46"/>
      <c r="AH1859" s="46"/>
      <c r="AI1859" s="46"/>
      <c r="AJ1859" s="44"/>
      <c r="AK1859" s="46"/>
      <c r="AL1859" s="127"/>
      <c r="AM1859" s="44"/>
      <c r="AN1859" s="46"/>
      <c r="AO1859" s="127"/>
      <c r="AP1859" s="46"/>
      <c r="AQ1859" s="46"/>
      <c r="AR1859" s="46"/>
      <c r="AS1859" s="46"/>
      <c r="AT1859" s="46"/>
      <c r="AU1859" s="46"/>
      <c r="AV1859" s="46"/>
      <c r="AW1859" s="46"/>
      <c r="AX1859" s="46"/>
      <c r="AY1859" s="46"/>
      <c r="AZ1859" s="49"/>
      <c r="BE1859" s="52">
        <f t="shared" ref="BE1859:BE1922" si="720">(O1859-M1859)+(N1859-L1859)</f>
        <v>0</v>
      </c>
      <c r="BF1859" s="53" t="str">
        <f t="shared" si="699"/>
        <v>00</v>
      </c>
      <c r="BG1859" s="54">
        <f t="shared" si="700"/>
        <v>0</v>
      </c>
      <c r="BH1859" s="54">
        <v>6</v>
      </c>
      <c r="BI1859" s="54" t="str">
        <f t="shared" si="701"/>
        <v>,00</v>
      </c>
      <c r="BJ1859" s="55" t="str">
        <f t="shared" si="702"/>
        <v>00,00</v>
      </c>
      <c r="BL1859" s="57" t="str">
        <f>IFERROR(VLOOKUP(H1859,#REF!,2,0)," ")</f>
        <v xml:space="preserve"> </v>
      </c>
      <c r="BM1859" s="57" t="str">
        <f>IFERROR(VLOOKUP(K1859,#REF!,2,0)," ")</f>
        <v xml:space="preserve"> </v>
      </c>
      <c r="BN1859" s="58" t="str">
        <f t="shared" si="708"/>
        <v xml:space="preserve">  </v>
      </c>
      <c r="BO1859" s="59" t="str">
        <f>IFERROR(VLOOKUP(BN1859,#REF!,5,0)," ")</f>
        <v xml:space="preserve"> </v>
      </c>
      <c r="BP1859" s="59" t="str">
        <f t="shared" si="709"/>
        <v xml:space="preserve"> </v>
      </c>
      <c r="BQ1859" s="56" t="str">
        <f t="shared" si="710"/>
        <v>0,00</v>
      </c>
      <c r="BR1859" s="59" t="str">
        <f t="shared" si="711"/>
        <v>0,00</v>
      </c>
      <c r="BS1859" s="59" t="str">
        <f t="shared" si="712"/>
        <v xml:space="preserve"> </v>
      </c>
      <c r="BT1859" s="56" t="str">
        <f t="shared" si="703"/>
        <v>00</v>
      </c>
      <c r="BU1859" s="56">
        <f t="shared" si="704"/>
        <v>0</v>
      </c>
      <c r="BV1859" s="56" t="str">
        <f>IFERROR(BU1859*#REF!,"0,00")</f>
        <v>0,00</v>
      </c>
      <c r="BW1859" s="59" t="str">
        <f t="shared" si="705"/>
        <v>0,00</v>
      </c>
    </row>
    <row r="1860" spans="1:75" ht="61.5" customHeight="1" thickTop="1" thickBot="1">
      <c r="A1860" s="90" t="str">
        <f t="shared" si="716"/>
        <v>INSERIR DATA</v>
      </c>
      <c r="B1860" s="91" t="str">
        <f t="shared" si="717"/>
        <v>INSERIR DATA</v>
      </c>
      <c r="C1860" s="81" t="str">
        <f t="shared" si="718"/>
        <v>INSERIR DATA</v>
      </c>
      <c r="D1860" s="79">
        <f t="shared" si="707"/>
        <v>1857</v>
      </c>
      <c r="E1860" s="125">
        <f t="shared" si="706"/>
        <v>0</v>
      </c>
      <c r="F1860" s="101"/>
      <c r="G1860" s="124" t="str">
        <f>IFERROR(VLOOKUP(F1860,#REF!,2,0)," ")</f>
        <v xml:space="preserve"> </v>
      </c>
      <c r="H1860" s="122" t="str">
        <f>IFERROR(VLOOKUP(F1860,#REF!,3,0)," ")</f>
        <v xml:space="preserve"> </v>
      </c>
      <c r="I1860" s="103"/>
      <c r="J1860" s="103"/>
      <c r="K1860" s="103"/>
      <c r="L1860" s="104"/>
      <c r="M1860" s="105"/>
      <c r="N1860" s="106"/>
      <c r="O1860" s="107"/>
      <c r="P1860" s="122" t="str">
        <f t="shared" si="713"/>
        <v>00,00</v>
      </c>
      <c r="Q1860" s="123" t="str">
        <f t="shared" si="714"/>
        <v>0,00</v>
      </c>
      <c r="R1860" s="119">
        <v>0</v>
      </c>
      <c r="S1860" s="119">
        <v>0</v>
      </c>
      <c r="T1860" s="123">
        <f t="shared" si="719"/>
        <v>0</v>
      </c>
      <c r="U1860" s="108"/>
      <c r="V1860" s="109" t="str">
        <f t="shared" si="715"/>
        <v/>
      </c>
      <c r="W1860" s="37"/>
      <c r="X1860" s="132"/>
      <c r="Y1860" s="134"/>
      <c r="AA1860" s="24"/>
      <c r="AB1860" s="40"/>
      <c r="AC1860" s="24" t="str">
        <f t="shared" ref="AC1860:AC1923" si="721">IF(COUNTIFS(AE1860:AZ1860,"&lt;&gt;"&amp;"")=22,"Publicar","Pendente")</f>
        <v>Pendente</v>
      </c>
      <c r="AE1860" s="43"/>
      <c r="AF1860" s="44"/>
      <c r="AG1860" s="46"/>
      <c r="AH1860" s="46"/>
      <c r="AI1860" s="46"/>
      <c r="AJ1860" s="44"/>
      <c r="AK1860" s="46"/>
      <c r="AL1860" s="127"/>
      <c r="AM1860" s="44"/>
      <c r="AN1860" s="46"/>
      <c r="AO1860" s="127"/>
      <c r="AP1860" s="46"/>
      <c r="AQ1860" s="46"/>
      <c r="AR1860" s="46"/>
      <c r="AS1860" s="46"/>
      <c r="AT1860" s="46"/>
      <c r="AU1860" s="46"/>
      <c r="AV1860" s="46"/>
      <c r="AW1860" s="46"/>
      <c r="AX1860" s="46"/>
      <c r="AY1860" s="46"/>
      <c r="AZ1860" s="49"/>
      <c r="BE1860" s="52">
        <f t="shared" si="720"/>
        <v>0</v>
      </c>
      <c r="BF1860" s="53" t="str">
        <f t="shared" ref="BF1860:BF1923" si="722">LEFT(TEXT(BE1860,"00,#####"),2)</f>
        <v>00</v>
      </c>
      <c r="BG1860" s="54">
        <f t="shared" ref="BG1860:BG1923" si="723">(BE1860-BF1860)*24</f>
        <v>0</v>
      </c>
      <c r="BH1860" s="54">
        <v>6</v>
      </c>
      <c r="BI1860" s="54" t="str">
        <f t="shared" ref="BI1860:BI1923" si="724">IF(BG1860&lt;BH1860,",00",",5")</f>
        <v>,00</v>
      </c>
      <c r="BJ1860" s="55" t="str">
        <f t="shared" ref="BJ1860:BJ1923" si="725">BF1860&amp;BI1860</f>
        <v>00,00</v>
      </c>
      <c r="BL1860" s="57" t="str">
        <f>IFERROR(VLOOKUP(H1860,#REF!,2,0)," ")</f>
        <v xml:space="preserve"> </v>
      </c>
      <c r="BM1860" s="57" t="str">
        <f>IFERROR(VLOOKUP(K1860,#REF!,2,0)," ")</f>
        <v xml:space="preserve"> </v>
      </c>
      <c r="BN1860" s="58" t="str">
        <f t="shared" si="708"/>
        <v xml:space="preserve">  </v>
      </c>
      <c r="BO1860" s="59" t="str">
        <f>IFERROR(VLOOKUP(BN1860,#REF!,5,0)," ")</f>
        <v xml:space="preserve"> </v>
      </c>
      <c r="BP1860" s="59" t="str">
        <f t="shared" si="709"/>
        <v xml:space="preserve"> </v>
      </c>
      <c r="BQ1860" s="56" t="str">
        <f t="shared" si="710"/>
        <v>0,00</v>
      </c>
      <c r="BR1860" s="59" t="str">
        <f t="shared" si="711"/>
        <v>0,00</v>
      </c>
      <c r="BS1860" s="59" t="str">
        <f t="shared" si="712"/>
        <v xml:space="preserve"> </v>
      </c>
      <c r="BT1860" s="56" t="str">
        <f t="shared" ref="BT1860:BT1923" si="726">BF1860</f>
        <v>00</v>
      </c>
      <c r="BU1860" s="56">
        <f t="shared" ref="BU1860:BU1923" si="727">IFERROR(BT1860+BQ1860,"0,00")-AA1860</f>
        <v>0</v>
      </c>
      <c r="BV1860" s="56" t="str">
        <f>IFERROR(BU1860*#REF!,"0,00")</f>
        <v>0,00</v>
      </c>
      <c r="BW1860" s="59" t="str">
        <f t="shared" ref="BW1860:BW1923" si="728">IFERROR(BS1860-BV1860,"0,00")</f>
        <v>0,00</v>
      </c>
    </row>
    <row r="1861" spans="1:75" ht="61.5" customHeight="1" thickTop="1" thickBot="1">
      <c r="A1861" s="90" t="str">
        <f t="shared" si="716"/>
        <v>INSERIR DATA</v>
      </c>
      <c r="B1861" s="91" t="str">
        <f t="shared" si="717"/>
        <v>INSERIR DATA</v>
      </c>
      <c r="C1861" s="81" t="str">
        <f t="shared" si="718"/>
        <v>INSERIR DATA</v>
      </c>
      <c r="D1861" s="79">
        <f t="shared" si="707"/>
        <v>1858</v>
      </c>
      <c r="E1861" s="125">
        <f t="shared" si="706"/>
        <v>0</v>
      </c>
      <c r="F1861" s="101"/>
      <c r="G1861" s="124" t="str">
        <f>IFERROR(VLOOKUP(F1861,#REF!,2,0)," ")</f>
        <v xml:space="preserve"> </v>
      </c>
      <c r="H1861" s="122" t="str">
        <f>IFERROR(VLOOKUP(F1861,#REF!,3,0)," ")</f>
        <v xml:space="preserve"> </v>
      </c>
      <c r="I1861" s="103"/>
      <c r="J1861" s="103"/>
      <c r="K1861" s="103"/>
      <c r="L1861" s="104"/>
      <c r="M1861" s="105"/>
      <c r="N1861" s="106"/>
      <c r="O1861" s="107"/>
      <c r="P1861" s="122" t="str">
        <f t="shared" si="713"/>
        <v>00,00</v>
      </c>
      <c r="Q1861" s="123" t="str">
        <f t="shared" si="714"/>
        <v>0,00</v>
      </c>
      <c r="R1861" s="119">
        <v>0</v>
      </c>
      <c r="S1861" s="119">
        <v>0</v>
      </c>
      <c r="T1861" s="123">
        <f t="shared" si="719"/>
        <v>0</v>
      </c>
      <c r="U1861" s="108"/>
      <c r="V1861" s="109" t="str">
        <f t="shared" si="715"/>
        <v/>
      </c>
      <c r="W1861" s="37"/>
      <c r="X1861" s="132"/>
      <c r="Y1861" s="134"/>
      <c r="AA1861" s="24"/>
      <c r="AB1861" s="40"/>
      <c r="AC1861" s="24" t="str">
        <f t="shared" si="721"/>
        <v>Pendente</v>
      </c>
      <c r="AE1861" s="43"/>
      <c r="AF1861" s="44"/>
      <c r="AG1861" s="46"/>
      <c r="AH1861" s="46"/>
      <c r="AI1861" s="46"/>
      <c r="AJ1861" s="44"/>
      <c r="AK1861" s="46"/>
      <c r="AL1861" s="127"/>
      <c r="AM1861" s="44"/>
      <c r="AN1861" s="46"/>
      <c r="AO1861" s="127"/>
      <c r="AP1861" s="46"/>
      <c r="AQ1861" s="46"/>
      <c r="AR1861" s="46"/>
      <c r="AS1861" s="46"/>
      <c r="AT1861" s="46"/>
      <c r="AU1861" s="46"/>
      <c r="AV1861" s="46"/>
      <c r="AW1861" s="46"/>
      <c r="AX1861" s="46"/>
      <c r="AY1861" s="46"/>
      <c r="AZ1861" s="49"/>
      <c r="BE1861" s="52">
        <f t="shared" si="720"/>
        <v>0</v>
      </c>
      <c r="BF1861" s="53" t="str">
        <f t="shared" si="722"/>
        <v>00</v>
      </c>
      <c r="BG1861" s="54">
        <f t="shared" si="723"/>
        <v>0</v>
      </c>
      <c r="BH1861" s="54">
        <v>6</v>
      </c>
      <c r="BI1861" s="54" t="str">
        <f t="shared" si="724"/>
        <v>,00</v>
      </c>
      <c r="BJ1861" s="55" t="str">
        <f t="shared" si="725"/>
        <v>00,00</v>
      </c>
      <c r="BL1861" s="57" t="str">
        <f>IFERROR(VLOOKUP(H1861,#REF!,2,0)," ")</f>
        <v xml:space="preserve"> </v>
      </c>
      <c r="BM1861" s="57" t="str">
        <f>IFERROR(VLOOKUP(K1861,#REF!,2,0)," ")</f>
        <v xml:space="preserve"> </v>
      </c>
      <c r="BN1861" s="58" t="str">
        <f t="shared" si="708"/>
        <v xml:space="preserve">  </v>
      </c>
      <c r="BO1861" s="59" t="str">
        <f>IFERROR(VLOOKUP(BN1861,#REF!,5,0)," ")</f>
        <v xml:space="preserve"> </v>
      </c>
      <c r="BP1861" s="59" t="str">
        <f t="shared" si="709"/>
        <v xml:space="preserve"> </v>
      </c>
      <c r="BQ1861" s="56" t="str">
        <f t="shared" si="710"/>
        <v>0,00</v>
      </c>
      <c r="BR1861" s="59" t="str">
        <f t="shared" si="711"/>
        <v>0,00</v>
      </c>
      <c r="BS1861" s="59" t="str">
        <f t="shared" si="712"/>
        <v xml:space="preserve"> </v>
      </c>
      <c r="BT1861" s="56" t="str">
        <f t="shared" si="726"/>
        <v>00</v>
      </c>
      <c r="BU1861" s="56">
        <f t="shared" si="727"/>
        <v>0</v>
      </c>
      <c r="BV1861" s="56" t="str">
        <f>IFERROR(BU1861*#REF!,"0,00")</f>
        <v>0,00</v>
      </c>
      <c r="BW1861" s="59" t="str">
        <f t="shared" si="728"/>
        <v>0,00</v>
      </c>
    </row>
    <row r="1862" spans="1:75" ht="61.5" customHeight="1" thickTop="1" thickBot="1">
      <c r="A1862" s="90" t="str">
        <f t="shared" si="716"/>
        <v>INSERIR DATA</v>
      </c>
      <c r="B1862" s="91" t="str">
        <f t="shared" si="717"/>
        <v>INSERIR DATA</v>
      </c>
      <c r="C1862" s="81" t="str">
        <f t="shared" si="718"/>
        <v>INSERIR DATA</v>
      </c>
      <c r="D1862" s="79">
        <f t="shared" si="707"/>
        <v>1859</v>
      </c>
      <c r="E1862" s="125">
        <f t="shared" si="706"/>
        <v>0</v>
      </c>
      <c r="F1862" s="101"/>
      <c r="G1862" s="124" t="str">
        <f>IFERROR(VLOOKUP(F1862,#REF!,2,0)," ")</f>
        <v xml:space="preserve"> </v>
      </c>
      <c r="H1862" s="122" t="str">
        <f>IFERROR(VLOOKUP(F1862,#REF!,3,0)," ")</f>
        <v xml:space="preserve"> </v>
      </c>
      <c r="I1862" s="103"/>
      <c r="J1862" s="103"/>
      <c r="K1862" s="103"/>
      <c r="L1862" s="104"/>
      <c r="M1862" s="105"/>
      <c r="N1862" s="106"/>
      <c r="O1862" s="107"/>
      <c r="P1862" s="122" t="str">
        <f t="shared" si="713"/>
        <v>00,00</v>
      </c>
      <c r="Q1862" s="123" t="str">
        <f t="shared" si="714"/>
        <v>0,00</v>
      </c>
      <c r="R1862" s="119">
        <v>0</v>
      </c>
      <c r="S1862" s="119">
        <v>0</v>
      </c>
      <c r="T1862" s="123">
        <f t="shared" si="719"/>
        <v>0</v>
      </c>
      <c r="U1862" s="108"/>
      <c r="V1862" s="109" t="str">
        <f t="shared" si="715"/>
        <v/>
      </c>
      <c r="W1862" s="37"/>
      <c r="X1862" s="132"/>
      <c r="Y1862" s="134"/>
      <c r="AA1862" s="24"/>
      <c r="AB1862" s="40"/>
      <c r="AC1862" s="24" t="str">
        <f t="shared" si="721"/>
        <v>Pendente</v>
      </c>
      <c r="AE1862" s="43"/>
      <c r="AF1862" s="44"/>
      <c r="AG1862" s="46"/>
      <c r="AH1862" s="46"/>
      <c r="AI1862" s="46"/>
      <c r="AJ1862" s="44"/>
      <c r="AK1862" s="46"/>
      <c r="AL1862" s="127"/>
      <c r="AM1862" s="44"/>
      <c r="AN1862" s="46"/>
      <c r="AO1862" s="127"/>
      <c r="AP1862" s="46"/>
      <c r="AQ1862" s="46"/>
      <c r="AR1862" s="46"/>
      <c r="AS1862" s="46"/>
      <c r="AT1862" s="46"/>
      <c r="AU1862" s="46"/>
      <c r="AV1862" s="46"/>
      <c r="AW1862" s="46"/>
      <c r="AX1862" s="46"/>
      <c r="AY1862" s="46"/>
      <c r="AZ1862" s="49"/>
      <c r="BE1862" s="52">
        <f t="shared" si="720"/>
        <v>0</v>
      </c>
      <c r="BF1862" s="53" t="str">
        <f t="shared" si="722"/>
        <v>00</v>
      </c>
      <c r="BG1862" s="54">
        <f t="shared" si="723"/>
        <v>0</v>
      </c>
      <c r="BH1862" s="54">
        <v>6</v>
      </c>
      <c r="BI1862" s="54" t="str">
        <f t="shared" si="724"/>
        <v>,00</v>
      </c>
      <c r="BJ1862" s="55" t="str">
        <f t="shared" si="725"/>
        <v>00,00</v>
      </c>
      <c r="BL1862" s="57" t="str">
        <f>IFERROR(VLOOKUP(H1862,#REF!,2,0)," ")</f>
        <v xml:space="preserve"> </v>
      </c>
      <c r="BM1862" s="57" t="str">
        <f>IFERROR(VLOOKUP(K1862,#REF!,2,0)," ")</f>
        <v xml:space="preserve"> </v>
      </c>
      <c r="BN1862" s="58" t="str">
        <f t="shared" si="708"/>
        <v xml:space="preserve">  </v>
      </c>
      <c r="BO1862" s="59" t="str">
        <f>IFERROR(VLOOKUP(BN1862,#REF!,5,0)," ")</f>
        <v xml:space="preserve"> </v>
      </c>
      <c r="BP1862" s="59" t="str">
        <f t="shared" si="709"/>
        <v xml:space="preserve"> </v>
      </c>
      <c r="BQ1862" s="56" t="str">
        <f t="shared" si="710"/>
        <v>0,00</v>
      </c>
      <c r="BR1862" s="59" t="str">
        <f t="shared" si="711"/>
        <v>0,00</v>
      </c>
      <c r="BS1862" s="59" t="str">
        <f t="shared" si="712"/>
        <v xml:space="preserve"> </v>
      </c>
      <c r="BT1862" s="56" t="str">
        <f t="shared" si="726"/>
        <v>00</v>
      </c>
      <c r="BU1862" s="56">
        <f t="shared" si="727"/>
        <v>0</v>
      </c>
      <c r="BV1862" s="56" t="str">
        <f>IFERROR(BU1862*#REF!,"0,00")</f>
        <v>0,00</v>
      </c>
      <c r="BW1862" s="59" t="str">
        <f t="shared" si="728"/>
        <v>0,00</v>
      </c>
    </row>
    <row r="1863" spans="1:75" ht="61.5" customHeight="1" thickTop="1" thickBot="1">
      <c r="A1863" s="90" t="str">
        <f t="shared" si="716"/>
        <v>INSERIR DATA</v>
      </c>
      <c r="B1863" s="91" t="str">
        <f t="shared" si="717"/>
        <v>INSERIR DATA</v>
      </c>
      <c r="C1863" s="81" t="str">
        <f t="shared" si="718"/>
        <v>INSERIR DATA</v>
      </c>
      <c r="D1863" s="79">
        <f t="shared" si="707"/>
        <v>1860</v>
      </c>
      <c r="E1863" s="125">
        <f t="shared" si="706"/>
        <v>0</v>
      </c>
      <c r="F1863" s="101"/>
      <c r="G1863" s="124" t="str">
        <f>IFERROR(VLOOKUP(F1863,#REF!,2,0)," ")</f>
        <v xml:space="preserve"> </v>
      </c>
      <c r="H1863" s="122" t="str">
        <f>IFERROR(VLOOKUP(F1863,#REF!,3,0)," ")</f>
        <v xml:space="preserve"> </v>
      </c>
      <c r="I1863" s="103"/>
      <c r="J1863" s="103"/>
      <c r="K1863" s="103"/>
      <c r="L1863" s="104"/>
      <c r="M1863" s="105"/>
      <c r="N1863" s="106"/>
      <c r="O1863" s="107"/>
      <c r="P1863" s="122" t="str">
        <f t="shared" si="713"/>
        <v>00,00</v>
      </c>
      <c r="Q1863" s="123" t="str">
        <f t="shared" si="714"/>
        <v>0,00</v>
      </c>
      <c r="R1863" s="119">
        <v>0</v>
      </c>
      <c r="S1863" s="119">
        <v>0</v>
      </c>
      <c r="T1863" s="123">
        <f t="shared" si="719"/>
        <v>0</v>
      </c>
      <c r="U1863" s="108"/>
      <c r="V1863" s="109" t="str">
        <f t="shared" si="715"/>
        <v/>
      </c>
      <c r="W1863" s="37"/>
      <c r="X1863" s="132"/>
      <c r="Y1863" s="134"/>
      <c r="AA1863" s="24"/>
      <c r="AB1863" s="40"/>
      <c r="AC1863" s="24" t="str">
        <f t="shared" si="721"/>
        <v>Pendente</v>
      </c>
      <c r="AE1863" s="43"/>
      <c r="AF1863" s="44"/>
      <c r="AG1863" s="46"/>
      <c r="AH1863" s="46"/>
      <c r="AI1863" s="46"/>
      <c r="AJ1863" s="44"/>
      <c r="AK1863" s="46"/>
      <c r="AL1863" s="127"/>
      <c r="AM1863" s="44"/>
      <c r="AN1863" s="46"/>
      <c r="AO1863" s="127"/>
      <c r="AP1863" s="46"/>
      <c r="AQ1863" s="46"/>
      <c r="AR1863" s="46"/>
      <c r="AS1863" s="46"/>
      <c r="AT1863" s="46"/>
      <c r="AU1863" s="46"/>
      <c r="AV1863" s="46"/>
      <c r="AW1863" s="46"/>
      <c r="AX1863" s="46"/>
      <c r="AY1863" s="46"/>
      <c r="AZ1863" s="49"/>
      <c r="BE1863" s="52">
        <f t="shared" si="720"/>
        <v>0</v>
      </c>
      <c r="BF1863" s="53" t="str">
        <f t="shared" si="722"/>
        <v>00</v>
      </c>
      <c r="BG1863" s="54">
        <f t="shared" si="723"/>
        <v>0</v>
      </c>
      <c r="BH1863" s="54">
        <v>6</v>
      </c>
      <c r="BI1863" s="54" t="str">
        <f t="shared" si="724"/>
        <v>,00</v>
      </c>
      <c r="BJ1863" s="55" t="str">
        <f t="shared" si="725"/>
        <v>00,00</v>
      </c>
      <c r="BL1863" s="57" t="str">
        <f>IFERROR(VLOOKUP(H1863,#REF!,2,0)," ")</f>
        <v xml:space="preserve"> </v>
      </c>
      <c r="BM1863" s="57" t="str">
        <f>IFERROR(VLOOKUP(K1863,#REF!,2,0)," ")</f>
        <v xml:space="preserve"> </v>
      </c>
      <c r="BN1863" s="58" t="str">
        <f t="shared" si="708"/>
        <v xml:space="preserve">  </v>
      </c>
      <c r="BO1863" s="59" t="str">
        <f>IFERROR(VLOOKUP(BN1863,#REF!,5,0)," ")</f>
        <v xml:space="preserve"> </v>
      </c>
      <c r="BP1863" s="59" t="str">
        <f t="shared" si="709"/>
        <v xml:space="preserve"> </v>
      </c>
      <c r="BQ1863" s="56" t="str">
        <f t="shared" si="710"/>
        <v>0,00</v>
      </c>
      <c r="BR1863" s="59" t="str">
        <f t="shared" si="711"/>
        <v>0,00</v>
      </c>
      <c r="BS1863" s="59" t="str">
        <f t="shared" si="712"/>
        <v xml:space="preserve"> </v>
      </c>
      <c r="BT1863" s="56" t="str">
        <f t="shared" si="726"/>
        <v>00</v>
      </c>
      <c r="BU1863" s="56">
        <f t="shared" si="727"/>
        <v>0</v>
      </c>
      <c r="BV1863" s="56" t="str">
        <f>IFERROR(BU1863*#REF!,"0,00")</f>
        <v>0,00</v>
      </c>
      <c r="BW1863" s="59" t="str">
        <f t="shared" si="728"/>
        <v>0,00</v>
      </c>
    </row>
    <row r="1864" spans="1:75" ht="61.5" customHeight="1" thickTop="1" thickBot="1">
      <c r="A1864" s="90" t="str">
        <f t="shared" si="716"/>
        <v>INSERIR DATA</v>
      </c>
      <c r="B1864" s="91" t="str">
        <f t="shared" si="717"/>
        <v>INSERIR DATA</v>
      </c>
      <c r="C1864" s="81" t="str">
        <f t="shared" si="718"/>
        <v>INSERIR DATA</v>
      </c>
      <c r="D1864" s="79">
        <f t="shared" si="707"/>
        <v>1861</v>
      </c>
      <c r="E1864" s="125">
        <f t="shared" si="706"/>
        <v>0</v>
      </c>
      <c r="F1864" s="101"/>
      <c r="G1864" s="124" t="str">
        <f>IFERROR(VLOOKUP(F1864,#REF!,2,0)," ")</f>
        <v xml:space="preserve"> </v>
      </c>
      <c r="H1864" s="122" t="str">
        <f>IFERROR(VLOOKUP(F1864,#REF!,3,0)," ")</f>
        <v xml:space="preserve"> </v>
      </c>
      <c r="I1864" s="103"/>
      <c r="J1864" s="103"/>
      <c r="K1864" s="103"/>
      <c r="L1864" s="104"/>
      <c r="M1864" s="105"/>
      <c r="N1864" s="106"/>
      <c r="O1864" s="107"/>
      <c r="P1864" s="122" t="str">
        <f t="shared" si="713"/>
        <v>00,00</v>
      </c>
      <c r="Q1864" s="123" t="str">
        <f t="shared" si="714"/>
        <v>0,00</v>
      </c>
      <c r="R1864" s="119">
        <v>0</v>
      </c>
      <c r="S1864" s="119">
        <v>0</v>
      </c>
      <c r="T1864" s="123">
        <f t="shared" si="719"/>
        <v>0</v>
      </c>
      <c r="U1864" s="108"/>
      <c r="V1864" s="109" t="str">
        <f t="shared" si="715"/>
        <v/>
      </c>
      <c r="W1864" s="37"/>
      <c r="X1864" s="132"/>
      <c r="Y1864" s="134"/>
      <c r="AA1864" s="24"/>
      <c r="AB1864" s="40"/>
      <c r="AC1864" s="24" t="str">
        <f t="shared" si="721"/>
        <v>Pendente</v>
      </c>
      <c r="AE1864" s="43"/>
      <c r="AF1864" s="44"/>
      <c r="AG1864" s="46"/>
      <c r="AH1864" s="46"/>
      <c r="AI1864" s="46"/>
      <c r="AJ1864" s="44"/>
      <c r="AK1864" s="46"/>
      <c r="AL1864" s="127"/>
      <c r="AM1864" s="44"/>
      <c r="AN1864" s="46"/>
      <c r="AO1864" s="127"/>
      <c r="AP1864" s="46"/>
      <c r="AQ1864" s="46"/>
      <c r="AR1864" s="46"/>
      <c r="AS1864" s="46"/>
      <c r="AT1864" s="46"/>
      <c r="AU1864" s="46"/>
      <c r="AV1864" s="46"/>
      <c r="AW1864" s="46"/>
      <c r="AX1864" s="46"/>
      <c r="AY1864" s="46"/>
      <c r="AZ1864" s="49"/>
      <c r="BE1864" s="52">
        <f t="shared" si="720"/>
        <v>0</v>
      </c>
      <c r="BF1864" s="53" t="str">
        <f t="shared" si="722"/>
        <v>00</v>
      </c>
      <c r="BG1864" s="54">
        <f t="shared" si="723"/>
        <v>0</v>
      </c>
      <c r="BH1864" s="54">
        <v>6</v>
      </c>
      <c r="BI1864" s="54" t="str">
        <f t="shared" si="724"/>
        <v>,00</v>
      </c>
      <c r="BJ1864" s="55" t="str">
        <f t="shared" si="725"/>
        <v>00,00</v>
      </c>
      <c r="BL1864" s="57" t="str">
        <f>IFERROR(VLOOKUP(H1864,#REF!,2,0)," ")</f>
        <v xml:space="preserve"> </v>
      </c>
      <c r="BM1864" s="57" t="str">
        <f>IFERROR(VLOOKUP(K1864,#REF!,2,0)," ")</f>
        <v xml:space="preserve"> </v>
      </c>
      <c r="BN1864" s="58" t="str">
        <f t="shared" si="708"/>
        <v xml:space="preserve">  </v>
      </c>
      <c r="BO1864" s="59" t="str">
        <f>IFERROR(VLOOKUP(BN1864,#REF!,5,0)," ")</f>
        <v xml:space="preserve"> </v>
      </c>
      <c r="BP1864" s="59" t="str">
        <f t="shared" si="709"/>
        <v xml:space="preserve"> </v>
      </c>
      <c r="BQ1864" s="56" t="str">
        <f t="shared" si="710"/>
        <v>0,00</v>
      </c>
      <c r="BR1864" s="59" t="str">
        <f t="shared" si="711"/>
        <v>0,00</v>
      </c>
      <c r="BS1864" s="59" t="str">
        <f t="shared" si="712"/>
        <v xml:space="preserve"> </v>
      </c>
      <c r="BT1864" s="56" t="str">
        <f t="shared" si="726"/>
        <v>00</v>
      </c>
      <c r="BU1864" s="56">
        <f t="shared" si="727"/>
        <v>0</v>
      </c>
      <c r="BV1864" s="56" t="str">
        <f>IFERROR(BU1864*#REF!,"0,00")</f>
        <v>0,00</v>
      </c>
      <c r="BW1864" s="59" t="str">
        <f t="shared" si="728"/>
        <v>0,00</v>
      </c>
    </row>
    <row r="1865" spans="1:75" ht="61.5" customHeight="1" thickTop="1" thickBot="1">
      <c r="A1865" s="90" t="str">
        <f t="shared" si="716"/>
        <v>INSERIR DATA</v>
      </c>
      <c r="B1865" s="91" t="str">
        <f t="shared" si="717"/>
        <v>INSERIR DATA</v>
      </c>
      <c r="C1865" s="81" t="str">
        <f t="shared" si="718"/>
        <v>INSERIR DATA</v>
      </c>
      <c r="D1865" s="79">
        <f t="shared" si="707"/>
        <v>1862</v>
      </c>
      <c r="E1865" s="125">
        <f t="shared" si="706"/>
        <v>0</v>
      </c>
      <c r="F1865" s="101"/>
      <c r="G1865" s="124" t="str">
        <f>IFERROR(VLOOKUP(F1865,#REF!,2,0)," ")</f>
        <v xml:space="preserve"> </v>
      </c>
      <c r="H1865" s="122" t="str">
        <f>IFERROR(VLOOKUP(F1865,#REF!,3,0)," ")</f>
        <v xml:space="preserve"> </v>
      </c>
      <c r="I1865" s="103"/>
      <c r="J1865" s="103"/>
      <c r="K1865" s="103"/>
      <c r="L1865" s="104"/>
      <c r="M1865" s="105"/>
      <c r="N1865" s="106"/>
      <c r="O1865" s="107"/>
      <c r="P1865" s="122" t="str">
        <f t="shared" si="713"/>
        <v>00,00</v>
      </c>
      <c r="Q1865" s="123" t="str">
        <f t="shared" si="714"/>
        <v>0,00</v>
      </c>
      <c r="R1865" s="119">
        <v>0</v>
      </c>
      <c r="S1865" s="119">
        <v>0</v>
      </c>
      <c r="T1865" s="123">
        <f t="shared" si="719"/>
        <v>0</v>
      </c>
      <c r="U1865" s="108"/>
      <c r="V1865" s="109" t="str">
        <f t="shared" si="715"/>
        <v/>
      </c>
      <c r="W1865" s="37"/>
      <c r="X1865" s="132"/>
      <c r="Y1865" s="134"/>
      <c r="AA1865" s="24"/>
      <c r="AB1865" s="40"/>
      <c r="AC1865" s="24" t="str">
        <f t="shared" si="721"/>
        <v>Pendente</v>
      </c>
      <c r="AE1865" s="43"/>
      <c r="AF1865" s="44"/>
      <c r="AG1865" s="46"/>
      <c r="AH1865" s="46"/>
      <c r="AI1865" s="46"/>
      <c r="AJ1865" s="44"/>
      <c r="AK1865" s="46"/>
      <c r="AL1865" s="127"/>
      <c r="AM1865" s="44"/>
      <c r="AN1865" s="46"/>
      <c r="AO1865" s="127"/>
      <c r="AP1865" s="46"/>
      <c r="AQ1865" s="46"/>
      <c r="AR1865" s="46"/>
      <c r="AS1865" s="46"/>
      <c r="AT1865" s="46"/>
      <c r="AU1865" s="46"/>
      <c r="AV1865" s="46"/>
      <c r="AW1865" s="46"/>
      <c r="AX1865" s="46"/>
      <c r="AY1865" s="46"/>
      <c r="AZ1865" s="49"/>
      <c r="BE1865" s="52">
        <f t="shared" si="720"/>
        <v>0</v>
      </c>
      <c r="BF1865" s="53" t="str">
        <f t="shared" si="722"/>
        <v>00</v>
      </c>
      <c r="BG1865" s="54">
        <f t="shared" si="723"/>
        <v>0</v>
      </c>
      <c r="BH1865" s="54">
        <v>6</v>
      </c>
      <c r="BI1865" s="54" t="str">
        <f t="shared" si="724"/>
        <v>,00</v>
      </c>
      <c r="BJ1865" s="55" t="str">
        <f t="shared" si="725"/>
        <v>00,00</v>
      </c>
      <c r="BL1865" s="57" t="str">
        <f>IFERROR(VLOOKUP(H1865,#REF!,2,0)," ")</f>
        <v xml:space="preserve"> </v>
      </c>
      <c r="BM1865" s="57" t="str">
        <f>IFERROR(VLOOKUP(K1865,#REF!,2,0)," ")</f>
        <v xml:space="preserve"> </v>
      </c>
      <c r="BN1865" s="58" t="str">
        <f t="shared" si="708"/>
        <v xml:space="preserve">  </v>
      </c>
      <c r="BO1865" s="59" t="str">
        <f>IFERROR(VLOOKUP(BN1865,#REF!,5,0)," ")</f>
        <v xml:space="preserve"> </v>
      </c>
      <c r="BP1865" s="59" t="str">
        <f t="shared" si="709"/>
        <v xml:space="preserve"> </v>
      </c>
      <c r="BQ1865" s="56" t="str">
        <f t="shared" si="710"/>
        <v>0,00</v>
      </c>
      <c r="BR1865" s="59" t="str">
        <f t="shared" si="711"/>
        <v>0,00</v>
      </c>
      <c r="BS1865" s="59" t="str">
        <f t="shared" si="712"/>
        <v xml:space="preserve"> </v>
      </c>
      <c r="BT1865" s="56" t="str">
        <f t="shared" si="726"/>
        <v>00</v>
      </c>
      <c r="BU1865" s="56">
        <f t="shared" si="727"/>
        <v>0</v>
      </c>
      <c r="BV1865" s="56" t="str">
        <f>IFERROR(BU1865*#REF!,"0,00")</f>
        <v>0,00</v>
      </c>
      <c r="BW1865" s="59" t="str">
        <f t="shared" si="728"/>
        <v>0,00</v>
      </c>
    </row>
    <row r="1866" spans="1:75" ht="61.5" customHeight="1" thickTop="1" thickBot="1">
      <c r="A1866" s="90" t="str">
        <f t="shared" si="716"/>
        <v>INSERIR DATA</v>
      </c>
      <c r="B1866" s="91" t="str">
        <f t="shared" si="717"/>
        <v>INSERIR DATA</v>
      </c>
      <c r="C1866" s="81" t="str">
        <f t="shared" si="718"/>
        <v>INSERIR DATA</v>
      </c>
      <c r="D1866" s="79">
        <f t="shared" si="707"/>
        <v>1863</v>
      </c>
      <c r="E1866" s="125">
        <f t="shared" si="706"/>
        <v>0</v>
      </c>
      <c r="F1866" s="101"/>
      <c r="G1866" s="124" t="str">
        <f>IFERROR(VLOOKUP(F1866,#REF!,2,0)," ")</f>
        <v xml:space="preserve"> </v>
      </c>
      <c r="H1866" s="122" t="str">
        <f>IFERROR(VLOOKUP(F1866,#REF!,3,0)," ")</f>
        <v xml:space="preserve"> </v>
      </c>
      <c r="I1866" s="103"/>
      <c r="J1866" s="103"/>
      <c r="K1866" s="103"/>
      <c r="L1866" s="104"/>
      <c r="M1866" s="105"/>
      <c r="N1866" s="106"/>
      <c r="O1866" s="107"/>
      <c r="P1866" s="122" t="str">
        <f t="shared" si="713"/>
        <v>00,00</v>
      </c>
      <c r="Q1866" s="123" t="str">
        <f t="shared" si="714"/>
        <v>0,00</v>
      </c>
      <c r="R1866" s="119">
        <v>0</v>
      </c>
      <c r="S1866" s="119">
        <v>0</v>
      </c>
      <c r="T1866" s="123">
        <f t="shared" si="719"/>
        <v>0</v>
      </c>
      <c r="U1866" s="108"/>
      <c r="V1866" s="109" t="str">
        <f t="shared" si="715"/>
        <v/>
      </c>
      <c r="W1866" s="37"/>
      <c r="X1866" s="132"/>
      <c r="Y1866" s="134"/>
      <c r="AA1866" s="24"/>
      <c r="AB1866" s="40"/>
      <c r="AC1866" s="24" t="str">
        <f t="shared" si="721"/>
        <v>Pendente</v>
      </c>
      <c r="AE1866" s="43"/>
      <c r="AF1866" s="44"/>
      <c r="AG1866" s="46"/>
      <c r="AH1866" s="46"/>
      <c r="AI1866" s="46"/>
      <c r="AJ1866" s="44"/>
      <c r="AK1866" s="46"/>
      <c r="AL1866" s="127"/>
      <c r="AM1866" s="44"/>
      <c r="AN1866" s="46"/>
      <c r="AO1866" s="127"/>
      <c r="AP1866" s="46"/>
      <c r="AQ1866" s="46"/>
      <c r="AR1866" s="46"/>
      <c r="AS1866" s="46"/>
      <c r="AT1866" s="46"/>
      <c r="AU1866" s="46"/>
      <c r="AV1866" s="46"/>
      <c r="AW1866" s="46"/>
      <c r="AX1866" s="46"/>
      <c r="AY1866" s="46"/>
      <c r="AZ1866" s="49"/>
      <c r="BE1866" s="52">
        <f t="shared" si="720"/>
        <v>0</v>
      </c>
      <c r="BF1866" s="53" t="str">
        <f t="shared" si="722"/>
        <v>00</v>
      </c>
      <c r="BG1866" s="54">
        <f t="shared" si="723"/>
        <v>0</v>
      </c>
      <c r="BH1866" s="54">
        <v>6</v>
      </c>
      <c r="BI1866" s="54" t="str">
        <f t="shared" si="724"/>
        <v>,00</v>
      </c>
      <c r="BJ1866" s="55" t="str">
        <f t="shared" si="725"/>
        <v>00,00</v>
      </c>
      <c r="BL1866" s="57" t="str">
        <f>IFERROR(VLOOKUP(H1866,#REF!,2,0)," ")</f>
        <v xml:space="preserve"> </v>
      </c>
      <c r="BM1866" s="57" t="str">
        <f>IFERROR(VLOOKUP(K1866,#REF!,2,0)," ")</f>
        <v xml:space="preserve"> </v>
      </c>
      <c r="BN1866" s="58" t="str">
        <f t="shared" si="708"/>
        <v xml:space="preserve">  </v>
      </c>
      <c r="BO1866" s="59" t="str">
        <f>IFERROR(VLOOKUP(BN1866,#REF!,5,0)," ")</f>
        <v xml:space="preserve"> </v>
      </c>
      <c r="BP1866" s="59" t="str">
        <f t="shared" si="709"/>
        <v xml:space="preserve"> </v>
      </c>
      <c r="BQ1866" s="56" t="str">
        <f t="shared" si="710"/>
        <v>0,00</v>
      </c>
      <c r="BR1866" s="59" t="str">
        <f t="shared" si="711"/>
        <v>0,00</v>
      </c>
      <c r="BS1866" s="59" t="str">
        <f t="shared" si="712"/>
        <v xml:space="preserve"> </v>
      </c>
      <c r="BT1866" s="56" t="str">
        <f t="shared" si="726"/>
        <v>00</v>
      </c>
      <c r="BU1866" s="56">
        <f t="shared" si="727"/>
        <v>0</v>
      </c>
      <c r="BV1866" s="56" t="str">
        <f>IFERROR(BU1866*#REF!,"0,00")</f>
        <v>0,00</v>
      </c>
      <c r="BW1866" s="59" t="str">
        <f t="shared" si="728"/>
        <v>0,00</v>
      </c>
    </row>
    <row r="1867" spans="1:75" ht="61.5" customHeight="1" thickTop="1" thickBot="1">
      <c r="A1867" s="90" t="str">
        <f t="shared" si="716"/>
        <v>INSERIR DATA</v>
      </c>
      <c r="B1867" s="91" t="str">
        <f t="shared" si="717"/>
        <v>INSERIR DATA</v>
      </c>
      <c r="C1867" s="81" t="str">
        <f t="shared" si="718"/>
        <v>INSERIR DATA</v>
      </c>
      <c r="D1867" s="79">
        <f t="shared" si="707"/>
        <v>1864</v>
      </c>
      <c r="E1867" s="125">
        <f t="shared" si="706"/>
        <v>0</v>
      </c>
      <c r="F1867" s="101"/>
      <c r="G1867" s="124" t="str">
        <f>IFERROR(VLOOKUP(F1867,#REF!,2,0)," ")</f>
        <v xml:space="preserve"> </v>
      </c>
      <c r="H1867" s="122" t="str">
        <f>IFERROR(VLOOKUP(F1867,#REF!,3,0)," ")</f>
        <v xml:space="preserve"> </v>
      </c>
      <c r="I1867" s="103"/>
      <c r="J1867" s="103"/>
      <c r="K1867" s="103"/>
      <c r="L1867" s="104"/>
      <c r="M1867" s="105"/>
      <c r="N1867" s="106"/>
      <c r="O1867" s="107"/>
      <c r="P1867" s="122" t="str">
        <f t="shared" si="713"/>
        <v>00,00</v>
      </c>
      <c r="Q1867" s="123" t="str">
        <f t="shared" si="714"/>
        <v>0,00</v>
      </c>
      <c r="R1867" s="119">
        <v>0</v>
      </c>
      <c r="S1867" s="119">
        <v>0</v>
      </c>
      <c r="T1867" s="123">
        <f t="shared" si="719"/>
        <v>0</v>
      </c>
      <c r="U1867" s="108"/>
      <c r="V1867" s="109" t="str">
        <f t="shared" si="715"/>
        <v/>
      </c>
      <c r="W1867" s="37"/>
      <c r="X1867" s="132"/>
      <c r="Y1867" s="134"/>
      <c r="AA1867" s="24"/>
      <c r="AB1867" s="40"/>
      <c r="AC1867" s="24" t="str">
        <f t="shared" si="721"/>
        <v>Pendente</v>
      </c>
      <c r="AE1867" s="43"/>
      <c r="AF1867" s="44"/>
      <c r="AG1867" s="46"/>
      <c r="AH1867" s="46"/>
      <c r="AI1867" s="46"/>
      <c r="AJ1867" s="44"/>
      <c r="AK1867" s="46"/>
      <c r="AL1867" s="127"/>
      <c r="AM1867" s="44"/>
      <c r="AN1867" s="46"/>
      <c r="AO1867" s="127"/>
      <c r="AP1867" s="46"/>
      <c r="AQ1867" s="46"/>
      <c r="AR1867" s="46"/>
      <c r="AS1867" s="46"/>
      <c r="AT1867" s="46"/>
      <c r="AU1867" s="46"/>
      <c r="AV1867" s="46"/>
      <c r="AW1867" s="46"/>
      <c r="AX1867" s="46"/>
      <c r="AY1867" s="46"/>
      <c r="AZ1867" s="49"/>
      <c r="BE1867" s="52">
        <f t="shared" si="720"/>
        <v>0</v>
      </c>
      <c r="BF1867" s="53" t="str">
        <f t="shared" si="722"/>
        <v>00</v>
      </c>
      <c r="BG1867" s="54">
        <f t="shared" si="723"/>
        <v>0</v>
      </c>
      <c r="BH1867" s="54">
        <v>6</v>
      </c>
      <c r="BI1867" s="54" t="str">
        <f t="shared" si="724"/>
        <v>,00</v>
      </c>
      <c r="BJ1867" s="55" t="str">
        <f t="shared" si="725"/>
        <v>00,00</v>
      </c>
      <c r="BL1867" s="57" t="str">
        <f>IFERROR(VLOOKUP(H1867,#REF!,2,0)," ")</f>
        <v xml:space="preserve"> </v>
      </c>
      <c r="BM1867" s="57" t="str">
        <f>IFERROR(VLOOKUP(K1867,#REF!,2,0)," ")</f>
        <v xml:space="preserve"> </v>
      </c>
      <c r="BN1867" s="58" t="str">
        <f t="shared" si="708"/>
        <v xml:space="preserve">  </v>
      </c>
      <c r="BO1867" s="59" t="str">
        <f>IFERROR(VLOOKUP(BN1867,#REF!,5,0)," ")</f>
        <v xml:space="preserve"> </v>
      </c>
      <c r="BP1867" s="59" t="str">
        <f t="shared" si="709"/>
        <v xml:space="preserve"> </v>
      </c>
      <c r="BQ1867" s="56" t="str">
        <f t="shared" si="710"/>
        <v>0,00</v>
      </c>
      <c r="BR1867" s="59" t="str">
        <f t="shared" si="711"/>
        <v>0,00</v>
      </c>
      <c r="BS1867" s="59" t="str">
        <f t="shared" si="712"/>
        <v xml:space="preserve"> </v>
      </c>
      <c r="BT1867" s="56" t="str">
        <f t="shared" si="726"/>
        <v>00</v>
      </c>
      <c r="BU1867" s="56">
        <f t="shared" si="727"/>
        <v>0</v>
      </c>
      <c r="BV1867" s="56" t="str">
        <f>IFERROR(BU1867*#REF!,"0,00")</f>
        <v>0,00</v>
      </c>
      <c r="BW1867" s="59" t="str">
        <f t="shared" si="728"/>
        <v>0,00</v>
      </c>
    </row>
    <row r="1868" spans="1:75" ht="61.5" customHeight="1" thickTop="1" thickBot="1">
      <c r="A1868" s="90" t="str">
        <f t="shared" si="716"/>
        <v>INSERIR DATA</v>
      </c>
      <c r="B1868" s="91" t="str">
        <f t="shared" si="717"/>
        <v>INSERIR DATA</v>
      </c>
      <c r="C1868" s="81" t="str">
        <f t="shared" si="718"/>
        <v>INSERIR DATA</v>
      </c>
      <c r="D1868" s="79">
        <f t="shared" si="707"/>
        <v>1865</v>
      </c>
      <c r="E1868" s="125">
        <f t="shared" si="706"/>
        <v>0</v>
      </c>
      <c r="F1868" s="101"/>
      <c r="G1868" s="124" t="str">
        <f>IFERROR(VLOOKUP(F1868,#REF!,2,0)," ")</f>
        <v xml:space="preserve"> </v>
      </c>
      <c r="H1868" s="122" t="str">
        <f>IFERROR(VLOOKUP(F1868,#REF!,3,0)," ")</f>
        <v xml:space="preserve"> </v>
      </c>
      <c r="I1868" s="103"/>
      <c r="J1868" s="103"/>
      <c r="K1868" s="103"/>
      <c r="L1868" s="104"/>
      <c r="M1868" s="105"/>
      <c r="N1868" s="106"/>
      <c r="O1868" s="107"/>
      <c r="P1868" s="122" t="str">
        <f t="shared" si="713"/>
        <v>00,00</v>
      </c>
      <c r="Q1868" s="123" t="str">
        <f t="shared" si="714"/>
        <v>0,00</v>
      </c>
      <c r="R1868" s="119">
        <v>0</v>
      </c>
      <c r="S1868" s="119">
        <v>0</v>
      </c>
      <c r="T1868" s="123">
        <f t="shared" si="719"/>
        <v>0</v>
      </c>
      <c r="U1868" s="108"/>
      <c r="V1868" s="109" t="str">
        <f t="shared" si="715"/>
        <v/>
      </c>
      <c r="W1868" s="37"/>
      <c r="X1868" s="132"/>
      <c r="Y1868" s="134"/>
      <c r="AA1868" s="24"/>
      <c r="AB1868" s="40"/>
      <c r="AC1868" s="24" t="str">
        <f t="shared" si="721"/>
        <v>Pendente</v>
      </c>
      <c r="AE1868" s="43"/>
      <c r="AF1868" s="44"/>
      <c r="AG1868" s="46"/>
      <c r="AH1868" s="46"/>
      <c r="AI1868" s="46"/>
      <c r="AJ1868" s="44"/>
      <c r="AK1868" s="46"/>
      <c r="AL1868" s="127"/>
      <c r="AM1868" s="44"/>
      <c r="AN1868" s="46"/>
      <c r="AO1868" s="127"/>
      <c r="AP1868" s="46"/>
      <c r="AQ1868" s="46"/>
      <c r="AR1868" s="46"/>
      <c r="AS1868" s="46"/>
      <c r="AT1868" s="46"/>
      <c r="AU1868" s="46"/>
      <c r="AV1868" s="46"/>
      <c r="AW1868" s="46"/>
      <c r="AX1868" s="46"/>
      <c r="AY1868" s="46"/>
      <c r="AZ1868" s="49"/>
      <c r="BE1868" s="52">
        <f t="shared" si="720"/>
        <v>0</v>
      </c>
      <c r="BF1868" s="53" t="str">
        <f t="shared" si="722"/>
        <v>00</v>
      </c>
      <c r="BG1868" s="54">
        <f t="shared" si="723"/>
        <v>0</v>
      </c>
      <c r="BH1868" s="54">
        <v>6</v>
      </c>
      <c r="BI1868" s="54" t="str">
        <f t="shared" si="724"/>
        <v>,00</v>
      </c>
      <c r="BJ1868" s="55" t="str">
        <f t="shared" si="725"/>
        <v>00,00</v>
      </c>
      <c r="BL1868" s="57" t="str">
        <f>IFERROR(VLOOKUP(H1868,#REF!,2,0)," ")</f>
        <v xml:space="preserve"> </v>
      </c>
      <c r="BM1868" s="57" t="str">
        <f>IFERROR(VLOOKUP(K1868,#REF!,2,0)," ")</f>
        <v xml:space="preserve"> </v>
      </c>
      <c r="BN1868" s="58" t="str">
        <f t="shared" si="708"/>
        <v xml:space="preserve">  </v>
      </c>
      <c r="BO1868" s="59" t="str">
        <f>IFERROR(VLOOKUP(BN1868,#REF!,5,0)," ")</f>
        <v xml:space="preserve"> </v>
      </c>
      <c r="BP1868" s="59" t="str">
        <f t="shared" si="709"/>
        <v xml:space="preserve"> </v>
      </c>
      <c r="BQ1868" s="56" t="str">
        <f t="shared" si="710"/>
        <v>0,00</v>
      </c>
      <c r="BR1868" s="59" t="str">
        <f t="shared" si="711"/>
        <v>0,00</v>
      </c>
      <c r="BS1868" s="59" t="str">
        <f t="shared" si="712"/>
        <v xml:space="preserve"> </v>
      </c>
      <c r="BT1868" s="56" t="str">
        <f t="shared" si="726"/>
        <v>00</v>
      </c>
      <c r="BU1868" s="56">
        <f t="shared" si="727"/>
        <v>0</v>
      </c>
      <c r="BV1868" s="56" t="str">
        <f>IFERROR(BU1868*#REF!,"0,00")</f>
        <v>0,00</v>
      </c>
      <c r="BW1868" s="59" t="str">
        <f t="shared" si="728"/>
        <v>0,00</v>
      </c>
    </row>
    <row r="1869" spans="1:75" ht="61.5" customHeight="1" thickTop="1" thickBot="1">
      <c r="A1869" s="90" t="str">
        <f t="shared" si="716"/>
        <v>INSERIR DATA</v>
      </c>
      <c r="B1869" s="91" t="str">
        <f t="shared" si="717"/>
        <v>INSERIR DATA</v>
      </c>
      <c r="C1869" s="81" t="str">
        <f t="shared" si="718"/>
        <v>INSERIR DATA</v>
      </c>
      <c r="D1869" s="79">
        <f t="shared" si="707"/>
        <v>1866</v>
      </c>
      <c r="E1869" s="125">
        <f t="shared" si="706"/>
        <v>0</v>
      </c>
      <c r="F1869" s="101"/>
      <c r="G1869" s="124" t="str">
        <f>IFERROR(VLOOKUP(F1869,#REF!,2,0)," ")</f>
        <v xml:space="preserve"> </v>
      </c>
      <c r="H1869" s="122" t="str">
        <f>IFERROR(VLOOKUP(F1869,#REF!,3,0)," ")</f>
        <v xml:space="preserve"> </v>
      </c>
      <c r="I1869" s="103"/>
      <c r="J1869" s="103"/>
      <c r="K1869" s="103"/>
      <c r="L1869" s="104"/>
      <c r="M1869" s="105"/>
      <c r="N1869" s="106"/>
      <c r="O1869" s="107"/>
      <c r="P1869" s="122" t="str">
        <f t="shared" si="713"/>
        <v>00,00</v>
      </c>
      <c r="Q1869" s="123" t="str">
        <f t="shared" si="714"/>
        <v>0,00</v>
      </c>
      <c r="R1869" s="119">
        <v>0</v>
      </c>
      <c r="S1869" s="119">
        <v>0</v>
      </c>
      <c r="T1869" s="123">
        <f t="shared" si="719"/>
        <v>0</v>
      </c>
      <c r="U1869" s="108"/>
      <c r="V1869" s="109" t="str">
        <f t="shared" si="715"/>
        <v/>
      </c>
      <c r="W1869" s="37"/>
      <c r="X1869" s="132"/>
      <c r="Y1869" s="134"/>
      <c r="AA1869" s="24"/>
      <c r="AB1869" s="40"/>
      <c r="AC1869" s="24" t="str">
        <f t="shared" si="721"/>
        <v>Pendente</v>
      </c>
      <c r="AE1869" s="43"/>
      <c r="AF1869" s="44"/>
      <c r="AG1869" s="46"/>
      <c r="AH1869" s="46"/>
      <c r="AI1869" s="46"/>
      <c r="AJ1869" s="44"/>
      <c r="AK1869" s="46"/>
      <c r="AL1869" s="127"/>
      <c r="AM1869" s="44"/>
      <c r="AN1869" s="46"/>
      <c r="AO1869" s="127"/>
      <c r="AP1869" s="46"/>
      <c r="AQ1869" s="46"/>
      <c r="AR1869" s="46"/>
      <c r="AS1869" s="46"/>
      <c r="AT1869" s="46"/>
      <c r="AU1869" s="46"/>
      <c r="AV1869" s="46"/>
      <c r="AW1869" s="46"/>
      <c r="AX1869" s="46"/>
      <c r="AY1869" s="46"/>
      <c r="AZ1869" s="49"/>
      <c r="BE1869" s="52">
        <f t="shared" si="720"/>
        <v>0</v>
      </c>
      <c r="BF1869" s="53" t="str">
        <f t="shared" si="722"/>
        <v>00</v>
      </c>
      <c r="BG1869" s="54">
        <f t="shared" si="723"/>
        <v>0</v>
      </c>
      <c r="BH1869" s="54">
        <v>6</v>
      </c>
      <c r="BI1869" s="54" t="str">
        <f t="shared" si="724"/>
        <v>,00</v>
      </c>
      <c r="BJ1869" s="55" t="str">
        <f t="shared" si="725"/>
        <v>00,00</v>
      </c>
      <c r="BL1869" s="57" t="str">
        <f>IFERROR(VLOOKUP(H1869,#REF!,2,0)," ")</f>
        <v xml:space="preserve"> </v>
      </c>
      <c r="BM1869" s="57" t="str">
        <f>IFERROR(VLOOKUP(K1869,#REF!,2,0)," ")</f>
        <v xml:space="preserve"> </v>
      </c>
      <c r="BN1869" s="58" t="str">
        <f t="shared" si="708"/>
        <v xml:space="preserve">  </v>
      </c>
      <c r="BO1869" s="59" t="str">
        <f>IFERROR(VLOOKUP(BN1869,#REF!,5,0)," ")</f>
        <v xml:space="preserve"> </v>
      </c>
      <c r="BP1869" s="59" t="str">
        <f t="shared" si="709"/>
        <v xml:space="preserve"> </v>
      </c>
      <c r="BQ1869" s="56" t="str">
        <f t="shared" si="710"/>
        <v>0,00</v>
      </c>
      <c r="BR1869" s="59" t="str">
        <f t="shared" si="711"/>
        <v>0,00</v>
      </c>
      <c r="BS1869" s="59" t="str">
        <f t="shared" si="712"/>
        <v xml:space="preserve"> </v>
      </c>
      <c r="BT1869" s="56" t="str">
        <f t="shared" si="726"/>
        <v>00</v>
      </c>
      <c r="BU1869" s="56">
        <f t="shared" si="727"/>
        <v>0</v>
      </c>
      <c r="BV1869" s="56" t="str">
        <f>IFERROR(BU1869*#REF!,"0,00")</f>
        <v>0,00</v>
      </c>
      <c r="BW1869" s="59" t="str">
        <f t="shared" si="728"/>
        <v>0,00</v>
      </c>
    </row>
    <row r="1870" spans="1:75" ht="61.5" customHeight="1" thickTop="1" thickBot="1">
      <c r="A1870" s="90" t="str">
        <f t="shared" si="716"/>
        <v>INSERIR DATA</v>
      </c>
      <c r="B1870" s="91" t="str">
        <f t="shared" si="717"/>
        <v>INSERIR DATA</v>
      </c>
      <c r="C1870" s="81" t="str">
        <f t="shared" si="718"/>
        <v>INSERIR DATA</v>
      </c>
      <c r="D1870" s="79">
        <f t="shared" si="707"/>
        <v>1867</v>
      </c>
      <c r="E1870" s="125">
        <f t="shared" si="706"/>
        <v>0</v>
      </c>
      <c r="F1870" s="101"/>
      <c r="G1870" s="124" t="str">
        <f>IFERROR(VLOOKUP(F1870,#REF!,2,0)," ")</f>
        <v xml:space="preserve"> </v>
      </c>
      <c r="H1870" s="122" t="str">
        <f>IFERROR(VLOOKUP(F1870,#REF!,3,0)," ")</f>
        <v xml:space="preserve"> </v>
      </c>
      <c r="I1870" s="103"/>
      <c r="J1870" s="103"/>
      <c r="K1870" s="103"/>
      <c r="L1870" s="104"/>
      <c r="M1870" s="105"/>
      <c r="N1870" s="106"/>
      <c r="O1870" s="107"/>
      <c r="P1870" s="122" t="str">
        <f t="shared" si="713"/>
        <v>00,00</v>
      </c>
      <c r="Q1870" s="123" t="str">
        <f t="shared" si="714"/>
        <v>0,00</v>
      </c>
      <c r="R1870" s="119">
        <v>0</v>
      </c>
      <c r="S1870" s="119">
        <v>0</v>
      </c>
      <c r="T1870" s="123">
        <f t="shared" si="719"/>
        <v>0</v>
      </c>
      <c r="U1870" s="108"/>
      <c r="V1870" s="109" t="str">
        <f t="shared" si="715"/>
        <v/>
      </c>
      <c r="W1870" s="37"/>
      <c r="X1870" s="132"/>
      <c r="Y1870" s="134"/>
      <c r="AA1870" s="24"/>
      <c r="AB1870" s="40"/>
      <c r="AC1870" s="24" t="str">
        <f t="shared" si="721"/>
        <v>Pendente</v>
      </c>
      <c r="AE1870" s="43"/>
      <c r="AF1870" s="44"/>
      <c r="AG1870" s="46"/>
      <c r="AH1870" s="46"/>
      <c r="AI1870" s="46"/>
      <c r="AJ1870" s="44"/>
      <c r="AK1870" s="46"/>
      <c r="AL1870" s="127"/>
      <c r="AM1870" s="44"/>
      <c r="AN1870" s="46"/>
      <c r="AO1870" s="127"/>
      <c r="AP1870" s="46"/>
      <c r="AQ1870" s="46"/>
      <c r="AR1870" s="46"/>
      <c r="AS1870" s="46"/>
      <c r="AT1870" s="46"/>
      <c r="AU1870" s="46"/>
      <c r="AV1870" s="46"/>
      <c r="AW1870" s="46"/>
      <c r="AX1870" s="46"/>
      <c r="AY1870" s="46"/>
      <c r="AZ1870" s="49"/>
      <c r="BE1870" s="52">
        <f t="shared" si="720"/>
        <v>0</v>
      </c>
      <c r="BF1870" s="53" t="str">
        <f t="shared" si="722"/>
        <v>00</v>
      </c>
      <c r="BG1870" s="54">
        <f t="shared" si="723"/>
        <v>0</v>
      </c>
      <c r="BH1870" s="54">
        <v>6</v>
      </c>
      <c r="BI1870" s="54" t="str">
        <f t="shared" si="724"/>
        <v>,00</v>
      </c>
      <c r="BJ1870" s="55" t="str">
        <f t="shared" si="725"/>
        <v>00,00</v>
      </c>
      <c r="BL1870" s="57" t="str">
        <f>IFERROR(VLOOKUP(H1870,#REF!,2,0)," ")</f>
        <v xml:space="preserve"> </v>
      </c>
      <c r="BM1870" s="57" t="str">
        <f>IFERROR(VLOOKUP(K1870,#REF!,2,0)," ")</f>
        <v xml:space="preserve"> </v>
      </c>
      <c r="BN1870" s="58" t="str">
        <f t="shared" si="708"/>
        <v xml:space="preserve">  </v>
      </c>
      <c r="BO1870" s="59" t="str">
        <f>IFERROR(VLOOKUP(BN1870,#REF!,5,0)," ")</f>
        <v xml:space="preserve"> </v>
      </c>
      <c r="BP1870" s="59" t="str">
        <f t="shared" si="709"/>
        <v xml:space="preserve"> </v>
      </c>
      <c r="BQ1870" s="56" t="str">
        <f t="shared" si="710"/>
        <v>0,00</v>
      </c>
      <c r="BR1870" s="59" t="str">
        <f t="shared" si="711"/>
        <v>0,00</v>
      </c>
      <c r="BS1870" s="59" t="str">
        <f t="shared" si="712"/>
        <v xml:space="preserve"> </v>
      </c>
      <c r="BT1870" s="56" t="str">
        <f t="shared" si="726"/>
        <v>00</v>
      </c>
      <c r="BU1870" s="56">
        <f t="shared" si="727"/>
        <v>0</v>
      </c>
      <c r="BV1870" s="56" t="str">
        <f>IFERROR(BU1870*#REF!,"0,00")</f>
        <v>0,00</v>
      </c>
      <c r="BW1870" s="59" t="str">
        <f t="shared" si="728"/>
        <v>0,00</v>
      </c>
    </row>
    <row r="1871" spans="1:75" ht="61.5" customHeight="1" thickTop="1" thickBot="1">
      <c r="A1871" s="90" t="str">
        <f t="shared" si="716"/>
        <v>INSERIR DATA</v>
      </c>
      <c r="B1871" s="91" t="str">
        <f t="shared" si="717"/>
        <v>INSERIR DATA</v>
      </c>
      <c r="C1871" s="81" t="str">
        <f t="shared" si="718"/>
        <v>INSERIR DATA</v>
      </c>
      <c r="D1871" s="79">
        <f t="shared" si="707"/>
        <v>1868</v>
      </c>
      <c r="E1871" s="125">
        <f t="shared" si="706"/>
        <v>0</v>
      </c>
      <c r="F1871" s="101"/>
      <c r="G1871" s="124" t="str">
        <f>IFERROR(VLOOKUP(F1871,#REF!,2,0)," ")</f>
        <v xml:space="preserve"> </v>
      </c>
      <c r="H1871" s="122" t="str">
        <f>IFERROR(VLOOKUP(F1871,#REF!,3,0)," ")</f>
        <v xml:space="preserve"> </v>
      </c>
      <c r="I1871" s="103"/>
      <c r="J1871" s="103"/>
      <c r="K1871" s="103"/>
      <c r="L1871" s="104"/>
      <c r="M1871" s="105"/>
      <c r="N1871" s="106"/>
      <c r="O1871" s="107"/>
      <c r="P1871" s="122" t="str">
        <f t="shared" si="713"/>
        <v>00,00</v>
      </c>
      <c r="Q1871" s="123" t="str">
        <f t="shared" si="714"/>
        <v>0,00</v>
      </c>
      <c r="R1871" s="119">
        <v>0</v>
      </c>
      <c r="S1871" s="119">
        <v>0</v>
      </c>
      <c r="T1871" s="123">
        <f t="shared" si="719"/>
        <v>0</v>
      </c>
      <c r="U1871" s="108"/>
      <c r="V1871" s="109" t="str">
        <f t="shared" si="715"/>
        <v/>
      </c>
      <c r="W1871" s="37"/>
      <c r="X1871" s="132"/>
      <c r="Y1871" s="134"/>
      <c r="AA1871" s="24"/>
      <c r="AB1871" s="40"/>
      <c r="AC1871" s="24" t="str">
        <f t="shared" si="721"/>
        <v>Pendente</v>
      </c>
      <c r="AE1871" s="43"/>
      <c r="AF1871" s="44"/>
      <c r="AG1871" s="46"/>
      <c r="AH1871" s="46"/>
      <c r="AI1871" s="46"/>
      <c r="AJ1871" s="44"/>
      <c r="AK1871" s="46"/>
      <c r="AL1871" s="127"/>
      <c r="AM1871" s="44"/>
      <c r="AN1871" s="46"/>
      <c r="AO1871" s="127"/>
      <c r="AP1871" s="46"/>
      <c r="AQ1871" s="46"/>
      <c r="AR1871" s="46"/>
      <c r="AS1871" s="46"/>
      <c r="AT1871" s="46"/>
      <c r="AU1871" s="46"/>
      <c r="AV1871" s="46"/>
      <c r="AW1871" s="46"/>
      <c r="AX1871" s="46"/>
      <c r="AY1871" s="46"/>
      <c r="AZ1871" s="49"/>
      <c r="BE1871" s="52">
        <f t="shared" si="720"/>
        <v>0</v>
      </c>
      <c r="BF1871" s="53" t="str">
        <f t="shared" si="722"/>
        <v>00</v>
      </c>
      <c r="BG1871" s="54">
        <f t="shared" si="723"/>
        <v>0</v>
      </c>
      <c r="BH1871" s="54">
        <v>6</v>
      </c>
      <c r="BI1871" s="54" t="str">
        <f t="shared" si="724"/>
        <v>,00</v>
      </c>
      <c r="BJ1871" s="55" t="str">
        <f t="shared" si="725"/>
        <v>00,00</v>
      </c>
      <c r="BL1871" s="57" t="str">
        <f>IFERROR(VLOOKUP(H1871,#REF!,2,0)," ")</f>
        <v xml:space="preserve"> </v>
      </c>
      <c r="BM1871" s="57" t="str">
        <f>IFERROR(VLOOKUP(K1871,#REF!,2,0)," ")</f>
        <v xml:space="preserve"> </v>
      </c>
      <c r="BN1871" s="58" t="str">
        <f t="shared" si="708"/>
        <v xml:space="preserve">  </v>
      </c>
      <c r="BO1871" s="59" t="str">
        <f>IFERROR(VLOOKUP(BN1871,#REF!,5,0)," ")</f>
        <v xml:space="preserve"> </v>
      </c>
      <c r="BP1871" s="59" t="str">
        <f t="shared" si="709"/>
        <v xml:space="preserve"> </v>
      </c>
      <c r="BQ1871" s="56" t="str">
        <f t="shared" si="710"/>
        <v>0,00</v>
      </c>
      <c r="BR1871" s="59" t="str">
        <f t="shared" si="711"/>
        <v>0,00</v>
      </c>
      <c r="BS1871" s="59" t="str">
        <f t="shared" si="712"/>
        <v xml:space="preserve"> </v>
      </c>
      <c r="BT1871" s="56" t="str">
        <f t="shared" si="726"/>
        <v>00</v>
      </c>
      <c r="BU1871" s="56">
        <f t="shared" si="727"/>
        <v>0</v>
      </c>
      <c r="BV1871" s="56" t="str">
        <f>IFERROR(BU1871*#REF!,"0,00")</f>
        <v>0,00</v>
      </c>
      <c r="BW1871" s="59" t="str">
        <f t="shared" si="728"/>
        <v>0,00</v>
      </c>
    </row>
    <row r="1872" spans="1:75" ht="61.5" customHeight="1" thickTop="1" thickBot="1">
      <c r="A1872" s="90" t="str">
        <f t="shared" si="716"/>
        <v>INSERIR DATA</v>
      </c>
      <c r="B1872" s="91" t="str">
        <f t="shared" si="717"/>
        <v>INSERIR DATA</v>
      </c>
      <c r="C1872" s="81" t="str">
        <f t="shared" si="718"/>
        <v>INSERIR DATA</v>
      </c>
      <c r="D1872" s="79">
        <f t="shared" si="707"/>
        <v>1869</v>
      </c>
      <c r="E1872" s="125">
        <f t="shared" si="706"/>
        <v>0</v>
      </c>
      <c r="F1872" s="101"/>
      <c r="G1872" s="124" t="str">
        <f>IFERROR(VLOOKUP(F1872,#REF!,2,0)," ")</f>
        <v xml:space="preserve"> </v>
      </c>
      <c r="H1872" s="122" t="str">
        <f>IFERROR(VLOOKUP(F1872,#REF!,3,0)," ")</f>
        <v xml:space="preserve"> </v>
      </c>
      <c r="I1872" s="103"/>
      <c r="J1872" s="103"/>
      <c r="K1872" s="103"/>
      <c r="L1872" s="104"/>
      <c r="M1872" s="105"/>
      <c r="N1872" s="106"/>
      <c r="O1872" s="107"/>
      <c r="P1872" s="122" t="str">
        <f t="shared" si="713"/>
        <v>00,00</v>
      </c>
      <c r="Q1872" s="123" t="str">
        <f t="shared" si="714"/>
        <v>0,00</v>
      </c>
      <c r="R1872" s="119">
        <v>0</v>
      </c>
      <c r="S1872" s="119">
        <v>0</v>
      </c>
      <c r="T1872" s="123">
        <f t="shared" si="719"/>
        <v>0</v>
      </c>
      <c r="U1872" s="108"/>
      <c r="V1872" s="109" t="str">
        <f t="shared" si="715"/>
        <v/>
      </c>
      <c r="W1872" s="37"/>
      <c r="X1872" s="132"/>
      <c r="Y1872" s="134"/>
      <c r="AA1872" s="24"/>
      <c r="AB1872" s="40"/>
      <c r="AC1872" s="24" t="str">
        <f t="shared" si="721"/>
        <v>Pendente</v>
      </c>
      <c r="AE1872" s="43"/>
      <c r="AF1872" s="44"/>
      <c r="AG1872" s="46"/>
      <c r="AH1872" s="46"/>
      <c r="AI1872" s="46"/>
      <c r="AJ1872" s="44"/>
      <c r="AK1872" s="46"/>
      <c r="AL1872" s="127"/>
      <c r="AM1872" s="44"/>
      <c r="AN1872" s="46"/>
      <c r="AO1872" s="127"/>
      <c r="AP1872" s="46"/>
      <c r="AQ1872" s="46"/>
      <c r="AR1872" s="46"/>
      <c r="AS1872" s="46"/>
      <c r="AT1872" s="46"/>
      <c r="AU1872" s="46"/>
      <c r="AV1872" s="46"/>
      <c r="AW1872" s="46"/>
      <c r="AX1872" s="46"/>
      <c r="AY1872" s="46"/>
      <c r="AZ1872" s="49"/>
      <c r="BE1872" s="52">
        <f t="shared" si="720"/>
        <v>0</v>
      </c>
      <c r="BF1872" s="53" t="str">
        <f t="shared" si="722"/>
        <v>00</v>
      </c>
      <c r="BG1872" s="54">
        <f t="shared" si="723"/>
        <v>0</v>
      </c>
      <c r="BH1872" s="54">
        <v>6</v>
      </c>
      <c r="BI1872" s="54" t="str">
        <f t="shared" si="724"/>
        <v>,00</v>
      </c>
      <c r="BJ1872" s="55" t="str">
        <f t="shared" si="725"/>
        <v>00,00</v>
      </c>
      <c r="BL1872" s="57" t="str">
        <f>IFERROR(VLOOKUP(H1872,#REF!,2,0)," ")</f>
        <v xml:space="preserve"> </v>
      </c>
      <c r="BM1872" s="57" t="str">
        <f>IFERROR(VLOOKUP(K1872,#REF!,2,0)," ")</f>
        <v xml:space="preserve"> </v>
      </c>
      <c r="BN1872" s="58" t="str">
        <f t="shared" si="708"/>
        <v xml:space="preserve">  </v>
      </c>
      <c r="BO1872" s="59" t="str">
        <f>IFERROR(VLOOKUP(BN1872,#REF!,5,0)," ")</f>
        <v xml:space="preserve"> </v>
      </c>
      <c r="BP1872" s="59" t="str">
        <f t="shared" si="709"/>
        <v xml:space="preserve"> </v>
      </c>
      <c r="BQ1872" s="56" t="str">
        <f t="shared" si="710"/>
        <v>0,00</v>
      </c>
      <c r="BR1872" s="59" t="str">
        <f t="shared" si="711"/>
        <v>0,00</v>
      </c>
      <c r="BS1872" s="59" t="str">
        <f t="shared" si="712"/>
        <v xml:space="preserve"> </v>
      </c>
      <c r="BT1872" s="56" t="str">
        <f t="shared" si="726"/>
        <v>00</v>
      </c>
      <c r="BU1872" s="56">
        <f t="shared" si="727"/>
        <v>0</v>
      </c>
      <c r="BV1872" s="56" t="str">
        <f>IFERROR(BU1872*#REF!,"0,00")</f>
        <v>0,00</v>
      </c>
      <c r="BW1872" s="59" t="str">
        <f t="shared" si="728"/>
        <v>0,00</v>
      </c>
    </row>
    <row r="1873" spans="1:75" ht="61.5" customHeight="1" thickTop="1" thickBot="1">
      <c r="A1873" s="90" t="str">
        <f t="shared" si="716"/>
        <v>INSERIR DATA</v>
      </c>
      <c r="B1873" s="91" t="str">
        <f t="shared" si="717"/>
        <v>INSERIR DATA</v>
      </c>
      <c r="C1873" s="81" t="str">
        <f t="shared" si="718"/>
        <v>INSERIR DATA</v>
      </c>
      <c r="D1873" s="79">
        <f t="shared" si="707"/>
        <v>1870</v>
      </c>
      <c r="E1873" s="125">
        <f t="shared" ref="E1873:E1936" si="729">AI1873</f>
        <v>0</v>
      </c>
      <c r="F1873" s="101"/>
      <c r="G1873" s="124" t="str">
        <f>IFERROR(VLOOKUP(F1873,#REF!,2,0)," ")</f>
        <v xml:space="preserve"> </v>
      </c>
      <c r="H1873" s="122" t="str">
        <f>IFERROR(VLOOKUP(F1873,#REF!,3,0)," ")</f>
        <v xml:space="preserve"> </v>
      </c>
      <c r="I1873" s="103"/>
      <c r="J1873" s="103"/>
      <c r="K1873" s="103"/>
      <c r="L1873" s="104"/>
      <c r="M1873" s="105"/>
      <c r="N1873" s="106"/>
      <c r="O1873" s="107"/>
      <c r="P1873" s="122" t="str">
        <f t="shared" si="713"/>
        <v>00,00</v>
      </c>
      <c r="Q1873" s="123" t="str">
        <f t="shared" si="714"/>
        <v>0,00</v>
      </c>
      <c r="R1873" s="119">
        <v>0</v>
      </c>
      <c r="S1873" s="119">
        <v>0</v>
      </c>
      <c r="T1873" s="123">
        <f t="shared" si="719"/>
        <v>0</v>
      </c>
      <c r="U1873" s="108"/>
      <c r="V1873" s="109" t="str">
        <f t="shared" si="715"/>
        <v/>
      </c>
      <c r="W1873" s="37"/>
      <c r="X1873" s="132"/>
      <c r="Y1873" s="134"/>
      <c r="AA1873" s="24"/>
      <c r="AB1873" s="40"/>
      <c r="AC1873" s="24" t="str">
        <f t="shared" si="721"/>
        <v>Pendente</v>
      </c>
      <c r="AE1873" s="43"/>
      <c r="AF1873" s="44"/>
      <c r="AG1873" s="46"/>
      <c r="AH1873" s="46"/>
      <c r="AI1873" s="46"/>
      <c r="AJ1873" s="44"/>
      <c r="AK1873" s="46"/>
      <c r="AL1873" s="127"/>
      <c r="AM1873" s="44"/>
      <c r="AN1873" s="46"/>
      <c r="AO1873" s="127"/>
      <c r="AP1873" s="46"/>
      <c r="AQ1873" s="46"/>
      <c r="AR1873" s="46"/>
      <c r="AS1873" s="46"/>
      <c r="AT1873" s="46"/>
      <c r="AU1873" s="46"/>
      <c r="AV1873" s="46"/>
      <c r="AW1873" s="46"/>
      <c r="AX1873" s="46"/>
      <c r="AY1873" s="46"/>
      <c r="AZ1873" s="49"/>
      <c r="BE1873" s="52">
        <f t="shared" si="720"/>
        <v>0</v>
      </c>
      <c r="BF1873" s="53" t="str">
        <f t="shared" si="722"/>
        <v>00</v>
      </c>
      <c r="BG1873" s="54">
        <f t="shared" si="723"/>
        <v>0</v>
      </c>
      <c r="BH1873" s="54">
        <v>6</v>
      </c>
      <c r="BI1873" s="54" t="str">
        <f t="shared" si="724"/>
        <v>,00</v>
      </c>
      <c r="BJ1873" s="55" t="str">
        <f t="shared" si="725"/>
        <v>00,00</v>
      </c>
      <c r="BL1873" s="57" t="str">
        <f>IFERROR(VLOOKUP(H1873,#REF!,2,0)," ")</f>
        <v xml:space="preserve"> </v>
      </c>
      <c r="BM1873" s="57" t="str">
        <f>IFERROR(VLOOKUP(K1873,#REF!,2,0)," ")</f>
        <v xml:space="preserve"> </v>
      </c>
      <c r="BN1873" s="58" t="str">
        <f t="shared" si="708"/>
        <v xml:space="preserve">  </v>
      </c>
      <c r="BO1873" s="59" t="str">
        <f>IFERROR(VLOOKUP(BN1873,#REF!,5,0)," ")</f>
        <v xml:space="preserve"> </v>
      </c>
      <c r="BP1873" s="59" t="str">
        <f t="shared" si="709"/>
        <v xml:space="preserve"> </v>
      </c>
      <c r="BQ1873" s="56" t="str">
        <f t="shared" si="710"/>
        <v>0,00</v>
      </c>
      <c r="BR1873" s="59" t="str">
        <f t="shared" si="711"/>
        <v>0,00</v>
      </c>
      <c r="BS1873" s="59" t="str">
        <f t="shared" si="712"/>
        <v xml:space="preserve"> </v>
      </c>
      <c r="BT1873" s="56" t="str">
        <f t="shared" si="726"/>
        <v>00</v>
      </c>
      <c r="BU1873" s="56">
        <f t="shared" si="727"/>
        <v>0</v>
      </c>
      <c r="BV1873" s="56" t="str">
        <f>IFERROR(BU1873*#REF!,"0,00")</f>
        <v>0,00</v>
      </c>
      <c r="BW1873" s="59" t="str">
        <f t="shared" si="728"/>
        <v>0,00</v>
      </c>
    </row>
    <row r="1874" spans="1:75" ht="61.5" customHeight="1" thickTop="1" thickBot="1">
      <c r="A1874" s="90" t="str">
        <f t="shared" si="716"/>
        <v>INSERIR DATA</v>
      </c>
      <c r="B1874" s="91" t="str">
        <f t="shared" si="717"/>
        <v>INSERIR DATA</v>
      </c>
      <c r="C1874" s="81" t="str">
        <f t="shared" si="718"/>
        <v>INSERIR DATA</v>
      </c>
      <c r="D1874" s="79">
        <f t="shared" si="707"/>
        <v>1871</v>
      </c>
      <c r="E1874" s="125">
        <f t="shared" si="729"/>
        <v>0</v>
      </c>
      <c r="F1874" s="101"/>
      <c r="G1874" s="124" t="str">
        <f>IFERROR(VLOOKUP(F1874,#REF!,2,0)," ")</f>
        <v xml:space="preserve"> </v>
      </c>
      <c r="H1874" s="122" t="str">
        <f>IFERROR(VLOOKUP(F1874,#REF!,3,0)," ")</f>
        <v xml:space="preserve"> </v>
      </c>
      <c r="I1874" s="103"/>
      <c r="J1874" s="103"/>
      <c r="K1874" s="103"/>
      <c r="L1874" s="104"/>
      <c r="M1874" s="105"/>
      <c r="N1874" s="106"/>
      <c r="O1874" s="107"/>
      <c r="P1874" s="122" t="str">
        <f t="shared" si="713"/>
        <v>00,00</v>
      </c>
      <c r="Q1874" s="123" t="str">
        <f t="shared" si="714"/>
        <v>0,00</v>
      </c>
      <c r="R1874" s="119">
        <v>0</v>
      </c>
      <c r="S1874" s="119">
        <v>0</v>
      </c>
      <c r="T1874" s="123">
        <f t="shared" si="719"/>
        <v>0</v>
      </c>
      <c r="U1874" s="108"/>
      <c r="V1874" s="109" t="str">
        <f t="shared" si="715"/>
        <v/>
      </c>
      <c r="W1874" s="37"/>
      <c r="X1874" s="132"/>
      <c r="Y1874" s="134"/>
      <c r="AA1874" s="24"/>
      <c r="AB1874" s="40"/>
      <c r="AC1874" s="24" t="str">
        <f t="shared" si="721"/>
        <v>Pendente</v>
      </c>
      <c r="AE1874" s="43"/>
      <c r="AF1874" s="44"/>
      <c r="AG1874" s="46"/>
      <c r="AH1874" s="46"/>
      <c r="AI1874" s="46"/>
      <c r="AJ1874" s="44"/>
      <c r="AK1874" s="46"/>
      <c r="AL1874" s="127"/>
      <c r="AM1874" s="44"/>
      <c r="AN1874" s="46"/>
      <c r="AO1874" s="127"/>
      <c r="AP1874" s="46"/>
      <c r="AQ1874" s="46"/>
      <c r="AR1874" s="46"/>
      <c r="AS1874" s="46"/>
      <c r="AT1874" s="46"/>
      <c r="AU1874" s="46"/>
      <c r="AV1874" s="46"/>
      <c r="AW1874" s="46"/>
      <c r="AX1874" s="46"/>
      <c r="AY1874" s="46"/>
      <c r="AZ1874" s="49"/>
      <c r="BE1874" s="52">
        <f t="shared" si="720"/>
        <v>0</v>
      </c>
      <c r="BF1874" s="53" t="str">
        <f t="shared" si="722"/>
        <v>00</v>
      </c>
      <c r="BG1874" s="54">
        <f t="shared" si="723"/>
        <v>0</v>
      </c>
      <c r="BH1874" s="54">
        <v>6</v>
      </c>
      <c r="BI1874" s="54" t="str">
        <f t="shared" si="724"/>
        <v>,00</v>
      </c>
      <c r="BJ1874" s="55" t="str">
        <f t="shared" si="725"/>
        <v>00,00</v>
      </c>
      <c r="BL1874" s="57" t="str">
        <f>IFERROR(VLOOKUP(H1874,#REF!,2,0)," ")</f>
        <v xml:space="preserve"> </v>
      </c>
      <c r="BM1874" s="57" t="str">
        <f>IFERROR(VLOOKUP(K1874,#REF!,2,0)," ")</f>
        <v xml:space="preserve"> </v>
      </c>
      <c r="BN1874" s="58" t="str">
        <f t="shared" si="708"/>
        <v xml:space="preserve">  </v>
      </c>
      <c r="BO1874" s="59" t="str">
        <f>IFERROR(VLOOKUP(BN1874,#REF!,5,0)," ")</f>
        <v xml:space="preserve"> </v>
      </c>
      <c r="BP1874" s="59" t="str">
        <f t="shared" si="709"/>
        <v xml:space="preserve"> </v>
      </c>
      <c r="BQ1874" s="56" t="str">
        <f t="shared" si="710"/>
        <v>0,00</v>
      </c>
      <c r="BR1874" s="59" t="str">
        <f t="shared" si="711"/>
        <v>0,00</v>
      </c>
      <c r="BS1874" s="59" t="str">
        <f t="shared" si="712"/>
        <v xml:space="preserve"> </v>
      </c>
      <c r="BT1874" s="56" t="str">
        <f t="shared" si="726"/>
        <v>00</v>
      </c>
      <c r="BU1874" s="56">
        <f t="shared" si="727"/>
        <v>0</v>
      </c>
      <c r="BV1874" s="56" t="str">
        <f>IFERROR(BU1874*#REF!,"0,00")</f>
        <v>0,00</v>
      </c>
      <c r="BW1874" s="59" t="str">
        <f t="shared" si="728"/>
        <v>0,00</v>
      </c>
    </row>
    <row r="1875" spans="1:75" ht="61.5" customHeight="1" thickTop="1" thickBot="1">
      <c r="A1875" s="90" t="str">
        <f t="shared" si="716"/>
        <v>INSERIR DATA</v>
      </c>
      <c r="B1875" s="91" t="str">
        <f t="shared" si="717"/>
        <v>INSERIR DATA</v>
      </c>
      <c r="C1875" s="81" t="str">
        <f t="shared" si="718"/>
        <v>INSERIR DATA</v>
      </c>
      <c r="D1875" s="79">
        <f t="shared" si="707"/>
        <v>1872</v>
      </c>
      <c r="E1875" s="125">
        <f t="shared" si="729"/>
        <v>0</v>
      </c>
      <c r="F1875" s="101"/>
      <c r="G1875" s="124" t="str">
        <f>IFERROR(VLOOKUP(F1875,#REF!,2,0)," ")</f>
        <v xml:space="preserve"> </v>
      </c>
      <c r="H1875" s="122" t="str">
        <f>IFERROR(VLOOKUP(F1875,#REF!,3,0)," ")</f>
        <v xml:space="preserve"> </v>
      </c>
      <c r="I1875" s="103"/>
      <c r="J1875" s="103"/>
      <c r="K1875" s="103"/>
      <c r="L1875" s="104"/>
      <c r="M1875" s="105"/>
      <c r="N1875" s="106"/>
      <c r="O1875" s="107"/>
      <c r="P1875" s="122" t="str">
        <f t="shared" si="713"/>
        <v>00,00</v>
      </c>
      <c r="Q1875" s="123" t="str">
        <f t="shared" si="714"/>
        <v>0,00</v>
      </c>
      <c r="R1875" s="119">
        <v>0</v>
      </c>
      <c r="S1875" s="119">
        <v>0</v>
      </c>
      <c r="T1875" s="123">
        <f t="shared" si="719"/>
        <v>0</v>
      </c>
      <c r="U1875" s="108"/>
      <c r="V1875" s="109" t="str">
        <f t="shared" si="715"/>
        <v/>
      </c>
      <c r="W1875" s="37"/>
      <c r="X1875" s="132"/>
      <c r="Y1875" s="134"/>
      <c r="AA1875" s="24"/>
      <c r="AB1875" s="40"/>
      <c r="AC1875" s="24" t="str">
        <f t="shared" si="721"/>
        <v>Pendente</v>
      </c>
      <c r="AE1875" s="43"/>
      <c r="AF1875" s="44"/>
      <c r="AG1875" s="46"/>
      <c r="AH1875" s="46"/>
      <c r="AI1875" s="46"/>
      <c r="AJ1875" s="44"/>
      <c r="AK1875" s="46"/>
      <c r="AL1875" s="127"/>
      <c r="AM1875" s="44"/>
      <c r="AN1875" s="46"/>
      <c r="AO1875" s="127"/>
      <c r="AP1875" s="46"/>
      <c r="AQ1875" s="46"/>
      <c r="AR1875" s="46"/>
      <c r="AS1875" s="46"/>
      <c r="AT1875" s="46"/>
      <c r="AU1875" s="46"/>
      <c r="AV1875" s="46"/>
      <c r="AW1875" s="46"/>
      <c r="AX1875" s="46"/>
      <c r="AY1875" s="46"/>
      <c r="AZ1875" s="49"/>
      <c r="BE1875" s="52">
        <f t="shared" si="720"/>
        <v>0</v>
      </c>
      <c r="BF1875" s="53" t="str">
        <f t="shared" si="722"/>
        <v>00</v>
      </c>
      <c r="BG1875" s="54">
        <f t="shared" si="723"/>
        <v>0</v>
      </c>
      <c r="BH1875" s="54">
        <v>6</v>
      </c>
      <c r="BI1875" s="54" t="str">
        <f t="shared" si="724"/>
        <v>,00</v>
      </c>
      <c r="BJ1875" s="55" t="str">
        <f t="shared" si="725"/>
        <v>00,00</v>
      </c>
      <c r="BL1875" s="57" t="str">
        <f>IFERROR(VLOOKUP(H1875,#REF!,2,0)," ")</f>
        <v xml:space="preserve"> </v>
      </c>
      <c r="BM1875" s="57" t="str">
        <f>IFERROR(VLOOKUP(K1875,#REF!,2,0)," ")</f>
        <v xml:space="preserve"> </v>
      </c>
      <c r="BN1875" s="58" t="str">
        <f t="shared" si="708"/>
        <v xml:space="preserve">  </v>
      </c>
      <c r="BO1875" s="59" t="str">
        <f>IFERROR(VLOOKUP(BN1875,#REF!,5,0)," ")</f>
        <v xml:space="preserve"> </v>
      </c>
      <c r="BP1875" s="59" t="str">
        <f t="shared" si="709"/>
        <v xml:space="preserve"> </v>
      </c>
      <c r="BQ1875" s="56" t="str">
        <f t="shared" si="710"/>
        <v>0,00</v>
      </c>
      <c r="BR1875" s="59" t="str">
        <f t="shared" si="711"/>
        <v>0,00</v>
      </c>
      <c r="BS1875" s="59" t="str">
        <f t="shared" si="712"/>
        <v xml:space="preserve"> </v>
      </c>
      <c r="BT1875" s="56" t="str">
        <f t="shared" si="726"/>
        <v>00</v>
      </c>
      <c r="BU1875" s="56">
        <f t="shared" si="727"/>
        <v>0</v>
      </c>
      <c r="BV1875" s="56" t="str">
        <f>IFERROR(BU1875*#REF!,"0,00")</f>
        <v>0,00</v>
      </c>
      <c r="BW1875" s="59" t="str">
        <f t="shared" si="728"/>
        <v>0,00</v>
      </c>
    </row>
    <row r="1876" spans="1:75" ht="61.5" customHeight="1" thickTop="1" thickBot="1">
      <c r="A1876" s="90" t="str">
        <f t="shared" si="716"/>
        <v>INSERIR DATA</v>
      </c>
      <c r="B1876" s="91" t="str">
        <f t="shared" si="717"/>
        <v>INSERIR DATA</v>
      </c>
      <c r="C1876" s="81" t="str">
        <f t="shared" si="718"/>
        <v>INSERIR DATA</v>
      </c>
      <c r="D1876" s="79">
        <f t="shared" si="707"/>
        <v>1873</v>
      </c>
      <c r="E1876" s="125">
        <f t="shared" si="729"/>
        <v>0</v>
      </c>
      <c r="F1876" s="101"/>
      <c r="G1876" s="124" t="str">
        <f>IFERROR(VLOOKUP(F1876,#REF!,2,0)," ")</f>
        <v xml:space="preserve"> </v>
      </c>
      <c r="H1876" s="122" t="str">
        <f>IFERROR(VLOOKUP(F1876,#REF!,3,0)," ")</f>
        <v xml:space="preserve"> </v>
      </c>
      <c r="I1876" s="103"/>
      <c r="J1876" s="103"/>
      <c r="K1876" s="103"/>
      <c r="L1876" s="104"/>
      <c r="M1876" s="105"/>
      <c r="N1876" s="106"/>
      <c r="O1876" s="107"/>
      <c r="P1876" s="122" t="str">
        <f t="shared" si="713"/>
        <v>00,00</v>
      </c>
      <c r="Q1876" s="123" t="str">
        <f t="shared" si="714"/>
        <v>0,00</v>
      </c>
      <c r="R1876" s="119">
        <v>0</v>
      </c>
      <c r="S1876" s="119">
        <v>0</v>
      </c>
      <c r="T1876" s="123">
        <f t="shared" si="719"/>
        <v>0</v>
      </c>
      <c r="U1876" s="108"/>
      <c r="V1876" s="109" t="str">
        <f t="shared" si="715"/>
        <v/>
      </c>
      <c r="W1876" s="37"/>
      <c r="X1876" s="132"/>
      <c r="Y1876" s="134"/>
      <c r="AA1876" s="24"/>
      <c r="AB1876" s="40"/>
      <c r="AC1876" s="24" t="str">
        <f t="shared" si="721"/>
        <v>Pendente</v>
      </c>
      <c r="AE1876" s="43"/>
      <c r="AF1876" s="44"/>
      <c r="AG1876" s="46"/>
      <c r="AH1876" s="46"/>
      <c r="AI1876" s="46"/>
      <c r="AJ1876" s="44"/>
      <c r="AK1876" s="46"/>
      <c r="AL1876" s="127"/>
      <c r="AM1876" s="44"/>
      <c r="AN1876" s="46"/>
      <c r="AO1876" s="127"/>
      <c r="AP1876" s="46"/>
      <c r="AQ1876" s="46"/>
      <c r="AR1876" s="46"/>
      <c r="AS1876" s="46"/>
      <c r="AT1876" s="46"/>
      <c r="AU1876" s="46"/>
      <c r="AV1876" s="46"/>
      <c r="AW1876" s="46"/>
      <c r="AX1876" s="46"/>
      <c r="AY1876" s="46"/>
      <c r="AZ1876" s="49"/>
      <c r="BE1876" s="52">
        <f t="shared" si="720"/>
        <v>0</v>
      </c>
      <c r="BF1876" s="53" t="str">
        <f t="shared" si="722"/>
        <v>00</v>
      </c>
      <c r="BG1876" s="54">
        <f t="shared" si="723"/>
        <v>0</v>
      </c>
      <c r="BH1876" s="54">
        <v>6</v>
      </c>
      <c r="BI1876" s="54" t="str">
        <f t="shared" si="724"/>
        <v>,00</v>
      </c>
      <c r="BJ1876" s="55" t="str">
        <f t="shared" si="725"/>
        <v>00,00</v>
      </c>
      <c r="BL1876" s="57" t="str">
        <f>IFERROR(VLOOKUP(H1876,#REF!,2,0)," ")</f>
        <v xml:space="preserve"> </v>
      </c>
      <c r="BM1876" s="57" t="str">
        <f>IFERROR(VLOOKUP(K1876,#REF!,2,0)," ")</f>
        <v xml:space="preserve"> </v>
      </c>
      <c r="BN1876" s="58" t="str">
        <f t="shared" si="708"/>
        <v xml:space="preserve">  </v>
      </c>
      <c r="BO1876" s="59" t="str">
        <f>IFERROR(VLOOKUP(BN1876,#REF!,5,0)," ")</f>
        <v xml:space="preserve"> </v>
      </c>
      <c r="BP1876" s="59" t="str">
        <f t="shared" si="709"/>
        <v xml:space="preserve"> </v>
      </c>
      <c r="BQ1876" s="56" t="str">
        <f t="shared" si="710"/>
        <v>0,00</v>
      </c>
      <c r="BR1876" s="59" t="str">
        <f t="shared" si="711"/>
        <v>0,00</v>
      </c>
      <c r="BS1876" s="59" t="str">
        <f t="shared" si="712"/>
        <v xml:space="preserve"> </v>
      </c>
      <c r="BT1876" s="56" t="str">
        <f t="shared" si="726"/>
        <v>00</v>
      </c>
      <c r="BU1876" s="56">
        <f t="shared" si="727"/>
        <v>0</v>
      </c>
      <c r="BV1876" s="56" t="str">
        <f>IFERROR(BU1876*#REF!,"0,00")</f>
        <v>0,00</v>
      </c>
      <c r="BW1876" s="59" t="str">
        <f t="shared" si="728"/>
        <v>0,00</v>
      </c>
    </row>
    <row r="1877" spans="1:75" ht="61.5" customHeight="1" thickTop="1" thickBot="1">
      <c r="A1877" s="90" t="str">
        <f t="shared" si="716"/>
        <v>INSERIR DATA</v>
      </c>
      <c r="B1877" s="91" t="str">
        <f t="shared" si="717"/>
        <v>INSERIR DATA</v>
      </c>
      <c r="C1877" s="81" t="str">
        <f t="shared" si="718"/>
        <v>INSERIR DATA</v>
      </c>
      <c r="D1877" s="79">
        <f t="shared" si="707"/>
        <v>1874</v>
      </c>
      <c r="E1877" s="125">
        <f t="shared" si="729"/>
        <v>0</v>
      </c>
      <c r="F1877" s="101"/>
      <c r="G1877" s="124" t="str">
        <f>IFERROR(VLOOKUP(F1877,#REF!,2,0)," ")</f>
        <v xml:space="preserve"> </v>
      </c>
      <c r="H1877" s="122" t="str">
        <f>IFERROR(VLOOKUP(F1877,#REF!,3,0)," ")</f>
        <v xml:space="preserve"> </v>
      </c>
      <c r="I1877" s="103"/>
      <c r="J1877" s="103"/>
      <c r="K1877" s="103"/>
      <c r="L1877" s="104"/>
      <c r="M1877" s="105"/>
      <c r="N1877" s="106"/>
      <c r="O1877" s="107"/>
      <c r="P1877" s="122" t="str">
        <f t="shared" si="713"/>
        <v>00,00</v>
      </c>
      <c r="Q1877" s="123" t="str">
        <f t="shared" si="714"/>
        <v>0,00</v>
      </c>
      <c r="R1877" s="119">
        <v>0</v>
      </c>
      <c r="S1877" s="119">
        <v>0</v>
      </c>
      <c r="T1877" s="123">
        <f t="shared" si="719"/>
        <v>0</v>
      </c>
      <c r="U1877" s="108"/>
      <c r="V1877" s="109" t="str">
        <f t="shared" si="715"/>
        <v/>
      </c>
      <c r="W1877" s="37"/>
      <c r="X1877" s="132"/>
      <c r="Y1877" s="134"/>
      <c r="AA1877" s="24"/>
      <c r="AB1877" s="40"/>
      <c r="AC1877" s="24" t="str">
        <f t="shared" si="721"/>
        <v>Pendente</v>
      </c>
      <c r="AE1877" s="43"/>
      <c r="AF1877" s="44"/>
      <c r="AG1877" s="46"/>
      <c r="AH1877" s="46"/>
      <c r="AI1877" s="46"/>
      <c r="AJ1877" s="44"/>
      <c r="AK1877" s="46"/>
      <c r="AL1877" s="127"/>
      <c r="AM1877" s="44"/>
      <c r="AN1877" s="46"/>
      <c r="AO1877" s="127"/>
      <c r="AP1877" s="46"/>
      <c r="AQ1877" s="46"/>
      <c r="AR1877" s="46"/>
      <c r="AS1877" s="46"/>
      <c r="AT1877" s="46"/>
      <c r="AU1877" s="46"/>
      <c r="AV1877" s="46"/>
      <c r="AW1877" s="46"/>
      <c r="AX1877" s="46"/>
      <c r="AY1877" s="46"/>
      <c r="AZ1877" s="49"/>
      <c r="BE1877" s="52">
        <f t="shared" si="720"/>
        <v>0</v>
      </c>
      <c r="BF1877" s="53" t="str">
        <f t="shared" si="722"/>
        <v>00</v>
      </c>
      <c r="BG1877" s="54">
        <f t="shared" si="723"/>
        <v>0</v>
      </c>
      <c r="BH1877" s="54">
        <v>6</v>
      </c>
      <c r="BI1877" s="54" t="str">
        <f t="shared" si="724"/>
        <v>,00</v>
      </c>
      <c r="BJ1877" s="55" t="str">
        <f t="shared" si="725"/>
        <v>00,00</v>
      </c>
      <c r="BL1877" s="57" t="str">
        <f>IFERROR(VLOOKUP(H1877,#REF!,2,0)," ")</f>
        <v xml:space="preserve"> </v>
      </c>
      <c r="BM1877" s="57" t="str">
        <f>IFERROR(VLOOKUP(K1877,#REF!,2,0)," ")</f>
        <v xml:space="preserve"> </v>
      </c>
      <c r="BN1877" s="58" t="str">
        <f t="shared" si="708"/>
        <v xml:space="preserve">  </v>
      </c>
      <c r="BO1877" s="59" t="str">
        <f>IFERROR(VLOOKUP(BN1877,#REF!,5,0)," ")</f>
        <v xml:space="preserve"> </v>
      </c>
      <c r="BP1877" s="59" t="str">
        <f t="shared" si="709"/>
        <v xml:space="preserve"> </v>
      </c>
      <c r="BQ1877" s="56" t="str">
        <f t="shared" si="710"/>
        <v>0,00</v>
      </c>
      <c r="BR1877" s="59" t="str">
        <f t="shared" si="711"/>
        <v>0,00</v>
      </c>
      <c r="BS1877" s="59" t="str">
        <f t="shared" si="712"/>
        <v xml:space="preserve"> </v>
      </c>
      <c r="BT1877" s="56" t="str">
        <f t="shared" si="726"/>
        <v>00</v>
      </c>
      <c r="BU1877" s="56">
        <f t="shared" si="727"/>
        <v>0</v>
      </c>
      <c r="BV1877" s="56" t="str">
        <f>IFERROR(BU1877*#REF!,"0,00")</f>
        <v>0,00</v>
      </c>
      <c r="BW1877" s="59" t="str">
        <f t="shared" si="728"/>
        <v>0,00</v>
      </c>
    </row>
    <row r="1878" spans="1:75" ht="61.5" customHeight="1" thickTop="1" thickBot="1">
      <c r="A1878" s="90" t="str">
        <f t="shared" si="716"/>
        <v>INSERIR DATA</v>
      </c>
      <c r="B1878" s="91" t="str">
        <f t="shared" si="717"/>
        <v>INSERIR DATA</v>
      </c>
      <c r="C1878" s="81" t="str">
        <f t="shared" si="718"/>
        <v>INSERIR DATA</v>
      </c>
      <c r="D1878" s="79">
        <f t="shared" si="707"/>
        <v>1875</v>
      </c>
      <c r="E1878" s="125">
        <f t="shared" si="729"/>
        <v>0</v>
      </c>
      <c r="F1878" s="101"/>
      <c r="G1878" s="124" t="str">
        <f>IFERROR(VLOOKUP(F1878,#REF!,2,0)," ")</f>
        <v xml:space="preserve"> </v>
      </c>
      <c r="H1878" s="122" t="str">
        <f>IFERROR(VLOOKUP(F1878,#REF!,3,0)," ")</f>
        <v xml:space="preserve"> </v>
      </c>
      <c r="I1878" s="103"/>
      <c r="J1878" s="103"/>
      <c r="K1878" s="103"/>
      <c r="L1878" s="104"/>
      <c r="M1878" s="105"/>
      <c r="N1878" s="106"/>
      <c r="O1878" s="107"/>
      <c r="P1878" s="122" t="str">
        <f t="shared" si="713"/>
        <v>00,00</v>
      </c>
      <c r="Q1878" s="123" t="str">
        <f t="shared" si="714"/>
        <v>0,00</v>
      </c>
      <c r="R1878" s="119">
        <v>0</v>
      </c>
      <c r="S1878" s="119">
        <v>0</v>
      </c>
      <c r="T1878" s="123">
        <f t="shared" si="719"/>
        <v>0</v>
      </c>
      <c r="U1878" s="108"/>
      <c r="V1878" s="109" t="str">
        <f t="shared" si="715"/>
        <v/>
      </c>
      <c r="W1878" s="37"/>
      <c r="X1878" s="132"/>
      <c r="Y1878" s="134"/>
      <c r="AA1878" s="24"/>
      <c r="AB1878" s="40"/>
      <c r="AC1878" s="24" t="str">
        <f t="shared" si="721"/>
        <v>Pendente</v>
      </c>
      <c r="AE1878" s="43"/>
      <c r="AF1878" s="44"/>
      <c r="AG1878" s="46"/>
      <c r="AH1878" s="46"/>
      <c r="AI1878" s="46"/>
      <c r="AJ1878" s="44"/>
      <c r="AK1878" s="46"/>
      <c r="AL1878" s="127"/>
      <c r="AM1878" s="44"/>
      <c r="AN1878" s="46"/>
      <c r="AO1878" s="127"/>
      <c r="AP1878" s="46"/>
      <c r="AQ1878" s="46"/>
      <c r="AR1878" s="46"/>
      <c r="AS1878" s="46"/>
      <c r="AT1878" s="46"/>
      <c r="AU1878" s="46"/>
      <c r="AV1878" s="46"/>
      <c r="AW1878" s="46"/>
      <c r="AX1878" s="46"/>
      <c r="AY1878" s="46"/>
      <c r="AZ1878" s="49"/>
      <c r="BE1878" s="52">
        <f t="shared" si="720"/>
        <v>0</v>
      </c>
      <c r="BF1878" s="53" t="str">
        <f t="shared" si="722"/>
        <v>00</v>
      </c>
      <c r="BG1878" s="54">
        <f t="shared" si="723"/>
        <v>0</v>
      </c>
      <c r="BH1878" s="54">
        <v>6</v>
      </c>
      <c r="BI1878" s="54" t="str">
        <f t="shared" si="724"/>
        <v>,00</v>
      </c>
      <c r="BJ1878" s="55" t="str">
        <f t="shared" si="725"/>
        <v>00,00</v>
      </c>
      <c r="BL1878" s="57" t="str">
        <f>IFERROR(VLOOKUP(H1878,#REF!,2,0)," ")</f>
        <v xml:space="preserve"> </v>
      </c>
      <c r="BM1878" s="57" t="str">
        <f>IFERROR(VLOOKUP(K1878,#REF!,2,0)," ")</f>
        <v xml:space="preserve"> </v>
      </c>
      <c r="BN1878" s="58" t="str">
        <f t="shared" si="708"/>
        <v xml:space="preserve">  </v>
      </c>
      <c r="BO1878" s="59" t="str">
        <f>IFERROR(VLOOKUP(BN1878,#REF!,5,0)," ")</f>
        <v xml:space="preserve"> </v>
      </c>
      <c r="BP1878" s="59" t="str">
        <f t="shared" si="709"/>
        <v xml:space="preserve"> </v>
      </c>
      <c r="BQ1878" s="56" t="str">
        <f t="shared" si="710"/>
        <v>0,00</v>
      </c>
      <c r="BR1878" s="59" t="str">
        <f t="shared" si="711"/>
        <v>0,00</v>
      </c>
      <c r="BS1878" s="59" t="str">
        <f t="shared" si="712"/>
        <v xml:space="preserve"> </v>
      </c>
      <c r="BT1878" s="56" t="str">
        <f t="shared" si="726"/>
        <v>00</v>
      </c>
      <c r="BU1878" s="56">
        <f t="shared" si="727"/>
        <v>0</v>
      </c>
      <c r="BV1878" s="56" t="str">
        <f>IFERROR(BU1878*#REF!,"0,00")</f>
        <v>0,00</v>
      </c>
      <c r="BW1878" s="59" t="str">
        <f t="shared" si="728"/>
        <v>0,00</v>
      </c>
    </row>
    <row r="1879" spans="1:75" ht="61.5" customHeight="1" thickTop="1" thickBot="1">
      <c r="A1879" s="90" t="str">
        <f t="shared" si="716"/>
        <v>INSERIR DATA</v>
      </c>
      <c r="B1879" s="91" t="str">
        <f t="shared" si="717"/>
        <v>INSERIR DATA</v>
      </c>
      <c r="C1879" s="81" t="str">
        <f t="shared" si="718"/>
        <v>INSERIR DATA</v>
      </c>
      <c r="D1879" s="79">
        <f t="shared" si="707"/>
        <v>1876</v>
      </c>
      <c r="E1879" s="125">
        <f t="shared" si="729"/>
        <v>0</v>
      </c>
      <c r="F1879" s="101"/>
      <c r="G1879" s="124" t="str">
        <f>IFERROR(VLOOKUP(F1879,#REF!,2,0)," ")</f>
        <v xml:space="preserve"> </v>
      </c>
      <c r="H1879" s="122" t="str">
        <f>IFERROR(VLOOKUP(F1879,#REF!,3,0)," ")</f>
        <v xml:space="preserve"> </v>
      </c>
      <c r="I1879" s="103"/>
      <c r="J1879" s="103"/>
      <c r="K1879" s="103"/>
      <c r="L1879" s="104"/>
      <c r="M1879" s="105"/>
      <c r="N1879" s="106"/>
      <c r="O1879" s="107"/>
      <c r="P1879" s="122" t="str">
        <f t="shared" si="713"/>
        <v>00,00</v>
      </c>
      <c r="Q1879" s="123" t="str">
        <f t="shared" si="714"/>
        <v>0,00</v>
      </c>
      <c r="R1879" s="119">
        <v>0</v>
      </c>
      <c r="S1879" s="119">
        <v>0</v>
      </c>
      <c r="T1879" s="123">
        <f t="shared" si="719"/>
        <v>0</v>
      </c>
      <c r="U1879" s="108"/>
      <c r="V1879" s="109" t="str">
        <f t="shared" si="715"/>
        <v/>
      </c>
      <c r="W1879" s="37"/>
      <c r="X1879" s="132"/>
      <c r="Y1879" s="134"/>
      <c r="AA1879" s="24"/>
      <c r="AB1879" s="40"/>
      <c r="AC1879" s="24" t="str">
        <f t="shared" si="721"/>
        <v>Pendente</v>
      </c>
      <c r="AE1879" s="43"/>
      <c r="AF1879" s="44"/>
      <c r="AG1879" s="46"/>
      <c r="AH1879" s="46"/>
      <c r="AI1879" s="46"/>
      <c r="AJ1879" s="44"/>
      <c r="AK1879" s="46"/>
      <c r="AL1879" s="127"/>
      <c r="AM1879" s="44"/>
      <c r="AN1879" s="46"/>
      <c r="AO1879" s="127"/>
      <c r="AP1879" s="46"/>
      <c r="AQ1879" s="46"/>
      <c r="AR1879" s="46"/>
      <c r="AS1879" s="46"/>
      <c r="AT1879" s="46"/>
      <c r="AU1879" s="46"/>
      <c r="AV1879" s="46"/>
      <c r="AW1879" s="46"/>
      <c r="AX1879" s="46"/>
      <c r="AY1879" s="46"/>
      <c r="AZ1879" s="49"/>
      <c r="BE1879" s="52">
        <f t="shared" si="720"/>
        <v>0</v>
      </c>
      <c r="BF1879" s="53" t="str">
        <f t="shared" si="722"/>
        <v>00</v>
      </c>
      <c r="BG1879" s="54">
        <f t="shared" si="723"/>
        <v>0</v>
      </c>
      <c r="BH1879" s="54">
        <v>6</v>
      </c>
      <c r="BI1879" s="54" t="str">
        <f t="shared" si="724"/>
        <v>,00</v>
      </c>
      <c r="BJ1879" s="55" t="str">
        <f t="shared" si="725"/>
        <v>00,00</v>
      </c>
      <c r="BL1879" s="57" t="str">
        <f>IFERROR(VLOOKUP(H1879,#REF!,2,0)," ")</f>
        <v xml:space="preserve"> </v>
      </c>
      <c r="BM1879" s="57" t="str">
        <f>IFERROR(VLOOKUP(K1879,#REF!,2,0)," ")</f>
        <v xml:space="preserve"> </v>
      </c>
      <c r="BN1879" s="58" t="str">
        <f t="shared" si="708"/>
        <v xml:space="preserve">  </v>
      </c>
      <c r="BO1879" s="59" t="str">
        <f>IFERROR(VLOOKUP(BN1879,#REF!,5,0)," ")</f>
        <v xml:space="preserve"> </v>
      </c>
      <c r="BP1879" s="59" t="str">
        <f t="shared" si="709"/>
        <v xml:space="preserve"> </v>
      </c>
      <c r="BQ1879" s="56" t="str">
        <f t="shared" si="710"/>
        <v>0,00</v>
      </c>
      <c r="BR1879" s="59" t="str">
        <f t="shared" si="711"/>
        <v>0,00</v>
      </c>
      <c r="BS1879" s="59" t="str">
        <f t="shared" si="712"/>
        <v xml:space="preserve"> </v>
      </c>
      <c r="BT1879" s="56" t="str">
        <f t="shared" si="726"/>
        <v>00</v>
      </c>
      <c r="BU1879" s="56">
        <f t="shared" si="727"/>
        <v>0</v>
      </c>
      <c r="BV1879" s="56" t="str">
        <f>IFERROR(BU1879*#REF!,"0,00")</f>
        <v>0,00</v>
      </c>
      <c r="BW1879" s="59" t="str">
        <f t="shared" si="728"/>
        <v>0,00</v>
      </c>
    </row>
    <row r="1880" spans="1:75" ht="61.5" customHeight="1" thickTop="1" thickBot="1">
      <c r="A1880" s="90" t="str">
        <f t="shared" si="716"/>
        <v>INSERIR DATA</v>
      </c>
      <c r="B1880" s="91" t="str">
        <f t="shared" si="717"/>
        <v>INSERIR DATA</v>
      </c>
      <c r="C1880" s="81" t="str">
        <f t="shared" si="718"/>
        <v>INSERIR DATA</v>
      </c>
      <c r="D1880" s="79">
        <f t="shared" ref="D1880:D1943" si="730">D1879+1</f>
        <v>1877</v>
      </c>
      <c r="E1880" s="125">
        <f t="shared" si="729"/>
        <v>0</v>
      </c>
      <c r="F1880" s="101"/>
      <c r="G1880" s="124" t="str">
        <f>IFERROR(VLOOKUP(F1880,#REF!,2,0)," ")</f>
        <v xml:space="preserve"> </v>
      </c>
      <c r="H1880" s="122" t="str">
        <f>IFERROR(VLOOKUP(F1880,#REF!,3,0)," ")</f>
        <v xml:space="preserve"> </v>
      </c>
      <c r="I1880" s="103"/>
      <c r="J1880" s="103"/>
      <c r="K1880" s="103"/>
      <c r="L1880" s="104"/>
      <c r="M1880" s="105"/>
      <c r="N1880" s="106"/>
      <c r="O1880" s="107"/>
      <c r="P1880" s="122" t="str">
        <f t="shared" si="713"/>
        <v>00,00</v>
      </c>
      <c r="Q1880" s="123" t="str">
        <f t="shared" si="714"/>
        <v>0,00</v>
      </c>
      <c r="R1880" s="119">
        <v>0</v>
      </c>
      <c r="S1880" s="119">
        <v>0</v>
      </c>
      <c r="T1880" s="123">
        <f t="shared" si="719"/>
        <v>0</v>
      </c>
      <c r="U1880" s="108"/>
      <c r="V1880" s="109" t="str">
        <f t="shared" si="715"/>
        <v/>
      </c>
      <c r="W1880" s="37"/>
      <c r="X1880" s="132"/>
      <c r="Y1880" s="134"/>
      <c r="AA1880" s="24"/>
      <c r="AB1880" s="40"/>
      <c r="AC1880" s="24" t="str">
        <f t="shared" si="721"/>
        <v>Pendente</v>
      </c>
      <c r="AE1880" s="43"/>
      <c r="AF1880" s="44"/>
      <c r="AG1880" s="46"/>
      <c r="AH1880" s="46"/>
      <c r="AI1880" s="46"/>
      <c r="AJ1880" s="44"/>
      <c r="AK1880" s="46"/>
      <c r="AL1880" s="127"/>
      <c r="AM1880" s="44"/>
      <c r="AN1880" s="46"/>
      <c r="AO1880" s="127"/>
      <c r="AP1880" s="46"/>
      <c r="AQ1880" s="46"/>
      <c r="AR1880" s="46"/>
      <c r="AS1880" s="46"/>
      <c r="AT1880" s="46"/>
      <c r="AU1880" s="46"/>
      <c r="AV1880" s="46"/>
      <c r="AW1880" s="46"/>
      <c r="AX1880" s="46"/>
      <c r="AY1880" s="46"/>
      <c r="AZ1880" s="49"/>
      <c r="BE1880" s="52">
        <f t="shared" si="720"/>
        <v>0</v>
      </c>
      <c r="BF1880" s="53" t="str">
        <f t="shared" si="722"/>
        <v>00</v>
      </c>
      <c r="BG1880" s="54">
        <f t="shared" si="723"/>
        <v>0</v>
      </c>
      <c r="BH1880" s="54">
        <v>6</v>
      </c>
      <c r="BI1880" s="54" t="str">
        <f t="shared" si="724"/>
        <v>,00</v>
      </c>
      <c r="BJ1880" s="55" t="str">
        <f t="shared" si="725"/>
        <v>00,00</v>
      </c>
      <c r="BL1880" s="57" t="str">
        <f>IFERROR(VLOOKUP(H1880,#REF!,2,0)," ")</f>
        <v xml:space="preserve"> </v>
      </c>
      <c r="BM1880" s="57" t="str">
        <f>IFERROR(VLOOKUP(K1880,#REF!,2,0)," ")</f>
        <v xml:space="preserve"> </v>
      </c>
      <c r="BN1880" s="58" t="str">
        <f t="shared" si="708"/>
        <v xml:space="preserve">  </v>
      </c>
      <c r="BO1880" s="59" t="str">
        <f>IFERROR(VLOOKUP(BN1880,#REF!,5,0)," ")</f>
        <v xml:space="preserve"> </v>
      </c>
      <c r="BP1880" s="59" t="str">
        <f t="shared" si="709"/>
        <v xml:space="preserve"> </v>
      </c>
      <c r="BQ1880" s="56" t="str">
        <f t="shared" si="710"/>
        <v>0,00</v>
      </c>
      <c r="BR1880" s="59" t="str">
        <f t="shared" si="711"/>
        <v>0,00</v>
      </c>
      <c r="BS1880" s="59" t="str">
        <f t="shared" si="712"/>
        <v xml:space="preserve"> </v>
      </c>
      <c r="BT1880" s="56" t="str">
        <f t="shared" si="726"/>
        <v>00</v>
      </c>
      <c r="BU1880" s="56">
        <f t="shared" si="727"/>
        <v>0</v>
      </c>
      <c r="BV1880" s="56" t="str">
        <f>IFERROR(BU1880*#REF!,"0,00")</f>
        <v>0,00</v>
      </c>
      <c r="BW1880" s="59" t="str">
        <f t="shared" si="728"/>
        <v>0,00</v>
      </c>
    </row>
    <row r="1881" spans="1:75" ht="61.5" customHeight="1" thickTop="1" thickBot="1">
      <c r="A1881" s="90" t="str">
        <f t="shared" si="716"/>
        <v>INSERIR DATA</v>
      </c>
      <c r="B1881" s="91" t="str">
        <f t="shared" si="717"/>
        <v>INSERIR DATA</v>
      </c>
      <c r="C1881" s="81" t="str">
        <f t="shared" si="718"/>
        <v>INSERIR DATA</v>
      </c>
      <c r="D1881" s="79">
        <f t="shared" si="730"/>
        <v>1878</v>
      </c>
      <c r="E1881" s="125">
        <f t="shared" si="729"/>
        <v>0</v>
      </c>
      <c r="F1881" s="101"/>
      <c r="G1881" s="124" t="str">
        <f>IFERROR(VLOOKUP(F1881,#REF!,2,0)," ")</f>
        <v xml:space="preserve"> </v>
      </c>
      <c r="H1881" s="122" t="str">
        <f>IFERROR(VLOOKUP(F1881,#REF!,3,0)," ")</f>
        <v xml:space="preserve"> </v>
      </c>
      <c r="I1881" s="103"/>
      <c r="J1881" s="103"/>
      <c r="K1881" s="103"/>
      <c r="L1881" s="104"/>
      <c r="M1881" s="105"/>
      <c r="N1881" s="106"/>
      <c r="O1881" s="107"/>
      <c r="P1881" s="122" t="str">
        <f t="shared" si="713"/>
        <v>00,00</v>
      </c>
      <c r="Q1881" s="123" t="str">
        <f t="shared" si="714"/>
        <v>0,00</v>
      </c>
      <c r="R1881" s="119">
        <v>0</v>
      </c>
      <c r="S1881" s="119">
        <v>0</v>
      </c>
      <c r="T1881" s="123">
        <f t="shared" si="719"/>
        <v>0</v>
      </c>
      <c r="U1881" s="108"/>
      <c r="V1881" s="109" t="str">
        <f t="shared" si="715"/>
        <v/>
      </c>
      <c r="W1881" s="37"/>
      <c r="X1881" s="132"/>
      <c r="Y1881" s="134"/>
      <c r="AA1881" s="24"/>
      <c r="AB1881" s="40"/>
      <c r="AC1881" s="24" t="str">
        <f t="shared" si="721"/>
        <v>Pendente</v>
      </c>
      <c r="AE1881" s="43"/>
      <c r="AF1881" s="44"/>
      <c r="AG1881" s="46"/>
      <c r="AH1881" s="46"/>
      <c r="AI1881" s="46"/>
      <c r="AJ1881" s="44"/>
      <c r="AK1881" s="46"/>
      <c r="AL1881" s="127"/>
      <c r="AM1881" s="44"/>
      <c r="AN1881" s="46"/>
      <c r="AO1881" s="127"/>
      <c r="AP1881" s="46"/>
      <c r="AQ1881" s="46"/>
      <c r="AR1881" s="46"/>
      <c r="AS1881" s="46"/>
      <c r="AT1881" s="46"/>
      <c r="AU1881" s="46"/>
      <c r="AV1881" s="46"/>
      <c r="AW1881" s="46"/>
      <c r="AX1881" s="46"/>
      <c r="AY1881" s="46"/>
      <c r="AZ1881" s="49"/>
      <c r="BE1881" s="52">
        <f t="shared" si="720"/>
        <v>0</v>
      </c>
      <c r="BF1881" s="53" t="str">
        <f t="shared" si="722"/>
        <v>00</v>
      </c>
      <c r="BG1881" s="54">
        <f t="shared" si="723"/>
        <v>0</v>
      </c>
      <c r="BH1881" s="54">
        <v>6</v>
      </c>
      <c r="BI1881" s="54" t="str">
        <f t="shared" si="724"/>
        <v>,00</v>
      </c>
      <c r="BJ1881" s="55" t="str">
        <f t="shared" si="725"/>
        <v>00,00</v>
      </c>
      <c r="BL1881" s="57" t="str">
        <f>IFERROR(VLOOKUP(H1881,#REF!,2,0)," ")</f>
        <v xml:space="preserve"> </v>
      </c>
      <c r="BM1881" s="57" t="str">
        <f>IFERROR(VLOOKUP(K1881,#REF!,2,0)," ")</f>
        <v xml:space="preserve"> </v>
      </c>
      <c r="BN1881" s="58" t="str">
        <f t="shared" si="708"/>
        <v xml:space="preserve">  </v>
      </c>
      <c r="BO1881" s="59" t="str">
        <f>IFERROR(VLOOKUP(BN1881,#REF!,5,0)," ")</f>
        <v xml:space="preserve"> </v>
      </c>
      <c r="BP1881" s="59" t="str">
        <f t="shared" si="709"/>
        <v xml:space="preserve"> </v>
      </c>
      <c r="BQ1881" s="56" t="str">
        <f t="shared" si="710"/>
        <v>0,00</v>
      </c>
      <c r="BR1881" s="59" t="str">
        <f t="shared" si="711"/>
        <v>0,00</v>
      </c>
      <c r="BS1881" s="59" t="str">
        <f t="shared" si="712"/>
        <v xml:space="preserve"> </v>
      </c>
      <c r="BT1881" s="56" t="str">
        <f t="shared" si="726"/>
        <v>00</v>
      </c>
      <c r="BU1881" s="56">
        <f t="shared" si="727"/>
        <v>0</v>
      </c>
      <c r="BV1881" s="56" t="str">
        <f>IFERROR(BU1881*#REF!,"0,00")</f>
        <v>0,00</v>
      </c>
      <c r="BW1881" s="59" t="str">
        <f t="shared" si="728"/>
        <v>0,00</v>
      </c>
    </row>
    <row r="1882" spans="1:75" ht="61.5" customHeight="1" thickTop="1" thickBot="1">
      <c r="A1882" s="90" t="str">
        <f t="shared" si="716"/>
        <v>INSERIR DATA</v>
      </c>
      <c r="B1882" s="91" t="str">
        <f t="shared" si="717"/>
        <v>INSERIR DATA</v>
      </c>
      <c r="C1882" s="81" t="str">
        <f t="shared" si="718"/>
        <v>INSERIR DATA</v>
      </c>
      <c r="D1882" s="79">
        <f t="shared" si="730"/>
        <v>1879</v>
      </c>
      <c r="E1882" s="125">
        <f t="shared" si="729"/>
        <v>0</v>
      </c>
      <c r="F1882" s="101"/>
      <c r="G1882" s="124" t="str">
        <f>IFERROR(VLOOKUP(F1882,#REF!,2,0)," ")</f>
        <v xml:space="preserve"> </v>
      </c>
      <c r="H1882" s="122" t="str">
        <f>IFERROR(VLOOKUP(F1882,#REF!,3,0)," ")</f>
        <v xml:space="preserve"> </v>
      </c>
      <c r="I1882" s="103"/>
      <c r="J1882" s="103"/>
      <c r="K1882" s="103"/>
      <c r="L1882" s="104"/>
      <c r="M1882" s="105"/>
      <c r="N1882" s="106"/>
      <c r="O1882" s="107"/>
      <c r="P1882" s="122" t="str">
        <f t="shared" si="713"/>
        <v>00,00</v>
      </c>
      <c r="Q1882" s="123" t="str">
        <f t="shared" si="714"/>
        <v>0,00</v>
      </c>
      <c r="R1882" s="119">
        <v>0</v>
      </c>
      <c r="S1882" s="119">
        <v>0</v>
      </c>
      <c r="T1882" s="123">
        <f t="shared" si="719"/>
        <v>0</v>
      </c>
      <c r="U1882" s="108"/>
      <c r="V1882" s="109" t="str">
        <f t="shared" si="715"/>
        <v/>
      </c>
      <c r="W1882" s="37"/>
      <c r="X1882" s="132"/>
      <c r="Y1882" s="134"/>
      <c r="AA1882" s="24"/>
      <c r="AB1882" s="40"/>
      <c r="AC1882" s="24" t="str">
        <f t="shared" si="721"/>
        <v>Pendente</v>
      </c>
      <c r="AE1882" s="43"/>
      <c r="AF1882" s="44"/>
      <c r="AG1882" s="46"/>
      <c r="AH1882" s="46"/>
      <c r="AI1882" s="46"/>
      <c r="AJ1882" s="44"/>
      <c r="AK1882" s="46"/>
      <c r="AL1882" s="127"/>
      <c r="AM1882" s="44"/>
      <c r="AN1882" s="46"/>
      <c r="AO1882" s="127"/>
      <c r="AP1882" s="46"/>
      <c r="AQ1882" s="46"/>
      <c r="AR1882" s="46"/>
      <c r="AS1882" s="46"/>
      <c r="AT1882" s="46"/>
      <c r="AU1882" s="46"/>
      <c r="AV1882" s="46"/>
      <c r="AW1882" s="46"/>
      <c r="AX1882" s="46"/>
      <c r="AY1882" s="46"/>
      <c r="AZ1882" s="49"/>
      <c r="BE1882" s="52">
        <f t="shared" si="720"/>
        <v>0</v>
      </c>
      <c r="BF1882" s="53" t="str">
        <f t="shared" si="722"/>
        <v>00</v>
      </c>
      <c r="BG1882" s="54">
        <f t="shared" si="723"/>
        <v>0</v>
      </c>
      <c r="BH1882" s="54">
        <v>6</v>
      </c>
      <c r="BI1882" s="54" t="str">
        <f t="shared" si="724"/>
        <v>,00</v>
      </c>
      <c r="BJ1882" s="55" t="str">
        <f t="shared" si="725"/>
        <v>00,00</v>
      </c>
      <c r="BL1882" s="57" t="str">
        <f>IFERROR(VLOOKUP(H1882,#REF!,2,0)," ")</f>
        <v xml:space="preserve"> </v>
      </c>
      <c r="BM1882" s="57" t="str">
        <f>IFERROR(VLOOKUP(K1882,#REF!,2,0)," ")</f>
        <v xml:space="preserve"> </v>
      </c>
      <c r="BN1882" s="58" t="str">
        <f t="shared" si="708"/>
        <v xml:space="preserve">  </v>
      </c>
      <c r="BO1882" s="59" t="str">
        <f>IFERROR(VLOOKUP(BN1882,#REF!,5,0)," ")</f>
        <v xml:space="preserve"> </v>
      </c>
      <c r="BP1882" s="59" t="str">
        <f t="shared" si="709"/>
        <v xml:space="preserve"> </v>
      </c>
      <c r="BQ1882" s="56" t="str">
        <f t="shared" si="710"/>
        <v>0,00</v>
      </c>
      <c r="BR1882" s="59" t="str">
        <f t="shared" si="711"/>
        <v>0,00</v>
      </c>
      <c r="BS1882" s="59" t="str">
        <f t="shared" si="712"/>
        <v xml:space="preserve"> </v>
      </c>
      <c r="BT1882" s="56" t="str">
        <f t="shared" si="726"/>
        <v>00</v>
      </c>
      <c r="BU1882" s="56">
        <f t="shared" si="727"/>
        <v>0</v>
      </c>
      <c r="BV1882" s="56" t="str">
        <f>IFERROR(BU1882*#REF!,"0,00")</f>
        <v>0,00</v>
      </c>
      <c r="BW1882" s="59" t="str">
        <f t="shared" si="728"/>
        <v>0,00</v>
      </c>
    </row>
    <row r="1883" spans="1:75" ht="61.5" customHeight="1" thickTop="1" thickBot="1">
      <c r="A1883" s="90" t="str">
        <f t="shared" si="716"/>
        <v>INSERIR DATA</v>
      </c>
      <c r="B1883" s="91" t="str">
        <f t="shared" si="717"/>
        <v>INSERIR DATA</v>
      </c>
      <c r="C1883" s="81" t="str">
        <f t="shared" si="718"/>
        <v>INSERIR DATA</v>
      </c>
      <c r="D1883" s="79">
        <f t="shared" si="730"/>
        <v>1880</v>
      </c>
      <c r="E1883" s="125">
        <f t="shared" si="729"/>
        <v>0</v>
      </c>
      <c r="F1883" s="101"/>
      <c r="G1883" s="124" t="str">
        <f>IFERROR(VLOOKUP(F1883,#REF!,2,0)," ")</f>
        <v xml:space="preserve"> </v>
      </c>
      <c r="H1883" s="122" t="str">
        <f>IFERROR(VLOOKUP(F1883,#REF!,3,0)," ")</f>
        <v xml:space="preserve"> </v>
      </c>
      <c r="I1883" s="103"/>
      <c r="J1883" s="103"/>
      <c r="K1883" s="103"/>
      <c r="L1883" s="104"/>
      <c r="M1883" s="105"/>
      <c r="N1883" s="106"/>
      <c r="O1883" s="107"/>
      <c r="P1883" s="122" t="str">
        <f t="shared" si="713"/>
        <v>00,00</v>
      </c>
      <c r="Q1883" s="123" t="str">
        <f t="shared" si="714"/>
        <v>0,00</v>
      </c>
      <c r="R1883" s="119">
        <v>0</v>
      </c>
      <c r="S1883" s="119">
        <v>0</v>
      </c>
      <c r="T1883" s="123">
        <f t="shared" si="719"/>
        <v>0</v>
      </c>
      <c r="U1883" s="108"/>
      <c r="V1883" s="109" t="str">
        <f t="shared" si="715"/>
        <v/>
      </c>
      <c r="W1883" s="37"/>
      <c r="X1883" s="132"/>
      <c r="Y1883" s="134"/>
      <c r="AA1883" s="24"/>
      <c r="AB1883" s="40"/>
      <c r="AC1883" s="24" t="str">
        <f t="shared" si="721"/>
        <v>Pendente</v>
      </c>
      <c r="AE1883" s="43"/>
      <c r="AF1883" s="44"/>
      <c r="AG1883" s="46"/>
      <c r="AH1883" s="46"/>
      <c r="AI1883" s="46"/>
      <c r="AJ1883" s="44"/>
      <c r="AK1883" s="46"/>
      <c r="AL1883" s="127"/>
      <c r="AM1883" s="44"/>
      <c r="AN1883" s="46"/>
      <c r="AO1883" s="127"/>
      <c r="AP1883" s="46"/>
      <c r="AQ1883" s="46"/>
      <c r="AR1883" s="46"/>
      <c r="AS1883" s="46"/>
      <c r="AT1883" s="46"/>
      <c r="AU1883" s="46"/>
      <c r="AV1883" s="46"/>
      <c r="AW1883" s="46"/>
      <c r="AX1883" s="46"/>
      <c r="AY1883" s="46"/>
      <c r="AZ1883" s="49"/>
      <c r="BE1883" s="52">
        <f t="shared" si="720"/>
        <v>0</v>
      </c>
      <c r="BF1883" s="53" t="str">
        <f t="shared" si="722"/>
        <v>00</v>
      </c>
      <c r="BG1883" s="54">
        <f t="shared" si="723"/>
        <v>0</v>
      </c>
      <c r="BH1883" s="54">
        <v>6</v>
      </c>
      <c r="BI1883" s="54" t="str">
        <f t="shared" si="724"/>
        <v>,00</v>
      </c>
      <c r="BJ1883" s="55" t="str">
        <f t="shared" si="725"/>
        <v>00,00</v>
      </c>
      <c r="BL1883" s="57" t="str">
        <f>IFERROR(VLOOKUP(H1883,#REF!,2,0)," ")</f>
        <v xml:space="preserve"> </v>
      </c>
      <c r="BM1883" s="57" t="str">
        <f>IFERROR(VLOOKUP(K1883,#REF!,2,0)," ")</f>
        <v xml:space="preserve"> </v>
      </c>
      <c r="BN1883" s="58" t="str">
        <f t="shared" si="708"/>
        <v xml:space="preserve">  </v>
      </c>
      <c r="BO1883" s="59" t="str">
        <f>IFERROR(VLOOKUP(BN1883,#REF!,5,0)," ")</f>
        <v xml:space="preserve"> </v>
      </c>
      <c r="BP1883" s="59" t="str">
        <f t="shared" si="709"/>
        <v xml:space="preserve"> </v>
      </c>
      <c r="BQ1883" s="56" t="str">
        <f t="shared" si="710"/>
        <v>0,00</v>
      </c>
      <c r="BR1883" s="59" t="str">
        <f t="shared" si="711"/>
        <v>0,00</v>
      </c>
      <c r="BS1883" s="59" t="str">
        <f t="shared" si="712"/>
        <v xml:space="preserve"> </v>
      </c>
      <c r="BT1883" s="56" t="str">
        <f t="shared" si="726"/>
        <v>00</v>
      </c>
      <c r="BU1883" s="56">
        <f t="shared" si="727"/>
        <v>0</v>
      </c>
      <c r="BV1883" s="56" t="str">
        <f>IFERROR(BU1883*#REF!,"0,00")</f>
        <v>0,00</v>
      </c>
      <c r="BW1883" s="59" t="str">
        <f t="shared" si="728"/>
        <v>0,00</v>
      </c>
    </row>
    <row r="1884" spans="1:75" ht="61.5" customHeight="1" thickTop="1" thickBot="1">
      <c r="A1884" s="90" t="str">
        <f t="shared" si="716"/>
        <v>INSERIR DATA</v>
      </c>
      <c r="B1884" s="91" t="str">
        <f t="shared" si="717"/>
        <v>INSERIR DATA</v>
      </c>
      <c r="C1884" s="81" t="str">
        <f t="shared" si="718"/>
        <v>INSERIR DATA</v>
      </c>
      <c r="D1884" s="79">
        <f t="shared" si="730"/>
        <v>1881</v>
      </c>
      <c r="E1884" s="125">
        <f t="shared" si="729"/>
        <v>0</v>
      </c>
      <c r="F1884" s="101"/>
      <c r="G1884" s="124" t="str">
        <f>IFERROR(VLOOKUP(F1884,#REF!,2,0)," ")</f>
        <v xml:space="preserve"> </v>
      </c>
      <c r="H1884" s="122" t="str">
        <f>IFERROR(VLOOKUP(F1884,#REF!,3,0)," ")</f>
        <v xml:space="preserve"> </v>
      </c>
      <c r="I1884" s="103"/>
      <c r="J1884" s="103"/>
      <c r="K1884" s="103"/>
      <c r="L1884" s="104"/>
      <c r="M1884" s="105"/>
      <c r="N1884" s="106"/>
      <c r="O1884" s="107"/>
      <c r="P1884" s="122" t="str">
        <f t="shared" si="713"/>
        <v>00,00</v>
      </c>
      <c r="Q1884" s="123" t="str">
        <f t="shared" si="714"/>
        <v>0,00</v>
      </c>
      <c r="R1884" s="119">
        <v>0</v>
      </c>
      <c r="S1884" s="119">
        <v>0</v>
      </c>
      <c r="T1884" s="123">
        <f t="shared" si="719"/>
        <v>0</v>
      </c>
      <c r="U1884" s="108"/>
      <c r="V1884" s="109" t="str">
        <f t="shared" si="715"/>
        <v/>
      </c>
      <c r="W1884" s="37"/>
      <c r="X1884" s="132"/>
      <c r="Y1884" s="134"/>
      <c r="AA1884" s="24"/>
      <c r="AB1884" s="40"/>
      <c r="AC1884" s="24" t="str">
        <f t="shared" si="721"/>
        <v>Pendente</v>
      </c>
      <c r="AE1884" s="43"/>
      <c r="AF1884" s="44"/>
      <c r="AG1884" s="46"/>
      <c r="AH1884" s="46"/>
      <c r="AI1884" s="46"/>
      <c r="AJ1884" s="44"/>
      <c r="AK1884" s="46"/>
      <c r="AL1884" s="127"/>
      <c r="AM1884" s="44"/>
      <c r="AN1884" s="46"/>
      <c r="AO1884" s="127"/>
      <c r="AP1884" s="46"/>
      <c r="AQ1884" s="46"/>
      <c r="AR1884" s="46"/>
      <c r="AS1884" s="46"/>
      <c r="AT1884" s="46"/>
      <c r="AU1884" s="46"/>
      <c r="AV1884" s="46"/>
      <c r="AW1884" s="46"/>
      <c r="AX1884" s="46"/>
      <c r="AY1884" s="46"/>
      <c r="AZ1884" s="49"/>
      <c r="BE1884" s="52">
        <f t="shared" si="720"/>
        <v>0</v>
      </c>
      <c r="BF1884" s="53" t="str">
        <f t="shared" si="722"/>
        <v>00</v>
      </c>
      <c r="BG1884" s="54">
        <f t="shared" si="723"/>
        <v>0</v>
      </c>
      <c r="BH1884" s="54">
        <v>6</v>
      </c>
      <c r="BI1884" s="54" t="str">
        <f t="shared" si="724"/>
        <v>,00</v>
      </c>
      <c r="BJ1884" s="55" t="str">
        <f t="shared" si="725"/>
        <v>00,00</v>
      </c>
      <c r="BL1884" s="57" t="str">
        <f>IFERROR(VLOOKUP(H1884,#REF!,2,0)," ")</f>
        <v xml:space="preserve"> </v>
      </c>
      <c r="BM1884" s="57" t="str">
        <f>IFERROR(VLOOKUP(K1884,#REF!,2,0)," ")</f>
        <v xml:space="preserve"> </v>
      </c>
      <c r="BN1884" s="58" t="str">
        <f t="shared" si="708"/>
        <v xml:space="preserve">  </v>
      </c>
      <c r="BO1884" s="59" t="str">
        <f>IFERROR(VLOOKUP(BN1884,#REF!,5,0)," ")</f>
        <v xml:space="preserve"> </v>
      </c>
      <c r="BP1884" s="59" t="str">
        <f t="shared" si="709"/>
        <v xml:space="preserve"> </v>
      </c>
      <c r="BQ1884" s="56" t="str">
        <f t="shared" si="710"/>
        <v>0,00</v>
      </c>
      <c r="BR1884" s="59" t="str">
        <f t="shared" si="711"/>
        <v>0,00</v>
      </c>
      <c r="BS1884" s="59" t="str">
        <f t="shared" si="712"/>
        <v xml:space="preserve"> </v>
      </c>
      <c r="BT1884" s="56" t="str">
        <f t="shared" si="726"/>
        <v>00</v>
      </c>
      <c r="BU1884" s="56">
        <f t="shared" si="727"/>
        <v>0</v>
      </c>
      <c r="BV1884" s="56" t="str">
        <f>IFERROR(BU1884*#REF!,"0,00")</f>
        <v>0,00</v>
      </c>
      <c r="BW1884" s="59" t="str">
        <f t="shared" si="728"/>
        <v>0,00</v>
      </c>
    </row>
    <row r="1885" spans="1:75" ht="61.5" customHeight="1" thickTop="1" thickBot="1">
      <c r="A1885" s="90" t="str">
        <f t="shared" si="716"/>
        <v>INSERIR DATA</v>
      </c>
      <c r="B1885" s="91" t="str">
        <f t="shared" si="717"/>
        <v>INSERIR DATA</v>
      </c>
      <c r="C1885" s="81" t="str">
        <f t="shared" si="718"/>
        <v>INSERIR DATA</v>
      </c>
      <c r="D1885" s="79">
        <f t="shared" si="730"/>
        <v>1882</v>
      </c>
      <c r="E1885" s="125">
        <f t="shared" si="729"/>
        <v>0</v>
      </c>
      <c r="F1885" s="101"/>
      <c r="G1885" s="124" t="str">
        <f>IFERROR(VLOOKUP(F1885,#REF!,2,0)," ")</f>
        <v xml:space="preserve"> </v>
      </c>
      <c r="H1885" s="122" t="str">
        <f>IFERROR(VLOOKUP(F1885,#REF!,3,0)," ")</f>
        <v xml:space="preserve"> </v>
      </c>
      <c r="I1885" s="103"/>
      <c r="J1885" s="103"/>
      <c r="K1885" s="103"/>
      <c r="L1885" s="104"/>
      <c r="M1885" s="105"/>
      <c r="N1885" s="106"/>
      <c r="O1885" s="107"/>
      <c r="P1885" s="122" t="str">
        <f t="shared" si="713"/>
        <v>00,00</v>
      </c>
      <c r="Q1885" s="123" t="str">
        <f t="shared" si="714"/>
        <v>0,00</v>
      </c>
      <c r="R1885" s="119">
        <v>0</v>
      </c>
      <c r="S1885" s="119">
        <v>0</v>
      </c>
      <c r="T1885" s="123">
        <f t="shared" si="719"/>
        <v>0</v>
      </c>
      <c r="U1885" s="108"/>
      <c r="V1885" s="109" t="str">
        <f t="shared" si="715"/>
        <v/>
      </c>
      <c r="W1885" s="37"/>
      <c r="X1885" s="132"/>
      <c r="Y1885" s="134"/>
      <c r="AA1885" s="24"/>
      <c r="AB1885" s="40"/>
      <c r="AC1885" s="24" t="str">
        <f t="shared" si="721"/>
        <v>Pendente</v>
      </c>
      <c r="AE1885" s="43"/>
      <c r="AF1885" s="44"/>
      <c r="AG1885" s="46"/>
      <c r="AH1885" s="46"/>
      <c r="AI1885" s="46"/>
      <c r="AJ1885" s="44"/>
      <c r="AK1885" s="46"/>
      <c r="AL1885" s="127"/>
      <c r="AM1885" s="44"/>
      <c r="AN1885" s="46"/>
      <c r="AO1885" s="127"/>
      <c r="AP1885" s="46"/>
      <c r="AQ1885" s="46"/>
      <c r="AR1885" s="46"/>
      <c r="AS1885" s="46"/>
      <c r="AT1885" s="46"/>
      <c r="AU1885" s="46"/>
      <c r="AV1885" s="46"/>
      <c r="AW1885" s="46"/>
      <c r="AX1885" s="46"/>
      <c r="AY1885" s="46"/>
      <c r="AZ1885" s="49"/>
      <c r="BE1885" s="52">
        <f t="shared" si="720"/>
        <v>0</v>
      </c>
      <c r="BF1885" s="53" t="str">
        <f t="shared" si="722"/>
        <v>00</v>
      </c>
      <c r="BG1885" s="54">
        <f t="shared" si="723"/>
        <v>0</v>
      </c>
      <c r="BH1885" s="54">
        <v>6</v>
      </c>
      <c r="BI1885" s="54" t="str">
        <f t="shared" si="724"/>
        <v>,00</v>
      </c>
      <c r="BJ1885" s="55" t="str">
        <f t="shared" si="725"/>
        <v>00,00</v>
      </c>
      <c r="BL1885" s="57" t="str">
        <f>IFERROR(VLOOKUP(H1885,#REF!,2,0)," ")</f>
        <v xml:space="preserve"> </v>
      </c>
      <c r="BM1885" s="57" t="str">
        <f>IFERROR(VLOOKUP(K1885,#REF!,2,0)," ")</f>
        <v xml:space="preserve"> </v>
      </c>
      <c r="BN1885" s="58" t="str">
        <f t="shared" si="708"/>
        <v xml:space="preserve">  </v>
      </c>
      <c r="BO1885" s="59" t="str">
        <f>IFERROR(VLOOKUP(BN1885,#REF!,5,0)," ")</f>
        <v xml:space="preserve"> </v>
      </c>
      <c r="BP1885" s="59" t="str">
        <f t="shared" si="709"/>
        <v xml:space="preserve"> </v>
      </c>
      <c r="BQ1885" s="56" t="str">
        <f t="shared" si="710"/>
        <v>0,00</v>
      </c>
      <c r="BR1885" s="59" t="str">
        <f t="shared" si="711"/>
        <v>0,00</v>
      </c>
      <c r="BS1885" s="59" t="str">
        <f t="shared" si="712"/>
        <v xml:space="preserve"> </v>
      </c>
      <c r="BT1885" s="56" t="str">
        <f t="shared" si="726"/>
        <v>00</v>
      </c>
      <c r="BU1885" s="56">
        <f t="shared" si="727"/>
        <v>0</v>
      </c>
      <c r="BV1885" s="56" t="str">
        <f>IFERROR(BU1885*#REF!,"0,00")</f>
        <v>0,00</v>
      </c>
      <c r="BW1885" s="59" t="str">
        <f t="shared" si="728"/>
        <v>0,00</v>
      </c>
    </row>
    <row r="1886" spans="1:75" ht="61.5" customHeight="1" thickTop="1" thickBot="1">
      <c r="A1886" s="90" t="str">
        <f t="shared" si="716"/>
        <v>INSERIR DATA</v>
      </c>
      <c r="B1886" s="91" t="str">
        <f t="shared" si="717"/>
        <v>INSERIR DATA</v>
      </c>
      <c r="C1886" s="81" t="str">
        <f t="shared" si="718"/>
        <v>INSERIR DATA</v>
      </c>
      <c r="D1886" s="79">
        <f t="shared" si="730"/>
        <v>1883</v>
      </c>
      <c r="E1886" s="125">
        <f t="shared" si="729"/>
        <v>0</v>
      </c>
      <c r="F1886" s="101"/>
      <c r="G1886" s="124" t="str">
        <f>IFERROR(VLOOKUP(F1886,#REF!,2,0)," ")</f>
        <v xml:space="preserve"> </v>
      </c>
      <c r="H1886" s="122" t="str">
        <f>IFERROR(VLOOKUP(F1886,#REF!,3,0)," ")</f>
        <v xml:space="preserve"> </v>
      </c>
      <c r="I1886" s="103"/>
      <c r="J1886" s="103"/>
      <c r="K1886" s="103"/>
      <c r="L1886" s="104"/>
      <c r="M1886" s="105"/>
      <c r="N1886" s="106"/>
      <c r="O1886" s="107"/>
      <c r="P1886" s="122" t="str">
        <f t="shared" si="713"/>
        <v>00,00</v>
      </c>
      <c r="Q1886" s="123" t="str">
        <f t="shared" si="714"/>
        <v>0,00</v>
      </c>
      <c r="R1886" s="119">
        <v>0</v>
      </c>
      <c r="S1886" s="119">
        <v>0</v>
      </c>
      <c r="T1886" s="123">
        <f t="shared" si="719"/>
        <v>0</v>
      </c>
      <c r="U1886" s="108"/>
      <c r="V1886" s="109" t="str">
        <f t="shared" si="715"/>
        <v/>
      </c>
      <c r="W1886" s="37"/>
      <c r="X1886" s="132"/>
      <c r="Y1886" s="134"/>
      <c r="AA1886" s="24"/>
      <c r="AB1886" s="40"/>
      <c r="AC1886" s="24" t="str">
        <f t="shared" si="721"/>
        <v>Pendente</v>
      </c>
      <c r="AE1886" s="43"/>
      <c r="AF1886" s="44"/>
      <c r="AG1886" s="46"/>
      <c r="AH1886" s="46"/>
      <c r="AI1886" s="46"/>
      <c r="AJ1886" s="44"/>
      <c r="AK1886" s="46"/>
      <c r="AL1886" s="127"/>
      <c r="AM1886" s="44"/>
      <c r="AN1886" s="46"/>
      <c r="AO1886" s="127"/>
      <c r="AP1886" s="46"/>
      <c r="AQ1886" s="46"/>
      <c r="AR1886" s="46"/>
      <c r="AS1886" s="46"/>
      <c r="AT1886" s="46"/>
      <c r="AU1886" s="46"/>
      <c r="AV1886" s="46"/>
      <c r="AW1886" s="46"/>
      <c r="AX1886" s="46"/>
      <c r="AY1886" s="46"/>
      <c r="AZ1886" s="49"/>
      <c r="BE1886" s="52">
        <f t="shared" si="720"/>
        <v>0</v>
      </c>
      <c r="BF1886" s="53" t="str">
        <f t="shared" si="722"/>
        <v>00</v>
      </c>
      <c r="BG1886" s="54">
        <f t="shared" si="723"/>
        <v>0</v>
      </c>
      <c r="BH1886" s="54">
        <v>6</v>
      </c>
      <c r="BI1886" s="54" t="str">
        <f t="shared" si="724"/>
        <v>,00</v>
      </c>
      <c r="BJ1886" s="55" t="str">
        <f t="shared" si="725"/>
        <v>00,00</v>
      </c>
      <c r="BL1886" s="57" t="str">
        <f>IFERROR(VLOOKUP(H1886,#REF!,2,0)," ")</f>
        <v xml:space="preserve"> </v>
      </c>
      <c r="BM1886" s="57" t="str">
        <f>IFERROR(VLOOKUP(K1886,#REF!,2,0)," ")</f>
        <v xml:space="preserve"> </v>
      </c>
      <c r="BN1886" s="58" t="str">
        <f t="shared" si="708"/>
        <v xml:space="preserve">  </v>
      </c>
      <c r="BO1886" s="59" t="str">
        <f>IFERROR(VLOOKUP(BN1886,#REF!,5,0)," ")</f>
        <v xml:space="preserve"> </v>
      </c>
      <c r="BP1886" s="59" t="str">
        <f t="shared" si="709"/>
        <v xml:space="preserve"> </v>
      </c>
      <c r="BQ1886" s="56" t="str">
        <f t="shared" si="710"/>
        <v>0,00</v>
      </c>
      <c r="BR1886" s="59" t="str">
        <f t="shared" si="711"/>
        <v>0,00</v>
      </c>
      <c r="BS1886" s="59" t="str">
        <f t="shared" si="712"/>
        <v xml:space="preserve"> </v>
      </c>
      <c r="BT1886" s="56" t="str">
        <f t="shared" si="726"/>
        <v>00</v>
      </c>
      <c r="BU1886" s="56">
        <f t="shared" si="727"/>
        <v>0</v>
      </c>
      <c r="BV1886" s="56" t="str">
        <f>IFERROR(BU1886*#REF!,"0,00")</f>
        <v>0,00</v>
      </c>
      <c r="BW1886" s="59" t="str">
        <f t="shared" si="728"/>
        <v>0,00</v>
      </c>
    </row>
    <row r="1887" spans="1:75" ht="61.5" customHeight="1" thickTop="1" thickBot="1">
      <c r="A1887" s="90" t="str">
        <f t="shared" si="716"/>
        <v>INSERIR DATA</v>
      </c>
      <c r="B1887" s="91" t="str">
        <f t="shared" si="717"/>
        <v>INSERIR DATA</v>
      </c>
      <c r="C1887" s="81" t="str">
        <f t="shared" si="718"/>
        <v>INSERIR DATA</v>
      </c>
      <c r="D1887" s="79">
        <f t="shared" si="730"/>
        <v>1884</v>
      </c>
      <c r="E1887" s="125">
        <f t="shared" si="729"/>
        <v>0</v>
      </c>
      <c r="F1887" s="101"/>
      <c r="G1887" s="124" t="str">
        <f>IFERROR(VLOOKUP(F1887,#REF!,2,0)," ")</f>
        <v xml:space="preserve"> </v>
      </c>
      <c r="H1887" s="122" t="str">
        <f>IFERROR(VLOOKUP(F1887,#REF!,3,0)," ")</f>
        <v xml:space="preserve"> </v>
      </c>
      <c r="I1887" s="103"/>
      <c r="J1887" s="103"/>
      <c r="K1887" s="103"/>
      <c r="L1887" s="104"/>
      <c r="M1887" s="105"/>
      <c r="N1887" s="106"/>
      <c r="O1887" s="107"/>
      <c r="P1887" s="122" t="str">
        <f t="shared" si="713"/>
        <v>00,00</v>
      </c>
      <c r="Q1887" s="123" t="str">
        <f t="shared" si="714"/>
        <v>0,00</v>
      </c>
      <c r="R1887" s="119">
        <v>0</v>
      </c>
      <c r="S1887" s="119">
        <v>0</v>
      </c>
      <c r="T1887" s="123">
        <f t="shared" si="719"/>
        <v>0</v>
      </c>
      <c r="U1887" s="108"/>
      <c r="V1887" s="109" t="str">
        <f t="shared" si="715"/>
        <v/>
      </c>
      <c r="W1887" s="37"/>
      <c r="X1887" s="132"/>
      <c r="Y1887" s="134"/>
      <c r="AA1887" s="24"/>
      <c r="AB1887" s="40"/>
      <c r="AC1887" s="24" t="str">
        <f t="shared" si="721"/>
        <v>Pendente</v>
      </c>
      <c r="AE1887" s="43"/>
      <c r="AF1887" s="44"/>
      <c r="AG1887" s="46"/>
      <c r="AH1887" s="46"/>
      <c r="AI1887" s="46"/>
      <c r="AJ1887" s="44"/>
      <c r="AK1887" s="46"/>
      <c r="AL1887" s="127"/>
      <c r="AM1887" s="44"/>
      <c r="AN1887" s="46"/>
      <c r="AO1887" s="127"/>
      <c r="AP1887" s="46"/>
      <c r="AQ1887" s="46"/>
      <c r="AR1887" s="46"/>
      <c r="AS1887" s="46"/>
      <c r="AT1887" s="46"/>
      <c r="AU1887" s="46"/>
      <c r="AV1887" s="46"/>
      <c r="AW1887" s="46"/>
      <c r="AX1887" s="46"/>
      <c r="AY1887" s="46"/>
      <c r="AZ1887" s="49"/>
      <c r="BE1887" s="52">
        <f t="shared" si="720"/>
        <v>0</v>
      </c>
      <c r="BF1887" s="53" t="str">
        <f t="shared" si="722"/>
        <v>00</v>
      </c>
      <c r="BG1887" s="54">
        <f t="shared" si="723"/>
        <v>0</v>
      </c>
      <c r="BH1887" s="54">
        <v>6</v>
      </c>
      <c r="BI1887" s="54" t="str">
        <f t="shared" si="724"/>
        <v>,00</v>
      </c>
      <c r="BJ1887" s="55" t="str">
        <f t="shared" si="725"/>
        <v>00,00</v>
      </c>
      <c r="BL1887" s="57" t="str">
        <f>IFERROR(VLOOKUP(H1887,#REF!,2,0)," ")</f>
        <v xml:space="preserve"> </v>
      </c>
      <c r="BM1887" s="57" t="str">
        <f>IFERROR(VLOOKUP(K1887,#REF!,2,0)," ")</f>
        <v xml:space="preserve"> </v>
      </c>
      <c r="BN1887" s="58" t="str">
        <f t="shared" si="708"/>
        <v xml:space="preserve">  </v>
      </c>
      <c r="BO1887" s="59" t="str">
        <f>IFERROR(VLOOKUP(BN1887,#REF!,5,0)," ")</f>
        <v xml:space="preserve"> </v>
      </c>
      <c r="BP1887" s="59" t="str">
        <f t="shared" si="709"/>
        <v xml:space="preserve"> </v>
      </c>
      <c r="BQ1887" s="56" t="str">
        <f t="shared" si="710"/>
        <v>0,00</v>
      </c>
      <c r="BR1887" s="59" t="str">
        <f t="shared" si="711"/>
        <v>0,00</v>
      </c>
      <c r="BS1887" s="59" t="str">
        <f t="shared" si="712"/>
        <v xml:space="preserve"> </v>
      </c>
      <c r="BT1887" s="56" t="str">
        <f t="shared" si="726"/>
        <v>00</v>
      </c>
      <c r="BU1887" s="56">
        <f t="shared" si="727"/>
        <v>0</v>
      </c>
      <c r="BV1887" s="56" t="str">
        <f>IFERROR(BU1887*#REF!,"0,00")</f>
        <v>0,00</v>
      </c>
      <c r="BW1887" s="59" t="str">
        <f t="shared" si="728"/>
        <v>0,00</v>
      </c>
    </row>
    <row r="1888" spans="1:75" ht="61.5" customHeight="1" thickTop="1" thickBot="1">
      <c r="A1888" s="90" t="str">
        <f t="shared" si="716"/>
        <v>INSERIR DATA</v>
      </c>
      <c r="B1888" s="91" t="str">
        <f t="shared" si="717"/>
        <v>INSERIR DATA</v>
      </c>
      <c r="C1888" s="81" t="str">
        <f t="shared" si="718"/>
        <v>INSERIR DATA</v>
      </c>
      <c r="D1888" s="79">
        <f t="shared" si="730"/>
        <v>1885</v>
      </c>
      <c r="E1888" s="125">
        <f t="shared" si="729"/>
        <v>0</v>
      </c>
      <c r="F1888" s="101"/>
      <c r="G1888" s="124" t="str">
        <f>IFERROR(VLOOKUP(F1888,#REF!,2,0)," ")</f>
        <v xml:space="preserve"> </v>
      </c>
      <c r="H1888" s="122" t="str">
        <f>IFERROR(VLOOKUP(F1888,#REF!,3,0)," ")</f>
        <v xml:space="preserve"> </v>
      </c>
      <c r="I1888" s="103"/>
      <c r="J1888" s="103"/>
      <c r="K1888" s="103"/>
      <c r="L1888" s="104"/>
      <c r="M1888" s="105"/>
      <c r="N1888" s="106"/>
      <c r="O1888" s="107"/>
      <c r="P1888" s="122" t="str">
        <f t="shared" si="713"/>
        <v>00,00</v>
      </c>
      <c r="Q1888" s="123" t="str">
        <f t="shared" si="714"/>
        <v>0,00</v>
      </c>
      <c r="R1888" s="119">
        <v>0</v>
      </c>
      <c r="S1888" s="119">
        <v>0</v>
      </c>
      <c r="T1888" s="123">
        <f t="shared" si="719"/>
        <v>0</v>
      </c>
      <c r="U1888" s="108"/>
      <c r="V1888" s="109" t="str">
        <f t="shared" si="715"/>
        <v/>
      </c>
      <c r="W1888" s="37"/>
      <c r="X1888" s="132"/>
      <c r="Y1888" s="134"/>
      <c r="AA1888" s="24"/>
      <c r="AB1888" s="40"/>
      <c r="AC1888" s="24" t="str">
        <f t="shared" si="721"/>
        <v>Pendente</v>
      </c>
      <c r="AE1888" s="43"/>
      <c r="AF1888" s="44"/>
      <c r="AG1888" s="46"/>
      <c r="AH1888" s="46"/>
      <c r="AI1888" s="46"/>
      <c r="AJ1888" s="44"/>
      <c r="AK1888" s="46"/>
      <c r="AL1888" s="127"/>
      <c r="AM1888" s="44"/>
      <c r="AN1888" s="46"/>
      <c r="AO1888" s="127"/>
      <c r="AP1888" s="46"/>
      <c r="AQ1888" s="46"/>
      <c r="AR1888" s="46"/>
      <c r="AS1888" s="46"/>
      <c r="AT1888" s="46"/>
      <c r="AU1888" s="46"/>
      <c r="AV1888" s="46"/>
      <c r="AW1888" s="46"/>
      <c r="AX1888" s="46"/>
      <c r="AY1888" s="46"/>
      <c r="AZ1888" s="49"/>
      <c r="BE1888" s="52">
        <f t="shared" si="720"/>
        <v>0</v>
      </c>
      <c r="BF1888" s="53" t="str">
        <f t="shared" si="722"/>
        <v>00</v>
      </c>
      <c r="BG1888" s="54">
        <f t="shared" si="723"/>
        <v>0</v>
      </c>
      <c r="BH1888" s="54">
        <v>6</v>
      </c>
      <c r="BI1888" s="54" t="str">
        <f t="shared" si="724"/>
        <v>,00</v>
      </c>
      <c r="BJ1888" s="55" t="str">
        <f t="shared" si="725"/>
        <v>00,00</v>
      </c>
      <c r="BL1888" s="57" t="str">
        <f>IFERROR(VLOOKUP(H1888,#REF!,2,0)," ")</f>
        <v xml:space="preserve"> </v>
      </c>
      <c r="BM1888" s="57" t="str">
        <f>IFERROR(VLOOKUP(K1888,#REF!,2,0)," ")</f>
        <v xml:space="preserve"> </v>
      </c>
      <c r="BN1888" s="58" t="str">
        <f t="shared" si="708"/>
        <v xml:space="preserve">  </v>
      </c>
      <c r="BO1888" s="59" t="str">
        <f>IFERROR(VLOOKUP(BN1888,#REF!,5,0)," ")</f>
        <v xml:space="preserve"> </v>
      </c>
      <c r="BP1888" s="59" t="str">
        <f t="shared" si="709"/>
        <v xml:space="preserve"> </v>
      </c>
      <c r="BQ1888" s="56" t="str">
        <f t="shared" si="710"/>
        <v>0,00</v>
      </c>
      <c r="BR1888" s="59" t="str">
        <f t="shared" si="711"/>
        <v>0,00</v>
      </c>
      <c r="BS1888" s="59" t="str">
        <f t="shared" si="712"/>
        <v xml:space="preserve"> </v>
      </c>
      <c r="BT1888" s="56" t="str">
        <f t="shared" si="726"/>
        <v>00</v>
      </c>
      <c r="BU1888" s="56">
        <f t="shared" si="727"/>
        <v>0</v>
      </c>
      <c r="BV1888" s="56" t="str">
        <f>IFERROR(BU1888*#REF!,"0,00")</f>
        <v>0,00</v>
      </c>
      <c r="BW1888" s="59" t="str">
        <f t="shared" si="728"/>
        <v>0,00</v>
      </c>
    </row>
    <row r="1889" spans="1:75" ht="61.5" customHeight="1" thickTop="1" thickBot="1">
      <c r="A1889" s="90" t="str">
        <f t="shared" si="716"/>
        <v>INSERIR DATA</v>
      </c>
      <c r="B1889" s="91" t="str">
        <f t="shared" si="717"/>
        <v>INSERIR DATA</v>
      </c>
      <c r="C1889" s="81" t="str">
        <f t="shared" si="718"/>
        <v>INSERIR DATA</v>
      </c>
      <c r="D1889" s="79">
        <f t="shared" si="730"/>
        <v>1886</v>
      </c>
      <c r="E1889" s="125">
        <f t="shared" si="729"/>
        <v>0</v>
      </c>
      <c r="F1889" s="101"/>
      <c r="G1889" s="124" t="str">
        <f>IFERROR(VLOOKUP(F1889,#REF!,2,0)," ")</f>
        <v xml:space="preserve"> </v>
      </c>
      <c r="H1889" s="122" t="str">
        <f>IFERROR(VLOOKUP(F1889,#REF!,3,0)," ")</f>
        <v xml:space="preserve"> </v>
      </c>
      <c r="I1889" s="103"/>
      <c r="J1889" s="103"/>
      <c r="K1889" s="103"/>
      <c r="L1889" s="104"/>
      <c r="M1889" s="105"/>
      <c r="N1889" s="106"/>
      <c r="O1889" s="107"/>
      <c r="P1889" s="122" t="str">
        <f t="shared" si="713"/>
        <v>00,00</v>
      </c>
      <c r="Q1889" s="123" t="str">
        <f t="shared" si="714"/>
        <v>0,00</v>
      </c>
      <c r="R1889" s="119">
        <v>0</v>
      </c>
      <c r="S1889" s="119">
        <v>0</v>
      </c>
      <c r="T1889" s="123">
        <f t="shared" si="719"/>
        <v>0</v>
      </c>
      <c r="U1889" s="108"/>
      <c r="V1889" s="109" t="str">
        <f t="shared" si="715"/>
        <v/>
      </c>
      <c r="W1889" s="37"/>
      <c r="X1889" s="132"/>
      <c r="Y1889" s="134"/>
      <c r="AA1889" s="24"/>
      <c r="AB1889" s="40"/>
      <c r="AC1889" s="24" t="str">
        <f t="shared" si="721"/>
        <v>Pendente</v>
      </c>
      <c r="AE1889" s="43"/>
      <c r="AF1889" s="44"/>
      <c r="AG1889" s="46"/>
      <c r="AH1889" s="46"/>
      <c r="AI1889" s="46"/>
      <c r="AJ1889" s="44"/>
      <c r="AK1889" s="46"/>
      <c r="AL1889" s="127"/>
      <c r="AM1889" s="44"/>
      <c r="AN1889" s="46"/>
      <c r="AO1889" s="127"/>
      <c r="AP1889" s="46"/>
      <c r="AQ1889" s="46"/>
      <c r="AR1889" s="46"/>
      <c r="AS1889" s="46"/>
      <c r="AT1889" s="46"/>
      <c r="AU1889" s="46"/>
      <c r="AV1889" s="46"/>
      <c r="AW1889" s="46"/>
      <c r="AX1889" s="46"/>
      <c r="AY1889" s="46"/>
      <c r="AZ1889" s="49"/>
      <c r="BE1889" s="52">
        <f t="shared" si="720"/>
        <v>0</v>
      </c>
      <c r="BF1889" s="53" t="str">
        <f t="shared" si="722"/>
        <v>00</v>
      </c>
      <c r="BG1889" s="54">
        <f t="shared" si="723"/>
        <v>0</v>
      </c>
      <c r="BH1889" s="54">
        <v>6</v>
      </c>
      <c r="BI1889" s="54" t="str">
        <f t="shared" si="724"/>
        <v>,00</v>
      </c>
      <c r="BJ1889" s="55" t="str">
        <f t="shared" si="725"/>
        <v>00,00</v>
      </c>
      <c r="BL1889" s="57" t="str">
        <f>IFERROR(VLOOKUP(H1889,#REF!,2,0)," ")</f>
        <v xml:space="preserve"> </v>
      </c>
      <c r="BM1889" s="57" t="str">
        <f>IFERROR(VLOOKUP(K1889,#REF!,2,0)," ")</f>
        <v xml:space="preserve"> </v>
      </c>
      <c r="BN1889" s="58" t="str">
        <f t="shared" si="708"/>
        <v xml:space="preserve">  </v>
      </c>
      <c r="BO1889" s="59" t="str">
        <f>IFERROR(VLOOKUP(BN1889,#REF!,5,0)," ")</f>
        <v xml:space="preserve"> </v>
      </c>
      <c r="BP1889" s="59" t="str">
        <f t="shared" si="709"/>
        <v xml:space="preserve"> </v>
      </c>
      <c r="BQ1889" s="56" t="str">
        <f t="shared" si="710"/>
        <v>0,00</v>
      </c>
      <c r="BR1889" s="59" t="str">
        <f t="shared" si="711"/>
        <v>0,00</v>
      </c>
      <c r="BS1889" s="59" t="str">
        <f t="shared" si="712"/>
        <v xml:space="preserve"> </v>
      </c>
      <c r="BT1889" s="56" t="str">
        <f t="shared" si="726"/>
        <v>00</v>
      </c>
      <c r="BU1889" s="56">
        <f t="shared" si="727"/>
        <v>0</v>
      </c>
      <c r="BV1889" s="56" t="str">
        <f>IFERROR(BU1889*#REF!,"0,00")</f>
        <v>0,00</v>
      </c>
      <c r="BW1889" s="59" t="str">
        <f t="shared" si="728"/>
        <v>0,00</v>
      </c>
    </row>
    <row r="1890" spans="1:75" ht="61.5" customHeight="1" thickTop="1" thickBot="1">
      <c r="A1890" s="90" t="str">
        <f t="shared" si="716"/>
        <v>INSERIR DATA</v>
      </c>
      <c r="B1890" s="91" t="str">
        <f t="shared" si="717"/>
        <v>INSERIR DATA</v>
      </c>
      <c r="C1890" s="81" t="str">
        <f t="shared" si="718"/>
        <v>INSERIR DATA</v>
      </c>
      <c r="D1890" s="79">
        <f t="shared" si="730"/>
        <v>1887</v>
      </c>
      <c r="E1890" s="125">
        <f t="shared" si="729"/>
        <v>0</v>
      </c>
      <c r="F1890" s="101"/>
      <c r="G1890" s="124" t="str">
        <f>IFERROR(VLOOKUP(F1890,#REF!,2,0)," ")</f>
        <v xml:space="preserve"> </v>
      </c>
      <c r="H1890" s="122" t="str">
        <f>IFERROR(VLOOKUP(F1890,#REF!,3,0)," ")</f>
        <v xml:space="preserve"> </v>
      </c>
      <c r="I1890" s="103"/>
      <c r="J1890" s="103"/>
      <c r="K1890" s="103"/>
      <c r="L1890" s="104"/>
      <c r="M1890" s="105"/>
      <c r="N1890" s="106"/>
      <c r="O1890" s="107"/>
      <c r="P1890" s="122" t="str">
        <f t="shared" si="713"/>
        <v>00,00</v>
      </c>
      <c r="Q1890" s="123" t="str">
        <f t="shared" si="714"/>
        <v>0,00</v>
      </c>
      <c r="R1890" s="119">
        <v>0</v>
      </c>
      <c r="S1890" s="119">
        <v>0</v>
      </c>
      <c r="T1890" s="123">
        <f t="shared" si="719"/>
        <v>0</v>
      </c>
      <c r="U1890" s="108"/>
      <c r="V1890" s="109" t="str">
        <f t="shared" si="715"/>
        <v/>
      </c>
      <c r="W1890" s="37"/>
      <c r="X1890" s="132"/>
      <c r="Y1890" s="134"/>
      <c r="AA1890" s="24"/>
      <c r="AB1890" s="40"/>
      <c r="AC1890" s="24" t="str">
        <f t="shared" si="721"/>
        <v>Pendente</v>
      </c>
      <c r="AE1890" s="43"/>
      <c r="AF1890" s="44"/>
      <c r="AG1890" s="46"/>
      <c r="AH1890" s="46"/>
      <c r="AI1890" s="46"/>
      <c r="AJ1890" s="44"/>
      <c r="AK1890" s="46"/>
      <c r="AL1890" s="127"/>
      <c r="AM1890" s="44"/>
      <c r="AN1890" s="46"/>
      <c r="AO1890" s="127"/>
      <c r="AP1890" s="46"/>
      <c r="AQ1890" s="46"/>
      <c r="AR1890" s="46"/>
      <c r="AS1890" s="46"/>
      <c r="AT1890" s="46"/>
      <c r="AU1890" s="46"/>
      <c r="AV1890" s="46"/>
      <c r="AW1890" s="46"/>
      <c r="AX1890" s="46"/>
      <c r="AY1890" s="46"/>
      <c r="AZ1890" s="49"/>
      <c r="BE1890" s="52">
        <f t="shared" si="720"/>
        <v>0</v>
      </c>
      <c r="BF1890" s="53" t="str">
        <f t="shared" si="722"/>
        <v>00</v>
      </c>
      <c r="BG1890" s="54">
        <f t="shared" si="723"/>
        <v>0</v>
      </c>
      <c r="BH1890" s="54">
        <v>6</v>
      </c>
      <c r="BI1890" s="54" t="str">
        <f t="shared" si="724"/>
        <v>,00</v>
      </c>
      <c r="BJ1890" s="55" t="str">
        <f t="shared" si="725"/>
        <v>00,00</v>
      </c>
      <c r="BL1890" s="57" t="str">
        <f>IFERROR(VLOOKUP(H1890,#REF!,2,0)," ")</f>
        <v xml:space="preserve"> </v>
      </c>
      <c r="BM1890" s="57" t="str">
        <f>IFERROR(VLOOKUP(K1890,#REF!,2,0)," ")</f>
        <v xml:space="preserve"> </v>
      </c>
      <c r="BN1890" s="58" t="str">
        <f t="shared" si="708"/>
        <v xml:space="preserve">  </v>
      </c>
      <c r="BO1890" s="59" t="str">
        <f>IFERROR(VLOOKUP(BN1890,#REF!,5,0)," ")</f>
        <v xml:space="preserve"> </v>
      </c>
      <c r="BP1890" s="59" t="str">
        <f t="shared" si="709"/>
        <v xml:space="preserve"> </v>
      </c>
      <c r="BQ1890" s="56" t="str">
        <f t="shared" si="710"/>
        <v>0,00</v>
      </c>
      <c r="BR1890" s="59" t="str">
        <f t="shared" si="711"/>
        <v>0,00</v>
      </c>
      <c r="BS1890" s="59" t="str">
        <f t="shared" si="712"/>
        <v xml:space="preserve"> </v>
      </c>
      <c r="BT1890" s="56" t="str">
        <f t="shared" si="726"/>
        <v>00</v>
      </c>
      <c r="BU1890" s="56">
        <f t="shared" si="727"/>
        <v>0</v>
      </c>
      <c r="BV1890" s="56" t="str">
        <f>IFERROR(BU1890*#REF!,"0,00")</f>
        <v>0,00</v>
      </c>
      <c r="BW1890" s="59" t="str">
        <f t="shared" si="728"/>
        <v>0,00</v>
      </c>
    </row>
    <row r="1891" spans="1:75" ht="61.5" customHeight="1" thickTop="1" thickBot="1">
      <c r="A1891" s="90" t="str">
        <f t="shared" si="716"/>
        <v>INSERIR DATA</v>
      </c>
      <c r="B1891" s="91" t="str">
        <f t="shared" si="717"/>
        <v>INSERIR DATA</v>
      </c>
      <c r="C1891" s="81" t="str">
        <f t="shared" si="718"/>
        <v>INSERIR DATA</v>
      </c>
      <c r="D1891" s="79">
        <f t="shared" si="730"/>
        <v>1888</v>
      </c>
      <c r="E1891" s="125">
        <f t="shared" si="729"/>
        <v>0</v>
      </c>
      <c r="F1891" s="101"/>
      <c r="G1891" s="124" t="str">
        <f>IFERROR(VLOOKUP(F1891,#REF!,2,0)," ")</f>
        <v xml:space="preserve"> </v>
      </c>
      <c r="H1891" s="122" t="str">
        <f>IFERROR(VLOOKUP(F1891,#REF!,3,0)," ")</f>
        <v xml:space="preserve"> </v>
      </c>
      <c r="I1891" s="103"/>
      <c r="J1891" s="103"/>
      <c r="K1891" s="103"/>
      <c r="L1891" s="104"/>
      <c r="M1891" s="105"/>
      <c r="N1891" s="106"/>
      <c r="O1891" s="107"/>
      <c r="P1891" s="122" t="str">
        <f t="shared" si="713"/>
        <v>00,00</v>
      </c>
      <c r="Q1891" s="123" t="str">
        <f t="shared" si="714"/>
        <v>0,00</v>
      </c>
      <c r="R1891" s="119">
        <v>0</v>
      </c>
      <c r="S1891" s="119">
        <v>0</v>
      </c>
      <c r="T1891" s="123">
        <f t="shared" si="719"/>
        <v>0</v>
      </c>
      <c r="U1891" s="108"/>
      <c r="V1891" s="109" t="str">
        <f t="shared" si="715"/>
        <v/>
      </c>
      <c r="W1891" s="37"/>
      <c r="X1891" s="132"/>
      <c r="Y1891" s="134"/>
      <c r="AA1891" s="24"/>
      <c r="AB1891" s="40"/>
      <c r="AC1891" s="24" t="str">
        <f t="shared" si="721"/>
        <v>Pendente</v>
      </c>
      <c r="AE1891" s="43"/>
      <c r="AF1891" s="44"/>
      <c r="AG1891" s="46"/>
      <c r="AH1891" s="46"/>
      <c r="AI1891" s="46"/>
      <c r="AJ1891" s="44"/>
      <c r="AK1891" s="46"/>
      <c r="AL1891" s="127"/>
      <c r="AM1891" s="44"/>
      <c r="AN1891" s="46"/>
      <c r="AO1891" s="127"/>
      <c r="AP1891" s="46"/>
      <c r="AQ1891" s="46"/>
      <c r="AR1891" s="46"/>
      <c r="AS1891" s="46"/>
      <c r="AT1891" s="46"/>
      <c r="AU1891" s="46"/>
      <c r="AV1891" s="46"/>
      <c r="AW1891" s="46"/>
      <c r="AX1891" s="46"/>
      <c r="AY1891" s="46"/>
      <c r="AZ1891" s="49"/>
      <c r="BE1891" s="52">
        <f t="shared" si="720"/>
        <v>0</v>
      </c>
      <c r="BF1891" s="53" t="str">
        <f t="shared" si="722"/>
        <v>00</v>
      </c>
      <c r="BG1891" s="54">
        <f t="shared" si="723"/>
        <v>0</v>
      </c>
      <c r="BH1891" s="54">
        <v>6</v>
      </c>
      <c r="BI1891" s="54" t="str">
        <f t="shared" si="724"/>
        <v>,00</v>
      </c>
      <c r="BJ1891" s="55" t="str">
        <f t="shared" si="725"/>
        <v>00,00</v>
      </c>
      <c r="BL1891" s="57" t="str">
        <f>IFERROR(VLOOKUP(H1891,#REF!,2,0)," ")</f>
        <v xml:space="preserve"> </v>
      </c>
      <c r="BM1891" s="57" t="str">
        <f>IFERROR(VLOOKUP(K1891,#REF!,2,0)," ")</f>
        <v xml:space="preserve"> </v>
      </c>
      <c r="BN1891" s="58" t="str">
        <f t="shared" ref="BN1891:BN1954" si="731">IFERROR(BL1891&amp;BM1891," ")</f>
        <v xml:space="preserve">  </v>
      </c>
      <c r="BO1891" s="59" t="str">
        <f>IFERROR(VLOOKUP(BN1891,#REF!,5,0)," ")</f>
        <v xml:space="preserve"> </v>
      </c>
      <c r="BP1891" s="59" t="str">
        <f t="shared" ref="BP1891:BP1954" si="732">IFERROR(BF1891*BO1891," ")</f>
        <v xml:space="preserve"> </v>
      </c>
      <c r="BQ1891" s="56" t="str">
        <f t="shared" ref="BQ1891:BQ1954" si="733">IF(BI1891=$BQ$3,1,"0,00")</f>
        <v>0,00</v>
      </c>
      <c r="BR1891" s="59" t="str">
        <f t="shared" ref="BR1891:BR1954" si="734">IFERROR(IF(BQ1891=1,BO1891/2,"0,00")," ")</f>
        <v>0,00</v>
      </c>
      <c r="BS1891" s="59" t="str">
        <f t="shared" ref="BS1891:BS1954" si="735">IFERROR(BR1891+BP1891," ")</f>
        <v xml:space="preserve"> </v>
      </c>
      <c r="BT1891" s="56" t="str">
        <f t="shared" si="726"/>
        <v>00</v>
      </c>
      <c r="BU1891" s="56">
        <f t="shared" si="727"/>
        <v>0</v>
      </c>
      <c r="BV1891" s="56" t="str">
        <f>IFERROR(BU1891*#REF!,"0,00")</f>
        <v>0,00</v>
      </c>
      <c r="BW1891" s="59" t="str">
        <f t="shared" si="728"/>
        <v>0,00</v>
      </c>
    </row>
    <row r="1892" spans="1:75" ht="61.5" customHeight="1" thickTop="1" thickBot="1">
      <c r="A1892" s="90" t="str">
        <f t="shared" si="716"/>
        <v>INSERIR DATA</v>
      </c>
      <c r="B1892" s="91" t="str">
        <f t="shared" si="717"/>
        <v>INSERIR DATA</v>
      </c>
      <c r="C1892" s="81" t="str">
        <f t="shared" si="718"/>
        <v>INSERIR DATA</v>
      </c>
      <c r="D1892" s="79">
        <f t="shared" si="730"/>
        <v>1889</v>
      </c>
      <c r="E1892" s="125">
        <f t="shared" si="729"/>
        <v>0</v>
      </c>
      <c r="F1892" s="101"/>
      <c r="G1892" s="124" t="str">
        <f>IFERROR(VLOOKUP(F1892,#REF!,2,0)," ")</f>
        <v xml:space="preserve"> </v>
      </c>
      <c r="H1892" s="122" t="str">
        <f>IFERROR(VLOOKUP(F1892,#REF!,3,0)," ")</f>
        <v xml:space="preserve"> </v>
      </c>
      <c r="I1892" s="103"/>
      <c r="J1892" s="103"/>
      <c r="K1892" s="103"/>
      <c r="L1892" s="104"/>
      <c r="M1892" s="105"/>
      <c r="N1892" s="106"/>
      <c r="O1892" s="107"/>
      <c r="P1892" s="122" t="str">
        <f t="shared" si="713"/>
        <v>00,00</v>
      </c>
      <c r="Q1892" s="123" t="str">
        <f t="shared" si="714"/>
        <v>0,00</v>
      </c>
      <c r="R1892" s="119">
        <v>0</v>
      </c>
      <c r="S1892" s="119">
        <v>0</v>
      </c>
      <c r="T1892" s="123">
        <f t="shared" si="719"/>
        <v>0</v>
      </c>
      <c r="U1892" s="108"/>
      <c r="V1892" s="109" t="str">
        <f t="shared" si="715"/>
        <v/>
      </c>
      <c r="W1892" s="37"/>
      <c r="X1892" s="132"/>
      <c r="Y1892" s="134"/>
      <c r="AA1892" s="24"/>
      <c r="AB1892" s="40"/>
      <c r="AC1892" s="24" t="str">
        <f t="shared" si="721"/>
        <v>Pendente</v>
      </c>
      <c r="AE1892" s="43"/>
      <c r="AF1892" s="44"/>
      <c r="AG1892" s="46"/>
      <c r="AH1892" s="46"/>
      <c r="AI1892" s="46"/>
      <c r="AJ1892" s="44"/>
      <c r="AK1892" s="46"/>
      <c r="AL1892" s="127"/>
      <c r="AM1892" s="44"/>
      <c r="AN1892" s="46"/>
      <c r="AO1892" s="127"/>
      <c r="AP1892" s="46"/>
      <c r="AQ1892" s="46"/>
      <c r="AR1892" s="46"/>
      <c r="AS1892" s="46"/>
      <c r="AT1892" s="46"/>
      <c r="AU1892" s="46"/>
      <c r="AV1892" s="46"/>
      <c r="AW1892" s="46"/>
      <c r="AX1892" s="46"/>
      <c r="AY1892" s="46"/>
      <c r="AZ1892" s="49"/>
      <c r="BE1892" s="52">
        <f t="shared" si="720"/>
        <v>0</v>
      </c>
      <c r="BF1892" s="53" t="str">
        <f t="shared" si="722"/>
        <v>00</v>
      </c>
      <c r="BG1892" s="54">
        <f t="shared" si="723"/>
        <v>0</v>
      </c>
      <c r="BH1892" s="54">
        <v>6</v>
      </c>
      <c r="BI1892" s="54" t="str">
        <f t="shared" si="724"/>
        <v>,00</v>
      </c>
      <c r="BJ1892" s="55" t="str">
        <f t="shared" si="725"/>
        <v>00,00</v>
      </c>
      <c r="BL1892" s="57" t="str">
        <f>IFERROR(VLOOKUP(H1892,#REF!,2,0)," ")</f>
        <v xml:space="preserve"> </v>
      </c>
      <c r="BM1892" s="57" t="str">
        <f>IFERROR(VLOOKUP(K1892,#REF!,2,0)," ")</f>
        <v xml:space="preserve"> </v>
      </c>
      <c r="BN1892" s="58" t="str">
        <f t="shared" si="731"/>
        <v xml:space="preserve">  </v>
      </c>
      <c r="BO1892" s="59" t="str">
        <f>IFERROR(VLOOKUP(BN1892,#REF!,5,0)," ")</f>
        <v xml:space="preserve"> </v>
      </c>
      <c r="BP1892" s="59" t="str">
        <f t="shared" si="732"/>
        <v xml:space="preserve"> </v>
      </c>
      <c r="BQ1892" s="56" t="str">
        <f t="shared" si="733"/>
        <v>0,00</v>
      </c>
      <c r="BR1892" s="59" t="str">
        <f t="shared" si="734"/>
        <v>0,00</v>
      </c>
      <c r="BS1892" s="59" t="str">
        <f t="shared" si="735"/>
        <v xml:space="preserve"> </v>
      </c>
      <c r="BT1892" s="56" t="str">
        <f t="shared" si="726"/>
        <v>00</v>
      </c>
      <c r="BU1892" s="56">
        <f t="shared" si="727"/>
        <v>0</v>
      </c>
      <c r="BV1892" s="56" t="str">
        <f>IFERROR(BU1892*#REF!,"0,00")</f>
        <v>0,00</v>
      </c>
      <c r="BW1892" s="59" t="str">
        <f t="shared" si="728"/>
        <v>0,00</v>
      </c>
    </row>
    <row r="1893" spans="1:75" ht="61.5" customHeight="1" thickTop="1" thickBot="1">
      <c r="A1893" s="90" t="str">
        <f t="shared" si="716"/>
        <v>INSERIR DATA</v>
      </c>
      <c r="B1893" s="91" t="str">
        <f t="shared" si="717"/>
        <v>INSERIR DATA</v>
      </c>
      <c r="C1893" s="81" t="str">
        <f t="shared" si="718"/>
        <v>INSERIR DATA</v>
      </c>
      <c r="D1893" s="79">
        <f t="shared" si="730"/>
        <v>1890</v>
      </c>
      <c r="E1893" s="125">
        <f t="shared" si="729"/>
        <v>0</v>
      </c>
      <c r="F1893" s="101"/>
      <c r="G1893" s="124" t="str">
        <f>IFERROR(VLOOKUP(F1893,#REF!,2,0)," ")</f>
        <v xml:space="preserve"> </v>
      </c>
      <c r="H1893" s="122" t="str">
        <f>IFERROR(VLOOKUP(F1893,#REF!,3,0)," ")</f>
        <v xml:space="preserve"> </v>
      </c>
      <c r="I1893" s="103"/>
      <c r="J1893" s="103"/>
      <c r="K1893" s="103"/>
      <c r="L1893" s="104"/>
      <c r="M1893" s="105"/>
      <c r="N1893" s="106"/>
      <c r="O1893" s="107"/>
      <c r="P1893" s="122" t="str">
        <f t="shared" si="713"/>
        <v>00,00</v>
      </c>
      <c r="Q1893" s="123" t="str">
        <f t="shared" si="714"/>
        <v>0,00</v>
      </c>
      <c r="R1893" s="119">
        <v>0</v>
      </c>
      <c r="S1893" s="119">
        <v>0</v>
      </c>
      <c r="T1893" s="123">
        <f t="shared" si="719"/>
        <v>0</v>
      </c>
      <c r="U1893" s="108"/>
      <c r="V1893" s="109" t="str">
        <f t="shared" si="715"/>
        <v/>
      </c>
      <c r="W1893" s="37"/>
      <c r="X1893" s="132"/>
      <c r="Y1893" s="134"/>
      <c r="AA1893" s="24"/>
      <c r="AB1893" s="40"/>
      <c r="AC1893" s="24" t="str">
        <f t="shared" si="721"/>
        <v>Pendente</v>
      </c>
      <c r="AE1893" s="43"/>
      <c r="AF1893" s="44"/>
      <c r="AG1893" s="46"/>
      <c r="AH1893" s="46"/>
      <c r="AI1893" s="46"/>
      <c r="AJ1893" s="44"/>
      <c r="AK1893" s="46"/>
      <c r="AL1893" s="127"/>
      <c r="AM1893" s="44"/>
      <c r="AN1893" s="46"/>
      <c r="AO1893" s="127"/>
      <c r="AP1893" s="46"/>
      <c r="AQ1893" s="46"/>
      <c r="AR1893" s="46"/>
      <c r="AS1893" s="46"/>
      <c r="AT1893" s="46"/>
      <c r="AU1893" s="46"/>
      <c r="AV1893" s="46"/>
      <c r="AW1893" s="46"/>
      <c r="AX1893" s="46"/>
      <c r="AY1893" s="46"/>
      <c r="AZ1893" s="49"/>
      <c r="BE1893" s="52">
        <f t="shared" si="720"/>
        <v>0</v>
      </c>
      <c r="BF1893" s="53" t="str">
        <f t="shared" si="722"/>
        <v>00</v>
      </c>
      <c r="BG1893" s="54">
        <f t="shared" si="723"/>
        <v>0</v>
      </c>
      <c r="BH1893" s="54">
        <v>6</v>
      </c>
      <c r="BI1893" s="54" t="str">
        <f t="shared" si="724"/>
        <v>,00</v>
      </c>
      <c r="BJ1893" s="55" t="str">
        <f t="shared" si="725"/>
        <v>00,00</v>
      </c>
      <c r="BL1893" s="57" t="str">
        <f>IFERROR(VLOOKUP(H1893,#REF!,2,0)," ")</f>
        <v xml:space="preserve"> </v>
      </c>
      <c r="BM1893" s="57" t="str">
        <f>IFERROR(VLOOKUP(K1893,#REF!,2,0)," ")</f>
        <v xml:space="preserve"> </v>
      </c>
      <c r="BN1893" s="58" t="str">
        <f t="shared" si="731"/>
        <v xml:space="preserve">  </v>
      </c>
      <c r="BO1893" s="59" t="str">
        <f>IFERROR(VLOOKUP(BN1893,#REF!,5,0)," ")</f>
        <v xml:space="preserve"> </v>
      </c>
      <c r="BP1893" s="59" t="str">
        <f t="shared" si="732"/>
        <v xml:space="preserve"> </v>
      </c>
      <c r="BQ1893" s="56" t="str">
        <f t="shared" si="733"/>
        <v>0,00</v>
      </c>
      <c r="BR1893" s="59" t="str">
        <f t="shared" si="734"/>
        <v>0,00</v>
      </c>
      <c r="BS1893" s="59" t="str">
        <f t="shared" si="735"/>
        <v xml:space="preserve"> </v>
      </c>
      <c r="BT1893" s="56" t="str">
        <f t="shared" si="726"/>
        <v>00</v>
      </c>
      <c r="BU1893" s="56">
        <f t="shared" si="727"/>
        <v>0</v>
      </c>
      <c r="BV1893" s="56" t="str">
        <f>IFERROR(BU1893*#REF!,"0,00")</f>
        <v>0,00</v>
      </c>
      <c r="BW1893" s="59" t="str">
        <f t="shared" si="728"/>
        <v>0,00</v>
      </c>
    </row>
    <row r="1894" spans="1:75" ht="61.5" customHeight="1" thickTop="1" thickBot="1">
      <c r="A1894" s="90" t="str">
        <f t="shared" si="716"/>
        <v>INSERIR DATA</v>
      </c>
      <c r="B1894" s="91" t="str">
        <f t="shared" si="717"/>
        <v>INSERIR DATA</v>
      </c>
      <c r="C1894" s="81" t="str">
        <f t="shared" si="718"/>
        <v>INSERIR DATA</v>
      </c>
      <c r="D1894" s="79">
        <f t="shared" si="730"/>
        <v>1891</v>
      </c>
      <c r="E1894" s="125">
        <f t="shared" si="729"/>
        <v>0</v>
      </c>
      <c r="F1894" s="101"/>
      <c r="G1894" s="124" t="str">
        <f>IFERROR(VLOOKUP(F1894,#REF!,2,0)," ")</f>
        <v xml:space="preserve"> </v>
      </c>
      <c r="H1894" s="122" t="str">
        <f>IFERROR(VLOOKUP(F1894,#REF!,3,0)," ")</f>
        <v xml:space="preserve"> </v>
      </c>
      <c r="I1894" s="103"/>
      <c r="J1894" s="103"/>
      <c r="K1894" s="103"/>
      <c r="L1894" s="104"/>
      <c r="M1894" s="105"/>
      <c r="N1894" s="106"/>
      <c r="O1894" s="107"/>
      <c r="P1894" s="122" t="str">
        <f t="shared" si="713"/>
        <v>00,00</v>
      </c>
      <c r="Q1894" s="123" t="str">
        <f t="shared" si="714"/>
        <v>0,00</v>
      </c>
      <c r="R1894" s="119">
        <v>0</v>
      </c>
      <c r="S1894" s="119">
        <v>0</v>
      </c>
      <c r="T1894" s="123">
        <f t="shared" si="719"/>
        <v>0</v>
      </c>
      <c r="U1894" s="108"/>
      <c r="V1894" s="109" t="str">
        <f t="shared" si="715"/>
        <v/>
      </c>
      <c r="W1894" s="37"/>
      <c r="X1894" s="132"/>
      <c r="Y1894" s="134"/>
      <c r="AA1894" s="24"/>
      <c r="AB1894" s="40"/>
      <c r="AC1894" s="24" t="str">
        <f t="shared" si="721"/>
        <v>Pendente</v>
      </c>
      <c r="AE1894" s="43"/>
      <c r="AF1894" s="44"/>
      <c r="AG1894" s="46"/>
      <c r="AH1894" s="46"/>
      <c r="AI1894" s="46"/>
      <c r="AJ1894" s="44"/>
      <c r="AK1894" s="46"/>
      <c r="AL1894" s="127"/>
      <c r="AM1894" s="44"/>
      <c r="AN1894" s="46"/>
      <c r="AO1894" s="127"/>
      <c r="AP1894" s="46"/>
      <c r="AQ1894" s="46"/>
      <c r="AR1894" s="46"/>
      <c r="AS1894" s="46"/>
      <c r="AT1894" s="46"/>
      <c r="AU1894" s="46"/>
      <c r="AV1894" s="46"/>
      <c r="AW1894" s="46"/>
      <c r="AX1894" s="46"/>
      <c r="AY1894" s="46"/>
      <c r="AZ1894" s="49"/>
      <c r="BE1894" s="52">
        <f t="shared" si="720"/>
        <v>0</v>
      </c>
      <c r="BF1894" s="53" t="str">
        <f t="shared" si="722"/>
        <v>00</v>
      </c>
      <c r="BG1894" s="54">
        <f t="shared" si="723"/>
        <v>0</v>
      </c>
      <c r="BH1894" s="54">
        <v>6</v>
      </c>
      <c r="BI1894" s="54" t="str">
        <f t="shared" si="724"/>
        <v>,00</v>
      </c>
      <c r="BJ1894" s="55" t="str">
        <f t="shared" si="725"/>
        <v>00,00</v>
      </c>
      <c r="BL1894" s="57" t="str">
        <f>IFERROR(VLOOKUP(H1894,#REF!,2,0)," ")</f>
        <v xml:space="preserve"> </v>
      </c>
      <c r="BM1894" s="57" t="str">
        <f>IFERROR(VLOOKUP(K1894,#REF!,2,0)," ")</f>
        <v xml:space="preserve"> </v>
      </c>
      <c r="BN1894" s="58" t="str">
        <f t="shared" si="731"/>
        <v xml:space="preserve">  </v>
      </c>
      <c r="BO1894" s="59" t="str">
        <f>IFERROR(VLOOKUP(BN1894,#REF!,5,0)," ")</f>
        <v xml:space="preserve"> </v>
      </c>
      <c r="BP1894" s="59" t="str">
        <f t="shared" si="732"/>
        <v xml:space="preserve"> </v>
      </c>
      <c r="BQ1894" s="56" t="str">
        <f t="shared" si="733"/>
        <v>0,00</v>
      </c>
      <c r="BR1894" s="59" t="str">
        <f t="shared" si="734"/>
        <v>0,00</v>
      </c>
      <c r="BS1894" s="59" t="str">
        <f t="shared" si="735"/>
        <v xml:space="preserve"> </v>
      </c>
      <c r="BT1894" s="56" t="str">
        <f t="shared" si="726"/>
        <v>00</v>
      </c>
      <c r="BU1894" s="56">
        <f t="shared" si="727"/>
        <v>0</v>
      </c>
      <c r="BV1894" s="56" t="str">
        <f>IFERROR(BU1894*#REF!,"0,00")</f>
        <v>0,00</v>
      </c>
      <c r="BW1894" s="59" t="str">
        <f t="shared" si="728"/>
        <v>0,00</v>
      </c>
    </row>
    <row r="1895" spans="1:75" ht="61.5" customHeight="1" thickTop="1" thickBot="1">
      <c r="A1895" s="90" t="str">
        <f t="shared" si="716"/>
        <v>INSERIR DATA</v>
      </c>
      <c r="B1895" s="91" t="str">
        <f t="shared" si="717"/>
        <v>INSERIR DATA</v>
      </c>
      <c r="C1895" s="81" t="str">
        <f t="shared" si="718"/>
        <v>INSERIR DATA</v>
      </c>
      <c r="D1895" s="79">
        <f t="shared" si="730"/>
        <v>1892</v>
      </c>
      <c r="E1895" s="125">
        <f t="shared" si="729"/>
        <v>0</v>
      </c>
      <c r="F1895" s="101"/>
      <c r="G1895" s="124" t="str">
        <f>IFERROR(VLOOKUP(F1895,#REF!,2,0)," ")</f>
        <v xml:space="preserve"> </v>
      </c>
      <c r="H1895" s="122" t="str">
        <f>IFERROR(VLOOKUP(F1895,#REF!,3,0)," ")</f>
        <v xml:space="preserve"> </v>
      </c>
      <c r="I1895" s="103"/>
      <c r="J1895" s="103"/>
      <c r="K1895" s="103"/>
      <c r="L1895" s="104"/>
      <c r="M1895" s="105"/>
      <c r="N1895" s="106"/>
      <c r="O1895" s="107"/>
      <c r="P1895" s="122" t="str">
        <f t="shared" si="713"/>
        <v>00,00</v>
      </c>
      <c r="Q1895" s="123" t="str">
        <f t="shared" si="714"/>
        <v>0,00</v>
      </c>
      <c r="R1895" s="119">
        <v>0</v>
      </c>
      <c r="S1895" s="119">
        <v>0</v>
      </c>
      <c r="T1895" s="123">
        <f t="shared" si="719"/>
        <v>0</v>
      </c>
      <c r="U1895" s="108"/>
      <c r="V1895" s="109" t="str">
        <f t="shared" si="715"/>
        <v/>
      </c>
      <c r="W1895" s="37"/>
      <c r="X1895" s="132"/>
      <c r="Y1895" s="134"/>
      <c r="AA1895" s="24"/>
      <c r="AB1895" s="40"/>
      <c r="AC1895" s="24" t="str">
        <f t="shared" si="721"/>
        <v>Pendente</v>
      </c>
      <c r="AE1895" s="43"/>
      <c r="AF1895" s="44"/>
      <c r="AG1895" s="46"/>
      <c r="AH1895" s="46"/>
      <c r="AI1895" s="46"/>
      <c r="AJ1895" s="44"/>
      <c r="AK1895" s="46"/>
      <c r="AL1895" s="127"/>
      <c r="AM1895" s="44"/>
      <c r="AN1895" s="46"/>
      <c r="AO1895" s="127"/>
      <c r="AP1895" s="46"/>
      <c r="AQ1895" s="46"/>
      <c r="AR1895" s="46"/>
      <c r="AS1895" s="46"/>
      <c r="AT1895" s="46"/>
      <c r="AU1895" s="46"/>
      <c r="AV1895" s="46"/>
      <c r="AW1895" s="46"/>
      <c r="AX1895" s="46"/>
      <c r="AY1895" s="46"/>
      <c r="AZ1895" s="49"/>
      <c r="BE1895" s="52">
        <f t="shared" si="720"/>
        <v>0</v>
      </c>
      <c r="BF1895" s="53" t="str">
        <f t="shared" si="722"/>
        <v>00</v>
      </c>
      <c r="BG1895" s="54">
        <f t="shared" si="723"/>
        <v>0</v>
      </c>
      <c r="BH1895" s="54">
        <v>6</v>
      </c>
      <c r="BI1895" s="54" t="str">
        <f t="shared" si="724"/>
        <v>,00</v>
      </c>
      <c r="BJ1895" s="55" t="str">
        <f t="shared" si="725"/>
        <v>00,00</v>
      </c>
      <c r="BL1895" s="57" t="str">
        <f>IFERROR(VLOOKUP(H1895,#REF!,2,0)," ")</f>
        <v xml:space="preserve"> </v>
      </c>
      <c r="BM1895" s="57" t="str">
        <f>IFERROR(VLOOKUP(K1895,#REF!,2,0)," ")</f>
        <v xml:space="preserve"> </v>
      </c>
      <c r="BN1895" s="58" t="str">
        <f t="shared" si="731"/>
        <v xml:space="preserve">  </v>
      </c>
      <c r="BO1895" s="59" t="str">
        <f>IFERROR(VLOOKUP(BN1895,#REF!,5,0)," ")</f>
        <v xml:space="preserve"> </v>
      </c>
      <c r="BP1895" s="59" t="str">
        <f t="shared" si="732"/>
        <v xml:space="preserve"> </v>
      </c>
      <c r="BQ1895" s="56" t="str">
        <f t="shared" si="733"/>
        <v>0,00</v>
      </c>
      <c r="BR1895" s="59" t="str">
        <f t="shared" si="734"/>
        <v>0,00</v>
      </c>
      <c r="BS1895" s="59" t="str">
        <f t="shared" si="735"/>
        <v xml:space="preserve"> </v>
      </c>
      <c r="BT1895" s="56" t="str">
        <f t="shared" si="726"/>
        <v>00</v>
      </c>
      <c r="BU1895" s="56">
        <f t="shared" si="727"/>
        <v>0</v>
      </c>
      <c r="BV1895" s="56" t="str">
        <f>IFERROR(BU1895*#REF!,"0,00")</f>
        <v>0,00</v>
      </c>
      <c r="BW1895" s="59" t="str">
        <f t="shared" si="728"/>
        <v>0,00</v>
      </c>
    </row>
    <row r="1896" spans="1:75" ht="61.5" customHeight="1" thickTop="1" thickBot="1">
      <c r="A1896" s="90" t="str">
        <f t="shared" si="716"/>
        <v>INSERIR DATA</v>
      </c>
      <c r="B1896" s="91" t="str">
        <f t="shared" si="717"/>
        <v>INSERIR DATA</v>
      </c>
      <c r="C1896" s="81" t="str">
        <f t="shared" si="718"/>
        <v>INSERIR DATA</v>
      </c>
      <c r="D1896" s="79">
        <f t="shared" si="730"/>
        <v>1893</v>
      </c>
      <c r="E1896" s="125">
        <f t="shared" si="729"/>
        <v>0</v>
      </c>
      <c r="F1896" s="101"/>
      <c r="G1896" s="124" t="str">
        <f>IFERROR(VLOOKUP(F1896,#REF!,2,0)," ")</f>
        <v xml:space="preserve"> </v>
      </c>
      <c r="H1896" s="122" t="str">
        <f>IFERROR(VLOOKUP(F1896,#REF!,3,0)," ")</f>
        <v xml:space="preserve"> </v>
      </c>
      <c r="I1896" s="103"/>
      <c r="J1896" s="103"/>
      <c r="K1896" s="103"/>
      <c r="L1896" s="104"/>
      <c r="M1896" s="105"/>
      <c r="N1896" s="106"/>
      <c r="O1896" s="107"/>
      <c r="P1896" s="122" t="str">
        <f t="shared" si="713"/>
        <v>00,00</v>
      </c>
      <c r="Q1896" s="123" t="str">
        <f t="shared" si="714"/>
        <v>0,00</v>
      </c>
      <c r="R1896" s="119">
        <v>0</v>
      </c>
      <c r="S1896" s="119">
        <v>0</v>
      </c>
      <c r="T1896" s="123">
        <f t="shared" si="719"/>
        <v>0</v>
      </c>
      <c r="U1896" s="108"/>
      <c r="V1896" s="109" t="str">
        <f t="shared" si="715"/>
        <v/>
      </c>
      <c r="W1896" s="37"/>
      <c r="X1896" s="132"/>
      <c r="Y1896" s="134"/>
      <c r="AA1896" s="24"/>
      <c r="AB1896" s="40"/>
      <c r="AC1896" s="24" t="str">
        <f t="shared" si="721"/>
        <v>Pendente</v>
      </c>
      <c r="AE1896" s="43"/>
      <c r="AF1896" s="44"/>
      <c r="AG1896" s="46"/>
      <c r="AH1896" s="46"/>
      <c r="AI1896" s="46"/>
      <c r="AJ1896" s="44"/>
      <c r="AK1896" s="46"/>
      <c r="AL1896" s="127"/>
      <c r="AM1896" s="44"/>
      <c r="AN1896" s="46"/>
      <c r="AO1896" s="127"/>
      <c r="AP1896" s="46"/>
      <c r="AQ1896" s="46"/>
      <c r="AR1896" s="46"/>
      <c r="AS1896" s="46"/>
      <c r="AT1896" s="46"/>
      <c r="AU1896" s="46"/>
      <c r="AV1896" s="46"/>
      <c r="AW1896" s="46"/>
      <c r="AX1896" s="46"/>
      <c r="AY1896" s="46"/>
      <c r="AZ1896" s="49"/>
      <c r="BE1896" s="52">
        <f t="shared" si="720"/>
        <v>0</v>
      </c>
      <c r="BF1896" s="53" t="str">
        <f t="shared" si="722"/>
        <v>00</v>
      </c>
      <c r="BG1896" s="54">
        <f t="shared" si="723"/>
        <v>0</v>
      </c>
      <c r="BH1896" s="54">
        <v>6</v>
      </c>
      <c r="BI1896" s="54" t="str">
        <f t="shared" si="724"/>
        <v>,00</v>
      </c>
      <c r="BJ1896" s="55" t="str">
        <f t="shared" si="725"/>
        <v>00,00</v>
      </c>
      <c r="BL1896" s="57" t="str">
        <f>IFERROR(VLOOKUP(H1896,#REF!,2,0)," ")</f>
        <v xml:space="preserve"> </v>
      </c>
      <c r="BM1896" s="57" t="str">
        <f>IFERROR(VLOOKUP(K1896,#REF!,2,0)," ")</f>
        <v xml:space="preserve"> </v>
      </c>
      <c r="BN1896" s="58" t="str">
        <f t="shared" si="731"/>
        <v xml:space="preserve">  </v>
      </c>
      <c r="BO1896" s="59" t="str">
        <f>IFERROR(VLOOKUP(BN1896,#REF!,5,0)," ")</f>
        <v xml:space="preserve"> </v>
      </c>
      <c r="BP1896" s="59" t="str">
        <f t="shared" si="732"/>
        <v xml:space="preserve"> </v>
      </c>
      <c r="BQ1896" s="56" t="str">
        <f t="shared" si="733"/>
        <v>0,00</v>
      </c>
      <c r="BR1896" s="59" t="str">
        <f t="shared" si="734"/>
        <v>0,00</v>
      </c>
      <c r="BS1896" s="59" t="str">
        <f t="shared" si="735"/>
        <v xml:space="preserve"> </v>
      </c>
      <c r="BT1896" s="56" t="str">
        <f t="shared" si="726"/>
        <v>00</v>
      </c>
      <c r="BU1896" s="56">
        <f t="shared" si="727"/>
        <v>0</v>
      </c>
      <c r="BV1896" s="56" t="str">
        <f>IFERROR(BU1896*#REF!,"0,00")</f>
        <v>0,00</v>
      </c>
      <c r="BW1896" s="59" t="str">
        <f t="shared" si="728"/>
        <v>0,00</v>
      </c>
    </row>
    <row r="1897" spans="1:75" ht="61.5" customHeight="1" thickTop="1" thickBot="1">
      <c r="A1897" s="90" t="str">
        <f t="shared" si="716"/>
        <v>INSERIR DATA</v>
      </c>
      <c r="B1897" s="91" t="str">
        <f t="shared" si="717"/>
        <v>INSERIR DATA</v>
      </c>
      <c r="C1897" s="81" t="str">
        <f t="shared" si="718"/>
        <v>INSERIR DATA</v>
      </c>
      <c r="D1897" s="79">
        <f t="shared" si="730"/>
        <v>1894</v>
      </c>
      <c r="E1897" s="125">
        <f t="shared" si="729"/>
        <v>0</v>
      </c>
      <c r="F1897" s="101"/>
      <c r="G1897" s="124" t="str">
        <f>IFERROR(VLOOKUP(F1897,#REF!,2,0)," ")</f>
        <v xml:space="preserve"> </v>
      </c>
      <c r="H1897" s="122" t="str">
        <f>IFERROR(VLOOKUP(F1897,#REF!,3,0)," ")</f>
        <v xml:space="preserve"> </v>
      </c>
      <c r="I1897" s="103"/>
      <c r="J1897" s="103"/>
      <c r="K1897" s="103"/>
      <c r="L1897" s="104"/>
      <c r="M1897" s="105"/>
      <c r="N1897" s="106"/>
      <c r="O1897" s="107"/>
      <c r="P1897" s="122" t="str">
        <f t="shared" si="713"/>
        <v>00,00</v>
      </c>
      <c r="Q1897" s="123" t="str">
        <f t="shared" si="714"/>
        <v>0,00</v>
      </c>
      <c r="R1897" s="119">
        <v>0</v>
      </c>
      <c r="S1897" s="119">
        <v>0</v>
      </c>
      <c r="T1897" s="123">
        <f t="shared" si="719"/>
        <v>0</v>
      </c>
      <c r="U1897" s="108"/>
      <c r="V1897" s="109" t="str">
        <f t="shared" si="715"/>
        <v/>
      </c>
      <c r="W1897" s="37"/>
      <c r="X1897" s="132"/>
      <c r="Y1897" s="134"/>
      <c r="AA1897" s="24"/>
      <c r="AB1897" s="40"/>
      <c r="AC1897" s="24" t="str">
        <f t="shared" si="721"/>
        <v>Pendente</v>
      </c>
      <c r="AE1897" s="43"/>
      <c r="AF1897" s="44"/>
      <c r="AG1897" s="46"/>
      <c r="AH1897" s="46"/>
      <c r="AI1897" s="46"/>
      <c r="AJ1897" s="44"/>
      <c r="AK1897" s="46"/>
      <c r="AL1897" s="127"/>
      <c r="AM1897" s="44"/>
      <c r="AN1897" s="46"/>
      <c r="AO1897" s="127"/>
      <c r="AP1897" s="46"/>
      <c r="AQ1897" s="46"/>
      <c r="AR1897" s="46"/>
      <c r="AS1897" s="46"/>
      <c r="AT1897" s="46"/>
      <c r="AU1897" s="46"/>
      <c r="AV1897" s="46"/>
      <c r="AW1897" s="46"/>
      <c r="AX1897" s="46"/>
      <c r="AY1897" s="46"/>
      <c r="AZ1897" s="49"/>
      <c r="BE1897" s="52">
        <f t="shared" si="720"/>
        <v>0</v>
      </c>
      <c r="BF1897" s="53" t="str">
        <f t="shared" si="722"/>
        <v>00</v>
      </c>
      <c r="BG1897" s="54">
        <f t="shared" si="723"/>
        <v>0</v>
      </c>
      <c r="BH1897" s="54">
        <v>6</v>
      </c>
      <c r="BI1897" s="54" t="str">
        <f t="shared" si="724"/>
        <v>,00</v>
      </c>
      <c r="BJ1897" s="55" t="str">
        <f t="shared" si="725"/>
        <v>00,00</v>
      </c>
      <c r="BL1897" s="57" t="str">
        <f>IFERROR(VLOOKUP(H1897,#REF!,2,0)," ")</f>
        <v xml:space="preserve"> </v>
      </c>
      <c r="BM1897" s="57" t="str">
        <f>IFERROR(VLOOKUP(K1897,#REF!,2,0)," ")</f>
        <v xml:space="preserve"> </v>
      </c>
      <c r="BN1897" s="58" t="str">
        <f t="shared" si="731"/>
        <v xml:space="preserve">  </v>
      </c>
      <c r="BO1897" s="59" t="str">
        <f>IFERROR(VLOOKUP(BN1897,#REF!,5,0)," ")</f>
        <v xml:space="preserve"> </v>
      </c>
      <c r="BP1897" s="59" t="str">
        <f t="shared" si="732"/>
        <v xml:space="preserve"> </v>
      </c>
      <c r="BQ1897" s="56" t="str">
        <f t="shared" si="733"/>
        <v>0,00</v>
      </c>
      <c r="BR1897" s="59" t="str">
        <f t="shared" si="734"/>
        <v>0,00</v>
      </c>
      <c r="BS1897" s="59" t="str">
        <f t="shared" si="735"/>
        <v xml:space="preserve"> </v>
      </c>
      <c r="BT1897" s="56" t="str">
        <f t="shared" si="726"/>
        <v>00</v>
      </c>
      <c r="BU1897" s="56">
        <f t="shared" si="727"/>
        <v>0</v>
      </c>
      <c r="BV1897" s="56" t="str">
        <f>IFERROR(BU1897*#REF!,"0,00")</f>
        <v>0,00</v>
      </c>
      <c r="BW1897" s="59" t="str">
        <f t="shared" si="728"/>
        <v>0,00</v>
      </c>
    </row>
    <row r="1898" spans="1:75" ht="61.5" customHeight="1" thickTop="1" thickBot="1">
      <c r="A1898" s="90" t="str">
        <f t="shared" si="716"/>
        <v>INSERIR DATA</v>
      </c>
      <c r="B1898" s="91" t="str">
        <f t="shared" si="717"/>
        <v>INSERIR DATA</v>
      </c>
      <c r="C1898" s="81" t="str">
        <f t="shared" si="718"/>
        <v>INSERIR DATA</v>
      </c>
      <c r="D1898" s="79">
        <f t="shared" si="730"/>
        <v>1895</v>
      </c>
      <c r="E1898" s="125">
        <f t="shared" si="729"/>
        <v>0</v>
      </c>
      <c r="F1898" s="101"/>
      <c r="G1898" s="124" t="str">
        <f>IFERROR(VLOOKUP(F1898,#REF!,2,0)," ")</f>
        <v xml:space="preserve"> </v>
      </c>
      <c r="H1898" s="122" t="str">
        <f>IFERROR(VLOOKUP(F1898,#REF!,3,0)," ")</f>
        <v xml:space="preserve"> </v>
      </c>
      <c r="I1898" s="103"/>
      <c r="J1898" s="103"/>
      <c r="K1898" s="103"/>
      <c r="L1898" s="104"/>
      <c r="M1898" s="105"/>
      <c r="N1898" s="106"/>
      <c r="O1898" s="107"/>
      <c r="P1898" s="122" t="str">
        <f t="shared" si="713"/>
        <v>00,00</v>
      </c>
      <c r="Q1898" s="123" t="str">
        <f t="shared" si="714"/>
        <v>0,00</v>
      </c>
      <c r="R1898" s="119">
        <v>0</v>
      </c>
      <c r="S1898" s="119">
        <v>0</v>
      </c>
      <c r="T1898" s="123">
        <f t="shared" si="719"/>
        <v>0</v>
      </c>
      <c r="U1898" s="108"/>
      <c r="V1898" s="109" t="str">
        <f t="shared" si="715"/>
        <v/>
      </c>
      <c r="W1898" s="37"/>
      <c r="X1898" s="132"/>
      <c r="Y1898" s="134"/>
      <c r="AA1898" s="24"/>
      <c r="AB1898" s="40"/>
      <c r="AC1898" s="24" t="str">
        <f t="shared" si="721"/>
        <v>Pendente</v>
      </c>
      <c r="AE1898" s="43"/>
      <c r="AF1898" s="44"/>
      <c r="AG1898" s="46"/>
      <c r="AH1898" s="46"/>
      <c r="AI1898" s="46"/>
      <c r="AJ1898" s="44"/>
      <c r="AK1898" s="46"/>
      <c r="AL1898" s="127"/>
      <c r="AM1898" s="44"/>
      <c r="AN1898" s="46"/>
      <c r="AO1898" s="127"/>
      <c r="AP1898" s="46"/>
      <c r="AQ1898" s="46"/>
      <c r="AR1898" s="46"/>
      <c r="AS1898" s="46"/>
      <c r="AT1898" s="46"/>
      <c r="AU1898" s="46"/>
      <c r="AV1898" s="46"/>
      <c r="AW1898" s="46"/>
      <c r="AX1898" s="46"/>
      <c r="AY1898" s="46"/>
      <c r="AZ1898" s="49"/>
      <c r="BE1898" s="52">
        <f t="shared" si="720"/>
        <v>0</v>
      </c>
      <c r="BF1898" s="53" t="str">
        <f t="shared" si="722"/>
        <v>00</v>
      </c>
      <c r="BG1898" s="54">
        <f t="shared" si="723"/>
        <v>0</v>
      </c>
      <c r="BH1898" s="54">
        <v>6</v>
      </c>
      <c r="BI1898" s="54" t="str">
        <f t="shared" si="724"/>
        <v>,00</v>
      </c>
      <c r="BJ1898" s="55" t="str">
        <f t="shared" si="725"/>
        <v>00,00</v>
      </c>
      <c r="BL1898" s="57" t="str">
        <f>IFERROR(VLOOKUP(H1898,#REF!,2,0)," ")</f>
        <v xml:space="preserve"> </v>
      </c>
      <c r="BM1898" s="57" t="str">
        <f>IFERROR(VLOOKUP(K1898,#REF!,2,0)," ")</f>
        <v xml:space="preserve"> </v>
      </c>
      <c r="BN1898" s="58" t="str">
        <f t="shared" si="731"/>
        <v xml:space="preserve">  </v>
      </c>
      <c r="BO1898" s="59" t="str">
        <f>IFERROR(VLOOKUP(BN1898,#REF!,5,0)," ")</f>
        <v xml:space="preserve"> </v>
      </c>
      <c r="BP1898" s="59" t="str">
        <f t="shared" si="732"/>
        <v xml:space="preserve"> </v>
      </c>
      <c r="BQ1898" s="56" t="str">
        <f t="shared" si="733"/>
        <v>0,00</v>
      </c>
      <c r="BR1898" s="59" t="str">
        <f t="shared" si="734"/>
        <v>0,00</v>
      </c>
      <c r="BS1898" s="59" t="str">
        <f t="shared" si="735"/>
        <v xml:space="preserve"> </v>
      </c>
      <c r="BT1898" s="56" t="str">
        <f t="shared" si="726"/>
        <v>00</v>
      </c>
      <c r="BU1898" s="56">
        <f t="shared" si="727"/>
        <v>0</v>
      </c>
      <c r="BV1898" s="56" t="str">
        <f>IFERROR(BU1898*#REF!,"0,00")</f>
        <v>0,00</v>
      </c>
      <c r="BW1898" s="59" t="str">
        <f t="shared" si="728"/>
        <v>0,00</v>
      </c>
    </row>
    <row r="1899" spans="1:75" ht="61.5" customHeight="1" thickTop="1" thickBot="1">
      <c r="A1899" s="90" t="str">
        <f t="shared" si="716"/>
        <v>INSERIR DATA</v>
      </c>
      <c r="B1899" s="91" t="str">
        <f t="shared" si="717"/>
        <v>INSERIR DATA</v>
      </c>
      <c r="C1899" s="81" t="str">
        <f t="shared" si="718"/>
        <v>INSERIR DATA</v>
      </c>
      <c r="D1899" s="79">
        <f t="shared" si="730"/>
        <v>1896</v>
      </c>
      <c r="E1899" s="125">
        <f t="shared" si="729"/>
        <v>0</v>
      </c>
      <c r="F1899" s="101"/>
      <c r="G1899" s="124" t="str">
        <f>IFERROR(VLOOKUP(F1899,#REF!,2,0)," ")</f>
        <v xml:space="preserve"> </v>
      </c>
      <c r="H1899" s="122" t="str">
        <f>IFERROR(VLOOKUP(F1899,#REF!,3,0)," ")</f>
        <v xml:space="preserve"> </v>
      </c>
      <c r="I1899" s="103"/>
      <c r="J1899" s="103"/>
      <c r="K1899" s="103"/>
      <c r="L1899" s="104"/>
      <c r="M1899" s="105"/>
      <c r="N1899" s="106"/>
      <c r="O1899" s="107"/>
      <c r="P1899" s="122" t="str">
        <f t="shared" si="713"/>
        <v>00,00</v>
      </c>
      <c r="Q1899" s="123" t="str">
        <f t="shared" si="714"/>
        <v>0,00</v>
      </c>
      <c r="R1899" s="119">
        <v>0</v>
      </c>
      <c r="S1899" s="119">
        <v>0</v>
      </c>
      <c r="T1899" s="123">
        <f t="shared" si="719"/>
        <v>0</v>
      </c>
      <c r="U1899" s="108"/>
      <c r="V1899" s="109" t="str">
        <f t="shared" si="715"/>
        <v/>
      </c>
      <c r="W1899" s="37"/>
      <c r="X1899" s="132"/>
      <c r="Y1899" s="134"/>
      <c r="AA1899" s="24"/>
      <c r="AB1899" s="40"/>
      <c r="AC1899" s="24" t="str">
        <f t="shared" si="721"/>
        <v>Pendente</v>
      </c>
      <c r="AE1899" s="43"/>
      <c r="AF1899" s="44"/>
      <c r="AG1899" s="46"/>
      <c r="AH1899" s="46"/>
      <c r="AI1899" s="46"/>
      <c r="AJ1899" s="44"/>
      <c r="AK1899" s="46"/>
      <c r="AL1899" s="127"/>
      <c r="AM1899" s="44"/>
      <c r="AN1899" s="46"/>
      <c r="AO1899" s="127"/>
      <c r="AP1899" s="46"/>
      <c r="AQ1899" s="46"/>
      <c r="AR1899" s="46"/>
      <c r="AS1899" s="46"/>
      <c r="AT1899" s="46"/>
      <c r="AU1899" s="46"/>
      <c r="AV1899" s="46"/>
      <c r="AW1899" s="46"/>
      <c r="AX1899" s="46"/>
      <c r="AY1899" s="46"/>
      <c r="AZ1899" s="49"/>
      <c r="BE1899" s="52">
        <f t="shared" si="720"/>
        <v>0</v>
      </c>
      <c r="BF1899" s="53" t="str">
        <f t="shared" si="722"/>
        <v>00</v>
      </c>
      <c r="BG1899" s="54">
        <f t="shared" si="723"/>
        <v>0</v>
      </c>
      <c r="BH1899" s="54">
        <v>6</v>
      </c>
      <c r="BI1899" s="54" t="str">
        <f t="shared" si="724"/>
        <v>,00</v>
      </c>
      <c r="BJ1899" s="55" t="str">
        <f t="shared" si="725"/>
        <v>00,00</v>
      </c>
      <c r="BL1899" s="57" t="str">
        <f>IFERROR(VLOOKUP(H1899,#REF!,2,0)," ")</f>
        <v xml:space="preserve"> </v>
      </c>
      <c r="BM1899" s="57" t="str">
        <f>IFERROR(VLOOKUP(K1899,#REF!,2,0)," ")</f>
        <v xml:space="preserve"> </v>
      </c>
      <c r="BN1899" s="58" t="str">
        <f t="shared" si="731"/>
        <v xml:space="preserve">  </v>
      </c>
      <c r="BO1899" s="59" t="str">
        <f>IFERROR(VLOOKUP(BN1899,#REF!,5,0)," ")</f>
        <v xml:space="preserve"> </v>
      </c>
      <c r="BP1899" s="59" t="str">
        <f t="shared" si="732"/>
        <v xml:space="preserve"> </v>
      </c>
      <c r="BQ1899" s="56" t="str">
        <f t="shared" si="733"/>
        <v>0,00</v>
      </c>
      <c r="BR1899" s="59" t="str">
        <f t="shared" si="734"/>
        <v>0,00</v>
      </c>
      <c r="BS1899" s="59" t="str">
        <f t="shared" si="735"/>
        <v xml:space="preserve"> </v>
      </c>
      <c r="BT1899" s="56" t="str">
        <f t="shared" si="726"/>
        <v>00</v>
      </c>
      <c r="BU1899" s="56">
        <f t="shared" si="727"/>
        <v>0</v>
      </c>
      <c r="BV1899" s="56" t="str">
        <f>IFERROR(BU1899*#REF!,"0,00")</f>
        <v>0,00</v>
      </c>
      <c r="BW1899" s="59" t="str">
        <f t="shared" si="728"/>
        <v>0,00</v>
      </c>
    </row>
    <row r="1900" spans="1:75" ht="61.5" customHeight="1" thickTop="1" thickBot="1">
      <c r="A1900" s="90" t="str">
        <f t="shared" si="716"/>
        <v>INSERIR DATA</v>
      </c>
      <c r="B1900" s="91" t="str">
        <f t="shared" si="717"/>
        <v>INSERIR DATA</v>
      </c>
      <c r="C1900" s="81" t="str">
        <f t="shared" si="718"/>
        <v>INSERIR DATA</v>
      </c>
      <c r="D1900" s="79">
        <f t="shared" si="730"/>
        <v>1897</v>
      </c>
      <c r="E1900" s="125">
        <f t="shared" si="729"/>
        <v>0</v>
      </c>
      <c r="F1900" s="101"/>
      <c r="G1900" s="124" t="str">
        <f>IFERROR(VLOOKUP(F1900,#REF!,2,0)," ")</f>
        <v xml:space="preserve"> </v>
      </c>
      <c r="H1900" s="122" t="str">
        <f>IFERROR(VLOOKUP(F1900,#REF!,3,0)," ")</f>
        <v xml:space="preserve"> </v>
      </c>
      <c r="I1900" s="103"/>
      <c r="J1900" s="103"/>
      <c r="K1900" s="103"/>
      <c r="L1900" s="104"/>
      <c r="M1900" s="105"/>
      <c r="N1900" s="106"/>
      <c r="O1900" s="107"/>
      <c r="P1900" s="122" t="str">
        <f t="shared" si="713"/>
        <v>00,00</v>
      </c>
      <c r="Q1900" s="123" t="str">
        <f t="shared" si="714"/>
        <v>0,00</v>
      </c>
      <c r="R1900" s="119">
        <v>0</v>
      </c>
      <c r="S1900" s="119">
        <v>0</v>
      </c>
      <c r="T1900" s="123">
        <f t="shared" si="719"/>
        <v>0</v>
      </c>
      <c r="U1900" s="108"/>
      <c r="V1900" s="109" t="str">
        <f t="shared" si="715"/>
        <v/>
      </c>
      <c r="W1900" s="37"/>
      <c r="X1900" s="132"/>
      <c r="Y1900" s="134"/>
      <c r="AA1900" s="24"/>
      <c r="AB1900" s="40"/>
      <c r="AC1900" s="24" t="str">
        <f t="shared" si="721"/>
        <v>Pendente</v>
      </c>
      <c r="AE1900" s="43"/>
      <c r="AF1900" s="44"/>
      <c r="AG1900" s="46"/>
      <c r="AH1900" s="46"/>
      <c r="AI1900" s="46"/>
      <c r="AJ1900" s="44"/>
      <c r="AK1900" s="46"/>
      <c r="AL1900" s="127"/>
      <c r="AM1900" s="44"/>
      <c r="AN1900" s="46"/>
      <c r="AO1900" s="127"/>
      <c r="AP1900" s="46"/>
      <c r="AQ1900" s="46"/>
      <c r="AR1900" s="46"/>
      <c r="AS1900" s="46"/>
      <c r="AT1900" s="46"/>
      <c r="AU1900" s="46"/>
      <c r="AV1900" s="46"/>
      <c r="AW1900" s="46"/>
      <c r="AX1900" s="46"/>
      <c r="AY1900" s="46"/>
      <c r="AZ1900" s="49"/>
      <c r="BE1900" s="52">
        <f t="shared" si="720"/>
        <v>0</v>
      </c>
      <c r="BF1900" s="53" t="str">
        <f t="shared" si="722"/>
        <v>00</v>
      </c>
      <c r="BG1900" s="54">
        <f t="shared" si="723"/>
        <v>0</v>
      </c>
      <c r="BH1900" s="54">
        <v>6</v>
      </c>
      <c r="BI1900" s="54" t="str">
        <f t="shared" si="724"/>
        <v>,00</v>
      </c>
      <c r="BJ1900" s="55" t="str">
        <f t="shared" si="725"/>
        <v>00,00</v>
      </c>
      <c r="BL1900" s="57" t="str">
        <f>IFERROR(VLOOKUP(H1900,#REF!,2,0)," ")</f>
        <v xml:space="preserve"> </v>
      </c>
      <c r="BM1900" s="57" t="str">
        <f>IFERROR(VLOOKUP(K1900,#REF!,2,0)," ")</f>
        <v xml:space="preserve"> </v>
      </c>
      <c r="BN1900" s="58" t="str">
        <f t="shared" si="731"/>
        <v xml:space="preserve">  </v>
      </c>
      <c r="BO1900" s="59" t="str">
        <f>IFERROR(VLOOKUP(BN1900,#REF!,5,0)," ")</f>
        <v xml:space="preserve"> </v>
      </c>
      <c r="BP1900" s="59" t="str">
        <f t="shared" si="732"/>
        <v xml:space="preserve"> </v>
      </c>
      <c r="BQ1900" s="56" t="str">
        <f t="shared" si="733"/>
        <v>0,00</v>
      </c>
      <c r="BR1900" s="59" t="str">
        <f t="shared" si="734"/>
        <v>0,00</v>
      </c>
      <c r="BS1900" s="59" t="str">
        <f t="shared" si="735"/>
        <v xml:space="preserve"> </v>
      </c>
      <c r="BT1900" s="56" t="str">
        <f t="shared" si="726"/>
        <v>00</v>
      </c>
      <c r="BU1900" s="56">
        <f t="shared" si="727"/>
        <v>0</v>
      </c>
      <c r="BV1900" s="56" t="str">
        <f>IFERROR(BU1900*#REF!,"0,00")</f>
        <v>0,00</v>
      </c>
      <c r="BW1900" s="59" t="str">
        <f t="shared" si="728"/>
        <v>0,00</v>
      </c>
    </row>
    <row r="1901" spans="1:75" ht="61.5" customHeight="1" thickTop="1" thickBot="1">
      <c r="A1901" s="90" t="str">
        <f t="shared" si="716"/>
        <v>INSERIR DATA</v>
      </c>
      <c r="B1901" s="91" t="str">
        <f t="shared" si="717"/>
        <v>INSERIR DATA</v>
      </c>
      <c r="C1901" s="81" t="str">
        <f t="shared" si="718"/>
        <v>INSERIR DATA</v>
      </c>
      <c r="D1901" s="79">
        <f t="shared" si="730"/>
        <v>1898</v>
      </c>
      <c r="E1901" s="125">
        <f t="shared" si="729"/>
        <v>0</v>
      </c>
      <c r="F1901" s="101"/>
      <c r="G1901" s="124" t="str">
        <f>IFERROR(VLOOKUP(F1901,#REF!,2,0)," ")</f>
        <v xml:space="preserve"> </v>
      </c>
      <c r="H1901" s="122" t="str">
        <f>IFERROR(VLOOKUP(F1901,#REF!,3,0)," ")</f>
        <v xml:space="preserve"> </v>
      </c>
      <c r="I1901" s="103"/>
      <c r="J1901" s="103"/>
      <c r="K1901" s="103"/>
      <c r="L1901" s="104"/>
      <c r="M1901" s="105"/>
      <c r="N1901" s="106"/>
      <c r="O1901" s="107"/>
      <c r="P1901" s="122" t="str">
        <f t="shared" si="713"/>
        <v>00,00</v>
      </c>
      <c r="Q1901" s="123" t="str">
        <f t="shared" si="714"/>
        <v>0,00</v>
      </c>
      <c r="R1901" s="119">
        <v>0</v>
      </c>
      <c r="S1901" s="119">
        <v>0</v>
      </c>
      <c r="T1901" s="123">
        <f t="shared" si="719"/>
        <v>0</v>
      </c>
      <c r="U1901" s="108"/>
      <c r="V1901" s="109" t="str">
        <f t="shared" si="715"/>
        <v/>
      </c>
      <c r="W1901" s="37"/>
      <c r="X1901" s="132"/>
      <c r="Y1901" s="134"/>
      <c r="AA1901" s="24"/>
      <c r="AB1901" s="40"/>
      <c r="AC1901" s="24" t="str">
        <f t="shared" si="721"/>
        <v>Pendente</v>
      </c>
      <c r="AE1901" s="43"/>
      <c r="AF1901" s="44"/>
      <c r="AG1901" s="46"/>
      <c r="AH1901" s="46"/>
      <c r="AI1901" s="46"/>
      <c r="AJ1901" s="44"/>
      <c r="AK1901" s="46"/>
      <c r="AL1901" s="127"/>
      <c r="AM1901" s="44"/>
      <c r="AN1901" s="46"/>
      <c r="AO1901" s="127"/>
      <c r="AP1901" s="46"/>
      <c r="AQ1901" s="46"/>
      <c r="AR1901" s="46"/>
      <c r="AS1901" s="46"/>
      <c r="AT1901" s="46"/>
      <c r="AU1901" s="46"/>
      <c r="AV1901" s="46"/>
      <c r="AW1901" s="46"/>
      <c r="AX1901" s="46"/>
      <c r="AY1901" s="46"/>
      <c r="AZ1901" s="49"/>
      <c r="BE1901" s="52">
        <f t="shared" si="720"/>
        <v>0</v>
      </c>
      <c r="BF1901" s="53" t="str">
        <f t="shared" si="722"/>
        <v>00</v>
      </c>
      <c r="BG1901" s="54">
        <f t="shared" si="723"/>
        <v>0</v>
      </c>
      <c r="BH1901" s="54">
        <v>6</v>
      </c>
      <c r="BI1901" s="54" t="str">
        <f t="shared" si="724"/>
        <v>,00</v>
      </c>
      <c r="BJ1901" s="55" t="str">
        <f t="shared" si="725"/>
        <v>00,00</v>
      </c>
      <c r="BL1901" s="57" t="str">
        <f>IFERROR(VLOOKUP(H1901,#REF!,2,0)," ")</f>
        <v xml:space="preserve"> </v>
      </c>
      <c r="BM1901" s="57" t="str">
        <f>IFERROR(VLOOKUP(K1901,#REF!,2,0)," ")</f>
        <v xml:space="preserve"> </v>
      </c>
      <c r="BN1901" s="58" t="str">
        <f t="shared" si="731"/>
        <v xml:space="preserve">  </v>
      </c>
      <c r="BO1901" s="59" t="str">
        <f>IFERROR(VLOOKUP(BN1901,#REF!,5,0)," ")</f>
        <v xml:space="preserve"> </v>
      </c>
      <c r="BP1901" s="59" t="str">
        <f t="shared" si="732"/>
        <v xml:space="preserve"> </v>
      </c>
      <c r="BQ1901" s="56" t="str">
        <f t="shared" si="733"/>
        <v>0,00</v>
      </c>
      <c r="BR1901" s="59" t="str">
        <f t="shared" si="734"/>
        <v>0,00</v>
      </c>
      <c r="BS1901" s="59" t="str">
        <f t="shared" si="735"/>
        <v xml:space="preserve"> </v>
      </c>
      <c r="BT1901" s="56" t="str">
        <f t="shared" si="726"/>
        <v>00</v>
      </c>
      <c r="BU1901" s="56">
        <f t="shared" si="727"/>
        <v>0</v>
      </c>
      <c r="BV1901" s="56" t="str">
        <f>IFERROR(BU1901*#REF!,"0,00")</f>
        <v>0,00</v>
      </c>
      <c r="BW1901" s="59" t="str">
        <f t="shared" si="728"/>
        <v>0,00</v>
      </c>
    </row>
    <row r="1902" spans="1:75" ht="61.5" customHeight="1" thickTop="1" thickBot="1">
      <c r="A1902" s="90" t="str">
        <f t="shared" si="716"/>
        <v>INSERIR DATA</v>
      </c>
      <c r="B1902" s="91" t="str">
        <f t="shared" si="717"/>
        <v>INSERIR DATA</v>
      </c>
      <c r="C1902" s="81" t="str">
        <f t="shared" si="718"/>
        <v>INSERIR DATA</v>
      </c>
      <c r="D1902" s="79">
        <f t="shared" si="730"/>
        <v>1899</v>
      </c>
      <c r="E1902" s="125">
        <f t="shared" si="729"/>
        <v>0</v>
      </c>
      <c r="F1902" s="101"/>
      <c r="G1902" s="124" t="str">
        <f>IFERROR(VLOOKUP(F1902,#REF!,2,0)," ")</f>
        <v xml:space="preserve"> </v>
      </c>
      <c r="H1902" s="122" t="str">
        <f>IFERROR(VLOOKUP(F1902,#REF!,3,0)," ")</f>
        <v xml:space="preserve"> </v>
      </c>
      <c r="I1902" s="103"/>
      <c r="J1902" s="103"/>
      <c r="K1902" s="103"/>
      <c r="L1902" s="104"/>
      <c r="M1902" s="105"/>
      <c r="N1902" s="106"/>
      <c r="O1902" s="107"/>
      <c r="P1902" s="122" t="str">
        <f t="shared" si="713"/>
        <v>00,00</v>
      </c>
      <c r="Q1902" s="123" t="str">
        <f t="shared" si="714"/>
        <v>0,00</v>
      </c>
      <c r="R1902" s="119">
        <v>0</v>
      </c>
      <c r="S1902" s="119">
        <v>0</v>
      </c>
      <c r="T1902" s="123">
        <f t="shared" si="719"/>
        <v>0</v>
      </c>
      <c r="U1902" s="108"/>
      <c r="V1902" s="109" t="str">
        <f t="shared" si="715"/>
        <v/>
      </c>
      <c r="W1902" s="37"/>
      <c r="X1902" s="132"/>
      <c r="Y1902" s="134"/>
      <c r="AA1902" s="24"/>
      <c r="AB1902" s="40"/>
      <c r="AC1902" s="24" t="str">
        <f t="shared" si="721"/>
        <v>Pendente</v>
      </c>
      <c r="AE1902" s="43"/>
      <c r="AF1902" s="44"/>
      <c r="AG1902" s="46"/>
      <c r="AH1902" s="46"/>
      <c r="AI1902" s="46"/>
      <c r="AJ1902" s="44"/>
      <c r="AK1902" s="46"/>
      <c r="AL1902" s="127"/>
      <c r="AM1902" s="44"/>
      <c r="AN1902" s="46"/>
      <c r="AO1902" s="127"/>
      <c r="AP1902" s="46"/>
      <c r="AQ1902" s="46"/>
      <c r="AR1902" s="46"/>
      <c r="AS1902" s="46"/>
      <c r="AT1902" s="46"/>
      <c r="AU1902" s="46"/>
      <c r="AV1902" s="46"/>
      <c r="AW1902" s="46"/>
      <c r="AX1902" s="46"/>
      <c r="AY1902" s="46"/>
      <c r="AZ1902" s="49"/>
      <c r="BE1902" s="52">
        <f t="shared" si="720"/>
        <v>0</v>
      </c>
      <c r="BF1902" s="53" t="str">
        <f t="shared" si="722"/>
        <v>00</v>
      </c>
      <c r="BG1902" s="54">
        <f t="shared" si="723"/>
        <v>0</v>
      </c>
      <c r="BH1902" s="54">
        <v>6</v>
      </c>
      <c r="BI1902" s="54" t="str">
        <f t="shared" si="724"/>
        <v>,00</v>
      </c>
      <c r="BJ1902" s="55" t="str">
        <f t="shared" si="725"/>
        <v>00,00</v>
      </c>
      <c r="BL1902" s="57" t="str">
        <f>IFERROR(VLOOKUP(H1902,#REF!,2,0)," ")</f>
        <v xml:space="preserve"> </v>
      </c>
      <c r="BM1902" s="57" t="str">
        <f>IFERROR(VLOOKUP(K1902,#REF!,2,0)," ")</f>
        <v xml:space="preserve"> </v>
      </c>
      <c r="BN1902" s="58" t="str">
        <f t="shared" si="731"/>
        <v xml:space="preserve">  </v>
      </c>
      <c r="BO1902" s="59" t="str">
        <f>IFERROR(VLOOKUP(BN1902,#REF!,5,0)," ")</f>
        <v xml:space="preserve"> </v>
      </c>
      <c r="BP1902" s="59" t="str">
        <f t="shared" si="732"/>
        <v xml:space="preserve"> </v>
      </c>
      <c r="BQ1902" s="56" t="str">
        <f t="shared" si="733"/>
        <v>0,00</v>
      </c>
      <c r="BR1902" s="59" t="str">
        <f t="shared" si="734"/>
        <v>0,00</v>
      </c>
      <c r="BS1902" s="59" t="str">
        <f t="shared" si="735"/>
        <v xml:space="preserve"> </v>
      </c>
      <c r="BT1902" s="56" t="str">
        <f t="shared" si="726"/>
        <v>00</v>
      </c>
      <c r="BU1902" s="56">
        <f t="shared" si="727"/>
        <v>0</v>
      </c>
      <c r="BV1902" s="56" t="str">
        <f>IFERROR(BU1902*#REF!,"0,00")</f>
        <v>0,00</v>
      </c>
      <c r="BW1902" s="59" t="str">
        <f t="shared" si="728"/>
        <v>0,00</v>
      </c>
    </row>
    <row r="1903" spans="1:75" ht="61.5" customHeight="1" thickTop="1" thickBot="1">
      <c r="A1903" s="90" t="str">
        <f t="shared" si="716"/>
        <v>INSERIR DATA</v>
      </c>
      <c r="B1903" s="91" t="str">
        <f t="shared" si="717"/>
        <v>INSERIR DATA</v>
      </c>
      <c r="C1903" s="81" t="str">
        <f t="shared" si="718"/>
        <v>INSERIR DATA</v>
      </c>
      <c r="D1903" s="79">
        <f t="shared" si="730"/>
        <v>1900</v>
      </c>
      <c r="E1903" s="125">
        <f t="shared" si="729"/>
        <v>0</v>
      </c>
      <c r="F1903" s="101"/>
      <c r="G1903" s="124" t="str">
        <f>IFERROR(VLOOKUP(F1903,#REF!,2,0)," ")</f>
        <v xml:space="preserve"> </v>
      </c>
      <c r="H1903" s="122" t="str">
        <f>IFERROR(VLOOKUP(F1903,#REF!,3,0)," ")</f>
        <v xml:space="preserve"> </v>
      </c>
      <c r="I1903" s="103"/>
      <c r="J1903" s="103"/>
      <c r="K1903" s="103"/>
      <c r="L1903" s="104"/>
      <c r="M1903" s="105"/>
      <c r="N1903" s="106"/>
      <c r="O1903" s="107"/>
      <c r="P1903" s="122" t="str">
        <f t="shared" si="713"/>
        <v>00,00</v>
      </c>
      <c r="Q1903" s="123" t="str">
        <f t="shared" si="714"/>
        <v>0,00</v>
      </c>
      <c r="R1903" s="119">
        <v>0</v>
      </c>
      <c r="S1903" s="119">
        <v>0</v>
      </c>
      <c r="T1903" s="123">
        <f t="shared" si="719"/>
        <v>0</v>
      </c>
      <c r="U1903" s="108"/>
      <c r="V1903" s="109" t="str">
        <f t="shared" si="715"/>
        <v/>
      </c>
      <c r="W1903" s="37"/>
      <c r="X1903" s="132"/>
      <c r="Y1903" s="134"/>
      <c r="AA1903" s="24"/>
      <c r="AB1903" s="40"/>
      <c r="AC1903" s="24" t="str">
        <f t="shared" si="721"/>
        <v>Pendente</v>
      </c>
      <c r="AE1903" s="43"/>
      <c r="AF1903" s="44"/>
      <c r="AG1903" s="46"/>
      <c r="AH1903" s="46"/>
      <c r="AI1903" s="46"/>
      <c r="AJ1903" s="44"/>
      <c r="AK1903" s="46"/>
      <c r="AL1903" s="127"/>
      <c r="AM1903" s="44"/>
      <c r="AN1903" s="46"/>
      <c r="AO1903" s="127"/>
      <c r="AP1903" s="46"/>
      <c r="AQ1903" s="46"/>
      <c r="AR1903" s="46"/>
      <c r="AS1903" s="46"/>
      <c r="AT1903" s="46"/>
      <c r="AU1903" s="46"/>
      <c r="AV1903" s="46"/>
      <c r="AW1903" s="46"/>
      <c r="AX1903" s="46"/>
      <c r="AY1903" s="46"/>
      <c r="AZ1903" s="49"/>
      <c r="BE1903" s="52">
        <f t="shared" si="720"/>
        <v>0</v>
      </c>
      <c r="BF1903" s="53" t="str">
        <f t="shared" si="722"/>
        <v>00</v>
      </c>
      <c r="BG1903" s="54">
        <f t="shared" si="723"/>
        <v>0</v>
      </c>
      <c r="BH1903" s="54">
        <v>6</v>
      </c>
      <c r="BI1903" s="54" t="str">
        <f t="shared" si="724"/>
        <v>,00</v>
      </c>
      <c r="BJ1903" s="55" t="str">
        <f t="shared" si="725"/>
        <v>00,00</v>
      </c>
      <c r="BL1903" s="57" t="str">
        <f>IFERROR(VLOOKUP(H1903,#REF!,2,0)," ")</f>
        <v xml:space="preserve"> </v>
      </c>
      <c r="BM1903" s="57" t="str">
        <f>IFERROR(VLOOKUP(K1903,#REF!,2,0)," ")</f>
        <v xml:space="preserve"> </v>
      </c>
      <c r="BN1903" s="58" t="str">
        <f t="shared" si="731"/>
        <v xml:space="preserve">  </v>
      </c>
      <c r="BO1903" s="59" t="str">
        <f>IFERROR(VLOOKUP(BN1903,#REF!,5,0)," ")</f>
        <v xml:space="preserve"> </v>
      </c>
      <c r="BP1903" s="59" t="str">
        <f t="shared" si="732"/>
        <v xml:space="preserve"> </v>
      </c>
      <c r="BQ1903" s="56" t="str">
        <f t="shared" si="733"/>
        <v>0,00</v>
      </c>
      <c r="BR1903" s="59" t="str">
        <f t="shared" si="734"/>
        <v>0,00</v>
      </c>
      <c r="BS1903" s="59" t="str">
        <f t="shared" si="735"/>
        <v xml:space="preserve"> </v>
      </c>
      <c r="BT1903" s="56" t="str">
        <f t="shared" si="726"/>
        <v>00</v>
      </c>
      <c r="BU1903" s="56">
        <f t="shared" si="727"/>
        <v>0</v>
      </c>
      <c r="BV1903" s="56" t="str">
        <f>IFERROR(BU1903*#REF!,"0,00")</f>
        <v>0,00</v>
      </c>
      <c r="BW1903" s="59" t="str">
        <f t="shared" si="728"/>
        <v>0,00</v>
      </c>
    </row>
    <row r="1904" spans="1:75" ht="61.5" customHeight="1" thickTop="1" thickBot="1">
      <c r="A1904" s="90" t="str">
        <f t="shared" si="716"/>
        <v>INSERIR DATA</v>
      </c>
      <c r="B1904" s="91" t="str">
        <f t="shared" si="717"/>
        <v>INSERIR DATA</v>
      </c>
      <c r="C1904" s="81" t="str">
        <f t="shared" si="718"/>
        <v>INSERIR DATA</v>
      </c>
      <c r="D1904" s="79">
        <f t="shared" si="730"/>
        <v>1901</v>
      </c>
      <c r="E1904" s="125">
        <f t="shared" si="729"/>
        <v>0</v>
      </c>
      <c r="F1904" s="101"/>
      <c r="G1904" s="124" t="str">
        <f>IFERROR(VLOOKUP(F1904,#REF!,2,0)," ")</f>
        <v xml:space="preserve"> </v>
      </c>
      <c r="H1904" s="122" t="str">
        <f>IFERROR(VLOOKUP(F1904,#REF!,3,0)," ")</f>
        <v xml:space="preserve"> </v>
      </c>
      <c r="I1904" s="103"/>
      <c r="J1904" s="103"/>
      <c r="K1904" s="103"/>
      <c r="L1904" s="104"/>
      <c r="M1904" s="105"/>
      <c r="N1904" s="106"/>
      <c r="O1904" s="107"/>
      <c r="P1904" s="122" t="str">
        <f t="shared" ref="P1904:P1967" si="736">IFERROR(BJ1904," ")</f>
        <v>00,00</v>
      </c>
      <c r="Q1904" s="123" t="str">
        <f t="shared" ref="Q1904:Q1967" si="737">BW1904</f>
        <v>0,00</v>
      </c>
      <c r="R1904" s="119">
        <v>0</v>
      </c>
      <c r="S1904" s="119">
        <v>0</v>
      </c>
      <c r="T1904" s="123">
        <f t="shared" si="719"/>
        <v>0</v>
      </c>
      <c r="U1904" s="108"/>
      <c r="V1904" s="109" t="str">
        <f t="shared" si="715"/>
        <v/>
      </c>
      <c r="W1904" s="37"/>
      <c r="X1904" s="132"/>
      <c r="Y1904" s="134"/>
      <c r="AA1904" s="24"/>
      <c r="AB1904" s="40"/>
      <c r="AC1904" s="24" t="str">
        <f t="shared" si="721"/>
        <v>Pendente</v>
      </c>
      <c r="AE1904" s="43"/>
      <c r="AF1904" s="44"/>
      <c r="AG1904" s="46"/>
      <c r="AH1904" s="46"/>
      <c r="AI1904" s="46"/>
      <c r="AJ1904" s="44"/>
      <c r="AK1904" s="46"/>
      <c r="AL1904" s="127"/>
      <c r="AM1904" s="44"/>
      <c r="AN1904" s="46"/>
      <c r="AO1904" s="127"/>
      <c r="AP1904" s="46"/>
      <c r="AQ1904" s="46"/>
      <c r="AR1904" s="46"/>
      <c r="AS1904" s="46"/>
      <c r="AT1904" s="46"/>
      <c r="AU1904" s="46"/>
      <c r="AV1904" s="46"/>
      <c r="AW1904" s="46"/>
      <c r="AX1904" s="46"/>
      <c r="AY1904" s="46"/>
      <c r="AZ1904" s="49"/>
      <c r="BE1904" s="52">
        <f t="shared" si="720"/>
        <v>0</v>
      </c>
      <c r="BF1904" s="53" t="str">
        <f t="shared" si="722"/>
        <v>00</v>
      </c>
      <c r="BG1904" s="54">
        <f t="shared" si="723"/>
        <v>0</v>
      </c>
      <c r="BH1904" s="54">
        <v>6</v>
      </c>
      <c r="BI1904" s="54" t="str">
        <f t="shared" si="724"/>
        <v>,00</v>
      </c>
      <c r="BJ1904" s="55" t="str">
        <f t="shared" si="725"/>
        <v>00,00</v>
      </c>
      <c r="BL1904" s="57" t="str">
        <f>IFERROR(VLOOKUP(H1904,#REF!,2,0)," ")</f>
        <v xml:space="preserve"> </v>
      </c>
      <c r="BM1904" s="57" t="str">
        <f>IFERROR(VLOOKUP(K1904,#REF!,2,0)," ")</f>
        <v xml:space="preserve"> </v>
      </c>
      <c r="BN1904" s="58" t="str">
        <f t="shared" si="731"/>
        <v xml:space="preserve">  </v>
      </c>
      <c r="BO1904" s="59" t="str">
        <f>IFERROR(VLOOKUP(BN1904,#REF!,5,0)," ")</f>
        <v xml:space="preserve"> </v>
      </c>
      <c r="BP1904" s="59" t="str">
        <f t="shared" si="732"/>
        <v xml:space="preserve"> </v>
      </c>
      <c r="BQ1904" s="56" t="str">
        <f t="shared" si="733"/>
        <v>0,00</v>
      </c>
      <c r="BR1904" s="59" t="str">
        <f t="shared" si="734"/>
        <v>0,00</v>
      </c>
      <c r="BS1904" s="59" t="str">
        <f t="shared" si="735"/>
        <v xml:space="preserve"> </v>
      </c>
      <c r="BT1904" s="56" t="str">
        <f t="shared" si="726"/>
        <v>00</v>
      </c>
      <c r="BU1904" s="56">
        <f t="shared" si="727"/>
        <v>0</v>
      </c>
      <c r="BV1904" s="56" t="str">
        <f>IFERROR(BU1904*#REF!,"0,00")</f>
        <v>0,00</v>
      </c>
      <c r="BW1904" s="59" t="str">
        <f t="shared" si="728"/>
        <v>0,00</v>
      </c>
    </row>
    <row r="1905" spans="1:75" ht="61.5" customHeight="1" thickTop="1" thickBot="1">
      <c r="A1905" s="90" t="str">
        <f t="shared" si="716"/>
        <v>INSERIR DATA</v>
      </c>
      <c r="B1905" s="91" t="str">
        <f t="shared" si="717"/>
        <v>INSERIR DATA</v>
      </c>
      <c r="C1905" s="81" t="str">
        <f t="shared" si="718"/>
        <v>INSERIR DATA</v>
      </c>
      <c r="D1905" s="79">
        <f t="shared" si="730"/>
        <v>1902</v>
      </c>
      <c r="E1905" s="125">
        <f t="shared" si="729"/>
        <v>0</v>
      </c>
      <c r="F1905" s="101"/>
      <c r="G1905" s="124" t="str">
        <f>IFERROR(VLOOKUP(F1905,#REF!,2,0)," ")</f>
        <v xml:space="preserve"> </v>
      </c>
      <c r="H1905" s="122" t="str">
        <f>IFERROR(VLOOKUP(F1905,#REF!,3,0)," ")</f>
        <v xml:space="preserve"> </v>
      </c>
      <c r="I1905" s="103"/>
      <c r="J1905" s="103"/>
      <c r="K1905" s="103"/>
      <c r="L1905" s="104"/>
      <c r="M1905" s="105"/>
      <c r="N1905" s="106"/>
      <c r="O1905" s="107"/>
      <c r="P1905" s="122" t="str">
        <f t="shared" si="736"/>
        <v>00,00</v>
      </c>
      <c r="Q1905" s="123" t="str">
        <f t="shared" si="737"/>
        <v>0,00</v>
      </c>
      <c r="R1905" s="119">
        <v>0</v>
      </c>
      <c r="S1905" s="119">
        <v>0</v>
      </c>
      <c r="T1905" s="123">
        <f t="shared" si="719"/>
        <v>0</v>
      </c>
      <c r="U1905" s="108"/>
      <c r="V1905" s="109" t="str">
        <f t="shared" ref="V1905:V1968" si="738">UPPER(Y1905)</f>
        <v/>
      </c>
      <c r="W1905" s="37"/>
      <c r="X1905" s="132"/>
      <c r="Y1905" s="134"/>
      <c r="AA1905" s="24"/>
      <c r="AB1905" s="40"/>
      <c r="AC1905" s="24" t="str">
        <f t="shared" si="721"/>
        <v>Pendente</v>
      </c>
      <c r="AE1905" s="43"/>
      <c r="AF1905" s="44"/>
      <c r="AG1905" s="46"/>
      <c r="AH1905" s="46"/>
      <c r="AI1905" s="46"/>
      <c r="AJ1905" s="44"/>
      <c r="AK1905" s="46"/>
      <c r="AL1905" s="127"/>
      <c r="AM1905" s="44"/>
      <c r="AN1905" s="46"/>
      <c r="AO1905" s="127"/>
      <c r="AP1905" s="46"/>
      <c r="AQ1905" s="46"/>
      <c r="AR1905" s="46"/>
      <c r="AS1905" s="46"/>
      <c r="AT1905" s="46"/>
      <c r="AU1905" s="46"/>
      <c r="AV1905" s="46"/>
      <c r="AW1905" s="46"/>
      <c r="AX1905" s="46"/>
      <c r="AY1905" s="46"/>
      <c r="AZ1905" s="49"/>
      <c r="BE1905" s="52">
        <f t="shared" si="720"/>
        <v>0</v>
      </c>
      <c r="BF1905" s="53" t="str">
        <f t="shared" si="722"/>
        <v>00</v>
      </c>
      <c r="BG1905" s="54">
        <f t="shared" si="723"/>
        <v>0</v>
      </c>
      <c r="BH1905" s="54">
        <v>6</v>
      </c>
      <c r="BI1905" s="54" t="str">
        <f t="shared" si="724"/>
        <v>,00</v>
      </c>
      <c r="BJ1905" s="55" t="str">
        <f t="shared" si="725"/>
        <v>00,00</v>
      </c>
      <c r="BL1905" s="57" t="str">
        <f>IFERROR(VLOOKUP(H1905,#REF!,2,0)," ")</f>
        <v xml:space="preserve"> </v>
      </c>
      <c r="BM1905" s="57" t="str">
        <f>IFERROR(VLOOKUP(K1905,#REF!,2,0)," ")</f>
        <v xml:space="preserve"> </v>
      </c>
      <c r="BN1905" s="58" t="str">
        <f t="shared" si="731"/>
        <v xml:space="preserve">  </v>
      </c>
      <c r="BO1905" s="59" t="str">
        <f>IFERROR(VLOOKUP(BN1905,#REF!,5,0)," ")</f>
        <v xml:space="preserve"> </v>
      </c>
      <c r="BP1905" s="59" t="str">
        <f t="shared" si="732"/>
        <v xml:space="preserve"> </v>
      </c>
      <c r="BQ1905" s="56" t="str">
        <f t="shared" si="733"/>
        <v>0,00</v>
      </c>
      <c r="BR1905" s="59" t="str">
        <f t="shared" si="734"/>
        <v>0,00</v>
      </c>
      <c r="BS1905" s="59" t="str">
        <f t="shared" si="735"/>
        <v xml:space="preserve"> </v>
      </c>
      <c r="BT1905" s="56" t="str">
        <f t="shared" si="726"/>
        <v>00</v>
      </c>
      <c r="BU1905" s="56">
        <f t="shared" si="727"/>
        <v>0</v>
      </c>
      <c r="BV1905" s="56" t="str">
        <f>IFERROR(BU1905*#REF!,"0,00")</f>
        <v>0,00</v>
      </c>
      <c r="BW1905" s="59" t="str">
        <f t="shared" si="728"/>
        <v>0,00</v>
      </c>
    </row>
    <row r="1906" spans="1:75" ht="61.5" customHeight="1" thickTop="1" thickBot="1">
      <c r="A1906" s="90" t="str">
        <f t="shared" si="716"/>
        <v>INSERIR DATA</v>
      </c>
      <c r="B1906" s="91" t="str">
        <f t="shared" si="717"/>
        <v>INSERIR DATA</v>
      </c>
      <c r="C1906" s="81" t="str">
        <f t="shared" si="718"/>
        <v>INSERIR DATA</v>
      </c>
      <c r="D1906" s="79">
        <f t="shared" si="730"/>
        <v>1903</v>
      </c>
      <c r="E1906" s="125">
        <f t="shared" si="729"/>
        <v>0</v>
      </c>
      <c r="F1906" s="101"/>
      <c r="G1906" s="124" t="str">
        <f>IFERROR(VLOOKUP(F1906,#REF!,2,0)," ")</f>
        <v xml:space="preserve"> </v>
      </c>
      <c r="H1906" s="122" t="str">
        <f>IFERROR(VLOOKUP(F1906,#REF!,3,0)," ")</f>
        <v xml:space="preserve"> </v>
      </c>
      <c r="I1906" s="103"/>
      <c r="J1906" s="103"/>
      <c r="K1906" s="103"/>
      <c r="L1906" s="104"/>
      <c r="M1906" s="105"/>
      <c r="N1906" s="106"/>
      <c r="O1906" s="107"/>
      <c r="P1906" s="122" t="str">
        <f t="shared" si="736"/>
        <v>00,00</v>
      </c>
      <c r="Q1906" s="123" t="str">
        <f t="shared" si="737"/>
        <v>0,00</v>
      </c>
      <c r="R1906" s="119">
        <v>0</v>
      </c>
      <c r="S1906" s="119">
        <v>0</v>
      </c>
      <c r="T1906" s="123">
        <f t="shared" si="719"/>
        <v>0</v>
      </c>
      <c r="U1906" s="108"/>
      <c r="V1906" s="109" t="str">
        <f t="shared" si="738"/>
        <v/>
      </c>
      <c r="W1906" s="37"/>
      <c r="X1906" s="132"/>
      <c r="Y1906" s="134"/>
      <c r="AA1906" s="24"/>
      <c r="AB1906" s="40"/>
      <c r="AC1906" s="24" t="str">
        <f t="shared" si="721"/>
        <v>Pendente</v>
      </c>
      <c r="AE1906" s="43"/>
      <c r="AF1906" s="44"/>
      <c r="AG1906" s="46"/>
      <c r="AH1906" s="46"/>
      <c r="AI1906" s="46"/>
      <c r="AJ1906" s="44"/>
      <c r="AK1906" s="46"/>
      <c r="AL1906" s="127"/>
      <c r="AM1906" s="44"/>
      <c r="AN1906" s="46"/>
      <c r="AO1906" s="127"/>
      <c r="AP1906" s="46"/>
      <c r="AQ1906" s="46"/>
      <c r="AR1906" s="46"/>
      <c r="AS1906" s="46"/>
      <c r="AT1906" s="46"/>
      <c r="AU1906" s="46"/>
      <c r="AV1906" s="46"/>
      <c r="AW1906" s="46"/>
      <c r="AX1906" s="46"/>
      <c r="AY1906" s="46"/>
      <c r="AZ1906" s="49"/>
      <c r="BE1906" s="52">
        <f t="shared" si="720"/>
        <v>0</v>
      </c>
      <c r="BF1906" s="53" t="str">
        <f t="shared" si="722"/>
        <v>00</v>
      </c>
      <c r="BG1906" s="54">
        <f t="shared" si="723"/>
        <v>0</v>
      </c>
      <c r="BH1906" s="54">
        <v>6</v>
      </c>
      <c r="BI1906" s="54" t="str">
        <f t="shared" si="724"/>
        <v>,00</v>
      </c>
      <c r="BJ1906" s="55" t="str">
        <f t="shared" si="725"/>
        <v>00,00</v>
      </c>
      <c r="BL1906" s="57" t="str">
        <f>IFERROR(VLOOKUP(H1906,#REF!,2,0)," ")</f>
        <v xml:space="preserve"> </v>
      </c>
      <c r="BM1906" s="57" t="str">
        <f>IFERROR(VLOOKUP(K1906,#REF!,2,0)," ")</f>
        <v xml:space="preserve"> </v>
      </c>
      <c r="BN1906" s="58" t="str">
        <f t="shared" si="731"/>
        <v xml:space="preserve">  </v>
      </c>
      <c r="BO1906" s="59" t="str">
        <f>IFERROR(VLOOKUP(BN1906,#REF!,5,0)," ")</f>
        <v xml:space="preserve"> </v>
      </c>
      <c r="BP1906" s="59" t="str">
        <f t="shared" si="732"/>
        <v xml:space="preserve"> </v>
      </c>
      <c r="BQ1906" s="56" t="str">
        <f t="shared" si="733"/>
        <v>0,00</v>
      </c>
      <c r="BR1906" s="59" t="str">
        <f t="shared" si="734"/>
        <v>0,00</v>
      </c>
      <c r="BS1906" s="59" t="str">
        <f t="shared" si="735"/>
        <v xml:space="preserve"> </v>
      </c>
      <c r="BT1906" s="56" t="str">
        <f t="shared" si="726"/>
        <v>00</v>
      </c>
      <c r="BU1906" s="56">
        <f t="shared" si="727"/>
        <v>0</v>
      </c>
      <c r="BV1906" s="56" t="str">
        <f>IFERROR(BU1906*#REF!,"0,00")</f>
        <v>0,00</v>
      </c>
      <c r="BW1906" s="59" t="str">
        <f t="shared" si="728"/>
        <v>0,00</v>
      </c>
    </row>
    <row r="1907" spans="1:75" ht="61.5" customHeight="1" thickTop="1" thickBot="1">
      <c r="A1907" s="90" t="str">
        <f t="shared" si="716"/>
        <v>INSERIR DATA</v>
      </c>
      <c r="B1907" s="91" t="str">
        <f t="shared" si="717"/>
        <v>INSERIR DATA</v>
      </c>
      <c r="C1907" s="81" t="str">
        <f t="shared" si="718"/>
        <v>INSERIR DATA</v>
      </c>
      <c r="D1907" s="79">
        <f t="shared" si="730"/>
        <v>1904</v>
      </c>
      <c r="E1907" s="125">
        <f t="shared" si="729"/>
        <v>0</v>
      </c>
      <c r="F1907" s="101"/>
      <c r="G1907" s="124" t="str">
        <f>IFERROR(VLOOKUP(F1907,#REF!,2,0)," ")</f>
        <v xml:space="preserve"> </v>
      </c>
      <c r="H1907" s="122" t="str">
        <f>IFERROR(VLOOKUP(F1907,#REF!,3,0)," ")</f>
        <v xml:space="preserve"> </v>
      </c>
      <c r="I1907" s="103"/>
      <c r="J1907" s="103"/>
      <c r="K1907" s="103"/>
      <c r="L1907" s="104"/>
      <c r="M1907" s="105"/>
      <c r="N1907" s="106"/>
      <c r="O1907" s="107"/>
      <c r="P1907" s="122" t="str">
        <f t="shared" si="736"/>
        <v>00,00</v>
      </c>
      <c r="Q1907" s="123" t="str">
        <f t="shared" si="737"/>
        <v>0,00</v>
      </c>
      <c r="R1907" s="119">
        <v>0</v>
      </c>
      <c r="S1907" s="119">
        <v>0</v>
      </c>
      <c r="T1907" s="123">
        <f t="shared" si="719"/>
        <v>0</v>
      </c>
      <c r="U1907" s="108"/>
      <c r="V1907" s="109" t="str">
        <f t="shared" si="738"/>
        <v/>
      </c>
      <c r="W1907" s="37"/>
      <c r="X1907" s="132"/>
      <c r="Y1907" s="134"/>
      <c r="AA1907" s="24"/>
      <c r="AB1907" s="40"/>
      <c r="AC1907" s="24" t="str">
        <f t="shared" si="721"/>
        <v>Pendente</v>
      </c>
      <c r="AE1907" s="43"/>
      <c r="AF1907" s="44"/>
      <c r="AG1907" s="46"/>
      <c r="AH1907" s="46"/>
      <c r="AI1907" s="46"/>
      <c r="AJ1907" s="44"/>
      <c r="AK1907" s="46"/>
      <c r="AL1907" s="127"/>
      <c r="AM1907" s="44"/>
      <c r="AN1907" s="46"/>
      <c r="AO1907" s="127"/>
      <c r="AP1907" s="46"/>
      <c r="AQ1907" s="46"/>
      <c r="AR1907" s="46"/>
      <c r="AS1907" s="46"/>
      <c r="AT1907" s="46"/>
      <c r="AU1907" s="46"/>
      <c r="AV1907" s="46"/>
      <c r="AW1907" s="46"/>
      <c r="AX1907" s="46"/>
      <c r="AY1907" s="46"/>
      <c r="AZ1907" s="49"/>
      <c r="BE1907" s="52">
        <f t="shared" si="720"/>
        <v>0</v>
      </c>
      <c r="BF1907" s="53" t="str">
        <f t="shared" si="722"/>
        <v>00</v>
      </c>
      <c r="BG1907" s="54">
        <f t="shared" si="723"/>
        <v>0</v>
      </c>
      <c r="BH1907" s="54">
        <v>6</v>
      </c>
      <c r="BI1907" s="54" t="str">
        <f t="shared" si="724"/>
        <v>,00</v>
      </c>
      <c r="BJ1907" s="55" t="str">
        <f t="shared" si="725"/>
        <v>00,00</v>
      </c>
      <c r="BL1907" s="57" t="str">
        <f>IFERROR(VLOOKUP(H1907,#REF!,2,0)," ")</f>
        <v xml:space="preserve"> </v>
      </c>
      <c r="BM1907" s="57" t="str">
        <f>IFERROR(VLOOKUP(K1907,#REF!,2,0)," ")</f>
        <v xml:space="preserve"> </v>
      </c>
      <c r="BN1907" s="58" t="str">
        <f t="shared" si="731"/>
        <v xml:space="preserve">  </v>
      </c>
      <c r="BO1907" s="59" t="str">
        <f>IFERROR(VLOOKUP(BN1907,#REF!,5,0)," ")</f>
        <v xml:space="preserve"> </v>
      </c>
      <c r="BP1907" s="59" t="str">
        <f t="shared" si="732"/>
        <v xml:space="preserve"> </v>
      </c>
      <c r="BQ1907" s="56" t="str">
        <f t="shared" si="733"/>
        <v>0,00</v>
      </c>
      <c r="BR1907" s="59" t="str">
        <f t="shared" si="734"/>
        <v>0,00</v>
      </c>
      <c r="BS1907" s="59" t="str">
        <f t="shared" si="735"/>
        <v xml:space="preserve"> </v>
      </c>
      <c r="BT1907" s="56" t="str">
        <f t="shared" si="726"/>
        <v>00</v>
      </c>
      <c r="BU1907" s="56">
        <f t="shared" si="727"/>
        <v>0</v>
      </c>
      <c r="BV1907" s="56" t="str">
        <f>IFERROR(BU1907*#REF!,"0,00")</f>
        <v>0,00</v>
      </c>
      <c r="BW1907" s="59" t="str">
        <f t="shared" si="728"/>
        <v>0,00</v>
      </c>
    </row>
    <row r="1908" spans="1:75" ht="61.5" customHeight="1" thickTop="1" thickBot="1">
      <c r="A1908" s="90" t="str">
        <f t="shared" si="716"/>
        <v>INSERIR DATA</v>
      </c>
      <c r="B1908" s="91" t="str">
        <f t="shared" si="717"/>
        <v>INSERIR DATA</v>
      </c>
      <c r="C1908" s="81" t="str">
        <f t="shared" si="718"/>
        <v>INSERIR DATA</v>
      </c>
      <c r="D1908" s="79">
        <f t="shared" si="730"/>
        <v>1905</v>
      </c>
      <c r="E1908" s="125">
        <f t="shared" si="729"/>
        <v>0</v>
      </c>
      <c r="F1908" s="101"/>
      <c r="G1908" s="124" t="str">
        <f>IFERROR(VLOOKUP(F1908,#REF!,2,0)," ")</f>
        <v xml:space="preserve"> </v>
      </c>
      <c r="H1908" s="122" t="str">
        <f>IFERROR(VLOOKUP(F1908,#REF!,3,0)," ")</f>
        <v xml:space="preserve"> </v>
      </c>
      <c r="I1908" s="103"/>
      <c r="J1908" s="103"/>
      <c r="K1908" s="103"/>
      <c r="L1908" s="104"/>
      <c r="M1908" s="105"/>
      <c r="N1908" s="106"/>
      <c r="O1908" s="107"/>
      <c r="P1908" s="122" t="str">
        <f t="shared" si="736"/>
        <v>00,00</v>
      </c>
      <c r="Q1908" s="123" t="str">
        <f t="shared" si="737"/>
        <v>0,00</v>
      </c>
      <c r="R1908" s="119">
        <v>0</v>
      </c>
      <c r="S1908" s="119">
        <v>0</v>
      </c>
      <c r="T1908" s="123">
        <f t="shared" si="719"/>
        <v>0</v>
      </c>
      <c r="U1908" s="108"/>
      <c r="V1908" s="109" t="str">
        <f t="shared" si="738"/>
        <v/>
      </c>
      <c r="W1908" s="37"/>
      <c r="X1908" s="132"/>
      <c r="Y1908" s="134"/>
      <c r="AA1908" s="24"/>
      <c r="AB1908" s="40"/>
      <c r="AC1908" s="24" t="str">
        <f t="shared" si="721"/>
        <v>Pendente</v>
      </c>
      <c r="AE1908" s="43"/>
      <c r="AF1908" s="44"/>
      <c r="AG1908" s="46"/>
      <c r="AH1908" s="46"/>
      <c r="AI1908" s="46"/>
      <c r="AJ1908" s="44"/>
      <c r="AK1908" s="46"/>
      <c r="AL1908" s="127"/>
      <c r="AM1908" s="44"/>
      <c r="AN1908" s="46"/>
      <c r="AO1908" s="127"/>
      <c r="AP1908" s="46"/>
      <c r="AQ1908" s="46"/>
      <c r="AR1908" s="46"/>
      <c r="AS1908" s="46"/>
      <c r="AT1908" s="46"/>
      <c r="AU1908" s="46"/>
      <c r="AV1908" s="46"/>
      <c r="AW1908" s="46"/>
      <c r="AX1908" s="46"/>
      <c r="AY1908" s="46"/>
      <c r="AZ1908" s="49"/>
      <c r="BE1908" s="52">
        <f t="shared" si="720"/>
        <v>0</v>
      </c>
      <c r="BF1908" s="53" t="str">
        <f t="shared" si="722"/>
        <v>00</v>
      </c>
      <c r="BG1908" s="54">
        <f t="shared" si="723"/>
        <v>0</v>
      </c>
      <c r="BH1908" s="54">
        <v>6</v>
      </c>
      <c r="BI1908" s="54" t="str">
        <f t="shared" si="724"/>
        <v>,00</v>
      </c>
      <c r="BJ1908" s="55" t="str">
        <f t="shared" si="725"/>
        <v>00,00</v>
      </c>
      <c r="BL1908" s="57" t="str">
        <f>IFERROR(VLOOKUP(H1908,#REF!,2,0)," ")</f>
        <v xml:space="preserve"> </v>
      </c>
      <c r="BM1908" s="57" t="str">
        <f>IFERROR(VLOOKUP(K1908,#REF!,2,0)," ")</f>
        <v xml:space="preserve"> </v>
      </c>
      <c r="BN1908" s="58" t="str">
        <f t="shared" si="731"/>
        <v xml:space="preserve">  </v>
      </c>
      <c r="BO1908" s="59" t="str">
        <f>IFERROR(VLOOKUP(BN1908,#REF!,5,0)," ")</f>
        <v xml:space="preserve"> </v>
      </c>
      <c r="BP1908" s="59" t="str">
        <f t="shared" si="732"/>
        <v xml:space="preserve"> </v>
      </c>
      <c r="BQ1908" s="56" t="str">
        <f t="shared" si="733"/>
        <v>0,00</v>
      </c>
      <c r="BR1908" s="59" t="str">
        <f t="shared" si="734"/>
        <v>0,00</v>
      </c>
      <c r="BS1908" s="59" t="str">
        <f t="shared" si="735"/>
        <v xml:space="preserve"> </v>
      </c>
      <c r="BT1908" s="56" t="str">
        <f t="shared" si="726"/>
        <v>00</v>
      </c>
      <c r="BU1908" s="56">
        <f t="shared" si="727"/>
        <v>0</v>
      </c>
      <c r="BV1908" s="56" t="str">
        <f>IFERROR(BU1908*#REF!,"0,00")</f>
        <v>0,00</v>
      </c>
      <c r="BW1908" s="59" t="str">
        <f t="shared" si="728"/>
        <v>0,00</v>
      </c>
    </row>
    <row r="1909" spans="1:75" ht="61.5" customHeight="1" thickTop="1" thickBot="1">
      <c r="A1909" s="90" t="str">
        <f t="shared" si="716"/>
        <v>INSERIR DATA</v>
      </c>
      <c r="B1909" s="91" t="str">
        <f t="shared" si="717"/>
        <v>INSERIR DATA</v>
      </c>
      <c r="C1909" s="81" t="str">
        <f t="shared" si="718"/>
        <v>INSERIR DATA</v>
      </c>
      <c r="D1909" s="79">
        <f t="shared" si="730"/>
        <v>1906</v>
      </c>
      <c r="E1909" s="125">
        <f t="shared" si="729"/>
        <v>0</v>
      </c>
      <c r="F1909" s="101"/>
      <c r="G1909" s="124" t="str">
        <f>IFERROR(VLOOKUP(F1909,#REF!,2,0)," ")</f>
        <v xml:space="preserve"> </v>
      </c>
      <c r="H1909" s="122" t="str">
        <f>IFERROR(VLOOKUP(F1909,#REF!,3,0)," ")</f>
        <v xml:space="preserve"> </v>
      </c>
      <c r="I1909" s="103"/>
      <c r="J1909" s="103"/>
      <c r="K1909" s="103"/>
      <c r="L1909" s="104"/>
      <c r="M1909" s="105"/>
      <c r="N1909" s="106"/>
      <c r="O1909" s="107"/>
      <c r="P1909" s="122" t="str">
        <f t="shared" si="736"/>
        <v>00,00</v>
      </c>
      <c r="Q1909" s="123" t="str">
        <f t="shared" si="737"/>
        <v>0,00</v>
      </c>
      <c r="R1909" s="119">
        <v>0</v>
      </c>
      <c r="S1909" s="119">
        <v>0</v>
      </c>
      <c r="T1909" s="123">
        <f t="shared" si="719"/>
        <v>0</v>
      </c>
      <c r="U1909" s="108"/>
      <c r="V1909" s="109" t="str">
        <f t="shared" si="738"/>
        <v/>
      </c>
      <c r="W1909" s="37"/>
      <c r="X1909" s="132"/>
      <c r="Y1909" s="134"/>
      <c r="AA1909" s="24"/>
      <c r="AB1909" s="40"/>
      <c r="AC1909" s="24" t="str">
        <f t="shared" si="721"/>
        <v>Pendente</v>
      </c>
      <c r="AE1909" s="43"/>
      <c r="AF1909" s="44"/>
      <c r="AG1909" s="46"/>
      <c r="AH1909" s="46"/>
      <c r="AI1909" s="46"/>
      <c r="AJ1909" s="44"/>
      <c r="AK1909" s="46"/>
      <c r="AL1909" s="127"/>
      <c r="AM1909" s="44"/>
      <c r="AN1909" s="46"/>
      <c r="AO1909" s="127"/>
      <c r="AP1909" s="46"/>
      <c r="AQ1909" s="46"/>
      <c r="AR1909" s="46"/>
      <c r="AS1909" s="46"/>
      <c r="AT1909" s="46"/>
      <c r="AU1909" s="46"/>
      <c r="AV1909" s="46"/>
      <c r="AW1909" s="46"/>
      <c r="AX1909" s="46"/>
      <c r="AY1909" s="46"/>
      <c r="AZ1909" s="49"/>
      <c r="BE1909" s="52">
        <f t="shared" si="720"/>
        <v>0</v>
      </c>
      <c r="BF1909" s="53" t="str">
        <f t="shared" si="722"/>
        <v>00</v>
      </c>
      <c r="BG1909" s="54">
        <f t="shared" si="723"/>
        <v>0</v>
      </c>
      <c r="BH1909" s="54">
        <v>6</v>
      </c>
      <c r="BI1909" s="54" t="str">
        <f t="shared" si="724"/>
        <v>,00</v>
      </c>
      <c r="BJ1909" s="55" t="str">
        <f t="shared" si="725"/>
        <v>00,00</v>
      </c>
      <c r="BL1909" s="57" t="str">
        <f>IFERROR(VLOOKUP(H1909,#REF!,2,0)," ")</f>
        <v xml:space="preserve"> </v>
      </c>
      <c r="BM1909" s="57" t="str">
        <f>IFERROR(VLOOKUP(K1909,#REF!,2,0)," ")</f>
        <v xml:space="preserve"> </v>
      </c>
      <c r="BN1909" s="58" t="str">
        <f t="shared" si="731"/>
        <v xml:space="preserve">  </v>
      </c>
      <c r="BO1909" s="59" t="str">
        <f>IFERROR(VLOOKUP(BN1909,#REF!,5,0)," ")</f>
        <v xml:space="preserve"> </v>
      </c>
      <c r="BP1909" s="59" t="str">
        <f t="shared" si="732"/>
        <v xml:space="preserve"> </v>
      </c>
      <c r="BQ1909" s="56" t="str">
        <f t="shared" si="733"/>
        <v>0,00</v>
      </c>
      <c r="BR1909" s="59" t="str">
        <f t="shared" si="734"/>
        <v>0,00</v>
      </c>
      <c r="BS1909" s="59" t="str">
        <f t="shared" si="735"/>
        <v xml:space="preserve"> </v>
      </c>
      <c r="BT1909" s="56" t="str">
        <f t="shared" si="726"/>
        <v>00</v>
      </c>
      <c r="BU1909" s="56">
        <f t="shared" si="727"/>
        <v>0</v>
      </c>
      <c r="BV1909" s="56" t="str">
        <f>IFERROR(BU1909*#REF!,"0,00")</f>
        <v>0,00</v>
      </c>
      <c r="BW1909" s="59" t="str">
        <f t="shared" si="728"/>
        <v>0,00</v>
      </c>
    </row>
    <row r="1910" spans="1:75" ht="61.5" customHeight="1" thickTop="1" thickBot="1">
      <c r="A1910" s="90" t="str">
        <f t="shared" si="716"/>
        <v>INSERIR DATA</v>
      </c>
      <c r="B1910" s="91" t="str">
        <f t="shared" si="717"/>
        <v>INSERIR DATA</v>
      </c>
      <c r="C1910" s="81" t="str">
        <f t="shared" si="718"/>
        <v>INSERIR DATA</v>
      </c>
      <c r="D1910" s="79">
        <f t="shared" si="730"/>
        <v>1907</v>
      </c>
      <c r="E1910" s="125">
        <f t="shared" si="729"/>
        <v>0</v>
      </c>
      <c r="F1910" s="101"/>
      <c r="G1910" s="124" t="str">
        <f>IFERROR(VLOOKUP(F1910,#REF!,2,0)," ")</f>
        <v xml:space="preserve"> </v>
      </c>
      <c r="H1910" s="122" t="str">
        <f>IFERROR(VLOOKUP(F1910,#REF!,3,0)," ")</f>
        <v xml:space="preserve"> </v>
      </c>
      <c r="I1910" s="103"/>
      <c r="J1910" s="103"/>
      <c r="K1910" s="103"/>
      <c r="L1910" s="104"/>
      <c r="M1910" s="105"/>
      <c r="N1910" s="106"/>
      <c r="O1910" s="107"/>
      <c r="P1910" s="122" t="str">
        <f t="shared" si="736"/>
        <v>00,00</v>
      </c>
      <c r="Q1910" s="123" t="str">
        <f t="shared" si="737"/>
        <v>0,00</v>
      </c>
      <c r="R1910" s="119">
        <v>0</v>
      </c>
      <c r="S1910" s="119">
        <v>0</v>
      </c>
      <c r="T1910" s="123">
        <f t="shared" si="719"/>
        <v>0</v>
      </c>
      <c r="U1910" s="108"/>
      <c r="V1910" s="109" t="str">
        <f t="shared" si="738"/>
        <v/>
      </c>
      <c r="W1910" s="37"/>
      <c r="X1910" s="132"/>
      <c r="Y1910" s="134"/>
      <c r="AA1910" s="24"/>
      <c r="AB1910" s="40"/>
      <c r="AC1910" s="24" t="str">
        <f t="shared" si="721"/>
        <v>Pendente</v>
      </c>
      <c r="AE1910" s="43"/>
      <c r="AF1910" s="44"/>
      <c r="AG1910" s="46"/>
      <c r="AH1910" s="46"/>
      <c r="AI1910" s="46"/>
      <c r="AJ1910" s="44"/>
      <c r="AK1910" s="46"/>
      <c r="AL1910" s="127"/>
      <c r="AM1910" s="44"/>
      <c r="AN1910" s="46"/>
      <c r="AO1910" s="127"/>
      <c r="AP1910" s="46"/>
      <c r="AQ1910" s="46"/>
      <c r="AR1910" s="46"/>
      <c r="AS1910" s="46"/>
      <c r="AT1910" s="46"/>
      <c r="AU1910" s="46"/>
      <c r="AV1910" s="46"/>
      <c r="AW1910" s="46"/>
      <c r="AX1910" s="46"/>
      <c r="AY1910" s="46"/>
      <c r="AZ1910" s="49"/>
      <c r="BE1910" s="52">
        <f t="shared" si="720"/>
        <v>0</v>
      </c>
      <c r="BF1910" s="53" t="str">
        <f t="shared" si="722"/>
        <v>00</v>
      </c>
      <c r="BG1910" s="54">
        <f t="shared" si="723"/>
        <v>0</v>
      </c>
      <c r="BH1910" s="54">
        <v>6</v>
      </c>
      <c r="BI1910" s="54" t="str">
        <f t="shared" si="724"/>
        <v>,00</v>
      </c>
      <c r="BJ1910" s="55" t="str">
        <f t="shared" si="725"/>
        <v>00,00</v>
      </c>
      <c r="BL1910" s="57" t="str">
        <f>IFERROR(VLOOKUP(H1910,#REF!,2,0)," ")</f>
        <v xml:space="preserve"> </v>
      </c>
      <c r="BM1910" s="57" t="str">
        <f>IFERROR(VLOOKUP(K1910,#REF!,2,0)," ")</f>
        <v xml:space="preserve"> </v>
      </c>
      <c r="BN1910" s="58" t="str">
        <f t="shared" si="731"/>
        <v xml:space="preserve">  </v>
      </c>
      <c r="BO1910" s="59" t="str">
        <f>IFERROR(VLOOKUP(BN1910,#REF!,5,0)," ")</f>
        <v xml:space="preserve"> </v>
      </c>
      <c r="BP1910" s="59" t="str">
        <f t="shared" si="732"/>
        <v xml:space="preserve"> </v>
      </c>
      <c r="BQ1910" s="56" t="str">
        <f t="shared" si="733"/>
        <v>0,00</v>
      </c>
      <c r="BR1910" s="59" t="str">
        <f t="shared" si="734"/>
        <v>0,00</v>
      </c>
      <c r="BS1910" s="59" t="str">
        <f t="shared" si="735"/>
        <v xml:space="preserve"> </v>
      </c>
      <c r="BT1910" s="56" t="str">
        <f t="shared" si="726"/>
        <v>00</v>
      </c>
      <c r="BU1910" s="56">
        <f t="shared" si="727"/>
        <v>0</v>
      </c>
      <c r="BV1910" s="56" t="str">
        <f>IFERROR(BU1910*#REF!,"0,00")</f>
        <v>0,00</v>
      </c>
      <c r="BW1910" s="59" t="str">
        <f t="shared" si="728"/>
        <v>0,00</v>
      </c>
    </row>
    <row r="1911" spans="1:75" ht="61.5" customHeight="1" thickTop="1" thickBot="1">
      <c r="A1911" s="90" t="str">
        <f t="shared" si="716"/>
        <v>INSERIR DATA</v>
      </c>
      <c r="B1911" s="91" t="str">
        <f t="shared" si="717"/>
        <v>INSERIR DATA</v>
      </c>
      <c r="C1911" s="81" t="str">
        <f t="shared" si="718"/>
        <v>INSERIR DATA</v>
      </c>
      <c r="D1911" s="79">
        <f t="shared" si="730"/>
        <v>1908</v>
      </c>
      <c r="E1911" s="125">
        <f t="shared" si="729"/>
        <v>0</v>
      </c>
      <c r="F1911" s="101"/>
      <c r="G1911" s="124" t="str">
        <f>IFERROR(VLOOKUP(F1911,#REF!,2,0)," ")</f>
        <v xml:space="preserve"> </v>
      </c>
      <c r="H1911" s="122" t="str">
        <f>IFERROR(VLOOKUP(F1911,#REF!,3,0)," ")</f>
        <v xml:space="preserve"> </v>
      </c>
      <c r="I1911" s="103"/>
      <c r="J1911" s="103"/>
      <c r="K1911" s="103"/>
      <c r="L1911" s="104"/>
      <c r="M1911" s="105"/>
      <c r="N1911" s="106"/>
      <c r="O1911" s="107"/>
      <c r="P1911" s="122" t="str">
        <f t="shared" si="736"/>
        <v>00,00</v>
      </c>
      <c r="Q1911" s="123" t="str">
        <f t="shared" si="737"/>
        <v>0,00</v>
      </c>
      <c r="R1911" s="119">
        <v>0</v>
      </c>
      <c r="S1911" s="119">
        <v>0</v>
      </c>
      <c r="T1911" s="123">
        <f t="shared" si="719"/>
        <v>0</v>
      </c>
      <c r="U1911" s="108"/>
      <c r="V1911" s="109" t="str">
        <f t="shared" si="738"/>
        <v/>
      </c>
      <c r="W1911" s="37"/>
      <c r="X1911" s="132"/>
      <c r="Y1911" s="134"/>
      <c r="AA1911" s="24"/>
      <c r="AB1911" s="40"/>
      <c r="AC1911" s="24" t="str">
        <f t="shared" si="721"/>
        <v>Pendente</v>
      </c>
      <c r="AE1911" s="43"/>
      <c r="AF1911" s="44"/>
      <c r="AG1911" s="46"/>
      <c r="AH1911" s="46"/>
      <c r="AI1911" s="46"/>
      <c r="AJ1911" s="44"/>
      <c r="AK1911" s="46"/>
      <c r="AL1911" s="127"/>
      <c r="AM1911" s="44"/>
      <c r="AN1911" s="46"/>
      <c r="AO1911" s="127"/>
      <c r="AP1911" s="46"/>
      <c r="AQ1911" s="46"/>
      <c r="AR1911" s="46"/>
      <c r="AS1911" s="46"/>
      <c r="AT1911" s="46"/>
      <c r="AU1911" s="46"/>
      <c r="AV1911" s="46"/>
      <c r="AW1911" s="46"/>
      <c r="AX1911" s="46"/>
      <c r="AY1911" s="46"/>
      <c r="AZ1911" s="49"/>
      <c r="BE1911" s="52">
        <f t="shared" si="720"/>
        <v>0</v>
      </c>
      <c r="BF1911" s="53" t="str">
        <f t="shared" si="722"/>
        <v>00</v>
      </c>
      <c r="BG1911" s="54">
        <f t="shared" si="723"/>
        <v>0</v>
      </c>
      <c r="BH1911" s="54">
        <v>6</v>
      </c>
      <c r="BI1911" s="54" t="str">
        <f t="shared" si="724"/>
        <v>,00</v>
      </c>
      <c r="BJ1911" s="55" t="str">
        <f t="shared" si="725"/>
        <v>00,00</v>
      </c>
      <c r="BL1911" s="57" t="str">
        <f>IFERROR(VLOOKUP(H1911,#REF!,2,0)," ")</f>
        <v xml:space="preserve"> </v>
      </c>
      <c r="BM1911" s="57" t="str">
        <f>IFERROR(VLOOKUP(K1911,#REF!,2,0)," ")</f>
        <v xml:space="preserve"> </v>
      </c>
      <c r="BN1911" s="58" t="str">
        <f t="shared" si="731"/>
        <v xml:space="preserve">  </v>
      </c>
      <c r="BO1911" s="59" t="str">
        <f>IFERROR(VLOOKUP(BN1911,#REF!,5,0)," ")</f>
        <v xml:space="preserve"> </v>
      </c>
      <c r="BP1911" s="59" t="str">
        <f t="shared" si="732"/>
        <v xml:space="preserve"> </v>
      </c>
      <c r="BQ1911" s="56" t="str">
        <f t="shared" si="733"/>
        <v>0,00</v>
      </c>
      <c r="BR1911" s="59" t="str">
        <f t="shared" si="734"/>
        <v>0,00</v>
      </c>
      <c r="BS1911" s="59" t="str">
        <f t="shared" si="735"/>
        <v xml:space="preserve"> </v>
      </c>
      <c r="BT1911" s="56" t="str">
        <f t="shared" si="726"/>
        <v>00</v>
      </c>
      <c r="BU1911" s="56">
        <f t="shared" si="727"/>
        <v>0</v>
      </c>
      <c r="BV1911" s="56" t="str">
        <f>IFERROR(BU1911*#REF!,"0,00")</f>
        <v>0,00</v>
      </c>
      <c r="BW1911" s="59" t="str">
        <f t="shared" si="728"/>
        <v>0,00</v>
      </c>
    </row>
    <row r="1912" spans="1:75" ht="61.5" customHeight="1" thickTop="1" thickBot="1">
      <c r="A1912" s="90" t="str">
        <f t="shared" si="716"/>
        <v>INSERIR DATA</v>
      </c>
      <c r="B1912" s="91" t="str">
        <f t="shared" si="717"/>
        <v>INSERIR DATA</v>
      </c>
      <c r="C1912" s="81" t="str">
        <f t="shared" si="718"/>
        <v>INSERIR DATA</v>
      </c>
      <c r="D1912" s="79">
        <f t="shared" si="730"/>
        <v>1909</v>
      </c>
      <c r="E1912" s="125">
        <f t="shared" si="729"/>
        <v>0</v>
      </c>
      <c r="F1912" s="101"/>
      <c r="G1912" s="124" t="str">
        <f>IFERROR(VLOOKUP(F1912,#REF!,2,0)," ")</f>
        <v xml:space="preserve"> </v>
      </c>
      <c r="H1912" s="122" t="str">
        <f>IFERROR(VLOOKUP(F1912,#REF!,3,0)," ")</f>
        <v xml:space="preserve"> </v>
      </c>
      <c r="I1912" s="103"/>
      <c r="J1912" s="103"/>
      <c r="K1912" s="103"/>
      <c r="L1912" s="104"/>
      <c r="M1912" s="105"/>
      <c r="N1912" s="106"/>
      <c r="O1912" s="107"/>
      <c r="P1912" s="122" t="str">
        <f t="shared" si="736"/>
        <v>00,00</v>
      </c>
      <c r="Q1912" s="123" t="str">
        <f t="shared" si="737"/>
        <v>0,00</v>
      </c>
      <c r="R1912" s="119">
        <v>0</v>
      </c>
      <c r="S1912" s="119">
        <v>0</v>
      </c>
      <c r="T1912" s="123">
        <f t="shared" si="719"/>
        <v>0</v>
      </c>
      <c r="U1912" s="108"/>
      <c r="V1912" s="109" t="str">
        <f t="shared" si="738"/>
        <v/>
      </c>
      <c r="W1912" s="37"/>
      <c r="X1912" s="132"/>
      <c r="Y1912" s="134"/>
      <c r="AA1912" s="24"/>
      <c r="AB1912" s="40"/>
      <c r="AC1912" s="24" t="str">
        <f t="shared" si="721"/>
        <v>Pendente</v>
      </c>
      <c r="AE1912" s="43"/>
      <c r="AF1912" s="44"/>
      <c r="AG1912" s="46"/>
      <c r="AH1912" s="46"/>
      <c r="AI1912" s="46"/>
      <c r="AJ1912" s="44"/>
      <c r="AK1912" s="46"/>
      <c r="AL1912" s="127"/>
      <c r="AM1912" s="44"/>
      <c r="AN1912" s="46"/>
      <c r="AO1912" s="127"/>
      <c r="AP1912" s="46"/>
      <c r="AQ1912" s="46"/>
      <c r="AR1912" s="46"/>
      <c r="AS1912" s="46"/>
      <c r="AT1912" s="46"/>
      <c r="AU1912" s="46"/>
      <c r="AV1912" s="46"/>
      <c r="AW1912" s="46"/>
      <c r="AX1912" s="46"/>
      <c r="AY1912" s="46"/>
      <c r="AZ1912" s="49"/>
      <c r="BE1912" s="52">
        <f t="shared" si="720"/>
        <v>0</v>
      </c>
      <c r="BF1912" s="53" t="str">
        <f t="shared" si="722"/>
        <v>00</v>
      </c>
      <c r="BG1912" s="54">
        <f t="shared" si="723"/>
        <v>0</v>
      </c>
      <c r="BH1912" s="54">
        <v>6</v>
      </c>
      <c r="BI1912" s="54" t="str">
        <f t="shared" si="724"/>
        <v>,00</v>
      </c>
      <c r="BJ1912" s="55" t="str">
        <f t="shared" si="725"/>
        <v>00,00</v>
      </c>
      <c r="BL1912" s="57" t="str">
        <f>IFERROR(VLOOKUP(H1912,#REF!,2,0)," ")</f>
        <v xml:space="preserve"> </v>
      </c>
      <c r="BM1912" s="57" t="str">
        <f>IFERROR(VLOOKUP(K1912,#REF!,2,0)," ")</f>
        <v xml:space="preserve"> </v>
      </c>
      <c r="BN1912" s="58" t="str">
        <f t="shared" si="731"/>
        <v xml:space="preserve">  </v>
      </c>
      <c r="BO1912" s="59" t="str">
        <f>IFERROR(VLOOKUP(BN1912,#REF!,5,0)," ")</f>
        <v xml:space="preserve"> </v>
      </c>
      <c r="BP1912" s="59" t="str">
        <f t="shared" si="732"/>
        <v xml:space="preserve"> </v>
      </c>
      <c r="BQ1912" s="56" t="str">
        <f t="shared" si="733"/>
        <v>0,00</v>
      </c>
      <c r="BR1912" s="59" t="str">
        <f t="shared" si="734"/>
        <v>0,00</v>
      </c>
      <c r="BS1912" s="59" t="str">
        <f t="shared" si="735"/>
        <v xml:space="preserve"> </v>
      </c>
      <c r="BT1912" s="56" t="str">
        <f t="shared" si="726"/>
        <v>00</v>
      </c>
      <c r="BU1912" s="56">
        <f t="shared" si="727"/>
        <v>0</v>
      </c>
      <c r="BV1912" s="56" t="str">
        <f>IFERROR(BU1912*#REF!,"0,00")</f>
        <v>0,00</v>
      </c>
      <c r="BW1912" s="59" t="str">
        <f t="shared" si="728"/>
        <v>0,00</v>
      </c>
    </row>
    <row r="1913" spans="1:75" ht="61.5" customHeight="1" thickTop="1" thickBot="1">
      <c r="A1913" s="90" t="str">
        <f t="shared" si="716"/>
        <v>INSERIR DATA</v>
      </c>
      <c r="B1913" s="91" t="str">
        <f t="shared" si="717"/>
        <v>INSERIR DATA</v>
      </c>
      <c r="C1913" s="81" t="str">
        <f t="shared" si="718"/>
        <v>INSERIR DATA</v>
      </c>
      <c r="D1913" s="79">
        <f t="shared" si="730"/>
        <v>1910</v>
      </c>
      <c r="E1913" s="125">
        <f t="shared" si="729"/>
        <v>0</v>
      </c>
      <c r="F1913" s="101"/>
      <c r="G1913" s="124" t="str">
        <f>IFERROR(VLOOKUP(F1913,#REF!,2,0)," ")</f>
        <v xml:space="preserve"> </v>
      </c>
      <c r="H1913" s="122" t="str">
        <f>IFERROR(VLOOKUP(F1913,#REF!,3,0)," ")</f>
        <v xml:space="preserve"> </v>
      </c>
      <c r="I1913" s="103"/>
      <c r="J1913" s="103"/>
      <c r="K1913" s="103"/>
      <c r="L1913" s="104"/>
      <c r="M1913" s="105"/>
      <c r="N1913" s="106"/>
      <c r="O1913" s="107"/>
      <c r="P1913" s="122" t="str">
        <f t="shared" si="736"/>
        <v>00,00</v>
      </c>
      <c r="Q1913" s="123" t="str">
        <f t="shared" si="737"/>
        <v>0,00</v>
      </c>
      <c r="R1913" s="119">
        <v>0</v>
      </c>
      <c r="S1913" s="119">
        <v>0</v>
      </c>
      <c r="T1913" s="123">
        <f t="shared" si="719"/>
        <v>0</v>
      </c>
      <c r="U1913" s="108"/>
      <c r="V1913" s="109" t="str">
        <f t="shared" si="738"/>
        <v/>
      </c>
      <c r="W1913" s="37"/>
      <c r="X1913" s="132"/>
      <c r="Y1913" s="134"/>
      <c r="AA1913" s="24"/>
      <c r="AB1913" s="40"/>
      <c r="AC1913" s="24" t="str">
        <f t="shared" si="721"/>
        <v>Pendente</v>
      </c>
      <c r="AE1913" s="43"/>
      <c r="AF1913" s="44"/>
      <c r="AG1913" s="46"/>
      <c r="AH1913" s="46"/>
      <c r="AI1913" s="46"/>
      <c r="AJ1913" s="44"/>
      <c r="AK1913" s="46"/>
      <c r="AL1913" s="127"/>
      <c r="AM1913" s="44"/>
      <c r="AN1913" s="46"/>
      <c r="AO1913" s="127"/>
      <c r="AP1913" s="46"/>
      <c r="AQ1913" s="46"/>
      <c r="AR1913" s="46"/>
      <c r="AS1913" s="46"/>
      <c r="AT1913" s="46"/>
      <c r="AU1913" s="46"/>
      <c r="AV1913" s="46"/>
      <c r="AW1913" s="46"/>
      <c r="AX1913" s="46"/>
      <c r="AY1913" s="46"/>
      <c r="AZ1913" s="49"/>
      <c r="BE1913" s="52">
        <f t="shared" si="720"/>
        <v>0</v>
      </c>
      <c r="BF1913" s="53" t="str">
        <f t="shared" si="722"/>
        <v>00</v>
      </c>
      <c r="BG1913" s="54">
        <f t="shared" si="723"/>
        <v>0</v>
      </c>
      <c r="BH1913" s="54">
        <v>6</v>
      </c>
      <c r="BI1913" s="54" t="str">
        <f t="shared" si="724"/>
        <v>,00</v>
      </c>
      <c r="BJ1913" s="55" t="str">
        <f t="shared" si="725"/>
        <v>00,00</v>
      </c>
      <c r="BL1913" s="57" t="str">
        <f>IFERROR(VLOOKUP(H1913,#REF!,2,0)," ")</f>
        <v xml:space="preserve"> </v>
      </c>
      <c r="BM1913" s="57" t="str">
        <f>IFERROR(VLOOKUP(K1913,#REF!,2,0)," ")</f>
        <v xml:space="preserve"> </v>
      </c>
      <c r="BN1913" s="58" t="str">
        <f t="shared" si="731"/>
        <v xml:space="preserve">  </v>
      </c>
      <c r="BO1913" s="59" t="str">
        <f>IFERROR(VLOOKUP(BN1913,#REF!,5,0)," ")</f>
        <v xml:space="preserve"> </v>
      </c>
      <c r="BP1913" s="59" t="str">
        <f t="shared" si="732"/>
        <v xml:space="preserve"> </v>
      </c>
      <c r="BQ1913" s="56" t="str">
        <f t="shared" si="733"/>
        <v>0,00</v>
      </c>
      <c r="BR1913" s="59" t="str">
        <f t="shared" si="734"/>
        <v>0,00</v>
      </c>
      <c r="BS1913" s="59" t="str">
        <f t="shared" si="735"/>
        <v xml:space="preserve"> </v>
      </c>
      <c r="BT1913" s="56" t="str">
        <f t="shared" si="726"/>
        <v>00</v>
      </c>
      <c r="BU1913" s="56">
        <f t="shared" si="727"/>
        <v>0</v>
      </c>
      <c r="BV1913" s="56" t="str">
        <f>IFERROR(BU1913*#REF!,"0,00")</f>
        <v>0,00</v>
      </c>
      <c r="BW1913" s="59" t="str">
        <f t="shared" si="728"/>
        <v>0,00</v>
      </c>
    </row>
    <row r="1914" spans="1:75" ht="61.5" customHeight="1" thickTop="1" thickBot="1">
      <c r="A1914" s="90" t="str">
        <f t="shared" si="716"/>
        <v>INSERIR DATA</v>
      </c>
      <c r="B1914" s="91" t="str">
        <f t="shared" si="717"/>
        <v>INSERIR DATA</v>
      </c>
      <c r="C1914" s="81" t="str">
        <f t="shared" si="718"/>
        <v>INSERIR DATA</v>
      </c>
      <c r="D1914" s="79">
        <f t="shared" si="730"/>
        <v>1911</v>
      </c>
      <c r="E1914" s="125">
        <f t="shared" si="729"/>
        <v>0</v>
      </c>
      <c r="F1914" s="101"/>
      <c r="G1914" s="124" t="str">
        <f>IFERROR(VLOOKUP(F1914,#REF!,2,0)," ")</f>
        <v xml:space="preserve"> </v>
      </c>
      <c r="H1914" s="122" t="str">
        <f>IFERROR(VLOOKUP(F1914,#REF!,3,0)," ")</f>
        <v xml:space="preserve"> </v>
      </c>
      <c r="I1914" s="103"/>
      <c r="J1914" s="103"/>
      <c r="K1914" s="103"/>
      <c r="L1914" s="104"/>
      <c r="M1914" s="105"/>
      <c r="N1914" s="106"/>
      <c r="O1914" s="107"/>
      <c r="P1914" s="122" t="str">
        <f t="shared" si="736"/>
        <v>00,00</v>
      </c>
      <c r="Q1914" s="123" t="str">
        <f t="shared" si="737"/>
        <v>0,00</v>
      </c>
      <c r="R1914" s="119">
        <v>0</v>
      </c>
      <c r="S1914" s="119">
        <v>0</v>
      </c>
      <c r="T1914" s="123">
        <f t="shared" si="719"/>
        <v>0</v>
      </c>
      <c r="U1914" s="108"/>
      <c r="V1914" s="109" t="str">
        <f t="shared" si="738"/>
        <v/>
      </c>
      <c r="W1914" s="37"/>
      <c r="X1914" s="132"/>
      <c r="Y1914" s="134"/>
      <c r="AA1914" s="24"/>
      <c r="AB1914" s="40"/>
      <c r="AC1914" s="24" t="str">
        <f t="shared" si="721"/>
        <v>Pendente</v>
      </c>
      <c r="AE1914" s="43"/>
      <c r="AF1914" s="44"/>
      <c r="AG1914" s="46"/>
      <c r="AH1914" s="46"/>
      <c r="AI1914" s="46"/>
      <c r="AJ1914" s="44"/>
      <c r="AK1914" s="46"/>
      <c r="AL1914" s="127"/>
      <c r="AM1914" s="44"/>
      <c r="AN1914" s="46"/>
      <c r="AO1914" s="127"/>
      <c r="AP1914" s="46"/>
      <c r="AQ1914" s="46"/>
      <c r="AR1914" s="46"/>
      <c r="AS1914" s="46"/>
      <c r="AT1914" s="46"/>
      <c r="AU1914" s="46"/>
      <c r="AV1914" s="46"/>
      <c r="AW1914" s="46"/>
      <c r="AX1914" s="46"/>
      <c r="AY1914" s="46"/>
      <c r="AZ1914" s="49"/>
      <c r="BE1914" s="52">
        <f t="shared" si="720"/>
        <v>0</v>
      </c>
      <c r="BF1914" s="53" t="str">
        <f t="shared" si="722"/>
        <v>00</v>
      </c>
      <c r="BG1914" s="54">
        <f t="shared" si="723"/>
        <v>0</v>
      </c>
      <c r="BH1914" s="54">
        <v>6</v>
      </c>
      <c r="BI1914" s="54" t="str">
        <f t="shared" si="724"/>
        <v>,00</v>
      </c>
      <c r="BJ1914" s="55" t="str">
        <f t="shared" si="725"/>
        <v>00,00</v>
      </c>
      <c r="BL1914" s="57" t="str">
        <f>IFERROR(VLOOKUP(H1914,#REF!,2,0)," ")</f>
        <v xml:space="preserve"> </v>
      </c>
      <c r="BM1914" s="57" t="str">
        <f>IFERROR(VLOOKUP(K1914,#REF!,2,0)," ")</f>
        <v xml:space="preserve"> </v>
      </c>
      <c r="BN1914" s="58" t="str">
        <f t="shared" si="731"/>
        <v xml:space="preserve">  </v>
      </c>
      <c r="BO1914" s="59" t="str">
        <f>IFERROR(VLOOKUP(BN1914,#REF!,5,0)," ")</f>
        <v xml:space="preserve"> </v>
      </c>
      <c r="BP1914" s="59" t="str">
        <f t="shared" si="732"/>
        <v xml:space="preserve"> </v>
      </c>
      <c r="BQ1914" s="56" t="str">
        <f t="shared" si="733"/>
        <v>0,00</v>
      </c>
      <c r="BR1914" s="59" t="str">
        <f t="shared" si="734"/>
        <v>0,00</v>
      </c>
      <c r="BS1914" s="59" t="str">
        <f t="shared" si="735"/>
        <v xml:space="preserve"> </v>
      </c>
      <c r="BT1914" s="56" t="str">
        <f t="shared" si="726"/>
        <v>00</v>
      </c>
      <c r="BU1914" s="56">
        <f t="shared" si="727"/>
        <v>0</v>
      </c>
      <c r="BV1914" s="56" t="str">
        <f>IFERROR(BU1914*#REF!,"0,00")</f>
        <v>0,00</v>
      </c>
      <c r="BW1914" s="59" t="str">
        <f t="shared" si="728"/>
        <v>0,00</v>
      </c>
    </row>
    <row r="1915" spans="1:75" ht="61.5" customHeight="1" thickTop="1" thickBot="1">
      <c r="A1915" s="90" t="str">
        <f t="shared" si="716"/>
        <v>INSERIR DATA</v>
      </c>
      <c r="B1915" s="91" t="str">
        <f t="shared" si="717"/>
        <v>INSERIR DATA</v>
      </c>
      <c r="C1915" s="81" t="str">
        <f t="shared" si="718"/>
        <v>INSERIR DATA</v>
      </c>
      <c r="D1915" s="79">
        <f t="shared" si="730"/>
        <v>1912</v>
      </c>
      <c r="E1915" s="125">
        <f t="shared" si="729"/>
        <v>0</v>
      </c>
      <c r="F1915" s="101"/>
      <c r="G1915" s="124" t="str">
        <f>IFERROR(VLOOKUP(F1915,#REF!,2,0)," ")</f>
        <v xml:space="preserve"> </v>
      </c>
      <c r="H1915" s="122" t="str">
        <f>IFERROR(VLOOKUP(F1915,#REF!,3,0)," ")</f>
        <v xml:space="preserve"> </v>
      </c>
      <c r="I1915" s="103"/>
      <c r="J1915" s="103"/>
      <c r="K1915" s="103"/>
      <c r="L1915" s="104"/>
      <c r="M1915" s="105"/>
      <c r="N1915" s="106"/>
      <c r="O1915" s="107"/>
      <c r="P1915" s="122" t="str">
        <f t="shared" si="736"/>
        <v>00,00</v>
      </c>
      <c r="Q1915" s="123" t="str">
        <f t="shared" si="737"/>
        <v>0,00</v>
      </c>
      <c r="R1915" s="119">
        <v>0</v>
      </c>
      <c r="S1915" s="119">
        <v>0</v>
      </c>
      <c r="T1915" s="123">
        <f t="shared" si="719"/>
        <v>0</v>
      </c>
      <c r="U1915" s="108"/>
      <c r="V1915" s="109" t="str">
        <f t="shared" si="738"/>
        <v/>
      </c>
      <c r="W1915" s="37"/>
      <c r="X1915" s="132"/>
      <c r="Y1915" s="134"/>
      <c r="AA1915" s="24"/>
      <c r="AB1915" s="40"/>
      <c r="AC1915" s="24" t="str">
        <f t="shared" si="721"/>
        <v>Pendente</v>
      </c>
      <c r="AE1915" s="43"/>
      <c r="AF1915" s="44"/>
      <c r="AG1915" s="46"/>
      <c r="AH1915" s="46"/>
      <c r="AI1915" s="46"/>
      <c r="AJ1915" s="44"/>
      <c r="AK1915" s="46"/>
      <c r="AL1915" s="127"/>
      <c r="AM1915" s="44"/>
      <c r="AN1915" s="46"/>
      <c r="AO1915" s="127"/>
      <c r="AP1915" s="46"/>
      <c r="AQ1915" s="46"/>
      <c r="AR1915" s="46"/>
      <c r="AS1915" s="46"/>
      <c r="AT1915" s="46"/>
      <c r="AU1915" s="46"/>
      <c r="AV1915" s="46"/>
      <c r="AW1915" s="46"/>
      <c r="AX1915" s="46"/>
      <c r="AY1915" s="46"/>
      <c r="AZ1915" s="49"/>
      <c r="BE1915" s="52">
        <f t="shared" si="720"/>
        <v>0</v>
      </c>
      <c r="BF1915" s="53" t="str">
        <f t="shared" si="722"/>
        <v>00</v>
      </c>
      <c r="BG1915" s="54">
        <f t="shared" si="723"/>
        <v>0</v>
      </c>
      <c r="BH1915" s="54">
        <v>6</v>
      </c>
      <c r="BI1915" s="54" t="str">
        <f t="shared" si="724"/>
        <v>,00</v>
      </c>
      <c r="BJ1915" s="55" t="str">
        <f t="shared" si="725"/>
        <v>00,00</v>
      </c>
      <c r="BL1915" s="57" t="str">
        <f>IFERROR(VLOOKUP(H1915,#REF!,2,0)," ")</f>
        <v xml:space="preserve"> </v>
      </c>
      <c r="BM1915" s="57" t="str">
        <f>IFERROR(VLOOKUP(K1915,#REF!,2,0)," ")</f>
        <v xml:space="preserve"> </v>
      </c>
      <c r="BN1915" s="58" t="str">
        <f t="shared" si="731"/>
        <v xml:space="preserve">  </v>
      </c>
      <c r="BO1915" s="59" t="str">
        <f>IFERROR(VLOOKUP(BN1915,#REF!,5,0)," ")</f>
        <v xml:space="preserve"> </v>
      </c>
      <c r="BP1915" s="59" t="str">
        <f t="shared" si="732"/>
        <v xml:space="preserve"> </v>
      </c>
      <c r="BQ1915" s="56" t="str">
        <f t="shared" si="733"/>
        <v>0,00</v>
      </c>
      <c r="BR1915" s="59" t="str">
        <f t="shared" si="734"/>
        <v>0,00</v>
      </c>
      <c r="BS1915" s="59" t="str">
        <f t="shared" si="735"/>
        <v xml:space="preserve"> </v>
      </c>
      <c r="BT1915" s="56" t="str">
        <f t="shared" si="726"/>
        <v>00</v>
      </c>
      <c r="BU1915" s="56">
        <f t="shared" si="727"/>
        <v>0</v>
      </c>
      <c r="BV1915" s="56" t="str">
        <f>IFERROR(BU1915*#REF!,"0,00")</f>
        <v>0,00</v>
      </c>
      <c r="BW1915" s="59" t="str">
        <f t="shared" si="728"/>
        <v>0,00</v>
      </c>
    </row>
    <row r="1916" spans="1:75" ht="61.5" customHeight="1" thickTop="1" thickBot="1">
      <c r="A1916" s="90" t="str">
        <f t="shared" si="716"/>
        <v>INSERIR DATA</v>
      </c>
      <c r="B1916" s="91" t="str">
        <f t="shared" si="717"/>
        <v>INSERIR DATA</v>
      </c>
      <c r="C1916" s="81" t="str">
        <f t="shared" si="718"/>
        <v>INSERIR DATA</v>
      </c>
      <c r="D1916" s="79">
        <f t="shared" si="730"/>
        <v>1913</v>
      </c>
      <c r="E1916" s="125">
        <f t="shared" si="729"/>
        <v>0</v>
      </c>
      <c r="F1916" s="101"/>
      <c r="G1916" s="124" t="str">
        <f>IFERROR(VLOOKUP(F1916,#REF!,2,0)," ")</f>
        <v xml:space="preserve"> </v>
      </c>
      <c r="H1916" s="122" t="str">
        <f>IFERROR(VLOOKUP(F1916,#REF!,3,0)," ")</f>
        <v xml:space="preserve"> </v>
      </c>
      <c r="I1916" s="103"/>
      <c r="J1916" s="103"/>
      <c r="K1916" s="103"/>
      <c r="L1916" s="104"/>
      <c r="M1916" s="105"/>
      <c r="N1916" s="106"/>
      <c r="O1916" s="107"/>
      <c r="P1916" s="122" t="str">
        <f t="shared" si="736"/>
        <v>00,00</v>
      </c>
      <c r="Q1916" s="123" t="str">
        <f t="shared" si="737"/>
        <v>0,00</v>
      </c>
      <c r="R1916" s="119">
        <v>0</v>
      </c>
      <c r="S1916" s="119">
        <v>0</v>
      </c>
      <c r="T1916" s="123">
        <f t="shared" si="719"/>
        <v>0</v>
      </c>
      <c r="U1916" s="108"/>
      <c r="V1916" s="109" t="str">
        <f t="shared" si="738"/>
        <v/>
      </c>
      <c r="W1916" s="37"/>
      <c r="X1916" s="132"/>
      <c r="Y1916" s="134"/>
      <c r="AA1916" s="24"/>
      <c r="AB1916" s="40"/>
      <c r="AC1916" s="24" t="str">
        <f t="shared" si="721"/>
        <v>Pendente</v>
      </c>
      <c r="AE1916" s="43"/>
      <c r="AF1916" s="44"/>
      <c r="AG1916" s="46"/>
      <c r="AH1916" s="46"/>
      <c r="AI1916" s="46"/>
      <c r="AJ1916" s="44"/>
      <c r="AK1916" s="46"/>
      <c r="AL1916" s="127"/>
      <c r="AM1916" s="44"/>
      <c r="AN1916" s="46"/>
      <c r="AO1916" s="127"/>
      <c r="AP1916" s="46"/>
      <c r="AQ1916" s="46"/>
      <c r="AR1916" s="46"/>
      <c r="AS1916" s="46"/>
      <c r="AT1916" s="46"/>
      <c r="AU1916" s="46"/>
      <c r="AV1916" s="46"/>
      <c r="AW1916" s="46"/>
      <c r="AX1916" s="46"/>
      <c r="AY1916" s="46"/>
      <c r="AZ1916" s="49"/>
      <c r="BE1916" s="52">
        <f t="shared" si="720"/>
        <v>0</v>
      </c>
      <c r="BF1916" s="53" t="str">
        <f t="shared" si="722"/>
        <v>00</v>
      </c>
      <c r="BG1916" s="54">
        <f t="shared" si="723"/>
        <v>0</v>
      </c>
      <c r="BH1916" s="54">
        <v>6</v>
      </c>
      <c r="BI1916" s="54" t="str">
        <f t="shared" si="724"/>
        <v>,00</v>
      </c>
      <c r="BJ1916" s="55" t="str">
        <f t="shared" si="725"/>
        <v>00,00</v>
      </c>
      <c r="BL1916" s="57" t="str">
        <f>IFERROR(VLOOKUP(H1916,#REF!,2,0)," ")</f>
        <v xml:space="preserve"> </v>
      </c>
      <c r="BM1916" s="57" t="str">
        <f>IFERROR(VLOOKUP(K1916,#REF!,2,0)," ")</f>
        <v xml:space="preserve"> </v>
      </c>
      <c r="BN1916" s="58" t="str">
        <f t="shared" si="731"/>
        <v xml:space="preserve">  </v>
      </c>
      <c r="BO1916" s="59" t="str">
        <f>IFERROR(VLOOKUP(BN1916,#REF!,5,0)," ")</f>
        <v xml:space="preserve"> </v>
      </c>
      <c r="BP1916" s="59" t="str">
        <f t="shared" si="732"/>
        <v xml:space="preserve"> </v>
      </c>
      <c r="BQ1916" s="56" t="str">
        <f t="shared" si="733"/>
        <v>0,00</v>
      </c>
      <c r="BR1916" s="59" t="str">
        <f t="shared" si="734"/>
        <v>0,00</v>
      </c>
      <c r="BS1916" s="59" t="str">
        <f t="shared" si="735"/>
        <v xml:space="preserve"> </v>
      </c>
      <c r="BT1916" s="56" t="str">
        <f t="shared" si="726"/>
        <v>00</v>
      </c>
      <c r="BU1916" s="56">
        <f t="shared" si="727"/>
        <v>0</v>
      </c>
      <c r="BV1916" s="56" t="str">
        <f>IFERROR(BU1916*#REF!,"0,00")</f>
        <v>0,00</v>
      </c>
      <c r="BW1916" s="59" t="str">
        <f t="shared" si="728"/>
        <v>0,00</v>
      </c>
    </row>
    <row r="1917" spans="1:75" ht="61.5" customHeight="1" thickTop="1" thickBot="1">
      <c r="A1917" s="90" t="str">
        <f t="shared" si="716"/>
        <v>INSERIR DATA</v>
      </c>
      <c r="B1917" s="91" t="str">
        <f t="shared" si="717"/>
        <v>INSERIR DATA</v>
      </c>
      <c r="C1917" s="81" t="str">
        <f t="shared" si="718"/>
        <v>INSERIR DATA</v>
      </c>
      <c r="D1917" s="79">
        <f t="shared" si="730"/>
        <v>1914</v>
      </c>
      <c r="E1917" s="125">
        <f t="shared" si="729"/>
        <v>0</v>
      </c>
      <c r="F1917" s="101"/>
      <c r="G1917" s="124" t="str">
        <f>IFERROR(VLOOKUP(F1917,#REF!,2,0)," ")</f>
        <v xml:space="preserve"> </v>
      </c>
      <c r="H1917" s="122" t="str">
        <f>IFERROR(VLOOKUP(F1917,#REF!,3,0)," ")</f>
        <v xml:space="preserve"> </v>
      </c>
      <c r="I1917" s="103"/>
      <c r="J1917" s="103"/>
      <c r="K1917" s="103"/>
      <c r="L1917" s="104"/>
      <c r="M1917" s="105"/>
      <c r="N1917" s="106"/>
      <c r="O1917" s="107"/>
      <c r="P1917" s="122" t="str">
        <f t="shared" si="736"/>
        <v>00,00</v>
      </c>
      <c r="Q1917" s="123" t="str">
        <f t="shared" si="737"/>
        <v>0,00</v>
      </c>
      <c r="R1917" s="119">
        <v>0</v>
      </c>
      <c r="S1917" s="119">
        <v>0</v>
      </c>
      <c r="T1917" s="123">
        <f t="shared" si="719"/>
        <v>0</v>
      </c>
      <c r="U1917" s="108"/>
      <c r="V1917" s="109" t="str">
        <f t="shared" si="738"/>
        <v/>
      </c>
      <c r="W1917" s="37"/>
      <c r="X1917" s="132"/>
      <c r="Y1917" s="134"/>
      <c r="AA1917" s="24"/>
      <c r="AB1917" s="40"/>
      <c r="AC1917" s="24" t="str">
        <f t="shared" si="721"/>
        <v>Pendente</v>
      </c>
      <c r="AE1917" s="43"/>
      <c r="AF1917" s="44"/>
      <c r="AG1917" s="46"/>
      <c r="AH1917" s="46"/>
      <c r="AI1917" s="46"/>
      <c r="AJ1917" s="44"/>
      <c r="AK1917" s="46"/>
      <c r="AL1917" s="127"/>
      <c r="AM1917" s="44"/>
      <c r="AN1917" s="46"/>
      <c r="AO1917" s="127"/>
      <c r="AP1917" s="46"/>
      <c r="AQ1917" s="46"/>
      <c r="AR1917" s="46"/>
      <c r="AS1917" s="46"/>
      <c r="AT1917" s="46"/>
      <c r="AU1917" s="46"/>
      <c r="AV1917" s="46"/>
      <c r="AW1917" s="46"/>
      <c r="AX1917" s="46"/>
      <c r="AY1917" s="46"/>
      <c r="AZ1917" s="49"/>
      <c r="BE1917" s="52">
        <f t="shared" si="720"/>
        <v>0</v>
      </c>
      <c r="BF1917" s="53" t="str">
        <f t="shared" si="722"/>
        <v>00</v>
      </c>
      <c r="BG1917" s="54">
        <f t="shared" si="723"/>
        <v>0</v>
      </c>
      <c r="BH1917" s="54">
        <v>6</v>
      </c>
      <c r="BI1917" s="54" t="str">
        <f t="shared" si="724"/>
        <v>,00</v>
      </c>
      <c r="BJ1917" s="55" t="str">
        <f t="shared" si="725"/>
        <v>00,00</v>
      </c>
      <c r="BL1917" s="57" t="str">
        <f>IFERROR(VLOOKUP(H1917,#REF!,2,0)," ")</f>
        <v xml:space="preserve"> </v>
      </c>
      <c r="BM1917" s="57" t="str">
        <f>IFERROR(VLOOKUP(K1917,#REF!,2,0)," ")</f>
        <v xml:space="preserve"> </v>
      </c>
      <c r="BN1917" s="58" t="str">
        <f t="shared" si="731"/>
        <v xml:space="preserve">  </v>
      </c>
      <c r="BO1917" s="59" t="str">
        <f>IFERROR(VLOOKUP(BN1917,#REF!,5,0)," ")</f>
        <v xml:space="preserve"> </v>
      </c>
      <c r="BP1917" s="59" t="str">
        <f t="shared" si="732"/>
        <v xml:space="preserve"> </v>
      </c>
      <c r="BQ1917" s="56" t="str">
        <f t="shared" si="733"/>
        <v>0,00</v>
      </c>
      <c r="BR1917" s="59" t="str">
        <f t="shared" si="734"/>
        <v>0,00</v>
      </c>
      <c r="BS1917" s="59" t="str">
        <f t="shared" si="735"/>
        <v xml:space="preserve"> </v>
      </c>
      <c r="BT1917" s="56" t="str">
        <f t="shared" si="726"/>
        <v>00</v>
      </c>
      <c r="BU1917" s="56">
        <f t="shared" si="727"/>
        <v>0</v>
      </c>
      <c r="BV1917" s="56" t="str">
        <f>IFERROR(BU1917*#REF!,"0,00")</f>
        <v>0,00</v>
      </c>
      <c r="BW1917" s="59" t="str">
        <f t="shared" si="728"/>
        <v>0,00</v>
      </c>
    </row>
    <row r="1918" spans="1:75" ht="61.5" customHeight="1" thickTop="1" thickBot="1">
      <c r="A1918" s="90" t="str">
        <f t="shared" si="716"/>
        <v>INSERIR DATA</v>
      </c>
      <c r="B1918" s="91" t="str">
        <f t="shared" si="717"/>
        <v>INSERIR DATA</v>
      </c>
      <c r="C1918" s="81" t="str">
        <f t="shared" si="718"/>
        <v>INSERIR DATA</v>
      </c>
      <c r="D1918" s="79">
        <f t="shared" si="730"/>
        <v>1915</v>
      </c>
      <c r="E1918" s="125">
        <f t="shared" si="729"/>
        <v>0</v>
      </c>
      <c r="F1918" s="101"/>
      <c r="G1918" s="124" t="str">
        <f>IFERROR(VLOOKUP(F1918,#REF!,2,0)," ")</f>
        <v xml:space="preserve"> </v>
      </c>
      <c r="H1918" s="122" t="str">
        <f>IFERROR(VLOOKUP(F1918,#REF!,3,0)," ")</f>
        <v xml:space="preserve"> </v>
      </c>
      <c r="I1918" s="103"/>
      <c r="J1918" s="103"/>
      <c r="K1918" s="103"/>
      <c r="L1918" s="104"/>
      <c r="M1918" s="105"/>
      <c r="N1918" s="106"/>
      <c r="O1918" s="107"/>
      <c r="P1918" s="122" t="str">
        <f t="shared" si="736"/>
        <v>00,00</v>
      </c>
      <c r="Q1918" s="123" t="str">
        <f t="shared" si="737"/>
        <v>0,00</v>
      </c>
      <c r="R1918" s="119">
        <v>0</v>
      </c>
      <c r="S1918" s="119">
        <v>0</v>
      </c>
      <c r="T1918" s="123">
        <f t="shared" si="719"/>
        <v>0</v>
      </c>
      <c r="U1918" s="108"/>
      <c r="V1918" s="109" t="str">
        <f t="shared" si="738"/>
        <v/>
      </c>
      <c r="W1918" s="37"/>
      <c r="X1918" s="132"/>
      <c r="Y1918" s="134"/>
      <c r="AA1918" s="24"/>
      <c r="AB1918" s="40"/>
      <c r="AC1918" s="24" t="str">
        <f t="shared" si="721"/>
        <v>Pendente</v>
      </c>
      <c r="AE1918" s="43"/>
      <c r="AF1918" s="44"/>
      <c r="AG1918" s="46"/>
      <c r="AH1918" s="46"/>
      <c r="AI1918" s="46"/>
      <c r="AJ1918" s="44"/>
      <c r="AK1918" s="46"/>
      <c r="AL1918" s="127"/>
      <c r="AM1918" s="44"/>
      <c r="AN1918" s="46"/>
      <c r="AO1918" s="127"/>
      <c r="AP1918" s="46"/>
      <c r="AQ1918" s="46"/>
      <c r="AR1918" s="46"/>
      <c r="AS1918" s="46"/>
      <c r="AT1918" s="46"/>
      <c r="AU1918" s="46"/>
      <c r="AV1918" s="46"/>
      <c r="AW1918" s="46"/>
      <c r="AX1918" s="46"/>
      <c r="AY1918" s="46"/>
      <c r="AZ1918" s="49"/>
      <c r="BE1918" s="52">
        <f t="shared" si="720"/>
        <v>0</v>
      </c>
      <c r="BF1918" s="53" t="str">
        <f t="shared" si="722"/>
        <v>00</v>
      </c>
      <c r="BG1918" s="54">
        <f t="shared" si="723"/>
        <v>0</v>
      </c>
      <c r="BH1918" s="54">
        <v>6</v>
      </c>
      <c r="BI1918" s="54" t="str">
        <f t="shared" si="724"/>
        <v>,00</v>
      </c>
      <c r="BJ1918" s="55" t="str">
        <f t="shared" si="725"/>
        <v>00,00</v>
      </c>
      <c r="BL1918" s="57" t="str">
        <f>IFERROR(VLOOKUP(H1918,#REF!,2,0)," ")</f>
        <v xml:space="preserve"> </v>
      </c>
      <c r="BM1918" s="57" t="str">
        <f>IFERROR(VLOOKUP(K1918,#REF!,2,0)," ")</f>
        <v xml:space="preserve"> </v>
      </c>
      <c r="BN1918" s="58" t="str">
        <f t="shared" si="731"/>
        <v xml:space="preserve">  </v>
      </c>
      <c r="BO1918" s="59" t="str">
        <f>IFERROR(VLOOKUP(BN1918,#REF!,5,0)," ")</f>
        <v xml:space="preserve"> </v>
      </c>
      <c r="BP1918" s="59" t="str">
        <f t="shared" si="732"/>
        <v xml:space="preserve"> </v>
      </c>
      <c r="BQ1918" s="56" t="str">
        <f t="shared" si="733"/>
        <v>0,00</v>
      </c>
      <c r="BR1918" s="59" t="str">
        <f t="shared" si="734"/>
        <v>0,00</v>
      </c>
      <c r="BS1918" s="59" t="str">
        <f t="shared" si="735"/>
        <v xml:space="preserve"> </v>
      </c>
      <c r="BT1918" s="56" t="str">
        <f t="shared" si="726"/>
        <v>00</v>
      </c>
      <c r="BU1918" s="56">
        <f t="shared" si="727"/>
        <v>0</v>
      </c>
      <c r="BV1918" s="56" t="str">
        <f>IFERROR(BU1918*#REF!,"0,00")</f>
        <v>0,00</v>
      </c>
      <c r="BW1918" s="59" t="str">
        <f t="shared" si="728"/>
        <v>0,00</v>
      </c>
    </row>
    <row r="1919" spans="1:75" ht="61.5" customHeight="1" thickTop="1" thickBot="1">
      <c r="A1919" s="90" t="str">
        <f t="shared" si="716"/>
        <v>INSERIR DATA</v>
      </c>
      <c r="B1919" s="91" t="str">
        <f t="shared" si="717"/>
        <v>INSERIR DATA</v>
      </c>
      <c r="C1919" s="81" t="str">
        <f t="shared" si="718"/>
        <v>INSERIR DATA</v>
      </c>
      <c r="D1919" s="79">
        <f t="shared" si="730"/>
        <v>1916</v>
      </c>
      <c r="E1919" s="125">
        <f t="shared" si="729"/>
        <v>0</v>
      </c>
      <c r="F1919" s="101"/>
      <c r="G1919" s="124" t="str">
        <f>IFERROR(VLOOKUP(F1919,#REF!,2,0)," ")</f>
        <v xml:space="preserve"> </v>
      </c>
      <c r="H1919" s="122" t="str">
        <f>IFERROR(VLOOKUP(F1919,#REF!,3,0)," ")</f>
        <v xml:space="preserve"> </v>
      </c>
      <c r="I1919" s="103"/>
      <c r="J1919" s="103"/>
      <c r="K1919" s="103"/>
      <c r="L1919" s="104"/>
      <c r="M1919" s="105"/>
      <c r="N1919" s="106"/>
      <c r="O1919" s="107"/>
      <c r="P1919" s="122" t="str">
        <f t="shared" si="736"/>
        <v>00,00</v>
      </c>
      <c r="Q1919" s="123" t="str">
        <f t="shared" si="737"/>
        <v>0,00</v>
      </c>
      <c r="R1919" s="119">
        <v>0</v>
      </c>
      <c r="S1919" s="119">
        <v>0</v>
      </c>
      <c r="T1919" s="123">
        <f t="shared" si="719"/>
        <v>0</v>
      </c>
      <c r="U1919" s="108"/>
      <c r="V1919" s="109" t="str">
        <f t="shared" si="738"/>
        <v/>
      </c>
      <c r="W1919" s="37"/>
      <c r="X1919" s="132"/>
      <c r="Y1919" s="134"/>
      <c r="AA1919" s="24"/>
      <c r="AB1919" s="40"/>
      <c r="AC1919" s="24" t="str">
        <f t="shared" si="721"/>
        <v>Pendente</v>
      </c>
      <c r="AE1919" s="43"/>
      <c r="AF1919" s="44"/>
      <c r="AG1919" s="46"/>
      <c r="AH1919" s="46"/>
      <c r="AI1919" s="46"/>
      <c r="AJ1919" s="44"/>
      <c r="AK1919" s="46"/>
      <c r="AL1919" s="127"/>
      <c r="AM1919" s="44"/>
      <c r="AN1919" s="46"/>
      <c r="AO1919" s="127"/>
      <c r="AP1919" s="46"/>
      <c r="AQ1919" s="46"/>
      <c r="AR1919" s="46"/>
      <c r="AS1919" s="46"/>
      <c r="AT1919" s="46"/>
      <c r="AU1919" s="46"/>
      <c r="AV1919" s="46"/>
      <c r="AW1919" s="46"/>
      <c r="AX1919" s="46"/>
      <c r="AY1919" s="46"/>
      <c r="AZ1919" s="49"/>
      <c r="BE1919" s="52">
        <f t="shared" si="720"/>
        <v>0</v>
      </c>
      <c r="BF1919" s="53" t="str">
        <f t="shared" si="722"/>
        <v>00</v>
      </c>
      <c r="BG1919" s="54">
        <f t="shared" si="723"/>
        <v>0</v>
      </c>
      <c r="BH1919" s="54">
        <v>6</v>
      </c>
      <c r="BI1919" s="54" t="str">
        <f t="shared" si="724"/>
        <v>,00</v>
      </c>
      <c r="BJ1919" s="55" t="str">
        <f t="shared" si="725"/>
        <v>00,00</v>
      </c>
      <c r="BL1919" s="57" t="str">
        <f>IFERROR(VLOOKUP(H1919,#REF!,2,0)," ")</f>
        <v xml:space="preserve"> </v>
      </c>
      <c r="BM1919" s="57" t="str">
        <f>IFERROR(VLOOKUP(K1919,#REF!,2,0)," ")</f>
        <v xml:space="preserve"> </v>
      </c>
      <c r="BN1919" s="58" t="str">
        <f t="shared" si="731"/>
        <v xml:space="preserve">  </v>
      </c>
      <c r="BO1919" s="59" t="str">
        <f>IFERROR(VLOOKUP(BN1919,#REF!,5,0)," ")</f>
        <v xml:space="preserve"> </v>
      </c>
      <c r="BP1919" s="59" t="str">
        <f t="shared" si="732"/>
        <v xml:space="preserve"> </v>
      </c>
      <c r="BQ1919" s="56" t="str">
        <f t="shared" si="733"/>
        <v>0,00</v>
      </c>
      <c r="BR1919" s="59" t="str">
        <f t="shared" si="734"/>
        <v>0,00</v>
      </c>
      <c r="BS1919" s="59" t="str">
        <f t="shared" si="735"/>
        <v xml:space="preserve"> </v>
      </c>
      <c r="BT1919" s="56" t="str">
        <f t="shared" si="726"/>
        <v>00</v>
      </c>
      <c r="BU1919" s="56">
        <f t="shared" si="727"/>
        <v>0</v>
      </c>
      <c r="BV1919" s="56" t="str">
        <f>IFERROR(BU1919*#REF!,"0,00")</f>
        <v>0,00</v>
      </c>
      <c r="BW1919" s="59" t="str">
        <f t="shared" si="728"/>
        <v>0,00</v>
      </c>
    </row>
    <row r="1920" spans="1:75" ht="61.5" customHeight="1" thickTop="1" thickBot="1">
      <c r="A1920" s="90" t="str">
        <f t="shared" si="716"/>
        <v>INSERIR DATA</v>
      </c>
      <c r="B1920" s="91" t="str">
        <f t="shared" si="717"/>
        <v>INSERIR DATA</v>
      </c>
      <c r="C1920" s="81" t="str">
        <f t="shared" si="718"/>
        <v>INSERIR DATA</v>
      </c>
      <c r="D1920" s="79">
        <f t="shared" si="730"/>
        <v>1917</v>
      </c>
      <c r="E1920" s="125">
        <f t="shared" si="729"/>
        <v>0</v>
      </c>
      <c r="F1920" s="101"/>
      <c r="G1920" s="124" t="str">
        <f>IFERROR(VLOOKUP(F1920,#REF!,2,0)," ")</f>
        <v xml:space="preserve"> </v>
      </c>
      <c r="H1920" s="122" t="str">
        <f>IFERROR(VLOOKUP(F1920,#REF!,3,0)," ")</f>
        <v xml:space="preserve"> </v>
      </c>
      <c r="I1920" s="103"/>
      <c r="J1920" s="103"/>
      <c r="K1920" s="103"/>
      <c r="L1920" s="104"/>
      <c r="M1920" s="105"/>
      <c r="N1920" s="106"/>
      <c r="O1920" s="107"/>
      <c r="P1920" s="122" t="str">
        <f t="shared" si="736"/>
        <v>00,00</v>
      </c>
      <c r="Q1920" s="123" t="str">
        <f t="shared" si="737"/>
        <v>0,00</v>
      </c>
      <c r="R1920" s="119">
        <v>0</v>
      </c>
      <c r="S1920" s="119">
        <v>0</v>
      </c>
      <c r="T1920" s="123">
        <f t="shared" si="719"/>
        <v>0</v>
      </c>
      <c r="U1920" s="108"/>
      <c r="V1920" s="109" t="str">
        <f t="shared" si="738"/>
        <v/>
      </c>
      <c r="W1920" s="37"/>
      <c r="X1920" s="132"/>
      <c r="Y1920" s="134"/>
      <c r="AA1920" s="24"/>
      <c r="AB1920" s="40"/>
      <c r="AC1920" s="24" t="str">
        <f t="shared" si="721"/>
        <v>Pendente</v>
      </c>
      <c r="AE1920" s="43"/>
      <c r="AF1920" s="44"/>
      <c r="AG1920" s="46"/>
      <c r="AH1920" s="46"/>
      <c r="AI1920" s="46"/>
      <c r="AJ1920" s="44"/>
      <c r="AK1920" s="46"/>
      <c r="AL1920" s="127"/>
      <c r="AM1920" s="44"/>
      <c r="AN1920" s="46"/>
      <c r="AO1920" s="127"/>
      <c r="AP1920" s="46"/>
      <c r="AQ1920" s="46"/>
      <c r="AR1920" s="46"/>
      <c r="AS1920" s="46"/>
      <c r="AT1920" s="46"/>
      <c r="AU1920" s="46"/>
      <c r="AV1920" s="46"/>
      <c r="AW1920" s="46"/>
      <c r="AX1920" s="46"/>
      <c r="AY1920" s="46"/>
      <c r="AZ1920" s="49"/>
      <c r="BE1920" s="52">
        <f t="shared" si="720"/>
        <v>0</v>
      </c>
      <c r="BF1920" s="53" t="str">
        <f t="shared" si="722"/>
        <v>00</v>
      </c>
      <c r="BG1920" s="54">
        <f t="shared" si="723"/>
        <v>0</v>
      </c>
      <c r="BH1920" s="54">
        <v>6</v>
      </c>
      <c r="BI1920" s="54" t="str">
        <f t="shared" si="724"/>
        <v>,00</v>
      </c>
      <c r="BJ1920" s="55" t="str">
        <f t="shared" si="725"/>
        <v>00,00</v>
      </c>
      <c r="BL1920" s="57" t="str">
        <f>IFERROR(VLOOKUP(H1920,#REF!,2,0)," ")</f>
        <v xml:space="preserve"> </v>
      </c>
      <c r="BM1920" s="57" t="str">
        <f>IFERROR(VLOOKUP(K1920,#REF!,2,0)," ")</f>
        <v xml:space="preserve"> </v>
      </c>
      <c r="BN1920" s="58" t="str">
        <f t="shared" si="731"/>
        <v xml:space="preserve">  </v>
      </c>
      <c r="BO1920" s="59" t="str">
        <f>IFERROR(VLOOKUP(BN1920,#REF!,5,0)," ")</f>
        <v xml:space="preserve"> </v>
      </c>
      <c r="BP1920" s="59" t="str">
        <f t="shared" si="732"/>
        <v xml:space="preserve"> </v>
      </c>
      <c r="BQ1920" s="56" t="str">
        <f t="shared" si="733"/>
        <v>0,00</v>
      </c>
      <c r="BR1920" s="59" t="str">
        <f t="shared" si="734"/>
        <v>0,00</v>
      </c>
      <c r="BS1920" s="59" t="str">
        <f t="shared" si="735"/>
        <v xml:space="preserve"> </v>
      </c>
      <c r="BT1920" s="56" t="str">
        <f t="shared" si="726"/>
        <v>00</v>
      </c>
      <c r="BU1920" s="56">
        <f t="shared" si="727"/>
        <v>0</v>
      </c>
      <c r="BV1920" s="56" t="str">
        <f>IFERROR(BU1920*#REF!,"0,00")</f>
        <v>0,00</v>
      </c>
      <c r="BW1920" s="59" t="str">
        <f t="shared" si="728"/>
        <v>0,00</v>
      </c>
    </row>
    <row r="1921" spans="1:75" ht="61.5" customHeight="1" thickTop="1" thickBot="1">
      <c r="A1921" s="90" t="str">
        <f t="shared" si="716"/>
        <v>INSERIR DATA</v>
      </c>
      <c r="B1921" s="91" t="str">
        <f t="shared" si="717"/>
        <v>INSERIR DATA</v>
      </c>
      <c r="C1921" s="81" t="str">
        <f t="shared" si="718"/>
        <v>INSERIR DATA</v>
      </c>
      <c r="D1921" s="79">
        <f t="shared" si="730"/>
        <v>1918</v>
      </c>
      <c r="E1921" s="125">
        <f t="shared" si="729"/>
        <v>0</v>
      </c>
      <c r="F1921" s="101"/>
      <c r="G1921" s="124" t="str">
        <f>IFERROR(VLOOKUP(F1921,#REF!,2,0)," ")</f>
        <v xml:space="preserve"> </v>
      </c>
      <c r="H1921" s="122" t="str">
        <f>IFERROR(VLOOKUP(F1921,#REF!,3,0)," ")</f>
        <v xml:space="preserve"> </v>
      </c>
      <c r="I1921" s="103"/>
      <c r="J1921" s="103"/>
      <c r="K1921" s="103"/>
      <c r="L1921" s="104"/>
      <c r="M1921" s="105"/>
      <c r="N1921" s="106"/>
      <c r="O1921" s="107"/>
      <c r="P1921" s="122" t="str">
        <f t="shared" si="736"/>
        <v>00,00</v>
      </c>
      <c r="Q1921" s="123" t="str">
        <f t="shared" si="737"/>
        <v>0,00</v>
      </c>
      <c r="R1921" s="119">
        <v>0</v>
      </c>
      <c r="S1921" s="119">
        <v>0</v>
      </c>
      <c r="T1921" s="123">
        <f t="shared" si="719"/>
        <v>0</v>
      </c>
      <c r="U1921" s="108"/>
      <c r="V1921" s="109" t="str">
        <f t="shared" si="738"/>
        <v/>
      </c>
      <c r="W1921" s="37"/>
      <c r="X1921" s="132"/>
      <c r="Y1921" s="134"/>
      <c r="AA1921" s="24"/>
      <c r="AB1921" s="40"/>
      <c r="AC1921" s="24" t="str">
        <f t="shared" si="721"/>
        <v>Pendente</v>
      </c>
      <c r="AE1921" s="43"/>
      <c r="AF1921" s="44"/>
      <c r="AG1921" s="46"/>
      <c r="AH1921" s="46"/>
      <c r="AI1921" s="46"/>
      <c r="AJ1921" s="44"/>
      <c r="AK1921" s="46"/>
      <c r="AL1921" s="127"/>
      <c r="AM1921" s="44"/>
      <c r="AN1921" s="46"/>
      <c r="AO1921" s="127"/>
      <c r="AP1921" s="46"/>
      <c r="AQ1921" s="46"/>
      <c r="AR1921" s="46"/>
      <c r="AS1921" s="46"/>
      <c r="AT1921" s="46"/>
      <c r="AU1921" s="46"/>
      <c r="AV1921" s="46"/>
      <c r="AW1921" s="46"/>
      <c r="AX1921" s="46"/>
      <c r="AY1921" s="46"/>
      <c r="AZ1921" s="49"/>
      <c r="BE1921" s="52">
        <f t="shared" si="720"/>
        <v>0</v>
      </c>
      <c r="BF1921" s="53" t="str">
        <f t="shared" si="722"/>
        <v>00</v>
      </c>
      <c r="BG1921" s="54">
        <f t="shared" si="723"/>
        <v>0</v>
      </c>
      <c r="BH1921" s="54">
        <v>6</v>
      </c>
      <c r="BI1921" s="54" t="str">
        <f t="shared" si="724"/>
        <v>,00</v>
      </c>
      <c r="BJ1921" s="55" t="str">
        <f t="shared" si="725"/>
        <v>00,00</v>
      </c>
      <c r="BL1921" s="57" t="str">
        <f>IFERROR(VLOOKUP(H1921,#REF!,2,0)," ")</f>
        <v xml:space="preserve"> </v>
      </c>
      <c r="BM1921" s="57" t="str">
        <f>IFERROR(VLOOKUP(K1921,#REF!,2,0)," ")</f>
        <v xml:space="preserve"> </v>
      </c>
      <c r="BN1921" s="58" t="str">
        <f t="shared" si="731"/>
        <v xml:space="preserve">  </v>
      </c>
      <c r="BO1921" s="59" t="str">
        <f>IFERROR(VLOOKUP(BN1921,#REF!,5,0)," ")</f>
        <v xml:space="preserve"> </v>
      </c>
      <c r="BP1921" s="59" t="str">
        <f t="shared" si="732"/>
        <v xml:space="preserve"> </v>
      </c>
      <c r="BQ1921" s="56" t="str">
        <f t="shared" si="733"/>
        <v>0,00</v>
      </c>
      <c r="BR1921" s="59" t="str">
        <f t="shared" si="734"/>
        <v>0,00</v>
      </c>
      <c r="BS1921" s="59" t="str">
        <f t="shared" si="735"/>
        <v xml:space="preserve"> </v>
      </c>
      <c r="BT1921" s="56" t="str">
        <f t="shared" si="726"/>
        <v>00</v>
      </c>
      <c r="BU1921" s="56">
        <f t="shared" si="727"/>
        <v>0</v>
      </c>
      <c r="BV1921" s="56" t="str">
        <f>IFERROR(BU1921*#REF!,"0,00")</f>
        <v>0,00</v>
      </c>
      <c r="BW1921" s="59" t="str">
        <f t="shared" si="728"/>
        <v>0,00</v>
      </c>
    </row>
    <row r="1922" spans="1:75" ht="61.5" customHeight="1" thickTop="1" thickBot="1">
      <c r="A1922" s="90" t="str">
        <f t="shared" si="716"/>
        <v>INSERIR DATA</v>
      </c>
      <c r="B1922" s="91" t="str">
        <f t="shared" si="717"/>
        <v>INSERIR DATA</v>
      </c>
      <c r="C1922" s="81" t="str">
        <f t="shared" si="718"/>
        <v>INSERIR DATA</v>
      </c>
      <c r="D1922" s="79">
        <f t="shared" si="730"/>
        <v>1919</v>
      </c>
      <c r="E1922" s="125">
        <f t="shared" si="729"/>
        <v>0</v>
      </c>
      <c r="F1922" s="101"/>
      <c r="G1922" s="124" t="str">
        <f>IFERROR(VLOOKUP(F1922,#REF!,2,0)," ")</f>
        <v xml:space="preserve"> </v>
      </c>
      <c r="H1922" s="122" t="str">
        <f>IFERROR(VLOOKUP(F1922,#REF!,3,0)," ")</f>
        <v xml:space="preserve"> </v>
      </c>
      <c r="I1922" s="103"/>
      <c r="J1922" s="103"/>
      <c r="K1922" s="103"/>
      <c r="L1922" s="104"/>
      <c r="M1922" s="105"/>
      <c r="N1922" s="106"/>
      <c r="O1922" s="107"/>
      <c r="P1922" s="122" t="str">
        <f t="shared" si="736"/>
        <v>00,00</v>
      </c>
      <c r="Q1922" s="123" t="str">
        <f t="shared" si="737"/>
        <v>0,00</v>
      </c>
      <c r="R1922" s="119">
        <v>0</v>
      </c>
      <c r="S1922" s="119">
        <v>0</v>
      </c>
      <c r="T1922" s="123">
        <f t="shared" si="719"/>
        <v>0</v>
      </c>
      <c r="U1922" s="108"/>
      <c r="V1922" s="109" t="str">
        <f t="shared" si="738"/>
        <v/>
      </c>
      <c r="W1922" s="37"/>
      <c r="X1922" s="132"/>
      <c r="Y1922" s="134"/>
      <c r="AA1922" s="24"/>
      <c r="AB1922" s="40"/>
      <c r="AC1922" s="24" t="str">
        <f t="shared" si="721"/>
        <v>Pendente</v>
      </c>
      <c r="AE1922" s="43"/>
      <c r="AF1922" s="44"/>
      <c r="AG1922" s="46"/>
      <c r="AH1922" s="46"/>
      <c r="AI1922" s="46"/>
      <c r="AJ1922" s="44"/>
      <c r="AK1922" s="46"/>
      <c r="AL1922" s="127"/>
      <c r="AM1922" s="44"/>
      <c r="AN1922" s="46"/>
      <c r="AO1922" s="127"/>
      <c r="AP1922" s="46"/>
      <c r="AQ1922" s="46"/>
      <c r="AR1922" s="46"/>
      <c r="AS1922" s="46"/>
      <c r="AT1922" s="46"/>
      <c r="AU1922" s="46"/>
      <c r="AV1922" s="46"/>
      <c r="AW1922" s="46"/>
      <c r="AX1922" s="46"/>
      <c r="AY1922" s="46"/>
      <c r="AZ1922" s="49"/>
      <c r="BE1922" s="52">
        <f t="shared" si="720"/>
        <v>0</v>
      </c>
      <c r="BF1922" s="53" t="str">
        <f t="shared" si="722"/>
        <v>00</v>
      </c>
      <c r="BG1922" s="54">
        <f t="shared" si="723"/>
        <v>0</v>
      </c>
      <c r="BH1922" s="54">
        <v>6</v>
      </c>
      <c r="BI1922" s="54" t="str">
        <f t="shared" si="724"/>
        <v>,00</v>
      </c>
      <c r="BJ1922" s="55" t="str">
        <f t="shared" si="725"/>
        <v>00,00</v>
      </c>
      <c r="BL1922" s="57" t="str">
        <f>IFERROR(VLOOKUP(H1922,#REF!,2,0)," ")</f>
        <v xml:space="preserve"> </v>
      </c>
      <c r="BM1922" s="57" t="str">
        <f>IFERROR(VLOOKUP(K1922,#REF!,2,0)," ")</f>
        <v xml:space="preserve"> </v>
      </c>
      <c r="BN1922" s="58" t="str">
        <f t="shared" si="731"/>
        <v xml:space="preserve">  </v>
      </c>
      <c r="BO1922" s="59" t="str">
        <f>IFERROR(VLOOKUP(BN1922,#REF!,5,0)," ")</f>
        <v xml:space="preserve"> </v>
      </c>
      <c r="BP1922" s="59" t="str">
        <f t="shared" si="732"/>
        <v xml:space="preserve"> </v>
      </c>
      <c r="BQ1922" s="56" t="str">
        <f t="shared" si="733"/>
        <v>0,00</v>
      </c>
      <c r="BR1922" s="59" t="str">
        <f t="shared" si="734"/>
        <v>0,00</v>
      </c>
      <c r="BS1922" s="59" t="str">
        <f t="shared" si="735"/>
        <v xml:space="preserve"> </v>
      </c>
      <c r="BT1922" s="56" t="str">
        <f t="shared" si="726"/>
        <v>00</v>
      </c>
      <c r="BU1922" s="56">
        <f t="shared" si="727"/>
        <v>0</v>
      </c>
      <c r="BV1922" s="56" t="str">
        <f>IFERROR(BU1922*#REF!,"0,00")</f>
        <v>0,00</v>
      </c>
      <c r="BW1922" s="59" t="str">
        <f t="shared" si="728"/>
        <v>0,00</v>
      </c>
    </row>
    <row r="1923" spans="1:75" ht="61.5" customHeight="1" thickTop="1" thickBot="1">
      <c r="A1923" s="90" t="str">
        <f t="shared" ref="A1923:A1986" si="739">IF(AW1923="", "INSERIR DATA",UPPER(TEXT(AW1923,"MMMM")))</f>
        <v>INSERIR DATA</v>
      </c>
      <c r="B1923" s="91" t="str">
        <f t="shared" ref="B1923:B1986" si="740">IF(AP1923="", "INSERIR DATA",UPPER(TEXT(AP1923,"MMMM")))</f>
        <v>INSERIR DATA</v>
      </c>
      <c r="C1923" s="81" t="str">
        <f t="shared" ref="C1923:C1986" si="741">IF(AH1923="", "INSERIR DATA",UPPER(TEXT(AH1923,"MMMM")))</f>
        <v>INSERIR DATA</v>
      </c>
      <c r="D1923" s="79">
        <f t="shared" si="730"/>
        <v>1920</v>
      </c>
      <c r="E1923" s="125">
        <f t="shared" si="729"/>
        <v>0</v>
      </c>
      <c r="F1923" s="101"/>
      <c r="G1923" s="124" t="str">
        <f>IFERROR(VLOOKUP(F1923,#REF!,2,0)," ")</f>
        <v xml:space="preserve"> </v>
      </c>
      <c r="H1923" s="122" t="str">
        <f>IFERROR(VLOOKUP(F1923,#REF!,3,0)," ")</f>
        <v xml:space="preserve"> </v>
      </c>
      <c r="I1923" s="103"/>
      <c r="J1923" s="103"/>
      <c r="K1923" s="103"/>
      <c r="L1923" s="104"/>
      <c r="M1923" s="105"/>
      <c r="N1923" s="106"/>
      <c r="O1923" s="107"/>
      <c r="P1923" s="122" t="str">
        <f t="shared" si="736"/>
        <v>00,00</v>
      </c>
      <c r="Q1923" s="123" t="str">
        <f t="shared" si="737"/>
        <v>0,00</v>
      </c>
      <c r="R1923" s="119">
        <v>0</v>
      </c>
      <c r="S1923" s="119">
        <v>0</v>
      </c>
      <c r="T1923" s="123">
        <f t="shared" ref="T1923:T1986" si="742">IFERROR(Q1923+R1923-S1923," ")</f>
        <v>0</v>
      </c>
      <c r="U1923" s="108"/>
      <c r="V1923" s="109" t="str">
        <f t="shared" si="738"/>
        <v/>
      </c>
      <c r="W1923" s="37"/>
      <c r="X1923" s="132"/>
      <c r="Y1923" s="134"/>
      <c r="AA1923" s="24"/>
      <c r="AB1923" s="40"/>
      <c r="AC1923" s="24" t="str">
        <f t="shared" si="721"/>
        <v>Pendente</v>
      </c>
      <c r="AE1923" s="43"/>
      <c r="AF1923" s="44"/>
      <c r="AG1923" s="46"/>
      <c r="AH1923" s="46"/>
      <c r="AI1923" s="46"/>
      <c r="AJ1923" s="44"/>
      <c r="AK1923" s="46"/>
      <c r="AL1923" s="127"/>
      <c r="AM1923" s="44"/>
      <c r="AN1923" s="46"/>
      <c r="AO1923" s="127"/>
      <c r="AP1923" s="46"/>
      <c r="AQ1923" s="46"/>
      <c r="AR1923" s="46"/>
      <c r="AS1923" s="46"/>
      <c r="AT1923" s="46"/>
      <c r="AU1923" s="46"/>
      <c r="AV1923" s="46"/>
      <c r="AW1923" s="46"/>
      <c r="AX1923" s="46"/>
      <c r="AY1923" s="46"/>
      <c r="AZ1923" s="49"/>
      <c r="BE1923" s="52">
        <f t="shared" ref="BE1923:BE1986" si="743">(O1923-M1923)+(N1923-L1923)</f>
        <v>0</v>
      </c>
      <c r="BF1923" s="53" t="str">
        <f t="shared" si="722"/>
        <v>00</v>
      </c>
      <c r="BG1923" s="54">
        <f t="shared" si="723"/>
        <v>0</v>
      </c>
      <c r="BH1923" s="54">
        <v>6</v>
      </c>
      <c r="BI1923" s="54" t="str">
        <f t="shared" si="724"/>
        <v>,00</v>
      </c>
      <c r="BJ1923" s="55" t="str">
        <f t="shared" si="725"/>
        <v>00,00</v>
      </c>
      <c r="BL1923" s="57" t="str">
        <f>IFERROR(VLOOKUP(H1923,#REF!,2,0)," ")</f>
        <v xml:space="preserve"> </v>
      </c>
      <c r="BM1923" s="57" t="str">
        <f>IFERROR(VLOOKUP(K1923,#REF!,2,0)," ")</f>
        <v xml:space="preserve"> </v>
      </c>
      <c r="BN1923" s="58" t="str">
        <f t="shared" si="731"/>
        <v xml:space="preserve">  </v>
      </c>
      <c r="BO1923" s="59" t="str">
        <f>IFERROR(VLOOKUP(BN1923,#REF!,5,0)," ")</f>
        <v xml:space="preserve"> </v>
      </c>
      <c r="BP1923" s="59" t="str">
        <f t="shared" si="732"/>
        <v xml:space="preserve"> </v>
      </c>
      <c r="BQ1923" s="56" t="str">
        <f t="shared" si="733"/>
        <v>0,00</v>
      </c>
      <c r="BR1923" s="59" t="str">
        <f t="shared" si="734"/>
        <v>0,00</v>
      </c>
      <c r="BS1923" s="59" t="str">
        <f t="shared" si="735"/>
        <v xml:space="preserve"> </v>
      </c>
      <c r="BT1923" s="56" t="str">
        <f t="shared" si="726"/>
        <v>00</v>
      </c>
      <c r="BU1923" s="56">
        <f t="shared" si="727"/>
        <v>0</v>
      </c>
      <c r="BV1923" s="56" t="str">
        <f>IFERROR(BU1923*#REF!,"0,00")</f>
        <v>0,00</v>
      </c>
      <c r="BW1923" s="59" t="str">
        <f t="shared" si="728"/>
        <v>0,00</v>
      </c>
    </row>
    <row r="1924" spans="1:75" ht="61.5" customHeight="1" thickTop="1" thickBot="1">
      <c r="A1924" s="90" t="str">
        <f t="shared" si="739"/>
        <v>INSERIR DATA</v>
      </c>
      <c r="B1924" s="91" t="str">
        <f t="shared" si="740"/>
        <v>INSERIR DATA</v>
      </c>
      <c r="C1924" s="81" t="str">
        <f t="shared" si="741"/>
        <v>INSERIR DATA</v>
      </c>
      <c r="D1924" s="79">
        <f t="shared" si="730"/>
        <v>1921</v>
      </c>
      <c r="E1924" s="125">
        <f t="shared" si="729"/>
        <v>0</v>
      </c>
      <c r="F1924" s="101"/>
      <c r="G1924" s="124" t="str">
        <f>IFERROR(VLOOKUP(F1924,#REF!,2,0)," ")</f>
        <v xml:space="preserve"> </v>
      </c>
      <c r="H1924" s="122" t="str">
        <f>IFERROR(VLOOKUP(F1924,#REF!,3,0)," ")</f>
        <v xml:space="preserve"> </v>
      </c>
      <c r="I1924" s="103"/>
      <c r="J1924" s="103"/>
      <c r="K1924" s="103"/>
      <c r="L1924" s="104"/>
      <c r="M1924" s="105"/>
      <c r="N1924" s="106"/>
      <c r="O1924" s="107"/>
      <c r="P1924" s="122" t="str">
        <f t="shared" si="736"/>
        <v>00,00</v>
      </c>
      <c r="Q1924" s="123" t="str">
        <f t="shared" si="737"/>
        <v>0,00</v>
      </c>
      <c r="R1924" s="119">
        <v>0</v>
      </c>
      <c r="S1924" s="119">
        <v>0</v>
      </c>
      <c r="T1924" s="123">
        <f t="shared" si="742"/>
        <v>0</v>
      </c>
      <c r="U1924" s="108"/>
      <c r="V1924" s="109" t="str">
        <f t="shared" si="738"/>
        <v/>
      </c>
      <c r="W1924" s="37"/>
      <c r="X1924" s="132"/>
      <c r="Y1924" s="134"/>
      <c r="AA1924" s="24"/>
      <c r="AB1924" s="40"/>
      <c r="AC1924" s="24" t="str">
        <f t="shared" ref="AC1924:AC1987" si="744">IF(COUNTIFS(AE1924:AZ1924,"&lt;&gt;"&amp;"")=22,"Publicar","Pendente")</f>
        <v>Pendente</v>
      </c>
      <c r="AE1924" s="43"/>
      <c r="AF1924" s="44"/>
      <c r="AG1924" s="46"/>
      <c r="AH1924" s="46"/>
      <c r="AI1924" s="46"/>
      <c r="AJ1924" s="44"/>
      <c r="AK1924" s="46"/>
      <c r="AL1924" s="127"/>
      <c r="AM1924" s="44"/>
      <c r="AN1924" s="46"/>
      <c r="AO1924" s="127"/>
      <c r="AP1924" s="46"/>
      <c r="AQ1924" s="46"/>
      <c r="AR1924" s="46"/>
      <c r="AS1924" s="46"/>
      <c r="AT1924" s="46"/>
      <c r="AU1924" s="46"/>
      <c r="AV1924" s="46"/>
      <c r="AW1924" s="46"/>
      <c r="AX1924" s="46"/>
      <c r="AY1924" s="46"/>
      <c r="AZ1924" s="49"/>
      <c r="BE1924" s="52">
        <f t="shared" si="743"/>
        <v>0</v>
      </c>
      <c r="BF1924" s="53" t="str">
        <f t="shared" ref="BF1924:BF1987" si="745">LEFT(TEXT(BE1924,"00,#####"),2)</f>
        <v>00</v>
      </c>
      <c r="BG1924" s="54">
        <f t="shared" ref="BG1924:BG1987" si="746">(BE1924-BF1924)*24</f>
        <v>0</v>
      </c>
      <c r="BH1924" s="54">
        <v>6</v>
      </c>
      <c r="BI1924" s="54" t="str">
        <f t="shared" ref="BI1924:BI1987" si="747">IF(BG1924&lt;BH1924,",00",",5")</f>
        <v>,00</v>
      </c>
      <c r="BJ1924" s="55" t="str">
        <f t="shared" ref="BJ1924:BJ1987" si="748">BF1924&amp;BI1924</f>
        <v>00,00</v>
      </c>
      <c r="BL1924" s="57" t="str">
        <f>IFERROR(VLOOKUP(H1924,#REF!,2,0)," ")</f>
        <v xml:space="preserve"> </v>
      </c>
      <c r="BM1924" s="57" t="str">
        <f>IFERROR(VLOOKUP(K1924,#REF!,2,0)," ")</f>
        <v xml:space="preserve"> </v>
      </c>
      <c r="BN1924" s="58" t="str">
        <f t="shared" si="731"/>
        <v xml:space="preserve">  </v>
      </c>
      <c r="BO1924" s="59" t="str">
        <f>IFERROR(VLOOKUP(BN1924,#REF!,5,0)," ")</f>
        <v xml:space="preserve"> </v>
      </c>
      <c r="BP1924" s="59" t="str">
        <f t="shared" si="732"/>
        <v xml:space="preserve"> </v>
      </c>
      <c r="BQ1924" s="56" t="str">
        <f t="shared" si="733"/>
        <v>0,00</v>
      </c>
      <c r="BR1924" s="59" t="str">
        <f t="shared" si="734"/>
        <v>0,00</v>
      </c>
      <c r="BS1924" s="59" t="str">
        <f t="shared" si="735"/>
        <v xml:space="preserve"> </v>
      </c>
      <c r="BT1924" s="56" t="str">
        <f t="shared" ref="BT1924:BT1987" si="749">BF1924</f>
        <v>00</v>
      </c>
      <c r="BU1924" s="56">
        <f t="shared" ref="BU1924:BU1987" si="750">IFERROR(BT1924+BQ1924,"0,00")-AA1924</f>
        <v>0</v>
      </c>
      <c r="BV1924" s="56" t="str">
        <f>IFERROR(BU1924*#REF!,"0,00")</f>
        <v>0,00</v>
      </c>
      <c r="BW1924" s="59" t="str">
        <f t="shared" ref="BW1924:BW1987" si="751">IFERROR(BS1924-BV1924,"0,00")</f>
        <v>0,00</v>
      </c>
    </row>
    <row r="1925" spans="1:75" ht="61.5" customHeight="1" thickTop="1" thickBot="1">
      <c r="A1925" s="90" t="str">
        <f t="shared" si="739"/>
        <v>INSERIR DATA</v>
      </c>
      <c r="B1925" s="91" t="str">
        <f t="shared" si="740"/>
        <v>INSERIR DATA</v>
      </c>
      <c r="C1925" s="81" t="str">
        <f t="shared" si="741"/>
        <v>INSERIR DATA</v>
      </c>
      <c r="D1925" s="79">
        <f t="shared" si="730"/>
        <v>1922</v>
      </c>
      <c r="E1925" s="125">
        <f t="shared" si="729"/>
        <v>0</v>
      </c>
      <c r="F1925" s="101"/>
      <c r="G1925" s="124" t="str">
        <f>IFERROR(VLOOKUP(F1925,#REF!,2,0)," ")</f>
        <v xml:space="preserve"> </v>
      </c>
      <c r="H1925" s="122" t="str">
        <f>IFERROR(VLOOKUP(F1925,#REF!,3,0)," ")</f>
        <v xml:space="preserve"> </v>
      </c>
      <c r="I1925" s="103"/>
      <c r="J1925" s="103"/>
      <c r="K1925" s="103"/>
      <c r="L1925" s="104"/>
      <c r="M1925" s="105"/>
      <c r="N1925" s="106"/>
      <c r="O1925" s="107"/>
      <c r="P1925" s="122" t="str">
        <f t="shared" si="736"/>
        <v>00,00</v>
      </c>
      <c r="Q1925" s="123" t="str">
        <f t="shared" si="737"/>
        <v>0,00</v>
      </c>
      <c r="R1925" s="119">
        <v>0</v>
      </c>
      <c r="S1925" s="119">
        <v>0</v>
      </c>
      <c r="T1925" s="123">
        <f t="shared" si="742"/>
        <v>0</v>
      </c>
      <c r="U1925" s="108"/>
      <c r="V1925" s="109" t="str">
        <f t="shared" si="738"/>
        <v/>
      </c>
      <c r="W1925" s="37"/>
      <c r="X1925" s="132"/>
      <c r="Y1925" s="134"/>
      <c r="AA1925" s="24"/>
      <c r="AB1925" s="40"/>
      <c r="AC1925" s="24" t="str">
        <f t="shared" si="744"/>
        <v>Pendente</v>
      </c>
      <c r="AE1925" s="43"/>
      <c r="AF1925" s="44"/>
      <c r="AG1925" s="46"/>
      <c r="AH1925" s="46"/>
      <c r="AI1925" s="46"/>
      <c r="AJ1925" s="44"/>
      <c r="AK1925" s="46"/>
      <c r="AL1925" s="127"/>
      <c r="AM1925" s="44"/>
      <c r="AN1925" s="46"/>
      <c r="AO1925" s="127"/>
      <c r="AP1925" s="46"/>
      <c r="AQ1925" s="46"/>
      <c r="AR1925" s="46"/>
      <c r="AS1925" s="46"/>
      <c r="AT1925" s="46"/>
      <c r="AU1925" s="46"/>
      <c r="AV1925" s="46"/>
      <c r="AW1925" s="46"/>
      <c r="AX1925" s="46"/>
      <c r="AY1925" s="46"/>
      <c r="AZ1925" s="49"/>
      <c r="BE1925" s="52">
        <f t="shared" si="743"/>
        <v>0</v>
      </c>
      <c r="BF1925" s="53" t="str">
        <f t="shared" si="745"/>
        <v>00</v>
      </c>
      <c r="BG1925" s="54">
        <f t="shared" si="746"/>
        <v>0</v>
      </c>
      <c r="BH1925" s="54">
        <v>6</v>
      </c>
      <c r="BI1925" s="54" t="str">
        <f t="shared" si="747"/>
        <v>,00</v>
      </c>
      <c r="BJ1925" s="55" t="str">
        <f t="shared" si="748"/>
        <v>00,00</v>
      </c>
      <c r="BL1925" s="57" t="str">
        <f>IFERROR(VLOOKUP(H1925,#REF!,2,0)," ")</f>
        <v xml:space="preserve"> </v>
      </c>
      <c r="BM1925" s="57" t="str">
        <f>IFERROR(VLOOKUP(K1925,#REF!,2,0)," ")</f>
        <v xml:space="preserve"> </v>
      </c>
      <c r="BN1925" s="58" t="str">
        <f t="shared" si="731"/>
        <v xml:space="preserve">  </v>
      </c>
      <c r="BO1925" s="59" t="str">
        <f>IFERROR(VLOOKUP(BN1925,#REF!,5,0)," ")</f>
        <v xml:space="preserve"> </v>
      </c>
      <c r="BP1925" s="59" t="str">
        <f t="shared" si="732"/>
        <v xml:space="preserve"> </v>
      </c>
      <c r="BQ1925" s="56" t="str">
        <f t="shared" si="733"/>
        <v>0,00</v>
      </c>
      <c r="BR1925" s="59" t="str">
        <f t="shared" si="734"/>
        <v>0,00</v>
      </c>
      <c r="BS1925" s="59" t="str">
        <f t="shared" si="735"/>
        <v xml:space="preserve"> </v>
      </c>
      <c r="BT1925" s="56" t="str">
        <f t="shared" si="749"/>
        <v>00</v>
      </c>
      <c r="BU1925" s="56">
        <f t="shared" si="750"/>
        <v>0</v>
      </c>
      <c r="BV1925" s="56" t="str">
        <f>IFERROR(BU1925*#REF!,"0,00")</f>
        <v>0,00</v>
      </c>
      <c r="BW1925" s="59" t="str">
        <f t="shared" si="751"/>
        <v>0,00</v>
      </c>
    </row>
    <row r="1926" spans="1:75" ht="61.5" customHeight="1" thickTop="1" thickBot="1">
      <c r="A1926" s="90" t="str">
        <f t="shared" si="739"/>
        <v>INSERIR DATA</v>
      </c>
      <c r="B1926" s="91" t="str">
        <f t="shared" si="740"/>
        <v>INSERIR DATA</v>
      </c>
      <c r="C1926" s="81" t="str">
        <f t="shared" si="741"/>
        <v>INSERIR DATA</v>
      </c>
      <c r="D1926" s="79">
        <f t="shared" si="730"/>
        <v>1923</v>
      </c>
      <c r="E1926" s="125">
        <f t="shared" si="729"/>
        <v>0</v>
      </c>
      <c r="F1926" s="101"/>
      <c r="G1926" s="124" t="str">
        <f>IFERROR(VLOOKUP(F1926,#REF!,2,0)," ")</f>
        <v xml:space="preserve"> </v>
      </c>
      <c r="H1926" s="122" t="str">
        <f>IFERROR(VLOOKUP(F1926,#REF!,3,0)," ")</f>
        <v xml:space="preserve"> </v>
      </c>
      <c r="I1926" s="103"/>
      <c r="J1926" s="103"/>
      <c r="K1926" s="103"/>
      <c r="L1926" s="104"/>
      <c r="M1926" s="105"/>
      <c r="N1926" s="106"/>
      <c r="O1926" s="107"/>
      <c r="P1926" s="122" t="str">
        <f t="shared" si="736"/>
        <v>00,00</v>
      </c>
      <c r="Q1926" s="123" t="str">
        <f t="shared" si="737"/>
        <v>0,00</v>
      </c>
      <c r="R1926" s="119">
        <v>0</v>
      </c>
      <c r="S1926" s="119">
        <v>0</v>
      </c>
      <c r="T1926" s="123">
        <f t="shared" si="742"/>
        <v>0</v>
      </c>
      <c r="U1926" s="108"/>
      <c r="V1926" s="109" t="str">
        <f t="shared" si="738"/>
        <v/>
      </c>
      <c r="W1926" s="37"/>
      <c r="X1926" s="132"/>
      <c r="Y1926" s="134"/>
      <c r="AA1926" s="24"/>
      <c r="AB1926" s="40"/>
      <c r="AC1926" s="24" t="str">
        <f t="shared" si="744"/>
        <v>Pendente</v>
      </c>
      <c r="AE1926" s="43"/>
      <c r="AF1926" s="44"/>
      <c r="AG1926" s="46"/>
      <c r="AH1926" s="46"/>
      <c r="AI1926" s="46"/>
      <c r="AJ1926" s="44"/>
      <c r="AK1926" s="46"/>
      <c r="AL1926" s="127"/>
      <c r="AM1926" s="44"/>
      <c r="AN1926" s="46"/>
      <c r="AO1926" s="127"/>
      <c r="AP1926" s="46"/>
      <c r="AQ1926" s="46"/>
      <c r="AR1926" s="46"/>
      <c r="AS1926" s="46"/>
      <c r="AT1926" s="46"/>
      <c r="AU1926" s="46"/>
      <c r="AV1926" s="46"/>
      <c r="AW1926" s="46"/>
      <c r="AX1926" s="46"/>
      <c r="AY1926" s="46"/>
      <c r="AZ1926" s="49"/>
      <c r="BE1926" s="52">
        <f t="shared" si="743"/>
        <v>0</v>
      </c>
      <c r="BF1926" s="53" t="str">
        <f t="shared" si="745"/>
        <v>00</v>
      </c>
      <c r="BG1926" s="54">
        <f t="shared" si="746"/>
        <v>0</v>
      </c>
      <c r="BH1926" s="54">
        <v>6</v>
      </c>
      <c r="BI1926" s="54" t="str">
        <f t="shared" si="747"/>
        <v>,00</v>
      </c>
      <c r="BJ1926" s="55" t="str">
        <f t="shared" si="748"/>
        <v>00,00</v>
      </c>
      <c r="BL1926" s="57" t="str">
        <f>IFERROR(VLOOKUP(H1926,#REF!,2,0)," ")</f>
        <v xml:space="preserve"> </v>
      </c>
      <c r="BM1926" s="57" t="str">
        <f>IFERROR(VLOOKUP(K1926,#REF!,2,0)," ")</f>
        <v xml:space="preserve"> </v>
      </c>
      <c r="BN1926" s="58" t="str">
        <f t="shared" si="731"/>
        <v xml:space="preserve">  </v>
      </c>
      <c r="BO1926" s="59" t="str">
        <f>IFERROR(VLOOKUP(BN1926,#REF!,5,0)," ")</f>
        <v xml:space="preserve"> </v>
      </c>
      <c r="BP1926" s="59" t="str">
        <f t="shared" si="732"/>
        <v xml:space="preserve"> </v>
      </c>
      <c r="BQ1926" s="56" t="str">
        <f t="shared" si="733"/>
        <v>0,00</v>
      </c>
      <c r="BR1926" s="59" t="str">
        <f t="shared" si="734"/>
        <v>0,00</v>
      </c>
      <c r="BS1926" s="59" t="str">
        <f t="shared" si="735"/>
        <v xml:space="preserve"> </v>
      </c>
      <c r="BT1926" s="56" t="str">
        <f t="shared" si="749"/>
        <v>00</v>
      </c>
      <c r="BU1926" s="56">
        <f t="shared" si="750"/>
        <v>0</v>
      </c>
      <c r="BV1926" s="56" t="str">
        <f>IFERROR(BU1926*#REF!,"0,00")</f>
        <v>0,00</v>
      </c>
      <c r="BW1926" s="59" t="str">
        <f t="shared" si="751"/>
        <v>0,00</v>
      </c>
    </row>
    <row r="1927" spans="1:75" ht="61.5" customHeight="1" thickTop="1" thickBot="1">
      <c r="A1927" s="90" t="str">
        <f t="shared" si="739"/>
        <v>INSERIR DATA</v>
      </c>
      <c r="B1927" s="91" t="str">
        <f t="shared" si="740"/>
        <v>INSERIR DATA</v>
      </c>
      <c r="C1927" s="81" t="str">
        <f t="shared" si="741"/>
        <v>INSERIR DATA</v>
      </c>
      <c r="D1927" s="79">
        <f t="shared" si="730"/>
        <v>1924</v>
      </c>
      <c r="E1927" s="125">
        <f t="shared" si="729"/>
        <v>0</v>
      </c>
      <c r="F1927" s="101"/>
      <c r="G1927" s="124" t="str">
        <f>IFERROR(VLOOKUP(F1927,#REF!,2,0)," ")</f>
        <v xml:space="preserve"> </v>
      </c>
      <c r="H1927" s="122" t="str">
        <f>IFERROR(VLOOKUP(F1927,#REF!,3,0)," ")</f>
        <v xml:space="preserve"> </v>
      </c>
      <c r="I1927" s="103"/>
      <c r="J1927" s="103"/>
      <c r="K1927" s="103"/>
      <c r="L1927" s="104"/>
      <c r="M1927" s="105"/>
      <c r="N1927" s="106"/>
      <c r="O1927" s="107"/>
      <c r="P1927" s="122" t="str">
        <f t="shared" si="736"/>
        <v>00,00</v>
      </c>
      <c r="Q1927" s="123" t="str">
        <f t="shared" si="737"/>
        <v>0,00</v>
      </c>
      <c r="R1927" s="119">
        <v>0</v>
      </c>
      <c r="S1927" s="119">
        <v>0</v>
      </c>
      <c r="T1927" s="123">
        <f t="shared" si="742"/>
        <v>0</v>
      </c>
      <c r="U1927" s="108"/>
      <c r="V1927" s="109" t="str">
        <f t="shared" si="738"/>
        <v/>
      </c>
      <c r="W1927" s="37"/>
      <c r="X1927" s="132"/>
      <c r="Y1927" s="134"/>
      <c r="AA1927" s="24"/>
      <c r="AB1927" s="40"/>
      <c r="AC1927" s="24" t="str">
        <f t="shared" si="744"/>
        <v>Pendente</v>
      </c>
      <c r="AE1927" s="43"/>
      <c r="AF1927" s="44"/>
      <c r="AG1927" s="46"/>
      <c r="AH1927" s="46"/>
      <c r="AI1927" s="46"/>
      <c r="AJ1927" s="44"/>
      <c r="AK1927" s="46"/>
      <c r="AL1927" s="127"/>
      <c r="AM1927" s="44"/>
      <c r="AN1927" s="46"/>
      <c r="AO1927" s="127"/>
      <c r="AP1927" s="46"/>
      <c r="AQ1927" s="46"/>
      <c r="AR1927" s="46"/>
      <c r="AS1927" s="46"/>
      <c r="AT1927" s="46"/>
      <c r="AU1927" s="46"/>
      <c r="AV1927" s="46"/>
      <c r="AW1927" s="46"/>
      <c r="AX1927" s="46"/>
      <c r="AY1927" s="46"/>
      <c r="AZ1927" s="49"/>
      <c r="BE1927" s="52">
        <f t="shared" si="743"/>
        <v>0</v>
      </c>
      <c r="BF1927" s="53" t="str">
        <f t="shared" si="745"/>
        <v>00</v>
      </c>
      <c r="BG1927" s="54">
        <f t="shared" si="746"/>
        <v>0</v>
      </c>
      <c r="BH1927" s="54">
        <v>6</v>
      </c>
      <c r="BI1927" s="54" t="str">
        <f t="shared" si="747"/>
        <v>,00</v>
      </c>
      <c r="BJ1927" s="55" t="str">
        <f t="shared" si="748"/>
        <v>00,00</v>
      </c>
      <c r="BL1927" s="57" t="str">
        <f>IFERROR(VLOOKUP(H1927,#REF!,2,0)," ")</f>
        <v xml:space="preserve"> </v>
      </c>
      <c r="BM1927" s="57" t="str">
        <f>IFERROR(VLOOKUP(K1927,#REF!,2,0)," ")</f>
        <v xml:space="preserve"> </v>
      </c>
      <c r="BN1927" s="58" t="str">
        <f t="shared" si="731"/>
        <v xml:space="preserve">  </v>
      </c>
      <c r="BO1927" s="59" t="str">
        <f>IFERROR(VLOOKUP(BN1927,#REF!,5,0)," ")</f>
        <v xml:space="preserve"> </v>
      </c>
      <c r="BP1927" s="59" t="str">
        <f t="shared" si="732"/>
        <v xml:space="preserve"> </v>
      </c>
      <c r="BQ1927" s="56" t="str">
        <f t="shared" si="733"/>
        <v>0,00</v>
      </c>
      <c r="BR1927" s="59" t="str">
        <f t="shared" si="734"/>
        <v>0,00</v>
      </c>
      <c r="BS1927" s="59" t="str">
        <f t="shared" si="735"/>
        <v xml:space="preserve"> </v>
      </c>
      <c r="BT1927" s="56" t="str">
        <f t="shared" si="749"/>
        <v>00</v>
      </c>
      <c r="BU1927" s="56">
        <f t="shared" si="750"/>
        <v>0</v>
      </c>
      <c r="BV1927" s="56" t="str">
        <f>IFERROR(BU1927*#REF!,"0,00")</f>
        <v>0,00</v>
      </c>
      <c r="BW1927" s="59" t="str">
        <f t="shared" si="751"/>
        <v>0,00</v>
      </c>
    </row>
    <row r="1928" spans="1:75" ht="61.5" customHeight="1" thickTop="1" thickBot="1">
      <c r="A1928" s="90" t="str">
        <f t="shared" si="739"/>
        <v>INSERIR DATA</v>
      </c>
      <c r="B1928" s="91" t="str">
        <f t="shared" si="740"/>
        <v>INSERIR DATA</v>
      </c>
      <c r="C1928" s="81" t="str">
        <f t="shared" si="741"/>
        <v>INSERIR DATA</v>
      </c>
      <c r="D1928" s="79">
        <f t="shared" si="730"/>
        <v>1925</v>
      </c>
      <c r="E1928" s="125">
        <f t="shared" si="729"/>
        <v>0</v>
      </c>
      <c r="F1928" s="101"/>
      <c r="G1928" s="124" t="str">
        <f>IFERROR(VLOOKUP(F1928,#REF!,2,0)," ")</f>
        <v xml:space="preserve"> </v>
      </c>
      <c r="H1928" s="122" t="str">
        <f>IFERROR(VLOOKUP(F1928,#REF!,3,0)," ")</f>
        <v xml:space="preserve"> </v>
      </c>
      <c r="I1928" s="103"/>
      <c r="J1928" s="103"/>
      <c r="K1928" s="103"/>
      <c r="L1928" s="104"/>
      <c r="M1928" s="105"/>
      <c r="N1928" s="106"/>
      <c r="O1928" s="107"/>
      <c r="P1928" s="122" t="str">
        <f t="shared" si="736"/>
        <v>00,00</v>
      </c>
      <c r="Q1928" s="123" t="str">
        <f t="shared" si="737"/>
        <v>0,00</v>
      </c>
      <c r="R1928" s="119">
        <v>0</v>
      </c>
      <c r="S1928" s="119">
        <v>0</v>
      </c>
      <c r="T1928" s="123">
        <f t="shared" si="742"/>
        <v>0</v>
      </c>
      <c r="U1928" s="108"/>
      <c r="V1928" s="109" t="str">
        <f t="shared" si="738"/>
        <v/>
      </c>
      <c r="W1928" s="37"/>
      <c r="X1928" s="132"/>
      <c r="Y1928" s="134"/>
      <c r="AA1928" s="24"/>
      <c r="AB1928" s="40"/>
      <c r="AC1928" s="24" t="str">
        <f t="shared" si="744"/>
        <v>Pendente</v>
      </c>
      <c r="AE1928" s="43"/>
      <c r="AF1928" s="44"/>
      <c r="AG1928" s="46"/>
      <c r="AH1928" s="46"/>
      <c r="AI1928" s="46"/>
      <c r="AJ1928" s="44"/>
      <c r="AK1928" s="46"/>
      <c r="AL1928" s="127"/>
      <c r="AM1928" s="44"/>
      <c r="AN1928" s="46"/>
      <c r="AO1928" s="127"/>
      <c r="AP1928" s="46"/>
      <c r="AQ1928" s="46"/>
      <c r="AR1928" s="46"/>
      <c r="AS1928" s="46"/>
      <c r="AT1928" s="46"/>
      <c r="AU1928" s="46"/>
      <c r="AV1928" s="46"/>
      <c r="AW1928" s="46"/>
      <c r="AX1928" s="46"/>
      <c r="AY1928" s="46"/>
      <c r="AZ1928" s="49"/>
      <c r="BE1928" s="52">
        <f t="shared" si="743"/>
        <v>0</v>
      </c>
      <c r="BF1928" s="53" t="str">
        <f t="shared" si="745"/>
        <v>00</v>
      </c>
      <c r="BG1928" s="54">
        <f t="shared" si="746"/>
        <v>0</v>
      </c>
      <c r="BH1928" s="54">
        <v>6</v>
      </c>
      <c r="BI1928" s="54" t="str">
        <f t="shared" si="747"/>
        <v>,00</v>
      </c>
      <c r="BJ1928" s="55" t="str">
        <f t="shared" si="748"/>
        <v>00,00</v>
      </c>
      <c r="BL1928" s="57" t="str">
        <f>IFERROR(VLOOKUP(H1928,#REF!,2,0)," ")</f>
        <v xml:space="preserve"> </v>
      </c>
      <c r="BM1928" s="57" t="str">
        <f>IFERROR(VLOOKUP(K1928,#REF!,2,0)," ")</f>
        <v xml:space="preserve"> </v>
      </c>
      <c r="BN1928" s="58" t="str">
        <f t="shared" si="731"/>
        <v xml:space="preserve">  </v>
      </c>
      <c r="BO1928" s="59" t="str">
        <f>IFERROR(VLOOKUP(BN1928,#REF!,5,0)," ")</f>
        <v xml:space="preserve"> </v>
      </c>
      <c r="BP1928" s="59" t="str">
        <f t="shared" si="732"/>
        <v xml:space="preserve"> </v>
      </c>
      <c r="BQ1928" s="56" t="str">
        <f t="shared" si="733"/>
        <v>0,00</v>
      </c>
      <c r="BR1928" s="59" t="str">
        <f t="shared" si="734"/>
        <v>0,00</v>
      </c>
      <c r="BS1928" s="59" t="str">
        <f t="shared" si="735"/>
        <v xml:space="preserve"> </v>
      </c>
      <c r="BT1928" s="56" t="str">
        <f t="shared" si="749"/>
        <v>00</v>
      </c>
      <c r="BU1928" s="56">
        <f t="shared" si="750"/>
        <v>0</v>
      </c>
      <c r="BV1928" s="56" t="str">
        <f>IFERROR(BU1928*#REF!,"0,00")</f>
        <v>0,00</v>
      </c>
      <c r="BW1928" s="59" t="str">
        <f t="shared" si="751"/>
        <v>0,00</v>
      </c>
    </row>
    <row r="1929" spans="1:75" ht="61.5" customHeight="1" thickTop="1" thickBot="1">
      <c r="A1929" s="90" t="str">
        <f t="shared" si="739"/>
        <v>INSERIR DATA</v>
      </c>
      <c r="B1929" s="91" t="str">
        <f t="shared" si="740"/>
        <v>INSERIR DATA</v>
      </c>
      <c r="C1929" s="81" t="str">
        <f t="shared" si="741"/>
        <v>INSERIR DATA</v>
      </c>
      <c r="D1929" s="79">
        <f t="shared" si="730"/>
        <v>1926</v>
      </c>
      <c r="E1929" s="125">
        <f t="shared" si="729"/>
        <v>0</v>
      </c>
      <c r="F1929" s="101"/>
      <c r="G1929" s="124" t="str">
        <f>IFERROR(VLOOKUP(F1929,#REF!,2,0)," ")</f>
        <v xml:space="preserve"> </v>
      </c>
      <c r="H1929" s="122" t="str">
        <f>IFERROR(VLOOKUP(F1929,#REF!,3,0)," ")</f>
        <v xml:space="preserve"> </v>
      </c>
      <c r="I1929" s="103"/>
      <c r="J1929" s="103"/>
      <c r="K1929" s="103"/>
      <c r="L1929" s="104"/>
      <c r="M1929" s="105"/>
      <c r="N1929" s="106"/>
      <c r="O1929" s="107"/>
      <c r="P1929" s="122" t="str">
        <f t="shared" si="736"/>
        <v>00,00</v>
      </c>
      <c r="Q1929" s="123" t="str">
        <f t="shared" si="737"/>
        <v>0,00</v>
      </c>
      <c r="R1929" s="119">
        <v>0</v>
      </c>
      <c r="S1929" s="119">
        <v>0</v>
      </c>
      <c r="T1929" s="123">
        <f t="shared" si="742"/>
        <v>0</v>
      </c>
      <c r="U1929" s="108"/>
      <c r="V1929" s="109" t="str">
        <f t="shared" si="738"/>
        <v/>
      </c>
      <c r="W1929" s="37"/>
      <c r="X1929" s="132"/>
      <c r="Y1929" s="134"/>
      <c r="AA1929" s="24"/>
      <c r="AB1929" s="40"/>
      <c r="AC1929" s="24" t="str">
        <f t="shared" si="744"/>
        <v>Pendente</v>
      </c>
      <c r="AE1929" s="43"/>
      <c r="AF1929" s="44"/>
      <c r="AG1929" s="46"/>
      <c r="AH1929" s="46"/>
      <c r="AI1929" s="46"/>
      <c r="AJ1929" s="44"/>
      <c r="AK1929" s="46"/>
      <c r="AL1929" s="127"/>
      <c r="AM1929" s="44"/>
      <c r="AN1929" s="46"/>
      <c r="AO1929" s="127"/>
      <c r="AP1929" s="46"/>
      <c r="AQ1929" s="46"/>
      <c r="AR1929" s="46"/>
      <c r="AS1929" s="46"/>
      <c r="AT1929" s="46"/>
      <c r="AU1929" s="46"/>
      <c r="AV1929" s="46"/>
      <c r="AW1929" s="46"/>
      <c r="AX1929" s="46"/>
      <c r="AY1929" s="46"/>
      <c r="AZ1929" s="49"/>
      <c r="BE1929" s="52">
        <f t="shared" si="743"/>
        <v>0</v>
      </c>
      <c r="BF1929" s="53" t="str">
        <f t="shared" si="745"/>
        <v>00</v>
      </c>
      <c r="BG1929" s="54">
        <f t="shared" si="746"/>
        <v>0</v>
      </c>
      <c r="BH1929" s="54">
        <v>6</v>
      </c>
      <c r="BI1929" s="54" t="str">
        <f t="shared" si="747"/>
        <v>,00</v>
      </c>
      <c r="BJ1929" s="55" t="str">
        <f t="shared" si="748"/>
        <v>00,00</v>
      </c>
      <c r="BL1929" s="57" t="str">
        <f>IFERROR(VLOOKUP(H1929,#REF!,2,0)," ")</f>
        <v xml:space="preserve"> </v>
      </c>
      <c r="BM1929" s="57" t="str">
        <f>IFERROR(VLOOKUP(K1929,#REF!,2,0)," ")</f>
        <v xml:space="preserve"> </v>
      </c>
      <c r="BN1929" s="58" t="str">
        <f t="shared" si="731"/>
        <v xml:space="preserve">  </v>
      </c>
      <c r="BO1929" s="59" t="str">
        <f>IFERROR(VLOOKUP(BN1929,#REF!,5,0)," ")</f>
        <v xml:space="preserve"> </v>
      </c>
      <c r="BP1929" s="59" t="str">
        <f t="shared" si="732"/>
        <v xml:space="preserve"> </v>
      </c>
      <c r="BQ1929" s="56" t="str">
        <f t="shared" si="733"/>
        <v>0,00</v>
      </c>
      <c r="BR1929" s="59" t="str">
        <f t="shared" si="734"/>
        <v>0,00</v>
      </c>
      <c r="BS1929" s="59" t="str">
        <f t="shared" si="735"/>
        <v xml:space="preserve"> </v>
      </c>
      <c r="BT1929" s="56" t="str">
        <f t="shared" si="749"/>
        <v>00</v>
      </c>
      <c r="BU1929" s="56">
        <f t="shared" si="750"/>
        <v>0</v>
      </c>
      <c r="BV1929" s="56" t="str">
        <f>IFERROR(BU1929*#REF!,"0,00")</f>
        <v>0,00</v>
      </c>
      <c r="BW1929" s="59" t="str">
        <f t="shared" si="751"/>
        <v>0,00</v>
      </c>
    </row>
    <row r="1930" spans="1:75" ht="61.5" customHeight="1" thickTop="1" thickBot="1">
      <c r="A1930" s="90" t="str">
        <f t="shared" si="739"/>
        <v>INSERIR DATA</v>
      </c>
      <c r="B1930" s="91" t="str">
        <f t="shared" si="740"/>
        <v>INSERIR DATA</v>
      </c>
      <c r="C1930" s="81" t="str">
        <f t="shared" si="741"/>
        <v>INSERIR DATA</v>
      </c>
      <c r="D1930" s="79">
        <f t="shared" si="730"/>
        <v>1927</v>
      </c>
      <c r="E1930" s="125">
        <f t="shared" si="729"/>
        <v>0</v>
      </c>
      <c r="F1930" s="101"/>
      <c r="G1930" s="124" t="str">
        <f>IFERROR(VLOOKUP(F1930,#REF!,2,0)," ")</f>
        <v xml:space="preserve"> </v>
      </c>
      <c r="H1930" s="122" t="str">
        <f>IFERROR(VLOOKUP(F1930,#REF!,3,0)," ")</f>
        <v xml:space="preserve"> </v>
      </c>
      <c r="I1930" s="103"/>
      <c r="J1930" s="103"/>
      <c r="K1930" s="103"/>
      <c r="L1930" s="104"/>
      <c r="M1930" s="105"/>
      <c r="N1930" s="106"/>
      <c r="O1930" s="107"/>
      <c r="P1930" s="122" t="str">
        <f t="shared" si="736"/>
        <v>00,00</v>
      </c>
      <c r="Q1930" s="123" t="str">
        <f t="shared" si="737"/>
        <v>0,00</v>
      </c>
      <c r="R1930" s="119">
        <v>0</v>
      </c>
      <c r="S1930" s="119">
        <v>0</v>
      </c>
      <c r="T1930" s="123">
        <f t="shared" si="742"/>
        <v>0</v>
      </c>
      <c r="U1930" s="108"/>
      <c r="V1930" s="109" t="str">
        <f t="shared" si="738"/>
        <v/>
      </c>
      <c r="W1930" s="37"/>
      <c r="X1930" s="132"/>
      <c r="Y1930" s="134"/>
      <c r="AA1930" s="24"/>
      <c r="AB1930" s="40"/>
      <c r="AC1930" s="24" t="str">
        <f t="shared" si="744"/>
        <v>Pendente</v>
      </c>
      <c r="AE1930" s="43"/>
      <c r="AF1930" s="44"/>
      <c r="AG1930" s="46"/>
      <c r="AH1930" s="46"/>
      <c r="AI1930" s="46"/>
      <c r="AJ1930" s="44"/>
      <c r="AK1930" s="46"/>
      <c r="AL1930" s="127"/>
      <c r="AM1930" s="44"/>
      <c r="AN1930" s="46"/>
      <c r="AO1930" s="127"/>
      <c r="AP1930" s="46"/>
      <c r="AQ1930" s="46"/>
      <c r="AR1930" s="46"/>
      <c r="AS1930" s="46"/>
      <c r="AT1930" s="46"/>
      <c r="AU1930" s="46"/>
      <c r="AV1930" s="46"/>
      <c r="AW1930" s="46"/>
      <c r="AX1930" s="46"/>
      <c r="AY1930" s="46"/>
      <c r="AZ1930" s="49"/>
      <c r="BE1930" s="52">
        <f t="shared" si="743"/>
        <v>0</v>
      </c>
      <c r="BF1930" s="53" t="str">
        <f t="shared" si="745"/>
        <v>00</v>
      </c>
      <c r="BG1930" s="54">
        <f t="shared" si="746"/>
        <v>0</v>
      </c>
      <c r="BH1930" s="54">
        <v>6</v>
      </c>
      <c r="BI1930" s="54" t="str">
        <f t="shared" si="747"/>
        <v>,00</v>
      </c>
      <c r="BJ1930" s="55" t="str">
        <f t="shared" si="748"/>
        <v>00,00</v>
      </c>
      <c r="BL1930" s="57" t="str">
        <f>IFERROR(VLOOKUP(H1930,#REF!,2,0)," ")</f>
        <v xml:space="preserve"> </v>
      </c>
      <c r="BM1930" s="57" t="str">
        <f>IFERROR(VLOOKUP(K1930,#REF!,2,0)," ")</f>
        <v xml:space="preserve"> </v>
      </c>
      <c r="BN1930" s="58" t="str">
        <f t="shared" si="731"/>
        <v xml:space="preserve">  </v>
      </c>
      <c r="BO1930" s="59" t="str">
        <f>IFERROR(VLOOKUP(BN1930,#REF!,5,0)," ")</f>
        <v xml:space="preserve"> </v>
      </c>
      <c r="BP1930" s="59" t="str">
        <f t="shared" si="732"/>
        <v xml:space="preserve"> </v>
      </c>
      <c r="BQ1930" s="56" t="str">
        <f t="shared" si="733"/>
        <v>0,00</v>
      </c>
      <c r="BR1930" s="59" t="str">
        <f t="shared" si="734"/>
        <v>0,00</v>
      </c>
      <c r="BS1930" s="59" t="str">
        <f t="shared" si="735"/>
        <v xml:space="preserve"> </v>
      </c>
      <c r="BT1930" s="56" t="str">
        <f t="shared" si="749"/>
        <v>00</v>
      </c>
      <c r="BU1930" s="56">
        <f t="shared" si="750"/>
        <v>0</v>
      </c>
      <c r="BV1930" s="56" t="str">
        <f>IFERROR(BU1930*#REF!,"0,00")</f>
        <v>0,00</v>
      </c>
      <c r="BW1930" s="59" t="str">
        <f t="shared" si="751"/>
        <v>0,00</v>
      </c>
    </row>
    <row r="1931" spans="1:75" ht="61.5" customHeight="1" thickTop="1" thickBot="1">
      <c r="A1931" s="90" t="str">
        <f t="shared" si="739"/>
        <v>INSERIR DATA</v>
      </c>
      <c r="B1931" s="91" t="str">
        <f t="shared" si="740"/>
        <v>INSERIR DATA</v>
      </c>
      <c r="C1931" s="81" t="str">
        <f t="shared" si="741"/>
        <v>INSERIR DATA</v>
      </c>
      <c r="D1931" s="79">
        <f t="shared" si="730"/>
        <v>1928</v>
      </c>
      <c r="E1931" s="125">
        <f t="shared" si="729"/>
        <v>0</v>
      </c>
      <c r="F1931" s="101"/>
      <c r="G1931" s="124" t="str">
        <f>IFERROR(VLOOKUP(F1931,#REF!,2,0)," ")</f>
        <v xml:space="preserve"> </v>
      </c>
      <c r="H1931" s="122" t="str">
        <f>IFERROR(VLOOKUP(F1931,#REF!,3,0)," ")</f>
        <v xml:space="preserve"> </v>
      </c>
      <c r="I1931" s="103"/>
      <c r="J1931" s="103"/>
      <c r="K1931" s="103"/>
      <c r="L1931" s="104"/>
      <c r="M1931" s="105"/>
      <c r="N1931" s="106"/>
      <c r="O1931" s="107"/>
      <c r="P1931" s="122" t="str">
        <f t="shared" si="736"/>
        <v>00,00</v>
      </c>
      <c r="Q1931" s="123" t="str">
        <f t="shared" si="737"/>
        <v>0,00</v>
      </c>
      <c r="R1931" s="119">
        <v>0</v>
      </c>
      <c r="S1931" s="119">
        <v>0</v>
      </c>
      <c r="T1931" s="123">
        <f t="shared" si="742"/>
        <v>0</v>
      </c>
      <c r="U1931" s="108"/>
      <c r="V1931" s="109" t="str">
        <f t="shared" si="738"/>
        <v/>
      </c>
      <c r="W1931" s="37"/>
      <c r="X1931" s="132"/>
      <c r="Y1931" s="134"/>
      <c r="AA1931" s="24"/>
      <c r="AB1931" s="40"/>
      <c r="AC1931" s="24" t="str">
        <f t="shared" si="744"/>
        <v>Pendente</v>
      </c>
      <c r="AE1931" s="43"/>
      <c r="AF1931" s="44"/>
      <c r="AG1931" s="46"/>
      <c r="AH1931" s="46"/>
      <c r="AI1931" s="46"/>
      <c r="AJ1931" s="44"/>
      <c r="AK1931" s="46"/>
      <c r="AL1931" s="127"/>
      <c r="AM1931" s="44"/>
      <c r="AN1931" s="46"/>
      <c r="AO1931" s="127"/>
      <c r="AP1931" s="46"/>
      <c r="AQ1931" s="46"/>
      <c r="AR1931" s="46"/>
      <c r="AS1931" s="46"/>
      <c r="AT1931" s="46"/>
      <c r="AU1931" s="46"/>
      <c r="AV1931" s="46"/>
      <c r="AW1931" s="46"/>
      <c r="AX1931" s="46"/>
      <c r="AY1931" s="46"/>
      <c r="AZ1931" s="49"/>
      <c r="BE1931" s="52">
        <f t="shared" si="743"/>
        <v>0</v>
      </c>
      <c r="BF1931" s="53" t="str">
        <f t="shared" si="745"/>
        <v>00</v>
      </c>
      <c r="BG1931" s="54">
        <f t="shared" si="746"/>
        <v>0</v>
      </c>
      <c r="BH1931" s="54">
        <v>6</v>
      </c>
      <c r="BI1931" s="54" t="str">
        <f t="shared" si="747"/>
        <v>,00</v>
      </c>
      <c r="BJ1931" s="55" t="str">
        <f t="shared" si="748"/>
        <v>00,00</v>
      </c>
      <c r="BL1931" s="57" t="str">
        <f>IFERROR(VLOOKUP(H1931,#REF!,2,0)," ")</f>
        <v xml:space="preserve"> </v>
      </c>
      <c r="BM1931" s="57" t="str">
        <f>IFERROR(VLOOKUP(K1931,#REF!,2,0)," ")</f>
        <v xml:space="preserve"> </v>
      </c>
      <c r="BN1931" s="58" t="str">
        <f t="shared" si="731"/>
        <v xml:space="preserve">  </v>
      </c>
      <c r="BO1931" s="59" t="str">
        <f>IFERROR(VLOOKUP(BN1931,#REF!,5,0)," ")</f>
        <v xml:space="preserve"> </v>
      </c>
      <c r="BP1931" s="59" t="str">
        <f t="shared" si="732"/>
        <v xml:space="preserve"> </v>
      </c>
      <c r="BQ1931" s="56" t="str">
        <f t="shared" si="733"/>
        <v>0,00</v>
      </c>
      <c r="BR1931" s="59" t="str">
        <f t="shared" si="734"/>
        <v>0,00</v>
      </c>
      <c r="BS1931" s="59" t="str">
        <f t="shared" si="735"/>
        <v xml:space="preserve"> </v>
      </c>
      <c r="BT1931" s="56" t="str">
        <f t="shared" si="749"/>
        <v>00</v>
      </c>
      <c r="BU1931" s="56">
        <f t="shared" si="750"/>
        <v>0</v>
      </c>
      <c r="BV1931" s="56" t="str">
        <f>IFERROR(BU1931*#REF!,"0,00")</f>
        <v>0,00</v>
      </c>
      <c r="BW1931" s="59" t="str">
        <f t="shared" si="751"/>
        <v>0,00</v>
      </c>
    </row>
    <row r="1932" spans="1:75" ht="61.5" customHeight="1" thickTop="1" thickBot="1">
      <c r="A1932" s="90" t="str">
        <f t="shared" si="739"/>
        <v>INSERIR DATA</v>
      </c>
      <c r="B1932" s="91" t="str">
        <f t="shared" si="740"/>
        <v>INSERIR DATA</v>
      </c>
      <c r="C1932" s="81" t="str">
        <f t="shared" si="741"/>
        <v>INSERIR DATA</v>
      </c>
      <c r="D1932" s="79">
        <f t="shared" si="730"/>
        <v>1929</v>
      </c>
      <c r="E1932" s="125">
        <f t="shared" si="729"/>
        <v>0</v>
      </c>
      <c r="F1932" s="101"/>
      <c r="G1932" s="124" t="str">
        <f>IFERROR(VLOOKUP(F1932,#REF!,2,0)," ")</f>
        <v xml:space="preserve"> </v>
      </c>
      <c r="H1932" s="122" t="str">
        <f>IFERROR(VLOOKUP(F1932,#REF!,3,0)," ")</f>
        <v xml:space="preserve"> </v>
      </c>
      <c r="I1932" s="103"/>
      <c r="J1932" s="103"/>
      <c r="K1932" s="103"/>
      <c r="L1932" s="104"/>
      <c r="M1932" s="105"/>
      <c r="N1932" s="106"/>
      <c r="O1932" s="107"/>
      <c r="P1932" s="122" t="str">
        <f t="shared" si="736"/>
        <v>00,00</v>
      </c>
      <c r="Q1932" s="123" t="str">
        <f t="shared" si="737"/>
        <v>0,00</v>
      </c>
      <c r="R1932" s="119">
        <v>0</v>
      </c>
      <c r="S1932" s="119">
        <v>0</v>
      </c>
      <c r="T1932" s="123">
        <f t="shared" si="742"/>
        <v>0</v>
      </c>
      <c r="U1932" s="108"/>
      <c r="V1932" s="109" t="str">
        <f t="shared" si="738"/>
        <v/>
      </c>
      <c r="W1932" s="37"/>
      <c r="X1932" s="132"/>
      <c r="Y1932" s="134"/>
      <c r="AA1932" s="24"/>
      <c r="AB1932" s="40"/>
      <c r="AC1932" s="24" t="str">
        <f t="shared" si="744"/>
        <v>Pendente</v>
      </c>
      <c r="AE1932" s="43"/>
      <c r="AF1932" s="44"/>
      <c r="AG1932" s="46"/>
      <c r="AH1932" s="46"/>
      <c r="AI1932" s="46"/>
      <c r="AJ1932" s="44"/>
      <c r="AK1932" s="46"/>
      <c r="AL1932" s="127"/>
      <c r="AM1932" s="44"/>
      <c r="AN1932" s="46"/>
      <c r="AO1932" s="127"/>
      <c r="AP1932" s="46"/>
      <c r="AQ1932" s="46"/>
      <c r="AR1932" s="46"/>
      <c r="AS1932" s="46"/>
      <c r="AT1932" s="46"/>
      <c r="AU1932" s="46"/>
      <c r="AV1932" s="46"/>
      <c r="AW1932" s="46"/>
      <c r="AX1932" s="46"/>
      <c r="AY1932" s="46"/>
      <c r="AZ1932" s="49"/>
      <c r="BE1932" s="52">
        <f t="shared" si="743"/>
        <v>0</v>
      </c>
      <c r="BF1932" s="53" t="str">
        <f t="shared" si="745"/>
        <v>00</v>
      </c>
      <c r="BG1932" s="54">
        <f t="shared" si="746"/>
        <v>0</v>
      </c>
      <c r="BH1932" s="54">
        <v>6</v>
      </c>
      <c r="BI1932" s="54" t="str">
        <f t="shared" si="747"/>
        <v>,00</v>
      </c>
      <c r="BJ1932" s="55" t="str">
        <f t="shared" si="748"/>
        <v>00,00</v>
      </c>
      <c r="BL1932" s="57" t="str">
        <f>IFERROR(VLOOKUP(H1932,#REF!,2,0)," ")</f>
        <v xml:space="preserve"> </v>
      </c>
      <c r="BM1932" s="57" t="str">
        <f>IFERROR(VLOOKUP(K1932,#REF!,2,0)," ")</f>
        <v xml:space="preserve"> </v>
      </c>
      <c r="BN1932" s="58" t="str">
        <f t="shared" si="731"/>
        <v xml:space="preserve">  </v>
      </c>
      <c r="BO1932" s="59" t="str">
        <f>IFERROR(VLOOKUP(BN1932,#REF!,5,0)," ")</f>
        <v xml:space="preserve"> </v>
      </c>
      <c r="BP1932" s="59" t="str">
        <f t="shared" si="732"/>
        <v xml:space="preserve"> </v>
      </c>
      <c r="BQ1932" s="56" t="str">
        <f t="shared" si="733"/>
        <v>0,00</v>
      </c>
      <c r="BR1932" s="59" t="str">
        <f t="shared" si="734"/>
        <v>0,00</v>
      </c>
      <c r="BS1932" s="59" t="str">
        <f t="shared" si="735"/>
        <v xml:space="preserve"> </v>
      </c>
      <c r="BT1932" s="56" t="str">
        <f t="shared" si="749"/>
        <v>00</v>
      </c>
      <c r="BU1932" s="56">
        <f t="shared" si="750"/>
        <v>0</v>
      </c>
      <c r="BV1932" s="56" t="str">
        <f>IFERROR(BU1932*#REF!,"0,00")</f>
        <v>0,00</v>
      </c>
      <c r="BW1932" s="59" t="str">
        <f t="shared" si="751"/>
        <v>0,00</v>
      </c>
    </row>
    <row r="1933" spans="1:75" ht="61.5" customHeight="1" thickTop="1" thickBot="1">
      <c r="A1933" s="90" t="str">
        <f t="shared" si="739"/>
        <v>INSERIR DATA</v>
      </c>
      <c r="B1933" s="91" t="str">
        <f t="shared" si="740"/>
        <v>INSERIR DATA</v>
      </c>
      <c r="C1933" s="81" t="str">
        <f t="shared" si="741"/>
        <v>INSERIR DATA</v>
      </c>
      <c r="D1933" s="79">
        <f t="shared" si="730"/>
        <v>1930</v>
      </c>
      <c r="E1933" s="125">
        <f t="shared" si="729"/>
        <v>0</v>
      </c>
      <c r="F1933" s="101"/>
      <c r="G1933" s="124" t="str">
        <f>IFERROR(VLOOKUP(F1933,#REF!,2,0)," ")</f>
        <v xml:space="preserve"> </v>
      </c>
      <c r="H1933" s="122" t="str">
        <f>IFERROR(VLOOKUP(F1933,#REF!,3,0)," ")</f>
        <v xml:space="preserve"> </v>
      </c>
      <c r="I1933" s="103"/>
      <c r="J1933" s="103"/>
      <c r="K1933" s="103"/>
      <c r="L1933" s="104"/>
      <c r="M1933" s="105"/>
      <c r="N1933" s="106"/>
      <c r="O1933" s="107"/>
      <c r="P1933" s="122" t="str">
        <f t="shared" si="736"/>
        <v>00,00</v>
      </c>
      <c r="Q1933" s="123" t="str">
        <f t="shared" si="737"/>
        <v>0,00</v>
      </c>
      <c r="R1933" s="119">
        <v>0</v>
      </c>
      <c r="S1933" s="119">
        <v>0</v>
      </c>
      <c r="T1933" s="123">
        <f t="shared" si="742"/>
        <v>0</v>
      </c>
      <c r="U1933" s="108"/>
      <c r="V1933" s="109" t="str">
        <f t="shared" si="738"/>
        <v/>
      </c>
      <c r="W1933" s="37"/>
      <c r="X1933" s="132"/>
      <c r="Y1933" s="134"/>
      <c r="AA1933" s="24"/>
      <c r="AB1933" s="40"/>
      <c r="AC1933" s="24" t="str">
        <f t="shared" si="744"/>
        <v>Pendente</v>
      </c>
      <c r="AE1933" s="43"/>
      <c r="AF1933" s="44"/>
      <c r="AG1933" s="46"/>
      <c r="AH1933" s="46"/>
      <c r="AI1933" s="46"/>
      <c r="AJ1933" s="44"/>
      <c r="AK1933" s="46"/>
      <c r="AL1933" s="127"/>
      <c r="AM1933" s="44"/>
      <c r="AN1933" s="46"/>
      <c r="AO1933" s="127"/>
      <c r="AP1933" s="46"/>
      <c r="AQ1933" s="46"/>
      <c r="AR1933" s="46"/>
      <c r="AS1933" s="46"/>
      <c r="AT1933" s="46"/>
      <c r="AU1933" s="46"/>
      <c r="AV1933" s="46"/>
      <c r="AW1933" s="46"/>
      <c r="AX1933" s="46"/>
      <c r="AY1933" s="46"/>
      <c r="AZ1933" s="49"/>
      <c r="BE1933" s="52">
        <f t="shared" si="743"/>
        <v>0</v>
      </c>
      <c r="BF1933" s="53" t="str">
        <f t="shared" si="745"/>
        <v>00</v>
      </c>
      <c r="BG1933" s="54">
        <f t="shared" si="746"/>
        <v>0</v>
      </c>
      <c r="BH1933" s="54">
        <v>6</v>
      </c>
      <c r="BI1933" s="54" t="str">
        <f t="shared" si="747"/>
        <v>,00</v>
      </c>
      <c r="BJ1933" s="55" t="str">
        <f t="shared" si="748"/>
        <v>00,00</v>
      </c>
      <c r="BL1933" s="57" t="str">
        <f>IFERROR(VLOOKUP(H1933,#REF!,2,0)," ")</f>
        <v xml:space="preserve"> </v>
      </c>
      <c r="BM1933" s="57" t="str">
        <f>IFERROR(VLOOKUP(K1933,#REF!,2,0)," ")</f>
        <v xml:space="preserve"> </v>
      </c>
      <c r="BN1933" s="58" t="str">
        <f t="shared" si="731"/>
        <v xml:space="preserve">  </v>
      </c>
      <c r="BO1933" s="59" t="str">
        <f>IFERROR(VLOOKUP(BN1933,#REF!,5,0)," ")</f>
        <v xml:space="preserve"> </v>
      </c>
      <c r="BP1933" s="59" t="str">
        <f t="shared" si="732"/>
        <v xml:space="preserve"> </v>
      </c>
      <c r="BQ1933" s="56" t="str">
        <f t="shared" si="733"/>
        <v>0,00</v>
      </c>
      <c r="BR1933" s="59" t="str">
        <f t="shared" si="734"/>
        <v>0,00</v>
      </c>
      <c r="BS1933" s="59" t="str">
        <f t="shared" si="735"/>
        <v xml:space="preserve"> </v>
      </c>
      <c r="BT1933" s="56" t="str">
        <f t="shared" si="749"/>
        <v>00</v>
      </c>
      <c r="BU1933" s="56">
        <f t="shared" si="750"/>
        <v>0</v>
      </c>
      <c r="BV1933" s="56" t="str">
        <f>IFERROR(BU1933*#REF!,"0,00")</f>
        <v>0,00</v>
      </c>
      <c r="BW1933" s="59" t="str">
        <f t="shared" si="751"/>
        <v>0,00</v>
      </c>
    </row>
    <row r="1934" spans="1:75" ht="61.5" customHeight="1" thickTop="1" thickBot="1">
      <c r="A1934" s="90" t="str">
        <f t="shared" si="739"/>
        <v>INSERIR DATA</v>
      </c>
      <c r="B1934" s="91" t="str">
        <f t="shared" si="740"/>
        <v>INSERIR DATA</v>
      </c>
      <c r="C1934" s="81" t="str">
        <f t="shared" si="741"/>
        <v>INSERIR DATA</v>
      </c>
      <c r="D1934" s="79">
        <f t="shared" si="730"/>
        <v>1931</v>
      </c>
      <c r="E1934" s="125">
        <f t="shared" si="729"/>
        <v>0</v>
      </c>
      <c r="F1934" s="101"/>
      <c r="G1934" s="124" t="str">
        <f>IFERROR(VLOOKUP(F1934,#REF!,2,0)," ")</f>
        <v xml:space="preserve"> </v>
      </c>
      <c r="H1934" s="122" t="str">
        <f>IFERROR(VLOOKUP(F1934,#REF!,3,0)," ")</f>
        <v xml:space="preserve"> </v>
      </c>
      <c r="I1934" s="103"/>
      <c r="J1934" s="103"/>
      <c r="K1934" s="103"/>
      <c r="L1934" s="104"/>
      <c r="M1934" s="105"/>
      <c r="N1934" s="106"/>
      <c r="O1934" s="107"/>
      <c r="P1934" s="122" t="str">
        <f t="shared" si="736"/>
        <v>00,00</v>
      </c>
      <c r="Q1934" s="123" t="str">
        <f t="shared" si="737"/>
        <v>0,00</v>
      </c>
      <c r="R1934" s="119">
        <v>0</v>
      </c>
      <c r="S1934" s="119">
        <v>0</v>
      </c>
      <c r="T1934" s="123">
        <f t="shared" si="742"/>
        <v>0</v>
      </c>
      <c r="U1934" s="108"/>
      <c r="V1934" s="109" t="str">
        <f t="shared" si="738"/>
        <v/>
      </c>
      <c r="W1934" s="37"/>
      <c r="X1934" s="132"/>
      <c r="Y1934" s="134"/>
      <c r="AA1934" s="24"/>
      <c r="AB1934" s="40"/>
      <c r="AC1934" s="24" t="str">
        <f t="shared" si="744"/>
        <v>Pendente</v>
      </c>
      <c r="AE1934" s="43"/>
      <c r="AF1934" s="44"/>
      <c r="AG1934" s="46"/>
      <c r="AH1934" s="46"/>
      <c r="AI1934" s="46"/>
      <c r="AJ1934" s="44"/>
      <c r="AK1934" s="46"/>
      <c r="AL1934" s="127"/>
      <c r="AM1934" s="44"/>
      <c r="AN1934" s="46"/>
      <c r="AO1934" s="127"/>
      <c r="AP1934" s="46"/>
      <c r="AQ1934" s="46"/>
      <c r="AR1934" s="46"/>
      <c r="AS1934" s="46"/>
      <c r="AT1934" s="46"/>
      <c r="AU1934" s="46"/>
      <c r="AV1934" s="46"/>
      <c r="AW1934" s="46"/>
      <c r="AX1934" s="46"/>
      <c r="AY1934" s="46"/>
      <c r="AZ1934" s="49"/>
      <c r="BE1934" s="52">
        <f t="shared" si="743"/>
        <v>0</v>
      </c>
      <c r="BF1934" s="53" t="str">
        <f t="shared" si="745"/>
        <v>00</v>
      </c>
      <c r="BG1934" s="54">
        <f t="shared" si="746"/>
        <v>0</v>
      </c>
      <c r="BH1934" s="54">
        <v>6</v>
      </c>
      <c r="BI1934" s="54" t="str">
        <f t="shared" si="747"/>
        <v>,00</v>
      </c>
      <c r="BJ1934" s="55" t="str">
        <f t="shared" si="748"/>
        <v>00,00</v>
      </c>
      <c r="BL1934" s="57" t="str">
        <f>IFERROR(VLOOKUP(H1934,#REF!,2,0)," ")</f>
        <v xml:space="preserve"> </v>
      </c>
      <c r="BM1934" s="57" t="str">
        <f>IFERROR(VLOOKUP(K1934,#REF!,2,0)," ")</f>
        <v xml:space="preserve"> </v>
      </c>
      <c r="BN1934" s="58" t="str">
        <f t="shared" si="731"/>
        <v xml:space="preserve">  </v>
      </c>
      <c r="BO1934" s="59" t="str">
        <f>IFERROR(VLOOKUP(BN1934,#REF!,5,0)," ")</f>
        <v xml:space="preserve"> </v>
      </c>
      <c r="BP1934" s="59" t="str">
        <f t="shared" si="732"/>
        <v xml:space="preserve"> </v>
      </c>
      <c r="BQ1934" s="56" t="str">
        <f t="shared" si="733"/>
        <v>0,00</v>
      </c>
      <c r="BR1934" s="59" t="str">
        <f t="shared" si="734"/>
        <v>0,00</v>
      </c>
      <c r="BS1934" s="59" t="str">
        <f t="shared" si="735"/>
        <v xml:space="preserve"> </v>
      </c>
      <c r="BT1934" s="56" t="str">
        <f t="shared" si="749"/>
        <v>00</v>
      </c>
      <c r="BU1934" s="56">
        <f t="shared" si="750"/>
        <v>0</v>
      </c>
      <c r="BV1934" s="56" t="str">
        <f>IFERROR(BU1934*#REF!,"0,00")</f>
        <v>0,00</v>
      </c>
      <c r="BW1934" s="59" t="str">
        <f t="shared" si="751"/>
        <v>0,00</v>
      </c>
    </row>
    <row r="1935" spans="1:75" ht="61.5" customHeight="1" thickTop="1" thickBot="1">
      <c r="A1935" s="90" t="str">
        <f t="shared" si="739"/>
        <v>INSERIR DATA</v>
      </c>
      <c r="B1935" s="91" t="str">
        <f t="shared" si="740"/>
        <v>INSERIR DATA</v>
      </c>
      <c r="C1935" s="81" t="str">
        <f t="shared" si="741"/>
        <v>INSERIR DATA</v>
      </c>
      <c r="D1935" s="79">
        <f t="shared" si="730"/>
        <v>1932</v>
      </c>
      <c r="E1935" s="125">
        <f t="shared" si="729"/>
        <v>0</v>
      </c>
      <c r="F1935" s="101"/>
      <c r="G1935" s="124" t="str">
        <f>IFERROR(VLOOKUP(F1935,#REF!,2,0)," ")</f>
        <v xml:space="preserve"> </v>
      </c>
      <c r="H1935" s="122" t="str">
        <f>IFERROR(VLOOKUP(F1935,#REF!,3,0)," ")</f>
        <v xml:space="preserve"> </v>
      </c>
      <c r="I1935" s="103"/>
      <c r="J1935" s="103"/>
      <c r="K1935" s="103"/>
      <c r="L1935" s="104"/>
      <c r="M1935" s="105"/>
      <c r="N1935" s="106"/>
      <c r="O1935" s="107"/>
      <c r="P1935" s="122" t="str">
        <f t="shared" si="736"/>
        <v>00,00</v>
      </c>
      <c r="Q1935" s="123" t="str">
        <f t="shared" si="737"/>
        <v>0,00</v>
      </c>
      <c r="R1935" s="119">
        <v>0</v>
      </c>
      <c r="S1935" s="119">
        <v>0</v>
      </c>
      <c r="T1935" s="123">
        <f t="shared" si="742"/>
        <v>0</v>
      </c>
      <c r="U1935" s="108"/>
      <c r="V1935" s="109" t="str">
        <f t="shared" si="738"/>
        <v/>
      </c>
      <c r="W1935" s="37"/>
      <c r="X1935" s="132"/>
      <c r="Y1935" s="134"/>
      <c r="AA1935" s="24"/>
      <c r="AB1935" s="40"/>
      <c r="AC1935" s="24" t="str">
        <f t="shared" si="744"/>
        <v>Pendente</v>
      </c>
      <c r="AE1935" s="43"/>
      <c r="AF1935" s="44"/>
      <c r="AG1935" s="46"/>
      <c r="AH1935" s="46"/>
      <c r="AI1935" s="46"/>
      <c r="AJ1935" s="44"/>
      <c r="AK1935" s="46"/>
      <c r="AL1935" s="127"/>
      <c r="AM1935" s="44"/>
      <c r="AN1935" s="46"/>
      <c r="AO1935" s="127"/>
      <c r="AP1935" s="46"/>
      <c r="AQ1935" s="46"/>
      <c r="AR1935" s="46"/>
      <c r="AS1935" s="46"/>
      <c r="AT1935" s="46"/>
      <c r="AU1935" s="46"/>
      <c r="AV1935" s="46"/>
      <c r="AW1935" s="46"/>
      <c r="AX1935" s="46"/>
      <c r="AY1935" s="46"/>
      <c r="AZ1935" s="49"/>
      <c r="BE1935" s="52">
        <f t="shared" si="743"/>
        <v>0</v>
      </c>
      <c r="BF1935" s="53" t="str">
        <f t="shared" si="745"/>
        <v>00</v>
      </c>
      <c r="BG1935" s="54">
        <f t="shared" si="746"/>
        <v>0</v>
      </c>
      <c r="BH1935" s="54">
        <v>6</v>
      </c>
      <c r="BI1935" s="54" t="str">
        <f t="shared" si="747"/>
        <v>,00</v>
      </c>
      <c r="BJ1935" s="55" t="str">
        <f t="shared" si="748"/>
        <v>00,00</v>
      </c>
      <c r="BL1935" s="57" t="str">
        <f>IFERROR(VLOOKUP(H1935,#REF!,2,0)," ")</f>
        <v xml:space="preserve"> </v>
      </c>
      <c r="BM1935" s="57" t="str">
        <f>IFERROR(VLOOKUP(K1935,#REF!,2,0)," ")</f>
        <v xml:space="preserve"> </v>
      </c>
      <c r="BN1935" s="58" t="str">
        <f t="shared" si="731"/>
        <v xml:space="preserve">  </v>
      </c>
      <c r="BO1935" s="59" t="str">
        <f>IFERROR(VLOOKUP(BN1935,#REF!,5,0)," ")</f>
        <v xml:space="preserve"> </v>
      </c>
      <c r="BP1935" s="59" t="str">
        <f t="shared" si="732"/>
        <v xml:space="preserve"> </v>
      </c>
      <c r="BQ1935" s="56" t="str">
        <f t="shared" si="733"/>
        <v>0,00</v>
      </c>
      <c r="BR1935" s="59" t="str">
        <f t="shared" si="734"/>
        <v>0,00</v>
      </c>
      <c r="BS1935" s="59" t="str">
        <f t="shared" si="735"/>
        <v xml:space="preserve"> </v>
      </c>
      <c r="BT1935" s="56" t="str">
        <f t="shared" si="749"/>
        <v>00</v>
      </c>
      <c r="BU1935" s="56">
        <f t="shared" si="750"/>
        <v>0</v>
      </c>
      <c r="BV1935" s="56" t="str">
        <f>IFERROR(BU1935*#REF!,"0,00")</f>
        <v>0,00</v>
      </c>
      <c r="BW1935" s="59" t="str">
        <f t="shared" si="751"/>
        <v>0,00</v>
      </c>
    </row>
    <row r="1936" spans="1:75" ht="61.5" customHeight="1" thickTop="1" thickBot="1">
      <c r="A1936" s="90" t="str">
        <f t="shared" si="739"/>
        <v>INSERIR DATA</v>
      </c>
      <c r="B1936" s="91" t="str">
        <f t="shared" si="740"/>
        <v>INSERIR DATA</v>
      </c>
      <c r="C1936" s="81" t="str">
        <f t="shared" si="741"/>
        <v>INSERIR DATA</v>
      </c>
      <c r="D1936" s="79">
        <f t="shared" si="730"/>
        <v>1933</v>
      </c>
      <c r="E1936" s="125">
        <f t="shared" si="729"/>
        <v>0</v>
      </c>
      <c r="F1936" s="101"/>
      <c r="G1936" s="124" t="str">
        <f>IFERROR(VLOOKUP(F1936,#REF!,2,0)," ")</f>
        <v xml:space="preserve"> </v>
      </c>
      <c r="H1936" s="122" t="str">
        <f>IFERROR(VLOOKUP(F1936,#REF!,3,0)," ")</f>
        <v xml:space="preserve"> </v>
      </c>
      <c r="I1936" s="103"/>
      <c r="J1936" s="103"/>
      <c r="K1936" s="103"/>
      <c r="L1936" s="104"/>
      <c r="M1936" s="105"/>
      <c r="N1936" s="106"/>
      <c r="O1936" s="107"/>
      <c r="P1936" s="122" t="str">
        <f t="shared" si="736"/>
        <v>00,00</v>
      </c>
      <c r="Q1936" s="123" t="str">
        <f t="shared" si="737"/>
        <v>0,00</v>
      </c>
      <c r="R1936" s="119">
        <v>0</v>
      </c>
      <c r="S1936" s="119">
        <v>0</v>
      </c>
      <c r="T1936" s="123">
        <f t="shared" si="742"/>
        <v>0</v>
      </c>
      <c r="U1936" s="108"/>
      <c r="V1936" s="109" t="str">
        <f t="shared" si="738"/>
        <v/>
      </c>
      <c r="W1936" s="37"/>
      <c r="X1936" s="132"/>
      <c r="Y1936" s="134"/>
      <c r="AA1936" s="24"/>
      <c r="AB1936" s="40"/>
      <c r="AC1936" s="24" t="str">
        <f t="shared" si="744"/>
        <v>Pendente</v>
      </c>
      <c r="AE1936" s="43"/>
      <c r="AF1936" s="44"/>
      <c r="AG1936" s="46"/>
      <c r="AH1936" s="46"/>
      <c r="AI1936" s="46"/>
      <c r="AJ1936" s="44"/>
      <c r="AK1936" s="46"/>
      <c r="AL1936" s="127"/>
      <c r="AM1936" s="44"/>
      <c r="AN1936" s="46"/>
      <c r="AO1936" s="127"/>
      <c r="AP1936" s="46"/>
      <c r="AQ1936" s="46"/>
      <c r="AR1936" s="46"/>
      <c r="AS1936" s="46"/>
      <c r="AT1936" s="46"/>
      <c r="AU1936" s="46"/>
      <c r="AV1936" s="46"/>
      <c r="AW1936" s="46"/>
      <c r="AX1936" s="46"/>
      <c r="AY1936" s="46"/>
      <c r="AZ1936" s="49"/>
      <c r="BE1936" s="52">
        <f t="shared" si="743"/>
        <v>0</v>
      </c>
      <c r="BF1936" s="53" t="str">
        <f t="shared" si="745"/>
        <v>00</v>
      </c>
      <c r="BG1936" s="54">
        <f t="shared" si="746"/>
        <v>0</v>
      </c>
      <c r="BH1936" s="54">
        <v>6</v>
      </c>
      <c r="BI1936" s="54" t="str">
        <f t="shared" si="747"/>
        <v>,00</v>
      </c>
      <c r="BJ1936" s="55" t="str">
        <f t="shared" si="748"/>
        <v>00,00</v>
      </c>
      <c r="BL1936" s="57" t="str">
        <f>IFERROR(VLOOKUP(H1936,#REF!,2,0)," ")</f>
        <v xml:space="preserve"> </v>
      </c>
      <c r="BM1936" s="57" t="str">
        <f>IFERROR(VLOOKUP(K1936,#REF!,2,0)," ")</f>
        <v xml:space="preserve"> </v>
      </c>
      <c r="BN1936" s="58" t="str">
        <f t="shared" si="731"/>
        <v xml:space="preserve">  </v>
      </c>
      <c r="BO1936" s="59" t="str">
        <f>IFERROR(VLOOKUP(BN1936,#REF!,5,0)," ")</f>
        <v xml:space="preserve"> </v>
      </c>
      <c r="BP1936" s="59" t="str">
        <f t="shared" si="732"/>
        <v xml:space="preserve"> </v>
      </c>
      <c r="BQ1936" s="56" t="str">
        <f t="shared" si="733"/>
        <v>0,00</v>
      </c>
      <c r="BR1936" s="59" t="str">
        <f t="shared" si="734"/>
        <v>0,00</v>
      </c>
      <c r="BS1936" s="59" t="str">
        <f t="shared" si="735"/>
        <v xml:space="preserve"> </v>
      </c>
      <c r="BT1936" s="56" t="str">
        <f t="shared" si="749"/>
        <v>00</v>
      </c>
      <c r="BU1936" s="56">
        <f t="shared" si="750"/>
        <v>0</v>
      </c>
      <c r="BV1936" s="56" t="str">
        <f>IFERROR(BU1936*#REF!,"0,00")</f>
        <v>0,00</v>
      </c>
      <c r="BW1936" s="59" t="str">
        <f t="shared" si="751"/>
        <v>0,00</v>
      </c>
    </row>
    <row r="1937" spans="1:75" ht="61.5" customHeight="1" thickTop="1" thickBot="1">
      <c r="A1937" s="90" t="str">
        <f t="shared" si="739"/>
        <v>INSERIR DATA</v>
      </c>
      <c r="B1937" s="91" t="str">
        <f t="shared" si="740"/>
        <v>INSERIR DATA</v>
      </c>
      <c r="C1937" s="81" t="str">
        <f t="shared" si="741"/>
        <v>INSERIR DATA</v>
      </c>
      <c r="D1937" s="79">
        <f t="shared" si="730"/>
        <v>1934</v>
      </c>
      <c r="E1937" s="125">
        <f t="shared" ref="E1937:E2000" si="752">AI1937</f>
        <v>0</v>
      </c>
      <c r="F1937" s="101"/>
      <c r="G1937" s="124" t="str">
        <f>IFERROR(VLOOKUP(F1937,#REF!,2,0)," ")</f>
        <v xml:space="preserve"> </v>
      </c>
      <c r="H1937" s="122" t="str">
        <f>IFERROR(VLOOKUP(F1937,#REF!,3,0)," ")</f>
        <v xml:space="preserve"> </v>
      </c>
      <c r="I1937" s="103"/>
      <c r="J1937" s="103"/>
      <c r="K1937" s="103"/>
      <c r="L1937" s="104"/>
      <c r="M1937" s="105"/>
      <c r="N1937" s="106"/>
      <c r="O1937" s="107"/>
      <c r="P1937" s="122" t="str">
        <f t="shared" si="736"/>
        <v>00,00</v>
      </c>
      <c r="Q1937" s="123" t="str">
        <f t="shared" si="737"/>
        <v>0,00</v>
      </c>
      <c r="R1937" s="119">
        <v>0</v>
      </c>
      <c r="S1937" s="119">
        <v>0</v>
      </c>
      <c r="T1937" s="123">
        <f t="shared" si="742"/>
        <v>0</v>
      </c>
      <c r="U1937" s="108"/>
      <c r="V1937" s="109" t="str">
        <f t="shared" si="738"/>
        <v/>
      </c>
      <c r="W1937" s="37"/>
      <c r="X1937" s="132"/>
      <c r="Y1937" s="134"/>
      <c r="AA1937" s="24"/>
      <c r="AB1937" s="40"/>
      <c r="AC1937" s="24" t="str">
        <f t="shared" si="744"/>
        <v>Pendente</v>
      </c>
      <c r="AE1937" s="43"/>
      <c r="AF1937" s="44"/>
      <c r="AG1937" s="46"/>
      <c r="AH1937" s="46"/>
      <c r="AI1937" s="46"/>
      <c r="AJ1937" s="44"/>
      <c r="AK1937" s="46"/>
      <c r="AL1937" s="127"/>
      <c r="AM1937" s="44"/>
      <c r="AN1937" s="46"/>
      <c r="AO1937" s="127"/>
      <c r="AP1937" s="46"/>
      <c r="AQ1937" s="46"/>
      <c r="AR1937" s="46"/>
      <c r="AS1937" s="46"/>
      <c r="AT1937" s="46"/>
      <c r="AU1937" s="46"/>
      <c r="AV1937" s="46"/>
      <c r="AW1937" s="46"/>
      <c r="AX1937" s="46"/>
      <c r="AY1937" s="46"/>
      <c r="AZ1937" s="49"/>
      <c r="BE1937" s="52">
        <f t="shared" si="743"/>
        <v>0</v>
      </c>
      <c r="BF1937" s="53" t="str">
        <f t="shared" si="745"/>
        <v>00</v>
      </c>
      <c r="BG1937" s="54">
        <f t="shared" si="746"/>
        <v>0</v>
      </c>
      <c r="BH1937" s="54">
        <v>6</v>
      </c>
      <c r="BI1937" s="54" t="str">
        <f t="shared" si="747"/>
        <v>,00</v>
      </c>
      <c r="BJ1937" s="55" t="str">
        <f t="shared" si="748"/>
        <v>00,00</v>
      </c>
      <c r="BL1937" s="57" t="str">
        <f>IFERROR(VLOOKUP(H1937,#REF!,2,0)," ")</f>
        <v xml:space="preserve"> </v>
      </c>
      <c r="BM1937" s="57" t="str">
        <f>IFERROR(VLOOKUP(K1937,#REF!,2,0)," ")</f>
        <v xml:space="preserve"> </v>
      </c>
      <c r="BN1937" s="58" t="str">
        <f t="shared" si="731"/>
        <v xml:space="preserve">  </v>
      </c>
      <c r="BO1937" s="59" t="str">
        <f>IFERROR(VLOOKUP(BN1937,#REF!,5,0)," ")</f>
        <v xml:space="preserve"> </v>
      </c>
      <c r="BP1937" s="59" t="str">
        <f t="shared" si="732"/>
        <v xml:space="preserve"> </v>
      </c>
      <c r="BQ1937" s="56" t="str">
        <f t="shared" si="733"/>
        <v>0,00</v>
      </c>
      <c r="BR1937" s="59" t="str">
        <f t="shared" si="734"/>
        <v>0,00</v>
      </c>
      <c r="BS1937" s="59" t="str">
        <f t="shared" si="735"/>
        <v xml:space="preserve"> </v>
      </c>
      <c r="BT1937" s="56" t="str">
        <f t="shared" si="749"/>
        <v>00</v>
      </c>
      <c r="BU1937" s="56">
        <f t="shared" si="750"/>
        <v>0</v>
      </c>
      <c r="BV1937" s="56" t="str">
        <f>IFERROR(BU1937*#REF!,"0,00")</f>
        <v>0,00</v>
      </c>
      <c r="BW1937" s="59" t="str">
        <f t="shared" si="751"/>
        <v>0,00</v>
      </c>
    </row>
    <row r="1938" spans="1:75" ht="61.5" customHeight="1" thickTop="1" thickBot="1">
      <c r="A1938" s="90" t="str">
        <f t="shared" si="739"/>
        <v>INSERIR DATA</v>
      </c>
      <c r="B1938" s="91" t="str">
        <f t="shared" si="740"/>
        <v>INSERIR DATA</v>
      </c>
      <c r="C1938" s="81" t="str">
        <f t="shared" si="741"/>
        <v>INSERIR DATA</v>
      </c>
      <c r="D1938" s="79">
        <f t="shared" si="730"/>
        <v>1935</v>
      </c>
      <c r="E1938" s="125">
        <f t="shared" si="752"/>
        <v>0</v>
      </c>
      <c r="F1938" s="101"/>
      <c r="G1938" s="124" t="str">
        <f>IFERROR(VLOOKUP(F1938,#REF!,2,0)," ")</f>
        <v xml:space="preserve"> </v>
      </c>
      <c r="H1938" s="122" t="str">
        <f>IFERROR(VLOOKUP(F1938,#REF!,3,0)," ")</f>
        <v xml:space="preserve"> </v>
      </c>
      <c r="I1938" s="103"/>
      <c r="J1938" s="103"/>
      <c r="K1938" s="103"/>
      <c r="L1938" s="104"/>
      <c r="M1938" s="105"/>
      <c r="N1938" s="106"/>
      <c r="O1938" s="107"/>
      <c r="P1938" s="122" t="str">
        <f t="shared" si="736"/>
        <v>00,00</v>
      </c>
      <c r="Q1938" s="123" t="str">
        <f t="shared" si="737"/>
        <v>0,00</v>
      </c>
      <c r="R1938" s="119">
        <v>0</v>
      </c>
      <c r="S1938" s="119">
        <v>0</v>
      </c>
      <c r="T1938" s="123">
        <f t="shared" si="742"/>
        <v>0</v>
      </c>
      <c r="U1938" s="108"/>
      <c r="V1938" s="109" t="str">
        <f t="shared" si="738"/>
        <v/>
      </c>
      <c r="W1938" s="37"/>
      <c r="X1938" s="132"/>
      <c r="Y1938" s="134"/>
      <c r="AA1938" s="24"/>
      <c r="AB1938" s="40"/>
      <c r="AC1938" s="24" t="str">
        <f t="shared" si="744"/>
        <v>Pendente</v>
      </c>
      <c r="AE1938" s="43"/>
      <c r="AF1938" s="44"/>
      <c r="AG1938" s="46"/>
      <c r="AH1938" s="46"/>
      <c r="AI1938" s="46"/>
      <c r="AJ1938" s="44"/>
      <c r="AK1938" s="46"/>
      <c r="AL1938" s="127"/>
      <c r="AM1938" s="44"/>
      <c r="AN1938" s="46"/>
      <c r="AO1938" s="127"/>
      <c r="AP1938" s="46"/>
      <c r="AQ1938" s="46"/>
      <c r="AR1938" s="46"/>
      <c r="AS1938" s="46"/>
      <c r="AT1938" s="46"/>
      <c r="AU1938" s="46"/>
      <c r="AV1938" s="46"/>
      <c r="AW1938" s="46"/>
      <c r="AX1938" s="46"/>
      <c r="AY1938" s="46"/>
      <c r="AZ1938" s="49"/>
      <c r="BE1938" s="52">
        <f t="shared" si="743"/>
        <v>0</v>
      </c>
      <c r="BF1938" s="53" t="str">
        <f t="shared" si="745"/>
        <v>00</v>
      </c>
      <c r="BG1938" s="54">
        <f t="shared" si="746"/>
        <v>0</v>
      </c>
      <c r="BH1938" s="54">
        <v>6</v>
      </c>
      <c r="BI1938" s="54" t="str">
        <f t="shared" si="747"/>
        <v>,00</v>
      </c>
      <c r="BJ1938" s="55" t="str">
        <f t="shared" si="748"/>
        <v>00,00</v>
      </c>
      <c r="BL1938" s="57" t="str">
        <f>IFERROR(VLOOKUP(H1938,#REF!,2,0)," ")</f>
        <v xml:space="preserve"> </v>
      </c>
      <c r="BM1938" s="57" t="str">
        <f>IFERROR(VLOOKUP(K1938,#REF!,2,0)," ")</f>
        <v xml:space="preserve"> </v>
      </c>
      <c r="BN1938" s="58" t="str">
        <f t="shared" si="731"/>
        <v xml:space="preserve">  </v>
      </c>
      <c r="BO1938" s="59" t="str">
        <f>IFERROR(VLOOKUP(BN1938,#REF!,5,0)," ")</f>
        <v xml:space="preserve"> </v>
      </c>
      <c r="BP1938" s="59" t="str">
        <f t="shared" si="732"/>
        <v xml:space="preserve"> </v>
      </c>
      <c r="BQ1938" s="56" t="str">
        <f t="shared" si="733"/>
        <v>0,00</v>
      </c>
      <c r="BR1938" s="59" t="str">
        <f t="shared" si="734"/>
        <v>0,00</v>
      </c>
      <c r="BS1938" s="59" t="str">
        <f t="shared" si="735"/>
        <v xml:space="preserve"> </v>
      </c>
      <c r="BT1938" s="56" t="str">
        <f t="shared" si="749"/>
        <v>00</v>
      </c>
      <c r="BU1938" s="56">
        <f t="shared" si="750"/>
        <v>0</v>
      </c>
      <c r="BV1938" s="56" t="str">
        <f>IFERROR(BU1938*#REF!,"0,00")</f>
        <v>0,00</v>
      </c>
      <c r="BW1938" s="59" t="str">
        <f t="shared" si="751"/>
        <v>0,00</v>
      </c>
    </row>
    <row r="1939" spans="1:75" ht="61.5" customHeight="1" thickTop="1" thickBot="1">
      <c r="A1939" s="90" t="str">
        <f t="shared" si="739"/>
        <v>INSERIR DATA</v>
      </c>
      <c r="B1939" s="91" t="str">
        <f t="shared" si="740"/>
        <v>INSERIR DATA</v>
      </c>
      <c r="C1939" s="81" t="str">
        <f t="shared" si="741"/>
        <v>INSERIR DATA</v>
      </c>
      <c r="D1939" s="79">
        <f t="shared" si="730"/>
        <v>1936</v>
      </c>
      <c r="E1939" s="125">
        <f t="shared" si="752"/>
        <v>0</v>
      </c>
      <c r="F1939" s="101"/>
      <c r="G1939" s="124" t="str">
        <f>IFERROR(VLOOKUP(F1939,#REF!,2,0)," ")</f>
        <v xml:space="preserve"> </v>
      </c>
      <c r="H1939" s="122" t="str">
        <f>IFERROR(VLOOKUP(F1939,#REF!,3,0)," ")</f>
        <v xml:space="preserve"> </v>
      </c>
      <c r="I1939" s="103"/>
      <c r="J1939" s="103"/>
      <c r="K1939" s="103"/>
      <c r="L1939" s="104"/>
      <c r="M1939" s="105"/>
      <c r="N1939" s="106"/>
      <c r="O1939" s="107"/>
      <c r="P1939" s="122" t="str">
        <f t="shared" si="736"/>
        <v>00,00</v>
      </c>
      <c r="Q1939" s="123" t="str">
        <f t="shared" si="737"/>
        <v>0,00</v>
      </c>
      <c r="R1939" s="119">
        <v>0</v>
      </c>
      <c r="S1939" s="119">
        <v>0</v>
      </c>
      <c r="T1939" s="123">
        <f t="shared" si="742"/>
        <v>0</v>
      </c>
      <c r="U1939" s="108"/>
      <c r="V1939" s="109" t="str">
        <f t="shared" si="738"/>
        <v/>
      </c>
      <c r="W1939" s="37"/>
      <c r="X1939" s="132"/>
      <c r="Y1939" s="134"/>
      <c r="AA1939" s="24"/>
      <c r="AB1939" s="40"/>
      <c r="AC1939" s="24" t="str">
        <f t="shared" si="744"/>
        <v>Pendente</v>
      </c>
      <c r="AE1939" s="43"/>
      <c r="AF1939" s="44"/>
      <c r="AG1939" s="46"/>
      <c r="AH1939" s="46"/>
      <c r="AI1939" s="46"/>
      <c r="AJ1939" s="44"/>
      <c r="AK1939" s="46"/>
      <c r="AL1939" s="127"/>
      <c r="AM1939" s="44"/>
      <c r="AN1939" s="46"/>
      <c r="AO1939" s="127"/>
      <c r="AP1939" s="46"/>
      <c r="AQ1939" s="46"/>
      <c r="AR1939" s="46"/>
      <c r="AS1939" s="46"/>
      <c r="AT1939" s="46"/>
      <c r="AU1939" s="46"/>
      <c r="AV1939" s="46"/>
      <c r="AW1939" s="46"/>
      <c r="AX1939" s="46"/>
      <c r="AY1939" s="46"/>
      <c r="AZ1939" s="49"/>
      <c r="BE1939" s="52">
        <f t="shared" si="743"/>
        <v>0</v>
      </c>
      <c r="BF1939" s="53" t="str">
        <f t="shared" si="745"/>
        <v>00</v>
      </c>
      <c r="BG1939" s="54">
        <f t="shared" si="746"/>
        <v>0</v>
      </c>
      <c r="BH1939" s="54">
        <v>6</v>
      </c>
      <c r="BI1939" s="54" t="str">
        <f t="shared" si="747"/>
        <v>,00</v>
      </c>
      <c r="BJ1939" s="55" t="str">
        <f t="shared" si="748"/>
        <v>00,00</v>
      </c>
      <c r="BL1939" s="57" t="str">
        <f>IFERROR(VLOOKUP(H1939,#REF!,2,0)," ")</f>
        <v xml:space="preserve"> </v>
      </c>
      <c r="BM1939" s="57" t="str">
        <f>IFERROR(VLOOKUP(K1939,#REF!,2,0)," ")</f>
        <v xml:space="preserve"> </v>
      </c>
      <c r="BN1939" s="58" t="str">
        <f t="shared" si="731"/>
        <v xml:space="preserve">  </v>
      </c>
      <c r="BO1939" s="59" t="str">
        <f>IFERROR(VLOOKUP(BN1939,#REF!,5,0)," ")</f>
        <v xml:space="preserve"> </v>
      </c>
      <c r="BP1939" s="59" t="str">
        <f t="shared" si="732"/>
        <v xml:space="preserve"> </v>
      </c>
      <c r="BQ1939" s="56" t="str">
        <f t="shared" si="733"/>
        <v>0,00</v>
      </c>
      <c r="BR1939" s="59" t="str">
        <f t="shared" si="734"/>
        <v>0,00</v>
      </c>
      <c r="BS1939" s="59" t="str">
        <f t="shared" si="735"/>
        <v xml:space="preserve"> </v>
      </c>
      <c r="BT1939" s="56" t="str">
        <f t="shared" si="749"/>
        <v>00</v>
      </c>
      <c r="BU1939" s="56">
        <f t="shared" si="750"/>
        <v>0</v>
      </c>
      <c r="BV1939" s="56" t="str">
        <f>IFERROR(BU1939*#REF!,"0,00")</f>
        <v>0,00</v>
      </c>
      <c r="BW1939" s="59" t="str">
        <f t="shared" si="751"/>
        <v>0,00</v>
      </c>
    </row>
    <row r="1940" spans="1:75" ht="61.5" customHeight="1" thickTop="1" thickBot="1">
      <c r="A1940" s="90" t="str">
        <f t="shared" si="739"/>
        <v>INSERIR DATA</v>
      </c>
      <c r="B1940" s="91" t="str">
        <f t="shared" si="740"/>
        <v>INSERIR DATA</v>
      </c>
      <c r="C1940" s="81" t="str">
        <f t="shared" si="741"/>
        <v>INSERIR DATA</v>
      </c>
      <c r="D1940" s="79">
        <f t="shared" si="730"/>
        <v>1937</v>
      </c>
      <c r="E1940" s="125">
        <f t="shared" si="752"/>
        <v>0</v>
      </c>
      <c r="F1940" s="101"/>
      <c r="G1940" s="124" t="str">
        <f>IFERROR(VLOOKUP(F1940,#REF!,2,0)," ")</f>
        <v xml:space="preserve"> </v>
      </c>
      <c r="H1940" s="122" t="str">
        <f>IFERROR(VLOOKUP(F1940,#REF!,3,0)," ")</f>
        <v xml:space="preserve"> </v>
      </c>
      <c r="I1940" s="103"/>
      <c r="J1940" s="103"/>
      <c r="K1940" s="103"/>
      <c r="L1940" s="104"/>
      <c r="M1940" s="105"/>
      <c r="N1940" s="106"/>
      <c r="O1940" s="107"/>
      <c r="P1940" s="122" t="str">
        <f t="shared" si="736"/>
        <v>00,00</v>
      </c>
      <c r="Q1940" s="123" t="str">
        <f t="shared" si="737"/>
        <v>0,00</v>
      </c>
      <c r="R1940" s="119">
        <v>0</v>
      </c>
      <c r="S1940" s="119">
        <v>0</v>
      </c>
      <c r="T1940" s="123">
        <f t="shared" si="742"/>
        <v>0</v>
      </c>
      <c r="U1940" s="108"/>
      <c r="V1940" s="109" t="str">
        <f t="shared" si="738"/>
        <v/>
      </c>
      <c r="W1940" s="37"/>
      <c r="X1940" s="132"/>
      <c r="Y1940" s="134"/>
      <c r="AA1940" s="24"/>
      <c r="AB1940" s="40"/>
      <c r="AC1940" s="24" t="str">
        <f t="shared" si="744"/>
        <v>Pendente</v>
      </c>
      <c r="AE1940" s="43"/>
      <c r="AF1940" s="44"/>
      <c r="AG1940" s="46"/>
      <c r="AH1940" s="46"/>
      <c r="AI1940" s="46"/>
      <c r="AJ1940" s="44"/>
      <c r="AK1940" s="46"/>
      <c r="AL1940" s="127"/>
      <c r="AM1940" s="44"/>
      <c r="AN1940" s="46"/>
      <c r="AO1940" s="127"/>
      <c r="AP1940" s="46"/>
      <c r="AQ1940" s="46"/>
      <c r="AR1940" s="46"/>
      <c r="AS1940" s="46"/>
      <c r="AT1940" s="46"/>
      <c r="AU1940" s="46"/>
      <c r="AV1940" s="46"/>
      <c r="AW1940" s="46"/>
      <c r="AX1940" s="46"/>
      <c r="AY1940" s="46"/>
      <c r="AZ1940" s="49"/>
      <c r="BE1940" s="52">
        <f t="shared" si="743"/>
        <v>0</v>
      </c>
      <c r="BF1940" s="53" t="str">
        <f t="shared" si="745"/>
        <v>00</v>
      </c>
      <c r="BG1940" s="54">
        <f t="shared" si="746"/>
        <v>0</v>
      </c>
      <c r="BH1940" s="54">
        <v>6</v>
      </c>
      <c r="BI1940" s="54" t="str">
        <f t="shared" si="747"/>
        <v>,00</v>
      </c>
      <c r="BJ1940" s="55" t="str">
        <f t="shared" si="748"/>
        <v>00,00</v>
      </c>
      <c r="BL1940" s="57" t="str">
        <f>IFERROR(VLOOKUP(H1940,#REF!,2,0)," ")</f>
        <v xml:space="preserve"> </v>
      </c>
      <c r="BM1940" s="57" t="str">
        <f>IFERROR(VLOOKUP(K1940,#REF!,2,0)," ")</f>
        <v xml:space="preserve"> </v>
      </c>
      <c r="BN1940" s="58" t="str">
        <f t="shared" si="731"/>
        <v xml:space="preserve">  </v>
      </c>
      <c r="BO1940" s="59" t="str">
        <f>IFERROR(VLOOKUP(BN1940,#REF!,5,0)," ")</f>
        <v xml:space="preserve"> </v>
      </c>
      <c r="BP1940" s="59" t="str">
        <f t="shared" si="732"/>
        <v xml:space="preserve"> </v>
      </c>
      <c r="BQ1940" s="56" t="str">
        <f t="shared" si="733"/>
        <v>0,00</v>
      </c>
      <c r="BR1940" s="59" t="str">
        <f t="shared" si="734"/>
        <v>0,00</v>
      </c>
      <c r="BS1940" s="59" t="str">
        <f t="shared" si="735"/>
        <v xml:space="preserve"> </v>
      </c>
      <c r="BT1940" s="56" t="str">
        <f t="shared" si="749"/>
        <v>00</v>
      </c>
      <c r="BU1940" s="56">
        <f t="shared" si="750"/>
        <v>0</v>
      </c>
      <c r="BV1940" s="56" t="str">
        <f>IFERROR(BU1940*#REF!,"0,00")</f>
        <v>0,00</v>
      </c>
      <c r="BW1940" s="59" t="str">
        <f t="shared" si="751"/>
        <v>0,00</v>
      </c>
    </row>
    <row r="1941" spans="1:75" ht="61.5" customHeight="1" thickTop="1" thickBot="1">
      <c r="A1941" s="90" t="str">
        <f t="shared" si="739"/>
        <v>INSERIR DATA</v>
      </c>
      <c r="B1941" s="91" t="str">
        <f t="shared" si="740"/>
        <v>INSERIR DATA</v>
      </c>
      <c r="C1941" s="81" t="str">
        <f t="shared" si="741"/>
        <v>INSERIR DATA</v>
      </c>
      <c r="D1941" s="79">
        <f t="shared" si="730"/>
        <v>1938</v>
      </c>
      <c r="E1941" s="125">
        <f t="shared" si="752"/>
        <v>0</v>
      </c>
      <c r="F1941" s="101"/>
      <c r="G1941" s="124" t="str">
        <f>IFERROR(VLOOKUP(F1941,#REF!,2,0)," ")</f>
        <v xml:space="preserve"> </v>
      </c>
      <c r="H1941" s="122" t="str">
        <f>IFERROR(VLOOKUP(F1941,#REF!,3,0)," ")</f>
        <v xml:space="preserve"> </v>
      </c>
      <c r="I1941" s="103"/>
      <c r="J1941" s="103"/>
      <c r="K1941" s="103"/>
      <c r="L1941" s="104"/>
      <c r="M1941" s="105"/>
      <c r="N1941" s="106"/>
      <c r="O1941" s="107"/>
      <c r="P1941" s="122" t="str">
        <f t="shared" si="736"/>
        <v>00,00</v>
      </c>
      <c r="Q1941" s="123" t="str">
        <f t="shared" si="737"/>
        <v>0,00</v>
      </c>
      <c r="R1941" s="119">
        <v>0</v>
      </c>
      <c r="S1941" s="119">
        <v>0</v>
      </c>
      <c r="T1941" s="123">
        <f t="shared" si="742"/>
        <v>0</v>
      </c>
      <c r="U1941" s="108"/>
      <c r="V1941" s="109" t="str">
        <f t="shared" si="738"/>
        <v/>
      </c>
      <c r="W1941" s="37"/>
      <c r="X1941" s="132"/>
      <c r="Y1941" s="134"/>
      <c r="AA1941" s="24"/>
      <c r="AB1941" s="40"/>
      <c r="AC1941" s="24" t="str">
        <f t="shared" si="744"/>
        <v>Pendente</v>
      </c>
      <c r="AE1941" s="43"/>
      <c r="AF1941" s="44"/>
      <c r="AG1941" s="46"/>
      <c r="AH1941" s="46"/>
      <c r="AI1941" s="46"/>
      <c r="AJ1941" s="44"/>
      <c r="AK1941" s="46"/>
      <c r="AL1941" s="127"/>
      <c r="AM1941" s="44"/>
      <c r="AN1941" s="46"/>
      <c r="AO1941" s="127"/>
      <c r="AP1941" s="46"/>
      <c r="AQ1941" s="46"/>
      <c r="AR1941" s="46"/>
      <c r="AS1941" s="46"/>
      <c r="AT1941" s="46"/>
      <c r="AU1941" s="46"/>
      <c r="AV1941" s="46"/>
      <c r="AW1941" s="46"/>
      <c r="AX1941" s="46"/>
      <c r="AY1941" s="46"/>
      <c r="AZ1941" s="49"/>
      <c r="BE1941" s="52">
        <f t="shared" si="743"/>
        <v>0</v>
      </c>
      <c r="BF1941" s="53" t="str">
        <f t="shared" si="745"/>
        <v>00</v>
      </c>
      <c r="BG1941" s="54">
        <f t="shared" si="746"/>
        <v>0</v>
      </c>
      <c r="BH1941" s="54">
        <v>6</v>
      </c>
      <c r="BI1941" s="54" t="str">
        <f t="shared" si="747"/>
        <v>,00</v>
      </c>
      <c r="BJ1941" s="55" t="str">
        <f t="shared" si="748"/>
        <v>00,00</v>
      </c>
      <c r="BL1941" s="57" t="str">
        <f>IFERROR(VLOOKUP(H1941,#REF!,2,0)," ")</f>
        <v xml:space="preserve"> </v>
      </c>
      <c r="BM1941" s="57" t="str">
        <f>IFERROR(VLOOKUP(K1941,#REF!,2,0)," ")</f>
        <v xml:space="preserve"> </v>
      </c>
      <c r="BN1941" s="58" t="str">
        <f t="shared" si="731"/>
        <v xml:space="preserve">  </v>
      </c>
      <c r="BO1941" s="59" t="str">
        <f>IFERROR(VLOOKUP(BN1941,#REF!,5,0)," ")</f>
        <v xml:space="preserve"> </v>
      </c>
      <c r="BP1941" s="59" t="str">
        <f t="shared" si="732"/>
        <v xml:space="preserve"> </v>
      </c>
      <c r="BQ1941" s="56" t="str">
        <f t="shared" si="733"/>
        <v>0,00</v>
      </c>
      <c r="BR1941" s="59" t="str">
        <f t="shared" si="734"/>
        <v>0,00</v>
      </c>
      <c r="BS1941" s="59" t="str">
        <f t="shared" si="735"/>
        <v xml:space="preserve"> </v>
      </c>
      <c r="BT1941" s="56" t="str">
        <f t="shared" si="749"/>
        <v>00</v>
      </c>
      <c r="BU1941" s="56">
        <f t="shared" si="750"/>
        <v>0</v>
      </c>
      <c r="BV1941" s="56" t="str">
        <f>IFERROR(BU1941*#REF!,"0,00")</f>
        <v>0,00</v>
      </c>
      <c r="BW1941" s="59" t="str">
        <f t="shared" si="751"/>
        <v>0,00</v>
      </c>
    </row>
    <row r="1942" spans="1:75" ht="61.5" customHeight="1" thickTop="1" thickBot="1">
      <c r="A1942" s="90" t="str">
        <f t="shared" si="739"/>
        <v>INSERIR DATA</v>
      </c>
      <c r="B1942" s="91" t="str">
        <f t="shared" si="740"/>
        <v>INSERIR DATA</v>
      </c>
      <c r="C1942" s="81" t="str">
        <f t="shared" si="741"/>
        <v>INSERIR DATA</v>
      </c>
      <c r="D1942" s="79">
        <f t="shared" si="730"/>
        <v>1939</v>
      </c>
      <c r="E1942" s="125">
        <f t="shared" si="752"/>
        <v>0</v>
      </c>
      <c r="F1942" s="101"/>
      <c r="G1942" s="124" t="str">
        <f>IFERROR(VLOOKUP(F1942,#REF!,2,0)," ")</f>
        <v xml:space="preserve"> </v>
      </c>
      <c r="H1942" s="122" t="str">
        <f>IFERROR(VLOOKUP(F1942,#REF!,3,0)," ")</f>
        <v xml:space="preserve"> </v>
      </c>
      <c r="I1942" s="103"/>
      <c r="J1942" s="103"/>
      <c r="K1942" s="103"/>
      <c r="L1942" s="104"/>
      <c r="M1942" s="105"/>
      <c r="N1942" s="106"/>
      <c r="O1942" s="107"/>
      <c r="P1942" s="122" t="str">
        <f t="shared" si="736"/>
        <v>00,00</v>
      </c>
      <c r="Q1942" s="123" t="str">
        <f t="shared" si="737"/>
        <v>0,00</v>
      </c>
      <c r="R1942" s="119">
        <v>0</v>
      </c>
      <c r="S1942" s="119">
        <v>0</v>
      </c>
      <c r="T1942" s="123">
        <f t="shared" si="742"/>
        <v>0</v>
      </c>
      <c r="U1942" s="108"/>
      <c r="V1942" s="109" t="str">
        <f t="shared" si="738"/>
        <v/>
      </c>
      <c r="W1942" s="37"/>
      <c r="X1942" s="132"/>
      <c r="Y1942" s="134"/>
      <c r="AA1942" s="24"/>
      <c r="AB1942" s="40"/>
      <c r="AC1942" s="24" t="str">
        <f t="shared" si="744"/>
        <v>Pendente</v>
      </c>
      <c r="AE1942" s="43"/>
      <c r="AF1942" s="44"/>
      <c r="AG1942" s="46"/>
      <c r="AH1942" s="46"/>
      <c r="AI1942" s="46"/>
      <c r="AJ1942" s="44"/>
      <c r="AK1942" s="46"/>
      <c r="AL1942" s="127"/>
      <c r="AM1942" s="44"/>
      <c r="AN1942" s="46"/>
      <c r="AO1942" s="127"/>
      <c r="AP1942" s="46"/>
      <c r="AQ1942" s="46"/>
      <c r="AR1942" s="46"/>
      <c r="AS1942" s="46"/>
      <c r="AT1942" s="46"/>
      <c r="AU1942" s="46"/>
      <c r="AV1942" s="46"/>
      <c r="AW1942" s="46"/>
      <c r="AX1942" s="46"/>
      <c r="AY1942" s="46"/>
      <c r="AZ1942" s="49"/>
      <c r="BE1942" s="52">
        <f t="shared" si="743"/>
        <v>0</v>
      </c>
      <c r="BF1942" s="53" t="str">
        <f t="shared" si="745"/>
        <v>00</v>
      </c>
      <c r="BG1942" s="54">
        <f t="shared" si="746"/>
        <v>0</v>
      </c>
      <c r="BH1942" s="54">
        <v>6</v>
      </c>
      <c r="BI1942" s="54" t="str">
        <f t="shared" si="747"/>
        <v>,00</v>
      </c>
      <c r="BJ1942" s="55" t="str">
        <f t="shared" si="748"/>
        <v>00,00</v>
      </c>
      <c r="BL1942" s="57" t="str">
        <f>IFERROR(VLOOKUP(H1942,#REF!,2,0)," ")</f>
        <v xml:space="preserve"> </v>
      </c>
      <c r="BM1942" s="57" t="str">
        <f>IFERROR(VLOOKUP(K1942,#REF!,2,0)," ")</f>
        <v xml:space="preserve"> </v>
      </c>
      <c r="BN1942" s="58" t="str">
        <f t="shared" si="731"/>
        <v xml:space="preserve">  </v>
      </c>
      <c r="BO1942" s="59" t="str">
        <f>IFERROR(VLOOKUP(BN1942,#REF!,5,0)," ")</f>
        <v xml:space="preserve"> </v>
      </c>
      <c r="BP1942" s="59" t="str">
        <f t="shared" si="732"/>
        <v xml:space="preserve"> </v>
      </c>
      <c r="BQ1942" s="56" t="str">
        <f t="shared" si="733"/>
        <v>0,00</v>
      </c>
      <c r="BR1942" s="59" t="str">
        <f t="shared" si="734"/>
        <v>0,00</v>
      </c>
      <c r="BS1942" s="59" t="str">
        <f t="shared" si="735"/>
        <v xml:space="preserve"> </v>
      </c>
      <c r="BT1942" s="56" t="str">
        <f t="shared" si="749"/>
        <v>00</v>
      </c>
      <c r="BU1942" s="56">
        <f t="shared" si="750"/>
        <v>0</v>
      </c>
      <c r="BV1942" s="56" t="str">
        <f>IFERROR(BU1942*#REF!,"0,00")</f>
        <v>0,00</v>
      </c>
      <c r="BW1942" s="59" t="str">
        <f t="shared" si="751"/>
        <v>0,00</v>
      </c>
    </row>
    <row r="1943" spans="1:75" ht="61.5" customHeight="1" thickTop="1" thickBot="1">
      <c r="A1943" s="90" t="str">
        <f t="shared" si="739"/>
        <v>INSERIR DATA</v>
      </c>
      <c r="B1943" s="91" t="str">
        <f t="shared" si="740"/>
        <v>INSERIR DATA</v>
      </c>
      <c r="C1943" s="81" t="str">
        <f t="shared" si="741"/>
        <v>INSERIR DATA</v>
      </c>
      <c r="D1943" s="79">
        <f t="shared" si="730"/>
        <v>1940</v>
      </c>
      <c r="E1943" s="125">
        <f t="shared" si="752"/>
        <v>0</v>
      </c>
      <c r="F1943" s="101"/>
      <c r="G1943" s="124" t="str">
        <f>IFERROR(VLOOKUP(F1943,#REF!,2,0)," ")</f>
        <v xml:space="preserve"> </v>
      </c>
      <c r="H1943" s="122" t="str">
        <f>IFERROR(VLOOKUP(F1943,#REF!,3,0)," ")</f>
        <v xml:space="preserve"> </v>
      </c>
      <c r="I1943" s="103"/>
      <c r="J1943" s="103"/>
      <c r="K1943" s="103"/>
      <c r="L1943" s="104"/>
      <c r="M1943" s="105"/>
      <c r="N1943" s="106"/>
      <c r="O1943" s="107"/>
      <c r="P1943" s="122" t="str">
        <f t="shared" si="736"/>
        <v>00,00</v>
      </c>
      <c r="Q1943" s="123" t="str">
        <f t="shared" si="737"/>
        <v>0,00</v>
      </c>
      <c r="R1943" s="119">
        <v>0</v>
      </c>
      <c r="S1943" s="119">
        <v>0</v>
      </c>
      <c r="T1943" s="123">
        <f t="shared" si="742"/>
        <v>0</v>
      </c>
      <c r="U1943" s="108"/>
      <c r="V1943" s="109" t="str">
        <f t="shared" si="738"/>
        <v/>
      </c>
      <c r="W1943" s="37"/>
      <c r="X1943" s="132"/>
      <c r="Y1943" s="134"/>
      <c r="AA1943" s="24"/>
      <c r="AB1943" s="40"/>
      <c r="AC1943" s="24" t="str">
        <f t="shared" si="744"/>
        <v>Pendente</v>
      </c>
      <c r="AE1943" s="43"/>
      <c r="AF1943" s="44"/>
      <c r="AG1943" s="46"/>
      <c r="AH1943" s="46"/>
      <c r="AI1943" s="46"/>
      <c r="AJ1943" s="44"/>
      <c r="AK1943" s="46"/>
      <c r="AL1943" s="127"/>
      <c r="AM1943" s="44"/>
      <c r="AN1943" s="46"/>
      <c r="AO1943" s="127"/>
      <c r="AP1943" s="46"/>
      <c r="AQ1943" s="46"/>
      <c r="AR1943" s="46"/>
      <c r="AS1943" s="46"/>
      <c r="AT1943" s="46"/>
      <c r="AU1943" s="46"/>
      <c r="AV1943" s="46"/>
      <c r="AW1943" s="46"/>
      <c r="AX1943" s="46"/>
      <c r="AY1943" s="46"/>
      <c r="AZ1943" s="49"/>
      <c r="BE1943" s="52">
        <f t="shared" si="743"/>
        <v>0</v>
      </c>
      <c r="BF1943" s="53" t="str">
        <f t="shared" si="745"/>
        <v>00</v>
      </c>
      <c r="BG1943" s="54">
        <f t="shared" si="746"/>
        <v>0</v>
      </c>
      <c r="BH1943" s="54">
        <v>6</v>
      </c>
      <c r="BI1943" s="54" t="str">
        <f t="shared" si="747"/>
        <v>,00</v>
      </c>
      <c r="BJ1943" s="55" t="str">
        <f t="shared" si="748"/>
        <v>00,00</v>
      </c>
      <c r="BL1943" s="57" t="str">
        <f>IFERROR(VLOOKUP(H1943,#REF!,2,0)," ")</f>
        <v xml:space="preserve"> </v>
      </c>
      <c r="BM1943" s="57" t="str">
        <f>IFERROR(VLOOKUP(K1943,#REF!,2,0)," ")</f>
        <v xml:space="preserve"> </v>
      </c>
      <c r="BN1943" s="58" t="str">
        <f t="shared" si="731"/>
        <v xml:space="preserve">  </v>
      </c>
      <c r="BO1943" s="59" t="str">
        <f>IFERROR(VLOOKUP(BN1943,#REF!,5,0)," ")</f>
        <v xml:space="preserve"> </v>
      </c>
      <c r="BP1943" s="59" t="str">
        <f t="shared" si="732"/>
        <v xml:space="preserve"> </v>
      </c>
      <c r="BQ1943" s="56" t="str">
        <f t="shared" si="733"/>
        <v>0,00</v>
      </c>
      <c r="BR1943" s="59" t="str">
        <f t="shared" si="734"/>
        <v>0,00</v>
      </c>
      <c r="BS1943" s="59" t="str">
        <f t="shared" si="735"/>
        <v xml:space="preserve"> </v>
      </c>
      <c r="BT1943" s="56" t="str">
        <f t="shared" si="749"/>
        <v>00</v>
      </c>
      <c r="BU1943" s="56">
        <f t="shared" si="750"/>
        <v>0</v>
      </c>
      <c r="BV1943" s="56" t="str">
        <f>IFERROR(BU1943*#REF!,"0,00")</f>
        <v>0,00</v>
      </c>
      <c r="BW1943" s="59" t="str">
        <f t="shared" si="751"/>
        <v>0,00</v>
      </c>
    </row>
    <row r="1944" spans="1:75" ht="61.5" customHeight="1" thickTop="1" thickBot="1">
      <c r="A1944" s="90" t="str">
        <f t="shared" si="739"/>
        <v>INSERIR DATA</v>
      </c>
      <c r="B1944" s="91" t="str">
        <f t="shared" si="740"/>
        <v>INSERIR DATA</v>
      </c>
      <c r="C1944" s="81" t="str">
        <f t="shared" si="741"/>
        <v>INSERIR DATA</v>
      </c>
      <c r="D1944" s="79">
        <f t="shared" ref="D1944:D2007" si="753">D1943+1</f>
        <v>1941</v>
      </c>
      <c r="E1944" s="125">
        <f t="shared" si="752"/>
        <v>0</v>
      </c>
      <c r="F1944" s="101"/>
      <c r="G1944" s="124" t="str">
        <f>IFERROR(VLOOKUP(F1944,#REF!,2,0)," ")</f>
        <v xml:space="preserve"> </v>
      </c>
      <c r="H1944" s="122" t="str">
        <f>IFERROR(VLOOKUP(F1944,#REF!,3,0)," ")</f>
        <v xml:space="preserve"> </v>
      </c>
      <c r="I1944" s="103"/>
      <c r="J1944" s="103"/>
      <c r="K1944" s="103"/>
      <c r="L1944" s="104"/>
      <c r="M1944" s="105"/>
      <c r="N1944" s="106"/>
      <c r="O1944" s="107"/>
      <c r="P1944" s="122" t="str">
        <f t="shared" si="736"/>
        <v>00,00</v>
      </c>
      <c r="Q1944" s="123" t="str">
        <f t="shared" si="737"/>
        <v>0,00</v>
      </c>
      <c r="R1944" s="119">
        <v>0</v>
      </c>
      <c r="S1944" s="119">
        <v>0</v>
      </c>
      <c r="T1944" s="123">
        <f t="shared" si="742"/>
        <v>0</v>
      </c>
      <c r="U1944" s="108"/>
      <c r="V1944" s="109" t="str">
        <f t="shared" si="738"/>
        <v/>
      </c>
      <c r="W1944" s="37"/>
      <c r="X1944" s="132"/>
      <c r="Y1944" s="134"/>
      <c r="AA1944" s="24"/>
      <c r="AB1944" s="40"/>
      <c r="AC1944" s="24" t="str">
        <f t="shared" si="744"/>
        <v>Pendente</v>
      </c>
      <c r="AE1944" s="43"/>
      <c r="AF1944" s="44"/>
      <c r="AG1944" s="46"/>
      <c r="AH1944" s="46"/>
      <c r="AI1944" s="46"/>
      <c r="AJ1944" s="44"/>
      <c r="AK1944" s="46"/>
      <c r="AL1944" s="127"/>
      <c r="AM1944" s="44"/>
      <c r="AN1944" s="46"/>
      <c r="AO1944" s="127"/>
      <c r="AP1944" s="46"/>
      <c r="AQ1944" s="46"/>
      <c r="AR1944" s="46"/>
      <c r="AS1944" s="46"/>
      <c r="AT1944" s="46"/>
      <c r="AU1944" s="46"/>
      <c r="AV1944" s="46"/>
      <c r="AW1944" s="46"/>
      <c r="AX1944" s="46"/>
      <c r="AY1944" s="46"/>
      <c r="AZ1944" s="49"/>
      <c r="BE1944" s="52">
        <f t="shared" si="743"/>
        <v>0</v>
      </c>
      <c r="BF1944" s="53" t="str">
        <f t="shared" si="745"/>
        <v>00</v>
      </c>
      <c r="BG1944" s="54">
        <f t="shared" si="746"/>
        <v>0</v>
      </c>
      <c r="BH1944" s="54">
        <v>6</v>
      </c>
      <c r="BI1944" s="54" t="str">
        <f t="shared" si="747"/>
        <v>,00</v>
      </c>
      <c r="BJ1944" s="55" t="str">
        <f t="shared" si="748"/>
        <v>00,00</v>
      </c>
      <c r="BL1944" s="57" t="str">
        <f>IFERROR(VLOOKUP(H1944,#REF!,2,0)," ")</f>
        <v xml:space="preserve"> </v>
      </c>
      <c r="BM1944" s="57" t="str">
        <f>IFERROR(VLOOKUP(K1944,#REF!,2,0)," ")</f>
        <v xml:space="preserve"> </v>
      </c>
      <c r="BN1944" s="58" t="str">
        <f t="shared" si="731"/>
        <v xml:space="preserve">  </v>
      </c>
      <c r="BO1944" s="59" t="str">
        <f>IFERROR(VLOOKUP(BN1944,#REF!,5,0)," ")</f>
        <v xml:space="preserve"> </v>
      </c>
      <c r="BP1944" s="59" t="str">
        <f t="shared" si="732"/>
        <v xml:space="preserve"> </v>
      </c>
      <c r="BQ1944" s="56" t="str">
        <f t="shared" si="733"/>
        <v>0,00</v>
      </c>
      <c r="BR1944" s="59" t="str">
        <f t="shared" si="734"/>
        <v>0,00</v>
      </c>
      <c r="BS1944" s="59" t="str">
        <f t="shared" si="735"/>
        <v xml:space="preserve"> </v>
      </c>
      <c r="BT1944" s="56" t="str">
        <f t="shared" si="749"/>
        <v>00</v>
      </c>
      <c r="BU1944" s="56">
        <f t="shared" si="750"/>
        <v>0</v>
      </c>
      <c r="BV1944" s="56" t="str">
        <f>IFERROR(BU1944*#REF!,"0,00")</f>
        <v>0,00</v>
      </c>
      <c r="BW1944" s="59" t="str">
        <f t="shared" si="751"/>
        <v>0,00</v>
      </c>
    </row>
    <row r="1945" spans="1:75" ht="61.5" customHeight="1" thickTop="1" thickBot="1">
      <c r="A1945" s="90" t="str">
        <f t="shared" si="739"/>
        <v>INSERIR DATA</v>
      </c>
      <c r="B1945" s="91" t="str">
        <f t="shared" si="740"/>
        <v>INSERIR DATA</v>
      </c>
      <c r="C1945" s="81" t="str">
        <f t="shared" si="741"/>
        <v>INSERIR DATA</v>
      </c>
      <c r="D1945" s="79">
        <f t="shared" si="753"/>
        <v>1942</v>
      </c>
      <c r="E1945" s="125">
        <f t="shared" si="752"/>
        <v>0</v>
      </c>
      <c r="F1945" s="101"/>
      <c r="G1945" s="124" t="str">
        <f>IFERROR(VLOOKUP(F1945,#REF!,2,0)," ")</f>
        <v xml:space="preserve"> </v>
      </c>
      <c r="H1945" s="122" t="str">
        <f>IFERROR(VLOOKUP(F1945,#REF!,3,0)," ")</f>
        <v xml:space="preserve"> </v>
      </c>
      <c r="I1945" s="103"/>
      <c r="J1945" s="103"/>
      <c r="K1945" s="103"/>
      <c r="L1945" s="104"/>
      <c r="M1945" s="105"/>
      <c r="N1945" s="106"/>
      <c r="O1945" s="107"/>
      <c r="P1945" s="122" t="str">
        <f t="shared" si="736"/>
        <v>00,00</v>
      </c>
      <c r="Q1945" s="123" t="str">
        <f t="shared" si="737"/>
        <v>0,00</v>
      </c>
      <c r="R1945" s="119">
        <v>0</v>
      </c>
      <c r="S1945" s="119">
        <v>0</v>
      </c>
      <c r="T1945" s="123">
        <f t="shared" si="742"/>
        <v>0</v>
      </c>
      <c r="U1945" s="108"/>
      <c r="V1945" s="109" t="str">
        <f t="shared" si="738"/>
        <v/>
      </c>
      <c r="W1945" s="37"/>
      <c r="X1945" s="132"/>
      <c r="Y1945" s="134"/>
      <c r="AA1945" s="24"/>
      <c r="AB1945" s="40"/>
      <c r="AC1945" s="24" t="str">
        <f t="shared" si="744"/>
        <v>Pendente</v>
      </c>
      <c r="AE1945" s="43"/>
      <c r="AF1945" s="44"/>
      <c r="AG1945" s="46"/>
      <c r="AH1945" s="46"/>
      <c r="AI1945" s="46"/>
      <c r="AJ1945" s="44"/>
      <c r="AK1945" s="46"/>
      <c r="AL1945" s="127"/>
      <c r="AM1945" s="44"/>
      <c r="AN1945" s="46"/>
      <c r="AO1945" s="127"/>
      <c r="AP1945" s="46"/>
      <c r="AQ1945" s="46"/>
      <c r="AR1945" s="46"/>
      <c r="AS1945" s="46"/>
      <c r="AT1945" s="46"/>
      <c r="AU1945" s="46"/>
      <c r="AV1945" s="46"/>
      <c r="AW1945" s="46"/>
      <c r="AX1945" s="46"/>
      <c r="AY1945" s="46"/>
      <c r="AZ1945" s="49"/>
      <c r="BE1945" s="52">
        <f t="shared" si="743"/>
        <v>0</v>
      </c>
      <c r="BF1945" s="53" t="str">
        <f t="shared" si="745"/>
        <v>00</v>
      </c>
      <c r="BG1945" s="54">
        <f t="shared" si="746"/>
        <v>0</v>
      </c>
      <c r="BH1945" s="54">
        <v>6</v>
      </c>
      <c r="BI1945" s="54" t="str">
        <f t="shared" si="747"/>
        <v>,00</v>
      </c>
      <c r="BJ1945" s="55" t="str">
        <f t="shared" si="748"/>
        <v>00,00</v>
      </c>
      <c r="BL1945" s="57" t="str">
        <f>IFERROR(VLOOKUP(H1945,#REF!,2,0)," ")</f>
        <v xml:space="preserve"> </v>
      </c>
      <c r="BM1945" s="57" t="str">
        <f>IFERROR(VLOOKUP(K1945,#REF!,2,0)," ")</f>
        <v xml:space="preserve"> </v>
      </c>
      <c r="BN1945" s="58" t="str">
        <f t="shared" si="731"/>
        <v xml:space="preserve">  </v>
      </c>
      <c r="BO1945" s="59" t="str">
        <f>IFERROR(VLOOKUP(BN1945,#REF!,5,0)," ")</f>
        <v xml:space="preserve"> </v>
      </c>
      <c r="BP1945" s="59" t="str">
        <f t="shared" si="732"/>
        <v xml:space="preserve"> </v>
      </c>
      <c r="BQ1945" s="56" t="str">
        <f t="shared" si="733"/>
        <v>0,00</v>
      </c>
      <c r="BR1945" s="59" t="str">
        <f t="shared" si="734"/>
        <v>0,00</v>
      </c>
      <c r="BS1945" s="59" t="str">
        <f t="shared" si="735"/>
        <v xml:space="preserve"> </v>
      </c>
      <c r="BT1945" s="56" t="str">
        <f t="shared" si="749"/>
        <v>00</v>
      </c>
      <c r="BU1945" s="56">
        <f t="shared" si="750"/>
        <v>0</v>
      </c>
      <c r="BV1945" s="56" t="str">
        <f>IFERROR(BU1945*#REF!,"0,00")</f>
        <v>0,00</v>
      </c>
      <c r="BW1945" s="59" t="str">
        <f t="shared" si="751"/>
        <v>0,00</v>
      </c>
    </row>
    <row r="1946" spans="1:75" ht="61.5" customHeight="1" thickTop="1" thickBot="1">
      <c r="A1946" s="90" t="str">
        <f t="shared" si="739"/>
        <v>INSERIR DATA</v>
      </c>
      <c r="B1946" s="91" t="str">
        <f t="shared" si="740"/>
        <v>INSERIR DATA</v>
      </c>
      <c r="C1946" s="81" t="str">
        <f t="shared" si="741"/>
        <v>INSERIR DATA</v>
      </c>
      <c r="D1946" s="79">
        <f t="shared" si="753"/>
        <v>1943</v>
      </c>
      <c r="E1946" s="125">
        <f t="shared" si="752"/>
        <v>0</v>
      </c>
      <c r="F1946" s="101"/>
      <c r="G1946" s="124" t="str">
        <f>IFERROR(VLOOKUP(F1946,#REF!,2,0)," ")</f>
        <v xml:space="preserve"> </v>
      </c>
      <c r="H1946" s="122" t="str">
        <f>IFERROR(VLOOKUP(F1946,#REF!,3,0)," ")</f>
        <v xml:space="preserve"> </v>
      </c>
      <c r="I1946" s="103"/>
      <c r="J1946" s="103"/>
      <c r="K1946" s="103"/>
      <c r="L1946" s="104"/>
      <c r="M1946" s="105"/>
      <c r="N1946" s="106"/>
      <c r="O1946" s="107"/>
      <c r="P1946" s="122" t="str">
        <f t="shared" si="736"/>
        <v>00,00</v>
      </c>
      <c r="Q1946" s="123" t="str">
        <f t="shared" si="737"/>
        <v>0,00</v>
      </c>
      <c r="R1946" s="119">
        <v>0</v>
      </c>
      <c r="S1946" s="119">
        <v>0</v>
      </c>
      <c r="T1946" s="123">
        <f t="shared" si="742"/>
        <v>0</v>
      </c>
      <c r="U1946" s="108"/>
      <c r="V1946" s="109" t="str">
        <f t="shared" si="738"/>
        <v/>
      </c>
      <c r="W1946" s="37"/>
      <c r="X1946" s="132"/>
      <c r="Y1946" s="134"/>
      <c r="AA1946" s="24"/>
      <c r="AB1946" s="40"/>
      <c r="AC1946" s="24" t="str">
        <f t="shared" si="744"/>
        <v>Pendente</v>
      </c>
      <c r="AE1946" s="43"/>
      <c r="AF1946" s="44"/>
      <c r="AG1946" s="46"/>
      <c r="AH1946" s="46"/>
      <c r="AI1946" s="46"/>
      <c r="AJ1946" s="44"/>
      <c r="AK1946" s="46"/>
      <c r="AL1946" s="127"/>
      <c r="AM1946" s="44"/>
      <c r="AN1946" s="46"/>
      <c r="AO1946" s="127"/>
      <c r="AP1946" s="46"/>
      <c r="AQ1946" s="46"/>
      <c r="AR1946" s="46"/>
      <c r="AS1946" s="46"/>
      <c r="AT1946" s="46"/>
      <c r="AU1946" s="46"/>
      <c r="AV1946" s="46"/>
      <c r="AW1946" s="46"/>
      <c r="AX1946" s="46"/>
      <c r="AY1946" s="46"/>
      <c r="AZ1946" s="49"/>
      <c r="BE1946" s="52">
        <f t="shared" si="743"/>
        <v>0</v>
      </c>
      <c r="BF1946" s="53" t="str">
        <f t="shared" si="745"/>
        <v>00</v>
      </c>
      <c r="BG1946" s="54">
        <f t="shared" si="746"/>
        <v>0</v>
      </c>
      <c r="BH1946" s="54">
        <v>6</v>
      </c>
      <c r="BI1946" s="54" t="str">
        <f t="shared" si="747"/>
        <v>,00</v>
      </c>
      <c r="BJ1946" s="55" t="str">
        <f t="shared" si="748"/>
        <v>00,00</v>
      </c>
      <c r="BL1946" s="57" t="str">
        <f>IFERROR(VLOOKUP(H1946,#REF!,2,0)," ")</f>
        <v xml:space="preserve"> </v>
      </c>
      <c r="BM1946" s="57" t="str">
        <f>IFERROR(VLOOKUP(K1946,#REF!,2,0)," ")</f>
        <v xml:space="preserve"> </v>
      </c>
      <c r="BN1946" s="58" t="str">
        <f t="shared" si="731"/>
        <v xml:space="preserve">  </v>
      </c>
      <c r="BO1946" s="59" t="str">
        <f>IFERROR(VLOOKUP(BN1946,#REF!,5,0)," ")</f>
        <v xml:space="preserve"> </v>
      </c>
      <c r="BP1946" s="59" t="str">
        <f t="shared" si="732"/>
        <v xml:space="preserve"> </v>
      </c>
      <c r="BQ1946" s="56" t="str">
        <f t="shared" si="733"/>
        <v>0,00</v>
      </c>
      <c r="BR1946" s="59" t="str">
        <f t="shared" si="734"/>
        <v>0,00</v>
      </c>
      <c r="BS1946" s="59" t="str">
        <f t="shared" si="735"/>
        <v xml:space="preserve"> </v>
      </c>
      <c r="BT1946" s="56" t="str">
        <f t="shared" si="749"/>
        <v>00</v>
      </c>
      <c r="BU1946" s="56">
        <f t="shared" si="750"/>
        <v>0</v>
      </c>
      <c r="BV1946" s="56" t="str">
        <f>IFERROR(BU1946*#REF!,"0,00")</f>
        <v>0,00</v>
      </c>
      <c r="BW1946" s="59" t="str">
        <f t="shared" si="751"/>
        <v>0,00</v>
      </c>
    </row>
    <row r="1947" spans="1:75" ht="61.5" customHeight="1" thickTop="1" thickBot="1">
      <c r="A1947" s="90" t="str">
        <f t="shared" si="739"/>
        <v>INSERIR DATA</v>
      </c>
      <c r="B1947" s="91" t="str">
        <f t="shared" si="740"/>
        <v>INSERIR DATA</v>
      </c>
      <c r="C1947" s="81" t="str">
        <f t="shared" si="741"/>
        <v>INSERIR DATA</v>
      </c>
      <c r="D1947" s="79">
        <f t="shared" si="753"/>
        <v>1944</v>
      </c>
      <c r="E1947" s="125">
        <f t="shared" si="752"/>
        <v>0</v>
      </c>
      <c r="F1947" s="101"/>
      <c r="G1947" s="124" t="str">
        <f>IFERROR(VLOOKUP(F1947,#REF!,2,0)," ")</f>
        <v xml:space="preserve"> </v>
      </c>
      <c r="H1947" s="122" t="str">
        <f>IFERROR(VLOOKUP(F1947,#REF!,3,0)," ")</f>
        <v xml:space="preserve"> </v>
      </c>
      <c r="I1947" s="103"/>
      <c r="J1947" s="103"/>
      <c r="K1947" s="103"/>
      <c r="L1947" s="104"/>
      <c r="M1947" s="105"/>
      <c r="N1947" s="106"/>
      <c r="O1947" s="107"/>
      <c r="P1947" s="122" t="str">
        <f t="shared" si="736"/>
        <v>00,00</v>
      </c>
      <c r="Q1947" s="123" t="str">
        <f t="shared" si="737"/>
        <v>0,00</v>
      </c>
      <c r="R1947" s="119">
        <v>0</v>
      </c>
      <c r="S1947" s="119">
        <v>0</v>
      </c>
      <c r="T1947" s="123">
        <f t="shared" si="742"/>
        <v>0</v>
      </c>
      <c r="U1947" s="108"/>
      <c r="V1947" s="109" t="str">
        <f t="shared" si="738"/>
        <v/>
      </c>
      <c r="W1947" s="37"/>
      <c r="X1947" s="132"/>
      <c r="Y1947" s="134"/>
      <c r="AA1947" s="24"/>
      <c r="AB1947" s="40"/>
      <c r="AC1947" s="24" t="str">
        <f t="shared" si="744"/>
        <v>Pendente</v>
      </c>
      <c r="AE1947" s="43"/>
      <c r="AF1947" s="44"/>
      <c r="AG1947" s="46"/>
      <c r="AH1947" s="46"/>
      <c r="AI1947" s="46"/>
      <c r="AJ1947" s="44"/>
      <c r="AK1947" s="46"/>
      <c r="AL1947" s="127"/>
      <c r="AM1947" s="44"/>
      <c r="AN1947" s="46"/>
      <c r="AO1947" s="127"/>
      <c r="AP1947" s="46"/>
      <c r="AQ1947" s="46"/>
      <c r="AR1947" s="46"/>
      <c r="AS1947" s="46"/>
      <c r="AT1947" s="46"/>
      <c r="AU1947" s="46"/>
      <c r="AV1947" s="46"/>
      <c r="AW1947" s="46"/>
      <c r="AX1947" s="46"/>
      <c r="AY1947" s="46"/>
      <c r="AZ1947" s="49"/>
      <c r="BE1947" s="52">
        <f t="shared" si="743"/>
        <v>0</v>
      </c>
      <c r="BF1947" s="53" t="str">
        <f t="shared" si="745"/>
        <v>00</v>
      </c>
      <c r="BG1947" s="54">
        <f t="shared" si="746"/>
        <v>0</v>
      </c>
      <c r="BH1947" s="54">
        <v>6</v>
      </c>
      <c r="BI1947" s="54" t="str">
        <f t="shared" si="747"/>
        <v>,00</v>
      </c>
      <c r="BJ1947" s="55" t="str">
        <f t="shared" si="748"/>
        <v>00,00</v>
      </c>
      <c r="BL1947" s="57" t="str">
        <f>IFERROR(VLOOKUP(H1947,#REF!,2,0)," ")</f>
        <v xml:space="preserve"> </v>
      </c>
      <c r="BM1947" s="57" t="str">
        <f>IFERROR(VLOOKUP(K1947,#REF!,2,0)," ")</f>
        <v xml:space="preserve"> </v>
      </c>
      <c r="BN1947" s="58" t="str">
        <f t="shared" si="731"/>
        <v xml:space="preserve">  </v>
      </c>
      <c r="BO1947" s="59" t="str">
        <f>IFERROR(VLOOKUP(BN1947,#REF!,5,0)," ")</f>
        <v xml:space="preserve"> </v>
      </c>
      <c r="BP1947" s="59" t="str">
        <f t="shared" si="732"/>
        <v xml:space="preserve"> </v>
      </c>
      <c r="BQ1947" s="56" t="str">
        <f t="shared" si="733"/>
        <v>0,00</v>
      </c>
      <c r="BR1947" s="59" t="str">
        <f t="shared" si="734"/>
        <v>0,00</v>
      </c>
      <c r="BS1947" s="59" t="str">
        <f t="shared" si="735"/>
        <v xml:space="preserve"> </v>
      </c>
      <c r="BT1947" s="56" t="str">
        <f t="shared" si="749"/>
        <v>00</v>
      </c>
      <c r="BU1947" s="56">
        <f t="shared" si="750"/>
        <v>0</v>
      </c>
      <c r="BV1947" s="56" t="str">
        <f>IFERROR(BU1947*#REF!,"0,00")</f>
        <v>0,00</v>
      </c>
      <c r="BW1947" s="59" t="str">
        <f t="shared" si="751"/>
        <v>0,00</v>
      </c>
    </row>
    <row r="1948" spans="1:75" ht="61.5" customHeight="1" thickTop="1" thickBot="1">
      <c r="A1948" s="90" t="str">
        <f t="shared" si="739"/>
        <v>INSERIR DATA</v>
      </c>
      <c r="B1948" s="91" t="str">
        <f t="shared" si="740"/>
        <v>INSERIR DATA</v>
      </c>
      <c r="C1948" s="81" t="str">
        <f t="shared" si="741"/>
        <v>INSERIR DATA</v>
      </c>
      <c r="D1948" s="79">
        <f t="shared" si="753"/>
        <v>1945</v>
      </c>
      <c r="E1948" s="125">
        <f t="shared" si="752"/>
        <v>0</v>
      </c>
      <c r="F1948" s="101"/>
      <c r="G1948" s="124" t="str">
        <f>IFERROR(VLOOKUP(F1948,#REF!,2,0)," ")</f>
        <v xml:space="preserve"> </v>
      </c>
      <c r="H1948" s="122" t="str">
        <f>IFERROR(VLOOKUP(F1948,#REF!,3,0)," ")</f>
        <v xml:space="preserve"> </v>
      </c>
      <c r="I1948" s="103"/>
      <c r="J1948" s="103"/>
      <c r="K1948" s="103"/>
      <c r="L1948" s="104"/>
      <c r="M1948" s="105"/>
      <c r="N1948" s="106"/>
      <c r="O1948" s="107"/>
      <c r="P1948" s="122" t="str">
        <f t="shared" si="736"/>
        <v>00,00</v>
      </c>
      <c r="Q1948" s="123" t="str">
        <f t="shared" si="737"/>
        <v>0,00</v>
      </c>
      <c r="R1948" s="119">
        <v>0</v>
      </c>
      <c r="S1948" s="119">
        <v>0</v>
      </c>
      <c r="T1948" s="123">
        <f t="shared" si="742"/>
        <v>0</v>
      </c>
      <c r="U1948" s="108"/>
      <c r="V1948" s="109" t="str">
        <f t="shared" si="738"/>
        <v/>
      </c>
      <c r="W1948" s="37"/>
      <c r="X1948" s="132"/>
      <c r="Y1948" s="134"/>
      <c r="AA1948" s="24"/>
      <c r="AB1948" s="40"/>
      <c r="AC1948" s="24" t="str">
        <f t="shared" si="744"/>
        <v>Pendente</v>
      </c>
      <c r="AE1948" s="43"/>
      <c r="AF1948" s="44"/>
      <c r="AG1948" s="46"/>
      <c r="AH1948" s="46"/>
      <c r="AI1948" s="46"/>
      <c r="AJ1948" s="44"/>
      <c r="AK1948" s="46"/>
      <c r="AL1948" s="127"/>
      <c r="AM1948" s="44"/>
      <c r="AN1948" s="46"/>
      <c r="AO1948" s="127"/>
      <c r="AP1948" s="46"/>
      <c r="AQ1948" s="46"/>
      <c r="AR1948" s="46"/>
      <c r="AS1948" s="46"/>
      <c r="AT1948" s="46"/>
      <c r="AU1948" s="46"/>
      <c r="AV1948" s="46"/>
      <c r="AW1948" s="46"/>
      <c r="AX1948" s="46"/>
      <c r="AY1948" s="46"/>
      <c r="AZ1948" s="49"/>
      <c r="BE1948" s="52">
        <f t="shared" si="743"/>
        <v>0</v>
      </c>
      <c r="BF1948" s="53" t="str">
        <f t="shared" si="745"/>
        <v>00</v>
      </c>
      <c r="BG1948" s="54">
        <f t="shared" si="746"/>
        <v>0</v>
      </c>
      <c r="BH1948" s="54">
        <v>6</v>
      </c>
      <c r="BI1948" s="54" t="str">
        <f t="shared" si="747"/>
        <v>,00</v>
      </c>
      <c r="BJ1948" s="55" t="str">
        <f t="shared" si="748"/>
        <v>00,00</v>
      </c>
      <c r="BL1948" s="57" t="str">
        <f>IFERROR(VLOOKUP(H1948,#REF!,2,0)," ")</f>
        <v xml:space="preserve"> </v>
      </c>
      <c r="BM1948" s="57" t="str">
        <f>IFERROR(VLOOKUP(K1948,#REF!,2,0)," ")</f>
        <v xml:space="preserve"> </v>
      </c>
      <c r="BN1948" s="58" t="str">
        <f t="shared" si="731"/>
        <v xml:space="preserve">  </v>
      </c>
      <c r="BO1948" s="59" t="str">
        <f>IFERROR(VLOOKUP(BN1948,#REF!,5,0)," ")</f>
        <v xml:space="preserve"> </v>
      </c>
      <c r="BP1948" s="59" t="str">
        <f t="shared" si="732"/>
        <v xml:space="preserve"> </v>
      </c>
      <c r="BQ1948" s="56" t="str">
        <f t="shared" si="733"/>
        <v>0,00</v>
      </c>
      <c r="BR1948" s="59" t="str">
        <f t="shared" si="734"/>
        <v>0,00</v>
      </c>
      <c r="BS1948" s="59" t="str">
        <f t="shared" si="735"/>
        <v xml:space="preserve"> </v>
      </c>
      <c r="BT1948" s="56" t="str">
        <f t="shared" si="749"/>
        <v>00</v>
      </c>
      <c r="BU1948" s="56">
        <f t="shared" si="750"/>
        <v>0</v>
      </c>
      <c r="BV1948" s="56" t="str">
        <f>IFERROR(BU1948*#REF!,"0,00")</f>
        <v>0,00</v>
      </c>
      <c r="BW1948" s="59" t="str">
        <f t="shared" si="751"/>
        <v>0,00</v>
      </c>
    </row>
    <row r="1949" spans="1:75" ht="61.5" customHeight="1" thickTop="1" thickBot="1">
      <c r="A1949" s="90" t="str">
        <f t="shared" si="739"/>
        <v>INSERIR DATA</v>
      </c>
      <c r="B1949" s="91" t="str">
        <f t="shared" si="740"/>
        <v>INSERIR DATA</v>
      </c>
      <c r="C1949" s="81" t="str">
        <f t="shared" si="741"/>
        <v>INSERIR DATA</v>
      </c>
      <c r="D1949" s="79">
        <f t="shared" si="753"/>
        <v>1946</v>
      </c>
      <c r="E1949" s="125">
        <f t="shared" si="752"/>
        <v>0</v>
      </c>
      <c r="F1949" s="101"/>
      <c r="G1949" s="124" t="str">
        <f>IFERROR(VLOOKUP(F1949,#REF!,2,0)," ")</f>
        <v xml:space="preserve"> </v>
      </c>
      <c r="H1949" s="122" t="str">
        <f>IFERROR(VLOOKUP(F1949,#REF!,3,0)," ")</f>
        <v xml:space="preserve"> </v>
      </c>
      <c r="I1949" s="103"/>
      <c r="J1949" s="103"/>
      <c r="K1949" s="103"/>
      <c r="L1949" s="104"/>
      <c r="M1949" s="105"/>
      <c r="N1949" s="106"/>
      <c r="O1949" s="107"/>
      <c r="P1949" s="122" t="str">
        <f t="shared" si="736"/>
        <v>00,00</v>
      </c>
      <c r="Q1949" s="123" t="str">
        <f t="shared" si="737"/>
        <v>0,00</v>
      </c>
      <c r="R1949" s="119">
        <v>0</v>
      </c>
      <c r="S1949" s="119">
        <v>0</v>
      </c>
      <c r="T1949" s="123">
        <f t="shared" si="742"/>
        <v>0</v>
      </c>
      <c r="U1949" s="108"/>
      <c r="V1949" s="109" t="str">
        <f t="shared" si="738"/>
        <v/>
      </c>
      <c r="W1949" s="37"/>
      <c r="X1949" s="132"/>
      <c r="Y1949" s="134"/>
      <c r="AA1949" s="24"/>
      <c r="AB1949" s="40"/>
      <c r="AC1949" s="24" t="str">
        <f t="shared" si="744"/>
        <v>Pendente</v>
      </c>
      <c r="AE1949" s="43"/>
      <c r="AF1949" s="44"/>
      <c r="AG1949" s="46"/>
      <c r="AH1949" s="46"/>
      <c r="AI1949" s="46"/>
      <c r="AJ1949" s="44"/>
      <c r="AK1949" s="46"/>
      <c r="AL1949" s="127"/>
      <c r="AM1949" s="44"/>
      <c r="AN1949" s="46"/>
      <c r="AO1949" s="127"/>
      <c r="AP1949" s="46"/>
      <c r="AQ1949" s="46"/>
      <c r="AR1949" s="46"/>
      <c r="AS1949" s="46"/>
      <c r="AT1949" s="46"/>
      <c r="AU1949" s="46"/>
      <c r="AV1949" s="46"/>
      <c r="AW1949" s="46"/>
      <c r="AX1949" s="46"/>
      <c r="AY1949" s="46"/>
      <c r="AZ1949" s="49"/>
      <c r="BE1949" s="52">
        <f t="shared" si="743"/>
        <v>0</v>
      </c>
      <c r="BF1949" s="53" t="str">
        <f t="shared" si="745"/>
        <v>00</v>
      </c>
      <c r="BG1949" s="54">
        <f t="shared" si="746"/>
        <v>0</v>
      </c>
      <c r="BH1949" s="54">
        <v>6</v>
      </c>
      <c r="BI1949" s="54" t="str">
        <f t="shared" si="747"/>
        <v>,00</v>
      </c>
      <c r="BJ1949" s="55" t="str">
        <f t="shared" si="748"/>
        <v>00,00</v>
      </c>
      <c r="BL1949" s="57" t="str">
        <f>IFERROR(VLOOKUP(H1949,#REF!,2,0)," ")</f>
        <v xml:space="preserve"> </v>
      </c>
      <c r="BM1949" s="57" t="str">
        <f>IFERROR(VLOOKUP(K1949,#REF!,2,0)," ")</f>
        <v xml:space="preserve"> </v>
      </c>
      <c r="BN1949" s="58" t="str">
        <f t="shared" si="731"/>
        <v xml:space="preserve">  </v>
      </c>
      <c r="BO1949" s="59" t="str">
        <f>IFERROR(VLOOKUP(BN1949,#REF!,5,0)," ")</f>
        <v xml:space="preserve"> </v>
      </c>
      <c r="BP1949" s="59" t="str">
        <f t="shared" si="732"/>
        <v xml:space="preserve"> </v>
      </c>
      <c r="BQ1949" s="56" t="str">
        <f t="shared" si="733"/>
        <v>0,00</v>
      </c>
      <c r="BR1949" s="59" t="str">
        <f t="shared" si="734"/>
        <v>0,00</v>
      </c>
      <c r="BS1949" s="59" t="str">
        <f t="shared" si="735"/>
        <v xml:space="preserve"> </v>
      </c>
      <c r="BT1949" s="56" t="str">
        <f t="shared" si="749"/>
        <v>00</v>
      </c>
      <c r="BU1949" s="56">
        <f t="shared" si="750"/>
        <v>0</v>
      </c>
      <c r="BV1949" s="56" t="str">
        <f>IFERROR(BU1949*#REF!,"0,00")</f>
        <v>0,00</v>
      </c>
      <c r="BW1949" s="59" t="str">
        <f t="shared" si="751"/>
        <v>0,00</v>
      </c>
    </row>
    <row r="1950" spans="1:75" ht="61.5" customHeight="1" thickTop="1" thickBot="1">
      <c r="A1950" s="90" t="str">
        <f t="shared" si="739"/>
        <v>INSERIR DATA</v>
      </c>
      <c r="B1950" s="91" t="str">
        <f t="shared" si="740"/>
        <v>INSERIR DATA</v>
      </c>
      <c r="C1950" s="81" t="str">
        <f t="shared" si="741"/>
        <v>INSERIR DATA</v>
      </c>
      <c r="D1950" s="79">
        <f t="shared" si="753"/>
        <v>1947</v>
      </c>
      <c r="E1950" s="125">
        <f t="shared" si="752"/>
        <v>0</v>
      </c>
      <c r="F1950" s="101"/>
      <c r="G1950" s="124" t="str">
        <f>IFERROR(VLOOKUP(F1950,#REF!,2,0)," ")</f>
        <v xml:space="preserve"> </v>
      </c>
      <c r="H1950" s="122" t="str">
        <f>IFERROR(VLOOKUP(F1950,#REF!,3,0)," ")</f>
        <v xml:space="preserve"> </v>
      </c>
      <c r="I1950" s="103"/>
      <c r="J1950" s="103"/>
      <c r="K1950" s="103"/>
      <c r="L1950" s="104"/>
      <c r="M1950" s="105"/>
      <c r="N1950" s="106"/>
      <c r="O1950" s="107"/>
      <c r="P1950" s="122" t="str">
        <f t="shared" si="736"/>
        <v>00,00</v>
      </c>
      <c r="Q1950" s="123" t="str">
        <f t="shared" si="737"/>
        <v>0,00</v>
      </c>
      <c r="R1950" s="119">
        <v>0</v>
      </c>
      <c r="S1950" s="119">
        <v>0</v>
      </c>
      <c r="T1950" s="123">
        <f t="shared" si="742"/>
        <v>0</v>
      </c>
      <c r="U1950" s="108"/>
      <c r="V1950" s="109" t="str">
        <f t="shared" si="738"/>
        <v/>
      </c>
      <c r="W1950" s="37"/>
      <c r="X1950" s="132"/>
      <c r="Y1950" s="134"/>
      <c r="AA1950" s="24"/>
      <c r="AB1950" s="40"/>
      <c r="AC1950" s="24" t="str">
        <f t="shared" si="744"/>
        <v>Pendente</v>
      </c>
      <c r="AE1950" s="43"/>
      <c r="AF1950" s="44"/>
      <c r="AG1950" s="46"/>
      <c r="AH1950" s="46"/>
      <c r="AI1950" s="46"/>
      <c r="AJ1950" s="44"/>
      <c r="AK1950" s="46"/>
      <c r="AL1950" s="127"/>
      <c r="AM1950" s="44"/>
      <c r="AN1950" s="46"/>
      <c r="AO1950" s="127"/>
      <c r="AP1950" s="46"/>
      <c r="AQ1950" s="46"/>
      <c r="AR1950" s="46"/>
      <c r="AS1950" s="46"/>
      <c r="AT1950" s="46"/>
      <c r="AU1950" s="46"/>
      <c r="AV1950" s="46"/>
      <c r="AW1950" s="46"/>
      <c r="AX1950" s="46"/>
      <c r="AY1950" s="46"/>
      <c r="AZ1950" s="49"/>
      <c r="BE1950" s="52">
        <f t="shared" si="743"/>
        <v>0</v>
      </c>
      <c r="BF1950" s="53" t="str">
        <f t="shared" si="745"/>
        <v>00</v>
      </c>
      <c r="BG1950" s="54">
        <f t="shared" si="746"/>
        <v>0</v>
      </c>
      <c r="BH1950" s="54">
        <v>6</v>
      </c>
      <c r="BI1950" s="54" t="str">
        <f t="shared" si="747"/>
        <v>,00</v>
      </c>
      <c r="BJ1950" s="55" t="str">
        <f t="shared" si="748"/>
        <v>00,00</v>
      </c>
      <c r="BL1950" s="57" t="str">
        <f>IFERROR(VLOOKUP(H1950,#REF!,2,0)," ")</f>
        <v xml:space="preserve"> </v>
      </c>
      <c r="BM1950" s="57" t="str">
        <f>IFERROR(VLOOKUP(K1950,#REF!,2,0)," ")</f>
        <v xml:space="preserve"> </v>
      </c>
      <c r="BN1950" s="58" t="str">
        <f t="shared" si="731"/>
        <v xml:space="preserve">  </v>
      </c>
      <c r="BO1950" s="59" t="str">
        <f>IFERROR(VLOOKUP(BN1950,#REF!,5,0)," ")</f>
        <v xml:space="preserve"> </v>
      </c>
      <c r="BP1950" s="59" t="str">
        <f t="shared" si="732"/>
        <v xml:space="preserve"> </v>
      </c>
      <c r="BQ1950" s="56" t="str">
        <f t="shared" si="733"/>
        <v>0,00</v>
      </c>
      <c r="BR1950" s="59" t="str">
        <f t="shared" si="734"/>
        <v>0,00</v>
      </c>
      <c r="BS1950" s="59" t="str">
        <f t="shared" si="735"/>
        <v xml:space="preserve"> </v>
      </c>
      <c r="BT1950" s="56" t="str">
        <f t="shared" si="749"/>
        <v>00</v>
      </c>
      <c r="BU1950" s="56">
        <f t="shared" si="750"/>
        <v>0</v>
      </c>
      <c r="BV1950" s="56" t="str">
        <f>IFERROR(BU1950*#REF!,"0,00")</f>
        <v>0,00</v>
      </c>
      <c r="BW1950" s="59" t="str">
        <f t="shared" si="751"/>
        <v>0,00</v>
      </c>
    </row>
    <row r="1951" spans="1:75" ht="61.5" customHeight="1" thickTop="1" thickBot="1">
      <c r="A1951" s="90" t="str">
        <f t="shared" si="739"/>
        <v>INSERIR DATA</v>
      </c>
      <c r="B1951" s="91" t="str">
        <f t="shared" si="740"/>
        <v>INSERIR DATA</v>
      </c>
      <c r="C1951" s="81" t="str">
        <f t="shared" si="741"/>
        <v>INSERIR DATA</v>
      </c>
      <c r="D1951" s="79">
        <f t="shared" si="753"/>
        <v>1948</v>
      </c>
      <c r="E1951" s="125">
        <f t="shared" si="752"/>
        <v>0</v>
      </c>
      <c r="F1951" s="101"/>
      <c r="G1951" s="124" t="str">
        <f>IFERROR(VLOOKUP(F1951,#REF!,2,0)," ")</f>
        <v xml:space="preserve"> </v>
      </c>
      <c r="H1951" s="122" t="str">
        <f>IFERROR(VLOOKUP(F1951,#REF!,3,0)," ")</f>
        <v xml:space="preserve"> </v>
      </c>
      <c r="I1951" s="103"/>
      <c r="J1951" s="103"/>
      <c r="K1951" s="103"/>
      <c r="L1951" s="104"/>
      <c r="M1951" s="105"/>
      <c r="N1951" s="106"/>
      <c r="O1951" s="107"/>
      <c r="P1951" s="122" t="str">
        <f t="shared" si="736"/>
        <v>00,00</v>
      </c>
      <c r="Q1951" s="123" t="str">
        <f t="shared" si="737"/>
        <v>0,00</v>
      </c>
      <c r="R1951" s="119">
        <v>0</v>
      </c>
      <c r="S1951" s="119">
        <v>0</v>
      </c>
      <c r="T1951" s="123">
        <f t="shared" si="742"/>
        <v>0</v>
      </c>
      <c r="U1951" s="108"/>
      <c r="V1951" s="109" t="str">
        <f t="shared" si="738"/>
        <v/>
      </c>
      <c r="W1951" s="37"/>
      <c r="X1951" s="132"/>
      <c r="Y1951" s="134"/>
      <c r="AA1951" s="24"/>
      <c r="AB1951" s="40"/>
      <c r="AC1951" s="24" t="str">
        <f t="shared" si="744"/>
        <v>Pendente</v>
      </c>
      <c r="AE1951" s="43"/>
      <c r="AF1951" s="44"/>
      <c r="AG1951" s="46"/>
      <c r="AH1951" s="46"/>
      <c r="AI1951" s="46"/>
      <c r="AJ1951" s="44"/>
      <c r="AK1951" s="46"/>
      <c r="AL1951" s="127"/>
      <c r="AM1951" s="44"/>
      <c r="AN1951" s="46"/>
      <c r="AO1951" s="127"/>
      <c r="AP1951" s="46"/>
      <c r="AQ1951" s="46"/>
      <c r="AR1951" s="46"/>
      <c r="AS1951" s="46"/>
      <c r="AT1951" s="46"/>
      <c r="AU1951" s="46"/>
      <c r="AV1951" s="46"/>
      <c r="AW1951" s="46"/>
      <c r="AX1951" s="46"/>
      <c r="AY1951" s="46"/>
      <c r="AZ1951" s="49"/>
      <c r="BE1951" s="52">
        <f t="shared" si="743"/>
        <v>0</v>
      </c>
      <c r="BF1951" s="53" t="str">
        <f t="shared" si="745"/>
        <v>00</v>
      </c>
      <c r="BG1951" s="54">
        <f t="shared" si="746"/>
        <v>0</v>
      </c>
      <c r="BH1951" s="54">
        <v>6</v>
      </c>
      <c r="BI1951" s="54" t="str">
        <f t="shared" si="747"/>
        <v>,00</v>
      </c>
      <c r="BJ1951" s="55" t="str">
        <f t="shared" si="748"/>
        <v>00,00</v>
      </c>
      <c r="BL1951" s="57" t="str">
        <f>IFERROR(VLOOKUP(H1951,#REF!,2,0)," ")</f>
        <v xml:space="preserve"> </v>
      </c>
      <c r="BM1951" s="57" t="str">
        <f>IFERROR(VLOOKUP(K1951,#REF!,2,0)," ")</f>
        <v xml:space="preserve"> </v>
      </c>
      <c r="BN1951" s="58" t="str">
        <f t="shared" si="731"/>
        <v xml:space="preserve">  </v>
      </c>
      <c r="BO1951" s="59" t="str">
        <f>IFERROR(VLOOKUP(BN1951,#REF!,5,0)," ")</f>
        <v xml:space="preserve"> </v>
      </c>
      <c r="BP1951" s="59" t="str">
        <f t="shared" si="732"/>
        <v xml:space="preserve"> </v>
      </c>
      <c r="BQ1951" s="56" t="str">
        <f t="shared" si="733"/>
        <v>0,00</v>
      </c>
      <c r="BR1951" s="59" t="str">
        <f t="shared" si="734"/>
        <v>0,00</v>
      </c>
      <c r="BS1951" s="59" t="str">
        <f t="shared" si="735"/>
        <v xml:space="preserve"> </v>
      </c>
      <c r="BT1951" s="56" t="str">
        <f t="shared" si="749"/>
        <v>00</v>
      </c>
      <c r="BU1951" s="56">
        <f t="shared" si="750"/>
        <v>0</v>
      </c>
      <c r="BV1951" s="56" t="str">
        <f>IFERROR(BU1951*#REF!,"0,00")</f>
        <v>0,00</v>
      </c>
      <c r="BW1951" s="59" t="str">
        <f t="shared" si="751"/>
        <v>0,00</v>
      </c>
    </row>
    <row r="1952" spans="1:75" ht="61.5" customHeight="1" thickTop="1" thickBot="1">
      <c r="A1952" s="90" t="str">
        <f t="shared" si="739"/>
        <v>INSERIR DATA</v>
      </c>
      <c r="B1952" s="91" t="str">
        <f t="shared" si="740"/>
        <v>INSERIR DATA</v>
      </c>
      <c r="C1952" s="81" t="str">
        <f t="shared" si="741"/>
        <v>INSERIR DATA</v>
      </c>
      <c r="D1952" s="79">
        <f t="shared" si="753"/>
        <v>1949</v>
      </c>
      <c r="E1952" s="125">
        <f t="shared" si="752"/>
        <v>0</v>
      </c>
      <c r="F1952" s="101"/>
      <c r="G1952" s="124" t="str">
        <f>IFERROR(VLOOKUP(F1952,#REF!,2,0)," ")</f>
        <v xml:space="preserve"> </v>
      </c>
      <c r="H1952" s="122" t="str">
        <f>IFERROR(VLOOKUP(F1952,#REF!,3,0)," ")</f>
        <v xml:space="preserve"> </v>
      </c>
      <c r="I1952" s="103"/>
      <c r="J1952" s="103"/>
      <c r="K1952" s="103"/>
      <c r="L1952" s="104"/>
      <c r="M1952" s="105"/>
      <c r="N1952" s="106"/>
      <c r="O1952" s="107"/>
      <c r="P1952" s="122" t="str">
        <f t="shared" si="736"/>
        <v>00,00</v>
      </c>
      <c r="Q1952" s="123" t="str">
        <f t="shared" si="737"/>
        <v>0,00</v>
      </c>
      <c r="R1952" s="119">
        <v>0</v>
      </c>
      <c r="S1952" s="119">
        <v>0</v>
      </c>
      <c r="T1952" s="123">
        <f t="shared" si="742"/>
        <v>0</v>
      </c>
      <c r="U1952" s="108"/>
      <c r="V1952" s="109" t="str">
        <f t="shared" si="738"/>
        <v/>
      </c>
      <c r="W1952" s="37"/>
      <c r="X1952" s="132"/>
      <c r="Y1952" s="134"/>
      <c r="AA1952" s="24"/>
      <c r="AB1952" s="40"/>
      <c r="AC1952" s="24" t="str">
        <f t="shared" si="744"/>
        <v>Pendente</v>
      </c>
      <c r="AE1952" s="43"/>
      <c r="AF1952" s="44"/>
      <c r="AG1952" s="46"/>
      <c r="AH1952" s="46"/>
      <c r="AI1952" s="46"/>
      <c r="AJ1952" s="44"/>
      <c r="AK1952" s="46"/>
      <c r="AL1952" s="127"/>
      <c r="AM1952" s="44"/>
      <c r="AN1952" s="46"/>
      <c r="AO1952" s="127"/>
      <c r="AP1952" s="46"/>
      <c r="AQ1952" s="46"/>
      <c r="AR1952" s="46"/>
      <c r="AS1952" s="46"/>
      <c r="AT1952" s="46"/>
      <c r="AU1952" s="46"/>
      <c r="AV1952" s="46"/>
      <c r="AW1952" s="46"/>
      <c r="AX1952" s="46"/>
      <c r="AY1952" s="46"/>
      <c r="AZ1952" s="49"/>
      <c r="BE1952" s="52">
        <f t="shared" si="743"/>
        <v>0</v>
      </c>
      <c r="BF1952" s="53" t="str">
        <f t="shared" si="745"/>
        <v>00</v>
      </c>
      <c r="BG1952" s="54">
        <f t="shared" si="746"/>
        <v>0</v>
      </c>
      <c r="BH1952" s="54">
        <v>6</v>
      </c>
      <c r="BI1952" s="54" t="str">
        <f t="shared" si="747"/>
        <v>,00</v>
      </c>
      <c r="BJ1952" s="55" t="str">
        <f t="shared" si="748"/>
        <v>00,00</v>
      </c>
      <c r="BL1952" s="57" t="str">
        <f>IFERROR(VLOOKUP(H1952,#REF!,2,0)," ")</f>
        <v xml:space="preserve"> </v>
      </c>
      <c r="BM1952" s="57" t="str">
        <f>IFERROR(VLOOKUP(K1952,#REF!,2,0)," ")</f>
        <v xml:space="preserve"> </v>
      </c>
      <c r="BN1952" s="58" t="str">
        <f t="shared" si="731"/>
        <v xml:space="preserve">  </v>
      </c>
      <c r="BO1952" s="59" t="str">
        <f>IFERROR(VLOOKUP(BN1952,#REF!,5,0)," ")</f>
        <v xml:space="preserve"> </v>
      </c>
      <c r="BP1952" s="59" t="str">
        <f t="shared" si="732"/>
        <v xml:space="preserve"> </v>
      </c>
      <c r="BQ1952" s="56" t="str">
        <f t="shared" si="733"/>
        <v>0,00</v>
      </c>
      <c r="BR1952" s="59" t="str">
        <f t="shared" si="734"/>
        <v>0,00</v>
      </c>
      <c r="BS1952" s="59" t="str">
        <f t="shared" si="735"/>
        <v xml:space="preserve"> </v>
      </c>
      <c r="BT1952" s="56" t="str">
        <f t="shared" si="749"/>
        <v>00</v>
      </c>
      <c r="BU1952" s="56">
        <f t="shared" si="750"/>
        <v>0</v>
      </c>
      <c r="BV1952" s="56" t="str">
        <f>IFERROR(BU1952*#REF!,"0,00")</f>
        <v>0,00</v>
      </c>
      <c r="BW1952" s="59" t="str">
        <f t="shared" si="751"/>
        <v>0,00</v>
      </c>
    </row>
    <row r="1953" spans="1:75" ht="61.5" customHeight="1" thickTop="1" thickBot="1">
      <c r="A1953" s="90" t="str">
        <f t="shared" si="739"/>
        <v>INSERIR DATA</v>
      </c>
      <c r="B1953" s="91" t="str">
        <f t="shared" si="740"/>
        <v>INSERIR DATA</v>
      </c>
      <c r="C1953" s="81" t="str">
        <f t="shared" si="741"/>
        <v>INSERIR DATA</v>
      </c>
      <c r="D1953" s="79">
        <f t="shared" si="753"/>
        <v>1950</v>
      </c>
      <c r="E1953" s="125">
        <f t="shared" si="752"/>
        <v>0</v>
      </c>
      <c r="F1953" s="101"/>
      <c r="G1953" s="124" t="str">
        <f>IFERROR(VLOOKUP(F1953,#REF!,2,0)," ")</f>
        <v xml:space="preserve"> </v>
      </c>
      <c r="H1953" s="122" t="str">
        <f>IFERROR(VLOOKUP(F1953,#REF!,3,0)," ")</f>
        <v xml:space="preserve"> </v>
      </c>
      <c r="I1953" s="103"/>
      <c r="J1953" s="103"/>
      <c r="K1953" s="103"/>
      <c r="L1953" s="104"/>
      <c r="M1953" s="105"/>
      <c r="N1953" s="106"/>
      <c r="O1953" s="107"/>
      <c r="P1953" s="122" t="str">
        <f t="shared" si="736"/>
        <v>00,00</v>
      </c>
      <c r="Q1953" s="123" t="str">
        <f t="shared" si="737"/>
        <v>0,00</v>
      </c>
      <c r="R1953" s="119">
        <v>0</v>
      </c>
      <c r="S1953" s="119">
        <v>0</v>
      </c>
      <c r="T1953" s="123">
        <f t="shared" si="742"/>
        <v>0</v>
      </c>
      <c r="U1953" s="108"/>
      <c r="V1953" s="109" t="str">
        <f t="shared" si="738"/>
        <v/>
      </c>
      <c r="W1953" s="37"/>
      <c r="X1953" s="132"/>
      <c r="Y1953" s="134"/>
      <c r="AA1953" s="24"/>
      <c r="AB1953" s="40"/>
      <c r="AC1953" s="24" t="str">
        <f t="shared" si="744"/>
        <v>Pendente</v>
      </c>
      <c r="AE1953" s="43"/>
      <c r="AF1953" s="44"/>
      <c r="AG1953" s="46"/>
      <c r="AH1953" s="46"/>
      <c r="AI1953" s="46"/>
      <c r="AJ1953" s="44"/>
      <c r="AK1953" s="46"/>
      <c r="AL1953" s="127"/>
      <c r="AM1953" s="44"/>
      <c r="AN1953" s="46"/>
      <c r="AO1953" s="127"/>
      <c r="AP1953" s="46"/>
      <c r="AQ1953" s="46"/>
      <c r="AR1953" s="46"/>
      <c r="AS1953" s="46"/>
      <c r="AT1953" s="46"/>
      <c r="AU1953" s="46"/>
      <c r="AV1953" s="46"/>
      <c r="AW1953" s="46"/>
      <c r="AX1953" s="46"/>
      <c r="AY1953" s="46"/>
      <c r="AZ1953" s="49"/>
      <c r="BE1953" s="52">
        <f t="shared" si="743"/>
        <v>0</v>
      </c>
      <c r="BF1953" s="53" t="str">
        <f t="shared" si="745"/>
        <v>00</v>
      </c>
      <c r="BG1953" s="54">
        <f t="shared" si="746"/>
        <v>0</v>
      </c>
      <c r="BH1953" s="54">
        <v>6</v>
      </c>
      <c r="BI1953" s="54" t="str">
        <f t="shared" si="747"/>
        <v>,00</v>
      </c>
      <c r="BJ1953" s="55" t="str">
        <f t="shared" si="748"/>
        <v>00,00</v>
      </c>
      <c r="BL1953" s="57" t="str">
        <f>IFERROR(VLOOKUP(H1953,#REF!,2,0)," ")</f>
        <v xml:space="preserve"> </v>
      </c>
      <c r="BM1953" s="57" t="str">
        <f>IFERROR(VLOOKUP(K1953,#REF!,2,0)," ")</f>
        <v xml:space="preserve"> </v>
      </c>
      <c r="BN1953" s="58" t="str">
        <f t="shared" si="731"/>
        <v xml:space="preserve">  </v>
      </c>
      <c r="BO1953" s="59" t="str">
        <f>IFERROR(VLOOKUP(BN1953,#REF!,5,0)," ")</f>
        <v xml:space="preserve"> </v>
      </c>
      <c r="BP1953" s="59" t="str">
        <f t="shared" si="732"/>
        <v xml:space="preserve"> </v>
      </c>
      <c r="BQ1953" s="56" t="str">
        <f t="shared" si="733"/>
        <v>0,00</v>
      </c>
      <c r="BR1953" s="59" t="str">
        <f t="shared" si="734"/>
        <v>0,00</v>
      </c>
      <c r="BS1953" s="59" t="str">
        <f t="shared" si="735"/>
        <v xml:space="preserve"> </v>
      </c>
      <c r="BT1953" s="56" t="str">
        <f t="shared" si="749"/>
        <v>00</v>
      </c>
      <c r="BU1953" s="56">
        <f t="shared" si="750"/>
        <v>0</v>
      </c>
      <c r="BV1953" s="56" t="str">
        <f>IFERROR(BU1953*#REF!,"0,00")</f>
        <v>0,00</v>
      </c>
      <c r="BW1953" s="59" t="str">
        <f t="shared" si="751"/>
        <v>0,00</v>
      </c>
    </row>
    <row r="1954" spans="1:75" ht="61.5" customHeight="1" thickTop="1" thickBot="1">
      <c r="A1954" s="90" t="str">
        <f t="shared" si="739"/>
        <v>INSERIR DATA</v>
      </c>
      <c r="B1954" s="91" t="str">
        <f t="shared" si="740"/>
        <v>INSERIR DATA</v>
      </c>
      <c r="C1954" s="81" t="str">
        <f t="shared" si="741"/>
        <v>INSERIR DATA</v>
      </c>
      <c r="D1954" s="79">
        <f t="shared" si="753"/>
        <v>1951</v>
      </c>
      <c r="E1954" s="125">
        <f t="shared" si="752"/>
        <v>0</v>
      </c>
      <c r="F1954" s="101"/>
      <c r="G1954" s="124" t="str">
        <f>IFERROR(VLOOKUP(F1954,#REF!,2,0)," ")</f>
        <v xml:space="preserve"> </v>
      </c>
      <c r="H1954" s="122" t="str">
        <f>IFERROR(VLOOKUP(F1954,#REF!,3,0)," ")</f>
        <v xml:space="preserve"> </v>
      </c>
      <c r="I1954" s="103"/>
      <c r="J1954" s="103"/>
      <c r="K1954" s="103"/>
      <c r="L1954" s="104"/>
      <c r="M1954" s="105"/>
      <c r="N1954" s="106"/>
      <c r="O1954" s="107"/>
      <c r="P1954" s="122" t="str">
        <f t="shared" si="736"/>
        <v>00,00</v>
      </c>
      <c r="Q1954" s="123" t="str">
        <f t="shared" si="737"/>
        <v>0,00</v>
      </c>
      <c r="R1954" s="119">
        <v>0</v>
      </c>
      <c r="S1954" s="119">
        <v>0</v>
      </c>
      <c r="T1954" s="123">
        <f t="shared" si="742"/>
        <v>0</v>
      </c>
      <c r="U1954" s="108"/>
      <c r="V1954" s="109" t="str">
        <f t="shared" si="738"/>
        <v/>
      </c>
      <c r="W1954" s="37"/>
      <c r="X1954" s="132"/>
      <c r="Y1954" s="134"/>
      <c r="AA1954" s="24"/>
      <c r="AB1954" s="40"/>
      <c r="AC1954" s="24" t="str">
        <f t="shared" si="744"/>
        <v>Pendente</v>
      </c>
      <c r="AE1954" s="43"/>
      <c r="AF1954" s="44"/>
      <c r="AG1954" s="46"/>
      <c r="AH1954" s="46"/>
      <c r="AI1954" s="46"/>
      <c r="AJ1954" s="44"/>
      <c r="AK1954" s="46"/>
      <c r="AL1954" s="127"/>
      <c r="AM1954" s="44"/>
      <c r="AN1954" s="46"/>
      <c r="AO1954" s="127"/>
      <c r="AP1954" s="46"/>
      <c r="AQ1954" s="46"/>
      <c r="AR1954" s="46"/>
      <c r="AS1954" s="46"/>
      <c r="AT1954" s="46"/>
      <c r="AU1954" s="46"/>
      <c r="AV1954" s="46"/>
      <c r="AW1954" s="46"/>
      <c r="AX1954" s="46"/>
      <c r="AY1954" s="46"/>
      <c r="AZ1954" s="49"/>
      <c r="BE1954" s="52">
        <f t="shared" si="743"/>
        <v>0</v>
      </c>
      <c r="BF1954" s="53" t="str">
        <f t="shared" si="745"/>
        <v>00</v>
      </c>
      <c r="BG1954" s="54">
        <f t="shared" si="746"/>
        <v>0</v>
      </c>
      <c r="BH1954" s="54">
        <v>6</v>
      </c>
      <c r="BI1954" s="54" t="str">
        <f t="shared" si="747"/>
        <v>,00</v>
      </c>
      <c r="BJ1954" s="55" t="str">
        <f t="shared" si="748"/>
        <v>00,00</v>
      </c>
      <c r="BL1954" s="57" t="str">
        <f>IFERROR(VLOOKUP(H1954,#REF!,2,0)," ")</f>
        <v xml:space="preserve"> </v>
      </c>
      <c r="BM1954" s="57" t="str">
        <f>IFERROR(VLOOKUP(K1954,#REF!,2,0)," ")</f>
        <v xml:space="preserve"> </v>
      </c>
      <c r="BN1954" s="58" t="str">
        <f t="shared" si="731"/>
        <v xml:space="preserve">  </v>
      </c>
      <c r="BO1954" s="59" t="str">
        <f>IFERROR(VLOOKUP(BN1954,#REF!,5,0)," ")</f>
        <v xml:space="preserve"> </v>
      </c>
      <c r="BP1954" s="59" t="str">
        <f t="shared" si="732"/>
        <v xml:space="preserve"> </v>
      </c>
      <c r="BQ1954" s="56" t="str">
        <f t="shared" si="733"/>
        <v>0,00</v>
      </c>
      <c r="BR1954" s="59" t="str">
        <f t="shared" si="734"/>
        <v>0,00</v>
      </c>
      <c r="BS1954" s="59" t="str">
        <f t="shared" si="735"/>
        <v xml:space="preserve"> </v>
      </c>
      <c r="BT1954" s="56" t="str">
        <f t="shared" si="749"/>
        <v>00</v>
      </c>
      <c r="BU1954" s="56">
        <f t="shared" si="750"/>
        <v>0</v>
      </c>
      <c r="BV1954" s="56" t="str">
        <f>IFERROR(BU1954*#REF!,"0,00")</f>
        <v>0,00</v>
      </c>
      <c r="BW1954" s="59" t="str">
        <f t="shared" si="751"/>
        <v>0,00</v>
      </c>
    </row>
    <row r="1955" spans="1:75" ht="61.5" customHeight="1" thickTop="1" thickBot="1">
      <c r="A1955" s="90" t="str">
        <f t="shared" si="739"/>
        <v>INSERIR DATA</v>
      </c>
      <c r="B1955" s="91" t="str">
        <f t="shared" si="740"/>
        <v>INSERIR DATA</v>
      </c>
      <c r="C1955" s="81" t="str">
        <f t="shared" si="741"/>
        <v>INSERIR DATA</v>
      </c>
      <c r="D1955" s="79">
        <f t="shared" si="753"/>
        <v>1952</v>
      </c>
      <c r="E1955" s="125">
        <f t="shared" si="752"/>
        <v>0</v>
      </c>
      <c r="F1955" s="101"/>
      <c r="G1955" s="124" t="str">
        <f>IFERROR(VLOOKUP(F1955,#REF!,2,0)," ")</f>
        <v xml:space="preserve"> </v>
      </c>
      <c r="H1955" s="122" t="str">
        <f>IFERROR(VLOOKUP(F1955,#REF!,3,0)," ")</f>
        <v xml:space="preserve"> </v>
      </c>
      <c r="I1955" s="103"/>
      <c r="J1955" s="103"/>
      <c r="K1955" s="103"/>
      <c r="L1955" s="104"/>
      <c r="M1955" s="105"/>
      <c r="N1955" s="106"/>
      <c r="O1955" s="107"/>
      <c r="P1955" s="122" t="str">
        <f t="shared" si="736"/>
        <v>00,00</v>
      </c>
      <c r="Q1955" s="123" t="str">
        <f t="shared" si="737"/>
        <v>0,00</v>
      </c>
      <c r="R1955" s="119">
        <v>0</v>
      </c>
      <c r="S1955" s="119">
        <v>0</v>
      </c>
      <c r="T1955" s="123">
        <f t="shared" si="742"/>
        <v>0</v>
      </c>
      <c r="U1955" s="108"/>
      <c r="V1955" s="109" t="str">
        <f t="shared" si="738"/>
        <v/>
      </c>
      <c r="W1955" s="37"/>
      <c r="X1955" s="132"/>
      <c r="Y1955" s="134"/>
      <c r="AA1955" s="24"/>
      <c r="AB1955" s="40"/>
      <c r="AC1955" s="24" t="str">
        <f t="shared" si="744"/>
        <v>Pendente</v>
      </c>
      <c r="AE1955" s="43"/>
      <c r="AF1955" s="44"/>
      <c r="AG1955" s="46"/>
      <c r="AH1955" s="46"/>
      <c r="AI1955" s="46"/>
      <c r="AJ1955" s="44"/>
      <c r="AK1955" s="46"/>
      <c r="AL1955" s="127"/>
      <c r="AM1955" s="44"/>
      <c r="AN1955" s="46"/>
      <c r="AO1955" s="127"/>
      <c r="AP1955" s="46"/>
      <c r="AQ1955" s="46"/>
      <c r="AR1955" s="46"/>
      <c r="AS1955" s="46"/>
      <c r="AT1955" s="46"/>
      <c r="AU1955" s="46"/>
      <c r="AV1955" s="46"/>
      <c r="AW1955" s="46"/>
      <c r="AX1955" s="46"/>
      <c r="AY1955" s="46"/>
      <c r="AZ1955" s="49"/>
      <c r="BE1955" s="52">
        <f t="shared" si="743"/>
        <v>0</v>
      </c>
      <c r="BF1955" s="53" t="str">
        <f t="shared" si="745"/>
        <v>00</v>
      </c>
      <c r="BG1955" s="54">
        <f t="shared" si="746"/>
        <v>0</v>
      </c>
      <c r="BH1955" s="54">
        <v>6</v>
      </c>
      <c r="BI1955" s="54" t="str">
        <f t="shared" si="747"/>
        <v>,00</v>
      </c>
      <c r="BJ1955" s="55" t="str">
        <f t="shared" si="748"/>
        <v>00,00</v>
      </c>
      <c r="BL1955" s="57" t="str">
        <f>IFERROR(VLOOKUP(H1955,#REF!,2,0)," ")</f>
        <v xml:space="preserve"> </v>
      </c>
      <c r="BM1955" s="57" t="str">
        <f>IFERROR(VLOOKUP(K1955,#REF!,2,0)," ")</f>
        <v xml:space="preserve"> </v>
      </c>
      <c r="BN1955" s="58" t="str">
        <f t="shared" ref="BN1955:BN2018" si="754">IFERROR(BL1955&amp;BM1955," ")</f>
        <v xml:space="preserve">  </v>
      </c>
      <c r="BO1955" s="59" t="str">
        <f>IFERROR(VLOOKUP(BN1955,#REF!,5,0)," ")</f>
        <v xml:space="preserve"> </v>
      </c>
      <c r="BP1955" s="59" t="str">
        <f t="shared" ref="BP1955:BP2018" si="755">IFERROR(BF1955*BO1955," ")</f>
        <v xml:space="preserve"> </v>
      </c>
      <c r="BQ1955" s="56" t="str">
        <f t="shared" ref="BQ1955:BQ2018" si="756">IF(BI1955=$BQ$3,1,"0,00")</f>
        <v>0,00</v>
      </c>
      <c r="BR1955" s="59" t="str">
        <f t="shared" ref="BR1955:BR2018" si="757">IFERROR(IF(BQ1955=1,BO1955/2,"0,00")," ")</f>
        <v>0,00</v>
      </c>
      <c r="BS1955" s="59" t="str">
        <f t="shared" ref="BS1955:BS2018" si="758">IFERROR(BR1955+BP1955," ")</f>
        <v xml:space="preserve"> </v>
      </c>
      <c r="BT1955" s="56" t="str">
        <f t="shared" si="749"/>
        <v>00</v>
      </c>
      <c r="BU1955" s="56">
        <f t="shared" si="750"/>
        <v>0</v>
      </c>
      <c r="BV1955" s="56" t="str">
        <f>IFERROR(BU1955*#REF!,"0,00")</f>
        <v>0,00</v>
      </c>
      <c r="BW1955" s="59" t="str">
        <f t="shared" si="751"/>
        <v>0,00</v>
      </c>
    </row>
    <row r="1956" spans="1:75" ht="61.5" customHeight="1" thickTop="1" thickBot="1">
      <c r="A1956" s="90" t="str">
        <f t="shared" si="739"/>
        <v>INSERIR DATA</v>
      </c>
      <c r="B1956" s="91" t="str">
        <f t="shared" si="740"/>
        <v>INSERIR DATA</v>
      </c>
      <c r="C1956" s="81" t="str">
        <f t="shared" si="741"/>
        <v>INSERIR DATA</v>
      </c>
      <c r="D1956" s="79">
        <f t="shared" si="753"/>
        <v>1953</v>
      </c>
      <c r="E1956" s="125">
        <f t="shared" si="752"/>
        <v>0</v>
      </c>
      <c r="F1956" s="101"/>
      <c r="G1956" s="124" t="str">
        <f>IFERROR(VLOOKUP(F1956,#REF!,2,0)," ")</f>
        <v xml:space="preserve"> </v>
      </c>
      <c r="H1956" s="122" t="str">
        <f>IFERROR(VLOOKUP(F1956,#REF!,3,0)," ")</f>
        <v xml:space="preserve"> </v>
      </c>
      <c r="I1956" s="103"/>
      <c r="J1956" s="103"/>
      <c r="K1956" s="103"/>
      <c r="L1956" s="104"/>
      <c r="M1956" s="105"/>
      <c r="N1956" s="106"/>
      <c r="O1956" s="107"/>
      <c r="P1956" s="122" t="str">
        <f t="shared" si="736"/>
        <v>00,00</v>
      </c>
      <c r="Q1956" s="123" t="str">
        <f t="shared" si="737"/>
        <v>0,00</v>
      </c>
      <c r="R1956" s="119">
        <v>0</v>
      </c>
      <c r="S1956" s="119">
        <v>0</v>
      </c>
      <c r="T1956" s="123">
        <f t="shared" si="742"/>
        <v>0</v>
      </c>
      <c r="U1956" s="108"/>
      <c r="V1956" s="109" t="str">
        <f t="shared" si="738"/>
        <v/>
      </c>
      <c r="W1956" s="37"/>
      <c r="X1956" s="132"/>
      <c r="Y1956" s="134"/>
      <c r="AA1956" s="24"/>
      <c r="AB1956" s="40"/>
      <c r="AC1956" s="24" t="str">
        <f t="shared" si="744"/>
        <v>Pendente</v>
      </c>
      <c r="AE1956" s="43"/>
      <c r="AF1956" s="44"/>
      <c r="AG1956" s="46"/>
      <c r="AH1956" s="46"/>
      <c r="AI1956" s="46"/>
      <c r="AJ1956" s="44"/>
      <c r="AK1956" s="46"/>
      <c r="AL1956" s="127"/>
      <c r="AM1956" s="44"/>
      <c r="AN1956" s="46"/>
      <c r="AO1956" s="127"/>
      <c r="AP1956" s="46"/>
      <c r="AQ1956" s="46"/>
      <c r="AR1956" s="46"/>
      <c r="AS1956" s="46"/>
      <c r="AT1956" s="46"/>
      <c r="AU1956" s="46"/>
      <c r="AV1956" s="46"/>
      <c r="AW1956" s="46"/>
      <c r="AX1956" s="46"/>
      <c r="AY1956" s="46"/>
      <c r="AZ1956" s="49"/>
      <c r="BE1956" s="52">
        <f t="shared" si="743"/>
        <v>0</v>
      </c>
      <c r="BF1956" s="53" t="str">
        <f t="shared" si="745"/>
        <v>00</v>
      </c>
      <c r="BG1956" s="54">
        <f t="shared" si="746"/>
        <v>0</v>
      </c>
      <c r="BH1956" s="54">
        <v>6</v>
      </c>
      <c r="BI1956" s="54" t="str">
        <f t="shared" si="747"/>
        <v>,00</v>
      </c>
      <c r="BJ1956" s="55" t="str">
        <f t="shared" si="748"/>
        <v>00,00</v>
      </c>
      <c r="BL1956" s="57" t="str">
        <f>IFERROR(VLOOKUP(H1956,#REF!,2,0)," ")</f>
        <v xml:space="preserve"> </v>
      </c>
      <c r="BM1956" s="57" t="str">
        <f>IFERROR(VLOOKUP(K1956,#REF!,2,0)," ")</f>
        <v xml:space="preserve"> </v>
      </c>
      <c r="BN1956" s="58" t="str">
        <f t="shared" si="754"/>
        <v xml:space="preserve">  </v>
      </c>
      <c r="BO1956" s="59" t="str">
        <f>IFERROR(VLOOKUP(BN1956,#REF!,5,0)," ")</f>
        <v xml:space="preserve"> </v>
      </c>
      <c r="BP1956" s="59" t="str">
        <f t="shared" si="755"/>
        <v xml:space="preserve"> </v>
      </c>
      <c r="BQ1956" s="56" t="str">
        <f t="shared" si="756"/>
        <v>0,00</v>
      </c>
      <c r="BR1956" s="59" t="str">
        <f t="shared" si="757"/>
        <v>0,00</v>
      </c>
      <c r="BS1956" s="59" t="str">
        <f t="shared" si="758"/>
        <v xml:space="preserve"> </v>
      </c>
      <c r="BT1956" s="56" t="str">
        <f t="shared" si="749"/>
        <v>00</v>
      </c>
      <c r="BU1956" s="56">
        <f t="shared" si="750"/>
        <v>0</v>
      </c>
      <c r="BV1956" s="56" t="str">
        <f>IFERROR(BU1956*#REF!,"0,00")</f>
        <v>0,00</v>
      </c>
      <c r="BW1956" s="59" t="str">
        <f t="shared" si="751"/>
        <v>0,00</v>
      </c>
    </row>
    <row r="1957" spans="1:75" ht="61.5" customHeight="1" thickTop="1" thickBot="1">
      <c r="A1957" s="90" t="str">
        <f t="shared" si="739"/>
        <v>INSERIR DATA</v>
      </c>
      <c r="B1957" s="91" t="str">
        <f t="shared" si="740"/>
        <v>INSERIR DATA</v>
      </c>
      <c r="C1957" s="81" t="str">
        <f t="shared" si="741"/>
        <v>INSERIR DATA</v>
      </c>
      <c r="D1957" s="79">
        <f t="shared" si="753"/>
        <v>1954</v>
      </c>
      <c r="E1957" s="125">
        <f t="shared" si="752"/>
        <v>0</v>
      </c>
      <c r="F1957" s="101"/>
      <c r="G1957" s="124" t="str">
        <f>IFERROR(VLOOKUP(F1957,#REF!,2,0)," ")</f>
        <v xml:space="preserve"> </v>
      </c>
      <c r="H1957" s="122" t="str">
        <f>IFERROR(VLOOKUP(F1957,#REF!,3,0)," ")</f>
        <v xml:space="preserve"> </v>
      </c>
      <c r="I1957" s="103"/>
      <c r="J1957" s="103"/>
      <c r="K1957" s="103"/>
      <c r="L1957" s="104"/>
      <c r="M1957" s="105"/>
      <c r="N1957" s="106"/>
      <c r="O1957" s="107"/>
      <c r="P1957" s="122" t="str">
        <f t="shared" si="736"/>
        <v>00,00</v>
      </c>
      <c r="Q1957" s="123" t="str">
        <f t="shared" si="737"/>
        <v>0,00</v>
      </c>
      <c r="R1957" s="119">
        <v>0</v>
      </c>
      <c r="S1957" s="119">
        <v>0</v>
      </c>
      <c r="T1957" s="123">
        <f t="shared" si="742"/>
        <v>0</v>
      </c>
      <c r="U1957" s="108"/>
      <c r="V1957" s="109" t="str">
        <f t="shared" si="738"/>
        <v/>
      </c>
      <c r="W1957" s="37"/>
      <c r="X1957" s="132"/>
      <c r="Y1957" s="134"/>
      <c r="AA1957" s="24"/>
      <c r="AB1957" s="40"/>
      <c r="AC1957" s="24" t="str">
        <f t="shared" si="744"/>
        <v>Pendente</v>
      </c>
      <c r="AE1957" s="43"/>
      <c r="AF1957" s="44"/>
      <c r="AG1957" s="46"/>
      <c r="AH1957" s="46"/>
      <c r="AI1957" s="46"/>
      <c r="AJ1957" s="44"/>
      <c r="AK1957" s="46"/>
      <c r="AL1957" s="127"/>
      <c r="AM1957" s="44"/>
      <c r="AN1957" s="46"/>
      <c r="AO1957" s="127"/>
      <c r="AP1957" s="46"/>
      <c r="AQ1957" s="46"/>
      <c r="AR1957" s="46"/>
      <c r="AS1957" s="46"/>
      <c r="AT1957" s="46"/>
      <c r="AU1957" s="46"/>
      <c r="AV1957" s="46"/>
      <c r="AW1957" s="46"/>
      <c r="AX1957" s="46"/>
      <c r="AY1957" s="46"/>
      <c r="AZ1957" s="49"/>
      <c r="BE1957" s="52">
        <f t="shared" si="743"/>
        <v>0</v>
      </c>
      <c r="BF1957" s="53" t="str">
        <f t="shared" si="745"/>
        <v>00</v>
      </c>
      <c r="BG1957" s="54">
        <f t="shared" si="746"/>
        <v>0</v>
      </c>
      <c r="BH1957" s="54">
        <v>6</v>
      </c>
      <c r="BI1957" s="54" t="str">
        <f t="shared" si="747"/>
        <v>,00</v>
      </c>
      <c r="BJ1957" s="55" t="str">
        <f t="shared" si="748"/>
        <v>00,00</v>
      </c>
      <c r="BL1957" s="57" t="str">
        <f>IFERROR(VLOOKUP(H1957,#REF!,2,0)," ")</f>
        <v xml:space="preserve"> </v>
      </c>
      <c r="BM1957" s="57" t="str">
        <f>IFERROR(VLOOKUP(K1957,#REF!,2,0)," ")</f>
        <v xml:space="preserve"> </v>
      </c>
      <c r="BN1957" s="58" t="str">
        <f t="shared" si="754"/>
        <v xml:space="preserve">  </v>
      </c>
      <c r="BO1957" s="59" t="str">
        <f>IFERROR(VLOOKUP(BN1957,#REF!,5,0)," ")</f>
        <v xml:space="preserve"> </v>
      </c>
      <c r="BP1957" s="59" t="str">
        <f t="shared" si="755"/>
        <v xml:space="preserve"> </v>
      </c>
      <c r="BQ1957" s="56" t="str">
        <f t="shared" si="756"/>
        <v>0,00</v>
      </c>
      <c r="BR1957" s="59" t="str">
        <f t="shared" si="757"/>
        <v>0,00</v>
      </c>
      <c r="BS1957" s="59" t="str">
        <f t="shared" si="758"/>
        <v xml:space="preserve"> </v>
      </c>
      <c r="BT1957" s="56" t="str">
        <f t="shared" si="749"/>
        <v>00</v>
      </c>
      <c r="BU1957" s="56">
        <f t="shared" si="750"/>
        <v>0</v>
      </c>
      <c r="BV1957" s="56" t="str">
        <f>IFERROR(BU1957*#REF!,"0,00")</f>
        <v>0,00</v>
      </c>
      <c r="BW1957" s="59" t="str">
        <f t="shared" si="751"/>
        <v>0,00</v>
      </c>
    </row>
    <row r="1958" spans="1:75" ht="61.5" customHeight="1" thickTop="1" thickBot="1">
      <c r="A1958" s="90" t="str">
        <f t="shared" si="739"/>
        <v>INSERIR DATA</v>
      </c>
      <c r="B1958" s="91" t="str">
        <f t="shared" si="740"/>
        <v>INSERIR DATA</v>
      </c>
      <c r="C1958" s="81" t="str">
        <f t="shared" si="741"/>
        <v>INSERIR DATA</v>
      </c>
      <c r="D1958" s="79">
        <f t="shared" si="753"/>
        <v>1955</v>
      </c>
      <c r="E1958" s="125">
        <f t="shared" si="752"/>
        <v>0</v>
      </c>
      <c r="F1958" s="101"/>
      <c r="G1958" s="124" t="str">
        <f>IFERROR(VLOOKUP(F1958,#REF!,2,0)," ")</f>
        <v xml:space="preserve"> </v>
      </c>
      <c r="H1958" s="122" t="str">
        <f>IFERROR(VLOOKUP(F1958,#REF!,3,0)," ")</f>
        <v xml:space="preserve"> </v>
      </c>
      <c r="I1958" s="103"/>
      <c r="J1958" s="103"/>
      <c r="K1958" s="103"/>
      <c r="L1958" s="104"/>
      <c r="M1958" s="105"/>
      <c r="N1958" s="106"/>
      <c r="O1958" s="107"/>
      <c r="P1958" s="122" t="str">
        <f t="shared" si="736"/>
        <v>00,00</v>
      </c>
      <c r="Q1958" s="123" t="str">
        <f t="shared" si="737"/>
        <v>0,00</v>
      </c>
      <c r="R1958" s="119">
        <v>0</v>
      </c>
      <c r="S1958" s="119">
        <v>0</v>
      </c>
      <c r="T1958" s="123">
        <f t="shared" si="742"/>
        <v>0</v>
      </c>
      <c r="U1958" s="108"/>
      <c r="V1958" s="109" t="str">
        <f t="shared" si="738"/>
        <v/>
      </c>
      <c r="W1958" s="37"/>
      <c r="X1958" s="132"/>
      <c r="Y1958" s="134"/>
      <c r="AA1958" s="24"/>
      <c r="AB1958" s="40"/>
      <c r="AC1958" s="24" t="str">
        <f t="shared" si="744"/>
        <v>Pendente</v>
      </c>
      <c r="AE1958" s="43"/>
      <c r="AF1958" s="44"/>
      <c r="AG1958" s="46"/>
      <c r="AH1958" s="46"/>
      <c r="AI1958" s="46"/>
      <c r="AJ1958" s="44"/>
      <c r="AK1958" s="46"/>
      <c r="AL1958" s="127"/>
      <c r="AM1958" s="44"/>
      <c r="AN1958" s="46"/>
      <c r="AO1958" s="127"/>
      <c r="AP1958" s="46"/>
      <c r="AQ1958" s="46"/>
      <c r="AR1958" s="46"/>
      <c r="AS1958" s="46"/>
      <c r="AT1958" s="46"/>
      <c r="AU1958" s="46"/>
      <c r="AV1958" s="46"/>
      <c r="AW1958" s="46"/>
      <c r="AX1958" s="46"/>
      <c r="AY1958" s="46"/>
      <c r="AZ1958" s="49"/>
      <c r="BE1958" s="52">
        <f t="shared" si="743"/>
        <v>0</v>
      </c>
      <c r="BF1958" s="53" t="str">
        <f t="shared" si="745"/>
        <v>00</v>
      </c>
      <c r="BG1958" s="54">
        <f t="shared" si="746"/>
        <v>0</v>
      </c>
      <c r="BH1958" s="54">
        <v>6</v>
      </c>
      <c r="BI1958" s="54" t="str">
        <f t="shared" si="747"/>
        <v>,00</v>
      </c>
      <c r="BJ1958" s="55" t="str">
        <f t="shared" si="748"/>
        <v>00,00</v>
      </c>
      <c r="BL1958" s="57" t="str">
        <f>IFERROR(VLOOKUP(H1958,#REF!,2,0)," ")</f>
        <v xml:space="preserve"> </v>
      </c>
      <c r="BM1958" s="57" t="str">
        <f>IFERROR(VLOOKUP(K1958,#REF!,2,0)," ")</f>
        <v xml:space="preserve"> </v>
      </c>
      <c r="BN1958" s="58" t="str">
        <f t="shared" si="754"/>
        <v xml:space="preserve">  </v>
      </c>
      <c r="BO1958" s="59" t="str">
        <f>IFERROR(VLOOKUP(BN1958,#REF!,5,0)," ")</f>
        <v xml:space="preserve"> </v>
      </c>
      <c r="BP1958" s="59" t="str">
        <f t="shared" si="755"/>
        <v xml:space="preserve"> </v>
      </c>
      <c r="BQ1958" s="56" t="str">
        <f t="shared" si="756"/>
        <v>0,00</v>
      </c>
      <c r="BR1958" s="59" t="str">
        <f t="shared" si="757"/>
        <v>0,00</v>
      </c>
      <c r="BS1958" s="59" t="str">
        <f t="shared" si="758"/>
        <v xml:space="preserve"> </v>
      </c>
      <c r="BT1958" s="56" t="str">
        <f t="shared" si="749"/>
        <v>00</v>
      </c>
      <c r="BU1958" s="56">
        <f t="shared" si="750"/>
        <v>0</v>
      </c>
      <c r="BV1958" s="56" t="str">
        <f>IFERROR(BU1958*#REF!,"0,00")</f>
        <v>0,00</v>
      </c>
      <c r="BW1958" s="59" t="str">
        <f t="shared" si="751"/>
        <v>0,00</v>
      </c>
    </row>
    <row r="1959" spans="1:75" ht="61.5" customHeight="1" thickTop="1" thickBot="1">
      <c r="A1959" s="90" t="str">
        <f t="shared" si="739"/>
        <v>INSERIR DATA</v>
      </c>
      <c r="B1959" s="91" t="str">
        <f t="shared" si="740"/>
        <v>INSERIR DATA</v>
      </c>
      <c r="C1959" s="81" t="str">
        <f t="shared" si="741"/>
        <v>INSERIR DATA</v>
      </c>
      <c r="D1959" s="79">
        <f t="shared" si="753"/>
        <v>1956</v>
      </c>
      <c r="E1959" s="125">
        <f t="shared" si="752"/>
        <v>0</v>
      </c>
      <c r="F1959" s="101"/>
      <c r="G1959" s="124" t="str">
        <f>IFERROR(VLOOKUP(F1959,#REF!,2,0)," ")</f>
        <v xml:space="preserve"> </v>
      </c>
      <c r="H1959" s="122" t="str">
        <f>IFERROR(VLOOKUP(F1959,#REF!,3,0)," ")</f>
        <v xml:space="preserve"> </v>
      </c>
      <c r="I1959" s="103"/>
      <c r="J1959" s="103"/>
      <c r="K1959" s="103"/>
      <c r="L1959" s="104"/>
      <c r="M1959" s="105"/>
      <c r="N1959" s="106"/>
      <c r="O1959" s="107"/>
      <c r="P1959" s="122" t="str">
        <f t="shared" si="736"/>
        <v>00,00</v>
      </c>
      <c r="Q1959" s="123" t="str">
        <f t="shared" si="737"/>
        <v>0,00</v>
      </c>
      <c r="R1959" s="119">
        <v>0</v>
      </c>
      <c r="S1959" s="119">
        <v>0</v>
      </c>
      <c r="T1959" s="123">
        <f t="shared" si="742"/>
        <v>0</v>
      </c>
      <c r="U1959" s="108"/>
      <c r="V1959" s="109" t="str">
        <f t="shared" si="738"/>
        <v/>
      </c>
      <c r="W1959" s="37"/>
      <c r="X1959" s="132"/>
      <c r="Y1959" s="134"/>
      <c r="AA1959" s="24"/>
      <c r="AB1959" s="40"/>
      <c r="AC1959" s="24" t="str">
        <f t="shared" si="744"/>
        <v>Pendente</v>
      </c>
      <c r="AE1959" s="43"/>
      <c r="AF1959" s="44"/>
      <c r="AG1959" s="46"/>
      <c r="AH1959" s="46"/>
      <c r="AI1959" s="46"/>
      <c r="AJ1959" s="44"/>
      <c r="AK1959" s="46"/>
      <c r="AL1959" s="127"/>
      <c r="AM1959" s="44"/>
      <c r="AN1959" s="46"/>
      <c r="AO1959" s="127"/>
      <c r="AP1959" s="46"/>
      <c r="AQ1959" s="46"/>
      <c r="AR1959" s="46"/>
      <c r="AS1959" s="46"/>
      <c r="AT1959" s="46"/>
      <c r="AU1959" s="46"/>
      <c r="AV1959" s="46"/>
      <c r="AW1959" s="46"/>
      <c r="AX1959" s="46"/>
      <c r="AY1959" s="46"/>
      <c r="AZ1959" s="49"/>
      <c r="BE1959" s="52">
        <f t="shared" si="743"/>
        <v>0</v>
      </c>
      <c r="BF1959" s="53" t="str">
        <f t="shared" si="745"/>
        <v>00</v>
      </c>
      <c r="BG1959" s="54">
        <f t="shared" si="746"/>
        <v>0</v>
      </c>
      <c r="BH1959" s="54">
        <v>6</v>
      </c>
      <c r="BI1959" s="54" t="str">
        <f t="shared" si="747"/>
        <v>,00</v>
      </c>
      <c r="BJ1959" s="55" t="str">
        <f t="shared" si="748"/>
        <v>00,00</v>
      </c>
      <c r="BL1959" s="57" t="str">
        <f>IFERROR(VLOOKUP(H1959,#REF!,2,0)," ")</f>
        <v xml:space="preserve"> </v>
      </c>
      <c r="BM1959" s="57" t="str">
        <f>IFERROR(VLOOKUP(K1959,#REF!,2,0)," ")</f>
        <v xml:space="preserve"> </v>
      </c>
      <c r="BN1959" s="58" t="str">
        <f t="shared" si="754"/>
        <v xml:space="preserve">  </v>
      </c>
      <c r="BO1959" s="59" t="str">
        <f>IFERROR(VLOOKUP(BN1959,#REF!,5,0)," ")</f>
        <v xml:space="preserve"> </v>
      </c>
      <c r="BP1959" s="59" t="str">
        <f t="shared" si="755"/>
        <v xml:space="preserve"> </v>
      </c>
      <c r="BQ1959" s="56" t="str">
        <f t="shared" si="756"/>
        <v>0,00</v>
      </c>
      <c r="BR1959" s="59" t="str">
        <f t="shared" si="757"/>
        <v>0,00</v>
      </c>
      <c r="BS1959" s="59" t="str">
        <f t="shared" si="758"/>
        <v xml:space="preserve"> </v>
      </c>
      <c r="BT1959" s="56" t="str">
        <f t="shared" si="749"/>
        <v>00</v>
      </c>
      <c r="BU1959" s="56">
        <f t="shared" si="750"/>
        <v>0</v>
      </c>
      <c r="BV1959" s="56" t="str">
        <f>IFERROR(BU1959*#REF!,"0,00")</f>
        <v>0,00</v>
      </c>
      <c r="BW1959" s="59" t="str">
        <f t="shared" si="751"/>
        <v>0,00</v>
      </c>
    </row>
    <row r="1960" spans="1:75" ht="61.5" customHeight="1" thickTop="1" thickBot="1">
      <c r="A1960" s="90" t="str">
        <f t="shared" si="739"/>
        <v>INSERIR DATA</v>
      </c>
      <c r="B1960" s="91" t="str">
        <f t="shared" si="740"/>
        <v>INSERIR DATA</v>
      </c>
      <c r="C1960" s="81" t="str">
        <f t="shared" si="741"/>
        <v>INSERIR DATA</v>
      </c>
      <c r="D1960" s="79">
        <f t="shared" si="753"/>
        <v>1957</v>
      </c>
      <c r="E1960" s="125">
        <f t="shared" si="752"/>
        <v>0</v>
      </c>
      <c r="F1960" s="101"/>
      <c r="G1960" s="124" t="str">
        <f>IFERROR(VLOOKUP(F1960,#REF!,2,0)," ")</f>
        <v xml:space="preserve"> </v>
      </c>
      <c r="H1960" s="122" t="str">
        <f>IFERROR(VLOOKUP(F1960,#REF!,3,0)," ")</f>
        <v xml:space="preserve"> </v>
      </c>
      <c r="I1960" s="103"/>
      <c r="J1960" s="103"/>
      <c r="K1960" s="103"/>
      <c r="L1960" s="104"/>
      <c r="M1960" s="105"/>
      <c r="N1960" s="106"/>
      <c r="O1960" s="107"/>
      <c r="P1960" s="122" t="str">
        <f t="shared" si="736"/>
        <v>00,00</v>
      </c>
      <c r="Q1960" s="123" t="str">
        <f t="shared" si="737"/>
        <v>0,00</v>
      </c>
      <c r="R1960" s="119">
        <v>0</v>
      </c>
      <c r="S1960" s="119">
        <v>0</v>
      </c>
      <c r="T1960" s="123">
        <f t="shared" si="742"/>
        <v>0</v>
      </c>
      <c r="U1960" s="108"/>
      <c r="V1960" s="109" t="str">
        <f t="shared" si="738"/>
        <v/>
      </c>
      <c r="W1960" s="37"/>
      <c r="X1960" s="132"/>
      <c r="Y1960" s="134"/>
      <c r="AA1960" s="24"/>
      <c r="AB1960" s="40"/>
      <c r="AC1960" s="24" t="str">
        <f t="shared" si="744"/>
        <v>Pendente</v>
      </c>
      <c r="AE1960" s="43"/>
      <c r="AF1960" s="44"/>
      <c r="AG1960" s="46"/>
      <c r="AH1960" s="46"/>
      <c r="AI1960" s="46"/>
      <c r="AJ1960" s="44"/>
      <c r="AK1960" s="46"/>
      <c r="AL1960" s="127"/>
      <c r="AM1960" s="44"/>
      <c r="AN1960" s="46"/>
      <c r="AO1960" s="127"/>
      <c r="AP1960" s="46"/>
      <c r="AQ1960" s="46"/>
      <c r="AR1960" s="46"/>
      <c r="AS1960" s="46"/>
      <c r="AT1960" s="46"/>
      <c r="AU1960" s="46"/>
      <c r="AV1960" s="46"/>
      <c r="AW1960" s="46"/>
      <c r="AX1960" s="46"/>
      <c r="AY1960" s="46"/>
      <c r="AZ1960" s="49"/>
      <c r="BE1960" s="52">
        <f t="shared" si="743"/>
        <v>0</v>
      </c>
      <c r="BF1960" s="53" t="str">
        <f t="shared" si="745"/>
        <v>00</v>
      </c>
      <c r="BG1960" s="54">
        <f t="shared" si="746"/>
        <v>0</v>
      </c>
      <c r="BH1960" s="54">
        <v>6</v>
      </c>
      <c r="BI1960" s="54" t="str">
        <f t="shared" si="747"/>
        <v>,00</v>
      </c>
      <c r="BJ1960" s="55" t="str">
        <f t="shared" si="748"/>
        <v>00,00</v>
      </c>
      <c r="BL1960" s="57" t="str">
        <f>IFERROR(VLOOKUP(H1960,#REF!,2,0)," ")</f>
        <v xml:space="preserve"> </v>
      </c>
      <c r="BM1960" s="57" t="str">
        <f>IFERROR(VLOOKUP(K1960,#REF!,2,0)," ")</f>
        <v xml:space="preserve"> </v>
      </c>
      <c r="BN1960" s="58" t="str">
        <f t="shared" si="754"/>
        <v xml:space="preserve">  </v>
      </c>
      <c r="BO1960" s="59" t="str">
        <f>IFERROR(VLOOKUP(BN1960,#REF!,5,0)," ")</f>
        <v xml:space="preserve"> </v>
      </c>
      <c r="BP1960" s="59" t="str">
        <f t="shared" si="755"/>
        <v xml:space="preserve"> </v>
      </c>
      <c r="BQ1960" s="56" t="str">
        <f t="shared" si="756"/>
        <v>0,00</v>
      </c>
      <c r="BR1960" s="59" t="str">
        <f t="shared" si="757"/>
        <v>0,00</v>
      </c>
      <c r="BS1960" s="59" t="str">
        <f t="shared" si="758"/>
        <v xml:space="preserve"> </v>
      </c>
      <c r="BT1960" s="56" t="str">
        <f t="shared" si="749"/>
        <v>00</v>
      </c>
      <c r="BU1960" s="56">
        <f t="shared" si="750"/>
        <v>0</v>
      </c>
      <c r="BV1960" s="56" t="str">
        <f>IFERROR(BU1960*#REF!,"0,00")</f>
        <v>0,00</v>
      </c>
      <c r="BW1960" s="59" t="str">
        <f t="shared" si="751"/>
        <v>0,00</v>
      </c>
    </row>
    <row r="1961" spans="1:75" ht="61.5" customHeight="1" thickTop="1" thickBot="1">
      <c r="A1961" s="90" t="str">
        <f t="shared" si="739"/>
        <v>INSERIR DATA</v>
      </c>
      <c r="B1961" s="91" t="str">
        <f t="shared" si="740"/>
        <v>INSERIR DATA</v>
      </c>
      <c r="C1961" s="81" t="str">
        <f t="shared" si="741"/>
        <v>INSERIR DATA</v>
      </c>
      <c r="D1961" s="79">
        <f t="shared" si="753"/>
        <v>1958</v>
      </c>
      <c r="E1961" s="125">
        <f t="shared" si="752"/>
        <v>0</v>
      </c>
      <c r="F1961" s="101"/>
      <c r="G1961" s="124" t="str">
        <f>IFERROR(VLOOKUP(F1961,#REF!,2,0)," ")</f>
        <v xml:space="preserve"> </v>
      </c>
      <c r="H1961" s="122" t="str">
        <f>IFERROR(VLOOKUP(F1961,#REF!,3,0)," ")</f>
        <v xml:space="preserve"> </v>
      </c>
      <c r="I1961" s="103"/>
      <c r="J1961" s="103"/>
      <c r="K1961" s="103"/>
      <c r="L1961" s="104"/>
      <c r="M1961" s="105"/>
      <c r="N1961" s="106"/>
      <c r="O1961" s="107"/>
      <c r="P1961" s="122" t="str">
        <f t="shared" si="736"/>
        <v>00,00</v>
      </c>
      <c r="Q1961" s="123" t="str">
        <f t="shared" si="737"/>
        <v>0,00</v>
      </c>
      <c r="R1961" s="119">
        <v>0</v>
      </c>
      <c r="S1961" s="119">
        <v>0</v>
      </c>
      <c r="T1961" s="123">
        <f t="shared" si="742"/>
        <v>0</v>
      </c>
      <c r="U1961" s="108"/>
      <c r="V1961" s="109" t="str">
        <f t="shared" si="738"/>
        <v/>
      </c>
      <c r="W1961" s="37"/>
      <c r="X1961" s="132"/>
      <c r="Y1961" s="134"/>
      <c r="AA1961" s="24"/>
      <c r="AB1961" s="40"/>
      <c r="AC1961" s="24" t="str">
        <f t="shared" si="744"/>
        <v>Pendente</v>
      </c>
      <c r="AE1961" s="43"/>
      <c r="AF1961" s="44"/>
      <c r="AG1961" s="46"/>
      <c r="AH1961" s="46"/>
      <c r="AI1961" s="46"/>
      <c r="AJ1961" s="44"/>
      <c r="AK1961" s="46"/>
      <c r="AL1961" s="127"/>
      <c r="AM1961" s="44"/>
      <c r="AN1961" s="46"/>
      <c r="AO1961" s="127"/>
      <c r="AP1961" s="46"/>
      <c r="AQ1961" s="46"/>
      <c r="AR1961" s="46"/>
      <c r="AS1961" s="46"/>
      <c r="AT1961" s="46"/>
      <c r="AU1961" s="46"/>
      <c r="AV1961" s="46"/>
      <c r="AW1961" s="46"/>
      <c r="AX1961" s="46"/>
      <c r="AY1961" s="46"/>
      <c r="AZ1961" s="49"/>
      <c r="BE1961" s="52">
        <f t="shared" si="743"/>
        <v>0</v>
      </c>
      <c r="BF1961" s="53" t="str">
        <f t="shared" si="745"/>
        <v>00</v>
      </c>
      <c r="BG1961" s="54">
        <f t="shared" si="746"/>
        <v>0</v>
      </c>
      <c r="BH1961" s="54">
        <v>6</v>
      </c>
      <c r="BI1961" s="54" t="str">
        <f t="shared" si="747"/>
        <v>,00</v>
      </c>
      <c r="BJ1961" s="55" t="str">
        <f t="shared" si="748"/>
        <v>00,00</v>
      </c>
      <c r="BL1961" s="57" t="str">
        <f>IFERROR(VLOOKUP(H1961,#REF!,2,0)," ")</f>
        <v xml:space="preserve"> </v>
      </c>
      <c r="BM1961" s="57" t="str">
        <f>IFERROR(VLOOKUP(K1961,#REF!,2,0)," ")</f>
        <v xml:space="preserve"> </v>
      </c>
      <c r="BN1961" s="58" t="str">
        <f t="shared" si="754"/>
        <v xml:space="preserve">  </v>
      </c>
      <c r="BO1961" s="59" t="str">
        <f>IFERROR(VLOOKUP(BN1961,#REF!,5,0)," ")</f>
        <v xml:space="preserve"> </v>
      </c>
      <c r="BP1961" s="59" t="str">
        <f t="shared" si="755"/>
        <v xml:space="preserve"> </v>
      </c>
      <c r="BQ1961" s="56" t="str">
        <f t="shared" si="756"/>
        <v>0,00</v>
      </c>
      <c r="BR1961" s="59" t="str">
        <f t="shared" si="757"/>
        <v>0,00</v>
      </c>
      <c r="BS1961" s="59" t="str">
        <f t="shared" si="758"/>
        <v xml:space="preserve"> </v>
      </c>
      <c r="BT1961" s="56" t="str">
        <f t="shared" si="749"/>
        <v>00</v>
      </c>
      <c r="BU1961" s="56">
        <f t="shared" si="750"/>
        <v>0</v>
      </c>
      <c r="BV1961" s="56" t="str">
        <f>IFERROR(BU1961*#REF!,"0,00")</f>
        <v>0,00</v>
      </c>
      <c r="BW1961" s="59" t="str">
        <f t="shared" si="751"/>
        <v>0,00</v>
      </c>
    </row>
    <row r="1962" spans="1:75" ht="61.5" customHeight="1" thickTop="1" thickBot="1">
      <c r="A1962" s="90" t="str">
        <f t="shared" si="739"/>
        <v>INSERIR DATA</v>
      </c>
      <c r="B1962" s="91" t="str">
        <f t="shared" si="740"/>
        <v>INSERIR DATA</v>
      </c>
      <c r="C1962" s="81" t="str">
        <f t="shared" si="741"/>
        <v>INSERIR DATA</v>
      </c>
      <c r="D1962" s="79">
        <f t="shared" si="753"/>
        <v>1959</v>
      </c>
      <c r="E1962" s="125">
        <f t="shared" si="752"/>
        <v>0</v>
      </c>
      <c r="F1962" s="101"/>
      <c r="G1962" s="124" t="str">
        <f>IFERROR(VLOOKUP(F1962,#REF!,2,0)," ")</f>
        <v xml:space="preserve"> </v>
      </c>
      <c r="H1962" s="122" t="str">
        <f>IFERROR(VLOOKUP(F1962,#REF!,3,0)," ")</f>
        <v xml:space="preserve"> </v>
      </c>
      <c r="I1962" s="103"/>
      <c r="J1962" s="103"/>
      <c r="K1962" s="103"/>
      <c r="L1962" s="104"/>
      <c r="M1962" s="105"/>
      <c r="N1962" s="106"/>
      <c r="O1962" s="107"/>
      <c r="P1962" s="122" t="str">
        <f t="shared" si="736"/>
        <v>00,00</v>
      </c>
      <c r="Q1962" s="123" t="str">
        <f t="shared" si="737"/>
        <v>0,00</v>
      </c>
      <c r="R1962" s="119">
        <v>0</v>
      </c>
      <c r="S1962" s="119">
        <v>0</v>
      </c>
      <c r="T1962" s="123">
        <f t="shared" si="742"/>
        <v>0</v>
      </c>
      <c r="U1962" s="108"/>
      <c r="V1962" s="109" t="str">
        <f t="shared" si="738"/>
        <v/>
      </c>
      <c r="W1962" s="37"/>
      <c r="X1962" s="132"/>
      <c r="Y1962" s="134"/>
      <c r="AA1962" s="24"/>
      <c r="AB1962" s="40"/>
      <c r="AC1962" s="24" t="str">
        <f t="shared" si="744"/>
        <v>Pendente</v>
      </c>
      <c r="AE1962" s="43"/>
      <c r="AF1962" s="44"/>
      <c r="AG1962" s="46"/>
      <c r="AH1962" s="46"/>
      <c r="AI1962" s="46"/>
      <c r="AJ1962" s="44"/>
      <c r="AK1962" s="46"/>
      <c r="AL1962" s="127"/>
      <c r="AM1962" s="44"/>
      <c r="AN1962" s="46"/>
      <c r="AO1962" s="127"/>
      <c r="AP1962" s="46"/>
      <c r="AQ1962" s="46"/>
      <c r="AR1962" s="46"/>
      <c r="AS1962" s="46"/>
      <c r="AT1962" s="46"/>
      <c r="AU1962" s="46"/>
      <c r="AV1962" s="46"/>
      <c r="AW1962" s="46"/>
      <c r="AX1962" s="46"/>
      <c r="AY1962" s="46"/>
      <c r="AZ1962" s="49"/>
      <c r="BE1962" s="52">
        <f t="shared" si="743"/>
        <v>0</v>
      </c>
      <c r="BF1962" s="53" t="str">
        <f t="shared" si="745"/>
        <v>00</v>
      </c>
      <c r="BG1962" s="54">
        <f t="shared" si="746"/>
        <v>0</v>
      </c>
      <c r="BH1962" s="54">
        <v>6</v>
      </c>
      <c r="BI1962" s="54" t="str">
        <f t="shared" si="747"/>
        <v>,00</v>
      </c>
      <c r="BJ1962" s="55" t="str">
        <f t="shared" si="748"/>
        <v>00,00</v>
      </c>
      <c r="BL1962" s="57" t="str">
        <f>IFERROR(VLOOKUP(H1962,#REF!,2,0)," ")</f>
        <v xml:space="preserve"> </v>
      </c>
      <c r="BM1962" s="57" t="str">
        <f>IFERROR(VLOOKUP(K1962,#REF!,2,0)," ")</f>
        <v xml:space="preserve"> </v>
      </c>
      <c r="BN1962" s="58" t="str">
        <f t="shared" si="754"/>
        <v xml:space="preserve">  </v>
      </c>
      <c r="BO1962" s="59" t="str">
        <f>IFERROR(VLOOKUP(BN1962,#REF!,5,0)," ")</f>
        <v xml:space="preserve"> </v>
      </c>
      <c r="BP1962" s="59" t="str">
        <f t="shared" si="755"/>
        <v xml:space="preserve"> </v>
      </c>
      <c r="BQ1962" s="56" t="str">
        <f t="shared" si="756"/>
        <v>0,00</v>
      </c>
      <c r="BR1962" s="59" t="str">
        <f t="shared" si="757"/>
        <v>0,00</v>
      </c>
      <c r="BS1962" s="59" t="str">
        <f t="shared" si="758"/>
        <v xml:space="preserve"> </v>
      </c>
      <c r="BT1962" s="56" t="str">
        <f t="shared" si="749"/>
        <v>00</v>
      </c>
      <c r="BU1962" s="56">
        <f t="shared" si="750"/>
        <v>0</v>
      </c>
      <c r="BV1962" s="56" t="str">
        <f>IFERROR(BU1962*#REF!,"0,00")</f>
        <v>0,00</v>
      </c>
      <c r="BW1962" s="59" t="str">
        <f t="shared" si="751"/>
        <v>0,00</v>
      </c>
    </row>
    <row r="1963" spans="1:75" ht="61.5" customHeight="1" thickTop="1" thickBot="1">
      <c r="A1963" s="90" t="str">
        <f t="shared" si="739"/>
        <v>INSERIR DATA</v>
      </c>
      <c r="B1963" s="91" t="str">
        <f t="shared" si="740"/>
        <v>INSERIR DATA</v>
      </c>
      <c r="C1963" s="81" t="str">
        <f t="shared" si="741"/>
        <v>INSERIR DATA</v>
      </c>
      <c r="D1963" s="79">
        <f t="shared" si="753"/>
        <v>1960</v>
      </c>
      <c r="E1963" s="125">
        <f t="shared" si="752"/>
        <v>0</v>
      </c>
      <c r="F1963" s="101"/>
      <c r="G1963" s="124" t="str">
        <f>IFERROR(VLOOKUP(F1963,#REF!,2,0)," ")</f>
        <v xml:space="preserve"> </v>
      </c>
      <c r="H1963" s="122" t="str">
        <f>IFERROR(VLOOKUP(F1963,#REF!,3,0)," ")</f>
        <v xml:space="preserve"> </v>
      </c>
      <c r="I1963" s="103"/>
      <c r="J1963" s="103"/>
      <c r="K1963" s="103"/>
      <c r="L1963" s="104"/>
      <c r="M1963" s="105"/>
      <c r="N1963" s="106"/>
      <c r="O1963" s="107"/>
      <c r="P1963" s="122" t="str">
        <f t="shared" si="736"/>
        <v>00,00</v>
      </c>
      <c r="Q1963" s="123" t="str">
        <f t="shared" si="737"/>
        <v>0,00</v>
      </c>
      <c r="R1963" s="119">
        <v>0</v>
      </c>
      <c r="S1963" s="119">
        <v>0</v>
      </c>
      <c r="T1963" s="123">
        <f t="shared" si="742"/>
        <v>0</v>
      </c>
      <c r="U1963" s="108"/>
      <c r="V1963" s="109" t="str">
        <f t="shared" si="738"/>
        <v/>
      </c>
      <c r="W1963" s="37"/>
      <c r="X1963" s="132"/>
      <c r="Y1963" s="134"/>
      <c r="AA1963" s="24"/>
      <c r="AB1963" s="40"/>
      <c r="AC1963" s="24" t="str">
        <f t="shared" si="744"/>
        <v>Pendente</v>
      </c>
      <c r="AE1963" s="43"/>
      <c r="AF1963" s="44"/>
      <c r="AG1963" s="46"/>
      <c r="AH1963" s="46"/>
      <c r="AI1963" s="46"/>
      <c r="AJ1963" s="44"/>
      <c r="AK1963" s="46"/>
      <c r="AL1963" s="127"/>
      <c r="AM1963" s="44"/>
      <c r="AN1963" s="46"/>
      <c r="AO1963" s="127"/>
      <c r="AP1963" s="46"/>
      <c r="AQ1963" s="46"/>
      <c r="AR1963" s="46"/>
      <c r="AS1963" s="46"/>
      <c r="AT1963" s="46"/>
      <c r="AU1963" s="46"/>
      <c r="AV1963" s="46"/>
      <c r="AW1963" s="46"/>
      <c r="AX1963" s="46"/>
      <c r="AY1963" s="46"/>
      <c r="AZ1963" s="49"/>
      <c r="BE1963" s="52">
        <f t="shared" si="743"/>
        <v>0</v>
      </c>
      <c r="BF1963" s="53" t="str">
        <f t="shared" si="745"/>
        <v>00</v>
      </c>
      <c r="BG1963" s="54">
        <f t="shared" si="746"/>
        <v>0</v>
      </c>
      <c r="BH1963" s="54">
        <v>6</v>
      </c>
      <c r="BI1963" s="54" t="str">
        <f t="shared" si="747"/>
        <v>,00</v>
      </c>
      <c r="BJ1963" s="55" t="str">
        <f t="shared" si="748"/>
        <v>00,00</v>
      </c>
      <c r="BL1963" s="57" t="str">
        <f>IFERROR(VLOOKUP(H1963,#REF!,2,0)," ")</f>
        <v xml:space="preserve"> </v>
      </c>
      <c r="BM1963" s="57" t="str">
        <f>IFERROR(VLOOKUP(K1963,#REF!,2,0)," ")</f>
        <v xml:space="preserve"> </v>
      </c>
      <c r="BN1963" s="58" t="str">
        <f t="shared" si="754"/>
        <v xml:space="preserve">  </v>
      </c>
      <c r="BO1963" s="59" t="str">
        <f>IFERROR(VLOOKUP(BN1963,#REF!,5,0)," ")</f>
        <v xml:space="preserve"> </v>
      </c>
      <c r="BP1963" s="59" t="str">
        <f t="shared" si="755"/>
        <v xml:space="preserve"> </v>
      </c>
      <c r="BQ1963" s="56" t="str">
        <f t="shared" si="756"/>
        <v>0,00</v>
      </c>
      <c r="BR1963" s="59" t="str">
        <f t="shared" si="757"/>
        <v>0,00</v>
      </c>
      <c r="BS1963" s="59" t="str">
        <f t="shared" si="758"/>
        <v xml:space="preserve"> </v>
      </c>
      <c r="BT1963" s="56" t="str">
        <f t="shared" si="749"/>
        <v>00</v>
      </c>
      <c r="BU1963" s="56">
        <f t="shared" si="750"/>
        <v>0</v>
      </c>
      <c r="BV1963" s="56" t="str">
        <f>IFERROR(BU1963*#REF!,"0,00")</f>
        <v>0,00</v>
      </c>
      <c r="BW1963" s="59" t="str">
        <f t="shared" si="751"/>
        <v>0,00</v>
      </c>
    </row>
    <row r="1964" spans="1:75" ht="61.5" customHeight="1" thickTop="1" thickBot="1">
      <c r="A1964" s="90" t="str">
        <f t="shared" si="739"/>
        <v>INSERIR DATA</v>
      </c>
      <c r="B1964" s="91" t="str">
        <f t="shared" si="740"/>
        <v>INSERIR DATA</v>
      </c>
      <c r="C1964" s="81" t="str">
        <f t="shared" si="741"/>
        <v>INSERIR DATA</v>
      </c>
      <c r="D1964" s="79">
        <f t="shared" si="753"/>
        <v>1961</v>
      </c>
      <c r="E1964" s="125">
        <f t="shared" si="752"/>
        <v>0</v>
      </c>
      <c r="F1964" s="101"/>
      <c r="G1964" s="124" t="str">
        <f>IFERROR(VLOOKUP(F1964,#REF!,2,0)," ")</f>
        <v xml:space="preserve"> </v>
      </c>
      <c r="H1964" s="122" t="str">
        <f>IFERROR(VLOOKUP(F1964,#REF!,3,0)," ")</f>
        <v xml:space="preserve"> </v>
      </c>
      <c r="I1964" s="103"/>
      <c r="J1964" s="103"/>
      <c r="K1964" s="103"/>
      <c r="L1964" s="104"/>
      <c r="M1964" s="105"/>
      <c r="N1964" s="106"/>
      <c r="O1964" s="107"/>
      <c r="P1964" s="122" t="str">
        <f t="shared" si="736"/>
        <v>00,00</v>
      </c>
      <c r="Q1964" s="123" t="str">
        <f t="shared" si="737"/>
        <v>0,00</v>
      </c>
      <c r="R1964" s="119">
        <v>0</v>
      </c>
      <c r="S1964" s="119">
        <v>0</v>
      </c>
      <c r="T1964" s="123">
        <f t="shared" si="742"/>
        <v>0</v>
      </c>
      <c r="U1964" s="108"/>
      <c r="V1964" s="109" t="str">
        <f t="shared" si="738"/>
        <v/>
      </c>
      <c r="W1964" s="37"/>
      <c r="X1964" s="132"/>
      <c r="Y1964" s="134"/>
      <c r="AA1964" s="24"/>
      <c r="AB1964" s="40"/>
      <c r="AC1964" s="24" t="str">
        <f t="shared" si="744"/>
        <v>Pendente</v>
      </c>
      <c r="AE1964" s="43"/>
      <c r="AF1964" s="44"/>
      <c r="AG1964" s="46"/>
      <c r="AH1964" s="46"/>
      <c r="AI1964" s="46"/>
      <c r="AJ1964" s="44"/>
      <c r="AK1964" s="46"/>
      <c r="AL1964" s="127"/>
      <c r="AM1964" s="44"/>
      <c r="AN1964" s="46"/>
      <c r="AO1964" s="127"/>
      <c r="AP1964" s="46"/>
      <c r="AQ1964" s="46"/>
      <c r="AR1964" s="46"/>
      <c r="AS1964" s="46"/>
      <c r="AT1964" s="46"/>
      <c r="AU1964" s="46"/>
      <c r="AV1964" s="46"/>
      <c r="AW1964" s="46"/>
      <c r="AX1964" s="46"/>
      <c r="AY1964" s="46"/>
      <c r="AZ1964" s="49"/>
      <c r="BE1964" s="52">
        <f t="shared" si="743"/>
        <v>0</v>
      </c>
      <c r="BF1964" s="53" t="str">
        <f t="shared" si="745"/>
        <v>00</v>
      </c>
      <c r="BG1964" s="54">
        <f t="shared" si="746"/>
        <v>0</v>
      </c>
      <c r="BH1964" s="54">
        <v>6</v>
      </c>
      <c r="BI1964" s="54" t="str">
        <f t="shared" si="747"/>
        <v>,00</v>
      </c>
      <c r="BJ1964" s="55" t="str">
        <f t="shared" si="748"/>
        <v>00,00</v>
      </c>
      <c r="BL1964" s="57" t="str">
        <f>IFERROR(VLOOKUP(H1964,#REF!,2,0)," ")</f>
        <v xml:space="preserve"> </v>
      </c>
      <c r="BM1964" s="57" t="str">
        <f>IFERROR(VLOOKUP(K1964,#REF!,2,0)," ")</f>
        <v xml:space="preserve"> </v>
      </c>
      <c r="BN1964" s="58" t="str">
        <f t="shared" si="754"/>
        <v xml:space="preserve">  </v>
      </c>
      <c r="BO1964" s="59" t="str">
        <f>IFERROR(VLOOKUP(BN1964,#REF!,5,0)," ")</f>
        <v xml:space="preserve"> </v>
      </c>
      <c r="BP1964" s="59" t="str">
        <f t="shared" si="755"/>
        <v xml:space="preserve"> </v>
      </c>
      <c r="BQ1964" s="56" t="str">
        <f t="shared" si="756"/>
        <v>0,00</v>
      </c>
      <c r="BR1964" s="59" t="str">
        <f t="shared" si="757"/>
        <v>0,00</v>
      </c>
      <c r="BS1964" s="59" t="str">
        <f t="shared" si="758"/>
        <v xml:space="preserve"> </v>
      </c>
      <c r="BT1964" s="56" t="str">
        <f t="shared" si="749"/>
        <v>00</v>
      </c>
      <c r="BU1964" s="56">
        <f t="shared" si="750"/>
        <v>0</v>
      </c>
      <c r="BV1964" s="56" t="str">
        <f>IFERROR(BU1964*#REF!,"0,00")</f>
        <v>0,00</v>
      </c>
      <c r="BW1964" s="59" t="str">
        <f t="shared" si="751"/>
        <v>0,00</v>
      </c>
    </row>
    <row r="1965" spans="1:75" ht="61.5" customHeight="1" thickTop="1" thickBot="1">
      <c r="A1965" s="90" t="str">
        <f t="shared" si="739"/>
        <v>INSERIR DATA</v>
      </c>
      <c r="B1965" s="91" t="str">
        <f t="shared" si="740"/>
        <v>INSERIR DATA</v>
      </c>
      <c r="C1965" s="81" t="str">
        <f t="shared" si="741"/>
        <v>INSERIR DATA</v>
      </c>
      <c r="D1965" s="79">
        <f t="shared" si="753"/>
        <v>1962</v>
      </c>
      <c r="E1965" s="125">
        <f t="shared" si="752"/>
        <v>0</v>
      </c>
      <c r="F1965" s="101"/>
      <c r="G1965" s="124" t="str">
        <f>IFERROR(VLOOKUP(F1965,#REF!,2,0)," ")</f>
        <v xml:space="preserve"> </v>
      </c>
      <c r="H1965" s="122" t="str">
        <f>IFERROR(VLOOKUP(F1965,#REF!,3,0)," ")</f>
        <v xml:space="preserve"> </v>
      </c>
      <c r="I1965" s="103"/>
      <c r="J1965" s="103"/>
      <c r="K1965" s="103"/>
      <c r="L1965" s="104"/>
      <c r="M1965" s="105"/>
      <c r="N1965" s="106"/>
      <c r="O1965" s="107"/>
      <c r="P1965" s="122" t="str">
        <f t="shared" si="736"/>
        <v>00,00</v>
      </c>
      <c r="Q1965" s="123" t="str">
        <f t="shared" si="737"/>
        <v>0,00</v>
      </c>
      <c r="R1965" s="119">
        <v>0</v>
      </c>
      <c r="S1965" s="119">
        <v>0</v>
      </c>
      <c r="T1965" s="123">
        <f t="shared" si="742"/>
        <v>0</v>
      </c>
      <c r="U1965" s="108"/>
      <c r="V1965" s="109" t="str">
        <f t="shared" si="738"/>
        <v/>
      </c>
      <c r="W1965" s="37"/>
      <c r="X1965" s="132"/>
      <c r="Y1965" s="134"/>
      <c r="AA1965" s="24"/>
      <c r="AB1965" s="40"/>
      <c r="AC1965" s="24" t="str">
        <f t="shared" si="744"/>
        <v>Pendente</v>
      </c>
      <c r="AE1965" s="43"/>
      <c r="AF1965" s="44"/>
      <c r="AG1965" s="46"/>
      <c r="AH1965" s="46"/>
      <c r="AI1965" s="46"/>
      <c r="AJ1965" s="44"/>
      <c r="AK1965" s="46"/>
      <c r="AL1965" s="127"/>
      <c r="AM1965" s="44"/>
      <c r="AN1965" s="46"/>
      <c r="AO1965" s="127"/>
      <c r="AP1965" s="46"/>
      <c r="AQ1965" s="46"/>
      <c r="AR1965" s="46"/>
      <c r="AS1965" s="46"/>
      <c r="AT1965" s="46"/>
      <c r="AU1965" s="46"/>
      <c r="AV1965" s="46"/>
      <c r="AW1965" s="46"/>
      <c r="AX1965" s="46"/>
      <c r="AY1965" s="46"/>
      <c r="AZ1965" s="49"/>
      <c r="BE1965" s="52">
        <f t="shared" si="743"/>
        <v>0</v>
      </c>
      <c r="BF1965" s="53" t="str">
        <f t="shared" si="745"/>
        <v>00</v>
      </c>
      <c r="BG1965" s="54">
        <f t="shared" si="746"/>
        <v>0</v>
      </c>
      <c r="BH1965" s="54">
        <v>6</v>
      </c>
      <c r="BI1965" s="54" t="str">
        <f t="shared" si="747"/>
        <v>,00</v>
      </c>
      <c r="BJ1965" s="55" t="str">
        <f t="shared" si="748"/>
        <v>00,00</v>
      </c>
      <c r="BL1965" s="57" t="str">
        <f>IFERROR(VLOOKUP(H1965,#REF!,2,0)," ")</f>
        <v xml:space="preserve"> </v>
      </c>
      <c r="BM1965" s="57" t="str">
        <f>IFERROR(VLOOKUP(K1965,#REF!,2,0)," ")</f>
        <v xml:space="preserve"> </v>
      </c>
      <c r="BN1965" s="58" t="str">
        <f t="shared" si="754"/>
        <v xml:space="preserve">  </v>
      </c>
      <c r="BO1965" s="59" t="str">
        <f>IFERROR(VLOOKUP(BN1965,#REF!,5,0)," ")</f>
        <v xml:space="preserve"> </v>
      </c>
      <c r="BP1965" s="59" t="str">
        <f t="shared" si="755"/>
        <v xml:space="preserve"> </v>
      </c>
      <c r="BQ1965" s="56" t="str">
        <f t="shared" si="756"/>
        <v>0,00</v>
      </c>
      <c r="BR1965" s="59" t="str">
        <f t="shared" si="757"/>
        <v>0,00</v>
      </c>
      <c r="BS1965" s="59" t="str">
        <f t="shared" si="758"/>
        <v xml:space="preserve"> </v>
      </c>
      <c r="BT1965" s="56" t="str">
        <f t="shared" si="749"/>
        <v>00</v>
      </c>
      <c r="BU1965" s="56">
        <f t="shared" si="750"/>
        <v>0</v>
      </c>
      <c r="BV1965" s="56" t="str">
        <f>IFERROR(BU1965*#REF!,"0,00")</f>
        <v>0,00</v>
      </c>
      <c r="BW1965" s="59" t="str">
        <f t="shared" si="751"/>
        <v>0,00</v>
      </c>
    </row>
    <row r="1966" spans="1:75" ht="61.5" customHeight="1" thickTop="1" thickBot="1">
      <c r="A1966" s="90" t="str">
        <f t="shared" si="739"/>
        <v>INSERIR DATA</v>
      </c>
      <c r="B1966" s="91" t="str">
        <f t="shared" si="740"/>
        <v>INSERIR DATA</v>
      </c>
      <c r="C1966" s="81" t="str">
        <f t="shared" si="741"/>
        <v>INSERIR DATA</v>
      </c>
      <c r="D1966" s="79">
        <f t="shared" si="753"/>
        <v>1963</v>
      </c>
      <c r="E1966" s="125">
        <f t="shared" si="752"/>
        <v>0</v>
      </c>
      <c r="F1966" s="101"/>
      <c r="G1966" s="124" t="str">
        <f>IFERROR(VLOOKUP(F1966,#REF!,2,0)," ")</f>
        <v xml:space="preserve"> </v>
      </c>
      <c r="H1966" s="122" t="str">
        <f>IFERROR(VLOOKUP(F1966,#REF!,3,0)," ")</f>
        <v xml:space="preserve"> </v>
      </c>
      <c r="I1966" s="103"/>
      <c r="J1966" s="103"/>
      <c r="K1966" s="103"/>
      <c r="L1966" s="104"/>
      <c r="M1966" s="105"/>
      <c r="N1966" s="106"/>
      <c r="O1966" s="107"/>
      <c r="P1966" s="122" t="str">
        <f t="shared" si="736"/>
        <v>00,00</v>
      </c>
      <c r="Q1966" s="123" t="str">
        <f t="shared" si="737"/>
        <v>0,00</v>
      </c>
      <c r="R1966" s="119">
        <v>0</v>
      </c>
      <c r="S1966" s="119">
        <v>0</v>
      </c>
      <c r="T1966" s="123">
        <f t="shared" si="742"/>
        <v>0</v>
      </c>
      <c r="U1966" s="108"/>
      <c r="V1966" s="109" t="str">
        <f t="shared" si="738"/>
        <v/>
      </c>
      <c r="W1966" s="37"/>
      <c r="X1966" s="132"/>
      <c r="Y1966" s="134"/>
      <c r="AA1966" s="24"/>
      <c r="AB1966" s="40"/>
      <c r="AC1966" s="24" t="str">
        <f t="shared" si="744"/>
        <v>Pendente</v>
      </c>
      <c r="AE1966" s="43"/>
      <c r="AF1966" s="44"/>
      <c r="AG1966" s="46"/>
      <c r="AH1966" s="46"/>
      <c r="AI1966" s="46"/>
      <c r="AJ1966" s="44"/>
      <c r="AK1966" s="46"/>
      <c r="AL1966" s="127"/>
      <c r="AM1966" s="44"/>
      <c r="AN1966" s="46"/>
      <c r="AO1966" s="127"/>
      <c r="AP1966" s="46"/>
      <c r="AQ1966" s="46"/>
      <c r="AR1966" s="46"/>
      <c r="AS1966" s="46"/>
      <c r="AT1966" s="46"/>
      <c r="AU1966" s="46"/>
      <c r="AV1966" s="46"/>
      <c r="AW1966" s="46"/>
      <c r="AX1966" s="46"/>
      <c r="AY1966" s="46"/>
      <c r="AZ1966" s="49"/>
      <c r="BE1966" s="52">
        <f t="shared" si="743"/>
        <v>0</v>
      </c>
      <c r="BF1966" s="53" t="str">
        <f t="shared" si="745"/>
        <v>00</v>
      </c>
      <c r="BG1966" s="54">
        <f t="shared" si="746"/>
        <v>0</v>
      </c>
      <c r="BH1966" s="54">
        <v>6</v>
      </c>
      <c r="BI1966" s="54" t="str">
        <f t="shared" si="747"/>
        <v>,00</v>
      </c>
      <c r="BJ1966" s="55" t="str">
        <f t="shared" si="748"/>
        <v>00,00</v>
      </c>
      <c r="BL1966" s="57" t="str">
        <f>IFERROR(VLOOKUP(H1966,#REF!,2,0)," ")</f>
        <v xml:space="preserve"> </v>
      </c>
      <c r="BM1966" s="57" t="str">
        <f>IFERROR(VLOOKUP(K1966,#REF!,2,0)," ")</f>
        <v xml:space="preserve"> </v>
      </c>
      <c r="BN1966" s="58" t="str">
        <f t="shared" si="754"/>
        <v xml:space="preserve">  </v>
      </c>
      <c r="BO1966" s="59" t="str">
        <f>IFERROR(VLOOKUP(BN1966,#REF!,5,0)," ")</f>
        <v xml:space="preserve"> </v>
      </c>
      <c r="BP1966" s="59" t="str">
        <f t="shared" si="755"/>
        <v xml:space="preserve"> </v>
      </c>
      <c r="BQ1966" s="56" t="str">
        <f t="shared" si="756"/>
        <v>0,00</v>
      </c>
      <c r="BR1966" s="59" t="str">
        <f t="shared" si="757"/>
        <v>0,00</v>
      </c>
      <c r="BS1966" s="59" t="str">
        <f t="shared" si="758"/>
        <v xml:space="preserve"> </v>
      </c>
      <c r="BT1966" s="56" t="str">
        <f t="shared" si="749"/>
        <v>00</v>
      </c>
      <c r="BU1966" s="56">
        <f t="shared" si="750"/>
        <v>0</v>
      </c>
      <c r="BV1966" s="56" t="str">
        <f>IFERROR(BU1966*#REF!,"0,00")</f>
        <v>0,00</v>
      </c>
      <c r="BW1966" s="59" t="str">
        <f t="shared" si="751"/>
        <v>0,00</v>
      </c>
    </row>
    <row r="1967" spans="1:75" ht="61.5" customHeight="1" thickTop="1" thickBot="1">
      <c r="A1967" s="90" t="str">
        <f t="shared" si="739"/>
        <v>INSERIR DATA</v>
      </c>
      <c r="B1967" s="91" t="str">
        <f t="shared" si="740"/>
        <v>INSERIR DATA</v>
      </c>
      <c r="C1967" s="81" t="str">
        <f t="shared" si="741"/>
        <v>INSERIR DATA</v>
      </c>
      <c r="D1967" s="79">
        <f t="shared" si="753"/>
        <v>1964</v>
      </c>
      <c r="E1967" s="125">
        <f t="shared" si="752"/>
        <v>0</v>
      </c>
      <c r="F1967" s="101"/>
      <c r="G1967" s="124" t="str">
        <f>IFERROR(VLOOKUP(F1967,#REF!,2,0)," ")</f>
        <v xml:space="preserve"> </v>
      </c>
      <c r="H1967" s="122" t="str">
        <f>IFERROR(VLOOKUP(F1967,#REF!,3,0)," ")</f>
        <v xml:space="preserve"> </v>
      </c>
      <c r="I1967" s="103"/>
      <c r="J1967" s="103"/>
      <c r="K1967" s="103"/>
      <c r="L1967" s="104"/>
      <c r="M1967" s="105"/>
      <c r="N1967" s="106"/>
      <c r="O1967" s="107"/>
      <c r="P1967" s="122" t="str">
        <f t="shared" si="736"/>
        <v>00,00</v>
      </c>
      <c r="Q1967" s="123" t="str">
        <f t="shared" si="737"/>
        <v>0,00</v>
      </c>
      <c r="R1967" s="119">
        <v>0</v>
      </c>
      <c r="S1967" s="119">
        <v>0</v>
      </c>
      <c r="T1967" s="123">
        <f t="shared" si="742"/>
        <v>0</v>
      </c>
      <c r="U1967" s="108"/>
      <c r="V1967" s="109" t="str">
        <f t="shared" si="738"/>
        <v/>
      </c>
      <c r="W1967" s="37"/>
      <c r="X1967" s="132"/>
      <c r="Y1967" s="134"/>
      <c r="AA1967" s="24"/>
      <c r="AB1967" s="40"/>
      <c r="AC1967" s="24" t="str">
        <f t="shared" si="744"/>
        <v>Pendente</v>
      </c>
      <c r="AE1967" s="43"/>
      <c r="AF1967" s="44"/>
      <c r="AG1967" s="46"/>
      <c r="AH1967" s="46"/>
      <c r="AI1967" s="46"/>
      <c r="AJ1967" s="44"/>
      <c r="AK1967" s="46"/>
      <c r="AL1967" s="127"/>
      <c r="AM1967" s="44"/>
      <c r="AN1967" s="46"/>
      <c r="AO1967" s="127"/>
      <c r="AP1967" s="46"/>
      <c r="AQ1967" s="46"/>
      <c r="AR1967" s="46"/>
      <c r="AS1967" s="46"/>
      <c r="AT1967" s="46"/>
      <c r="AU1967" s="46"/>
      <c r="AV1967" s="46"/>
      <c r="AW1967" s="46"/>
      <c r="AX1967" s="46"/>
      <c r="AY1967" s="46"/>
      <c r="AZ1967" s="49"/>
      <c r="BE1967" s="52">
        <f t="shared" si="743"/>
        <v>0</v>
      </c>
      <c r="BF1967" s="53" t="str">
        <f t="shared" si="745"/>
        <v>00</v>
      </c>
      <c r="BG1967" s="54">
        <f t="shared" si="746"/>
        <v>0</v>
      </c>
      <c r="BH1967" s="54">
        <v>6</v>
      </c>
      <c r="BI1967" s="54" t="str">
        <f t="shared" si="747"/>
        <v>,00</v>
      </c>
      <c r="BJ1967" s="55" t="str">
        <f t="shared" si="748"/>
        <v>00,00</v>
      </c>
      <c r="BL1967" s="57" t="str">
        <f>IFERROR(VLOOKUP(H1967,#REF!,2,0)," ")</f>
        <v xml:space="preserve"> </v>
      </c>
      <c r="BM1967" s="57" t="str">
        <f>IFERROR(VLOOKUP(K1967,#REF!,2,0)," ")</f>
        <v xml:space="preserve"> </v>
      </c>
      <c r="BN1967" s="58" t="str">
        <f t="shared" si="754"/>
        <v xml:space="preserve">  </v>
      </c>
      <c r="BO1967" s="59" t="str">
        <f>IFERROR(VLOOKUP(BN1967,#REF!,5,0)," ")</f>
        <v xml:space="preserve"> </v>
      </c>
      <c r="BP1967" s="59" t="str">
        <f t="shared" si="755"/>
        <v xml:space="preserve"> </v>
      </c>
      <c r="BQ1967" s="56" t="str">
        <f t="shared" si="756"/>
        <v>0,00</v>
      </c>
      <c r="BR1967" s="59" t="str">
        <f t="shared" si="757"/>
        <v>0,00</v>
      </c>
      <c r="BS1967" s="59" t="str">
        <f t="shared" si="758"/>
        <v xml:space="preserve"> </v>
      </c>
      <c r="BT1967" s="56" t="str">
        <f t="shared" si="749"/>
        <v>00</v>
      </c>
      <c r="BU1967" s="56">
        <f t="shared" si="750"/>
        <v>0</v>
      </c>
      <c r="BV1967" s="56" t="str">
        <f>IFERROR(BU1967*#REF!,"0,00")</f>
        <v>0,00</v>
      </c>
      <c r="BW1967" s="59" t="str">
        <f t="shared" si="751"/>
        <v>0,00</v>
      </c>
    </row>
    <row r="1968" spans="1:75" ht="61.5" customHeight="1" thickTop="1" thickBot="1">
      <c r="A1968" s="90" t="str">
        <f t="shared" si="739"/>
        <v>INSERIR DATA</v>
      </c>
      <c r="B1968" s="91" t="str">
        <f t="shared" si="740"/>
        <v>INSERIR DATA</v>
      </c>
      <c r="C1968" s="81" t="str">
        <f t="shared" si="741"/>
        <v>INSERIR DATA</v>
      </c>
      <c r="D1968" s="79">
        <f t="shared" si="753"/>
        <v>1965</v>
      </c>
      <c r="E1968" s="125">
        <f t="shared" si="752"/>
        <v>0</v>
      </c>
      <c r="F1968" s="101"/>
      <c r="G1968" s="124" t="str">
        <f>IFERROR(VLOOKUP(F1968,#REF!,2,0)," ")</f>
        <v xml:space="preserve"> </v>
      </c>
      <c r="H1968" s="122" t="str">
        <f>IFERROR(VLOOKUP(F1968,#REF!,3,0)," ")</f>
        <v xml:space="preserve"> </v>
      </c>
      <c r="I1968" s="103"/>
      <c r="J1968" s="103"/>
      <c r="K1968" s="103"/>
      <c r="L1968" s="104"/>
      <c r="M1968" s="105"/>
      <c r="N1968" s="106"/>
      <c r="O1968" s="107"/>
      <c r="P1968" s="122" t="str">
        <f t="shared" ref="P1968:P2031" si="759">IFERROR(BJ1968," ")</f>
        <v>00,00</v>
      </c>
      <c r="Q1968" s="123" t="str">
        <f t="shared" ref="Q1968:Q2031" si="760">BW1968</f>
        <v>0,00</v>
      </c>
      <c r="R1968" s="119">
        <v>0</v>
      </c>
      <c r="S1968" s="119">
        <v>0</v>
      </c>
      <c r="T1968" s="123">
        <f t="shared" si="742"/>
        <v>0</v>
      </c>
      <c r="U1968" s="108"/>
      <c r="V1968" s="109" t="str">
        <f t="shared" si="738"/>
        <v/>
      </c>
      <c r="W1968" s="37"/>
      <c r="X1968" s="132"/>
      <c r="Y1968" s="134"/>
      <c r="AA1968" s="24"/>
      <c r="AB1968" s="40"/>
      <c r="AC1968" s="24" t="str">
        <f t="shared" si="744"/>
        <v>Pendente</v>
      </c>
      <c r="AE1968" s="43"/>
      <c r="AF1968" s="44"/>
      <c r="AG1968" s="46"/>
      <c r="AH1968" s="46"/>
      <c r="AI1968" s="46"/>
      <c r="AJ1968" s="44"/>
      <c r="AK1968" s="46"/>
      <c r="AL1968" s="127"/>
      <c r="AM1968" s="44"/>
      <c r="AN1968" s="46"/>
      <c r="AO1968" s="127"/>
      <c r="AP1968" s="46"/>
      <c r="AQ1968" s="46"/>
      <c r="AR1968" s="46"/>
      <c r="AS1968" s="46"/>
      <c r="AT1968" s="46"/>
      <c r="AU1968" s="46"/>
      <c r="AV1968" s="46"/>
      <c r="AW1968" s="46"/>
      <c r="AX1968" s="46"/>
      <c r="AY1968" s="46"/>
      <c r="AZ1968" s="49"/>
      <c r="BE1968" s="52">
        <f t="shared" si="743"/>
        <v>0</v>
      </c>
      <c r="BF1968" s="53" t="str">
        <f t="shared" si="745"/>
        <v>00</v>
      </c>
      <c r="BG1968" s="54">
        <f t="shared" si="746"/>
        <v>0</v>
      </c>
      <c r="BH1968" s="54">
        <v>6</v>
      </c>
      <c r="BI1968" s="54" t="str">
        <f t="shared" si="747"/>
        <v>,00</v>
      </c>
      <c r="BJ1968" s="55" t="str">
        <f t="shared" si="748"/>
        <v>00,00</v>
      </c>
      <c r="BL1968" s="57" t="str">
        <f>IFERROR(VLOOKUP(H1968,#REF!,2,0)," ")</f>
        <v xml:space="preserve"> </v>
      </c>
      <c r="BM1968" s="57" t="str">
        <f>IFERROR(VLOOKUP(K1968,#REF!,2,0)," ")</f>
        <v xml:space="preserve"> </v>
      </c>
      <c r="BN1968" s="58" t="str">
        <f t="shared" si="754"/>
        <v xml:space="preserve">  </v>
      </c>
      <c r="BO1968" s="59" t="str">
        <f>IFERROR(VLOOKUP(BN1968,#REF!,5,0)," ")</f>
        <v xml:space="preserve"> </v>
      </c>
      <c r="BP1968" s="59" t="str">
        <f t="shared" si="755"/>
        <v xml:space="preserve"> </v>
      </c>
      <c r="BQ1968" s="56" t="str">
        <f t="shared" si="756"/>
        <v>0,00</v>
      </c>
      <c r="BR1968" s="59" t="str">
        <f t="shared" si="757"/>
        <v>0,00</v>
      </c>
      <c r="BS1968" s="59" t="str">
        <f t="shared" si="758"/>
        <v xml:space="preserve"> </v>
      </c>
      <c r="BT1968" s="56" t="str">
        <f t="shared" si="749"/>
        <v>00</v>
      </c>
      <c r="BU1968" s="56">
        <f t="shared" si="750"/>
        <v>0</v>
      </c>
      <c r="BV1968" s="56" t="str">
        <f>IFERROR(BU1968*#REF!,"0,00")</f>
        <v>0,00</v>
      </c>
      <c r="BW1968" s="59" t="str">
        <f t="shared" si="751"/>
        <v>0,00</v>
      </c>
    </row>
    <row r="1969" spans="1:75" ht="61.5" customHeight="1" thickTop="1" thickBot="1">
      <c r="A1969" s="90" t="str">
        <f t="shared" si="739"/>
        <v>INSERIR DATA</v>
      </c>
      <c r="B1969" s="91" t="str">
        <f t="shared" si="740"/>
        <v>INSERIR DATA</v>
      </c>
      <c r="C1969" s="81" t="str">
        <f t="shared" si="741"/>
        <v>INSERIR DATA</v>
      </c>
      <c r="D1969" s="79">
        <f t="shared" si="753"/>
        <v>1966</v>
      </c>
      <c r="E1969" s="125">
        <f t="shared" si="752"/>
        <v>0</v>
      </c>
      <c r="F1969" s="101"/>
      <c r="G1969" s="124" t="str">
        <f>IFERROR(VLOOKUP(F1969,#REF!,2,0)," ")</f>
        <v xml:space="preserve"> </v>
      </c>
      <c r="H1969" s="122" t="str">
        <f>IFERROR(VLOOKUP(F1969,#REF!,3,0)," ")</f>
        <v xml:space="preserve"> </v>
      </c>
      <c r="I1969" s="103"/>
      <c r="J1969" s="103"/>
      <c r="K1969" s="103"/>
      <c r="L1969" s="104"/>
      <c r="M1969" s="105"/>
      <c r="N1969" s="106"/>
      <c r="O1969" s="107"/>
      <c r="P1969" s="122" t="str">
        <f t="shared" si="759"/>
        <v>00,00</v>
      </c>
      <c r="Q1969" s="123" t="str">
        <f t="shared" si="760"/>
        <v>0,00</v>
      </c>
      <c r="R1969" s="119">
        <v>0</v>
      </c>
      <c r="S1969" s="119">
        <v>0</v>
      </c>
      <c r="T1969" s="123">
        <f t="shared" si="742"/>
        <v>0</v>
      </c>
      <c r="U1969" s="108"/>
      <c r="V1969" s="109" t="str">
        <f t="shared" ref="V1969:V2032" si="761">UPPER(Y1969)</f>
        <v/>
      </c>
      <c r="W1969" s="37"/>
      <c r="X1969" s="132"/>
      <c r="Y1969" s="134"/>
      <c r="AA1969" s="24"/>
      <c r="AB1969" s="40"/>
      <c r="AC1969" s="24" t="str">
        <f t="shared" si="744"/>
        <v>Pendente</v>
      </c>
      <c r="AE1969" s="43"/>
      <c r="AF1969" s="44"/>
      <c r="AG1969" s="46"/>
      <c r="AH1969" s="46"/>
      <c r="AI1969" s="46"/>
      <c r="AJ1969" s="44"/>
      <c r="AK1969" s="46"/>
      <c r="AL1969" s="127"/>
      <c r="AM1969" s="44"/>
      <c r="AN1969" s="46"/>
      <c r="AO1969" s="127"/>
      <c r="AP1969" s="46"/>
      <c r="AQ1969" s="46"/>
      <c r="AR1969" s="46"/>
      <c r="AS1969" s="46"/>
      <c r="AT1969" s="46"/>
      <c r="AU1969" s="46"/>
      <c r="AV1969" s="46"/>
      <c r="AW1969" s="46"/>
      <c r="AX1969" s="46"/>
      <c r="AY1969" s="46"/>
      <c r="AZ1969" s="49"/>
      <c r="BE1969" s="52">
        <f t="shared" si="743"/>
        <v>0</v>
      </c>
      <c r="BF1969" s="53" t="str">
        <f t="shared" si="745"/>
        <v>00</v>
      </c>
      <c r="BG1969" s="54">
        <f t="shared" si="746"/>
        <v>0</v>
      </c>
      <c r="BH1969" s="54">
        <v>6</v>
      </c>
      <c r="BI1969" s="54" t="str">
        <f t="shared" si="747"/>
        <v>,00</v>
      </c>
      <c r="BJ1969" s="55" t="str">
        <f t="shared" si="748"/>
        <v>00,00</v>
      </c>
      <c r="BL1969" s="57" t="str">
        <f>IFERROR(VLOOKUP(H1969,#REF!,2,0)," ")</f>
        <v xml:space="preserve"> </v>
      </c>
      <c r="BM1969" s="57" t="str">
        <f>IFERROR(VLOOKUP(K1969,#REF!,2,0)," ")</f>
        <v xml:space="preserve"> </v>
      </c>
      <c r="BN1969" s="58" t="str">
        <f t="shared" si="754"/>
        <v xml:space="preserve">  </v>
      </c>
      <c r="BO1969" s="59" t="str">
        <f>IFERROR(VLOOKUP(BN1969,#REF!,5,0)," ")</f>
        <v xml:space="preserve"> </v>
      </c>
      <c r="BP1969" s="59" t="str">
        <f t="shared" si="755"/>
        <v xml:space="preserve"> </v>
      </c>
      <c r="BQ1969" s="56" t="str">
        <f t="shared" si="756"/>
        <v>0,00</v>
      </c>
      <c r="BR1969" s="59" t="str">
        <f t="shared" si="757"/>
        <v>0,00</v>
      </c>
      <c r="BS1969" s="59" t="str">
        <f t="shared" si="758"/>
        <v xml:space="preserve"> </v>
      </c>
      <c r="BT1969" s="56" t="str">
        <f t="shared" si="749"/>
        <v>00</v>
      </c>
      <c r="BU1969" s="56">
        <f t="shared" si="750"/>
        <v>0</v>
      </c>
      <c r="BV1969" s="56" t="str">
        <f>IFERROR(BU1969*#REF!,"0,00")</f>
        <v>0,00</v>
      </c>
      <c r="BW1969" s="59" t="str">
        <f t="shared" si="751"/>
        <v>0,00</v>
      </c>
    </row>
    <row r="1970" spans="1:75" ht="61.5" customHeight="1" thickTop="1" thickBot="1">
      <c r="A1970" s="90" t="str">
        <f t="shared" si="739"/>
        <v>INSERIR DATA</v>
      </c>
      <c r="B1970" s="91" t="str">
        <f t="shared" si="740"/>
        <v>INSERIR DATA</v>
      </c>
      <c r="C1970" s="81" t="str">
        <f t="shared" si="741"/>
        <v>INSERIR DATA</v>
      </c>
      <c r="D1970" s="79">
        <f t="shared" si="753"/>
        <v>1967</v>
      </c>
      <c r="E1970" s="125">
        <f t="shared" si="752"/>
        <v>0</v>
      </c>
      <c r="F1970" s="101"/>
      <c r="G1970" s="124" t="str">
        <f>IFERROR(VLOOKUP(F1970,#REF!,2,0)," ")</f>
        <v xml:space="preserve"> </v>
      </c>
      <c r="H1970" s="122" t="str">
        <f>IFERROR(VLOOKUP(F1970,#REF!,3,0)," ")</f>
        <v xml:space="preserve"> </v>
      </c>
      <c r="I1970" s="103"/>
      <c r="J1970" s="103"/>
      <c r="K1970" s="103"/>
      <c r="L1970" s="104"/>
      <c r="M1970" s="105"/>
      <c r="N1970" s="106"/>
      <c r="O1970" s="107"/>
      <c r="P1970" s="122" t="str">
        <f t="shared" si="759"/>
        <v>00,00</v>
      </c>
      <c r="Q1970" s="123" t="str">
        <f t="shared" si="760"/>
        <v>0,00</v>
      </c>
      <c r="R1970" s="119">
        <v>0</v>
      </c>
      <c r="S1970" s="119">
        <v>0</v>
      </c>
      <c r="T1970" s="123">
        <f t="shared" si="742"/>
        <v>0</v>
      </c>
      <c r="U1970" s="108"/>
      <c r="V1970" s="109" t="str">
        <f t="shared" si="761"/>
        <v/>
      </c>
      <c r="W1970" s="37"/>
      <c r="X1970" s="132"/>
      <c r="Y1970" s="134"/>
      <c r="AA1970" s="24"/>
      <c r="AB1970" s="40"/>
      <c r="AC1970" s="24" t="str">
        <f t="shared" si="744"/>
        <v>Pendente</v>
      </c>
      <c r="AE1970" s="43"/>
      <c r="AF1970" s="44"/>
      <c r="AG1970" s="46"/>
      <c r="AH1970" s="46"/>
      <c r="AI1970" s="46"/>
      <c r="AJ1970" s="44"/>
      <c r="AK1970" s="46"/>
      <c r="AL1970" s="127"/>
      <c r="AM1970" s="44"/>
      <c r="AN1970" s="46"/>
      <c r="AO1970" s="127"/>
      <c r="AP1970" s="46"/>
      <c r="AQ1970" s="46"/>
      <c r="AR1970" s="46"/>
      <c r="AS1970" s="46"/>
      <c r="AT1970" s="46"/>
      <c r="AU1970" s="46"/>
      <c r="AV1970" s="46"/>
      <c r="AW1970" s="46"/>
      <c r="AX1970" s="46"/>
      <c r="AY1970" s="46"/>
      <c r="AZ1970" s="49"/>
      <c r="BE1970" s="52">
        <f t="shared" si="743"/>
        <v>0</v>
      </c>
      <c r="BF1970" s="53" t="str">
        <f t="shared" si="745"/>
        <v>00</v>
      </c>
      <c r="BG1970" s="54">
        <f t="shared" si="746"/>
        <v>0</v>
      </c>
      <c r="BH1970" s="54">
        <v>6</v>
      </c>
      <c r="BI1970" s="54" t="str">
        <f t="shared" si="747"/>
        <v>,00</v>
      </c>
      <c r="BJ1970" s="55" t="str">
        <f t="shared" si="748"/>
        <v>00,00</v>
      </c>
      <c r="BL1970" s="57" t="str">
        <f>IFERROR(VLOOKUP(H1970,#REF!,2,0)," ")</f>
        <v xml:space="preserve"> </v>
      </c>
      <c r="BM1970" s="57" t="str">
        <f>IFERROR(VLOOKUP(K1970,#REF!,2,0)," ")</f>
        <v xml:space="preserve"> </v>
      </c>
      <c r="BN1970" s="58" t="str">
        <f t="shared" si="754"/>
        <v xml:space="preserve">  </v>
      </c>
      <c r="BO1970" s="59" t="str">
        <f>IFERROR(VLOOKUP(BN1970,#REF!,5,0)," ")</f>
        <v xml:space="preserve"> </v>
      </c>
      <c r="BP1970" s="59" t="str">
        <f t="shared" si="755"/>
        <v xml:space="preserve"> </v>
      </c>
      <c r="BQ1970" s="56" t="str">
        <f t="shared" si="756"/>
        <v>0,00</v>
      </c>
      <c r="BR1970" s="59" t="str">
        <f t="shared" si="757"/>
        <v>0,00</v>
      </c>
      <c r="BS1970" s="59" t="str">
        <f t="shared" si="758"/>
        <v xml:space="preserve"> </v>
      </c>
      <c r="BT1970" s="56" t="str">
        <f t="shared" si="749"/>
        <v>00</v>
      </c>
      <c r="BU1970" s="56">
        <f t="shared" si="750"/>
        <v>0</v>
      </c>
      <c r="BV1970" s="56" t="str">
        <f>IFERROR(BU1970*#REF!,"0,00")</f>
        <v>0,00</v>
      </c>
      <c r="BW1970" s="59" t="str">
        <f t="shared" si="751"/>
        <v>0,00</v>
      </c>
    </row>
    <row r="1971" spans="1:75" ht="61.5" customHeight="1" thickTop="1" thickBot="1">
      <c r="A1971" s="90" t="str">
        <f t="shared" si="739"/>
        <v>INSERIR DATA</v>
      </c>
      <c r="B1971" s="91" t="str">
        <f t="shared" si="740"/>
        <v>INSERIR DATA</v>
      </c>
      <c r="C1971" s="81" t="str">
        <f t="shared" si="741"/>
        <v>INSERIR DATA</v>
      </c>
      <c r="D1971" s="79">
        <f t="shared" si="753"/>
        <v>1968</v>
      </c>
      <c r="E1971" s="125">
        <f t="shared" si="752"/>
        <v>0</v>
      </c>
      <c r="F1971" s="101"/>
      <c r="G1971" s="124" t="str">
        <f>IFERROR(VLOOKUP(F1971,#REF!,2,0)," ")</f>
        <v xml:space="preserve"> </v>
      </c>
      <c r="H1971" s="122" t="str">
        <f>IFERROR(VLOOKUP(F1971,#REF!,3,0)," ")</f>
        <v xml:space="preserve"> </v>
      </c>
      <c r="I1971" s="103"/>
      <c r="J1971" s="103"/>
      <c r="K1971" s="103"/>
      <c r="L1971" s="104"/>
      <c r="M1971" s="105"/>
      <c r="N1971" s="106"/>
      <c r="O1971" s="107"/>
      <c r="P1971" s="122" t="str">
        <f t="shared" si="759"/>
        <v>00,00</v>
      </c>
      <c r="Q1971" s="123" t="str">
        <f t="shared" si="760"/>
        <v>0,00</v>
      </c>
      <c r="R1971" s="119">
        <v>0</v>
      </c>
      <c r="S1971" s="119">
        <v>0</v>
      </c>
      <c r="T1971" s="123">
        <f t="shared" si="742"/>
        <v>0</v>
      </c>
      <c r="U1971" s="108"/>
      <c r="V1971" s="109" t="str">
        <f t="shared" si="761"/>
        <v/>
      </c>
      <c r="W1971" s="37"/>
      <c r="X1971" s="132"/>
      <c r="Y1971" s="134"/>
      <c r="AA1971" s="24"/>
      <c r="AB1971" s="40"/>
      <c r="AC1971" s="24" t="str">
        <f t="shared" si="744"/>
        <v>Pendente</v>
      </c>
      <c r="AE1971" s="43"/>
      <c r="AF1971" s="44"/>
      <c r="AG1971" s="46"/>
      <c r="AH1971" s="46"/>
      <c r="AI1971" s="46"/>
      <c r="AJ1971" s="44"/>
      <c r="AK1971" s="46"/>
      <c r="AL1971" s="127"/>
      <c r="AM1971" s="44"/>
      <c r="AN1971" s="46"/>
      <c r="AO1971" s="127"/>
      <c r="AP1971" s="46"/>
      <c r="AQ1971" s="46"/>
      <c r="AR1971" s="46"/>
      <c r="AS1971" s="46"/>
      <c r="AT1971" s="46"/>
      <c r="AU1971" s="46"/>
      <c r="AV1971" s="46"/>
      <c r="AW1971" s="46"/>
      <c r="AX1971" s="46"/>
      <c r="AY1971" s="46"/>
      <c r="AZ1971" s="49"/>
      <c r="BE1971" s="52">
        <f t="shared" si="743"/>
        <v>0</v>
      </c>
      <c r="BF1971" s="53" t="str">
        <f t="shared" si="745"/>
        <v>00</v>
      </c>
      <c r="BG1971" s="54">
        <f t="shared" si="746"/>
        <v>0</v>
      </c>
      <c r="BH1971" s="54">
        <v>6</v>
      </c>
      <c r="BI1971" s="54" t="str">
        <f t="shared" si="747"/>
        <v>,00</v>
      </c>
      <c r="BJ1971" s="55" t="str">
        <f t="shared" si="748"/>
        <v>00,00</v>
      </c>
      <c r="BL1971" s="57" t="str">
        <f>IFERROR(VLOOKUP(H1971,#REF!,2,0)," ")</f>
        <v xml:space="preserve"> </v>
      </c>
      <c r="BM1971" s="57" t="str">
        <f>IFERROR(VLOOKUP(K1971,#REF!,2,0)," ")</f>
        <v xml:space="preserve"> </v>
      </c>
      <c r="BN1971" s="58" t="str">
        <f t="shared" si="754"/>
        <v xml:space="preserve">  </v>
      </c>
      <c r="BO1971" s="59" t="str">
        <f>IFERROR(VLOOKUP(BN1971,#REF!,5,0)," ")</f>
        <v xml:space="preserve"> </v>
      </c>
      <c r="BP1971" s="59" t="str">
        <f t="shared" si="755"/>
        <v xml:space="preserve"> </v>
      </c>
      <c r="BQ1971" s="56" t="str">
        <f t="shared" si="756"/>
        <v>0,00</v>
      </c>
      <c r="BR1971" s="59" t="str">
        <f t="shared" si="757"/>
        <v>0,00</v>
      </c>
      <c r="BS1971" s="59" t="str">
        <f t="shared" si="758"/>
        <v xml:space="preserve"> </v>
      </c>
      <c r="BT1971" s="56" t="str">
        <f t="shared" si="749"/>
        <v>00</v>
      </c>
      <c r="BU1971" s="56">
        <f t="shared" si="750"/>
        <v>0</v>
      </c>
      <c r="BV1971" s="56" t="str">
        <f>IFERROR(BU1971*#REF!,"0,00")</f>
        <v>0,00</v>
      </c>
      <c r="BW1971" s="59" t="str">
        <f t="shared" si="751"/>
        <v>0,00</v>
      </c>
    </row>
    <row r="1972" spans="1:75" ht="61.5" customHeight="1" thickTop="1" thickBot="1">
      <c r="A1972" s="90" t="str">
        <f t="shared" si="739"/>
        <v>INSERIR DATA</v>
      </c>
      <c r="B1972" s="91" t="str">
        <f t="shared" si="740"/>
        <v>INSERIR DATA</v>
      </c>
      <c r="C1972" s="81" t="str">
        <f t="shared" si="741"/>
        <v>INSERIR DATA</v>
      </c>
      <c r="D1972" s="79">
        <f t="shared" si="753"/>
        <v>1969</v>
      </c>
      <c r="E1972" s="125">
        <f t="shared" si="752"/>
        <v>0</v>
      </c>
      <c r="F1972" s="101"/>
      <c r="G1972" s="124" t="str">
        <f>IFERROR(VLOOKUP(F1972,#REF!,2,0)," ")</f>
        <v xml:space="preserve"> </v>
      </c>
      <c r="H1972" s="122" t="str">
        <f>IFERROR(VLOOKUP(F1972,#REF!,3,0)," ")</f>
        <v xml:space="preserve"> </v>
      </c>
      <c r="I1972" s="103"/>
      <c r="J1972" s="103"/>
      <c r="K1972" s="103"/>
      <c r="L1972" s="104"/>
      <c r="M1972" s="105"/>
      <c r="N1972" s="106"/>
      <c r="O1972" s="107"/>
      <c r="P1972" s="122" t="str">
        <f t="shared" si="759"/>
        <v>00,00</v>
      </c>
      <c r="Q1972" s="123" t="str">
        <f t="shared" si="760"/>
        <v>0,00</v>
      </c>
      <c r="R1972" s="119">
        <v>0</v>
      </c>
      <c r="S1972" s="119">
        <v>0</v>
      </c>
      <c r="T1972" s="123">
        <f t="shared" si="742"/>
        <v>0</v>
      </c>
      <c r="U1972" s="108"/>
      <c r="V1972" s="109" t="str">
        <f t="shared" si="761"/>
        <v/>
      </c>
      <c r="W1972" s="37"/>
      <c r="X1972" s="132"/>
      <c r="Y1972" s="134"/>
      <c r="AA1972" s="24"/>
      <c r="AB1972" s="40"/>
      <c r="AC1972" s="24" t="str">
        <f t="shared" si="744"/>
        <v>Pendente</v>
      </c>
      <c r="AE1972" s="43"/>
      <c r="AF1972" s="44"/>
      <c r="AG1972" s="46"/>
      <c r="AH1972" s="46"/>
      <c r="AI1972" s="46"/>
      <c r="AJ1972" s="44"/>
      <c r="AK1972" s="46"/>
      <c r="AL1972" s="127"/>
      <c r="AM1972" s="44"/>
      <c r="AN1972" s="46"/>
      <c r="AO1972" s="127"/>
      <c r="AP1972" s="46"/>
      <c r="AQ1972" s="46"/>
      <c r="AR1972" s="46"/>
      <c r="AS1972" s="46"/>
      <c r="AT1972" s="46"/>
      <c r="AU1972" s="46"/>
      <c r="AV1972" s="46"/>
      <c r="AW1972" s="46"/>
      <c r="AX1972" s="46"/>
      <c r="AY1972" s="46"/>
      <c r="AZ1972" s="49"/>
      <c r="BE1972" s="52">
        <f t="shared" si="743"/>
        <v>0</v>
      </c>
      <c r="BF1972" s="53" t="str">
        <f t="shared" si="745"/>
        <v>00</v>
      </c>
      <c r="BG1972" s="54">
        <f t="shared" si="746"/>
        <v>0</v>
      </c>
      <c r="BH1972" s="54">
        <v>6</v>
      </c>
      <c r="BI1972" s="54" t="str">
        <f t="shared" si="747"/>
        <v>,00</v>
      </c>
      <c r="BJ1972" s="55" t="str">
        <f t="shared" si="748"/>
        <v>00,00</v>
      </c>
      <c r="BL1972" s="57" t="str">
        <f>IFERROR(VLOOKUP(H1972,#REF!,2,0)," ")</f>
        <v xml:space="preserve"> </v>
      </c>
      <c r="BM1972" s="57" t="str">
        <f>IFERROR(VLOOKUP(K1972,#REF!,2,0)," ")</f>
        <v xml:space="preserve"> </v>
      </c>
      <c r="BN1972" s="58" t="str">
        <f t="shared" si="754"/>
        <v xml:space="preserve">  </v>
      </c>
      <c r="BO1972" s="59" t="str">
        <f>IFERROR(VLOOKUP(BN1972,#REF!,5,0)," ")</f>
        <v xml:space="preserve"> </v>
      </c>
      <c r="BP1972" s="59" t="str">
        <f t="shared" si="755"/>
        <v xml:space="preserve"> </v>
      </c>
      <c r="BQ1972" s="56" t="str">
        <f t="shared" si="756"/>
        <v>0,00</v>
      </c>
      <c r="BR1972" s="59" t="str">
        <f t="shared" si="757"/>
        <v>0,00</v>
      </c>
      <c r="BS1972" s="59" t="str">
        <f t="shared" si="758"/>
        <v xml:space="preserve"> </v>
      </c>
      <c r="BT1972" s="56" t="str">
        <f t="shared" si="749"/>
        <v>00</v>
      </c>
      <c r="BU1972" s="56">
        <f t="shared" si="750"/>
        <v>0</v>
      </c>
      <c r="BV1972" s="56" t="str">
        <f>IFERROR(BU1972*#REF!,"0,00")</f>
        <v>0,00</v>
      </c>
      <c r="BW1972" s="59" t="str">
        <f t="shared" si="751"/>
        <v>0,00</v>
      </c>
    </row>
    <row r="1973" spans="1:75" ht="61.5" customHeight="1" thickTop="1" thickBot="1">
      <c r="A1973" s="90" t="str">
        <f t="shared" si="739"/>
        <v>INSERIR DATA</v>
      </c>
      <c r="B1973" s="91" t="str">
        <f t="shared" si="740"/>
        <v>INSERIR DATA</v>
      </c>
      <c r="C1973" s="81" t="str">
        <f t="shared" si="741"/>
        <v>INSERIR DATA</v>
      </c>
      <c r="D1973" s="79">
        <f t="shared" si="753"/>
        <v>1970</v>
      </c>
      <c r="E1973" s="125">
        <f t="shared" si="752"/>
        <v>0</v>
      </c>
      <c r="F1973" s="101"/>
      <c r="G1973" s="124" t="str">
        <f>IFERROR(VLOOKUP(F1973,#REF!,2,0)," ")</f>
        <v xml:space="preserve"> </v>
      </c>
      <c r="H1973" s="122" t="str">
        <f>IFERROR(VLOOKUP(F1973,#REF!,3,0)," ")</f>
        <v xml:space="preserve"> </v>
      </c>
      <c r="I1973" s="103"/>
      <c r="J1973" s="103"/>
      <c r="K1973" s="103"/>
      <c r="L1973" s="104"/>
      <c r="M1973" s="105"/>
      <c r="N1973" s="106"/>
      <c r="O1973" s="107"/>
      <c r="P1973" s="122" t="str">
        <f t="shared" si="759"/>
        <v>00,00</v>
      </c>
      <c r="Q1973" s="123" t="str">
        <f t="shared" si="760"/>
        <v>0,00</v>
      </c>
      <c r="R1973" s="119">
        <v>0</v>
      </c>
      <c r="S1973" s="119">
        <v>0</v>
      </c>
      <c r="T1973" s="123">
        <f t="shared" si="742"/>
        <v>0</v>
      </c>
      <c r="U1973" s="108"/>
      <c r="V1973" s="109" t="str">
        <f t="shared" si="761"/>
        <v/>
      </c>
      <c r="W1973" s="37"/>
      <c r="X1973" s="132"/>
      <c r="Y1973" s="134"/>
      <c r="AA1973" s="24"/>
      <c r="AB1973" s="40"/>
      <c r="AC1973" s="24" t="str">
        <f t="shared" si="744"/>
        <v>Pendente</v>
      </c>
      <c r="AE1973" s="43"/>
      <c r="AF1973" s="44"/>
      <c r="AG1973" s="46"/>
      <c r="AH1973" s="46"/>
      <c r="AI1973" s="46"/>
      <c r="AJ1973" s="44"/>
      <c r="AK1973" s="46"/>
      <c r="AL1973" s="127"/>
      <c r="AM1973" s="44"/>
      <c r="AN1973" s="46"/>
      <c r="AO1973" s="127"/>
      <c r="AP1973" s="46"/>
      <c r="AQ1973" s="46"/>
      <c r="AR1973" s="46"/>
      <c r="AS1973" s="46"/>
      <c r="AT1973" s="46"/>
      <c r="AU1973" s="46"/>
      <c r="AV1973" s="46"/>
      <c r="AW1973" s="46"/>
      <c r="AX1973" s="46"/>
      <c r="AY1973" s="46"/>
      <c r="AZ1973" s="49"/>
      <c r="BE1973" s="52">
        <f t="shared" si="743"/>
        <v>0</v>
      </c>
      <c r="BF1973" s="53" t="str">
        <f t="shared" si="745"/>
        <v>00</v>
      </c>
      <c r="BG1973" s="54">
        <f t="shared" si="746"/>
        <v>0</v>
      </c>
      <c r="BH1973" s="54">
        <v>6</v>
      </c>
      <c r="BI1973" s="54" t="str">
        <f t="shared" si="747"/>
        <v>,00</v>
      </c>
      <c r="BJ1973" s="55" t="str">
        <f t="shared" si="748"/>
        <v>00,00</v>
      </c>
      <c r="BL1973" s="57" t="str">
        <f>IFERROR(VLOOKUP(H1973,#REF!,2,0)," ")</f>
        <v xml:space="preserve"> </v>
      </c>
      <c r="BM1973" s="57" t="str">
        <f>IFERROR(VLOOKUP(K1973,#REF!,2,0)," ")</f>
        <v xml:space="preserve"> </v>
      </c>
      <c r="BN1973" s="58" t="str">
        <f t="shared" si="754"/>
        <v xml:space="preserve">  </v>
      </c>
      <c r="BO1973" s="59" t="str">
        <f>IFERROR(VLOOKUP(BN1973,#REF!,5,0)," ")</f>
        <v xml:space="preserve"> </v>
      </c>
      <c r="BP1973" s="59" t="str">
        <f t="shared" si="755"/>
        <v xml:space="preserve"> </v>
      </c>
      <c r="BQ1973" s="56" t="str">
        <f t="shared" si="756"/>
        <v>0,00</v>
      </c>
      <c r="BR1973" s="59" t="str">
        <f t="shared" si="757"/>
        <v>0,00</v>
      </c>
      <c r="BS1973" s="59" t="str">
        <f t="shared" si="758"/>
        <v xml:space="preserve"> </v>
      </c>
      <c r="BT1973" s="56" t="str">
        <f t="shared" si="749"/>
        <v>00</v>
      </c>
      <c r="BU1973" s="56">
        <f t="shared" si="750"/>
        <v>0</v>
      </c>
      <c r="BV1973" s="56" t="str">
        <f>IFERROR(BU1973*#REF!,"0,00")</f>
        <v>0,00</v>
      </c>
      <c r="BW1973" s="59" t="str">
        <f t="shared" si="751"/>
        <v>0,00</v>
      </c>
    </row>
    <row r="1974" spans="1:75" ht="61.5" customHeight="1" thickTop="1" thickBot="1">
      <c r="A1974" s="90" t="str">
        <f t="shared" si="739"/>
        <v>INSERIR DATA</v>
      </c>
      <c r="B1974" s="91" t="str">
        <f t="shared" si="740"/>
        <v>INSERIR DATA</v>
      </c>
      <c r="C1974" s="81" t="str">
        <f t="shared" si="741"/>
        <v>INSERIR DATA</v>
      </c>
      <c r="D1974" s="79">
        <f t="shared" si="753"/>
        <v>1971</v>
      </c>
      <c r="E1974" s="125">
        <f t="shared" si="752"/>
        <v>0</v>
      </c>
      <c r="F1974" s="101"/>
      <c r="G1974" s="124" t="str">
        <f>IFERROR(VLOOKUP(F1974,#REF!,2,0)," ")</f>
        <v xml:space="preserve"> </v>
      </c>
      <c r="H1974" s="122" t="str">
        <f>IFERROR(VLOOKUP(F1974,#REF!,3,0)," ")</f>
        <v xml:space="preserve"> </v>
      </c>
      <c r="I1974" s="103"/>
      <c r="J1974" s="103"/>
      <c r="K1974" s="103"/>
      <c r="L1974" s="104"/>
      <c r="M1974" s="105"/>
      <c r="N1974" s="106"/>
      <c r="O1974" s="107"/>
      <c r="P1974" s="122" t="str">
        <f t="shared" si="759"/>
        <v>00,00</v>
      </c>
      <c r="Q1974" s="123" t="str">
        <f t="shared" si="760"/>
        <v>0,00</v>
      </c>
      <c r="R1974" s="119">
        <v>0</v>
      </c>
      <c r="S1974" s="119">
        <v>0</v>
      </c>
      <c r="T1974" s="123">
        <f t="shared" si="742"/>
        <v>0</v>
      </c>
      <c r="U1974" s="108"/>
      <c r="V1974" s="109" t="str">
        <f t="shared" si="761"/>
        <v/>
      </c>
      <c r="W1974" s="37"/>
      <c r="X1974" s="132"/>
      <c r="Y1974" s="134"/>
      <c r="AA1974" s="24"/>
      <c r="AB1974" s="40"/>
      <c r="AC1974" s="24" t="str">
        <f t="shared" si="744"/>
        <v>Pendente</v>
      </c>
      <c r="AE1974" s="43"/>
      <c r="AF1974" s="44"/>
      <c r="AG1974" s="46"/>
      <c r="AH1974" s="46"/>
      <c r="AI1974" s="46"/>
      <c r="AJ1974" s="44"/>
      <c r="AK1974" s="46"/>
      <c r="AL1974" s="127"/>
      <c r="AM1974" s="44"/>
      <c r="AN1974" s="46"/>
      <c r="AO1974" s="127"/>
      <c r="AP1974" s="46"/>
      <c r="AQ1974" s="46"/>
      <c r="AR1974" s="46"/>
      <c r="AS1974" s="46"/>
      <c r="AT1974" s="46"/>
      <c r="AU1974" s="46"/>
      <c r="AV1974" s="46"/>
      <c r="AW1974" s="46"/>
      <c r="AX1974" s="46"/>
      <c r="AY1974" s="46"/>
      <c r="AZ1974" s="49"/>
      <c r="BE1974" s="52">
        <f t="shared" si="743"/>
        <v>0</v>
      </c>
      <c r="BF1974" s="53" t="str">
        <f t="shared" si="745"/>
        <v>00</v>
      </c>
      <c r="BG1974" s="54">
        <f t="shared" si="746"/>
        <v>0</v>
      </c>
      <c r="BH1974" s="54">
        <v>6</v>
      </c>
      <c r="BI1974" s="54" t="str">
        <f t="shared" si="747"/>
        <v>,00</v>
      </c>
      <c r="BJ1974" s="55" t="str">
        <f t="shared" si="748"/>
        <v>00,00</v>
      </c>
      <c r="BL1974" s="57" t="str">
        <f>IFERROR(VLOOKUP(H1974,#REF!,2,0)," ")</f>
        <v xml:space="preserve"> </v>
      </c>
      <c r="BM1974" s="57" t="str">
        <f>IFERROR(VLOOKUP(K1974,#REF!,2,0)," ")</f>
        <v xml:space="preserve"> </v>
      </c>
      <c r="BN1974" s="58" t="str">
        <f t="shared" si="754"/>
        <v xml:space="preserve">  </v>
      </c>
      <c r="BO1974" s="59" t="str">
        <f>IFERROR(VLOOKUP(BN1974,#REF!,5,0)," ")</f>
        <v xml:space="preserve"> </v>
      </c>
      <c r="BP1974" s="59" t="str">
        <f t="shared" si="755"/>
        <v xml:space="preserve"> </v>
      </c>
      <c r="BQ1974" s="56" t="str">
        <f t="shared" si="756"/>
        <v>0,00</v>
      </c>
      <c r="BR1974" s="59" t="str">
        <f t="shared" si="757"/>
        <v>0,00</v>
      </c>
      <c r="BS1974" s="59" t="str">
        <f t="shared" si="758"/>
        <v xml:space="preserve"> </v>
      </c>
      <c r="BT1974" s="56" t="str">
        <f t="shared" si="749"/>
        <v>00</v>
      </c>
      <c r="BU1974" s="56">
        <f t="shared" si="750"/>
        <v>0</v>
      </c>
      <c r="BV1974" s="56" t="str">
        <f>IFERROR(BU1974*#REF!,"0,00")</f>
        <v>0,00</v>
      </c>
      <c r="BW1974" s="59" t="str">
        <f t="shared" si="751"/>
        <v>0,00</v>
      </c>
    </row>
    <row r="1975" spans="1:75" ht="61.5" customHeight="1" thickTop="1" thickBot="1">
      <c r="A1975" s="90" t="str">
        <f t="shared" si="739"/>
        <v>INSERIR DATA</v>
      </c>
      <c r="B1975" s="91" t="str">
        <f t="shared" si="740"/>
        <v>INSERIR DATA</v>
      </c>
      <c r="C1975" s="81" t="str">
        <f t="shared" si="741"/>
        <v>INSERIR DATA</v>
      </c>
      <c r="D1975" s="79">
        <f t="shared" si="753"/>
        <v>1972</v>
      </c>
      <c r="E1975" s="125">
        <f t="shared" si="752"/>
        <v>0</v>
      </c>
      <c r="F1975" s="101"/>
      <c r="G1975" s="124" t="str">
        <f>IFERROR(VLOOKUP(F1975,#REF!,2,0)," ")</f>
        <v xml:space="preserve"> </v>
      </c>
      <c r="H1975" s="122" t="str">
        <f>IFERROR(VLOOKUP(F1975,#REF!,3,0)," ")</f>
        <v xml:space="preserve"> </v>
      </c>
      <c r="I1975" s="103"/>
      <c r="J1975" s="103"/>
      <c r="K1975" s="103"/>
      <c r="L1975" s="104"/>
      <c r="M1975" s="105"/>
      <c r="N1975" s="106"/>
      <c r="O1975" s="107"/>
      <c r="P1975" s="122" t="str">
        <f t="shared" si="759"/>
        <v>00,00</v>
      </c>
      <c r="Q1975" s="123" t="str">
        <f t="shared" si="760"/>
        <v>0,00</v>
      </c>
      <c r="R1975" s="119">
        <v>0</v>
      </c>
      <c r="S1975" s="119">
        <v>0</v>
      </c>
      <c r="T1975" s="123">
        <f t="shared" si="742"/>
        <v>0</v>
      </c>
      <c r="U1975" s="108"/>
      <c r="V1975" s="109" t="str">
        <f t="shared" si="761"/>
        <v/>
      </c>
      <c r="W1975" s="37"/>
      <c r="X1975" s="132"/>
      <c r="Y1975" s="134"/>
      <c r="AA1975" s="24"/>
      <c r="AB1975" s="40"/>
      <c r="AC1975" s="24" t="str">
        <f t="shared" si="744"/>
        <v>Pendente</v>
      </c>
      <c r="AE1975" s="43"/>
      <c r="AF1975" s="44"/>
      <c r="AG1975" s="46"/>
      <c r="AH1975" s="46"/>
      <c r="AI1975" s="46"/>
      <c r="AJ1975" s="44"/>
      <c r="AK1975" s="46"/>
      <c r="AL1975" s="127"/>
      <c r="AM1975" s="44"/>
      <c r="AN1975" s="46"/>
      <c r="AO1975" s="127"/>
      <c r="AP1975" s="46"/>
      <c r="AQ1975" s="46"/>
      <c r="AR1975" s="46"/>
      <c r="AS1975" s="46"/>
      <c r="AT1975" s="46"/>
      <c r="AU1975" s="46"/>
      <c r="AV1975" s="46"/>
      <c r="AW1975" s="46"/>
      <c r="AX1975" s="46"/>
      <c r="AY1975" s="46"/>
      <c r="AZ1975" s="49"/>
      <c r="BE1975" s="52">
        <f t="shared" si="743"/>
        <v>0</v>
      </c>
      <c r="BF1975" s="53" t="str">
        <f t="shared" si="745"/>
        <v>00</v>
      </c>
      <c r="BG1975" s="54">
        <f t="shared" si="746"/>
        <v>0</v>
      </c>
      <c r="BH1975" s="54">
        <v>6</v>
      </c>
      <c r="BI1975" s="54" t="str">
        <f t="shared" si="747"/>
        <v>,00</v>
      </c>
      <c r="BJ1975" s="55" t="str">
        <f t="shared" si="748"/>
        <v>00,00</v>
      </c>
      <c r="BL1975" s="57" t="str">
        <f>IFERROR(VLOOKUP(H1975,#REF!,2,0)," ")</f>
        <v xml:space="preserve"> </v>
      </c>
      <c r="BM1975" s="57" t="str">
        <f>IFERROR(VLOOKUP(K1975,#REF!,2,0)," ")</f>
        <v xml:space="preserve"> </v>
      </c>
      <c r="BN1975" s="58" t="str">
        <f t="shared" si="754"/>
        <v xml:space="preserve">  </v>
      </c>
      <c r="BO1975" s="59" t="str">
        <f>IFERROR(VLOOKUP(BN1975,#REF!,5,0)," ")</f>
        <v xml:space="preserve"> </v>
      </c>
      <c r="BP1975" s="59" t="str">
        <f t="shared" si="755"/>
        <v xml:space="preserve"> </v>
      </c>
      <c r="BQ1975" s="56" t="str">
        <f t="shared" si="756"/>
        <v>0,00</v>
      </c>
      <c r="BR1975" s="59" t="str">
        <f t="shared" si="757"/>
        <v>0,00</v>
      </c>
      <c r="BS1975" s="59" t="str">
        <f t="shared" si="758"/>
        <v xml:space="preserve"> </v>
      </c>
      <c r="BT1975" s="56" t="str">
        <f t="shared" si="749"/>
        <v>00</v>
      </c>
      <c r="BU1975" s="56">
        <f t="shared" si="750"/>
        <v>0</v>
      </c>
      <c r="BV1975" s="56" t="str">
        <f>IFERROR(BU1975*#REF!,"0,00")</f>
        <v>0,00</v>
      </c>
      <c r="BW1975" s="59" t="str">
        <f t="shared" si="751"/>
        <v>0,00</v>
      </c>
    </row>
    <row r="1976" spans="1:75" ht="61.5" customHeight="1" thickTop="1" thickBot="1">
      <c r="A1976" s="90" t="str">
        <f t="shared" si="739"/>
        <v>INSERIR DATA</v>
      </c>
      <c r="B1976" s="91" t="str">
        <f t="shared" si="740"/>
        <v>INSERIR DATA</v>
      </c>
      <c r="C1976" s="81" t="str">
        <f t="shared" si="741"/>
        <v>INSERIR DATA</v>
      </c>
      <c r="D1976" s="79">
        <f t="shared" si="753"/>
        <v>1973</v>
      </c>
      <c r="E1976" s="125">
        <f t="shared" si="752"/>
        <v>0</v>
      </c>
      <c r="F1976" s="101"/>
      <c r="G1976" s="124" t="str">
        <f>IFERROR(VLOOKUP(F1976,#REF!,2,0)," ")</f>
        <v xml:space="preserve"> </v>
      </c>
      <c r="H1976" s="122" t="str">
        <f>IFERROR(VLOOKUP(F1976,#REF!,3,0)," ")</f>
        <v xml:space="preserve"> </v>
      </c>
      <c r="I1976" s="103"/>
      <c r="J1976" s="103"/>
      <c r="K1976" s="103"/>
      <c r="L1976" s="104"/>
      <c r="M1976" s="105"/>
      <c r="N1976" s="106"/>
      <c r="O1976" s="107"/>
      <c r="P1976" s="122" t="str">
        <f t="shared" si="759"/>
        <v>00,00</v>
      </c>
      <c r="Q1976" s="123" t="str">
        <f t="shared" si="760"/>
        <v>0,00</v>
      </c>
      <c r="R1976" s="119">
        <v>0</v>
      </c>
      <c r="S1976" s="119">
        <v>0</v>
      </c>
      <c r="T1976" s="123">
        <f t="shared" si="742"/>
        <v>0</v>
      </c>
      <c r="U1976" s="108"/>
      <c r="V1976" s="109" t="str">
        <f t="shared" si="761"/>
        <v/>
      </c>
      <c r="W1976" s="37"/>
      <c r="X1976" s="132"/>
      <c r="Y1976" s="134"/>
      <c r="AA1976" s="24"/>
      <c r="AB1976" s="40"/>
      <c r="AC1976" s="24" t="str">
        <f t="shared" si="744"/>
        <v>Pendente</v>
      </c>
      <c r="AE1976" s="43"/>
      <c r="AF1976" s="44"/>
      <c r="AG1976" s="46"/>
      <c r="AH1976" s="46"/>
      <c r="AI1976" s="46"/>
      <c r="AJ1976" s="44"/>
      <c r="AK1976" s="46"/>
      <c r="AL1976" s="127"/>
      <c r="AM1976" s="44"/>
      <c r="AN1976" s="46"/>
      <c r="AO1976" s="127"/>
      <c r="AP1976" s="46"/>
      <c r="AQ1976" s="46"/>
      <c r="AR1976" s="46"/>
      <c r="AS1976" s="46"/>
      <c r="AT1976" s="46"/>
      <c r="AU1976" s="46"/>
      <c r="AV1976" s="46"/>
      <c r="AW1976" s="46"/>
      <c r="AX1976" s="46"/>
      <c r="AY1976" s="46"/>
      <c r="AZ1976" s="49"/>
      <c r="BE1976" s="52">
        <f t="shared" si="743"/>
        <v>0</v>
      </c>
      <c r="BF1976" s="53" t="str">
        <f t="shared" si="745"/>
        <v>00</v>
      </c>
      <c r="BG1976" s="54">
        <f t="shared" si="746"/>
        <v>0</v>
      </c>
      <c r="BH1976" s="54">
        <v>6</v>
      </c>
      <c r="BI1976" s="54" t="str">
        <f t="shared" si="747"/>
        <v>,00</v>
      </c>
      <c r="BJ1976" s="55" t="str">
        <f t="shared" si="748"/>
        <v>00,00</v>
      </c>
      <c r="BL1976" s="57" t="str">
        <f>IFERROR(VLOOKUP(H1976,#REF!,2,0)," ")</f>
        <v xml:space="preserve"> </v>
      </c>
      <c r="BM1976" s="57" t="str">
        <f>IFERROR(VLOOKUP(K1976,#REF!,2,0)," ")</f>
        <v xml:space="preserve"> </v>
      </c>
      <c r="BN1976" s="58" t="str">
        <f t="shared" si="754"/>
        <v xml:space="preserve">  </v>
      </c>
      <c r="BO1976" s="59" t="str">
        <f>IFERROR(VLOOKUP(BN1976,#REF!,5,0)," ")</f>
        <v xml:space="preserve"> </v>
      </c>
      <c r="BP1976" s="59" t="str">
        <f t="shared" si="755"/>
        <v xml:space="preserve"> </v>
      </c>
      <c r="BQ1976" s="56" t="str">
        <f t="shared" si="756"/>
        <v>0,00</v>
      </c>
      <c r="BR1976" s="59" t="str">
        <f t="shared" si="757"/>
        <v>0,00</v>
      </c>
      <c r="BS1976" s="59" t="str">
        <f t="shared" si="758"/>
        <v xml:space="preserve"> </v>
      </c>
      <c r="BT1976" s="56" t="str">
        <f t="shared" si="749"/>
        <v>00</v>
      </c>
      <c r="BU1976" s="56">
        <f t="shared" si="750"/>
        <v>0</v>
      </c>
      <c r="BV1976" s="56" t="str">
        <f>IFERROR(BU1976*#REF!,"0,00")</f>
        <v>0,00</v>
      </c>
      <c r="BW1976" s="59" t="str">
        <f t="shared" si="751"/>
        <v>0,00</v>
      </c>
    </row>
    <row r="1977" spans="1:75" ht="61.5" customHeight="1" thickTop="1" thickBot="1">
      <c r="A1977" s="90" t="str">
        <f t="shared" si="739"/>
        <v>INSERIR DATA</v>
      </c>
      <c r="B1977" s="91" t="str">
        <f t="shared" si="740"/>
        <v>INSERIR DATA</v>
      </c>
      <c r="C1977" s="81" t="str">
        <f t="shared" si="741"/>
        <v>INSERIR DATA</v>
      </c>
      <c r="D1977" s="79">
        <f t="shared" si="753"/>
        <v>1974</v>
      </c>
      <c r="E1977" s="125">
        <f t="shared" si="752"/>
        <v>0</v>
      </c>
      <c r="F1977" s="101"/>
      <c r="G1977" s="124" t="str">
        <f>IFERROR(VLOOKUP(F1977,#REF!,2,0)," ")</f>
        <v xml:space="preserve"> </v>
      </c>
      <c r="H1977" s="122" t="str">
        <f>IFERROR(VLOOKUP(F1977,#REF!,3,0)," ")</f>
        <v xml:space="preserve"> </v>
      </c>
      <c r="I1977" s="103"/>
      <c r="J1977" s="103"/>
      <c r="K1977" s="103"/>
      <c r="L1977" s="104"/>
      <c r="M1977" s="105"/>
      <c r="N1977" s="106"/>
      <c r="O1977" s="107"/>
      <c r="P1977" s="122" t="str">
        <f t="shared" si="759"/>
        <v>00,00</v>
      </c>
      <c r="Q1977" s="123" t="str">
        <f t="shared" si="760"/>
        <v>0,00</v>
      </c>
      <c r="R1977" s="119">
        <v>0</v>
      </c>
      <c r="S1977" s="119">
        <v>0</v>
      </c>
      <c r="T1977" s="123">
        <f t="shared" si="742"/>
        <v>0</v>
      </c>
      <c r="U1977" s="108"/>
      <c r="V1977" s="109" t="str">
        <f t="shared" si="761"/>
        <v/>
      </c>
      <c r="W1977" s="37"/>
      <c r="X1977" s="132"/>
      <c r="Y1977" s="134"/>
      <c r="AA1977" s="24"/>
      <c r="AB1977" s="40"/>
      <c r="AC1977" s="24" t="str">
        <f t="shared" si="744"/>
        <v>Pendente</v>
      </c>
      <c r="AE1977" s="43"/>
      <c r="AF1977" s="44"/>
      <c r="AG1977" s="46"/>
      <c r="AH1977" s="46"/>
      <c r="AI1977" s="46"/>
      <c r="AJ1977" s="44"/>
      <c r="AK1977" s="46"/>
      <c r="AL1977" s="127"/>
      <c r="AM1977" s="44"/>
      <c r="AN1977" s="46"/>
      <c r="AO1977" s="127"/>
      <c r="AP1977" s="46"/>
      <c r="AQ1977" s="46"/>
      <c r="AR1977" s="46"/>
      <c r="AS1977" s="46"/>
      <c r="AT1977" s="46"/>
      <c r="AU1977" s="46"/>
      <c r="AV1977" s="46"/>
      <c r="AW1977" s="46"/>
      <c r="AX1977" s="46"/>
      <c r="AY1977" s="46"/>
      <c r="AZ1977" s="49"/>
      <c r="BE1977" s="52">
        <f t="shared" si="743"/>
        <v>0</v>
      </c>
      <c r="BF1977" s="53" t="str">
        <f t="shared" si="745"/>
        <v>00</v>
      </c>
      <c r="BG1977" s="54">
        <f t="shared" si="746"/>
        <v>0</v>
      </c>
      <c r="BH1977" s="54">
        <v>6</v>
      </c>
      <c r="BI1977" s="54" t="str">
        <f t="shared" si="747"/>
        <v>,00</v>
      </c>
      <c r="BJ1977" s="55" t="str">
        <f t="shared" si="748"/>
        <v>00,00</v>
      </c>
      <c r="BL1977" s="57" t="str">
        <f>IFERROR(VLOOKUP(H1977,#REF!,2,0)," ")</f>
        <v xml:space="preserve"> </v>
      </c>
      <c r="BM1977" s="57" t="str">
        <f>IFERROR(VLOOKUP(K1977,#REF!,2,0)," ")</f>
        <v xml:space="preserve"> </v>
      </c>
      <c r="BN1977" s="58" t="str">
        <f t="shared" si="754"/>
        <v xml:space="preserve">  </v>
      </c>
      <c r="BO1977" s="59" t="str">
        <f>IFERROR(VLOOKUP(BN1977,#REF!,5,0)," ")</f>
        <v xml:space="preserve"> </v>
      </c>
      <c r="BP1977" s="59" t="str">
        <f t="shared" si="755"/>
        <v xml:space="preserve"> </v>
      </c>
      <c r="BQ1977" s="56" t="str">
        <f t="shared" si="756"/>
        <v>0,00</v>
      </c>
      <c r="BR1977" s="59" t="str">
        <f t="shared" si="757"/>
        <v>0,00</v>
      </c>
      <c r="BS1977" s="59" t="str">
        <f t="shared" si="758"/>
        <v xml:space="preserve"> </v>
      </c>
      <c r="BT1977" s="56" t="str">
        <f t="shared" si="749"/>
        <v>00</v>
      </c>
      <c r="BU1977" s="56">
        <f t="shared" si="750"/>
        <v>0</v>
      </c>
      <c r="BV1977" s="56" t="str">
        <f>IFERROR(BU1977*#REF!,"0,00")</f>
        <v>0,00</v>
      </c>
      <c r="BW1977" s="59" t="str">
        <f t="shared" si="751"/>
        <v>0,00</v>
      </c>
    </row>
    <row r="1978" spans="1:75" ht="61.5" customHeight="1" thickTop="1" thickBot="1">
      <c r="A1978" s="90" t="str">
        <f t="shared" si="739"/>
        <v>INSERIR DATA</v>
      </c>
      <c r="B1978" s="91" t="str">
        <f t="shared" si="740"/>
        <v>INSERIR DATA</v>
      </c>
      <c r="C1978" s="81" t="str">
        <f t="shared" si="741"/>
        <v>INSERIR DATA</v>
      </c>
      <c r="D1978" s="79">
        <f t="shared" si="753"/>
        <v>1975</v>
      </c>
      <c r="E1978" s="125">
        <f t="shared" si="752"/>
        <v>0</v>
      </c>
      <c r="F1978" s="101"/>
      <c r="G1978" s="124" t="str">
        <f>IFERROR(VLOOKUP(F1978,#REF!,2,0)," ")</f>
        <v xml:space="preserve"> </v>
      </c>
      <c r="H1978" s="122" t="str">
        <f>IFERROR(VLOOKUP(F1978,#REF!,3,0)," ")</f>
        <v xml:space="preserve"> </v>
      </c>
      <c r="I1978" s="103"/>
      <c r="J1978" s="103"/>
      <c r="K1978" s="103"/>
      <c r="L1978" s="104"/>
      <c r="M1978" s="105"/>
      <c r="N1978" s="106"/>
      <c r="O1978" s="107"/>
      <c r="P1978" s="122" t="str">
        <f t="shared" si="759"/>
        <v>00,00</v>
      </c>
      <c r="Q1978" s="123" t="str">
        <f t="shared" si="760"/>
        <v>0,00</v>
      </c>
      <c r="R1978" s="119">
        <v>0</v>
      </c>
      <c r="S1978" s="119">
        <v>0</v>
      </c>
      <c r="T1978" s="123">
        <f t="shared" si="742"/>
        <v>0</v>
      </c>
      <c r="U1978" s="108"/>
      <c r="V1978" s="109" t="str">
        <f t="shared" si="761"/>
        <v/>
      </c>
      <c r="W1978" s="37"/>
      <c r="X1978" s="132"/>
      <c r="Y1978" s="134"/>
      <c r="AA1978" s="24"/>
      <c r="AB1978" s="40"/>
      <c r="AC1978" s="24" t="str">
        <f t="shared" si="744"/>
        <v>Pendente</v>
      </c>
      <c r="AE1978" s="43"/>
      <c r="AF1978" s="44"/>
      <c r="AG1978" s="46"/>
      <c r="AH1978" s="46"/>
      <c r="AI1978" s="46"/>
      <c r="AJ1978" s="44"/>
      <c r="AK1978" s="46"/>
      <c r="AL1978" s="127"/>
      <c r="AM1978" s="44"/>
      <c r="AN1978" s="46"/>
      <c r="AO1978" s="127"/>
      <c r="AP1978" s="46"/>
      <c r="AQ1978" s="46"/>
      <c r="AR1978" s="46"/>
      <c r="AS1978" s="46"/>
      <c r="AT1978" s="46"/>
      <c r="AU1978" s="46"/>
      <c r="AV1978" s="46"/>
      <c r="AW1978" s="46"/>
      <c r="AX1978" s="46"/>
      <c r="AY1978" s="46"/>
      <c r="AZ1978" s="49"/>
      <c r="BE1978" s="52">
        <f t="shared" si="743"/>
        <v>0</v>
      </c>
      <c r="BF1978" s="53" t="str">
        <f t="shared" si="745"/>
        <v>00</v>
      </c>
      <c r="BG1978" s="54">
        <f t="shared" si="746"/>
        <v>0</v>
      </c>
      <c r="BH1978" s="54">
        <v>6</v>
      </c>
      <c r="BI1978" s="54" t="str">
        <f t="shared" si="747"/>
        <v>,00</v>
      </c>
      <c r="BJ1978" s="55" t="str">
        <f t="shared" si="748"/>
        <v>00,00</v>
      </c>
      <c r="BL1978" s="57" t="str">
        <f>IFERROR(VLOOKUP(H1978,#REF!,2,0)," ")</f>
        <v xml:space="preserve"> </v>
      </c>
      <c r="BM1978" s="57" t="str">
        <f>IFERROR(VLOOKUP(K1978,#REF!,2,0)," ")</f>
        <v xml:space="preserve"> </v>
      </c>
      <c r="BN1978" s="58" t="str">
        <f t="shared" si="754"/>
        <v xml:space="preserve">  </v>
      </c>
      <c r="BO1978" s="59" t="str">
        <f>IFERROR(VLOOKUP(BN1978,#REF!,5,0)," ")</f>
        <v xml:space="preserve"> </v>
      </c>
      <c r="BP1978" s="59" t="str">
        <f t="shared" si="755"/>
        <v xml:space="preserve"> </v>
      </c>
      <c r="BQ1978" s="56" t="str">
        <f t="shared" si="756"/>
        <v>0,00</v>
      </c>
      <c r="BR1978" s="59" t="str">
        <f t="shared" si="757"/>
        <v>0,00</v>
      </c>
      <c r="BS1978" s="59" t="str">
        <f t="shared" si="758"/>
        <v xml:space="preserve"> </v>
      </c>
      <c r="BT1978" s="56" t="str">
        <f t="shared" si="749"/>
        <v>00</v>
      </c>
      <c r="BU1978" s="56">
        <f t="shared" si="750"/>
        <v>0</v>
      </c>
      <c r="BV1978" s="56" t="str">
        <f>IFERROR(BU1978*#REF!,"0,00")</f>
        <v>0,00</v>
      </c>
      <c r="BW1978" s="59" t="str">
        <f t="shared" si="751"/>
        <v>0,00</v>
      </c>
    </row>
    <row r="1979" spans="1:75" ht="61.5" customHeight="1" thickTop="1" thickBot="1">
      <c r="A1979" s="90" t="str">
        <f t="shared" si="739"/>
        <v>INSERIR DATA</v>
      </c>
      <c r="B1979" s="91" t="str">
        <f t="shared" si="740"/>
        <v>INSERIR DATA</v>
      </c>
      <c r="C1979" s="81" t="str">
        <f t="shared" si="741"/>
        <v>INSERIR DATA</v>
      </c>
      <c r="D1979" s="79">
        <f t="shared" si="753"/>
        <v>1976</v>
      </c>
      <c r="E1979" s="125">
        <f t="shared" si="752"/>
        <v>0</v>
      </c>
      <c r="F1979" s="101"/>
      <c r="G1979" s="124" t="str">
        <f>IFERROR(VLOOKUP(F1979,#REF!,2,0)," ")</f>
        <v xml:space="preserve"> </v>
      </c>
      <c r="H1979" s="122" t="str">
        <f>IFERROR(VLOOKUP(F1979,#REF!,3,0)," ")</f>
        <v xml:space="preserve"> </v>
      </c>
      <c r="I1979" s="103"/>
      <c r="J1979" s="103"/>
      <c r="K1979" s="103"/>
      <c r="L1979" s="104"/>
      <c r="M1979" s="105"/>
      <c r="N1979" s="106"/>
      <c r="O1979" s="107"/>
      <c r="P1979" s="122" t="str">
        <f t="shared" si="759"/>
        <v>00,00</v>
      </c>
      <c r="Q1979" s="123" t="str">
        <f t="shared" si="760"/>
        <v>0,00</v>
      </c>
      <c r="R1979" s="119">
        <v>0</v>
      </c>
      <c r="S1979" s="119">
        <v>0</v>
      </c>
      <c r="T1979" s="123">
        <f t="shared" si="742"/>
        <v>0</v>
      </c>
      <c r="U1979" s="108"/>
      <c r="V1979" s="109" t="str">
        <f t="shared" si="761"/>
        <v/>
      </c>
      <c r="W1979" s="37"/>
      <c r="X1979" s="132"/>
      <c r="Y1979" s="134"/>
      <c r="AA1979" s="24"/>
      <c r="AB1979" s="40"/>
      <c r="AC1979" s="24" t="str">
        <f t="shared" si="744"/>
        <v>Pendente</v>
      </c>
      <c r="AE1979" s="43"/>
      <c r="AF1979" s="44"/>
      <c r="AG1979" s="46"/>
      <c r="AH1979" s="46"/>
      <c r="AI1979" s="46"/>
      <c r="AJ1979" s="44"/>
      <c r="AK1979" s="46"/>
      <c r="AL1979" s="127"/>
      <c r="AM1979" s="44"/>
      <c r="AN1979" s="46"/>
      <c r="AO1979" s="127"/>
      <c r="AP1979" s="46"/>
      <c r="AQ1979" s="46"/>
      <c r="AR1979" s="46"/>
      <c r="AS1979" s="46"/>
      <c r="AT1979" s="46"/>
      <c r="AU1979" s="46"/>
      <c r="AV1979" s="46"/>
      <c r="AW1979" s="46"/>
      <c r="AX1979" s="46"/>
      <c r="AY1979" s="46"/>
      <c r="AZ1979" s="49"/>
      <c r="BE1979" s="52">
        <f t="shared" si="743"/>
        <v>0</v>
      </c>
      <c r="BF1979" s="53" t="str">
        <f t="shared" si="745"/>
        <v>00</v>
      </c>
      <c r="BG1979" s="54">
        <f t="shared" si="746"/>
        <v>0</v>
      </c>
      <c r="BH1979" s="54">
        <v>6</v>
      </c>
      <c r="BI1979" s="54" t="str">
        <f t="shared" si="747"/>
        <v>,00</v>
      </c>
      <c r="BJ1979" s="55" t="str">
        <f t="shared" si="748"/>
        <v>00,00</v>
      </c>
      <c r="BL1979" s="57" t="str">
        <f>IFERROR(VLOOKUP(H1979,#REF!,2,0)," ")</f>
        <v xml:space="preserve"> </v>
      </c>
      <c r="BM1979" s="57" t="str">
        <f>IFERROR(VLOOKUP(K1979,#REF!,2,0)," ")</f>
        <v xml:space="preserve"> </v>
      </c>
      <c r="BN1979" s="58" t="str">
        <f t="shared" si="754"/>
        <v xml:space="preserve">  </v>
      </c>
      <c r="BO1979" s="59" t="str">
        <f>IFERROR(VLOOKUP(BN1979,#REF!,5,0)," ")</f>
        <v xml:space="preserve"> </v>
      </c>
      <c r="BP1979" s="59" t="str">
        <f t="shared" si="755"/>
        <v xml:space="preserve"> </v>
      </c>
      <c r="BQ1979" s="56" t="str">
        <f t="shared" si="756"/>
        <v>0,00</v>
      </c>
      <c r="BR1979" s="59" t="str">
        <f t="shared" si="757"/>
        <v>0,00</v>
      </c>
      <c r="BS1979" s="59" t="str">
        <f t="shared" si="758"/>
        <v xml:space="preserve"> </v>
      </c>
      <c r="BT1979" s="56" t="str">
        <f t="shared" si="749"/>
        <v>00</v>
      </c>
      <c r="BU1979" s="56">
        <f t="shared" si="750"/>
        <v>0</v>
      </c>
      <c r="BV1979" s="56" t="str">
        <f>IFERROR(BU1979*#REF!,"0,00")</f>
        <v>0,00</v>
      </c>
      <c r="BW1979" s="59" t="str">
        <f t="shared" si="751"/>
        <v>0,00</v>
      </c>
    </row>
    <row r="1980" spans="1:75" ht="61.5" customHeight="1" thickTop="1" thickBot="1">
      <c r="A1980" s="90" t="str">
        <f t="shared" si="739"/>
        <v>INSERIR DATA</v>
      </c>
      <c r="B1980" s="91" t="str">
        <f t="shared" si="740"/>
        <v>INSERIR DATA</v>
      </c>
      <c r="C1980" s="81" t="str">
        <f t="shared" si="741"/>
        <v>INSERIR DATA</v>
      </c>
      <c r="D1980" s="79">
        <f t="shared" si="753"/>
        <v>1977</v>
      </c>
      <c r="E1980" s="125">
        <f t="shared" si="752"/>
        <v>0</v>
      </c>
      <c r="F1980" s="101"/>
      <c r="G1980" s="124" t="str">
        <f>IFERROR(VLOOKUP(F1980,#REF!,2,0)," ")</f>
        <v xml:space="preserve"> </v>
      </c>
      <c r="H1980" s="122" t="str">
        <f>IFERROR(VLOOKUP(F1980,#REF!,3,0)," ")</f>
        <v xml:space="preserve"> </v>
      </c>
      <c r="I1980" s="103"/>
      <c r="J1980" s="103"/>
      <c r="K1980" s="103"/>
      <c r="L1980" s="104"/>
      <c r="M1980" s="105"/>
      <c r="N1980" s="106"/>
      <c r="O1980" s="107"/>
      <c r="P1980" s="122" t="str">
        <f t="shared" si="759"/>
        <v>00,00</v>
      </c>
      <c r="Q1980" s="123" t="str">
        <f t="shared" si="760"/>
        <v>0,00</v>
      </c>
      <c r="R1980" s="119">
        <v>0</v>
      </c>
      <c r="S1980" s="119">
        <v>0</v>
      </c>
      <c r="T1980" s="123">
        <f t="shared" si="742"/>
        <v>0</v>
      </c>
      <c r="U1980" s="108"/>
      <c r="V1980" s="109" t="str">
        <f t="shared" si="761"/>
        <v/>
      </c>
      <c r="W1980" s="37"/>
      <c r="X1980" s="132"/>
      <c r="Y1980" s="134"/>
      <c r="AA1980" s="24"/>
      <c r="AB1980" s="40"/>
      <c r="AC1980" s="24" t="str">
        <f t="shared" si="744"/>
        <v>Pendente</v>
      </c>
      <c r="AE1980" s="43"/>
      <c r="AF1980" s="44"/>
      <c r="AG1980" s="46"/>
      <c r="AH1980" s="46"/>
      <c r="AI1980" s="46"/>
      <c r="AJ1980" s="44"/>
      <c r="AK1980" s="46"/>
      <c r="AL1980" s="127"/>
      <c r="AM1980" s="44"/>
      <c r="AN1980" s="46"/>
      <c r="AO1980" s="127"/>
      <c r="AP1980" s="46"/>
      <c r="AQ1980" s="46"/>
      <c r="AR1980" s="46"/>
      <c r="AS1980" s="46"/>
      <c r="AT1980" s="46"/>
      <c r="AU1980" s="46"/>
      <c r="AV1980" s="46"/>
      <c r="AW1980" s="46"/>
      <c r="AX1980" s="46"/>
      <c r="AY1980" s="46"/>
      <c r="AZ1980" s="49"/>
      <c r="BE1980" s="52">
        <f t="shared" si="743"/>
        <v>0</v>
      </c>
      <c r="BF1980" s="53" t="str">
        <f t="shared" si="745"/>
        <v>00</v>
      </c>
      <c r="BG1980" s="54">
        <f t="shared" si="746"/>
        <v>0</v>
      </c>
      <c r="BH1980" s="54">
        <v>6</v>
      </c>
      <c r="BI1980" s="54" t="str">
        <f t="shared" si="747"/>
        <v>,00</v>
      </c>
      <c r="BJ1980" s="55" t="str">
        <f t="shared" si="748"/>
        <v>00,00</v>
      </c>
      <c r="BL1980" s="57" t="str">
        <f>IFERROR(VLOOKUP(H1980,#REF!,2,0)," ")</f>
        <v xml:space="preserve"> </v>
      </c>
      <c r="BM1980" s="57" t="str">
        <f>IFERROR(VLOOKUP(K1980,#REF!,2,0)," ")</f>
        <v xml:space="preserve"> </v>
      </c>
      <c r="BN1980" s="58" t="str">
        <f t="shared" si="754"/>
        <v xml:space="preserve">  </v>
      </c>
      <c r="BO1980" s="59" t="str">
        <f>IFERROR(VLOOKUP(BN1980,#REF!,5,0)," ")</f>
        <v xml:space="preserve"> </v>
      </c>
      <c r="BP1980" s="59" t="str">
        <f t="shared" si="755"/>
        <v xml:space="preserve"> </v>
      </c>
      <c r="BQ1980" s="56" t="str">
        <f t="shared" si="756"/>
        <v>0,00</v>
      </c>
      <c r="BR1980" s="59" t="str">
        <f t="shared" si="757"/>
        <v>0,00</v>
      </c>
      <c r="BS1980" s="59" t="str">
        <f t="shared" si="758"/>
        <v xml:space="preserve"> </v>
      </c>
      <c r="BT1980" s="56" t="str">
        <f t="shared" si="749"/>
        <v>00</v>
      </c>
      <c r="BU1980" s="56">
        <f t="shared" si="750"/>
        <v>0</v>
      </c>
      <c r="BV1980" s="56" t="str">
        <f>IFERROR(BU1980*#REF!,"0,00")</f>
        <v>0,00</v>
      </c>
      <c r="BW1980" s="59" t="str">
        <f t="shared" si="751"/>
        <v>0,00</v>
      </c>
    </row>
    <row r="1981" spans="1:75" ht="61.5" customHeight="1" thickTop="1" thickBot="1">
      <c r="A1981" s="90" t="str">
        <f t="shared" si="739"/>
        <v>INSERIR DATA</v>
      </c>
      <c r="B1981" s="91" t="str">
        <f t="shared" si="740"/>
        <v>INSERIR DATA</v>
      </c>
      <c r="C1981" s="81" t="str">
        <f t="shared" si="741"/>
        <v>INSERIR DATA</v>
      </c>
      <c r="D1981" s="79">
        <f t="shared" si="753"/>
        <v>1978</v>
      </c>
      <c r="E1981" s="125">
        <f t="shared" si="752"/>
        <v>0</v>
      </c>
      <c r="F1981" s="101"/>
      <c r="G1981" s="124" t="str">
        <f>IFERROR(VLOOKUP(F1981,#REF!,2,0)," ")</f>
        <v xml:space="preserve"> </v>
      </c>
      <c r="H1981" s="122" t="str">
        <f>IFERROR(VLOOKUP(F1981,#REF!,3,0)," ")</f>
        <v xml:space="preserve"> </v>
      </c>
      <c r="I1981" s="103"/>
      <c r="J1981" s="103"/>
      <c r="K1981" s="103"/>
      <c r="L1981" s="104"/>
      <c r="M1981" s="105"/>
      <c r="N1981" s="106"/>
      <c r="O1981" s="107"/>
      <c r="P1981" s="122" t="str">
        <f t="shared" si="759"/>
        <v>00,00</v>
      </c>
      <c r="Q1981" s="123" t="str">
        <f t="shared" si="760"/>
        <v>0,00</v>
      </c>
      <c r="R1981" s="119">
        <v>0</v>
      </c>
      <c r="S1981" s="119">
        <v>0</v>
      </c>
      <c r="T1981" s="123">
        <f t="shared" si="742"/>
        <v>0</v>
      </c>
      <c r="U1981" s="108"/>
      <c r="V1981" s="109" t="str">
        <f t="shared" si="761"/>
        <v/>
      </c>
      <c r="W1981" s="37"/>
      <c r="X1981" s="132"/>
      <c r="Y1981" s="134"/>
      <c r="AA1981" s="24"/>
      <c r="AB1981" s="40"/>
      <c r="AC1981" s="24" t="str">
        <f t="shared" si="744"/>
        <v>Pendente</v>
      </c>
      <c r="AE1981" s="43"/>
      <c r="AF1981" s="44"/>
      <c r="AG1981" s="46"/>
      <c r="AH1981" s="46"/>
      <c r="AI1981" s="46"/>
      <c r="AJ1981" s="44"/>
      <c r="AK1981" s="46"/>
      <c r="AL1981" s="127"/>
      <c r="AM1981" s="44"/>
      <c r="AN1981" s="46"/>
      <c r="AO1981" s="127"/>
      <c r="AP1981" s="46"/>
      <c r="AQ1981" s="46"/>
      <c r="AR1981" s="46"/>
      <c r="AS1981" s="46"/>
      <c r="AT1981" s="46"/>
      <c r="AU1981" s="46"/>
      <c r="AV1981" s="46"/>
      <c r="AW1981" s="46"/>
      <c r="AX1981" s="46"/>
      <c r="AY1981" s="46"/>
      <c r="AZ1981" s="49"/>
      <c r="BE1981" s="52">
        <f t="shared" si="743"/>
        <v>0</v>
      </c>
      <c r="BF1981" s="53" t="str">
        <f t="shared" si="745"/>
        <v>00</v>
      </c>
      <c r="BG1981" s="54">
        <f t="shared" si="746"/>
        <v>0</v>
      </c>
      <c r="BH1981" s="54">
        <v>6</v>
      </c>
      <c r="BI1981" s="54" t="str">
        <f t="shared" si="747"/>
        <v>,00</v>
      </c>
      <c r="BJ1981" s="55" t="str">
        <f t="shared" si="748"/>
        <v>00,00</v>
      </c>
      <c r="BL1981" s="57" t="str">
        <f>IFERROR(VLOOKUP(H1981,#REF!,2,0)," ")</f>
        <v xml:space="preserve"> </v>
      </c>
      <c r="BM1981" s="57" t="str">
        <f>IFERROR(VLOOKUP(K1981,#REF!,2,0)," ")</f>
        <v xml:space="preserve"> </v>
      </c>
      <c r="BN1981" s="58" t="str">
        <f t="shared" si="754"/>
        <v xml:space="preserve">  </v>
      </c>
      <c r="BO1981" s="59" t="str">
        <f>IFERROR(VLOOKUP(BN1981,#REF!,5,0)," ")</f>
        <v xml:space="preserve"> </v>
      </c>
      <c r="BP1981" s="59" t="str">
        <f t="shared" si="755"/>
        <v xml:space="preserve"> </v>
      </c>
      <c r="BQ1981" s="56" t="str">
        <f t="shared" si="756"/>
        <v>0,00</v>
      </c>
      <c r="BR1981" s="59" t="str">
        <f t="shared" si="757"/>
        <v>0,00</v>
      </c>
      <c r="BS1981" s="59" t="str">
        <f t="shared" si="758"/>
        <v xml:space="preserve"> </v>
      </c>
      <c r="BT1981" s="56" t="str">
        <f t="shared" si="749"/>
        <v>00</v>
      </c>
      <c r="BU1981" s="56">
        <f t="shared" si="750"/>
        <v>0</v>
      </c>
      <c r="BV1981" s="56" t="str">
        <f>IFERROR(BU1981*#REF!,"0,00")</f>
        <v>0,00</v>
      </c>
      <c r="BW1981" s="59" t="str">
        <f t="shared" si="751"/>
        <v>0,00</v>
      </c>
    </row>
    <row r="1982" spans="1:75" ht="61.5" customHeight="1" thickTop="1" thickBot="1">
      <c r="A1982" s="90" t="str">
        <f t="shared" si="739"/>
        <v>INSERIR DATA</v>
      </c>
      <c r="B1982" s="91" t="str">
        <f t="shared" si="740"/>
        <v>INSERIR DATA</v>
      </c>
      <c r="C1982" s="81" t="str">
        <f t="shared" si="741"/>
        <v>INSERIR DATA</v>
      </c>
      <c r="D1982" s="79">
        <f t="shared" si="753"/>
        <v>1979</v>
      </c>
      <c r="E1982" s="125">
        <f t="shared" si="752"/>
        <v>0</v>
      </c>
      <c r="F1982" s="101"/>
      <c r="G1982" s="124" t="str">
        <f>IFERROR(VLOOKUP(F1982,#REF!,2,0)," ")</f>
        <v xml:space="preserve"> </v>
      </c>
      <c r="H1982" s="122" t="str">
        <f>IFERROR(VLOOKUP(F1982,#REF!,3,0)," ")</f>
        <v xml:space="preserve"> </v>
      </c>
      <c r="I1982" s="103"/>
      <c r="J1982" s="103"/>
      <c r="K1982" s="103"/>
      <c r="L1982" s="104"/>
      <c r="M1982" s="105"/>
      <c r="N1982" s="106"/>
      <c r="O1982" s="107"/>
      <c r="P1982" s="122" t="str">
        <f t="shared" si="759"/>
        <v>00,00</v>
      </c>
      <c r="Q1982" s="123" t="str">
        <f t="shared" si="760"/>
        <v>0,00</v>
      </c>
      <c r="R1982" s="119">
        <v>0</v>
      </c>
      <c r="S1982" s="119">
        <v>0</v>
      </c>
      <c r="T1982" s="123">
        <f t="shared" si="742"/>
        <v>0</v>
      </c>
      <c r="U1982" s="108"/>
      <c r="V1982" s="109" t="str">
        <f t="shared" si="761"/>
        <v/>
      </c>
      <c r="W1982" s="37"/>
      <c r="X1982" s="132"/>
      <c r="Y1982" s="134"/>
      <c r="AA1982" s="24"/>
      <c r="AB1982" s="40"/>
      <c r="AC1982" s="24" t="str">
        <f t="shared" si="744"/>
        <v>Pendente</v>
      </c>
      <c r="AE1982" s="43"/>
      <c r="AF1982" s="44"/>
      <c r="AG1982" s="46"/>
      <c r="AH1982" s="46"/>
      <c r="AI1982" s="46"/>
      <c r="AJ1982" s="44"/>
      <c r="AK1982" s="46"/>
      <c r="AL1982" s="127"/>
      <c r="AM1982" s="44"/>
      <c r="AN1982" s="46"/>
      <c r="AO1982" s="127"/>
      <c r="AP1982" s="46"/>
      <c r="AQ1982" s="46"/>
      <c r="AR1982" s="46"/>
      <c r="AS1982" s="46"/>
      <c r="AT1982" s="46"/>
      <c r="AU1982" s="46"/>
      <c r="AV1982" s="46"/>
      <c r="AW1982" s="46"/>
      <c r="AX1982" s="46"/>
      <c r="AY1982" s="46"/>
      <c r="AZ1982" s="49"/>
      <c r="BE1982" s="52">
        <f t="shared" si="743"/>
        <v>0</v>
      </c>
      <c r="BF1982" s="53" t="str">
        <f t="shared" si="745"/>
        <v>00</v>
      </c>
      <c r="BG1982" s="54">
        <f t="shared" si="746"/>
        <v>0</v>
      </c>
      <c r="BH1982" s="54">
        <v>6</v>
      </c>
      <c r="BI1982" s="54" t="str">
        <f t="shared" si="747"/>
        <v>,00</v>
      </c>
      <c r="BJ1982" s="55" t="str">
        <f t="shared" si="748"/>
        <v>00,00</v>
      </c>
      <c r="BL1982" s="57" t="str">
        <f>IFERROR(VLOOKUP(H1982,#REF!,2,0)," ")</f>
        <v xml:space="preserve"> </v>
      </c>
      <c r="BM1982" s="57" t="str">
        <f>IFERROR(VLOOKUP(K1982,#REF!,2,0)," ")</f>
        <v xml:space="preserve"> </v>
      </c>
      <c r="BN1982" s="58" t="str">
        <f t="shared" si="754"/>
        <v xml:space="preserve">  </v>
      </c>
      <c r="BO1982" s="59" t="str">
        <f>IFERROR(VLOOKUP(BN1982,#REF!,5,0)," ")</f>
        <v xml:space="preserve"> </v>
      </c>
      <c r="BP1982" s="59" t="str">
        <f t="shared" si="755"/>
        <v xml:space="preserve"> </v>
      </c>
      <c r="BQ1982" s="56" t="str">
        <f t="shared" si="756"/>
        <v>0,00</v>
      </c>
      <c r="BR1982" s="59" t="str">
        <f t="shared" si="757"/>
        <v>0,00</v>
      </c>
      <c r="BS1982" s="59" t="str">
        <f t="shared" si="758"/>
        <v xml:space="preserve"> </v>
      </c>
      <c r="BT1982" s="56" t="str">
        <f t="shared" si="749"/>
        <v>00</v>
      </c>
      <c r="BU1982" s="56">
        <f t="shared" si="750"/>
        <v>0</v>
      </c>
      <c r="BV1982" s="56" t="str">
        <f>IFERROR(BU1982*#REF!,"0,00")</f>
        <v>0,00</v>
      </c>
      <c r="BW1982" s="59" t="str">
        <f t="shared" si="751"/>
        <v>0,00</v>
      </c>
    </row>
    <row r="1983" spans="1:75" ht="61.5" customHeight="1" thickTop="1" thickBot="1">
      <c r="A1983" s="90" t="str">
        <f t="shared" si="739"/>
        <v>INSERIR DATA</v>
      </c>
      <c r="B1983" s="91" t="str">
        <f t="shared" si="740"/>
        <v>INSERIR DATA</v>
      </c>
      <c r="C1983" s="81" t="str">
        <f t="shared" si="741"/>
        <v>INSERIR DATA</v>
      </c>
      <c r="D1983" s="79">
        <f t="shared" si="753"/>
        <v>1980</v>
      </c>
      <c r="E1983" s="125">
        <f t="shared" si="752"/>
        <v>0</v>
      </c>
      <c r="F1983" s="101"/>
      <c r="G1983" s="124" t="str">
        <f>IFERROR(VLOOKUP(F1983,#REF!,2,0)," ")</f>
        <v xml:space="preserve"> </v>
      </c>
      <c r="H1983" s="122" t="str">
        <f>IFERROR(VLOOKUP(F1983,#REF!,3,0)," ")</f>
        <v xml:space="preserve"> </v>
      </c>
      <c r="I1983" s="103"/>
      <c r="J1983" s="103"/>
      <c r="K1983" s="103"/>
      <c r="L1983" s="104"/>
      <c r="M1983" s="105"/>
      <c r="N1983" s="106"/>
      <c r="O1983" s="107"/>
      <c r="P1983" s="122" t="str">
        <f t="shared" si="759"/>
        <v>00,00</v>
      </c>
      <c r="Q1983" s="123" t="str">
        <f t="shared" si="760"/>
        <v>0,00</v>
      </c>
      <c r="R1983" s="119">
        <v>0</v>
      </c>
      <c r="S1983" s="119">
        <v>0</v>
      </c>
      <c r="T1983" s="123">
        <f t="shared" si="742"/>
        <v>0</v>
      </c>
      <c r="U1983" s="108"/>
      <c r="V1983" s="109" t="str">
        <f t="shared" si="761"/>
        <v/>
      </c>
      <c r="W1983" s="37"/>
      <c r="X1983" s="132"/>
      <c r="Y1983" s="134"/>
      <c r="AA1983" s="24"/>
      <c r="AB1983" s="40"/>
      <c r="AC1983" s="24" t="str">
        <f t="shared" si="744"/>
        <v>Pendente</v>
      </c>
      <c r="AE1983" s="43"/>
      <c r="AF1983" s="44"/>
      <c r="AG1983" s="46"/>
      <c r="AH1983" s="46"/>
      <c r="AI1983" s="46"/>
      <c r="AJ1983" s="44"/>
      <c r="AK1983" s="46"/>
      <c r="AL1983" s="127"/>
      <c r="AM1983" s="44"/>
      <c r="AN1983" s="46"/>
      <c r="AO1983" s="127"/>
      <c r="AP1983" s="46"/>
      <c r="AQ1983" s="46"/>
      <c r="AR1983" s="46"/>
      <c r="AS1983" s="46"/>
      <c r="AT1983" s="46"/>
      <c r="AU1983" s="46"/>
      <c r="AV1983" s="46"/>
      <c r="AW1983" s="46"/>
      <c r="AX1983" s="46"/>
      <c r="AY1983" s="46"/>
      <c r="AZ1983" s="49"/>
      <c r="BE1983" s="52">
        <f t="shared" si="743"/>
        <v>0</v>
      </c>
      <c r="BF1983" s="53" t="str">
        <f t="shared" si="745"/>
        <v>00</v>
      </c>
      <c r="BG1983" s="54">
        <f t="shared" si="746"/>
        <v>0</v>
      </c>
      <c r="BH1983" s="54">
        <v>6</v>
      </c>
      <c r="BI1983" s="54" t="str">
        <f t="shared" si="747"/>
        <v>,00</v>
      </c>
      <c r="BJ1983" s="55" t="str">
        <f t="shared" si="748"/>
        <v>00,00</v>
      </c>
      <c r="BL1983" s="57" t="str">
        <f>IFERROR(VLOOKUP(H1983,#REF!,2,0)," ")</f>
        <v xml:space="preserve"> </v>
      </c>
      <c r="BM1983" s="57" t="str">
        <f>IFERROR(VLOOKUP(K1983,#REF!,2,0)," ")</f>
        <v xml:space="preserve"> </v>
      </c>
      <c r="BN1983" s="58" t="str">
        <f t="shared" si="754"/>
        <v xml:space="preserve">  </v>
      </c>
      <c r="BO1983" s="59" t="str">
        <f>IFERROR(VLOOKUP(BN1983,#REF!,5,0)," ")</f>
        <v xml:space="preserve"> </v>
      </c>
      <c r="BP1983" s="59" t="str">
        <f t="shared" si="755"/>
        <v xml:space="preserve"> </v>
      </c>
      <c r="BQ1983" s="56" t="str">
        <f t="shared" si="756"/>
        <v>0,00</v>
      </c>
      <c r="BR1983" s="59" t="str">
        <f t="shared" si="757"/>
        <v>0,00</v>
      </c>
      <c r="BS1983" s="59" t="str">
        <f t="shared" si="758"/>
        <v xml:space="preserve"> </v>
      </c>
      <c r="BT1983" s="56" t="str">
        <f t="shared" si="749"/>
        <v>00</v>
      </c>
      <c r="BU1983" s="56">
        <f t="shared" si="750"/>
        <v>0</v>
      </c>
      <c r="BV1983" s="56" t="str">
        <f>IFERROR(BU1983*#REF!,"0,00")</f>
        <v>0,00</v>
      </c>
      <c r="BW1983" s="59" t="str">
        <f t="shared" si="751"/>
        <v>0,00</v>
      </c>
    </row>
    <row r="1984" spans="1:75" ht="61.5" customHeight="1" thickTop="1" thickBot="1">
      <c r="A1984" s="90" t="str">
        <f t="shared" si="739"/>
        <v>INSERIR DATA</v>
      </c>
      <c r="B1984" s="91" t="str">
        <f t="shared" si="740"/>
        <v>INSERIR DATA</v>
      </c>
      <c r="C1984" s="81" t="str">
        <f t="shared" si="741"/>
        <v>INSERIR DATA</v>
      </c>
      <c r="D1984" s="79">
        <f t="shared" si="753"/>
        <v>1981</v>
      </c>
      <c r="E1984" s="125">
        <f t="shared" si="752"/>
        <v>0</v>
      </c>
      <c r="F1984" s="101"/>
      <c r="G1984" s="124" t="str">
        <f>IFERROR(VLOOKUP(F1984,#REF!,2,0)," ")</f>
        <v xml:space="preserve"> </v>
      </c>
      <c r="H1984" s="122" t="str">
        <f>IFERROR(VLOOKUP(F1984,#REF!,3,0)," ")</f>
        <v xml:space="preserve"> </v>
      </c>
      <c r="I1984" s="103"/>
      <c r="J1984" s="103"/>
      <c r="K1984" s="103"/>
      <c r="L1984" s="104"/>
      <c r="M1984" s="105"/>
      <c r="N1984" s="106"/>
      <c r="O1984" s="107"/>
      <c r="P1984" s="122" t="str">
        <f t="shared" si="759"/>
        <v>00,00</v>
      </c>
      <c r="Q1984" s="123" t="str">
        <f t="shared" si="760"/>
        <v>0,00</v>
      </c>
      <c r="R1984" s="119">
        <v>0</v>
      </c>
      <c r="S1984" s="119">
        <v>0</v>
      </c>
      <c r="T1984" s="123">
        <f t="shared" si="742"/>
        <v>0</v>
      </c>
      <c r="U1984" s="108"/>
      <c r="V1984" s="109" t="str">
        <f t="shared" si="761"/>
        <v/>
      </c>
      <c r="W1984" s="37"/>
      <c r="X1984" s="132"/>
      <c r="Y1984" s="134"/>
      <c r="AA1984" s="24"/>
      <c r="AB1984" s="40"/>
      <c r="AC1984" s="24" t="str">
        <f t="shared" si="744"/>
        <v>Pendente</v>
      </c>
      <c r="AE1984" s="43"/>
      <c r="AF1984" s="44"/>
      <c r="AG1984" s="46"/>
      <c r="AH1984" s="46"/>
      <c r="AI1984" s="46"/>
      <c r="AJ1984" s="44"/>
      <c r="AK1984" s="46"/>
      <c r="AL1984" s="127"/>
      <c r="AM1984" s="44"/>
      <c r="AN1984" s="46"/>
      <c r="AO1984" s="127"/>
      <c r="AP1984" s="46"/>
      <c r="AQ1984" s="46"/>
      <c r="AR1984" s="46"/>
      <c r="AS1984" s="46"/>
      <c r="AT1984" s="46"/>
      <c r="AU1984" s="46"/>
      <c r="AV1984" s="46"/>
      <c r="AW1984" s="46"/>
      <c r="AX1984" s="46"/>
      <c r="AY1984" s="46"/>
      <c r="AZ1984" s="49"/>
      <c r="BE1984" s="52">
        <f t="shared" si="743"/>
        <v>0</v>
      </c>
      <c r="BF1984" s="53" t="str">
        <f t="shared" si="745"/>
        <v>00</v>
      </c>
      <c r="BG1984" s="54">
        <f t="shared" si="746"/>
        <v>0</v>
      </c>
      <c r="BH1984" s="54">
        <v>6</v>
      </c>
      <c r="BI1984" s="54" t="str">
        <f t="shared" si="747"/>
        <v>,00</v>
      </c>
      <c r="BJ1984" s="55" t="str">
        <f t="shared" si="748"/>
        <v>00,00</v>
      </c>
      <c r="BL1984" s="57" t="str">
        <f>IFERROR(VLOOKUP(H1984,#REF!,2,0)," ")</f>
        <v xml:space="preserve"> </v>
      </c>
      <c r="BM1984" s="57" t="str">
        <f>IFERROR(VLOOKUP(K1984,#REF!,2,0)," ")</f>
        <v xml:space="preserve"> </v>
      </c>
      <c r="BN1984" s="58" t="str">
        <f t="shared" si="754"/>
        <v xml:space="preserve">  </v>
      </c>
      <c r="BO1984" s="59" t="str">
        <f>IFERROR(VLOOKUP(BN1984,#REF!,5,0)," ")</f>
        <v xml:space="preserve"> </v>
      </c>
      <c r="BP1984" s="59" t="str">
        <f t="shared" si="755"/>
        <v xml:space="preserve"> </v>
      </c>
      <c r="BQ1984" s="56" t="str">
        <f t="shared" si="756"/>
        <v>0,00</v>
      </c>
      <c r="BR1984" s="59" t="str">
        <f t="shared" si="757"/>
        <v>0,00</v>
      </c>
      <c r="BS1984" s="59" t="str">
        <f t="shared" si="758"/>
        <v xml:space="preserve"> </v>
      </c>
      <c r="BT1984" s="56" t="str">
        <f t="shared" si="749"/>
        <v>00</v>
      </c>
      <c r="BU1984" s="56">
        <f t="shared" si="750"/>
        <v>0</v>
      </c>
      <c r="BV1984" s="56" t="str">
        <f>IFERROR(BU1984*#REF!,"0,00")</f>
        <v>0,00</v>
      </c>
      <c r="BW1984" s="59" t="str">
        <f t="shared" si="751"/>
        <v>0,00</v>
      </c>
    </row>
    <row r="1985" spans="1:75" ht="61.5" customHeight="1" thickTop="1" thickBot="1">
      <c r="A1985" s="90" t="str">
        <f t="shared" si="739"/>
        <v>INSERIR DATA</v>
      </c>
      <c r="B1985" s="91" t="str">
        <f t="shared" si="740"/>
        <v>INSERIR DATA</v>
      </c>
      <c r="C1985" s="81" t="str">
        <f t="shared" si="741"/>
        <v>INSERIR DATA</v>
      </c>
      <c r="D1985" s="79">
        <f t="shared" si="753"/>
        <v>1982</v>
      </c>
      <c r="E1985" s="125">
        <f t="shared" si="752"/>
        <v>0</v>
      </c>
      <c r="F1985" s="101"/>
      <c r="G1985" s="124" t="str">
        <f>IFERROR(VLOOKUP(F1985,#REF!,2,0)," ")</f>
        <v xml:space="preserve"> </v>
      </c>
      <c r="H1985" s="122" t="str">
        <f>IFERROR(VLOOKUP(F1985,#REF!,3,0)," ")</f>
        <v xml:space="preserve"> </v>
      </c>
      <c r="I1985" s="103"/>
      <c r="J1985" s="103"/>
      <c r="K1985" s="103"/>
      <c r="L1985" s="104"/>
      <c r="M1985" s="105"/>
      <c r="N1985" s="106"/>
      <c r="O1985" s="107"/>
      <c r="P1985" s="122" t="str">
        <f t="shared" si="759"/>
        <v>00,00</v>
      </c>
      <c r="Q1985" s="123" t="str">
        <f t="shared" si="760"/>
        <v>0,00</v>
      </c>
      <c r="R1985" s="119">
        <v>0</v>
      </c>
      <c r="S1985" s="119">
        <v>0</v>
      </c>
      <c r="T1985" s="123">
        <f t="shared" si="742"/>
        <v>0</v>
      </c>
      <c r="U1985" s="108"/>
      <c r="V1985" s="109" t="str">
        <f t="shared" si="761"/>
        <v/>
      </c>
      <c r="W1985" s="37"/>
      <c r="X1985" s="132"/>
      <c r="Y1985" s="134"/>
      <c r="AA1985" s="24"/>
      <c r="AB1985" s="40"/>
      <c r="AC1985" s="24" t="str">
        <f t="shared" si="744"/>
        <v>Pendente</v>
      </c>
      <c r="AE1985" s="43"/>
      <c r="AF1985" s="44"/>
      <c r="AG1985" s="46"/>
      <c r="AH1985" s="46"/>
      <c r="AI1985" s="46"/>
      <c r="AJ1985" s="44"/>
      <c r="AK1985" s="46"/>
      <c r="AL1985" s="127"/>
      <c r="AM1985" s="44"/>
      <c r="AN1985" s="46"/>
      <c r="AO1985" s="127"/>
      <c r="AP1985" s="46"/>
      <c r="AQ1985" s="46"/>
      <c r="AR1985" s="46"/>
      <c r="AS1985" s="46"/>
      <c r="AT1985" s="46"/>
      <c r="AU1985" s="46"/>
      <c r="AV1985" s="46"/>
      <c r="AW1985" s="46"/>
      <c r="AX1985" s="46"/>
      <c r="AY1985" s="46"/>
      <c r="AZ1985" s="49"/>
      <c r="BE1985" s="52">
        <f t="shared" si="743"/>
        <v>0</v>
      </c>
      <c r="BF1985" s="53" t="str">
        <f t="shared" si="745"/>
        <v>00</v>
      </c>
      <c r="BG1985" s="54">
        <f t="shared" si="746"/>
        <v>0</v>
      </c>
      <c r="BH1985" s="54">
        <v>6</v>
      </c>
      <c r="BI1985" s="54" t="str">
        <f t="shared" si="747"/>
        <v>,00</v>
      </c>
      <c r="BJ1985" s="55" t="str">
        <f t="shared" si="748"/>
        <v>00,00</v>
      </c>
      <c r="BL1985" s="57" t="str">
        <f>IFERROR(VLOOKUP(H1985,#REF!,2,0)," ")</f>
        <v xml:space="preserve"> </v>
      </c>
      <c r="BM1985" s="57" t="str">
        <f>IFERROR(VLOOKUP(K1985,#REF!,2,0)," ")</f>
        <v xml:space="preserve"> </v>
      </c>
      <c r="BN1985" s="58" t="str">
        <f t="shared" si="754"/>
        <v xml:space="preserve">  </v>
      </c>
      <c r="BO1985" s="59" t="str">
        <f>IFERROR(VLOOKUP(BN1985,#REF!,5,0)," ")</f>
        <v xml:space="preserve"> </v>
      </c>
      <c r="BP1985" s="59" t="str">
        <f t="shared" si="755"/>
        <v xml:space="preserve"> </v>
      </c>
      <c r="BQ1985" s="56" t="str">
        <f t="shared" si="756"/>
        <v>0,00</v>
      </c>
      <c r="BR1985" s="59" t="str">
        <f t="shared" si="757"/>
        <v>0,00</v>
      </c>
      <c r="BS1985" s="59" t="str">
        <f t="shared" si="758"/>
        <v xml:space="preserve"> </v>
      </c>
      <c r="BT1985" s="56" t="str">
        <f t="shared" si="749"/>
        <v>00</v>
      </c>
      <c r="BU1985" s="56">
        <f t="shared" si="750"/>
        <v>0</v>
      </c>
      <c r="BV1985" s="56" t="str">
        <f>IFERROR(BU1985*#REF!,"0,00")</f>
        <v>0,00</v>
      </c>
      <c r="BW1985" s="59" t="str">
        <f t="shared" si="751"/>
        <v>0,00</v>
      </c>
    </row>
    <row r="1986" spans="1:75" ht="61.5" customHeight="1" thickTop="1" thickBot="1">
      <c r="A1986" s="90" t="str">
        <f t="shared" si="739"/>
        <v>INSERIR DATA</v>
      </c>
      <c r="B1986" s="91" t="str">
        <f t="shared" si="740"/>
        <v>INSERIR DATA</v>
      </c>
      <c r="C1986" s="81" t="str">
        <f t="shared" si="741"/>
        <v>INSERIR DATA</v>
      </c>
      <c r="D1986" s="79">
        <f t="shared" si="753"/>
        <v>1983</v>
      </c>
      <c r="E1986" s="125">
        <f t="shared" si="752"/>
        <v>0</v>
      </c>
      <c r="F1986" s="101"/>
      <c r="G1986" s="124" t="str">
        <f>IFERROR(VLOOKUP(F1986,#REF!,2,0)," ")</f>
        <v xml:space="preserve"> </v>
      </c>
      <c r="H1986" s="122" t="str">
        <f>IFERROR(VLOOKUP(F1986,#REF!,3,0)," ")</f>
        <v xml:space="preserve"> </v>
      </c>
      <c r="I1986" s="103"/>
      <c r="J1986" s="103"/>
      <c r="K1986" s="103"/>
      <c r="L1986" s="104"/>
      <c r="M1986" s="105"/>
      <c r="N1986" s="106"/>
      <c r="O1986" s="107"/>
      <c r="P1986" s="122" t="str">
        <f t="shared" si="759"/>
        <v>00,00</v>
      </c>
      <c r="Q1986" s="123" t="str">
        <f t="shared" si="760"/>
        <v>0,00</v>
      </c>
      <c r="R1986" s="119">
        <v>0</v>
      </c>
      <c r="S1986" s="119">
        <v>0</v>
      </c>
      <c r="T1986" s="123">
        <f t="shared" si="742"/>
        <v>0</v>
      </c>
      <c r="U1986" s="108"/>
      <c r="V1986" s="109" t="str">
        <f t="shared" si="761"/>
        <v/>
      </c>
      <c r="W1986" s="37"/>
      <c r="X1986" s="132"/>
      <c r="Y1986" s="134"/>
      <c r="AA1986" s="24"/>
      <c r="AB1986" s="40"/>
      <c r="AC1986" s="24" t="str">
        <f t="shared" si="744"/>
        <v>Pendente</v>
      </c>
      <c r="AE1986" s="43"/>
      <c r="AF1986" s="44"/>
      <c r="AG1986" s="46"/>
      <c r="AH1986" s="46"/>
      <c r="AI1986" s="46"/>
      <c r="AJ1986" s="44"/>
      <c r="AK1986" s="46"/>
      <c r="AL1986" s="127"/>
      <c r="AM1986" s="44"/>
      <c r="AN1986" s="46"/>
      <c r="AO1986" s="127"/>
      <c r="AP1986" s="46"/>
      <c r="AQ1986" s="46"/>
      <c r="AR1986" s="46"/>
      <c r="AS1986" s="46"/>
      <c r="AT1986" s="46"/>
      <c r="AU1986" s="46"/>
      <c r="AV1986" s="46"/>
      <c r="AW1986" s="46"/>
      <c r="AX1986" s="46"/>
      <c r="AY1986" s="46"/>
      <c r="AZ1986" s="49"/>
      <c r="BE1986" s="52">
        <f t="shared" si="743"/>
        <v>0</v>
      </c>
      <c r="BF1986" s="53" t="str">
        <f t="shared" si="745"/>
        <v>00</v>
      </c>
      <c r="BG1986" s="54">
        <f t="shared" si="746"/>
        <v>0</v>
      </c>
      <c r="BH1986" s="54">
        <v>6</v>
      </c>
      <c r="BI1986" s="54" t="str">
        <f t="shared" si="747"/>
        <v>,00</v>
      </c>
      <c r="BJ1986" s="55" t="str">
        <f t="shared" si="748"/>
        <v>00,00</v>
      </c>
      <c r="BL1986" s="57" t="str">
        <f>IFERROR(VLOOKUP(H1986,#REF!,2,0)," ")</f>
        <v xml:space="preserve"> </v>
      </c>
      <c r="BM1986" s="57" t="str">
        <f>IFERROR(VLOOKUP(K1986,#REF!,2,0)," ")</f>
        <v xml:space="preserve"> </v>
      </c>
      <c r="BN1986" s="58" t="str">
        <f t="shared" si="754"/>
        <v xml:space="preserve">  </v>
      </c>
      <c r="BO1986" s="59" t="str">
        <f>IFERROR(VLOOKUP(BN1986,#REF!,5,0)," ")</f>
        <v xml:space="preserve"> </v>
      </c>
      <c r="BP1986" s="59" t="str">
        <f t="shared" si="755"/>
        <v xml:space="preserve"> </v>
      </c>
      <c r="BQ1986" s="56" t="str">
        <f t="shared" si="756"/>
        <v>0,00</v>
      </c>
      <c r="BR1986" s="59" t="str">
        <f t="shared" si="757"/>
        <v>0,00</v>
      </c>
      <c r="BS1986" s="59" t="str">
        <f t="shared" si="758"/>
        <v xml:space="preserve"> </v>
      </c>
      <c r="BT1986" s="56" t="str">
        <f t="shared" si="749"/>
        <v>00</v>
      </c>
      <c r="BU1986" s="56">
        <f t="shared" si="750"/>
        <v>0</v>
      </c>
      <c r="BV1986" s="56" t="str">
        <f>IFERROR(BU1986*#REF!,"0,00")</f>
        <v>0,00</v>
      </c>
      <c r="BW1986" s="59" t="str">
        <f t="shared" si="751"/>
        <v>0,00</v>
      </c>
    </row>
    <row r="1987" spans="1:75" ht="61.5" customHeight="1" thickTop="1" thickBot="1">
      <c r="A1987" s="90" t="str">
        <f t="shared" ref="A1987:A2050" si="762">IF(AW1987="", "INSERIR DATA",UPPER(TEXT(AW1987,"MMMM")))</f>
        <v>INSERIR DATA</v>
      </c>
      <c r="B1987" s="91" t="str">
        <f t="shared" ref="B1987:B2050" si="763">IF(AP1987="", "INSERIR DATA",UPPER(TEXT(AP1987,"MMMM")))</f>
        <v>INSERIR DATA</v>
      </c>
      <c r="C1987" s="81" t="str">
        <f t="shared" ref="C1987:C2050" si="764">IF(AH1987="", "INSERIR DATA",UPPER(TEXT(AH1987,"MMMM")))</f>
        <v>INSERIR DATA</v>
      </c>
      <c r="D1987" s="79">
        <f t="shared" si="753"/>
        <v>1984</v>
      </c>
      <c r="E1987" s="125">
        <f t="shared" si="752"/>
        <v>0</v>
      </c>
      <c r="F1987" s="101"/>
      <c r="G1987" s="124" t="str">
        <f>IFERROR(VLOOKUP(F1987,#REF!,2,0)," ")</f>
        <v xml:space="preserve"> </v>
      </c>
      <c r="H1987" s="122" t="str">
        <f>IFERROR(VLOOKUP(F1987,#REF!,3,0)," ")</f>
        <v xml:space="preserve"> </v>
      </c>
      <c r="I1987" s="103"/>
      <c r="J1987" s="103"/>
      <c r="K1987" s="103"/>
      <c r="L1987" s="104"/>
      <c r="M1987" s="105"/>
      <c r="N1987" s="106"/>
      <c r="O1987" s="107"/>
      <c r="P1987" s="122" t="str">
        <f t="shared" si="759"/>
        <v>00,00</v>
      </c>
      <c r="Q1987" s="123" t="str">
        <f t="shared" si="760"/>
        <v>0,00</v>
      </c>
      <c r="R1987" s="119">
        <v>0</v>
      </c>
      <c r="S1987" s="119">
        <v>0</v>
      </c>
      <c r="T1987" s="123">
        <f t="shared" ref="T1987:T2050" si="765">IFERROR(Q1987+R1987-S1987," ")</f>
        <v>0</v>
      </c>
      <c r="U1987" s="108"/>
      <c r="V1987" s="109" t="str">
        <f t="shared" si="761"/>
        <v/>
      </c>
      <c r="W1987" s="37"/>
      <c r="X1987" s="132"/>
      <c r="Y1987" s="134"/>
      <c r="AA1987" s="24"/>
      <c r="AB1987" s="40"/>
      <c r="AC1987" s="24" t="str">
        <f t="shared" si="744"/>
        <v>Pendente</v>
      </c>
      <c r="AE1987" s="43"/>
      <c r="AF1987" s="44"/>
      <c r="AG1987" s="46"/>
      <c r="AH1987" s="46"/>
      <c r="AI1987" s="46"/>
      <c r="AJ1987" s="44"/>
      <c r="AK1987" s="46"/>
      <c r="AL1987" s="127"/>
      <c r="AM1987" s="44"/>
      <c r="AN1987" s="46"/>
      <c r="AO1987" s="127"/>
      <c r="AP1987" s="46"/>
      <c r="AQ1987" s="46"/>
      <c r="AR1987" s="46"/>
      <c r="AS1987" s="46"/>
      <c r="AT1987" s="46"/>
      <c r="AU1987" s="46"/>
      <c r="AV1987" s="46"/>
      <c r="AW1987" s="46"/>
      <c r="AX1987" s="46"/>
      <c r="AY1987" s="46"/>
      <c r="AZ1987" s="49"/>
      <c r="BE1987" s="52">
        <f t="shared" ref="BE1987:BE2050" si="766">(O1987-M1987)+(N1987-L1987)</f>
        <v>0</v>
      </c>
      <c r="BF1987" s="53" t="str">
        <f t="shared" si="745"/>
        <v>00</v>
      </c>
      <c r="BG1987" s="54">
        <f t="shared" si="746"/>
        <v>0</v>
      </c>
      <c r="BH1987" s="54">
        <v>6</v>
      </c>
      <c r="BI1987" s="54" t="str">
        <f t="shared" si="747"/>
        <v>,00</v>
      </c>
      <c r="BJ1987" s="55" t="str">
        <f t="shared" si="748"/>
        <v>00,00</v>
      </c>
      <c r="BL1987" s="57" t="str">
        <f>IFERROR(VLOOKUP(H1987,#REF!,2,0)," ")</f>
        <v xml:space="preserve"> </v>
      </c>
      <c r="BM1987" s="57" t="str">
        <f>IFERROR(VLOOKUP(K1987,#REF!,2,0)," ")</f>
        <v xml:space="preserve"> </v>
      </c>
      <c r="BN1987" s="58" t="str">
        <f t="shared" si="754"/>
        <v xml:space="preserve">  </v>
      </c>
      <c r="BO1987" s="59" t="str">
        <f>IFERROR(VLOOKUP(BN1987,#REF!,5,0)," ")</f>
        <v xml:space="preserve"> </v>
      </c>
      <c r="BP1987" s="59" t="str">
        <f t="shared" si="755"/>
        <v xml:space="preserve"> </v>
      </c>
      <c r="BQ1987" s="56" t="str">
        <f t="shared" si="756"/>
        <v>0,00</v>
      </c>
      <c r="BR1987" s="59" t="str">
        <f t="shared" si="757"/>
        <v>0,00</v>
      </c>
      <c r="BS1987" s="59" t="str">
        <f t="shared" si="758"/>
        <v xml:space="preserve"> </v>
      </c>
      <c r="BT1987" s="56" t="str">
        <f t="shared" si="749"/>
        <v>00</v>
      </c>
      <c r="BU1987" s="56">
        <f t="shared" si="750"/>
        <v>0</v>
      </c>
      <c r="BV1987" s="56" t="str">
        <f>IFERROR(BU1987*#REF!,"0,00")</f>
        <v>0,00</v>
      </c>
      <c r="BW1987" s="59" t="str">
        <f t="shared" si="751"/>
        <v>0,00</v>
      </c>
    </row>
    <row r="1988" spans="1:75" ht="61.5" customHeight="1" thickTop="1" thickBot="1">
      <c r="A1988" s="90" t="str">
        <f t="shared" si="762"/>
        <v>INSERIR DATA</v>
      </c>
      <c r="B1988" s="91" t="str">
        <f t="shared" si="763"/>
        <v>INSERIR DATA</v>
      </c>
      <c r="C1988" s="81" t="str">
        <f t="shared" si="764"/>
        <v>INSERIR DATA</v>
      </c>
      <c r="D1988" s="79">
        <f t="shared" si="753"/>
        <v>1985</v>
      </c>
      <c r="E1988" s="125">
        <f t="shared" si="752"/>
        <v>0</v>
      </c>
      <c r="F1988" s="101"/>
      <c r="G1988" s="124" t="str">
        <f>IFERROR(VLOOKUP(F1988,#REF!,2,0)," ")</f>
        <v xml:space="preserve"> </v>
      </c>
      <c r="H1988" s="122" t="str">
        <f>IFERROR(VLOOKUP(F1988,#REF!,3,0)," ")</f>
        <v xml:space="preserve"> </v>
      </c>
      <c r="I1988" s="103"/>
      <c r="J1988" s="103"/>
      <c r="K1988" s="103"/>
      <c r="L1988" s="104"/>
      <c r="M1988" s="105"/>
      <c r="N1988" s="106"/>
      <c r="O1988" s="107"/>
      <c r="P1988" s="122" t="str">
        <f t="shared" si="759"/>
        <v>00,00</v>
      </c>
      <c r="Q1988" s="123" t="str">
        <f t="shared" si="760"/>
        <v>0,00</v>
      </c>
      <c r="R1988" s="119">
        <v>0</v>
      </c>
      <c r="S1988" s="119">
        <v>0</v>
      </c>
      <c r="T1988" s="123">
        <f t="shared" si="765"/>
        <v>0</v>
      </c>
      <c r="U1988" s="108"/>
      <c r="V1988" s="109" t="str">
        <f t="shared" si="761"/>
        <v/>
      </c>
      <c r="W1988" s="37"/>
      <c r="X1988" s="132"/>
      <c r="Y1988" s="134"/>
      <c r="AA1988" s="24"/>
      <c r="AB1988" s="40"/>
      <c r="AC1988" s="24" t="str">
        <f t="shared" ref="AC1988:AC2051" si="767">IF(COUNTIFS(AE1988:AZ1988,"&lt;&gt;"&amp;"")=22,"Publicar","Pendente")</f>
        <v>Pendente</v>
      </c>
      <c r="AE1988" s="43"/>
      <c r="AF1988" s="44"/>
      <c r="AG1988" s="46"/>
      <c r="AH1988" s="46"/>
      <c r="AI1988" s="46"/>
      <c r="AJ1988" s="44"/>
      <c r="AK1988" s="46"/>
      <c r="AL1988" s="127"/>
      <c r="AM1988" s="44"/>
      <c r="AN1988" s="46"/>
      <c r="AO1988" s="127"/>
      <c r="AP1988" s="46"/>
      <c r="AQ1988" s="46"/>
      <c r="AR1988" s="46"/>
      <c r="AS1988" s="46"/>
      <c r="AT1988" s="46"/>
      <c r="AU1988" s="46"/>
      <c r="AV1988" s="46"/>
      <c r="AW1988" s="46"/>
      <c r="AX1988" s="46"/>
      <c r="AY1988" s="46"/>
      <c r="AZ1988" s="49"/>
      <c r="BE1988" s="52">
        <f t="shared" si="766"/>
        <v>0</v>
      </c>
      <c r="BF1988" s="53" t="str">
        <f t="shared" ref="BF1988:BF2051" si="768">LEFT(TEXT(BE1988,"00,#####"),2)</f>
        <v>00</v>
      </c>
      <c r="BG1988" s="54">
        <f t="shared" ref="BG1988:BG2051" si="769">(BE1988-BF1988)*24</f>
        <v>0</v>
      </c>
      <c r="BH1988" s="54">
        <v>6</v>
      </c>
      <c r="BI1988" s="54" t="str">
        <f t="shared" ref="BI1988:BI2051" si="770">IF(BG1988&lt;BH1988,",00",",5")</f>
        <v>,00</v>
      </c>
      <c r="BJ1988" s="55" t="str">
        <f t="shared" ref="BJ1988:BJ2051" si="771">BF1988&amp;BI1988</f>
        <v>00,00</v>
      </c>
      <c r="BL1988" s="57" t="str">
        <f>IFERROR(VLOOKUP(H1988,#REF!,2,0)," ")</f>
        <v xml:space="preserve"> </v>
      </c>
      <c r="BM1988" s="57" t="str">
        <f>IFERROR(VLOOKUP(K1988,#REF!,2,0)," ")</f>
        <v xml:space="preserve"> </v>
      </c>
      <c r="BN1988" s="58" t="str">
        <f t="shared" si="754"/>
        <v xml:space="preserve">  </v>
      </c>
      <c r="BO1988" s="59" t="str">
        <f>IFERROR(VLOOKUP(BN1988,#REF!,5,0)," ")</f>
        <v xml:space="preserve"> </v>
      </c>
      <c r="BP1988" s="59" t="str">
        <f t="shared" si="755"/>
        <v xml:space="preserve"> </v>
      </c>
      <c r="BQ1988" s="56" t="str">
        <f t="shared" si="756"/>
        <v>0,00</v>
      </c>
      <c r="BR1988" s="59" t="str">
        <f t="shared" si="757"/>
        <v>0,00</v>
      </c>
      <c r="BS1988" s="59" t="str">
        <f t="shared" si="758"/>
        <v xml:space="preserve"> </v>
      </c>
      <c r="BT1988" s="56" t="str">
        <f t="shared" ref="BT1988:BT2051" si="772">BF1988</f>
        <v>00</v>
      </c>
      <c r="BU1988" s="56">
        <f t="shared" ref="BU1988:BU2051" si="773">IFERROR(BT1988+BQ1988,"0,00")-AA1988</f>
        <v>0</v>
      </c>
      <c r="BV1988" s="56" t="str">
        <f>IFERROR(BU1988*#REF!,"0,00")</f>
        <v>0,00</v>
      </c>
      <c r="BW1988" s="59" t="str">
        <f t="shared" ref="BW1988:BW2051" si="774">IFERROR(BS1988-BV1988,"0,00")</f>
        <v>0,00</v>
      </c>
    </row>
    <row r="1989" spans="1:75" ht="61.5" customHeight="1" thickTop="1" thickBot="1">
      <c r="A1989" s="90" t="str">
        <f t="shared" si="762"/>
        <v>INSERIR DATA</v>
      </c>
      <c r="B1989" s="91" t="str">
        <f t="shared" si="763"/>
        <v>INSERIR DATA</v>
      </c>
      <c r="C1989" s="81" t="str">
        <f t="shared" si="764"/>
        <v>INSERIR DATA</v>
      </c>
      <c r="D1989" s="79">
        <f t="shared" si="753"/>
        <v>1986</v>
      </c>
      <c r="E1989" s="125">
        <f t="shared" si="752"/>
        <v>0</v>
      </c>
      <c r="F1989" s="101"/>
      <c r="G1989" s="124" t="str">
        <f>IFERROR(VLOOKUP(F1989,#REF!,2,0)," ")</f>
        <v xml:space="preserve"> </v>
      </c>
      <c r="H1989" s="122" t="str">
        <f>IFERROR(VLOOKUP(F1989,#REF!,3,0)," ")</f>
        <v xml:space="preserve"> </v>
      </c>
      <c r="I1989" s="103"/>
      <c r="J1989" s="103"/>
      <c r="K1989" s="103"/>
      <c r="L1989" s="104"/>
      <c r="M1989" s="105"/>
      <c r="N1989" s="106"/>
      <c r="O1989" s="107"/>
      <c r="P1989" s="122" t="str">
        <f t="shared" si="759"/>
        <v>00,00</v>
      </c>
      <c r="Q1989" s="123" t="str">
        <f t="shared" si="760"/>
        <v>0,00</v>
      </c>
      <c r="R1989" s="119">
        <v>0</v>
      </c>
      <c r="S1989" s="119">
        <v>0</v>
      </c>
      <c r="T1989" s="123">
        <f t="shared" si="765"/>
        <v>0</v>
      </c>
      <c r="U1989" s="108"/>
      <c r="V1989" s="109" t="str">
        <f t="shared" si="761"/>
        <v/>
      </c>
      <c r="W1989" s="37"/>
      <c r="X1989" s="132"/>
      <c r="Y1989" s="134"/>
      <c r="AA1989" s="24"/>
      <c r="AB1989" s="40"/>
      <c r="AC1989" s="24" t="str">
        <f t="shared" si="767"/>
        <v>Pendente</v>
      </c>
      <c r="AE1989" s="43"/>
      <c r="AF1989" s="44"/>
      <c r="AG1989" s="46"/>
      <c r="AH1989" s="46"/>
      <c r="AI1989" s="46"/>
      <c r="AJ1989" s="44"/>
      <c r="AK1989" s="46"/>
      <c r="AL1989" s="127"/>
      <c r="AM1989" s="44"/>
      <c r="AN1989" s="46"/>
      <c r="AO1989" s="127"/>
      <c r="AP1989" s="46"/>
      <c r="AQ1989" s="46"/>
      <c r="AR1989" s="46"/>
      <c r="AS1989" s="46"/>
      <c r="AT1989" s="46"/>
      <c r="AU1989" s="46"/>
      <c r="AV1989" s="46"/>
      <c r="AW1989" s="46"/>
      <c r="AX1989" s="46"/>
      <c r="AY1989" s="46"/>
      <c r="AZ1989" s="49"/>
      <c r="BE1989" s="52">
        <f t="shared" si="766"/>
        <v>0</v>
      </c>
      <c r="BF1989" s="53" t="str">
        <f t="shared" si="768"/>
        <v>00</v>
      </c>
      <c r="BG1989" s="54">
        <f t="shared" si="769"/>
        <v>0</v>
      </c>
      <c r="BH1989" s="54">
        <v>6</v>
      </c>
      <c r="BI1989" s="54" t="str">
        <f t="shared" si="770"/>
        <v>,00</v>
      </c>
      <c r="BJ1989" s="55" t="str">
        <f t="shared" si="771"/>
        <v>00,00</v>
      </c>
      <c r="BL1989" s="57" t="str">
        <f>IFERROR(VLOOKUP(H1989,#REF!,2,0)," ")</f>
        <v xml:space="preserve"> </v>
      </c>
      <c r="BM1989" s="57" t="str">
        <f>IFERROR(VLOOKUP(K1989,#REF!,2,0)," ")</f>
        <v xml:space="preserve"> </v>
      </c>
      <c r="BN1989" s="58" t="str">
        <f t="shared" si="754"/>
        <v xml:space="preserve">  </v>
      </c>
      <c r="BO1989" s="59" t="str">
        <f>IFERROR(VLOOKUP(BN1989,#REF!,5,0)," ")</f>
        <v xml:space="preserve"> </v>
      </c>
      <c r="BP1989" s="59" t="str">
        <f t="shared" si="755"/>
        <v xml:space="preserve"> </v>
      </c>
      <c r="BQ1989" s="56" t="str">
        <f t="shared" si="756"/>
        <v>0,00</v>
      </c>
      <c r="BR1989" s="59" t="str">
        <f t="shared" si="757"/>
        <v>0,00</v>
      </c>
      <c r="BS1989" s="59" t="str">
        <f t="shared" si="758"/>
        <v xml:space="preserve"> </v>
      </c>
      <c r="BT1989" s="56" t="str">
        <f t="shared" si="772"/>
        <v>00</v>
      </c>
      <c r="BU1989" s="56">
        <f t="shared" si="773"/>
        <v>0</v>
      </c>
      <c r="BV1989" s="56" t="str">
        <f>IFERROR(BU1989*#REF!,"0,00")</f>
        <v>0,00</v>
      </c>
      <c r="BW1989" s="59" t="str">
        <f t="shared" si="774"/>
        <v>0,00</v>
      </c>
    </row>
    <row r="1990" spans="1:75" ht="61.5" customHeight="1" thickTop="1" thickBot="1">
      <c r="A1990" s="90" t="str">
        <f t="shared" si="762"/>
        <v>INSERIR DATA</v>
      </c>
      <c r="B1990" s="91" t="str">
        <f t="shared" si="763"/>
        <v>INSERIR DATA</v>
      </c>
      <c r="C1990" s="81" t="str">
        <f t="shared" si="764"/>
        <v>INSERIR DATA</v>
      </c>
      <c r="D1990" s="79">
        <f t="shared" si="753"/>
        <v>1987</v>
      </c>
      <c r="E1990" s="125">
        <f t="shared" si="752"/>
        <v>0</v>
      </c>
      <c r="F1990" s="101"/>
      <c r="G1990" s="124" t="str">
        <f>IFERROR(VLOOKUP(F1990,#REF!,2,0)," ")</f>
        <v xml:space="preserve"> </v>
      </c>
      <c r="H1990" s="122" t="str">
        <f>IFERROR(VLOOKUP(F1990,#REF!,3,0)," ")</f>
        <v xml:space="preserve"> </v>
      </c>
      <c r="I1990" s="103"/>
      <c r="J1990" s="103"/>
      <c r="K1990" s="103"/>
      <c r="L1990" s="104"/>
      <c r="M1990" s="105"/>
      <c r="N1990" s="106"/>
      <c r="O1990" s="107"/>
      <c r="P1990" s="122" t="str">
        <f t="shared" si="759"/>
        <v>00,00</v>
      </c>
      <c r="Q1990" s="123" t="str">
        <f t="shared" si="760"/>
        <v>0,00</v>
      </c>
      <c r="R1990" s="119">
        <v>0</v>
      </c>
      <c r="S1990" s="119">
        <v>0</v>
      </c>
      <c r="T1990" s="123">
        <f t="shared" si="765"/>
        <v>0</v>
      </c>
      <c r="U1990" s="108"/>
      <c r="V1990" s="109" t="str">
        <f t="shared" si="761"/>
        <v/>
      </c>
      <c r="W1990" s="37"/>
      <c r="X1990" s="132"/>
      <c r="Y1990" s="134"/>
      <c r="AA1990" s="24"/>
      <c r="AB1990" s="40"/>
      <c r="AC1990" s="24" t="str">
        <f t="shared" si="767"/>
        <v>Pendente</v>
      </c>
      <c r="AE1990" s="43"/>
      <c r="AF1990" s="44"/>
      <c r="AG1990" s="46"/>
      <c r="AH1990" s="46"/>
      <c r="AI1990" s="46"/>
      <c r="AJ1990" s="44"/>
      <c r="AK1990" s="46"/>
      <c r="AL1990" s="127"/>
      <c r="AM1990" s="44"/>
      <c r="AN1990" s="46"/>
      <c r="AO1990" s="127"/>
      <c r="AP1990" s="46"/>
      <c r="AQ1990" s="46"/>
      <c r="AR1990" s="46"/>
      <c r="AS1990" s="46"/>
      <c r="AT1990" s="46"/>
      <c r="AU1990" s="46"/>
      <c r="AV1990" s="46"/>
      <c r="AW1990" s="46"/>
      <c r="AX1990" s="46"/>
      <c r="AY1990" s="46"/>
      <c r="AZ1990" s="49"/>
      <c r="BE1990" s="52">
        <f t="shared" si="766"/>
        <v>0</v>
      </c>
      <c r="BF1990" s="53" t="str">
        <f t="shared" si="768"/>
        <v>00</v>
      </c>
      <c r="BG1990" s="54">
        <f t="shared" si="769"/>
        <v>0</v>
      </c>
      <c r="BH1990" s="54">
        <v>6</v>
      </c>
      <c r="BI1990" s="54" t="str">
        <f t="shared" si="770"/>
        <v>,00</v>
      </c>
      <c r="BJ1990" s="55" t="str">
        <f t="shared" si="771"/>
        <v>00,00</v>
      </c>
      <c r="BL1990" s="57" t="str">
        <f>IFERROR(VLOOKUP(H1990,#REF!,2,0)," ")</f>
        <v xml:space="preserve"> </v>
      </c>
      <c r="BM1990" s="57" t="str">
        <f>IFERROR(VLOOKUP(K1990,#REF!,2,0)," ")</f>
        <v xml:space="preserve"> </v>
      </c>
      <c r="BN1990" s="58" t="str">
        <f t="shared" si="754"/>
        <v xml:space="preserve">  </v>
      </c>
      <c r="BO1990" s="59" t="str">
        <f>IFERROR(VLOOKUP(BN1990,#REF!,5,0)," ")</f>
        <v xml:space="preserve"> </v>
      </c>
      <c r="BP1990" s="59" t="str">
        <f t="shared" si="755"/>
        <v xml:space="preserve"> </v>
      </c>
      <c r="BQ1990" s="56" t="str">
        <f t="shared" si="756"/>
        <v>0,00</v>
      </c>
      <c r="BR1990" s="59" t="str">
        <f t="shared" si="757"/>
        <v>0,00</v>
      </c>
      <c r="BS1990" s="59" t="str">
        <f t="shared" si="758"/>
        <v xml:space="preserve"> </v>
      </c>
      <c r="BT1990" s="56" t="str">
        <f t="shared" si="772"/>
        <v>00</v>
      </c>
      <c r="BU1990" s="56">
        <f t="shared" si="773"/>
        <v>0</v>
      </c>
      <c r="BV1990" s="56" t="str">
        <f>IFERROR(BU1990*#REF!,"0,00")</f>
        <v>0,00</v>
      </c>
      <c r="BW1990" s="59" t="str">
        <f t="shared" si="774"/>
        <v>0,00</v>
      </c>
    </row>
    <row r="1991" spans="1:75" ht="61.5" customHeight="1" thickTop="1" thickBot="1">
      <c r="A1991" s="90" t="str">
        <f t="shared" si="762"/>
        <v>INSERIR DATA</v>
      </c>
      <c r="B1991" s="91" t="str">
        <f t="shared" si="763"/>
        <v>INSERIR DATA</v>
      </c>
      <c r="C1991" s="81" t="str">
        <f t="shared" si="764"/>
        <v>INSERIR DATA</v>
      </c>
      <c r="D1991" s="79">
        <f t="shared" si="753"/>
        <v>1988</v>
      </c>
      <c r="E1991" s="125">
        <f t="shared" si="752"/>
        <v>0</v>
      </c>
      <c r="F1991" s="101"/>
      <c r="G1991" s="124" t="str">
        <f>IFERROR(VLOOKUP(F1991,#REF!,2,0)," ")</f>
        <v xml:space="preserve"> </v>
      </c>
      <c r="H1991" s="122" t="str">
        <f>IFERROR(VLOOKUP(F1991,#REF!,3,0)," ")</f>
        <v xml:space="preserve"> </v>
      </c>
      <c r="I1991" s="103"/>
      <c r="J1991" s="103"/>
      <c r="K1991" s="103"/>
      <c r="L1991" s="104"/>
      <c r="M1991" s="105"/>
      <c r="N1991" s="106"/>
      <c r="O1991" s="107"/>
      <c r="P1991" s="122" t="str">
        <f t="shared" si="759"/>
        <v>00,00</v>
      </c>
      <c r="Q1991" s="123" t="str">
        <f t="shared" si="760"/>
        <v>0,00</v>
      </c>
      <c r="R1991" s="119">
        <v>0</v>
      </c>
      <c r="S1991" s="119">
        <v>0</v>
      </c>
      <c r="T1991" s="123">
        <f t="shared" si="765"/>
        <v>0</v>
      </c>
      <c r="U1991" s="108"/>
      <c r="V1991" s="109" t="str">
        <f t="shared" si="761"/>
        <v/>
      </c>
      <c r="W1991" s="37"/>
      <c r="X1991" s="132"/>
      <c r="Y1991" s="134"/>
      <c r="AA1991" s="24"/>
      <c r="AB1991" s="40"/>
      <c r="AC1991" s="24" t="str">
        <f t="shared" si="767"/>
        <v>Pendente</v>
      </c>
      <c r="AE1991" s="43"/>
      <c r="AF1991" s="44"/>
      <c r="AG1991" s="46"/>
      <c r="AH1991" s="46"/>
      <c r="AI1991" s="46"/>
      <c r="AJ1991" s="44"/>
      <c r="AK1991" s="46"/>
      <c r="AL1991" s="127"/>
      <c r="AM1991" s="44"/>
      <c r="AN1991" s="46"/>
      <c r="AO1991" s="127"/>
      <c r="AP1991" s="46"/>
      <c r="AQ1991" s="46"/>
      <c r="AR1991" s="46"/>
      <c r="AS1991" s="46"/>
      <c r="AT1991" s="46"/>
      <c r="AU1991" s="46"/>
      <c r="AV1991" s="46"/>
      <c r="AW1991" s="46"/>
      <c r="AX1991" s="46"/>
      <c r="AY1991" s="46"/>
      <c r="AZ1991" s="49"/>
      <c r="BE1991" s="52">
        <f t="shared" si="766"/>
        <v>0</v>
      </c>
      <c r="BF1991" s="53" t="str">
        <f t="shared" si="768"/>
        <v>00</v>
      </c>
      <c r="BG1991" s="54">
        <f t="shared" si="769"/>
        <v>0</v>
      </c>
      <c r="BH1991" s="54">
        <v>6</v>
      </c>
      <c r="BI1991" s="54" t="str">
        <f t="shared" si="770"/>
        <v>,00</v>
      </c>
      <c r="BJ1991" s="55" t="str">
        <f t="shared" si="771"/>
        <v>00,00</v>
      </c>
      <c r="BL1991" s="57" t="str">
        <f>IFERROR(VLOOKUP(H1991,#REF!,2,0)," ")</f>
        <v xml:space="preserve"> </v>
      </c>
      <c r="BM1991" s="57" t="str">
        <f>IFERROR(VLOOKUP(K1991,#REF!,2,0)," ")</f>
        <v xml:space="preserve"> </v>
      </c>
      <c r="BN1991" s="58" t="str">
        <f t="shared" si="754"/>
        <v xml:space="preserve">  </v>
      </c>
      <c r="BO1991" s="59" t="str">
        <f>IFERROR(VLOOKUP(BN1991,#REF!,5,0)," ")</f>
        <v xml:space="preserve"> </v>
      </c>
      <c r="BP1991" s="59" t="str">
        <f t="shared" si="755"/>
        <v xml:space="preserve"> </v>
      </c>
      <c r="BQ1991" s="56" t="str">
        <f t="shared" si="756"/>
        <v>0,00</v>
      </c>
      <c r="BR1991" s="59" t="str">
        <f t="shared" si="757"/>
        <v>0,00</v>
      </c>
      <c r="BS1991" s="59" t="str">
        <f t="shared" si="758"/>
        <v xml:space="preserve"> </v>
      </c>
      <c r="BT1991" s="56" t="str">
        <f t="shared" si="772"/>
        <v>00</v>
      </c>
      <c r="BU1991" s="56">
        <f t="shared" si="773"/>
        <v>0</v>
      </c>
      <c r="BV1991" s="56" t="str">
        <f>IFERROR(BU1991*#REF!,"0,00")</f>
        <v>0,00</v>
      </c>
      <c r="BW1991" s="59" t="str">
        <f t="shared" si="774"/>
        <v>0,00</v>
      </c>
    </row>
    <row r="1992" spans="1:75" ht="61.5" customHeight="1" thickTop="1" thickBot="1">
      <c r="A1992" s="90" t="str">
        <f t="shared" si="762"/>
        <v>INSERIR DATA</v>
      </c>
      <c r="B1992" s="91" t="str">
        <f t="shared" si="763"/>
        <v>INSERIR DATA</v>
      </c>
      <c r="C1992" s="81" t="str">
        <f t="shared" si="764"/>
        <v>INSERIR DATA</v>
      </c>
      <c r="D1992" s="79">
        <f t="shared" si="753"/>
        <v>1989</v>
      </c>
      <c r="E1992" s="125">
        <f t="shared" si="752"/>
        <v>0</v>
      </c>
      <c r="F1992" s="101"/>
      <c r="G1992" s="124" t="str">
        <f>IFERROR(VLOOKUP(F1992,#REF!,2,0)," ")</f>
        <v xml:space="preserve"> </v>
      </c>
      <c r="H1992" s="122" t="str">
        <f>IFERROR(VLOOKUP(F1992,#REF!,3,0)," ")</f>
        <v xml:space="preserve"> </v>
      </c>
      <c r="I1992" s="103"/>
      <c r="J1992" s="103"/>
      <c r="K1992" s="103"/>
      <c r="L1992" s="104"/>
      <c r="M1992" s="105"/>
      <c r="N1992" s="106"/>
      <c r="O1992" s="107"/>
      <c r="P1992" s="122" t="str">
        <f t="shared" si="759"/>
        <v>00,00</v>
      </c>
      <c r="Q1992" s="123" t="str">
        <f t="shared" si="760"/>
        <v>0,00</v>
      </c>
      <c r="R1992" s="119">
        <v>0</v>
      </c>
      <c r="S1992" s="119">
        <v>0</v>
      </c>
      <c r="T1992" s="123">
        <f t="shared" si="765"/>
        <v>0</v>
      </c>
      <c r="U1992" s="108"/>
      <c r="V1992" s="109" t="str">
        <f t="shared" si="761"/>
        <v/>
      </c>
      <c r="W1992" s="37"/>
      <c r="X1992" s="132"/>
      <c r="Y1992" s="134"/>
      <c r="AA1992" s="24"/>
      <c r="AB1992" s="40"/>
      <c r="AC1992" s="24" t="str">
        <f t="shared" si="767"/>
        <v>Pendente</v>
      </c>
      <c r="AE1992" s="43"/>
      <c r="AF1992" s="44"/>
      <c r="AG1992" s="46"/>
      <c r="AH1992" s="46"/>
      <c r="AI1992" s="46"/>
      <c r="AJ1992" s="44"/>
      <c r="AK1992" s="46"/>
      <c r="AL1992" s="127"/>
      <c r="AM1992" s="44"/>
      <c r="AN1992" s="46"/>
      <c r="AO1992" s="127"/>
      <c r="AP1992" s="46"/>
      <c r="AQ1992" s="46"/>
      <c r="AR1992" s="46"/>
      <c r="AS1992" s="46"/>
      <c r="AT1992" s="46"/>
      <c r="AU1992" s="46"/>
      <c r="AV1992" s="46"/>
      <c r="AW1992" s="46"/>
      <c r="AX1992" s="46"/>
      <c r="AY1992" s="46"/>
      <c r="AZ1992" s="49"/>
      <c r="BE1992" s="52">
        <f t="shared" si="766"/>
        <v>0</v>
      </c>
      <c r="BF1992" s="53" t="str">
        <f t="shared" si="768"/>
        <v>00</v>
      </c>
      <c r="BG1992" s="54">
        <f t="shared" si="769"/>
        <v>0</v>
      </c>
      <c r="BH1992" s="54">
        <v>6</v>
      </c>
      <c r="BI1992" s="54" t="str">
        <f t="shared" si="770"/>
        <v>,00</v>
      </c>
      <c r="BJ1992" s="55" t="str">
        <f t="shared" si="771"/>
        <v>00,00</v>
      </c>
      <c r="BL1992" s="57" t="str">
        <f>IFERROR(VLOOKUP(H1992,#REF!,2,0)," ")</f>
        <v xml:space="preserve"> </v>
      </c>
      <c r="BM1992" s="57" t="str">
        <f>IFERROR(VLOOKUP(K1992,#REF!,2,0)," ")</f>
        <v xml:space="preserve"> </v>
      </c>
      <c r="BN1992" s="58" t="str">
        <f t="shared" si="754"/>
        <v xml:space="preserve">  </v>
      </c>
      <c r="BO1992" s="59" t="str">
        <f>IFERROR(VLOOKUP(BN1992,#REF!,5,0)," ")</f>
        <v xml:space="preserve"> </v>
      </c>
      <c r="BP1992" s="59" t="str">
        <f t="shared" si="755"/>
        <v xml:space="preserve"> </v>
      </c>
      <c r="BQ1992" s="56" t="str">
        <f t="shared" si="756"/>
        <v>0,00</v>
      </c>
      <c r="BR1992" s="59" t="str">
        <f t="shared" si="757"/>
        <v>0,00</v>
      </c>
      <c r="BS1992" s="59" t="str">
        <f t="shared" si="758"/>
        <v xml:space="preserve"> </v>
      </c>
      <c r="BT1992" s="56" t="str">
        <f t="shared" si="772"/>
        <v>00</v>
      </c>
      <c r="BU1992" s="56">
        <f t="shared" si="773"/>
        <v>0</v>
      </c>
      <c r="BV1992" s="56" t="str">
        <f>IFERROR(BU1992*#REF!,"0,00")</f>
        <v>0,00</v>
      </c>
      <c r="BW1992" s="59" t="str">
        <f t="shared" si="774"/>
        <v>0,00</v>
      </c>
    </row>
    <row r="1993" spans="1:75" ht="61.5" customHeight="1" thickTop="1" thickBot="1">
      <c r="A1993" s="90" t="str">
        <f t="shared" si="762"/>
        <v>INSERIR DATA</v>
      </c>
      <c r="B1993" s="91" t="str">
        <f t="shared" si="763"/>
        <v>INSERIR DATA</v>
      </c>
      <c r="C1993" s="81" t="str">
        <f t="shared" si="764"/>
        <v>INSERIR DATA</v>
      </c>
      <c r="D1993" s="79">
        <f t="shared" si="753"/>
        <v>1990</v>
      </c>
      <c r="E1993" s="125">
        <f t="shared" si="752"/>
        <v>0</v>
      </c>
      <c r="F1993" s="101"/>
      <c r="G1993" s="124" t="str">
        <f>IFERROR(VLOOKUP(F1993,#REF!,2,0)," ")</f>
        <v xml:space="preserve"> </v>
      </c>
      <c r="H1993" s="122" t="str">
        <f>IFERROR(VLOOKUP(F1993,#REF!,3,0)," ")</f>
        <v xml:space="preserve"> </v>
      </c>
      <c r="I1993" s="103"/>
      <c r="J1993" s="103"/>
      <c r="K1993" s="103"/>
      <c r="L1993" s="104"/>
      <c r="M1993" s="105"/>
      <c r="N1993" s="106"/>
      <c r="O1993" s="107"/>
      <c r="P1993" s="122" t="str">
        <f t="shared" si="759"/>
        <v>00,00</v>
      </c>
      <c r="Q1993" s="123" t="str">
        <f t="shared" si="760"/>
        <v>0,00</v>
      </c>
      <c r="R1993" s="119">
        <v>0</v>
      </c>
      <c r="S1993" s="119">
        <v>0</v>
      </c>
      <c r="T1993" s="123">
        <f t="shared" si="765"/>
        <v>0</v>
      </c>
      <c r="U1993" s="108"/>
      <c r="V1993" s="109" t="str">
        <f t="shared" si="761"/>
        <v/>
      </c>
      <c r="W1993" s="37"/>
      <c r="X1993" s="132"/>
      <c r="Y1993" s="134"/>
      <c r="AA1993" s="24"/>
      <c r="AB1993" s="40"/>
      <c r="AC1993" s="24" t="str">
        <f t="shared" si="767"/>
        <v>Pendente</v>
      </c>
      <c r="AE1993" s="43"/>
      <c r="AF1993" s="44"/>
      <c r="AG1993" s="46"/>
      <c r="AH1993" s="46"/>
      <c r="AI1993" s="46"/>
      <c r="AJ1993" s="44"/>
      <c r="AK1993" s="46"/>
      <c r="AL1993" s="127"/>
      <c r="AM1993" s="44"/>
      <c r="AN1993" s="46"/>
      <c r="AO1993" s="127"/>
      <c r="AP1993" s="46"/>
      <c r="AQ1993" s="46"/>
      <c r="AR1993" s="46"/>
      <c r="AS1993" s="46"/>
      <c r="AT1993" s="46"/>
      <c r="AU1993" s="46"/>
      <c r="AV1993" s="46"/>
      <c r="AW1993" s="46"/>
      <c r="AX1993" s="46"/>
      <c r="AY1993" s="46"/>
      <c r="AZ1993" s="49"/>
      <c r="BE1993" s="52">
        <f t="shared" si="766"/>
        <v>0</v>
      </c>
      <c r="BF1993" s="53" t="str">
        <f t="shared" si="768"/>
        <v>00</v>
      </c>
      <c r="BG1993" s="54">
        <f t="shared" si="769"/>
        <v>0</v>
      </c>
      <c r="BH1993" s="54">
        <v>6</v>
      </c>
      <c r="BI1993" s="54" t="str">
        <f t="shared" si="770"/>
        <v>,00</v>
      </c>
      <c r="BJ1993" s="55" t="str">
        <f t="shared" si="771"/>
        <v>00,00</v>
      </c>
      <c r="BL1993" s="57" t="str">
        <f>IFERROR(VLOOKUP(H1993,#REF!,2,0)," ")</f>
        <v xml:space="preserve"> </v>
      </c>
      <c r="BM1993" s="57" t="str">
        <f>IFERROR(VLOOKUP(K1993,#REF!,2,0)," ")</f>
        <v xml:space="preserve"> </v>
      </c>
      <c r="BN1993" s="58" t="str">
        <f t="shared" si="754"/>
        <v xml:space="preserve">  </v>
      </c>
      <c r="BO1993" s="59" t="str">
        <f>IFERROR(VLOOKUP(BN1993,#REF!,5,0)," ")</f>
        <v xml:space="preserve"> </v>
      </c>
      <c r="BP1993" s="59" t="str">
        <f t="shared" si="755"/>
        <v xml:space="preserve"> </v>
      </c>
      <c r="BQ1993" s="56" t="str">
        <f t="shared" si="756"/>
        <v>0,00</v>
      </c>
      <c r="BR1993" s="59" t="str">
        <f t="shared" si="757"/>
        <v>0,00</v>
      </c>
      <c r="BS1993" s="59" t="str">
        <f t="shared" si="758"/>
        <v xml:space="preserve"> </v>
      </c>
      <c r="BT1993" s="56" t="str">
        <f t="shared" si="772"/>
        <v>00</v>
      </c>
      <c r="BU1993" s="56">
        <f t="shared" si="773"/>
        <v>0</v>
      </c>
      <c r="BV1993" s="56" t="str">
        <f>IFERROR(BU1993*#REF!,"0,00")</f>
        <v>0,00</v>
      </c>
      <c r="BW1993" s="59" t="str">
        <f t="shared" si="774"/>
        <v>0,00</v>
      </c>
    </row>
    <row r="1994" spans="1:75" ht="61.5" customHeight="1" thickTop="1" thickBot="1">
      <c r="A1994" s="90" t="str">
        <f t="shared" si="762"/>
        <v>INSERIR DATA</v>
      </c>
      <c r="B1994" s="91" t="str">
        <f t="shared" si="763"/>
        <v>INSERIR DATA</v>
      </c>
      <c r="C1994" s="81" t="str">
        <f t="shared" si="764"/>
        <v>INSERIR DATA</v>
      </c>
      <c r="D1994" s="79">
        <f t="shared" si="753"/>
        <v>1991</v>
      </c>
      <c r="E1994" s="125">
        <f t="shared" si="752"/>
        <v>0</v>
      </c>
      <c r="F1994" s="101"/>
      <c r="G1994" s="124" t="str">
        <f>IFERROR(VLOOKUP(F1994,#REF!,2,0)," ")</f>
        <v xml:space="preserve"> </v>
      </c>
      <c r="H1994" s="122" t="str">
        <f>IFERROR(VLOOKUP(F1994,#REF!,3,0)," ")</f>
        <v xml:space="preserve"> </v>
      </c>
      <c r="I1994" s="103"/>
      <c r="J1994" s="103"/>
      <c r="K1994" s="103"/>
      <c r="L1994" s="104"/>
      <c r="M1994" s="105"/>
      <c r="N1994" s="106"/>
      <c r="O1994" s="107"/>
      <c r="P1994" s="122" t="str">
        <f t="shared" si="759"/>
        <v>00,00</v>
      </c>
      <c r="Q1994" s="123" t="str">
        <f t="shared" si="760"/>
        <v>0,00</v>
      </c>
      <c r="R1994" s="119">
        <v>0</v>
      </c>
      <c r="S1994" s="119">
        <v>0</v>
      </c>
      <c r="T1994" s="123">
        <f t="shared" si="765"/>
        <v>0</v>
      </c>
      <c r="U1994" s="108"/>
      <c r="V1994" s="109" t="str">
        <f t="shared" si="761"/>
        <v/>
      </c>
      <c r="W1994" s="37"/>
      <c r="X1994" s="132"/>
      <c r="Y1994" s="134"/>
      <c r="AA1994" s="24"/>
      <c r="AB1994" s="40"/>
      <c r="AC1994" s="24" t="str">
        <f t="shared" si="767"/>
        <v>Pendente</v>
      </c>
      <c r="AE1994" s="43"/>
      <c r="AF1994" s="44"/>
      <c r="AG1994" s="46"/>
      <c r="AH1994" s="46"/>
      <c r="AI1994" s="46"/>
      <c r="AJ1994" s="44"/>
      <c r="AK1994" s="46"/>
      <c r="AL1994" s="127"/>
      <c r="AM1994" s="44"/>
      <c r="AN1994" s="46"/>
      <c r="AO1994" s="127"/>
      <c r="AP1994" s="46"/>
      <c r="AQ1994" s="46"/>
      <c r="AR1994" s="46"/>
      <c r="AS1994" s="46"/>
      <c r="AT1994" s="46"/>
      <c r="AU1994" s="46"/>
      <c r="AV1994" s="46"/>
      <c r="AW1994" s="46"/>
      <c r="AX1994" s="46"/>
      <c r="AY1994" s="46"/>
      <c r="AZ1994" s="49"/>
      <c r="BE1994" s="52">
        <f t="shared" si="766"/>
        <v>0</v>
      </c>
      <c r="BF1994" s="53" t="str">
        <f t="shared" si="768"/>
        <v>00</v>
      </c>
      <c r="BG1994" s="54">
        <f t="shared" si="769"/>
        <v>0</v>
      </c>
      <c r="BH1994" s="54">
        <v>6</v>
      </c>
      <c r="BI1994" s="54" t="str">
        <f t="shared" si="770"/>
        <v>,00</v>
      </c>
      <c r="BJ1994" s="55" t="str">
        <f t="shared" si="771"/>
        <v>00,00</v>
      </c>
      <c r="BL1994" s="57" t="str">
        <f>IFERROR(VLOOKUP(H1994,#REF!,2,0)," ")</f>
        <v xml:space="preserve"> </v>
      </c>
      <c r="BM1994" s="57" t="str">
        <f>IFERROR(VLOOKUP(K1994,#REF!,2,0)," ")</f>
        <v xml:space="preserve"> </v>
      </c>
      <c r="BN1994" s="58" t="str">
        <f t="shared" si="754"/>
        <v xml:space="preserve">  </v>
      </c>
      <c r="BO1994" s="59" t="str">
        <f>IFERROR(VLOOKUP(BN1994,#REF!,5,0)," ")</f>
        <v xml:space="preserve"> </v>
      </c>
      <c r="BP1994" s="59" t="str">
        <f t="shared" si="755"/>
        <v xml:space="preserve"> </v>
      </c>
      <c r="BQ1994" s="56" t="str">
        <f t="shared" si="756"/>
        <v>0,00</v>
      </c>
      <c r="BR1994" s="59" t="str">
        <f t="shared" si="757"/>
        <v>0,00</v>
      </c>
      <c r="BS1994" s="59" t="str">
        <f t="shared" si="758"/>
        <v xml:space="preserve"> </v>
      </c>
      <c r="BT1994" s="56" t="str">
        <f t="shared" si="772"/>
        <v>00</v>
      </c>
      <c r="BU1994" s="56">
        <f t="shared" si="773"/>
        <v>0</v>
      </c>
      <c r="BV1994" s="56" t="str">
        <f>IFERROR(BU1994*#REF!,"0,00")</f>
        <v>0,00</v>
      </c>
      <c r="BW1994" s="59" t="str">
        <f t="shared" si="774"/>
        <v>0,00</v>
      </c>
    </row>
    <row r="1995" spans="1:75" ht="61.5" customHeight="1" thickTop="1" thickBot="1">
      <c r="A1995" s="90" t="str">
        <f t="shared" si="762"/>
        <v>INSERIR DATA</v>
      </c>
      <c r="B1995" s="91" t="str">
        <f t="shared" si="763"/>
        <v>INSERIR DATA</v>
      </c>
      <c r="C1995" s="81" t="str">
        <f t="shared" si="764"/>
        <v>INSERIR DATA</v>
      </c>
      <c r="D1995" s="79">
        <f t="shared" si="753"/>
        <v>1992</v>
      </c>
      <c r="E1995" s="125">
        <f t="shared" si="752"/>
        <v>0</v>
      </c>
      <c r="F1995" s="101"/>
      <c r="G1995" s="124" t="str">
        <f>IFERROR(VLOOKUP(F1995,#REF!,2,0)," ")</f>
        <v xml:space="preserve"> </v>
      </c>
      <c r="H1995" s="122" t="str">
        <f>IFERROR(VLOOKUP(F1995,#REF!,3,0)," ")</f>
        <v xml:space="preserve"> </v>
      </c>
      <c r="I1995" s="103"/>
      <c r="J1995" s="103"/>
      <c r="K1995" s="103"/>
      <c r="L1995" s="104"/>
      <c r="M1995" s="105"/>
      <c r="N1995" s="106"/>
      <c r="O1995" s="107"/>
      <c r="P1995" s="122" t="str">
        <f t="shared" si="759"/>
        <v>00,00</v>
      </c>
      <c r="Q1995" s="123" t="str">
        <f t="shared" si="760"/>
        <v>0,00</v>
      </c>
      <c r="R1995" s="119">
        <v>0</v>
      </c>
      <c r="S1995" s="119">
        <v>0</v>
      </c>
      <c r="T1995" s="123">
        <f t="shared" si="765"/>
        <v>0</v>
      </c>
      <c r="U1995" s="108"/>
      <c r="V1995" s="109" t="str">
        <f t="shared" si="761"/>
        <v/>
      </c>
      <c r="W1995" s="37"/>
      <c r="X1995" s="132"/>
      <c r="Y1995" s="134"/>
      <c r="AA1995" s="24"/>
      <c r="AB1995" s="40"/>
      <c r="AC1995" s="24" t="str">
        <f t="shared" si="767"/>
        <v>Pendente</v>
      </c>
      <c r="AE1995" s="43"/>
      <c r="AF1995" s="44"/>
      <c r="AG1995" s="46"/>
      <c r="AH1995" s="46"/>
      <c r="AI1995" s="46"/>
      <c r="AJ1995" s="44"/>
      <c r="AK1995" s="46"/>
      <c r="AL1995" s="127"/>
      <c r="AM1995" s="44"/>
      <c r="AN1995" s="46"/>
      <c r="AO1995" s="127"/>
      <c r="AP1995" s="46"/>
      <c r="AQ1995" s="46"/>
      <c r="AR1995" s="46"/>
      <c r="AS1995" s="46"/>
      <c r="AT1995" s="46"/>
      <c r="AU1995" s="46"/>
      <c r="AV1995" s="46"/>
      <c r="AW1995" s="46"/>
      <c r="AX1995" s="46"/>
      <c r="AY1995" s="46"/>
      <c r="AZ1995" s="49"/>
      <c r="BE1995" s="52">
        <f t="shared" si="766"/>
        <v>0</v>
      </c>
      <c r="BF1995" s="53" t="str">
        <f t="shared" si="768"/>
        <v>00</v>
      </c>
      <c r="BG1995" s="54">
        <f t="shared" si="769"/>
        <v>0</v>
      </c>
      <c r="BH1995" s="54">
        <v>6</v>
      </c>
      <c r="BI1995" s="54" t="str">
        <f t="shared" si="770"/>
        <v>,00</v>
      </c>
      <c r="BJ1995" s="55" t="str">
        <f t="shared" si="771"/>
        <v>00,00</v>
      </c>
      <c r="BL1995" s="57" t="str">
        <f>IFERROR(VLOOKUP(H1995,#REF!,2,0)," ")</f>
        <v xml:space="preserve"> </v>
      </c>
      <c r="BM1995" s="57" t="str">
        <f>IFERROR(VLOOKUP(K1995,#REF!,2,0)," ")</f>
        <v xml:space="preserve"> </v>
      </c>
      <c r="BN1995" s="58" t="str">
        <f t="shared" si="754"/>
        <v xml:space="preserve">  </v>
      </c>
      <c r="BO1995" s="59" t="str">
        <f>IFERROR(VLOOKUP(BN1995,#REF!,5,0)," ")</f>
        <v xml:space="preserve"> </v>
      </c>
      <c r="BP1995" s="59" t="str">
        <f t="shared" si="755"/>
        <v xml:space="preserve"> </v>
      </c>
      <c r="BQ1995" s="56" t="str">
        <f t="shared" si="756"/>
        <v>0,00</v>
      </c>
      <c r="BR1995" s="59" t="str">
        <f t="shared" si="757"/>
        <v>0,00</v>
      </c>
      <c r="BS1995" s="59" t="str">
        <f t="shared" si="758"/>
        <v xml:space="preserve"> </v>
      </c>
      <c r="BT1995" s="56" t="str">
        <f t="shared" si="772"/>
        <v>00</v>
      </c>
      <c r="BU1995" s="56">
        <f t="shared" si="773"/>
        <v>0</v>
      </c>
      <c r="BV1995" s="56" t="str">
        <f>IFERROR(BU1995*#REF!,"0,00")</f>
        <v>0,00</v>
      </c>
      <c r="BW1995" s="59" t="str">
        <f t="shared" si="774"/>
        <v>0,00</v>
      </c>
    </row>
    <row r="1996" spans="1:75" ht="61.5" customHeight="1" thickTop="1" thickBot="1">
      <c r="A1996" s="90" t="str">
        <f t="shared" si="762"/>
        <v>INSERIR DATA</v>
      </c>
      <c r="B1996" s="91" t="str">
        <f t="shared" si="763"/>
        <v>INSERIR DATA</v>
      </c>
      <c r="C1996" s="81" t="str">
        <f t="shared" si="764"/>
        <v>INSERIR DATA</v>
      </c>
      <c r="D1996" s="79">
        <f t="shared" si="753"/>
        <v>1993</v>
      </c>
      <c r="E1996" s="125">
        <f t="shared" si="752"/>
        <v>0</v>
      </c>
      <c r="F1996" s="101"/>
      <c r="G1996" s="124" t="str">
        <f>IFERROR(VLOOKUP(F1996,#REF!,2,0)," ")</f>
        <v xml:space="preserve"> </v>
      </c>
      <c r="H1996" s="122" t="str">
        <f>IFERROR(VLOOKUP(F1996,#REF!,3,0)," ")</f>
        <v xml:space="preserve"> </v>
      </c>
      <c r="I1996" s="103"/>
      <c r="J1996" s="103"/>
      <c r="K1996" s="103"/>
      <c r="L1996" s="104"/>
      <c r="M1996" s="105"/>
      <c r="N1996" s="106"/>
      <c r="O1996" s="107"/>
      <c r="P1996" s="122" t="str">
        <f t="shared" si="759"/>
        <v>00,00</v>
      </c>
      <c r="Q1996" s="123" t="str">
        <f t="shared" si="760"/>
        <v>0,00</v>
      </c>
      <c r="R1996" s="119">
        <v>0</v>
      </c>
      <c r="S1996" s="119">
        <v>0</v>
      </c>
      <c r="T1996" s="123">
        <f t="shared" si="765"/>
        <v>0</v>
      </c>
      <c r="U1996" s="108"/>
      <c r="V1996" s="109" t="str">
        <f t="shared" si="761"/>
        <v/>
      </c>
      <c r="W1996" s="37"/>
      <c r="X1996" s="132"/>
      <c r="Y1996" s="134"/>
      <c r="AA1996" s="24"/>
      <c r="AB1996" s="40"/>
      <c r="AC1996" s="24" t="str">
        <f t="shared" si="767"/>
        <v>Pendente</v>
      </c>
      <c r="AE1996" s="43"/>
      <c r="AF1996" s="44"/>
      <c r="AG1996" s="46"/>
      <c r="AH1996" s="46"/>
      <c r="AI1996" s="46"/>
      <c r="AJ1996" s="44"/>
      <c r="AK1996" s="46"/>
      <c r="AL1996" s="127"/>
      <c r="AM1996" s="44"/>
      <c r="AN1996" s="46"/>
      <c r="AO1996" s="127"/>
      <c r="AP1996" s="46"/>
      <c r="AQ1996" s="46"/>
      <c r="AR1996" s="46"/>
      <c r="AS1996" s="46"/>
      <c r="AT1996" s="46"/>
      <c r="AU1996" s="46"/>
      <c r="AV1996" s="46"/>
      <c r="AW1996" s="46"/>
      <c r="AX1996" s="46"/>
      <c r="AY1996" s="46"/>
      <c r="AZ1996" s="49"/>
      <c r="BE1996" s="52">
        <f t="shared" si="766"/>
        <v>0</v>
      </c>
      <c r="BF1996" s="53" t="str">
        <f t="shared" si="768"/>
        <v>00</v>
      </c>
      <c r="BG1996" s="54">
        <f t="shared" si="769"/>
        <v>0</v>
      </c>
      <c r="BH1996" s="54">
        <v>6</v>
      </c>
      <c r="BI1996" s="54" t="str">
        <f t="shared" si="770"/>
        <v>,00</v>
      </c>
      <c r="BJ1996" s="55" t="str">
        <f t="shared" si="771"/>
        <v>00,00</v>
      </c>
      <c r="BL1996" s="57" t="str">
        <f>IFERROR(VLOOKUP(H1996,#REF!,2,0)," ")</f>
        <v xml:space="preserve"> </v>
      </c>
      <c r="BM1996" s="57" t="str">
        <f>IFERROR(VLOOKUP(K1996,#REF!,2,0)," ")</f>
        <v xml:space="preserve"> </v>
      </c>
      <c r="BN1996" s="58" t="str">
        <f t="shared" si="754"/>
        <v xml:space="preserve">  </v>
      </c>
      <c r="BO1996" s="59" t="str">
        <f>IFERROR(VLOOKUP(BN1996,#REF!,5,0)," ")</f>
        <v xml:space="preserve"> </v>
      </c>
      <c r="BP1996" s="59" t="str">
        <f t="shared" si="755"/>
        <v xml:space="preserve"> </v>
      </c>
      <c r="BQ1996" s="56" t="str">
        <f t="shared" si="756"/>
        <v>0,00</v>
      </c>
      <c r="BR1996" s="59" t="str">
        <f t="shared" si="757"/>
        <v>0,00</v>
      </c>
      <c r="BS1996" s="59" t="str">
        <f t="shared" si="758"/>
        <v xml:space="preserve"> </v>
      </c>
      <c r="BT1996" s="56" t="str">
        <f t="shared" si="772"/>
        <v>00</v>
      </c>
      <c r="BU1996" s="56">
        <f t="shared" si="773"/>
        <v>0</v>
      </c>
      <c r="BV1996" s="56" t="str">
        <f>IFERROR(BU1996*#REF!,"0,00")</f>
        <v>0,00</v>
      </c>
      <c r="BW1996" s="59" t="str">
        <f t="shared" si="774"/>
        <v>0,00</v>
      </c>
    </row>
    <row r="1997" spans="1:75" ht="61.5" customHeight="1" thickTop="1" thickBot="1">
      <c r="A1997" s="90" t="str">
        <f t="shared" si="762"/>
        <v>INSERIR DATA</v>
      </c>
      <c r="B1997" s="91" t="str">
        <f t="shared" si="763"/>
        <v>INSERIR DATA</v>
      </c>
      <c r="C1997" s="81" t="str">
        <f t="shared" si="764"/>
        <v>INSERIR DATA</v>
      </c>
      <c r="D1997" s="79">
        <f t="shared" si="753"/>
        <v>1994</v>
      </c>
      <c r="E1997" s="125">
        <f t="shared" si="752"/>
        <v>0</v>
      </c>
      <c r="F1997" s="101"/>
      <c r="G1997" s="124" t="str">
        <f>IFERROR(VLOOKUP(F1997,#REF!,2,0)," ")</f>
        <v xml:space="preserve"> </v>
      </c>
      <c r="H1997" s="122" t="str">
        <f>IFERROR(VLOOKUP(F1997,#REF!,3,0)," ")</f>
        <v xml:space="preserve"> </v>
      </c>
      <c r="I1997" s="103"/>
      <c r="J1997" s="103"/>
      <c r="K1997" s="103"/>
      <c r="L1997" s="104"/>
      <c r="M1997" s="105"/>
      <c r="N1997" s="106"/>
      <c r="O1997" s="107"/>
      <c r="P1997" s="122" t="str">
        <f t="shared" si="759"/>
        <v>00,00</v>
      </c>
      <c r="Q1997" s="123" t="str">
        <f t="shared" si="760"/>
        <v>0,00</v>
      </c>
      <c r="R1997" s="119">
        <v>0</v>
      </c>
      <c r="S1997" s="119">
        <v>0</v>
      </c>
      <c r="T1997" s="123">
        <f t="shared" si="765"/>
        <v>0</v>
      </c>
      <c r="U1997" s="108"/>
      <c r="V1997" s="109" t="str">
        <f t="shared" si="761"/>
        <v/>
      </c>
      <c r="W1997" s="37"/>
      <c r="X1997" s="132"/>
      <c r="Y1997" s="134"/>
      <c r="AA1997" s="24"/>
      <c r="AB1997" s="40"/>
      <c r="AC1997" s="24" t="str">
        <f t="shared" si="767"/>
        <v>Pendente</v>
      </c>
      <c r="AE1997" s="43"/>
      <c r="AF1997" s="44"/>
      <c r="AG1997" s="46"/>
      <c r="AH1997" s="46"/>
      <c r="AI1997" s="46"/>
      <c r="AJ1997" s="44"/>
      <c r="AK1997" s="46"/>
      <c r="AL1997" s="127"/>
      <c r="AM1997" s="44"/>
      <c r="AN1997" s="46"/>
      <c r="AO1997" s="127"/>
      <c r="AP1997" s="46"/>
      <c r="AQ1997" s="46"/>
      <c r="AR1997" s="46"/>
      <c r="AS1997" s="46"/>
      <c r="AT1997" s="46"/>
      <c r="AU1997" s="46"/>
      <c r="AV1997" s="46"/>
      <c r="AW1997" s="46"/>
      <c r="AX1997" s="46"/>
      <c r="AY1997" s="46"/>
      <c r="AZ1997" s="49"/>
      <c r="BE1997" s="52">
        <f t="shared" si="766"/>
        <v>0</v>
      </c>
      <c r="BF1997" s="53" t="str">
        <f t="shared" si="768"/>
        <v>00</v>
      </c>
      <c r="BG1997" s="54">
        <f t="shared" si="769"/>
        <v>0</v>
      </c>
      <c r="BH1997" s="54">
        <v>6</v>
      </c>
      <c r="BI1997" s="54" t="str">
        <f t="shared" si="770"/>
        <v>,00</v>
      </c>
      <c r="BJ1997" s="55" t="str">
        <f t="shared" si="771"/>
        <v>00,00</v>
      </c>
      <c r="BL1997" s="57" t="str">
        <f>IFERROR(VLOOKUP(H1997,#REF!,2,0)," ")</f>
        <v xml:space="preserve"> </v>
      </c>
      <c r="BM1997" s="57" t="str">
        <f>IFERROR(VLOOKUP(K1997,#REF!,2,0)," ")</f>
        <v xml:space="preserve"> </v>
      </c>
      <c r="BN1997" s="58" t="str">
        <f t="shared" si="754"/>
        <v xml:space="preserve">  </v>
      </c>
      <c r="BO1997" s="59" t="str">
        <f>IFERROR(VLOOKUP(BN1997,#REF!,5,0)," ")</f>
        <v xml:space="preserve"> </v>
      </c>
      <c r="BP1997" s="59" t="str">
        <f t="shared" si="755"/>
        <v xml:space="preserve"> </v>
      </c>
      <c r="BQ1997" s="56" t="str">
        <f t="shared" si="756"/>
        <v>0,00</v>
      </c>
      <c r="BR1997" s="59" t="str">
        <f t="shared" si="757"/>
        <v>0,00</v>
      </c>
      <c r="BS1997" s="59" t="str">
        <f t="shared" si="758"/>
        <v xml:space="preserve"> </v>
      </c>
      <c r="BT1997" s="56" t="str">
        <f t="shared" si="772"/>
        <v>00</v>
      </c>
      <c r="BU1997" s="56">
        <f t="shared" si="773"/>
        <v>0</v>
      </c>
      <c r="BV1997" s="56" t="str">
        <f>IFERROR(BU1997*#REF!,"0,00")</f>
        <v>0,00</v>
      </c>
      <c r="BW1997" s="59" t="str">
        <f t="shared" si="774"/>
        <v>0,00</v>
      </c>
    </row>
    <row r="1998" spans="1:75" ht="61.5" customHeight="1" thickTop="1" thickBot="1">
      <c r="A1998" s="90" t="str">
        <f t="shared" si="762"/>
        <v>INSERIR DATA</v>
      </c>
      <c r="B1998" s="91" t="str">
        <f t="shared" si="763"/>
        <v>INSERIR DATA</v>
      </c>
      <c r="C1998" s="81" t="str">
        <f t="shared" si="764"/>
        <v>INSERIR DATA</v>
      </c>
      <c r="D1998" s="79">
        <f t="shared" si="753"/>
        <v>1995</v>
      </c>
      <c r="E1998" s="125">
        <f t="shared" si="752"/>
        <v>0</v>
      </c>
      <c r="F1998" s="101"/>
      <c r="G1998" s="124" t="str">
        <f>IFERROR(VLOOKUP(F1998,#REF!,2,0)," ")</f>
        <v xml:space="preserve"> </v>
      </c>
      <c r="H1998" s="122" t="str">
        <f>IFERROR(VLOOKUP(F1998,#REF!,3,0)," ")</f>
        <v xml:space="preserve"> </v>
      </c>
      <c r="I1998" s="103"/>
      <c r="J1998" s="103"/>
      <c r="K1998" s="103"/>
      <c r="L1998" s="104"/>
      <c r="M1998" s="105"/>
      <c r="N1998" s="106"/>
      <c r="O1998" s="107"/>
      <c r="P1998" s="122" t="str">
        <f t="shared" si="759"/>
        <v>00,00</v>
      </c>
      <c r="Q1998" s="123" t="str">
        <f t="shared" si="760"/>
        <v>0,00</v>
      </c>
      <c r="R1998" s="119">
        <v>0</v>
      </c>
      <c r="S1998" s="119">
        <v>0</v>
      </c>
      <c r="T1998" s="123">
        <f t="shared" si="765"/>
        <v>0</v>
      </c>
      <c r="U1998" s="108"/>
      <c r="V1998" s="109" t="str">
        <f t="shared" si="761"/>
        <v/>
      </c>
      <c r="W1998" s="37"/>
      <c r="X1998" s="132"/>
      <c r="Y1998" s="134"/>
      <c r="AA1998" s="24"/>
      <c r="AB1998" s="40"/>
      <c r="AC1998" s="24" t="str">
        <f t="shared" si="767"/>
        <v>Pendente</v>
      </c>
      <c r="AE1998" s="43"/>
      <c r="AF1998" s="44"/>
      <c r="AG1998" s="46"/>
      <c r="AH1998" s="46"/>
      <c r="AI1998" s="46"/>
      <c r="AJ1998" s="44"/>
      <c r="AK1998" s="46"/>
      <c r="AL1998" s="127"/>
      <c r="AM1998" s="44"/>
      <c r="AN1998" s="46"/>
      <c r="AO1998" s="127"/>
      <c r="AP1998" s="46"/>
      <c r="AQ1998" s="46"/>
      <c r="AR1998" s="46"/>
      <c r="AS1998" s="46"/>
      <c r="AT1998" s="46"/>
      <c r="AU1998" s="46"/>
      <c r="AV1998" s="46"/>
      <c r="AW1998" s="46"/>
      <c r="AX1998" s="46"/>
      <c r="AY1998" s="46"/>
      <c r="AZ1998" s="49"/>
      <c r="BE1998" s="52">
        <f t="shared" si="766"/>
        <v>0</v>
      </c>
      <c r="BF1998" s="53" t="str">
        <f t="shared" si="768"/>
        <v>00</v>
      </c>
      <c r="BG1998" s="54">
        <f t="shared" si="769"/>
        <v>0</v>
      </c>
      <c r="BH1998" s="54">
        <v>6</v>
      </c>
      <c r="BI1998" s="54" t="str">
        <f t="shared" si="770"/>
        <v>,00</v>
      </c>
      <c r="BJ1998" s="55" t="str">
        <f t="shared" si="771"/>
        <v>00,00</v>
      </c>
      <c r="BL1998" s="57" t="str">
        <f>IFERROR(VLOOKUP(H1998,#REF!,2,0)," ")</f>
        <v xml:space="preserve"> </v>
      </c>
      <c r="BM1998" s="57" t="str">
        <f>IFERROR(VLOOKUP(K1998,#REF!,2,0)," ")</f>
        <v xml:space="preserve"> </v>
      </c>
      <c r="BN1998" s="58" t="str">
        <f t="shared" si="754"/>
        <v xml:space="preserve">  </v>
      </c>
      <c r="BO1998" s="59" t="str">
        <f>IFERROR(VLOOKUP(BN1998,#REF!,5,0)," ")</f>
        <v xml:space="preserve"> </v>
      </c>
      <c r="BP1998" s="59" t="str">
        <f t="shared" si="755"/>
        <v xml:space="preserve"> </v>
      </c>
      <c r="BQ1998" s="56" t="str">
        <f t="shared" si="756"/>
        <v>0,00</v>
      </c>
      <c r="BR1998" s="59" t="str">
        <f t="shared" si="757"/>
        <v>0,00</v>
      </c>
      <c r="BS1998" s="59" t="str">
        <f t="shared" si="758"/>
        <v xml:space="preserve"> </v>
      </c>
      <c r="BT1998" s="56" t="str">
        <f t="shared" si="772"/>
        <v>00</v>
      </c>
      <c r="BU1998" s="56">
        <f t="shared" si="773"/>
        <v>0</v>
      </c>
      <c r="BV1998" s="56" t="str">
        <f>IFERROR(BU1998*#REF!,"0,00")</f>
        <v>0,00</v>
      </c>
      <c r="BW1998" s="59" t="str">
        <f t="shared" si="774"/>
        <v>0,00</v>
      </c>
    </row>
    <row r="1999" spans="1:75" ht="61.5" customHeight="1" thickTop="1" thickBot="1">
      <c r="A1999" s="90" t="str">
        <f t="shared" si="762"/>
        <v>INSERIR DATA</v>
      </c>
      <c r="B1999" s="91" t="str">
        <f t="shared" si="763"/>
        <v>INSERIR DATA</v>
      </c>
      <c r="C1999" s="81" t="str">
        <f t="shared" si="764"/>
        <v>INSERIR DATA</v>
      </c>
      <c r="D1999" s="79">
        <f t="shared" si="753"/>
        <v>1996</v>
      </c>
      <c r="E1999" s="125">
        <f t="shared" si="752"/>
        <v>0</v>
      </c>
      <c r="F1999" s="101"/>
      <c r="G1999" s="124" t="str">
        <f>IFERROR(VLOOKUP(F1999,#REF!,2,0)," ")</f>
        <v xml:space="preserve"> </v>
      </c>
      <c r="H1999" s="122" t="str">
        <f>IFERROR(VLOOKUP(F1999,#REF!,3,0)," ")</f>
        <v xml:space="preserve"> </v>
      </c>
      <c r="I1999" s="103"/>
      <c r="J1999" s="103"/>
      <c r="K1999" s="103"/>
      <c r="L1999" s="104"/>
      <c r="M1999" s="105"/>
      <c r="N1999" s="106"/>
      <c r="O1999" s="107"/>
      <c r="P1999" s="122" t="str">
        <f t="shared" si="759"/>
        <v>00,00</v>
      </c>
      <c r="Q1999" s="123" t="str">
        <f t="shared" si="760"/>
        <v>0,00</v>
      </c>
      <c r="R1999" s="119">
        <v>0</v>
      </c>
      <c r="S1999" s="119">
        <v>0</v>
      </c>
      <c r="T1999" s="123">
        <f t="shared" si="765"/>
        <v>0</v>
      </c>
      <c r="U1999" s="108"/>
      <c r="V1999" s="109" t="str">
        <f t="shared" si="761"/>
        <v/>
      </c>
      <c r="W1999" s="37"/>
      <c r="X1999" s="132"/>
      <c r="Y1999" s="134"/>
      <c r="AA1999" s="24"/>
      <c r="AB1999" s="40"/>
      <c r="AC1999" s="24" t="str">
        <f t="shared" si="767"/>
        <v>Pendente</v>
      </c>
      <c r="AE1999" s="43"/>
      <c r="AF1999" s="44"/>
      <c r="AG1999" s="46"/>
      <c r="AH1999" s="46"/>
      <c r="AI1999" s="46"/>
      <c r="AJ1999" s="44"/>
      <c r="AK1999" s="46"/>
      <c r="AL1999" s="127"/>
      <c r="AM1999" s="44"/>
      <c r="AN1999" s="46"/>
      <c r="AO1999" s="127"/>
      <c r="AP1999" s="46"/>
      <c r="AQ1999" s="46"/>
      <c r="AR1999" s="46"/>
      <c r="AS1999" s="46"/>
      <c r="AT1999" s="46"/>
      <c r="AU1999" s="46"/>
      <c r="AV1999" s="46"/>
      <c r="AW1999" s="46"/>
      <c r="AX1999" s="46"/>
      <c r="AY1999" s="46"/>
      <c r="AZ1999" s="49"/>
      <c r="BE1999" s="52">
        <f t="shared" si="766"/>
        <v>0</v>
      </c>
      <c r="BF1999" s="53" t="str">
        <f t="shared" si="768"/>
        <v>00</v>
      </c>
      <c r="BG1999" s="54">
        <f t="shared" si="769"/>
        <v>0</v>
      </c>
      <c r="BH1999" s="54">
        <v>6</v>
      </c>
      <c r="BI1999" s="54" t="str">
        <f t="shared" si="770"/>
        <v>,00</v>
      </c>
      <c r="BJ1999" s="55" t="str">
        <f t="shared" si="771"/>
        <v>00,00</v>
      </c>
      <c r="BL1999" s="57" t="str">
        <f>IFERROR(VLOOKUP(H1999,#REF!,2,0)," ")</f>
        <v xml:space="preserve"> </v>
      </c>
      <c r="BM1999" s="57" t="str">
        <f>IFERROR(VLOOKUP(K1999,#REF!,2,0)," ")</f>
        <v xml:space="preserve"> </v>
      </c>
      <c r="BN1999" s="58" t="str">
        <f t="shared" si="754"/>
        <v xml:space="preserve">  </v>
      </c>
      <c r="BO1999" s="59" t="str">
        <f>IFERROR(VLOOKUP(BN1999,#REF!,5,0)," ")</f>
        <v xml:space="preserve"> </v>
      </c>
      <c r="BP1999" s="59" t="str">
        <f t="shared" si="755"/>
        <v xml:space="preserve"> </v>
      </c>
      <c r="BQ1999" s="56" t="str">
        <f t="shared" si="756"/>
        <v>0,00</v>
      </c>
      <c r="BR1999" s="59" t="str">
        <f t="shared" si="757"/>
        <v>0,00</v>
      </c>
      <c r="BS1999" s="59" t="str">
        <f t="shared" si="758"/>
        <v xml:space="preserve"> </v>
      </c>
      <c r="BT1999" s="56" t="str">
        <f t="shared" si="772"/>
        <v>00</v>
      </c>
      <c r="BU1999" s="56">
        <f t="shared" si="773"/>
        <v>0</v>
      </c>
      <c r="BV1999" s="56" t="str">
        <f>IFERROR(BU1999*#REF!,"0,00")</f>
        <v>0,00</v>
      </c>
      <c r="BW1999" s="59" t="str">
        <f t="shared" si="774"/>
        <v>0,00</v>
      </c>
    </row>
    <row r="2000" spans="1:75" ht="61.5" customHeight="1" thickTop="1" thickBot="1">
      <c r="A2000" s="90" t="str">
        <f t="shared" si="762"/>
        <v>INSERIR DATA</v>
      </c>
      <c r="B2000" s="91" t="str">
        <f t="shared" si="763"/>
        <v>INSERIR DATA</v>
      </c>
      <c r="C2000" s="81" t="str">
        <f t="shared" si="764"/>
        <v>INSERIR DATA</v>
      </c>
      <c r="D2000" s="79">
        <f t="shared" si="753"/>
        <v>1997</v>
      </c>
      <c r="E2000" s="125">
        <f t="shared" si="752"/>
        <v>0</v>
      </c>
      <c r="F2000" s="101"/>
      <c r="G2000" s="124" t="str">
        <f>IFERROR(VLOOKUP(F2000,#REF!,2,0)," ")</f>
        <v xml:space="preserve"> </v>
      </c>
      <c r="H2000" s="122" t="str">
        <f>IFERROR(VLOOKUP(F2000,#REF!,3,0)," ")</f>
        <v xml:space="preserve"> </v>
      </c>
      <c r="I2000" s="103"/>
      <c r="J2000" s="103"/>
      <c r="K2000" s="103"/>
      <c r="L2000" s="104"/>
      <c r="M2000" s="105"/>
      <c r="N2000" s="106"/>
      <c r="O2000" s="107"/>
      <c r="P2000" s="122" t="str">
        <f t="shared" si="759"/>
        <v>00,00</v>
      </c>
      <c r="Q2000" s="123" t="str">
        <f t="shared" si="760"/>
        <v>0,00</v>
      </c>
      <c r="R2000" s="119">
        <v>0</v>
      </c>
      <c r="S2000" s="119">
        <v>0</v>
      </c>
      <c r="T2000" s="123">
        <f t="shared" si="765"/>
        <v>0</v>
      </c>
      <c r="U2000" s="108"/>
      <c r="V2000" s="109" t="str">
        <f t="shared" si="761"/>
        <v/>
      </c>
      <c r="W2000" s="37"/>
      <c r="X2000" s="132"/>
      <c r="Y2000" s="134"/>
      <c r="AA2000" s="24"/>
      <c r="AB2000" s="40"/>
      <c r="AC2000" s="24" t="str">
        <f t="shared" si="767"/>
        <v>Pendente</v>
      </c>
      <c r="AE2000" s="43"/>
      <c r="AF2000" s="44"/>
      <c r="AG2000" s="46"/>
      <c r="AH2000" s="46"/>
      <c r="AI2000" s="46"/>
      <c r="AJ2000" s="44"/>
      <c r="AK2000" s="46"/>
      <c r="AL2000" s="127"/>
      <c r="AM2000" s="44"/>
      <c r="AN2000" s="46"/>
      <c r="AO2000" s="127"/>
      <c r="AP2000" s="46"/>
      <c r="AQ2000" s="46"/>
      <c r="AR2000" s="46"/>
      <c r="AS2000" s="46"/>
      <c r="AT2000" s="46"/>
      <c r="AU2000" s="46"/>
      <c r="AV2000" s="46"/>
      <c r="AW2000" s="46"/>
      <c r="AX2000" s="46"/>
      <c r="AY2000" s="46"/>
      <c r="AZ2000" s="49"/>
      <c r="BE2000" s="52">
        <f t="shared" si="766"/>
        <v>0</v>
      </c>
      <c r="BF2000" s="53" t="str">
        <f t="shared" si="768"/>
        <v>00</v>
      </c>
      <c r="BG2000" s="54">
        <f t="shared" si="769"/>
        <v>0</v>
      </c>
      <c r="BH2000" s="54">
        <v>6</v>
      </c>
      <c r="BI2000" s="54" t="str">
        <f t="shared" si="770"/>
        <v>,00</v>
      </c>
      <c r="BJ2000" s="55" t="str">
        <f t="shared" si="771"/>
        <v>00,00</v>
      </c>
      <c r="BL2000" s="57" t="str">
        <f>IFERROR(VLOOKUP(H2000,#REF!,2,0)," ")</f>
        <v xml:space="preserve"> </v>
      </c>
      <c r="BM2000" s="57" t="str">
        <f>IFERROR(VLOOKUP(K2000,#REF!,2,0)," ")</f>
        <v xml:space="preserve"> </v>
      </c>
      <c r="BN2000" s="58" t="str">
        <f t="shared" si="754"/>
        <v xml:space="preserve">  </v>
      </c>
      <c r="BO2000" s="59" t="str">
        <f>IFERROR(VLOOKUP(BN2000,#REF!,5,0)," ")</f>
        <v xml:space="preserve"> </v>
      </c>
      <c r="BP2000" s="59" t="str">
        <f t="shared" si="755"/>
        <v xml:space="preserve"> </v>
      </c>
      <c r="BQ2000" s="56" t="str">
        <f t="shared" si="756"/>
        <v>0,00</v>
      </c>
      <c r="BR2000" s="59" t="str">
        <f t="shared" si="757"/>
        <v>0,00</v>
      </c>
      <c r="BS2000" s="59" t="str">
        <f t="shared" si="758"/>
        <v xml:space="preserve"> </v>
      </c>
      <c r="BT2000" s="56" t="str">
        <f t="shared" si="772"/>
        <v>00</v>
      </c>
      <c r="BU2000" s="56">
        <f t="shared" si="773"/>
        <v>0</v>
      </c>
      <c r="BV2000" s="56" t="str">
        <f>IFERROR(BU2000*#REF!,"0,00")</f>
        <v>0,00</v>
      </c>
      <c r="BW2000" s="59" t="str">
        <f t="shared" si="774"/>
        <v>0,00</v>
      </c>
    </row>
    <row r="2001" spans="1:75" ht="61.5" customHeight="1" thickTop="1" thickBot="1">
      <c r="A2001" s="90" t="str">
        <f t="shared" si="762"/>
        <v>INSERIR DATA</v>
      </c>
      <c r="B2001" s="91" t="str">
        <f t="shared" si="763"/>
        <v>INSERIR DATA</v>
      </c>
      <c r="C2001" s="81" t="str">
        <f t="shared" si="764"/>
        <v>INSERIR DATA</v>
      </c>
      <c r="D2001" s="79">
        <f t="shared" si="753"/>
        <v>1998</v>
      </c>
      <c r="E2001" s="125">
        <f t="shared" ref="E2001:E2064" si="775">AI2001</f>
        <v>0</v>
      </c>
      <c r="F2001" s="101"/>
      <c r="G2001" s="124" t="str">
        <f>IFERROR(VLOOKUP(F2001,#REF!,2,0)," ")</f>
        <v xml:space="preserve"> </v>
      </c>
      <c r="H2001" s="122" t="str">
        <f>IFERROR(VLOOKUP(F2001,#REF!,3,0)," ")</f>
        <v xml:space="preserve"> </v>
      </c>
      <c r="I2001" s="103"/>
      <c r="J2001" s="103"/>
      <c r="K2001" s="103"/>
      <c r="L2001" s="104"/>
      <c r="M2001" s="105"/>
      <c r="N2001" s="106"/>
      <c r="O2001" s="107"/>
      <c r="P2001" s="122" t="str">
        <f t="shared" si="759"/>
        <v>00,00</v>
      </c>
      <c r="Q2001" s="123" t="str">
        <f t="shared" si="760"/>
        <v>0,00</v>
      </c>
      <c r="R2001" s="119">
        <v>0</v>
      </c>
      <c r="S2001" s="119">
        <v>0</v>
      </c>
      <c r="T2001" s="123">
        <f t="shared" si="765"/>
        <v>0</v>
      </c>
      <c r="U2001" s="108"/>
      <c r="V2001" s="109" t="str">
        <f t="shared" si="761"/>
        <v/>
      </c>
      <c r="W2001" s="37"/>
      <c r="X2001" s="132"/>
      <c r="Y2001" s="134"/>
      <c r="AA2001" s="24"/>
      <c r="AB2001" s="40"/>
      <c r="AC2001" s="24" t="str">
        <f t="shared" si="767"/>
        <v>Pendente</v>
      </c>
      <c r="AE2001" s="43"/>
      <c r="AF2001" s="44"/>
      <c r="AG2001" s="46"/>
      <c r="AH2001" s="46"/>
      <c r="AI2001" s="46"/>
      <c r="AJ2001" s="44"/>
      <c r="AK2001" s="46"/>
      <c r="AL2001" s="127"/>
      <c r="AM2001" s="44"/>
      <c r="AN2001" s="46"/>
      <c r="AO2001" s="127"/>
      <c r="AP2001" s="46"/>
      <c r="AQ2001" s="46"/>
      <c r="AR2001" s="46"/>
      <c r="AS2001" s="46"/>
      <c r="AT2001" s="46"/>
      <c r="AU2001" s="46"/>
      <c r="AV2001" s="46"/>
      <c r="AW2001" s="46"/>
      <c r="AX2001" s="46"/>
      <c r="AY2001" s="46"/>
      <c r="AZ2001" s="49"/>
      <c r="BE2001" s="52">
        <f t="shared" si="766"/>
        <v>0</v>
      </c>
      <c r="BF2001" s="53" t="str">
        <f t="shared" si="768"/>
        <v>00</v>
      </c>
      <c r="BG2001" s="54">
        <f t="shared" si="769"/>
        <v>0</v>
      </c>
      <c r="BH2001" s="54">
        <v>6</v>
      </c>
      <c r="BI2001" s="54" t="str">
        <f t="shared" si="770"/>
        <v>,00</v>
      </c>
      <c r="BJ2001" s="55" t="str">
        <f t="shared" si="771"/>
        <v>00,00</v>
      </c>
      <c r="BL2001" s="57" t="str">
        <f>IFERROR(VLOOKUP(H2001,#REF!,2,0)," ")</f>
        <v xml:space="preserve"> </v>
      </c>
      <c r="BM2001" s="57" t="str">
        <f>IFERROR(VLOOKUP(K2001,#REF!,2,0)," ")</f>
        <v xml:space="preserve"> </v>
      </c>
      <c r="BN2001" s="58" t="str">
        <f t="shared" si="754"/>
        <v xml:space="preserve">  </v>
      </c>
      <c r="BO2001" s="59" t="str">
        <f>IFERROR(VLOOKUP(BN2001,#REF!,5,0)," ")</f>
        <v xml:space="preserve"> </v>
      </c>
      <c r="BP2001" s="59" t="str">
        <f t="shared" si="755"/>
        <v xml:space="preserve"> </v>
      </c>
      <c r="BQ2001" s="56" t="str">
        <f t="shared" si="756"/>
        <v>0,00</v>
      </c>
      <c r="BR2001" s="59" t="str">
        <f t="shared" si="757"/>
        <v>0,00</v>
      </c>
      <c r="BS2001" s="59" t="str">
        <f t="shared" si="758"/>
        <v xml:space="preserve"> </v>
      </c>
      <c r="BT2001" s="56" t="str">
        <f t="shared" si="772"/>
        <v>00</v>
      </c>
      <c r="BU2001" s="56">
        <f t="shared" si="773"/>
        <v>0</v>
      </c>
      <c r="BV2001" s="56" t="str">
        <f>IFERROR(BU2001*#REF!,"0,00")</f>
        <v>0,00</v>
      </c>
      <c r="BW2001" s="59" t="str">
        <f t="shared" si="774"/>
        <v>0,00</v>
      </c>
    </row>
    <row r="2002" spans="1:75" ht="61.5" customHeight="1" thickTop="1" thickBot="1">
      <c r="A2002" s="90" t="str">
        <f t="shared" si="762"/>
        <v>INSERIR DATA</v>
      </c>
      <c r="B2002" s="91" t="str">
        <f t="shared" si="763"/>
        <v>INSERIR DATA</v>
      </c>
      <c r="C2002" s="81" t="str">
        <f t="shared" si="764"/>
        <v>INSERIR DATA</v>
      </c>
      <c r="D2002" s="79">
        <f t="shared" si="753"/>
        <v>1999</v>
      </c>
      <c r="E2002" s="125">
        <f t="shared" si="775"/>
        <v>0</v>
      </c>
      <c r="F2002" s="101"/>
      <c r="G2002" s="124" t="str">
        <f>IFERROR(VLOOKUP(F2002,#REF!,2,0)," ")</f>
        <v xml:space="preserve"> </v>
      </c>
      <c r="H2002" s="122" t="str">
        <f>IFERROR(VLOOKUP(F2002,#REF!,3,0)," ")</f>
        <v xml:space="preserve"> </v>
      </c>
      <c r="I2002" s="103"/>
      <c r="J2002" s="103"/>
      <c r="K2002" s="103"/>
      <c r="L2002" s="104"/>
      <c r="M2002" s="105"/>
      <c r="N2002" s="106"/>
      <c r="O2002" s="107"/>
      <c r="P2002" s="122" t="str">
        <f t="shared" si="759"/>
        <v>00,00</v>
      </c>
      <c r="Q2002" s="123" t="str">
        <f t="shared" si="760"/>
        <v>0,00</v>
      </c>
      <c r="R2002" s="119">
        <v>0</v>
      </c>
      <c r="S2002" s="119">
        <v>0</v>
      </c>
      <c r="T2002" s="123">
        <f t="shared" si="765"/>
        <v>0</v>
      </c>
      <c r="U2002" s="108"/>
      <c r="V2002" s="109" t="str">
        <f t="shared" si="761"/>
        <v/>
      </c>
      <c r="W2002" s="37"/>
      <c r="X2002" s="132"/>
      <c r="Y2002" s="134"/>
      <c r="AA2002" s="24"/>
      <c r="AB2002" s="40"/>
      <c r="AC2002" s="24" t="str">
        <f t="shared" si="767"/>
        <v>Pendente</v>
      </c>
      <c r="AE2002" s="43"/>
      <c r="AF2002" s="44"/>
      <c r="AG2002" s="46"/>
      <c r="AH2002" s="46"/>
      <c r="AI2002" s="46"/>
      <c r="AJ2002" s="44"/>
      <c r="AK2002" s="46"/>
      <c r="AL2002" s="127"/>
      <c r="AM2002" s="44"/>
      <c r="AN2002" s="46"/>
      <c r="AO2002" s="127"/>
      <c r="AP2002" s="46"/>
      <c r="AQ2002" s="46"/>
      <c r="AR2002" s="46"/>
      <c r="AS2002" s="46"/>
      <c r="AT2002" s="46"/>
      <c r="AU2002" s="46"/>
      <c r="AV2002" s="46"/>
      <c r="AW2002" s="46"/>
      <c r="AX2002" s="46"/>
      <c r="AY2002" s="46"/>
      <c r="AZ2002" s="49"/>
      <c r="BE2002" s="52">
        <f t="shared" si="766"/>
        <v>0</v>
      </c>
      <c r="BF2002" s="53" t="str">
        <f t="shared" si="768"/>
        <v>00</v>
      </c>
      <c r="BG2002" s="54">
        <f t="shared" si="769"/>
        <v>0</v>
      </c>
      <c r="BH2002" s="54">
        <v>6</v>
      </c>
      <c r="BI2002" s="54" t="str">
        <f t="shared" si="770"/>
        <v>,00</v>
      </c>
      <c r="BJ2002" s="55" t="str">
        <f t="shared" si="771"/>
        <v>00,00</v>
      </c>
      <c r="BL2002" s="57" t="str">
        <f>IFERROR(VLOOKUP(H2002,#REF!,2,0)," ")</f>
        <v xml:space="preserve"> </v>
      </c>
      <c r="BM2002" s="57" t="str">
        <f>IFERROR(VLOOKUP(K2002,#REF!,2,0)," ")</f>
        <v xml:space="preserve"> </v>
      </c>
      <c r="BN2002" s="58" t="str">
        <f t="shared" si="754"/>
        <v xml:space="preserve">  </v>
      </c>
      <c r="BO2002" s="59" t="str">
        <f>IFERROR(VLOOKUP(BN2002,#REF!,5,0)," ")</f>
        <v xml:space="preserve"> </v>
      </c>
      <c r="BP2002" s="59" t="str">
        <f t="shared" si="755"/>
        <v xml:space="preserve"> </v>
      </c>
      <c r="BQ2002" s="56" t="str">
        <f t="shared" si="756"/>
        <v>0,00</v>
      </c>
      <c r="BR2002" s="59" t="str">
        <f t="shared" si="757"/>
        <v>0,00</v>
      </c>
      <c r="BS2002" s="59" t="str">
        <f t="shared" si="758"/>
        <v xml:space="preserve"> </v>
      </c>
      <c r="BT2002" s="56" t="str">
        <f t="shared" si="772"/>
        <v>00</v>
      </c>
      <c r="BU2002" s="56">
        <f t="shared" si="773"/>
        <v>0</v>
      </c>
      <c r="BV2002" s="56" t="str">
        <f>IFERROR(BU2002*#REF!,"0,00")</f>
        <v>0,00</v>
      </c>
      <c r="BW2002" s="59" t="str">
        <f t="shared" si="774"/>
        <v>0,00</v>
      </c>
    </row>
    <row r="2003" spans="1:75" ht="61.5" customHeight="1" thickTop="1" thickBot="1">
      <c r="A2003" s="90" t="str">
        <f t="shared" si="762"/>
        <v>INSERIR DATA</v>
      </c>
      <c r="B2003" s="91" t="str">
        <f t="shared" si="763"/>
        <v>INSERIR DATA</v>
      </c>
      <c r="C2003" s="81" t="str">
        <f t="shared" si="764"/>
        <v>INSERIR DATA</v>
      </c>
      <c r="D2003" s="79">
        <f t="shared" si="753"/>
        <v>2000</v>
      </c>
      <c r="E2003" s="125">
        <f t="shared" si="775"/>
        <v>0</v>
      </c>
      <c r="F2003" s="101"/>
      <c r="G2003" s="124" t="str">
        <f>IFERROR(VLOOKUP(F2003,#REF!,2,0)," ")</f>
        <v xml:space="preserve"> </v>
      </c>
      <c r="H2003" s="122" t="str">
        <f>IFERROR(VLOOKUP(F2003,#REF!,3,0)," ")</f>
        <v xml:space="preserve"> </v>
      </c>
      <c r="I2003" s="103"/>
      <c r="J2003" s="103"/>
      <c r="K2003" s="103"/>
      <c r="L2003" s="104"/>
      <c r="M2003" s="105"/>
      <c r="N2003" s="106"/>
      <c r="O2003" s="107"/>
      <c r="P2003" s="122" t="str">
        <f t="shared" si="759"/>
        <v>00,00</v>
      </c>
      <c r="Q2003" s="123" t="str">
        <f t="shared" si="760"/>
        <v>0,00</v>
      </c>
      <c r="R2003" s="119">
        <v>0</v>
      </c>
      <c r="S2003" s="119">
        <v>0</v>
      </c>
      <c r="T2003" s="123">
        <f t="shared" si="765"/>
        <v>0</v>
      </c>
      <c r="U2003" s="108"/>
      <c r="V2003" s="109" t="str">
        <f t="shared" si="761"/>
        <v/>
      </c>
      <c r="W2003" s="37"/>
      <c r="X2003" s="132"/>
      <c r="Y2003" s="134"/>
      <c r="AA2003" s="24"/>
      <c r="AB2003" s="40"/>
      <c r="AC2003" s="24" t="str">
        <f t="shared" si="767"/>
        <v>Pendente</v>
      </c>
      <c r="AE2003" s="43"/>
      <c r="AF2003" s="44"/>
      <c r="AG2003" s="46"/>
      <c r="AH2003" s="46"/>
      <c r="AI2003" s="46"/>
      <c r="AJ2003" s="44"/>
      <c r="AK2003" s="46"/>
      <c r="AL2003" s="127"/>
      <c r="AM2003" s="44"/>
      <c r="AN2003" s="46"/>
      <c r="AO2003" s="127"/>
      <c r="AP2003" s="46"/>
      <c r="AQ2003" s="46"/>
      <c r="AR2003" s="46"/>
      <c r="AS2003" s="46"/>
      <c r="AT2003" s="46"/>
      <c r="AU2003" s="46"/>
      <c r="AV2003" s="46"/>
      <c r="AW2003" s="46"/>
      <c r="AX2003" s="46"/>
      <c r="AY2003" s="46"/>
      <c r="AZ2003" s="49"/>
      <c r="BE2003" s="52">
        <f t="shared" si="766"/>
        <v>0</v>
      </c>
      <c r="BF2003" s="53" t="str">
        <f t="shared" si="768"/>
        <v>00</v>
      </c>
      <c r="BG2003" s="54">
        <f t="shared" si="769"/>
        <v>0</v>
      </c>
      <c r="BH2003" s="54">
        <v>6</v>
      </c>
      <c r="BI2003" s="54" t="str">
        <f t="shared" si="770"/>
        <v>,00</v>
      </c>
      <c r="BJ2003" s="55" t="str">
        <f t="shared" si="771"/>
        <v>00,00</v>
      </c>
      <c r="BL2003" s="57" t="str">
        <f>IFERROR(VLOOKUP(H2003,#REF!,2,0)," ")</f>
        <v xml:space="preserve"> </v>
      </c>
      <c r="BM2003" s="57" t="str">
        <f>IFERROR(VLOOKUP(K2003,#REF!,2,0)," ")</f>
        <v xml:space="preserve"> </v>
      </c>
      <c r="BN2003" s="58" t="str">
        <f t="shared" si="754"/>
        <v xml:space="preserve">  </v>
      </c>
      <c r="BO2003" s="59" t="str">
        <f>IFERROR(VLOOKUP(BN2003,#REF!,5,0)," ")</f>
        <v xml:space="preserve"> </v>
      </c>
      <c r="BP2003" s="59" t="str">
        <f t="shared" si="755"/>
        <v xml:space="preserve"> </v>
      </c>
      <c r="BQ2003" s="56" t="str">
        <f t="shared" si="756"/>
        <v>0,00</v>
      </c>
      <c r="BR2003" s="59" t="str">
        <f t="shared" si="757"/>
        <v>0,00</v>
      </c>
      <c r="BS2003" s="59" t="str">
        <f t="shared" si="758"/>
        <v xml:space="preserve"> </v>
      </c>
      <c r="BT2003" s="56" t="str">
        <f t="shared" si="772"/>
        <v>00</v>
      </c>
      <c r="BU2003" s="56">
        <f t="shared" si="773"/>
        <v>0</v>
      </c>
      <c r="BV2003" s="56" t="str">
        <f>IFERROR(BU2003*#REF!,"0,00")</f>
        <v>0,00</v>
      </c>
      <c r="BW2003" s="59" t="str">
        <f t="shared" si="774"/>
        <v>0,00</v>
      </c>
    </row>
    <row r="2004" spans="1:75" ht="61.5" customHeight="1" thickTop="1" thickBot="1">
      <c r="A2004" s="90" t="str">
        <f t="shared" si="762"/>
        <v>INSERIR DATA</v>
      </c>
      <c r="B2004" s="91" t="str">
        <f t="shared" si="763"/>
        <v>INSERIR DATA</v>
      </c>
      <c r="C2004" s="81" t="str">
        <f t="shared" si="764"/>
        <v>INSERIR DATA</v>
      </c>
      <c r="D2004" s="79">
        <f t="shared" si="753"/>
        <v>2001</v>
      </c>
      <c r="E2004" s="125">
        <f t="shared" si="775"/>
        <v>0</v>
      </c>
      <c r="F2004" s="101"/>
      <c r="G2004" s="124" t="str">
        <f>IFERROR(VLOOKUP(F2004,#REF!,2,0)," ")</f>
        <v xml:space="preserve"> </v>
      </c>
      <c r="H2004" s="122" t="str">
        <f>IFERROR(VLOOKUP(F2004,#REF!,3,0)," ")</f>
        <v xml:space="preserve"> </v>
      </c>
      <c r="I2004" s="103"/>
      <c r="J2004" s="103"/>
      <c r="K2004" s="103"/>
      <c r="L2004" s="104"/>
      <c r="M2004" s="105"/>
      <c r="N2004" s="106"/>
      <c r="O2004" s="107"/>
      <c r="P2004" s="122" t="str">
        <f t="shared" si="759"/>
        <v>00,00</v>
      </c>
      <c r="Q2004" s="123" t="str">
        <f t="shared" si="760"/>
        <v>0,00</v>
      </c>
      <c r="R2004" s="119">
        <v>0</v>
      </c>
      <c r="S2004" s="119">
        <v>0</v>
      </c>
      <c r="T2004" s="123">
        <f t="shared" si="765"/>
        <v>0</v>
      </c>
      <c r="U2004" s="108"/>
      <c r="V2004" s="109" t="str">
        <f t="shared" si="761"/>
        <v/>
      </c>
      <c r="W2004" s="37"/>
      <c r="X2004" s="132"/>
      <c r="Y2004" s="134"/>
      <c r="AA2004" s="24"/>
      <c r="AB2004" s="40"/>
      <c r="AC2004" s="24" t="str">
        <f t="shared" si="767"/>
        <v>Pendente</v>
      </c>
      <c r="AE2004" s="43"/>
      <c r="AF2004" s="44"/>
      <c r="AG2004" s="46"/>
      <c r="AH2004" s="46"/>
      <c r="AI2004" s="46"/>
      <c r="AJ2004" s="44"/>
      <c r="AK2004" s="46"/>
      <c r="AL2004" s="127"/>
      <c r="AM2004" s="44"/>
      <c r="AN2004" s="46"/>
      <c r="AO2004" s="127"/>
      <c r="AP2004" s="46"/>
      <c r="AQ2004" s="46"/>
      <c r="AR2004" s="46"/>
      <c r="AS2004" s="46"/>
      <c r="AT2004" s="46"/>
      <c r="AU2004" s="46"/>
      <c r="AV2004" s="46"/>
      <c r="AW2004" s="46"/>
      <c r="AX2004" s="46"/>
      <c r="AY2004" s="46"/>
      <c r="AZ2004" s="49"/>
      <c r="BE2004" s="52">
        <f t="shared" si="766"/>
        <v>0</v>
      </c>
      <c r="BF2004" s="53" t="str">
        <f t="shared" si="768"/>
        <v>00</v>
      </c>
      <c r="BG2004" s="54">
        <f t="shared" si="769"/>
        <v>0</v>
      </c>
      <c r="BH2004" s="54">
        <v>6</v>
      </c>
      <c r="BI2004" s="54" t="str">
        <f t="shared" si="770"/>
        <v>,00</v>
      </c>
      <c r="BJ2004" s="55" t="str">
        <f t="shared" si="771"/>
        <v>00,00</v>
      </c>
      <c r="BL2004" s="57" t="str">
        <f>IFERROR(VLOOKUP(H2004,#REF!,2,0)," ")</f>
        <v xml:space="preserve"> </v>
      </c>
      <c r="BM2004" s="57" t="str">
        <f>IFERROR(VLOOKUP(K2004,#REF!,2,0)," ")</f>
        <v xml:space="preserve"> </v>
      </c>
      <c r="BN2004" s="58" t="str">
        <f t="shared" si="754"/>
        <v xml:space="preserve">  </v>
      </c>
      <c r="BO2004" s="59" t="str">
        <f>IFERROR(VLOOKUP(BN2004,#REF!,5,0)," ")</f>
        <v xml:space="preserve"> </v>
      </c>
      <c r="BP2004" s="59" t="str">
        <f t="shared" si="755"/>
        <v xml:space="preserve"> </v>
      </c>
      <c r="BQ2004" s="56" t="str">
        <f t="shared" si="756"/>
        <v>0,00</v>
      </c>
      <c r="BR2004" s="59" t="str">
        <f t="shared" si="757"/>
        <v>0,00</v>
      </c>
      <c r="BS2004" s="59" t="str">
        <f t="shared" si="758"/>
        <v xml:space="preserve"> </v>
      </c>
      <c r="BT2004" s="56" t="str">
        <f t="shared" si="772"/>
        <v>00</v>
      </c>
      <c r="BU2004" s="56">
        <f t="shared" si="773"/>
        <v>0</v>
      </c>
      <c r="BV2004" s="56" t="str">
        <f>IFERROR(BU2004*#REF!,"0,00")</f>
        <v>0,00</v>
      </c>
      <c r="BW2004" s="59" t="str">
        <f t="shared" si="774"/>
        <v>0,00</v>
      </c>
    </row>
    <row r="2005" spans="1:75" ht="61.5" customHeight="1" thickTop="1" thickBot="1">
      <c r="A2005" s="90" t="str">
        <f t="shared" si="762"/>
        <v>INSERIR DATA</v>
      </c>
      <c r="B2005" s="91" t="str">
        <f t="shared" si="763"/>
        <v>INSERIR DATA</v>
      </c>
      <c r="C2005" s="81" t="str">
        <f t="shared" si="764"/>
        <v>INSERIR DATA</v>
      </c>
      <c r="D2005" s="79">
        <f t="shared" si="753"/>
        <v>2002</v>
      </c>
      <c r="E2005" s="125">
        <f t="shared" si="775"/>
        <v>0</v>
      </c>
      <c r="F2005" s="101"/>
      <c r="G2005" s="124" t="str">
        <f>IFERROR(VLOOKUP(F2005,#REF!,2,0)," ")</f>
        <v xml:space="preserve"> </v>
      </c>
      <c r="H2005" s="122" t="str">
        <f>IFERROR(VLOOKUP(F2005,#REF!,3,0)," ")</f>
        <v xml:space="preserve"> </v>
      </c>
      <c r="I2005" s="103"/>
      <c r="J2005" s="103"/>
      <c r="K2005" s="103"/>
      <c r="L2005" s="104"/>
      <c r="M2005" s="105"/>
      <c r="N2005" s="106"/>
      <c r="O2005" s="107"/>
      <c r="P2005" s="122" t="str">
        <f t="shared" si="759"/>
        <v>00,00</v>
      </c>
      <c r="Q2005" s="123" t="str">
        <f t="shared" si="760"/>
        <v>0,00</v>
      </c>
      <c r="R2005" s="119">
        <v>0</v>
      </c>
      <c r="S2005" s="119">
        <v>0</v>
      </c>
      <c r="T2005" s="123">
        <f t="shared" si="765"/>
        <v>0</v>
      </c>
      <c r="U2005" s="108"/>
      <c r="V2005" s="109" t="str">
        <f t="shared" si="761"/>
        <v/>
      </c>
      <c r="W2005" s="37"/>
      <c r="X2005" s="132"/>
      <c r="Y2005" s="134"/>
      <c r="AA2005" s="24"/>
      <c r="AB2005" s="40"/>
      <c r="AC2005" s="24" t="str">
        <f t="shared" si="767"/>
        <v>Pendente</v>
      </c>
      <c r="AE2005" s="43"/>
      <c r="AF2005" s="44"/>
      <c r="AG2005" s="46"/>
      <c r="AH2005" s="46"/>
      <c r="AI2005" s="46"/>
      <c r="AJ2005" s="44"/>
      <c r="AK2005" s="46"/>
      <c r="AL2005" s="127"/>
      <c r="AM2005" s="44"/>
      <c r="AN2005" s="46"/>
      <c r="AO2005" s="127"/>
      <c r="AP2005" s="46"/>
      <c r="AQ2005" s="46"/>
      <c r="AR2005" s="46"/>
      <c r="AS2005" s="46"/>
      <c r="AT2005" s="46"/>
      <c r="AU2005" s="46"/>
      <c r="AV2005" s="46"/>
      <c r="AW2005" s="46"/>
      <c r="AX2005" s="46"/>
      <c r="AY2005" s="46"/>
      <c r="AZ2005" s="49"/>
      <c r="BE2005" s="52">
        <f t="shared" si="766"/>
        <v>0</v>
      </c>
      <c r="BF2005" s="53" t="str">
        <f t="shared" si="768"/>
        <v>00</v>
      </c>
      <c r="BG2005" s="54">
        <f t="shared" si="769"/>
        <v>0</v>
      </c>
      <c r="BH2005" s="54">
        <v>6</v>
      </c>
      <c r="BI2005" s="54" t="str">
        <f t="shared" si="770"/>
        <v>,00</v>
      </c>
      <c r="BJ2005" s="55" t="str">
        <f t="shared" si="771"/>
        <v>00,00</v>
      </c>
      <c r="BL2005" s="57" t="str">
        <f>IFERROR(VLOOKUP(H2005,#REF!,2,0)," ")</f>
        <v xml:space="preserve"> </v>
      </c>
      <c r="BM2005" s="57" t="str">
        <f>IFERROR(VLOOKUP(K2005,#REF!,2,0)," ")</f>
        <v xml:space="preserve"> </v>
      </c>
      <c r="BN2005" s="58" t="str">
        <f t="shared" si="754"/>
        <v xml:space="preserve">  </v>
      </c>
      <c r="BO2005" s="59" t="str">
        <f>IFERROR(VLOOKUP(BN2005,#REF!,5,0)," ")</f>
        <v xml:space="preserve"> </v>
      </c>
      <c r="BP2005" s="59" t="str">
        <f t="shared" si="755"/>
        <v xml:space="preserve"> </v>
      </c>
      <c r="BQ2005" s="56" t="str">
        <f t="shared" si="756"/>
        <v>0,00</v>
      </c>
      <c r="BR2005" s="59" t="str">
        <f t="shared" si="757"/>
        <v>0,00</v>
      </c>
      <c r="BS2005" s="59" t="str">
        <f t="shared" si="758"/>
        <v xml:space="preserve"> </v>
      </c>
      <c r="BT2005" s="56" t="str">
        <f t="shared" si="772"/>
        <v>00</v>
      </c>
      <c r="BU2005" s="56">
        <f t="shared" si="773"/>
        <v>0</v>
      </c>
      <c r="BV2005" s="56" t="str">
        <f>IFERROR(BU2005*#REF!,"0,00")</f>
        <v>0,00</v>
      </c>
      <c r="BW2005" s="59" t="str">
        <f t="shared" si="774"/>
        <v>0,00</v>
      </c>
    </row>
    <row r="2006" spans="1:75" ht="61.5" customHeight="1" thickTop="1" thickBot="1">
      <c r="A2006" s="90" t="str">
        <f t="shared" si="762"/>
        <v>INSERIR DATA</v>
      </c>
      <c r="B2006" s="91" t="str">
        <f t="shared" si="763"/>
        <v>INSERIR DATA</v>
      </c>
      <c r="C2006" s="81" t="str">
        <f t="shared" si="764"/>
        <v>INSERIR DATA</v>
      </c>
      <c r="D2006" s="79">
        <f t="shared" si="753"/>
        <v>2003</v>
      </c>
      <c r="E2006" s="125">
        <f t="shared" si="775"/>
        <v>0</v>
      </c>
      <c r="F2006" s="101"/>
      <c r="G2006" s="124" t="str">
        <f>IFERROR(VLOOKUP(F2006,#REF!,2,0)," ")</f>
        <v xml:space="preserve"> </v>
      </c>
      <c r="H2006" s="122" t="str">
        <f>IFERROR(VLOOKUP(F2006,#REF!,3,0)," ")</f>
        <v xml:space="preserve"> </v>
      </c>
      <c r="I2006" s="103"/>
      <c r="J2006" s="103"/>
      <c r="K2006" s="103"/>
      <c r="L2006" s="104"/>
      <c r="M2006" s="105"/>
      <c r="N2006" s="106"/>
      <c r="O2006" s="107"/>
      <c r="P2006" s="122" t="str">
        <f t="shared" si="759"/>
        <v>00,00</v>
      </c>
      <c r="Q2006" s="123" t="str">
        <f t="shared" si="760"/>
        <v>0,00</v>
      </c>
      <c r="R2006" s="119">
        <v>0</v>
      </c>
      <c r="S2006" s="119">
        <v>0</v>
      </c>
      <c r="T2006" s="123">
        <f t="shared" si="765"/>
        <v>0</v>
      </c>
      <c r="U2006" s="108"/>
      <c r="V2006" s="109" t="str">
        <f t="shared" si="761"/>
        <v/>
      </c>
      <c r="W2006" s="37"/>
      <c r="X2006" s="132"/>
      <c r="Y2006" s="134"/>
      <c r="AA2006" s="24"/>
      <c r="AB2006" s="40"/>
      <c r="AC2006" s="24" t="str">
        <f t="shared" si="767"/>
        <v>Pendente</v>
      </c>
      <c r="AE2006" s="43"/>
      <c r="AF2006" s="44"/>
      <c r="AG2006" s="46"/>
      <c r="AH2006" s="46"/>
      <c r="AI2006" s="46"/>
      <c r="AJ2006" s="44"/>
      <c r="AK2006" s="46"/>
      <c r="AL2006" s="127"/>
      <c r="AM2006" s="44"/>
      <c r="AN2006" s="46"/>
      <c r="AO2006" s="127"/>
      <c r="AP2006" s="46"/>
      <c r="AQ2006" s="46"/>
      <c r="AR2006" s="46"/>
      <c r="AS2006" s="46"/>
      <c r="AT2006" s="46"/>
      <c r="AU2006" s="46"/>
      <c r="AV2006" s="46"/>
      <c r="AW2006" s="46"/>
      <c r="AX2006" s="46"/>
      <c r="AY2006" s="46"/>
      <c r="AZ2006" s="49"/>
      <c r="BE2006" s="52">
        <f t="shared" si="766"/>
        <v>0</v>
      </c>
      <c r="BF2006" s="53" t="str">
        <f t="shared" si="768"/>
        <v>00</v>
      </c>
      <c r="BG2006" s="54">
        <f t="shared" si="769"/>
        <v>0</v>
      </c>
      <c r="BH2006" s="54">
        <v>6</v>
      </c>
      <c r="BI2006" s="54" t="str">
        <f t="shared" si="770"/>
        <v>,00</v>
      </c>
      <c r="BJ2006" s="55" t="str">
        <f t="shared" si="771"/>
        <v>00,00</v>
      </c>
      <c r="BL2006" s="57" t="str">
        <f>IFERROR(VLOOKUP(H2006,#REF!,2,0)," ")</f>
        <v xml:space="preserve"> </v>
      </c>
      <c r="BM2006" s="57" t="str">
        <f>IFERROR(VLOOKUP(K2006,#REF!,2,0)," ")</f>
        <v xml:space="preserve"> </v>
      </c>
      <c r="BN2006" s="58" t="str">
        <f t="shared" si="754"/>
        <v xml:space="preserve">  </v>
      </c>
      <c r="BO2006" s="59" t="str">
        <f>IFERROR(VLOOKUP(BN2006,#REF!,5,0)," ")</f>
        <v xml:space="preserve"> </v>
      </c>
      <c r="BP2006" s="59" t="str">
        <f t="shared" si="755"/>
        <v xml:space="preserve"> </v>
      </c>
      <c r="BQ2006" s="56" t="str">
        <f t="shared" si="756"/>
        <v>0,00</v>
      </c>
      <c r="BR2006" s="59" t="str">
        <f t="shared" si="757"/>
        <v>0,00</v>
      </c>
      <c r="BS2006" s="59" t="str">
        <f t="shared" si="758"/>
        <v xml:space="preserve"> </v>
      </c>
      <c r="BT2006" s="56" t="str">
        <f t="shared" si="772"/>
        <v>00</v>
      </c>
      <c r="BU2006" s="56">
        <f t="shared" si="773"/>
        <v>0</v>
      </c>
      <c r="BV2006" s="56" t="str">
        <f>IFERROR(BU2006*#REF!,"0,00")</f>
        <v>0,00</v>
      </c>
      <c r="BW2006" s="59" t="str">
        <f t="shared" si="774"/>
        <v>0,00</v>
      </c>
    </row>
    <row r="2007" spans="1:75" ht="61.5" customHeight="1" thickTop="1" thickBot="1">
      <c r="A2007" s="90" t="str">
        <f t="shared" si="762"/>
        <v>INSERIR DATA</v>
      </c>
      <c r="B2007" s="91" t="str">
        <f t="shared" si="763"/>
        <v>INSERIR DATA</v>
      </c>
      <c r="C2007" s="81" t="str">
        <f t="shared" si="764"/>
        <v>INSERIR DATA</v>
      </c>
      <c r="D2007" s="79">
        <f t="shared" si="753"/>
        <v>2004</v>
      </c>
      <c r="E2007" s="125">
        <f t="shared" si="775"/>
        <v>0</v>
      </c>
      <c r="F2007" s="101"/>
      <c r="G2007" s="124" t="str">
        <f>IFERROR(VLOOKUP(F2007,#REF!,2,0)," ")</f>
        <v xml:space="preserve"> </v>
      </c>
      <c r="H2007" s="122" t="str">
        <f>IFERROR(VLOOKUP(F2007,#REF!,3,0)," ")</f>
        <v xml:space="preserve"> </v>
      </c>
      <c r="I2007" s="103"/>
      <c r="J2007" s="103"/>
      <c r="K2007" s="103"/>
      <c r="L2007" s="104"/>
      <c r="M2007" s="105"/>
      <c r="N2007" s="106"/>
      <c r="O2007" s="107"/>
      <c r="P2007" s="122" t="str">
        <f t="shared" si="759"/>
        <v>00,00</v>
      </c>
      <c r="Q2007" s="123" t="str">
        <f t="shared" si="760"/>
        <v>0,00</v>
      </c>
      <c r="R2007" s="119">
        <v>0</v>
      </c>
      <c r="S2007" s="119">
        <v>0</v>
      </c>
      <c r="T2007" s="123">
        <f t="shared" si="765"/>
        <v>0</v>
      </c>
      <c r="U2007" s="108"/>
      <c r="V2007" s="109" t="str">
        <f t="shared" si="761"/>
        <v/>
      </c>
      <c r="W2007" s="37"/>
      <c r="X2007" s="132"/>
      <c r="Y2007" s="134"/>
      <c r="AA2007" s="24"/>
      <c r="AB2007" s="40"/>
      <c r="AC2007" s="24" t="str">
        <f t="shared" si="767"/>
        <v>Pendente</v>
      </c>
      <c r="AE2007" s="43"/>
      <c r="AF2007" s="44"/>
      <c r="AG2007" s="46"/>
      <c r="AH2007" s="46"/>
      <c r="AI2007" s="46"/>
      <c r="AJ2007" s="44"/>
      <c r="AK2007" s="46"/>
      <c r="AL2007" s="127"/>
      <c r="AM2007" s="44"/>
      <c r="AN2007" s="46"/>
      <c r="AO2007" s="127"/>
      <c r="AP2007" s="46"/>
      <c r="AQ2007" s="46"/>
      <c r="AR2007" s="46"/>
      <c r="AS2007" s="46"/>
      <c r="AT2007" s="46"/>
      <c r="AU2007" s="46"/>
      <c r="AV2007" s="46"/>
      <c r="AW2007" s="46"/>
      <c r="AX2007" s="46"/>
      <c r="AY2007" s="46"/>
      <c r="AZ2007" s="49"/>
      <c r="BE2007" s="52">
        <f t="shared" si="766"/>
        <v>0</v>
      </c>
      <c r="BF2007" s="53" t="str">
        <f t="shared" si="768"/>
        <v>00</v>
      </c>
      <c r="BG2007" s="54">
        <f t="shared" si="769"/>
        <v>0</v>
      </c>
      <c r="BH2007" s="54">
        <v>6</v>
      </c>
      <c r="BI2007" s="54" t="str">
        <f t="shared" si="770"/>
        <v>,00</v>
      </c>
      <c r="BJ2007" s="55" t="str">
        <f t="shared" si="771"/>
        <v>00,00</v>
      </c>
      <c r="BL2007" s="57" t="str">
        <f>IFERROR(VLOOKUP(H2007,#REF!,2,0)," ")</f>
        <v xml:space="preserve"> </v>
      </c>
      <c r="BM2007" s="57" t="str">
        <f>IFERROR(VLOOKUP(K2007,#REF!,2,0)," ")</f>
        <v xml:space="preserve"> </v>
      </c>
      <c r="BN2007" s="58" t="str">
        <f t="shared" si="754"/>
        <v xml:space="preserve">  </v>
      </c>
      <c r="BO2007" s="59" t="str">
        <f>IFERROR(VLOOKUP(BN2007,#REF!,5,0)," ")</f>
        <v xml:space="preserve"> </v>
      </c>
      <c r="BP2007" s="59" t="str">
        <f t="shared" si="755"/>
        <v xml:space="preserve"> </v>
      </c>
      <c r="BQ2007" s="56" t="str">
        <f t="shared" si="756"/>
        <v>0,00</v>
      </c>
      <c r="BR2007" s="59" t="str">
        <f t="shared" si="757"/>
        <v>0,00</v>
      </c>
      <c r="BS2007" s="59" t="str">
        <f t="shared" si="758"/>
        <v xml:space="preserve"> </v>
      </c>
      <c r="BT2007" s="56" t="str">
        <f t="shared" si="772"/>
        <v>00</v>
      </c>
      <c r="BU2007" s="56">
        <f t="shared" si="773"/>
        <v>0</v>
      </c>
      <c r="BV2007" s="56" t="str">
        <f>IFERROR(BU2007*#REF!,"0,00")</f>
        <v>0,00</v>
      </c>
      <c r="BW2007" s="59" t="str">
        <f t="shared" si="774"/>
        <v>0,00</v>
      </c>
    </row>
    <row r="2008" spans="1:75" ht="61.5" customHeight="1" thickTop="1" thickBot="1">
      <c r="A2008" s="90" t="str">
        <f t="shared" si="762"/>
        <v>INSERIR DATA</v>
      </c>
      <c r="B2008" s="91" t="str">
        <f t="shared" si="763"/>
        <v>INSERIR DATA</v>
      </c>
      <c r="C2008" s="81" t="str">
        <f t="shared" si="764"/>
        <v>INSERIR DATA</v>
      </c>
      <c r="D2008" s="79">
        <f t="shared" ref="D2008:D2071" si="776">D2007+1</f>
        <v>2005</v>
      </c>
      <c r="E2008" s="125">
        <f t="shared" si="775"/>
        <v>0</v>
      </c>
      <c r="F2008" s="101"/>
      <c r="G2008" s="124" t="str">
        <f>IFERROR(VLOOKUP(F2008,#REF!,2,0)," ")</f>
        <v xml:space="preserve"> </v>
      </c>
      <c r="H2008" s="122" t="str">
        <f>IFERROR(VLOOKUP(F2008,#REF!,3,0)," ")</f>
        <v xml:space="preserve"> </v>
      </c>
      <c r="I2008" s="103"/>
      <c r="J2008" s="103"/>
      <c r="K2008" s="103"/>
      <c r="L2008" s="104"/>
      <c r="M2008" s="105"/>
      <c r="N2008" s="106"/>
      <c r="O2008" s="107"/>
      <c r="P2008" s="122" t="str">
        <f t="shared" si="759"/>
        <v>00,00</v>
      </c>
      <c r="Q2008" s="123" t="str">
        <f t="shared" si="760"/>
        <v>0,00</v>
      </c>
      <c r="R2008" s="119">
        <v>0</v>
      </c>
      <c r="S2008" s="119">
        <v>0</v>
      </c>
      <c r="T2008" s="123">
        <f t="shared" si="765"/>
        <v>0</v>
      </c>
      <c r="U2008" s="108"/>
      <c r="V2008" s="109" t="str">
        <f t="shared" si="761"/>
        <v/>
      </c>
      <c r="W2008" s="37"/>
      <c r="X2008" s="132"/>
      <c r="Y2008" s="134"/>
      <c r="AA2008" s="24"/>
      <c r="AB2008" s="40"/>
      <c r="AC2008" s="24" t="str">
        <f t="shared" si="767"/>
        <v>Pendente</v>
      </c>
      <c r="AE2008" s="43"/>
      <c r="AF2008" s="44"/>
      <c r="AG2008" s="46"/>
      <c r="AH2008" s="46"/>
      <c r="AI2008" s="46"/>
      <c r="AJ2008" s="44"/>
      <c r="AK2008" s="46"/>
      <c r="AL2008" s="127"/>
      <c r="AM2008" s="44"/>
      <c r="AN2008" s="46"/>
      <c r="AO2008" s="127"/>
      <c r="AP2008" s="46"/>
      <c r="AQ2008" s="46"/>
      <c r="AR2008" s="46"/>
      <c r="AS2008" s="46"/>
      <c r="AT2008" s="46"/>
      <c r="AU2008" s="46"/>
      <c r="AV2008" s="46"/>
      <c r="AW2008" s="46"/>
      <c r="AX2008" s="46"/>
      <c r="AY2008" s="46"/>
      <c r="AZ2008" s="49"/>
      <c r="BE2008" s="52">
        <f t="shared" si="766"/>
        <v>0</v>
      </c>
      <c r="BF2008" s="53" t="str">
        <f t="shared" si="768"/>
        <v>00</v>
      </c>
      <c r="BG2008" s="54">
        <f t="shared" si="769"/>
        <v>0</v>
      </c>
      <c r="BH2008" s="54">
        <v>6</v>
      </c>
      <c r="BI2008" s="54" t="str">
        <f t="shared" si="770"/>
        <v>,00</v>
      </c>
      <c r="BJ2008" s="55" t="str">
        <f t="shared" si="771"/>
        <v>00,00</v>
      </c>
      <c r="BL2008" s="57" t="str">
        <f>IFERROR(VLOOKUP(H2008,#REF!,2,0)," ")</f>
        <v xml:space="preserve"> </v>
      </c>
      <c r="BM2008" s="57" t="str">
        <f>IFERROR(VLOOKUP(K2008,#REF!,2,0)," ")</f>
        <v xml:space="preserve"> </v>
      </c>
      <c r="BN2008" s="58" t="str">
        <f t="shared" si="754"/>
        <v xml:space="preserve">  </v>
      </c>
      <c r="BO2008" s="59" t="str">
        <f>IFERROR(VLOOKUP(BN2008,#REF!,5,0)," ")</f>
        <v xml:space="preserve"> </v>
      </c>
      <c r="BP2008" s="59" t="str">
        <f t="shared" si="755"/>
        <v xml:space="preserve"> </v>
      </c>
      <c r="BQ2008" s="56" t="str">
        <f t="shared" si="756"/>
        <v>0,00</v>
      </c>
      <c r="BR2008" s="59" t="str">
        <f t="shared" si="757"/>
        <v>0,00</v>
      </c>
      <c r="BS2008" s="59" t="str">
        <f t="shared" si="758"/>
        <v xml:space="preserve"> </v>
      </c>
      <c r="BT2008" s="56" t="str">
        <f t="shared" si="772"/>
        <v>00</v>
      </c>
      <c r="BU2008" s="56">
        <f t="shared" si="773"/>
        <v>0</v>
      </c>
      <c r="BV2008" s="56" t="str">
        <f>IFERROR(BU2008*#REF!,"0,00")</f>
        <v>0,00</v>
      </c>
      <c r="BW2008" s="59" t="str">
        <f t="shared" si="774"/>
        <v>0,00</v>
      </c>
    </row>
    <row r="2009" spans="1:75" ht="61.5" customHeight="1" thickTop="1" thickBot="1">
      <c r="A2009" s="90" t="str">
        <f t="shared" si="762"/>
        <v>INSERIR DATA</v>
      </c>
      <c r="B2009" s="91" t="str">
        <f t="shared" si="763"/>
        <v>INSERIR DATA</v>
      </c>
      <c r="C2009" s="81" t="str">
        <f t="shared" si="764"/>
        <v>INSERIR DATA</v>
      </c>
      <c r="D2009" s="79">
        <f t="shared" si="776"/>
        <v>2006</v>
      </c>
      <c r="E2009" s="125">
        <f t="shared" si="775"/>
        <v>0</v>
      </c>
      <c r="F2009" s="101"/>
      <c r="G2009" s="124" t="str">
        <f>IFERROR(VLOOKUP(F2009,#REF!,2,0)," ")</f>
        <v xml:space="preserve"> </v>
      </c>
      <c r="H2009" s="122" t="str">
        <f>IFERROR(VLOOKUP(F2009,#REF!,3,0)," ")</f>
        <v xml:space="preserve"> </v>
      </c>
      <c r="I2009" s="103"/>
      <c r="J2009" s="103"/>
      <c r="K2009" s="103"/>
      <c r="L2009" s="104"/>
      <c r="M2009" s="105"/>
      <c r="N2009" s="106"/>
      <c r="O2009" s="107"/>
      <c r="P2009" s="122" t="str">
        <f t="shared" si="759"/>
        <v>00,00</v>
      </c>
      <c r="Q2009" s="123" t="str">
        <f t="shared" si="760"/>
        <v>0,00</v>
      </c>
      <c r="R2009" s="119">
        <v>0</v>
      </c>
      <c r="S2009" s="119">
        <v>0</v>
      </c>
      <c r="T2009" s="123">
        <f t="shared" si="765"/>
        <v>0</v>
      </c>
      <c r="U2009" s="108"/>
      <c r="V2009" s="109" t="str">
        <f t="shared" si="761"/>
        <v/>
      </c>
      <c r="W2009" s="37"/>
      <c r="X2009" s="132"/>
      <c r="Y2009" s="134"/>
      <c r="AA2009" s="24"/>
      <c r="AB2009" s="40"/>
      <c r="AC2009" s="24" t="str">
        <f t="shared" si="767"/>
        <v>Pendente</v>
      </c>
      <c r="AE2009" s="43"/>
      <c r="AF2009" s="44"/>
      <c r="AG2009" s="46"/>
      <c r="AH2009" s="46"/>
      <c r="AI2009" s="46"/>
      <c r="AJ2009" s="44"/>
      <c r="AK2009" s="46"/>
      <c r="AL2009" s="127"/>
      <c r="AM2009" s="44"/>
      <c r="AN2009" s="46"/>
      <c r="AO2009" s="127"/>
      <c r="AP2009" s="46"/>
      <c r="AQ2009" s="46"/>
      <c r="AR2009" s="46"/>
      <c r="AS2009" s="46"/>
      <c r="AT2009" s="46"/>
      <c r="AU2009" s="46"/>
      <c r="AV2009" s="46"/>
      <c r="AW2009" s="46"/>
      <c r="AX2009" s="46"/>
      <c r="AY2009" s="46"/>
      <c r="AZ2009" s="49"/>
      <c r="BE2009" s="52">
        <f t="shared" si="766"/>
        <v>0</v>
      </c>
      <c r="BF2009" s="53" t="str">
        <f t="shared" si="768"/>
        <v>00</v>
      </c>
      <c r="BG2009" s="54">
        <f t="shared" si="769"/>
        <v>0</v>
      </c>
      <c r="BH2009" s="54">
        <v>6</v>
      </c>
      <c r="BI2009" s="54" t="str">
        <f t="shared" si="770"/>
        <v>,00</v>
      </c>
      <c r="BJ2009" s="55" t="str">
        <f t="shared" si="771"/>
        <v>00,00</v>
      </c>
      <c r="BL2009" s="57" t="str">
        <f>IFERROR(VLOOKUP(H2009,#REF!,2,0)," ")</f>
        <v xml:space="preserve"> </v>
      </c>
      <c r="BM2009" s="57" t="str">
        <f>IFERROR(VLOOKUP(K2009,#REF!,2,0)," ")</f>
        <v xml:space="preserve"> </v>
      </c>
      <c r="BN2009" s="58" t="str">
        <f t="shared" si="754"/>
        <v xml:space="preserve">  </v>
      </c>
      <c r="BO2009" s="59" t="str">
        <f>IFERROR(VLOOKUP(BN2009,#REF!,5,0)," ")</f>
        <v xml:space="preserve"> </v>
      </c>
      <c r="BP2009" s="59" t="str">
        <f t="shared" si="755"/>
        <v xml:space="preserve"> </v>
      </c>
      <c r="BQ2009" s="56" t="str">
        <f t="shared" si="756"/>
        <v>0,00</v>
      </c>
      <c r="BR2009" s="59" t="str">
        <f t="shared" si="757"/>
        <v>0,00</v>
      </c>
      <c r="BS2009" s="59" t="str">
        <f t="shared" si="758"/>
        <v xml:space="preserve"> </v>
      </c>
      <c r="BT2009" s="56" t="str">
        <f t="shared" si="772"/>
        <v>00</v>
      </c>
      <c r="BU2009" s="56">
        <f t="shared" si="773"/>
        <v>0</v>
      </c>
      <c r="BV2009" s="56" t="str">
        <f>IFERROR(BU2009*#REF!,"0,00")</f>
        <v>0,00</v>
      </c>
      <c r="BW2009" s="59" t="str">
        <f t="shared" si="774"/>
        <v>0,00</v>
      </c>
    </row>
    <row r="2010" spans="1:75" ht="61.5" customHeight="1" thickTop="1" thickBot="1">
      <c r="A2010" s="90" t="str">
        <f t="shared" si="762"/>
        <v>INSERIR DATA</v>
      </c>
      <c r="B2010" s="91" t="str">
        <f t="shared" si="763"/>
        <v>INSERIR DATA</v>
      </c>
      <c r="C2010" s="81" t="str">
        <f t="shared" si="764"/>
        <v>INSERIR DATA</v>
      </c>
      <c r="D2010" s="79">
        <f t="shared" si="776"/>
        <v>2007</v>
      </c>
      <c r="E2010" s="125">
        <f t="shared" si="775"/>
        <v>0</v>
      </c>
      <c r="F2010" s="101"/>
      <c r="G2010" s="124" t="str">
        <f>IFERROR(VLOOKUP(F2010,#REF!,2,0)," ")</f>
        <v xml:space="preserve"> </v>
      </c>
      <c r="H2010" s="122" t="str">
        <f>IFERROR(VLOOKUP(F2010,#REF!,3,0)," ")</f>
        <v xml:space="preserve"> </v>
      </c>
      <c r="I2010" s="103"/>
      <c r="J2010" s="103"/>
      <c r="K2010" s="103"/>
      <c r="L2010" s="104"/>
      <c r="M2010" s="105"/>
      <c r="N2010" s="106"/>
      <c r="O2010" s="107"/>
      <c r="P2010" s="122" t="str">
        <f t="shared" si="759"/>
        <v>00,00</v>
      </c>
      <c r="Q2010" s="123" t="str">
        <f t="shared" si="760"/>
        <v>0,00</v>
      </c>
      <c r="R2010" s="119">
        <v>0</v>
      </c>
      <c r="S2010" s="119">
        <v>0</v>
      </c>
      <c r="T2010" s="123">
        <f t="shared" si="765"/>
        <v>0</v>
      </c>
      <c r="U2010" s="108"/>
      <c r="V2010" s="109" t="str">
        <f t="shared" si="761"/>
        <v/>
      </c>
      <c r="W2010" s="37"/>
      <c r="X2010" s="132"/>
      <c r="Y2010" s="134"/>
      <c r="AA2010" s="24"/>
      <c r="AB2010" s="40"/>
      <c r="AC2010" s="24" t="str">
        <f t="shared" si="767"/>
        <v>Pendente</v>
      </c>
      <c r="AE2010" s="43"/>
      <c r="AF2010" s="44"/>
      <c r="AG2010" s="46"/>
      <c r="AH2010" s="46"/>
      <c r="AI2010" s="46"/>
      <c r="AJ2010" s="44"/>
      <c r="AK2010" s="46"/>
      <c r="AL2010" s="127"/>
      <c r="AM2010" s="44"/>
      <c r="AN2010" s="46"/>
      <c r="AO2010" s="127"/>
      <c r="AP2010" s="46"/>
      <c r="AQ2010" s="46"/>
      <c r="AR2010" s="46"/>
      <c r="AS2010" s="46"/>
      <c r="AT2010" s="46"/>
      <c r="AU2010" s="46"/>
      <c r="AV2010" s="46"/>
      <c r="AW2010" s="46"/>
      <c r="AX2010" s="46"/>
      <c r="AY2010" s="46"/>
      <c r="AZ2010" s="49"/>
      <c r="BE2010" s="52">
        <f t="shared" si="766"/>
        <v>0</v>
      </c>
      <c r="BF2010" s="53" t="str">
        <f t="shared" si="768"/>
        <v>00</v>
      </c>
      <c r="BG2010" s="54">
        <f t="shared" si="769"/>
        <v>0</v>
      </c>
      <c r="BH2010" s="54">
        <v>6</v>
      </c>
      <c r="BI2010" s="54" t="str">
        <f t="shared" si="770"/>
        <v>,00</v>
      </c>
      <c r="BJ2010" s="55" t="str">
        <f t="shared" si="771"/>
        <v>00,00</v>
      </c>
      <c r="BL2010" s="57" t="str">
        <f>IFERROR(VLOOKUP(H2010,#REF!,2,0)," ")</f>
        <v xml:space="preserve"> </v>
      </c>
      <c r="BM2010" s="57" t="str">
        <f>IFERROR(VLOOKUP(K2010,#REF!,2,0)," ")</f>
        <v xml:space="preserve"> </v>
      </c>
      <c r="BN2010" s="58" t="str">
        <f t="shared" si="754"/>
        <v xml:space="preserve">  </v>
      </c>
      <c r="BO2010" s="59" t="str">
        <f>IFERROR(VLOOKUP(BN2010,#REF!,5,0)," ")</f>
        <v xml:space="preserve"> </v>
      </c>
      <c r="BP2010" s="59" t="str">
        <f t="shared" si="755"/>
        <v xml:space="preserve"> </v>
      </c>
      <c r="BQ2010" s="56" t="str">
        <f t="shared" si="756"/>
        <v>0,00</v>
      </c>
      <c r="BR2010" s="59" t="str">
        <f t="shared" si="757"/>
        <v>0,00</v>
      </c>
      <c r="BS2010" s="59" t="str">
        <f t="shared" si="758"/>
        <v xml:space="preserve"> </v>
      </c>
      <c r="BT2010" s="56" t="str">
        <f t="shared" si="772"/>
        <v>00</v>
      </c>
      <c r="BU2010" s="56">
        <f t="shared" si="773"/>
        <v>0</v>
      </c>
      <c r="BV2010" s="56" t="str">
        <f>IFERROR(BU2010*#REF!,"0,00")</f>
        <v>0,00</v>
      </c>
      <c r="BW2010" s="59" t="str">
        <f t="shared" si="774"/>
        <v>0,00</v>
      </c>
    </row>
    <row r="2011" spans="1:75" ht="61.5" customHeight="1" thickTop="1" thickBot="1">
      <c r="A2011" s="90" t="str">
        <f t="shared" si="762"/>
        <v>INSERIR DATA</v>
      </c>
      <c r="B2011" s="91" t="str">
        <f t="shared" si="763"/>
        <v>INSERIR DATA</v>
      </c>
      <c r="C2011" s="81" t="str">
        <f t="shared" si="764"/>
        <v>INSERIR DATA</v>
      </c>
      <c r="D2011" s="79">
        <f t="shared" si="776"/>
        <v>2008</v>
      </c>
      <c r="E2011" s="125">
        <f t="shared" si="775"/>
        <v>0</v>
      </c>
      <c r="F2011" s="101"/>
      <c r="G2011" s="124" t="str">
        <f>IFERROR(VLOOKUP(F2011,#REF!,2,0)," ")</f>
        <v xml:space="preserve"> </v>
      </c>
      <c r="H2011" s="122" t="str">
        <f>IFERROR(VLOOKUP(F2011,#REF!,3,0)," ")</f>
        <v xml:space="preserve"> </v>
      </c>
      <c r="I2011" s="103"/>
      <c r="J2011" s="103"/>
      <c r="K2011" s="103"/>
      <c r="L2011" s="104"/>
      <c r="M2011" s="105"/>
      <c r="N2011" s="106"/>
      <c r="O2011" s="107"/>
      <c r="P2011" s="122" t="str">
        <f t="shared" si="759"/>
        <v>00,00</v>
      </c>
      <c r="Q2011" s="123" t="str">
        <f t="shared" si="760"/>
        <v>0,00</v>
      </c>
      <c r="R2011" s="119">
        <v>0</v>
      </c>
      <c r="S2011" s="119">
        <v>0</v>
      </c>
      <c r="T2011" s="123">
        <f t="shared" si="765"/>
        <v>0</v>
      </c>
      <c r="U2011" s="108"/>
      <c r="V2011" s="109" t="str">
        <f t="shared" si="761"/>
        <v/>
      </c>
      <c r="W2011" s="37"/>
      <c r="X2011" s="132"/>
      <c r="Y2011" s="134"/>
      <c r="AA2011" s="24"/>
      <c r="AB2011" s="40"/>
      <c r="AC2011" s="24" t="str">
        <f t="shared" si="767"/>
        <v>Pendente</v>
      </c>
      <c r="AE2011" s="43"/>
      <c r="AF2011" s="44"/>
      <c r="AG2011" s="46"/>
      <c r="AH2011" s="46"/>
      <c r="AI2011" s="46"/>
      <c r="AJ2011" s="44"/>
      <c r="AK2011" s="46"/>
      <c r="AL2011" s="127"/>
      <c r="AM2011" s="44"/>
      <c r="AN2011" s="46"/>
      <c r="AO2011" s="127"/>
      <c r="AP2011" s="46"/>
      <c r="AQ2011" s="46"/>
      <c r="AR2011" s="46"/>
      <c r="AS2011" s="46"/>
      <c r="AT2011" s="46"/>
      <c r="AU2011" s="46"/>
      <c r="AV2011" s="46"/>
      <c r="AW2011" s="46"/>
      <c r="AX2011" s="46"/>
      <c r="AY2011" s="46"/>
      <c r="AZ2011" s="49"/>
      <c r="BE2011" s="52">
        <f t="shared" si="766"/>
        <v>0</v>
      </c>
      <c r="BF2011" s="53" t="str">
        <f t="shared" si="768"/>
        <v>00</v>
      </c>
      <c r="BG2011" s="54">
        <f t="shared" si="769"/>
        <v>0</v>
      </c>
      <c r="BH2011" s="54">
        <v>6</v>
      </c>
      <c r="BI2011" s="54" t="str">
        <f t="shared" si="770"/>
        <v>,00</v>
      </c>
      <c r="BJ2011" s="55" t="str">
        <f t="shared" si="771"/>
        <v>00,00</v>
      </c>
      <c r="BL2011" s="57" t="str">
        <f>IFERROR(VLOOKUP(H2011,#REF!,2,0)," ")</f>
        <v xml:space="preserve"> </v>
      </c>
      <c r="BM2011" s="57" t="str">
        <f>IFERROR(VLOOKUP(K2011,#REF!,2,0)," ")</f>
        <v xml:space="preserve"> </v>
      </c>
      <c r="BN2011" s="58" t="str">
        <f t="shared" si="754"/>
        <v xml:space="preserve">  </v>
      </c>
      <c r="BO2011" s="59" t="str">
        <f>IFERROR(VLOOKUP(BN2011,#REF!,5,0)," ")</f>
        <v xml:space="preserve"> </v>
      </c>
      <c r="BP2011" s="59" t="str">
        <f t="shared" si="755"/>
        <v xml:space="preserve"> </v>
      </c>
      <c r="BQ2011" s="56" t="str">
        <f t="shared" si="756"/>
        <v>0,00</v>
      </c>
      <c r="BR2011" s="59" t="str">
        <f t="shared" si="757"/>
        <v>0,00</v>
      </c>
      <c r="BS2011" s="59" t="str">
        <f t="shared" si="758"/>
        <v xml:space="preserve"> </v>
      </c>
      <c r="BT2011" s="56" t="str">
        <f t="shared" si="772"/>
        <v>00</v>
      </c>
      <c r="BU2011" s="56">
        <f t="shared" si="773"/>
        <v>0</v>
      </c>
      <c r="BV2011" s="56" t="str">
        <f>IFERROR(BU2011*#REF!,"0,00")</f>
        <v>0,00</v>
      </c>
      <c r="BW2011" s="59" t="str">
        <f t="shared" si="774"/>
        <v>0,00</v>
      </c>
    </row>
    <row r="2012" spans="1:75" ht="61.5" customHeight="1" thickTop="1" thickBot="1">
      <c r="A2012" s="90" t="str">
        <f t="shared" si="762"/>
        <v>INSERIR DATA</v>
      </c>
      <c r="B2012" s="91" t="str">
        <f t="shared" si="763"/>
        <v>INSERIR DATA</v>
      </c>
      <c r="C2012" s="81" t="str">
        <f t="shared" si="764"/>
        <v>INSERIR DATA</v>
      </c>
      <c r="D2012" s="79">
        <f t="shared" si="776"/>
        <v>2009</v>
      </c>
      <c r="E2012" s="125">
        <f t="shared" si="775"/>
        <v>0</v>
      </c>
      <c r="F2012" s="101"/>
      <c r="G2012" s="124" t="str">
        <f>IFERROR(VLOOKUP(F2012,#REF!,2,0)," ")</f>
        <v xml:space="preserve"> </v>
      </c>
      <c r="H2012" s="122" t="str">
        <f>IFERROR(VLOOKUP(F2012,#REF!,3,0)," ")</f>
        <v xml:space="preserve"> </v>
      </c>
      <c r="I2012" s="103"/>
      <c r="J2012" s="103"/>
      <c r="K2012" s="103"/>
      <c r="L2012" s="104"/>
      <c r="M2012" s="105"/>
      <c r="N2012" s="106"/>
      <c r="O2012" s="107"/>
      <c r="P2012" s="122" t="str">
        <f t="shared" si="759"/>
        <v>00,00</v>
      </c>
      <c r="Q2012" s="123" t="str">
        <f t="shared" si="760"/>
        <v>0,00</v>
      </c>
      <c r="R2012" s="119">
        <v>0</v>
      </c>
      <c r="S2012" s="119">
        <v>0</v>
      </c>
      <c r="T2012" s="123">
        <f t="shared" si="765"/>
        <v>0</v>
      </c>
      <c r="U2012" s="108"/>
      <c r="V2012" s="109" t="str">
        <f t="shared" si="761"/>
        <v/>
      </c>
      <c r="W2012" s="37"/>
      <c r="X2012" s="132"/>
      <c r="Y2012" s="134"/>
      <c r="AA2012" s="24"/>
      <c r="AB2012" s="40"/>
      <c r="AC2012" s="24" t="str">
        <f t="shared" si="767"/>
        <v>Pendente</v>
      </c>
      <c r="AE2012" s="43"/>
      <c r="AF2012" s="44"/>
      <c r="AG2012" s="46"/>
      <c r="AH2012" s="46"/>
      <c r="AI2012" s="46"/>
      <c r="AJ2012" s="44"/>
      <c r="AK2012" s="46"/>
      <c r="AL2012" s="127"/>
      <c r="AM2012" s="44"/>
      <c r="AN2012" s="46"/>
      <c r="AO2012" s="127"/>
      <c r="AP2012" s="46"/>
      <c r="AQ2012" s="46"/>
      <c r="AR2012" s="46"/>
      <c r="AS2012" s="46"/>
      <c r="AT2012" s="46"/>
      <c r="AU2012" s="46"/>
      <c r="AV2012" s="46"/>
      <c r="AW2012" s="46"/>
      <c r="AX2012" s="46"/>
      <c r="AY2012" s="46"/>
      <c r="AZ2012" s="49"/>
      <c r="BE2012" s="52">
        <f t="shared" si="766"/>
        <v>0</v>
      </c>
      <c r="BF2012" s="53" t="str">
        <f t="shared" si="768"/>
        <v>00</v>
      </c>
      <c r="BG2012" s="54">
        <f t="shared" si="769"/>
        <v>0</v>
      </c>
      <c r="BH2012" s="54">
        <v>6</v>
      </c>
      <c r="BI2012" s="54" t="str">
        <f t="shared" si="770"/>
        <v>,00</v>
      </c>
      <c r="BJ2012" s="55" t="str">
        <f t="shared" si="771"/>
        <v>00,00</v>
      </c>
      <c r="BL2012" s="57" t="str">
        <f>IFERROR(VLOOKUP(H2012,#REF!,2,0)," ")</f>
        <v xml:space="preserve"> </v>
      </c>
      <c r="BM2012" s="57" t="str">
        <f>IFERROR(VLOOKUP(K2012,#REF!,2,0)," ")</f>
        <v xml:space="preserve"> </v>
      </c>
      <c r="BN2012" s="58" t="str">
        <f t="shared" si="754"/>
        <v xml:space="preserve">  </v>
      </c>
      <c r="BO2012" s="59" t="str">
        <f>IFERROR(VLOOKUP(BN2012,#REF!,5,0)," ")</f>
        <v xml:space="preserve"> </v>
      </c>
      <c r="BP2012" s="59" t="str">
        <f t="shared" si="755"/>
        <v xml:space="preserve"> </v>
      </c>
      <c r="BQ2012" s="56" t="str">
        <f t="shared" si="756"/>
        <v>0,00</v>
      </c>
      <c r="BR2012" s="59" t="str">
        <f t="shared" si="757"/>
        <v>0,00</v>
      </c>
      <c r="BS2012" s="59" t="str">
        <f t="shared" si="758"/>
        <v xml:space="preserve"> </v>
      </c>
      <c r="BT2012" s="56" t="str">
        <f t="shared" si="772"/>
        <v>00</v>
      </c>
      <c r="BU2012" s="56">
        <f t="shared" si="773"/>
        <v>0</v>
      </c>
      <c r="BV2012" s="56" t="str">
        <f>IFERROR(BU2012*#REF!,"0,00")</f>
        <v>0,00</v>
      </c>
      <c r="BW2012" s="59" t="str">
        <f t="shared" si="774"/>
        <v>0,00</v>
      </c>
    </row>
    <row r="2013" spans="1:75" ht="61.5" customHeight="1" thickTop="1" thickBot="1">
      <c r="A2013" s="90" t="str">
        <f t="shared" si="762"/>
        <v>INSERIR DATA</v>
      </c>
      <c r="B2013" s="91" t="str">
        <f t="shared" si="763"/>
        <v>INSERIR DATA</v>
      </c>
      <c r="C2013" s="81" t="str">
        <f t="shared" si="764"/>
        <v>INSERIR DATA</v>
      </c>
      <c r="D2013" s="79">
        <f t="shared" si="776"/>
        <v>2010</v>
      </c>
      <c r="E2013" s="125">
        <f t="shared" si="775"/>
        <v>0</v>
      </c>
      <c r="F2013" s="101"/>
      <c r="G2013" s="124" t="str">
        <f>IFERROR(VLOOKUP(F2013,#REF!,2,0)," ")</f>
        <v xml:space="preserve"> </v>
      </c>
      <c r="H2013" s="122" t="str">
        <f>IFERROR(VLOOKUP(F2013,#REF!,3,0)," ")</f>
        <v xml:space="preserve"> </v>
      </c>
      <c r="I2013" s="103"/>
      <c r="J2013" s="103"/>
      <c r="K2013" s="103"/>
      <c r="L2013" s="104"/>
      <c r="M2013" s="105"/>
      <c r="N2013" s="106"/>
      <c r="O2013" s="107"/>
      <c r="P2013" s="122" t="str">
        <f t="shared" si="759"/>
        <v>00,00</v>
      </c>
      <c r="Q2013" s="123" t="str">
        <f t="shared" si="760"/>
        <v>0,00</v>
      </c>
      <c r="R2013" s="119">
        <v>0</v>
      </c>
      <c r="S2013" s="119">
        <v>0</v>
      </c>
      <c r="T2013" s="123">
        <f t="shared" si="765"/>
        <v>0</v>
      </c>
      <c r="U2013" s="108"/>
      <c r="V2013" s="109" t="str">
        <f t="shared" si="761"/>
        <v/>
      </c>
      <c r="W2013" s="37"/>
      <c r="X2013" s="132"/>
      <c r="Y2013" s="134"/>
      <c r="AA2013" s="24"/>
      <c r="AB2013" s="40"/>
      <c r="AC2013" s="24" t="str">
        <f t="shared" si="767"/>
        <v>Pendente</v>
      </c>
      <c r="AE2013" s="43"/>
      <c r="AF2013" s="44"/>
      <c r="AG2013" s="46"/>
      <c r="AH2013" s="46"/>
      <c r="AI2013" s="46"/>
      <c r="AJ2013" s="44"/>
      <c r="AK2013" s="46"/>
      <c r="AL2013" s="127"/>
      <c r="AM2013" s="44"/>
      <c r="AN2013" s="46"/>
      <c r="AO2013" s="127"/>
      <c r="AP2013" s="46"/>
      <c r="AQ2013" s="46"/>
      <c r="AR2013" s="46"/>
      <c r="AS2013" s="46"/>
      <c r="AT2013" s="46"/>
      <c r="AU2013" s="46"/>
      <c r="AV2013" s="46"/>
      <c r="AW2013" s="46"/>
      <c r="AX2013" s="46"/>
      <c r="AY2013" s="46"/>
      <c r="AZ2013" s="49"/>
      <c r="BE2013" s="52">
        <f t="shared" si="766"/>
        <v>0</v>
      </c>
      <c r="BF2013" s="53" t="str">
        <f t="shared" si="768"/>
        <v>00</v>
      </c>
      <c r="BG2013" s="54">
        <f t="shared" si="769"/>
        <v>0</v>
      </c>
      <c r="BH2013" s="54">
        <v>6</v>
      </c>
      <c r="BI2013" s="54" t="str">
        <f t="shared" si="770"/>
        <v>,00</v>
      </c>
      <c r="BJ2013" s="55" t="str">
        <f t="shared" si="771"/>
        <v>00,00</v>
      </c>
      <c r="BL2013" s="57" t="str">
        <f>IFERROR(VLOOKUP(H2013,#REF!,2,0)," ")</f>
        <v xml:space="preserve"> </v>
      </c>
      <c r="BM2013" s="57" t="str">
        <f>IFERROR(VLOOKUP(K2013,#REF!,2,0)," ")</f>
        <v xml:space="preserve"> </v>
      </c>
      <c r="BN2013" s="58" t="str">
        <f t="shared" si="754"/>
        <v xml:space="preserve">  </v>
      </c>
      <c r="BO2013" s="59" t="str">
        <f>IFERROR(VLOOKUP(BN2013,#REF!,5,0)," ")</f>
        <v xml:space="preserve"> </v>
      </c>
      <c r="BP2013" s="59" t="str">
        <f t="shared" si="755"/>
        <v xml:space="preserve"> </v>
      </c>
      <c r="BQ2013" s="56" t="str">
        <f t="shared" si="756"/>
        <v>0,00</v>
      </c>
      <c r="BR2013" s="59" t="str">
        <f t="shared" si="757"/>
        <v>0,00</v>
      </c>
      <c r="BS2013" s="59" t="str">
        <f t="shared" si="758"/>
        <v xml:space="preserve"> </v>
      </c>
      <c r="BT2013" s="56" t="str">
        <f t="shared" si="772"/>
        <v>00</v>
      </c>
      <c r="BU2013" s="56">
        <f t="shared" si="773"/>
        <v>0</v>
      </c>
      <c r="BV2013" s="56" t="str">
        <f>IFERROR(BU2013*#REF!,"0,00")</f>
        <v>0,00</v>
      </c>
      <c r="BW2013" s="59" t="str">
        <f t="shared" si="774"/>
        <v>0,00</v>
      </c>
    </row>
    <row r="2014" spans="1:75" ht="61.5" customHeight="1" thickTop="1" thickBot="1">
      <c r="A2014" s="90" t="str">
        <f t="shared" si="762"/>
        <v>INSERIR DATA</v>
      </c>
      <c r="B2014" s="91" t="str">
        <f t="shared" si="763"/>
        <v>INSERIR DATA</v>
      </c>
      <c r="C2014" s="81" t="str">
        <f t="shared" si="764"/>
        <v>INSERIR DATA</v>
      </c>
      <c r="D2014" s="79">
        <f t="shared" si="776"/>
        <v>2011</v>
      </c>
      <c r="E2014" s="125">
        <f t="shared" si="775"/>
        <v>0</v>
      </c>
      <c r="F2014" s="101"/>
      <c r="G2014" s="124" t="str">
        <f>IFERROR(VLOOKUP(F2014,#REF!,2,0)," ")</f>
        <v xml:space="preserve"> </v>
      </c>
      <c r="H2014" s="122" t="str">
        <f>IFERROR(VLOOKUP(F2014,#REF!,3,0)," ")</f>
        <v xml:space="preserve"> </v>
      </c>
      <c r="I2014" s="103"/>
      <c r="J2014" s="103"/>
      <c r="K2014" s="103"/>
      <c r="L2014" s="104"/>
      <c r="M2014" s="105"/>
      <c r="N2014" s="106"/>
      <c r="O2014" s="107"/>
      <c r="P2014" s="122" t="str">
        <f t="shared" si="759"/>
        <v>00,00</v>
      </c>
      <c r="Q2014" s="123" t="str">
        <f t="shared" si="760"/>
        <v>0,00</v>
      </c>
      <c r="R2014" s="119">
        <v>0</v>
      </c>
      <c r="S2014" s="119">
        <v>0</v>
      </c>
      <c r="T2014" s="123">
        <f t="shared" si="765"/>
        <v>0</v>
      </c>
      <c r="U2014" s="108"/>
      <c r="V2014" s="109" t="str">
        <f t="shared" si="761"/>
        <v/>
      </c>
      <c r="W2014" s="37"/>
      <c r="X2014" s="132"/>
      <c r="Y2014" s="134"/>
      <c r="AA2014" s="24"/>
      <c r="AB2014" s="40"/>
      <c r="AC2014" s="24" t="str">
        <f t="shared" si="767"/>
        <v>Pendente</v>
      </c>
      <c r="AE2014" s="43"/>
      <c r="AF2014" s="44"/>
      <c r="AG2014" s="46"/>
      <c r="AH2014" s="46"/>
      <c r="AI2014" s="46"/>
      <c r="AJ2014" s="44"/>
      <c r="AK2014" s="46"/>
      <c r="AL2014" s="127"/>
      <c r="AM2014" s="44"/>
      <c r="AN2014" s="46"/>
      <c r="AO2014" s="127"/>
      <c r="AP2014" s="46"/>
      <c r="AQ2014" s="46"/>
      <c r="AR2014" s="46"/>
      <c r="AS2014" s="46"/>
      <c r="AT2014" s="46"/>
      <c r="AU2014" s="46"/>
      <c r="AV2014" s="46"/>
      <c r="AW2014" s="46"/>
      <c r="AX2014" s="46"/>
      <c r="AY2014" s="46"/>
      <c r="AZ2014" s="49"/>
      <c r="BE2014" s="52">
        <f t="shared" si="766"/>
        <v>0</v>
      </c>
      <c r="BF2014" s="53" t="str">
        <f t="shared" si="768"/>
        <v>00</v>
      </c>
      <c r="BG2014" s="54">
        <f t="shared" si="769"/>
        <v>0</v>
      </c>
      <c r="BH2014" s="54">
        <v>6</v>
      </c>
      <c r="BI2014" s="54" t="str">
        <f t="shared" si="770"/>
        <v>,00</v>
      </c>
      <c r="BJ2014" s="55" t="str">
        <f t="shared" si="771"/>
        <v>00,00</v>
      </c>
      <c r="BL2014" s="57" t="str">
        <f>IFERROR(VLOOKUP(H2014,#REF!,2,0)," ")</f>
        <v xml:space="preserve"> </v>
      </c>
      <c r="BM2014" s="57" t="str">
        <f>IFERROR(VLOOKUP(K2014,#REF!,2,0)," ")</f>
        <v xml:space="preserve"> </v>
      </c>
      <c r="BN2014" s="58" t="str">
        <f t="shared" si="754"/>
        <v xml:space="preserve">  </v>
      </c>
      <c r="BO2014" s="59" t="str">
        <f>IFERROR(VLOOKUP(BN2014,#REF!,5,0)," ")</f>
        <v xml:space="preserve"> </v>
      </c>
      <c r="BP2014" s="59" t="str">
        <f t="shared" si="755"/>
        <v xml:space="preserve"> </v>
      </c>
      <c r="BQ2014" s="56" t="str">
        <f t="shared" si="756"/>
        <v>0,00</v>
      </c>
      <c r="BR2014" s="59" t="str">
        <f t="shared" si="757"/>
        <v>0,00</v>
      </c>
      <c r="BS2014" s="59" t="str">
        <f t="shared" si="758"/>
        <v xml:space="preserve"> </v>
      </c>
      <c r="BT2014" s="56" t="str">
        <f t="shared" si="772"/>
        <v>00</v>
      </c>
      <c r="BU2014" s="56">
        <f t="shared" si="773"/>
        <v>0</v>
      </c>
      <c r="BV2014" s="56" t="str">
        <f>IFERROR(BU2014*#REF!,"0,00")</f>
        <v>0,00</v>
      </c>
      <c r="BW2014" s="59" t="str">
        <f t="shared" si="774"/>
        <v>0,00</v>
      </c>
    </row>
    <row r="2015" spans="1:75" ht="61.5" customHeight="1" thickTop="1" thickBot="1">
      <c r="A2015" s="90" t="str">
        <f t="shared" si="762"/>
        <v>INSERIR DATA</v>
      </c>
      <c r="B2015" s="91" t="str">
        <f t="shared" si="763"/>
        <v>INSERIR DATA</v>
      </c>
      <c r="C2015" s="81" t="str">
        <f t="shared" si="764"/>
        <v>INSERIR DATA</v>
      </c>
      <c r="D2015" s="79">
        <f t="shared" si="776"/>
        <v>2012</v>
      </c>
      <c r="E2015" s="125">
        <f t="shared" si="775"/>
        <v>0</v>
      </c>
      <c r="F2015" s="101"/>
      <c r="G2015" s="124" t="str">
        <f>IFERROR(VLOOKUP(F2015,#REF!,2,0)," ")</f>
        <v xml:space="preserve"> </v>
      </c>
      <c r="H2015" s="122" t="str">
        <f>IFERROR(VLOOKUP(F2015,#REF!,3,0)," ")</f>
        <v xml:space="preserve"> </v>
      </c>
      <c r="I2015" s="103"/>
      <c r="J2015" s="103"/>
      <c r="K2015" s="103"/>
      <c r="L2015" s="104"/>
      <c r="M2015" s="105"/>
      <c r="N2015" s="106"/>
      <c r="O2015" s="107"/>
      <c r="P2015" s="122" t="str">
        <f t="shared" si="759"/>
        <v>00,00</v>
      </c>
      <c r="Q2015" s="123" t="str">
        <f t="shared" si="760"/>
        <v>0,00</v>
      </c>
      <c r="R2015" s="119">
        <v>0</v>
      </c>
      <c r="S2015" s="119">
        <v>0</v>
      </c>
      <c r="T2015" s="123">
        <f t="shared" si="765"/>
        <v>0</v>
      </c>
      <c r="U2015" s="108"/>
      <c r="V2015" s="109" t="str">
        <f t="shared" si="761"/>
        <v/>
      </c>
      <c r="W2015" s="37"/>
      <c r="X2015" s="132"/>
      <c r="Y2015" s="134"/>
      <c r="AA2015" s="24"/>
      <c r="AB2015" s="40"/>
      <c r="AC2015" s="24" t="str">
        <f t="shared" si="767"/>
        <v>Pendente</v>
      </c>
      <c r="AE2015" s="43"/>
      <c r="AF2015" s="44"/>
      <c r="AG2015" s="46"/>
      <c r="AH2015" s="46"/>
      <c r="AI2015" s="46"/>
      <c r="AJ2015" s="44"/>
      <c r="AK2015" s="46"/>
      <c r="AL2015" s="127"/>
      <c r="AM2015" s="44"/>
      <c r="AN2015" s="46"/>
      <c r="AO2015" s="127"/>
      <c r="AP2015" s="46"/>
      <c r="AQ2015" s="46"/>
      <c r="AR2015" s="46"/>
      <c r="AS2015" s="46"/>
      <c r="AT2015" s="46"/>
      <c r="AU2015" s="46"/>
      <c r="AV2015" s="46"/>
      <c r="AW2015" s="46"/>
      <c r="AX2015" s="46"/>
      <c r="AY2015" s="46"/>
      <c r="AZ2015" s="49"/>
      <c r="BE2015" s="52">
        <f t="shared" si="766"/>
        <v>0</v>
      </c>
      <c r="BF2015" s="53" t="str">
        <f t="shared" si="768"/>
        <v>00</v>
      </c>
      <c r="BG2015" s="54">
        <f t="shared" si="769"/>
        <v>0</v>
      </c>
      <c r="BH2015" s="54">
        <v>6</v>
      </c>
      <c r="BI2015" s="54" t="str">
        <f t="shared" si="770"/>
        <v>,00</v>
      </c>
      <c r="BJ2015" s="55" t="str">
        <f t="shared" si="771"/>
        <v>00,00</v>
      </c>
      <c r="BL2015" s="57" t="str">
        <f>IFERROR(VLOOKUP(H2015,#REF!,2,0)," ")</f>
        <v xml:space="preserve"> </v>
      </c>
      <c r="BM2015" s="57" t="str">
        <f>IFERROR(VLOOKUP(K2015,#REF!,2,0)," ")</f>
        <v xml:space="preserve"> </v>
      </c>
      <c r="BN2015" s="58" t="str">
        <f t="shared" si="754"/>
        <v xml:space="preserve">  </v>
      </c>
      <c r="BO2015" s="59" t="str">
        <f>IFERROR(VLOOKUP(BN2015,#REF!,5,0)," ")</f>
        <v xml:space="preserve"> </v>
      </c>
      <c r="BP2015" s="59" t="str">
        <f t="shared" si="755"/>
        <v xml:space="preserve"> </v>
      </c>
      <c r="BQ2015" s="56" t="str">
        <f t="shared" si="756"/>
        <v>0,00</v>
      </c>
      <c r="BR2015" s="59" t="str">
        <f t="shared" si="757"/>
        <v>0,00</v>
      </c>
      <c r="BS2015" s="59" t="str">
        <f t="shared" si="758"/>
        <v xml:space="preserve"> </v>
      </c>
      <c r="BT2015" s="56" t="str">
        <f t="shared" si="772"/>
        <v>00</v>
      </c>
      <c r="BU2015" s="56">
        <f t="shared" si="773"/>
        <v>0</v>
      </c>
      <c r="BV2015" s="56" t="str">
        <f>IFERROR(BU2015*#REF!,"0,00")</f>
        <v>0,00</v>
      </c>
      <c r="BW2015" s="59" t="str">
        <f t="shared" si="774"/>
        <v>0,00</v>
      </c>
    </row>
    <row r="2016" spans="1:75" ht="61.5" customHeight="1" thickTop="1" thickBot="1">
      <c r="A2016" s="90" t="str">
        <f t="shared" si="762"/>
        <v>INSERIR DATA</v>
      </c>
      <c r="B2016" s="91" t="str">
        <f t="shared" si="763"/>
        <v>INSERIR DATA</v>
      </c>
      <c r="C2016" s="81" t="str">
        <f t="shared" si="764"/>
        <v>INSERIR DATA</v>
      </c>
      <c r="D2016" s="79">
        <f t="shared" si="776"/>
        <v>2013</v>
      </c>
      <c r="E2016" s="125">
        <f t="shared" si="775"/>
        <v>0</v>
      </c>
      <c r="F2016" s="101"/>
      <c r="G2016" s="124" t="str">
        <f>IFERROR(VLOOKUP(F2016,#REF!,2,0)," ")</f>
        <v xml:space="preserve"> </v>
      </c>
      <c r="H2016" s="122" t="str">
        <f>IFERROR(VLOOKUP(F2016,#REF!,3,0)," ")</f>
        <v xml:space="preserve"> </v>
      </c>
      <c r="I2016" s="103"/>
      <c r="J2016" s="103"/>
      <c r="K2016" s="103"/>
      <c r="L2016" s="104"/>
      <c r="M2016" s="105"/>
      <c r="N2016" s="106"/>
      <c r="O2016" s="107"/>
      <c r="P2016" s="122" t="str">
        <f t="shared" si="759"/>
        <v>00,00</v>
      </c>
      <c r="Q2016" s="123" t="str">
        <f t="shared" si="760"/>
        <v>0,00</v>
      </c>
      <c r="R2016" s="119">
        <v>0</v>
      </c>
      <c r="S2016" s="119">
        <v>0</v>
      </c>
      <c r="T2016" s="123">
        <f t="shared" si="765"/>
        <v>0</v>
      </c>
      <c r="U2016" s="108"/>
      <c r="V2016" s="109" t="str">
        <f t="shared" si="761"/>
        <v/>
      </c>
      <c r="W2016" s="37"/>
      <c r="X2016" s="132"/>
      <c r="Y2016" s="134"/>
      <c r="AA2016" s="24"/>
      <c r="AB2016" s="40"/>
      <c r="AC2016" s="24" t="str">
        <f t="shared" si="767"/>
        <v>Pendente</v>
      </c>
      <c r="AE2016" s="43"/>
      <c r="AF2016" s="44"/>
      <c r="AG2016" s="46"/>
      <c r="AH2016" s="46"/>
      <c r="AI2016" s="46"/>
      <c r="AJ2016" s="44"/>
      <c r="AK2016" s="46"/>
      <c r="AL2016" s="127"/>
      <c r="AM2016" s="44"/>
      <c r="AN2016" s="46"/>
      <c r="AO2016" s="127"/>
      <c r="AP2016" s="46"/>
      <c r="AQ2016" s="46"/>
      <c r="AR2016" s="46"/>
      <c r="AS2016" s="46"/>
      <c r="AT2016" s="46"/>
      <c r="AU2016" s="46"/>
      <c r="AV2016" s="46"/>
      <c r="AW2016" s="46"/>
      <c r="AX2016" s="46"/>
      <c r="AY2016" s="46"/>
      <c r="AZ2016" s="49"/>
      <c r="BE2016" s="52">
        <f t="shared" si="766"/>
        <v>0</v>
      </c>
      <c r="BF2016" s="53" t="str">
        <f t="shared" si="768"/>
        <v>00</v>
      </c>
      <c r="BG2016" s="54">
        <f t="shared" si="769"/>
        <v>0</v>
      </c>
      <c r="BH2016" s="54">
        <v>6</v>
      </c>
      <c r="BI2016" s="54" t="str">
        <f t="shared" si="770"/>
        <v>,00</v>
      </c>
      <c r="BJ2016" s="55" t="str">
        <f t="shared" si="771"/>
        <v>00,00</v>
      </c>
      <c r="BL2016" s="57" t="str">
        <f>IFERROR(VLOOKUP(H2016,#REF!,2,0)," ")</f>
        <v xml:space="preserve"> </v>
      </c>
      <c r="BM2016" s="57" t="str">
        <f>IFERROR(VLOOKUP(K2016,#REF!,2,0)," ")</f>
        <v xml:space="preserve"> </v>
      </c>
      <c r="BN2016" s="58" t="str">
        <f t="shared" si="754"/>
        <v xml:space="preserve">  </v>
      </c>
      <c r="BO2016" s="59" t="str">
        <f>IFERROR(VLOOKUP(BN2016,#REF!,5,0)," ")</f>
        <v xml:space="preserve"> </v>
      </c>
      <c r="BP2016" s="59" t="str">
        <f t="shared" si="755"/>
        <v xml:space="preserve"> </v>
      </c>
      <c r="BQ2016" s="56" t="str">
        <f t="shared" si="756"/>
        <v>0,00</v>
      </c>
      <c r="BR2016" s="59" t="str">
        <f t="shared" si="757"/>
        <v>0,00</v>
      </c>
      <c r="BS2016" s="59" t="str">
        <f t="shared" si="758"/>
        <v xml:space="preserve"> </v>
      </c>
      <c r="BT2016" s="56" t="str">
        <f t="shared" si="772"/>
        <v>00</v>
      </c>
      <c r="BU2016" s="56">
        <f t="shared" si="773"/>
        <v>0</v>
      </c>
      <c r="BV2016" s="56" t="str">
        <f>IFERROR(BU2016*#REF!,"0,00")</f>
        <v>0,00</v>
      </c>
      <c r="BW2016" s="59" t="str">
        <f t="shared" si="774"/>
        <v>0,00</v>
      </c>
    </row>
    <row r="2017" spans="1:75" ht="61.5" customHeight="1" thickTop="1" thickBot="1">
      <c r="A2017" s="90" t="str">
        <f t="shared" si="762"/>
        <v>INSERIR DATA</v>
      </c>
      <c r="B2017" s="91" t="str">
        <f t="shared" si="763"/>
        <v>INSERIR DATA</v>
      </c>
      <c r="C2017" s="81" t="str">
        <f t="shared" si="764"/>
        <v>INSERIR DATA</v>
      </c>
      <c r="D2017" s="79">
        <f t="shared" si="776"/>
        <v>2014</v>
      </c>
      <c r="E2017" s="125">
        <f t="shared" si="775"/>
        <v>0</v>
      </c>
      <c r="F2017" s="101"/>
      <c r="G2017" s="124" t="str">
        <f>IFERROR(VLOOKUP(F2017,#REF!,2,0)," ")</f>
        <v xml:space="preserve"> </v>
      </c>
      <c r="H2017" s="122" t="str">
        <f>IFERROR(VLOOKUP(F2017,#REF!,3,0)," ")</f>
        <v xml:space="preserve"> </v>
      </c>
      <c r="I2017" s="103"/>
      <c r="J2017" s="103"/>
      <c r="K2017" s="103"/>
      <c r="L2017" s="104"/>
      <c r="M2017" s="105"/>
      <c r="N2017" s="106"/>
      <c r="O2017" s="107"/>
      <c r="P2017" s="122" t="str">
        <f t="shared" si="759"/>
        <v>00,00</v>
      </c>
      <c r="Q2017" s="123" t="str">
        <f t="shared" si="760"/>
        <v>0,00</v>
      </c>
      <c r="R2017" s="119">
        <v>0</v>
      </c>
      <c r="S2017" s="119">
        <v>0</v>
      </c>
      <c r="T2017" s="123">
        <f t="shared" si="765"/>
        <v>0</v>
      </c>
      <c r="U2017" s="108"/>
      <c r="V2017" s="109" t="str">
        <f t="shared" si="761"/>
        <v/>
      </c>
      <c r="W2017" s="37"/>
      <c r="X2017" s="132"/>
      <c r="Y2017" s="134"/>
      <c r="AA2017" s="24"/>
      <c r="AB2017" s="40"/>
      <c r="AC2017" s="24" t="str">
        <f t="shared" si="767"/>
        <v>Pendente</v>
      </c>
      <c r="AE2017" s="43"/>
      <c r="AF2017" s="44"/>
      <c r="AG2017" s="46"/>
      <c r="AH2017" s="46"/>
      <c r="AI2017" s="46"/>
      <c r="AJ2017" s="44"/>
      <c r="AK2017" s="46"/>
      <c r="AL2017" s="127"/>
      <c r="AM2017" s="44"/>
      <c r="AN2017" s="46"/>
      <c r="AO2017" s="127"/>
      <c r="AP2017" s="46"/>
      <c r="AQ2017" s="46"/>
      <c r="AR2017" s="46"/>
      <c r="AS2017" s="46"/>
      <c r="AT2017" s="46"/>
      <c r="AU2017" s="46"/>
      <c r="AV2017" s="46"/>
      <c r="AW2017" s="46"/>
      <c r="AX2017" s="46"/>
      <c r="AY2017" s="46"/>
      <c r="AZ2017" s="49"/>
      <c r="BE2017" s="52">
        <f t="shared" si="766"/>
        <v>0</v>
      </c>
      <c r="BF2017" s="53" t="str">
        <f t="shared" si="768"/>
        <v>00</v>
      </c>
      <c r="BG2017" s="54">
        <f t="shared" si="769"/>
        <v>0</v>
      </c>
      <c r="BH2017" s="54">
        <v>6</v>
      </c>
      <c r="BI2017" s="54" t="str">
        <f t="shared" si="770"/>
        <v>,00</v>
      </c>
      <c r="BJ2017" s="55" t="str">
        <f t="shared" si="771"/>
        <v>00,00</v>
      </c>
      <c r="BL2017" s="57" t="str">
        <f>IFERROR(VLOOKUP(H2017,#REF!,2,0)," ")</f>
        <v xml:space="preserve"> </v>
      </c>
      <c r="BM2017" s="57" t="str">
        <f>IFERROR(VLOOKUP(K2017,#REF!,2,0)," ")</f>
        <v xml:space="preserve"> </v>
      </c>
      <c r="BN2017" s="58" t="str">
        <f t="shared" si="754"/>
        <v xml:space="preserve">  </v>
      </c>
      <c r="BO2017" s="59" t="str">
        <f>IFERROR(VLOOKUP(BN2017,#REF!,5,0)," ")</f>
        <v xml:space="preserve"> </v>
      </c>
      <c r="BP2017" s="59" t="str">
        <f t="shared" si="755"/>
        <v xml:space="preserve"> </v>
      </c>
      <c r="BQ2017" s="56" t="str">
        <f t="shared" si="756"/>
        <v>0,00</v>
      </c>
      <c r="BR2017" s="59" t="str">
        <f t="shared" si="757"/>
        <v>0,00</v>
      </c>
      <c r="BS2017" s="59" t="str">
        <f t="shared" si="758"/>
        <v xml:space="preserve"> </v>
      </c>
      <c r="BT2017" s="56" t="str">
        <f t="shared" si="772"/>
        <v>00</v>
      </c>
      <c r="BU2017" s="56">
        <f t="shared" si="773"/>
        <v>0</v>
      </c>
      <c r="BV2017" s="56" t="str">
        <f>IFERROR(BU2017*#REF!,"0,00")</f>
        <v>0,00</v>
      </c>
      <c r="BW2017" s="59" t="str">
        <f t="shared" si="774"/>
        <v>0,00</v>
      </c>
    </row>
    <row r="2018" spans="1:75" ht="61.5" customHeight="1" thickTop="1" thickBot="1">
      <c r="A2018" s="90" t="str">
        <f t="shared" si="762"/>
        <v>INSERIR DATA</v>
      </c>
      <c r="B2018" s="91" t="str">
        <f t="shared" si="763"/>
        <v>INSERIR DATA</v>
      </c>
      <c r="C2018" s="81" t="str">
        <f t="shared" si="764"/>
        <v>INSERIR DATA</v>
      </c>
      <c r="D2018" s="79">
        <f t="shared" si="776"/>
        <v>2015</v>
      </c>
      <c r="E2018" s="125">
        <f t="shared" si="775"/>
        <v>0</v>
      </c>
      <c r="F2018" s="101"/>
      <c r="G2018" s="124" t="str">
        <f>IFERROR(VLOOKUP(F2018,#REF!,2,0)," ")</f>
        <v xml:space="preserve"> </v>
      </c>
      <c r="H2018" s="122" t="str">
        <f>IFERROR(VLOOKUP(F2018,#REF!,3,0)," ")</f>
        <v xml:space="preserve"> </v>
      </c>
      <c r="I2018" s="103"/>
      <c r="J2018" s="103"/>
      <c r="K2018" s="103"/>
      <c r="L2018" s="104"/>
      <c r="M2018" s="105"/>
      <c r="N2018" s="106"/>
      <c r="O2018" s="107"/>
      <c r="P2018" s="122" t="str">
        <f t="shared" si="759"/>
        <v>00,00</v>
      </c>
      <c r="Q2018" s="123" t="str">
        <f t="shared" si="760"/>
        <v>0,00</v>
      </c>
      <c r="R2018" s="119">
        <v>0</v>
      </c>
      <c r="S2018" s="119">
        <v>0</v>
      </c>
      <c r="T2018" s="123">
        <f t="shared" si="765"/>
        <v>0</v>
      </c>
      <c r="U2018" s="108"/>
      <c r="V2018" s="109" t="str">
        <f t="shared" si="761"/>
        <v/>
      </c>
      <c r="W2018" s="37"/>
      <c r="X2018" s="132"/>
      <c r="Y2018" s="134"/>
      <c r="AA2018" s="24"/>
      <c r="AB2018" s="40"/>
      <c r="AC2018" s="24" t="str">
        <f t="shared" si="767"/>
        <v>Pendente</v>
      </c>
      <c r="AE2018" s="43"/>
      <c r="AF2018" s="44"/>
      <c r="AG2018" s="46"/>
      <c r="AH2018" s="46"/>
      <c r="AI2018" s="46"/>
      <c r="AJ2018" s="44"/>
      <c r="AK2018" s="46"/>
      <c r="AL2018" s="127"/>
      <c r="AM2018" s="44"/>
      <c r="AN2018" s="46"/>
      <c r="AO2018" s="127"/>
      <c r="AP2018" s="46"/>
      <c r="AQ2018" s="46"/>
      <c r="AR2018" s="46"/>
      <c r="AS2018" s="46"/>
      <c r="AT2018" s="46"/>
      <c r="AU2018" s="46"/>
      <c r="AV2018" s="46"/>
      <c r="AW2018" s="46"/>
      <c r="AX2018" s="46"/>
      <c r="AY2018" s="46"/>
      <c r="AZ2018" s="49"/>
      <c r="BE2018" s="52">
        <f t="shared" si="766"/>
        <v>0</v>
      </c>
      <c r="BF2018" s="53" t="str">
        <f t="shared" si="768"/>
        <v>00</v>
      </c>
      <c r="BG2018" s="54">
        <f t="shared" si="769"/>
        <v>0</v>
      </c>
      <c r="BH2018" s="54">
        <v>6</v>
      </c>
      <c r="BI2018" s="54" t="str">
        <f t="shared" si="770"/>
        <v>,00</v>
      </c>
      <c r="BJ2018" s="55" t="str">
        <f t="shared" si="771"/>
        <v>00,00</v>
      </c>
      <c r="BL2018" s="57" t="str">
        <f>IFERROR(VLOOKUP(H2018,#REF!,2,0)," ")</f>
        <v xml:space="preserve"> </v>
      </c>
      <c r="BM2018" s="57" t="str">
        <f>IFERROR(VLOOKUP(K2018,#REF!,2,0)," ")</f>
        <v xml:space="preserve"> </v>
      </c>
      <c r="BN2018" s="58" t="str">
        <f t="shared" si="754"/>
        <v xml:space="preserve">  </v>
      </c>
      <c r="BO2018" s="59" t="str">
        <f>IFERROR(VLOOKUP(BN2018,#REF!,5,0)," ")</f>
        <v xml:space="preserve"> </v>
      </c>
      <c r="BP2018" s="59" t="str">
        <f t="shared" si="755"/>
        <v xml:space="preserve"> </v>
      </c>
      <c r="BQ2018" s="56" t="str">
        <f t="shared" si="756"/>
        <v>0,00</v>
      </c>
      <c r="BR2018" s="59" t="str">
        <f t="shared" si="757"/>
        <v>0,00</v>
      </c>
      <c r="BS2018" s="59" t="str">
        <f t="shared" si="758"/>
        <v xml:space="preserve"> </v>
      </c>
      <c r="BT2018" s="56" t="str">
        <f t="shared" si="772"/>
        <v>00</v>
      </c>
      <c r="BU2018" s="56">
        <f t="shared" si="773"/>
        <v>0</v>
      </c>
      <c r="BV2018" s="56" t="str">
        <f>IFERROR(BU2018*#REF!,"0,00")</f>
        <v>0,00</v>
      </c>
      <c r="BW2018" s="59" t="str">
        <f t="shared" si="774"/>
        <v>0,00</v>
      </c>
    </row>
    <row r="2019" spans="1:75" ht="61.5" customHeight="1" thickTop="1" thickBot="1">
      <c r="A2019" s="90" t="str">
        <f t="shared" si="762"/>
        <v>INSERIR DATA</v>
      </c>
      <c r="B2019" s="91" t="str">
        <f t="shared" si="763"/>
        <v>INSERIR DATA</v>
      </c>
      <c r="C2019" s="81" t="str">
        <f t="shared" si="764"/>
        <v>INSERIR DATA</v>
      </c>
      <c r="D2019" s="79">
        <f t="shared" si="776"/>
        <v>2016</v>
      </c>
      <c r="E2019" s="125">
        <f t="shared" si="775"/>
        <v>0</v>
      </c>
      <c r="F2019" s="101"/>
      <c r="G2019" s="124" t="str">
        <f>IFERROR(VLOOKUP(F2019,#REF!,2,0)," ")</f>
        <v xml:space="preserve"> </v>
      </c>
      <c r="H2019" s="122" t="str">
        <f>IFERROR(VLOOKUP(F2019,#REF!,3,0)," ")</f>
        <v xml:space="preserve"> </v>
      </c>
      <c r="I2019" s="103"/>
      <c r="J2019" s="103"/>
      <c r="K2019" s="103"/>
      <c r="L2019" s="104"/>
      <c r="M2019" s="105"/>
      <c r="N2019" s="106"/>
      <c r="O2019" s="107"/>
      <c r="P2019" s="122" t="str">
        <f t="shared" si="759"/>
        <v>00,00</v>
      </c>
      <c r="Q2019" s="123" t="str">
        <f t="shared" si="760"/>
        <v>0,00</v>
      </c>
      <c r="R2019" s="119">
        <v>0</v>
      </c>
      <c r="S2019" s="119">
        <v>0</v>
      </c>
      <c r="T2019" s="123">
        <f t="shared" si="765"/>
        <v>0</v>
      </c>
      <c r="U2019" s="108"/>
      <c r="V2019" s="109" t="str">
        <f t="shared" si="761"/>
        <v/>
      </c>
      <c r="W2019" s="37"/>
      <c r="X2019" s="132"/>
      <c r="Y2019" s="134"/>
      <c r="AA2019" s="24"/>
      <c r="AB2019" s="40"/>
      <c r="AC2019" s="24" t="str">
        <f t="shared" si="767"/>
        <v>Pendente</v>
      </c>
      <c r="AE2019" s="43"/>
      <c r="AF2019" s="44"/>
      <c r="AG2019" s="46"/>
      <c r="AH2019" s="46"/>
      <c r="AI2019" s="46"/>
      <c r="AJ2019" s="44"/>
      <c r="AK2019" s="46"/>
      <c r="AL2019" s="127"/>
      <c r="AM2019" s="44"/>
      <c r="AN2019" s="46"/>
      <c r="AO2019" s="127"/>
      <c r="AP2019" s="46"/>
      <c r="AQ2019" s="46"/>
      <c r="AR2019" s="46"/>
      <c r="AS2019" s="46"/>
      <c r="AT2019" s="46"/>
      <c r="AU2019" s="46"/>
      <c r="AV2019" s="46"/>
      <c r="AW2019" s="46"/>
      <c r="AX2019" s="46"/>
      <c r="AY2019" s="46"/>
      <c r="AZ2019" s="49"/>
      <c r="BE2019" s="52">
        <f t="shared" si="766"/>
        <v>0</v>
      </c>
      <c r="BF2019" s="53" t="str">
        <f t="shared" si="768"/>
        <v>00</v>
      </c>
      <c r="BG2019" s="54">
        <f t="shared" si="769"/>
        <v>0</v>
      </c>
      <c r="BH2019" s="54">
        <v>6</v>
      </c>
      <c r="BI2019" s="54" t="str">
        <f t="shared" si="770"/>
        <v>,00</v>
      </c>
      <c r="BJ2019" s="55" t="str">
        <f t="shared" si="771"/>
        <v>00,00</v>
      </c>
      <c r="BL2019" s="57" t="str">
        <f>IFERROR(VLOOKUP(H2019,#REF!,2,0)," ")</f>
        <v xml:space="preserve"> </v>
      </c>
      <c r="BM2019" s="57" t="str">
        <f>IFERROR(VLOOKUP(K2019,#REF!,2,0)," ")</f>
        <v xml:space="preserve"> </v>
      </c>
      <c r="BN2019" s="58" t="str">
        <f t="shared" ref="BN2019:BN2082" si="777">IFERROR(BL2019&amp;BM2019," ")</f>
        <v xml:space="preserve">  </v>
      </c>
      <c r="BO2019" s="59" t="str">
        <f>IFERROR(VLOOKUP(BN2019,#REF!,5,0)," ")</f>
        <v xml:space="preserve"> </v>
      </c>
      <c r="BP2019" s="59" t="str">
        <f t="shared" ref="BP2019:BP2082" si="778">IFERROR(BF2019*BO2019," ")</f>
        <v xml:space="preserve"> </v>
      </c>
      <c r="BQ2019" s="56" t="str">
        <f t="shared" ref="BQ2019:BQ2082" si="779">IF(BI2019=$BQ$3,1,"0,00")</f>
        <v>0,00</v>
      </c>
      <c r="BR2019" s="59" t="str">
        <f t="shared" ref="BR2019:BR2082" si="780">IFERROR(IF(BQ2019=1,BO2019/2,"0,00")," ")</f>
        <v>0,00</v>
      </c>
      <c r="BS2019" s="59" t="str">
        <f t="shared" ref="BS2019:BS2082" si="781">IFERROR(BR2019+BP2019," ")</f>
        <v xml:space="preserve"> </v>
      </c>
      <c r="BT2019" s="56" t="str">
        <f t="shared" si="772"/>
        <v>00</v>
      </c>
      <c r="BU2019" s="56">
        <f t="shared" si="773"/>
        <v>0</v>
      </c>
      <c r="BV2019" s="56" t="str">
        <f>IFERROR(BU2019*#REF!,"0,00")</f>
        <v>0,00</v>
      </c>
      <c r="BW2019" s="59" t="str">
        <f t="shared" si="774"/>
        <v>0,00</v>
      </c>
    </row>
    <row r="2020" spans="1:75" ht="61.5" customHeight="1" thickTop="1" thickBot="1">
      <c r="A2020" s="90" t="str">
        <f t="shared" si="762"/>
        <v>INSERIR DATA</v>
      </c>
      <c r="B2020" s="91" t="str">
        <f t="shared" si="763"/>
        <v>INSERIR DATA</v>
      </c>
      <c r="C2020" s="81" t="str">
        <f t="shared" si="764"/>
        <v>INSERIR DATA</v>
      </c>
      <c r="D2020" s="79">
        <f t="shared" si="776"/>
        <v>2017</v>
      </c>
      <c r="E2020" s="125">
        <f t="shared" si="775"/>
        <v>0</v>
      </c>
      <c r="F2020" s="101"/>
      <c r="G2020" s="124" t="str">
        <f>IFERROR(VLOOKUP(F2020,#REF!,2,0)," ")</f>
        <v xml:space="preserve"> </v>
      </c>
      <c r="H2020" s="122" t="str">
        <f>IFERROR(VLOOKUP(F2020,#REF!,3,0)," ")</f>
        <v xml:space="preserve"> </v>
      </c>
      <c r="I2020" s="103"/>
      <c r="J2020" s="103"/>
      <c r="K2020" s="103"/>
      <c r="L2020" s="104"/>
      <c r="M2020" s="105"/>
      <c r="N2020" s="106"/>
      <c r="O2020" s="107"/>
      <c r="P2020" s="122" t="str">
        <f t="shared" si="759"/>
        <v>00,00</v>
      </c>
      <c r="Q2020" s="123" t="str">
        <f t="shared" si="760"/>
        <v>0,00</v>
      </c>
      <c r="R2020" s="119">
        <v>0</v>
      </c>
      <c r="S2020" s="119">
        <v>0</v>
      </c>
      <c r="T2020" s="123">
        <f t="shared" si="765"/>
        <v>0</v>
      </c>
      <c r="U2020" s="108"/>
      <c r="V2020" s="109" t="str">
        <f t="shared" si="761"/>
        <v/>
      </c>
      <c r="W2020" s="37"/>
      <c r="X2020" s="132"/>
      <c r="Y2020" s="134"/>
      <c r="AA2020" s="24"/>
      <c r="AB2020" s="40"/>
      <c r="AC2020" s="24" t="str">
        <f t="shared" si="767"/>
        <v>Pendente</v>
      </c>
      <c r="AE2020" s="43"/>
      <c r="AF2020" s="44"/>
      <c r="AG2020" s="46"/>
      <c r="AH2020" s="46"/>
      <c r="AI2020" s="46"/>
      <c r="AJ2020" s="44"/>
      <c r="AK2020" s="46"/>
      <c r="AL2020" s="127"/>
      <c r="AM2020" s="44"/>
      <c r="AN2020" s="46"/>
      <c r="AO2020" s="127"/>
      <c r="AP2020" s="46"/>
      <c r="AQ2020" s="46"/>
      <c r="AR2020" s="46"/>
      <c r="AS2020" s="46"/>
      <c r="AT2020" s="46"/>
      <c r="AU2020" s="46"/>
      <c r="AV2020" s="46"/>
      <c r="AW2020" s="46"/>
      <c r="AX2020" s="46"/>
      <c r="AY2020" s="46"/>
      <c r="AZ2020" s="49"/>
      <c r="BE2020" s="52">
        <f t="shared" si="766"/>
        <v>0</v>
      </c>
      <c r="BF2020" s="53" t="str">
        <f t="shared" si="768"/>
        <v>00</v>
      </c>
      <c r="BG2020" s="54">
        <f t="shared" si="769"/>
        <v>0</v>
      </c>
      <c r="BH2020" s="54">
        <v>6</v>
      </c>
      <c r="BI2020" s="54" t="str">
        <f t="shared" si="770"/>
        <v>,00</v>
      </c>
      <c r="BJ2020" s="55" t="str">
        <f t="shared" si="771"/>
        <v>00,00</v>
      </c>
      <c r="BL2020" s="57" t="str">
        <f>IFERROR(VLOOKUP(H2020,#REF!,2,0)," ")</f>
        <v xml:space="preserve"> </v>
      </c>
      <c r="BM2020" s="57" t="str">
        <f>IFERROR(VLOOKUP(K2020,#REF!,2,0)," ")</f>
        <v xml:space="preserve"> </v>
      </c>
      <c r="BN2020" s="58" t="str">
        <f t="shared" si="777"/>
        <v xml:space="preserve">  </v>
      </c>
      <c r="BO2020" s="59" t="str">
        <f>IFERROR(VLOOKUP(BN2020,#REF!,5,0)," ")</f>
        <v xml:space="preserve"> </v>
      </c>
      <c r="BP2020" s="59" t="str">
        <f t="shared" si="778"/>
        <v xml:space="preserve"> </v>
      </c>
      <c r="BQ2020" s="56" t="str">
        <f t="shared" si="779"/>
        <v>0,00</v>
      </c>
      <c r="BR2020" s="59" t="str">
        <f t="shared" si="780"/>
        <v>0,00</v>
      </c>
      <c r="BS2020" s="59" t="str">
        <f t="shared" si="781"/>
        <v xml:space="preserve"> </v>
      </c>
      <c r="BT2020" s="56" t="str">
        <f t="shared" si="772"/>
        <v>00</v>
      </c>
      <c r="BU2020" s="56">
        <f t="shared" si="773"/>
        <v>0</v>
      </c>
      <c r="BV2020" s="56" t="str">
        <f>IFERROR(BU2020*#REF!,"0,00")</f>
        <v>0,00</v>
      </c>
      <c r="BW2020" s="59" t="str">
        <f t="shared" si="774"/>
        <v>0,00</v>
      </c>
    </row>
    <row r="2021" spans="1:75" ht="61.5" customHeight="1" thickTop="1" thickBot="1">
      <c r="A2021" s="90" t="str">
        <f t="shared" si="762"/>
        <v>INSERIR DATA</v>
      </c>
      <c r="B2021" s="91" t="str">
        <f t="shared" si="763"/>
        <v>INSERIR DATA</v>
      </c>
      <c r="C2021" s="81" t="str">
        <f t="shared" si="764"/>
        <v>INSERIR DATA</v>
      </c>
      <c r="D2021" s="79">
        <f t="shared" si="776"/>
        <v>2018</v>
      </c>
      <c r="E2021" s="125">
        <f t="shared" si="775"/>
        <v>0</v>
      </c>
      <c r="F2021" s="101"/>
      <c r="G2021" s="124" t="str">
        <f>IFERROR(VLOOKUP(F2021,#REF!,2,0)," ")</f>
        <v xml:space="preserve"> </v>
      </c>
      <c r="H2021" s="122" t="str">
        <f>IFERROR(VLOOKUP(F2021,#REF!,3,0)," ")</f>
        <v xml:space="preserve"> </v>
      </c>
      <c r="I2021" s="103"/>
      <c r="J2021" s="103"/>
      <c r="K2021" s="103"/>
      <c r="L2021" s="104"/>
      <c r="M2021" s="105"/>
      <c r="N2021" s="106"/>
      <c r="O2021" s="107"/>
      <c r="P2021" s="122" t="str">
        <f t="shared" si="759"/>
        <v>00,00</v>
      </c>
      <c r="Q2021" s="123" t="str">
        <f t="shared" si="760"/>
        <v>0,00</v>
      </c>
      <c r="R2021" s="119">
        <v>0</v>
      </c>
      <c r="S2021" s="119">
        <v>0</v>
      </c>
      <c r="T2021" s="123">
        <f t="shared" si="765"/>
        <v>0</v>
      </c>
      <c r="U2021" s="108"/>
      <c r="V2021" s="109" t="str">
        <f t="shared" si="761"/>
        <v/>
      </c>
      <c r="W2021" s="37"/>
      <c r="X2021" s="132"/>
      <c r="Y2021" s="134"/>
      <c r="AA2021" s="24"/>
      <c r="AB2021" s="40"/>
      <c r="AC2021" s="24" t="str">
        <f t="shared" si="767"/>
        <v>Pendente</v>
      </c>
      <c r="AE2021" s="43"/>
      <c r="AF2021" s="44"/>
      <c r="AG2021" s="46"/>
      <c r="AH2021" s="46"/>
      <c r="AI2021" s="46"/>
      <c r="AJ2021" s="44"/>
      <c r="AK2021" s="46"/>
      <c r="AL2021" s="127"/>
      <c r="AM2021" s="44"/>
      <c r="AN2021" s="46"/>
      <c r="AO2021" s="127"/>
      <c r="AP2021" s="46"/>
      <c r="AQ2021" s="46"/>
      <c r="AR2021" s="46"/>
      <c r="AS2021" s="46"/>
      <c r="AT2021" s="46"/>
      <c r="AU2021" s="46"/>
      <c r="AV2021" s="46"/>
      <c r="AW2021" s="46"/>
      <c r="AX2021" s="46"/>
      <c r="AY2021" s="46"/>
      <c r="AZ2021" s="49"/>
      <c r="BE2021" s="52">
        <f t="shared" si="766"/>
        <v>0</v>
      </c>
      <c r="BF2021" s="53" t="str">
        <f t="shared" si="768"/>
        <v>00</v>
      </c>
      <c r="BG2021" s="54">
        <f t="shared" si="769"/>
        <v>0</v>
      </c>
      <c r="BH2021" s="54">
        <v>6</v>
      </c>
      <c r="BI2021" s="54" t="str">
        <f t="shared" si="770"/>
        <v>,00</v>
      </c>
      <c r="BJ2021" s="55" t="str">
        <f t="shared" si="771"/>
        <v>00,00</v>
      </c>
      <c r="BL2021" s="57" t="str">
        <f>IFERROR(VLOOKUP(H2021,#REF!,2,0)," ")</f>
        <v xml:space="preserve"> </v>
      </c>
      <c r="BM2021" s="57" t="str">
        <f>IFERROR(VLOOKUP(K2021,#REF!,2,0)," ")</f>
        <v xml:space="preserve"> </v>
      </c>
      <c r="BN2021" s="58" t="str">
        <f t="shared" si="777"/>
        <v xml:space="preserve">  </v>
      </c>
      <c r="BO2021" s="59" t="str">
        <f>IFERROR(VLOOKUP(BN2021,#REF!,5,0)," ")</f>
        <v xml:space="preserve"> </v>
      </c>
      <c r="BP2021" s="59" t="str">
        <f t="shared" si="778"/>
        <v xml:space="preserve"> </v>
      </c>
      <c r="BQ2021" s="56" t="str">
        <f t="shared" si="779"/>
        <v>0,00</v>
      </c>
      <c r="BR2021" s="59" t="str">
        <f t="shared" si="780"/>
        <v>0,00</v>
      </c>
      <c r="BS2021" s="59" t="str">
        <f t="shared" si="781"/>
        <v xml:space="preserve"> </v>
      </c>
      <c r="BT2021" s="56" t="str">
        <f t="shared" si="772"/>
        <v>00</v>
      </c>
      <c r="BU2021" s="56">
        <f t="shared" si="773"/>
        <v>0</v>
      </c>
      <c r="BV2021" s="56" t="str">
        <f>IFERROR(BU2021*#REF!,"0,00")</f>
        <v>0,00</v>
      </c>
      <c r="BW2021" s="59" t="str">
        <f t="shared" si="774"/>
        <v>0,00</v>
      </c>
    </row>
    <row r="2022" spans="1:75" ht="61.5" customHeight="1" thickTop="1" thickBot="1">
      <c r="A2022" s="90" t="str">
        <f t="shared" si="762"/>
        <v>INSERIR DATA</v>
      </c>
      <c r="B2022" s="91" t="str">
        <f t="shared" si="763"/>
        <v>INSERIR DATA</v>
      </c>
      <c r="C2022" s="81" t="str">
        <f t="shared" si="764"/>
        <v>INSERIR DATA</v>
      </c>
      <c r="D2022" s="79">
        <f t="shared" si="776"/>
        <v>2019</v>
      </c>
      <c r="E2022" s="125">
        <f t="shared" si="775"/>
        <v>0</v>
      </c>
      <c r="F2022" s="101"/>
      <c r="G2022" s="124" t="str">
        <f>IFERROR(VLOOKUP(F2022,#REF!,2,0)," ")</f>
        <v xml:space="preserve"> </v>
      </c>
      <c r="H2022" s="122" t="str">
        <f>IFERROR(VLOOKUP(F2022,#REF!,3,0)," ")</f>
        <v xml:space="preserve"> </v>
      </c>
      <c r="I2022" s="103"/>
      <c r="J2022" s="103"/>
      <c r="K2022" s="103"/>
      <c r="L2022" s="104"/>
      <c r="M2022" s="105"/>
      <c r="N2022" s="106"/>
      <c r="O2022" s="107"/>
      <c r="P2022" s="122" t="str">
        <f t="shared" si="759"/>
        <v>00,00</v>
      </c>
      <c r="Q2022" s="123" t="str">
        <f t="shared" si="760"/>
        <v>0,00</v>
      </c>
      <c r="R2022" s="119">
        <v>0</v>
      </c>
      <c r="S2022" s="119">
        <v>0</v>
      </c>
      <c r="T2022" s="123">
        <f t="shared" si="765"/>
        <v>0</v>
      </c>
      <c r="U2022" s="108"/>
      <c r="V2022" s="109" t="str">
        <f t="shared" si="761"/>
        <v/>
      </c>
      <c r="W2022" s="37"/>
      <c r="X2022" s="132"/>
      <c r="Y2022" s="134"/>
      <c r="AA2022" s="24"/>
      <c r="AB2022" s="40"/>
      <c r="AC2022" s="24" t="str">
        <f t="shared" si="767"/>
        <v>Pendente</v>
      </c>
      <c r="AE2022" s="43"/>
      <c r="AF2022" s="44"/>
      <c r="AG2022" s="46"/>
      <c r="AH2022" s="46"/>
      <c r="AI2022" s="46"/>
      <c r="AJ2022" s="44"/>
      <c r="AK2022" s="46"/>
      <c r="AL2022" s="127"/>
      <c r="AM2022" s="44"/>
      <c r="AN2022" s="46"/>
      <c r="AO2022" s="127"/>
      <c r="AP2022" s="46"/>
      <c r="AQ2022" s="46"/>
      <c r="AR2022" s="46"/>
      <c r="AS2022" s="46"/>
      <c r="AT2022" s="46"/>
      <c r="AU2022" s="46"/>
      <c r="AV2022" s="46"/>
      <c r="AW2022" s="46"/>
      <c r="AX2022" s="46"/>
      <c r="AY2022" s="46"/>
      <c r="AZ2022" s="49"/>
      <c r="BE2022" s="52">
        <f t="shared" si="766"/>
        <v>0</v>
      </c>
      <c r="BF2022" s="53" t="str">
        <f t="shared" si="768"/>
        <v>00</v>
      </c>
      <c r="BG2022" s="54">
        <f t="shared" si="769"/>
        <v>0</v>
      </c>
      <c r="BH2022" s="54">
        <v>6</v>
      </c>
      <c r="BI2022" s="54" t="str">
        <f t="shared" si="770"/>
        <v>,00</v>
      </c>
      <c r="BJ2022" s="55" t="str">
        <f t="shared" si="771"/>
        <v>00,00</v>
      </c>
      <c r="BL2022" s="57" t="str">
        <f>IFERROR(VLOOKUP(H2022,#REF!,2,0)," ")</f>
        <v xml:space="preserve"> </v>
      </c>
      <c r="BM2022" s="57" t="str">
        <f>IFERROR(VLOOKUP(K2022,#REF!,2,0)," ")</f>
        <v xml:space="preserve"> </v>
      </c>
      <c r="BN2022" s="58" t="str">
        <f t="shared" si="777"/>
        <v xml:space="preserve">  </v>
      </c>
      <c r="BO2022" s="59" t="str">
        <f>IFERROR(VLOOKUP(BN2022,#REF!,5,0)," ")</f>
        <v xml:space="preserve"> </v>
      </c>
      <c r="BP2022" s="59" t="str">
        <f t="shared" si="778"/>
        <v xml:space="preserve"> </v>
      </c>
      <c r="BQ2022" s="56" t="str">
        <f t="shared" si="779"/>
        <v>0,00</v>
      </c>
      <c r="BR2022" s="59" t="str">
        <f t="shared" si="780"/>
        <v>0,00</v>
      </c>
      <c r="BS2022" s="59" t="str">
        <f t="shared" si="781"/>
        <v xml:space="preserve"> </v>
      </c>
      <c r="BT2022" s="56" t="str">
        <f t="shared" si="772"/>
        <v>00</v>
      </c>
      <c r="BU2022" s="56">
        <f t="shared" si="773"/>
        <v>0</v>
      </c>
      <c r="BV2022" s="56" t="str">
        <f>IFERROR(BU2022*#REF!,"0,00")</f>
        <v>0,00</v>
      </c>
      <c r="BW2022" s="59" t="str">
        <f t="shared" si="774"/>
        <v>0,00</v>
      </c>
    </row>
    <row r="2023" spans="1:75" ht="61.5" customHeight="1" thickTop="1" thickBot="1">
      <c r="A2023" s="90" t="str">
        <f t="shared" si="762"/>
        <v>INSERIR DATA</v>
      </c>
      <c r="B2023" s="91" t="str">
        <f t="shared" si="763"/>
        <v>INSERIR DATA</v>
      </c>
      <c r="C2023" s="81" t="str">
        <f t="shared" si="764"/>
        <v>INSERIR DATA</v>
      </c>
      <c r="D2023" s="79">
        <f t="shared" si="776"/>
        <v>2020</v>
      </c>
      <c r="E2023" s="125">
        <f t="shared" si="775"/>
        <v>0</v>
      </c>
      <c r="F2023" s="101"/>
      <c r="G2023" s="124" t="str">
        <f>IFERROR(VLOOKUP(F2023,#REF!,2,0)," ")</f>
        <v xml:space="preserve"> </v>
      </c>
      <c r="H2023" s="122" t="str">
        <f>IFERROR(VLOOKUP(F2023,#REF!,3,0)," ")</f>
        <v xml:space="preserve"> </v>
      </c>
      <c r="I2023" s="103"/>
      <c r="J2023" s="103"/>
      <c r="K2023" s="103"/>
      <c r="L2023" s="104"/>
      <c r="M2023" s="105"/>
      <c r="N2023" s="106"/>
      <c r="O2023" s="107"/>
      <c r="P2023" s="122" t="str">
        <f t="shared" si="759"/>
        <v>00,00</v>
      </c>
      <c r="Q2023" s="123" t="str">
        <f t="shared" si="760"/>
        <v>0,00</v>
      </c>
      <c r="R2023" s="119">
        <v>0</v>
      </c>
      <c r="S2023" s="119">
        <v>0</v>
      </c>
      <c r="T2023" s="123">
        <f t="shared" si="765"/>
        <v>0</v>
      </c>
      <c r="U2023" s="108"/>
      <c r="V2023" s="109" t="str">
        <f t="shared" si="761"/>
        <v/>
      </c>
      <c r="W2023" s="37"/>
      <c r="X2023" s="132"/>
      <c r="Y2023" s="134"/>
      <c r="AA2023" s="24"/>
      <c r="AB2023" s="40"/>
      <c r="AC2023" s="24" t="str">
        <f t="shared" si="767"/>
        <v>Pendente</v>
      </c>
      <c r="AE2023" s="43"/>
      <c r="AF2023" s="44"/>
      <c r="AG2023" s="46"/>
      <c r="AH2023" s="46"/>
      <c r="AI2023" s="46"/>
      <c r="AJ2023" s="44"/>
      <c r="AK2023" s="46"/>
      <c r="AL2023" s="127"/>
      <c r="AM2023" s="44"/>
      <c r="AN2023" s="46"/>
      <c r="AO2023" s="127"/>
      <c r="AP2023" s="46"/>
      <c r="AQ2023" s="46"/>
      <c r="AR2023" s="46"/>
      <c r="AS2023" s="46"/>
      <c r="AT2023" s="46"/>
      <c r="AU2023" s="46"/>
      <c r="AV2023" s="46"/>
      <c r="AW2023" s="46"/>
      <c r="AX2023" s="46"/>
      <c r="AY2023" s="46"/>
      <c r="AZ2023" s="49"/>
      <c r="BE2023" s="52">
        <f t="shared" si="766"/>
        <v>0</v>
      </c>
      <c r="BF2023" s="53" t="str">
        <f t="shared" si="768"/>
        <v>00</v>
      </c>
      <c r="BG2023" s="54">
        <f t="shared" si="769"/>
        <v>0</v>
      </c>
      <c r="BH2023" s="54">
        <v>6</v>
      </c>
      <c r="BI2023" s="54" t="str">
        <f t="shared" si="770"/>
        <v>,00</v>
      </c>
      <c r="BJ2023" s="55" t="str">
        <f t="shared" si="771"/>
        <v>00,00</v>
      </c>
      <c r="BL2023" s="57" t="str">
        <f>IFERROR(VLOOKUP(H2023,#REF!,2,0)," ")</f>
        <v xml:space="preserve"> </v>
      </c>
      <c r="BM2023" s="57" t="str">
        <f>IFERROR(VLOOKUP(K2023,#REF!,2,0)," ")</f>
        <v xml:space="preserve"> </v>
      </c>
      <c r="BN2023" s="58" t="str">
        <f t="shared" si="777"/>
        <v xml:space="preserve">  </v>
      </c>
      <c r="BO2023" s="59" t="str">
        <f>IFERROR(VLOOKUP(BN2023,#REF!,5,0)," ")</f>
        <v xml:space="preserve"> </v>
      </c>
      <c r="BP2023" s="59" t="str">
        <f t="shared" si="778"/>
        <v xml:space="preserve"> </v>
      </c>
      <c r="BQ2023" s="56" t="str">
        <f t="shared" si="779"/>
        <v>0,00</v>
      </c>
      <c r="BR2023" s="59" t="str">
        <f t="shared" si="780"/>
        <v>0,00</v>
      </c>
      <c r="BS2023" s="59" t="str">
        <f t="shared" si="781"/>
        <v xml:space="preserve"> </v>
      </c>
      <c r="BT2023" s="56" t="str">
        <f t="shared" si="772"/>
        <v>00</v>
      </c>
      <c r="BU2023" s="56">
        <f t="shared" si="773"/>
        <v>0</v>
      </c>
      <c r="BV2023" s="56" t="str">
        <f>IFERROR(BU2023*#REF!,"0,00")</f>
        <v>0,00</v>
      </c>
      <c r="BW2023" s="59" t="str">
        <f t="shared" si="774"/>
        <v>0,00</v>
      </c>
    </row>
    <row r="2024" spans="1:75" ht="61.5" customHeight="1" thickTop="1" thickBot="1">
      <c r="A2024" s="90" t="str">
        <f t="shared" si="762"/>
        <v>INSERIR DATA</v>
      </c>
      <c r="B2024" s="91" t="str">
        <f t="shared" si="763"/>
        <v>INSERIR DATA</v>
      </c>
      <c r="C2024" s="81" t="str">
        <f t="shared" si="764"/>
        <v>INSERIR DATA</v>
      </c>
      <c r="D2024" s="79">
        <f t="shared" si="776"/>
        <v>2021</v>
      </c>
      <c r="E2024" s="125">
        <f t="shared" si="775"/>
        <v>0</v>
      </c>
      <c r="F2024" s="101"/>
      <c r="G2024" s="124" t="str">
        <f>IFERROR(VLOOKUP(F2024,#REF!,2,0)," ")</f>
        <v xml:space="preserve"> </v>
      </c>
      <c r="H2024" s="122" t="str">
        <f>IFERROR(VLOOKUP(F2024,#REF!,3,0)," ")</f>
        <v xml:space="preserve"> </v>
      </c>
      <c r="I2024" s="103"/>
      <c r="J2024" s="103"/>
      <c r="K2024" s="103"/>
      <c r="L2024" s="104"/>
      <c r="M2024" s="105"/>
      <c r="N2024" s="106"/>
      <c r="O2024" s="107"/>
      <c r="P2024" s="122" t="str">
        <f t="shared" si="759"/>
        <v>00,00</v>
      </c>
      <c r="Q2024" s="123" t="str">
        <f t="shared" si="760"/>
        <v>0,00</v>
      </c>
      <c r="R2024" s="119">
        <v>0</v>
      </c>
      <c r="S2024" s="119">
        <v>0</v>
      </c>
      <c r="T2024" s="123">
        <f t="shared" si="765"/>
        <v>0</v>
      </c>
      <c r="U2024" s="108"/>
      <c r="V2024" s="109" t="str">
        <f t="shared" si="761"/>
        <v/>
      </c>
      <c r="W2024" s="37"/>
      <c r="X2024" s="132"/>
      <c r="Y2024" s="134"/>
      <c r="AA2024" s="24"/>
      <c r="AB2024" s="40"/>
      <c r="AC2024" s="24" t="str">
        <f t="shared" si="767"/>
        <v>Pendente</v>
      </c>
      <c r="AE2024" s="43"/>
      <c r="AF2024" s="44"/>
      <c r="AG2024" s="46"/>
      <c r="AH2024" s="46"/>
      <c r="AI2024" s="46"/>
      <c r="AJ2024" s="44"/>
      <c r="AK2024" s="46"/>
      <c r="AL2024" s="127"/>
      <c r="AM2024" s="44"/>
      <c r="AN2024" s="46"/>
      <c r="AO2024" s="127"/>
      <c r="AP2024" s="46"/>
      <c r="AQ2024" s="46"/>
      <c r="AR2024" s="46"/>
      <c r="AS2024" s="46"/>
      <c r="AT2024" s="46"/>
      <c r="AU2024" s="46"/>
      <c r="AV2024" s="46"/>
      <c r="AW2024" s="46"/>
      <c r="AX2024" s="46"/>
      <c r="AY2024" s="46"/>
      <c r="AZ2024" s="49"/>
      <c r="BE2024" s="52">
        <f t="shared" si="766"/>
        <v>0</v>
      </c>
      <c r="BF2024" s="53" t="str">
        <f t="shared" si="768"/>
        <v>00</v>
      </c>
      <c r="BG2024" s="54">
        <f t="shared" si="769"/>
        <v>0</v>
      </c>
      <c r="BH2024" s="54">
        <v>6</v>
      </c>
      <c r="BI2024" s="54" t="str">
        <f t="shared" si="770"/>
        <v>,00</v>
      </c>
      <c r="BJ2024" s="55" t="str">
        <f t="shared" si="771"/>
        <v>00,00</v>
      </c>
      <c r="BL2024" s="57" t="str">
        <f>IFERROR(VLOOKUP(H2024,#REF!,2,0)," ")</f>
        <v xml:space="preserve"> </v>
      </c>
      <c r="BM2024" s="57" t="str">
        <f>IFERROR(VLOOKUP(K2024,#REF!,2,0)," ")</f>
        <v xml:space="preserve"> </v>
      </c>
      <c r="BN2024" s="58" t="str">
        <f t="shared" si="777"/>
        <v xml:space="preserve">  </v>
      </c>
      <c r="BO2024" s="59" t="str">
        <f>IFERROR(VLOOKUP(BN2024,#REF!,5,0)," ")</f>
        <v xml:space="preserve"> </v>
      </c>
      <c r="BP2024" s="59" t="str">
        <f t="shared" si="778"/>
        <v xml:space="preserve"> </v>
      </c>
      <c r="BQ2024" s="56" t="str">
        <f t="shared" si="779"/>
        <v>0,00</v>
      </c>
      <c r="BR2024" s="59" t="str">
        <f t="shared" si="780"/>
        <v>0,00</v>
      </c>
      <c r="BS2024" s="59" t="str">
        <f t="shared" si="781"/>
        <v xml:space="preserve"> </v>
      </c>
      <c r="BT2024" s="56" t="str">
        <f t="shared" si="772"/>
        <v>00</v>
      </c>
      <c r="BU2024" s="56">
        <f t="shared" si="773"/>
        <v>0</v>
      </c>
      <c r="BV2024" s="56" t="str">
        <f>IFERROR(BU2024*#REF!,"0,00")</f>
        <v>0,00</v>
      </c>
      <c r="BW2024" s="59" t="str">
        <f t="shared" si="774"/>
        <v>0,00</v>
      </c>
    </row>
    <row r="2025" spans="1:75" ht="61.5" customHeight="1" thickTop="1" thickBot="1">
      <c r="A2025" s="90" t="str">
        <f t="shared" si="762"/>
        <v>INSERIR DATA</v>
      </c>
      <c r="B2025" s="91" t="str">
        <f t="shared" si="763"/>
        <v>INSERIR DATA</v>
      </c>
      <c r="C2025" s="81" t="str">
        <f t="shared" si="764"/>
        <v>INSERIR DATA</v>
      </c>
      <c r="D2025" s="79">
        <f t="shared" si="776"/>
        <v>2022</v>
      </c>
      <c r="E2025" s="125">
        <f t="shared" si="775"/>
        <v>0</v>
      </c>
      <c r="F2025" s="101"/>
      <c r="G2025" s="124" t="str">
        <f>IFERROR(VLOOKUP(F2025,#REF!,2,0)," ")</f>
        <v xml:space="preserve"> </v>
      </c>
      <c r="H2025" s="122" t="str">
        <f>IFERROR(VLOOKUP(F2025,#REF!,3,0)," ")</f>
        <v xml:space="preserve"> </v>
      </c>
      <c r="I2025" s="103"/>
      <c r="J2025" s="103"/>
      <c r="K2025" s="103"/>
      <c r="L2025" s="104"/>
      <c r="M2025" s="105"/>
      <c r="N2025" s="106"/>
      <c r="O2025" s="107"/>
      <c r="P2025" s="122" t="str">
        <f t="shared" si="759"/>
        <v>00,00</v>
      </c>
      <c r="Q2025" s="123" t="str">
        <f t="shared" si="760"/>
        <v>0,00</v>
      </c>
      <c r="R2025" s="119">
        <v>0</v>
      </c>
      <c r="S2025" s="119">
        <v>0</v>
      </c>
      <c r="T2025" s="123">
        <f t="shared" si="765"/>
        <v>0</v>
      </c>
      <c r="U2025" s="108"/>
      <c r="V2025" s="109" t="str">
        <f t="shared" si="761"/>
        <v/>
      </c>
      <c r="W2025" s="37"/>
      <c r="X2025" s="132"/>
      <c r="Y2025" s="134"/>
      <c r="AA2025" s="24"/>
      <c r="AB2025" s="40"/>
      <c r="AC2025" s="24" t="str">
        <f t="shared" si="767"/>
        <v>Pendente</v>
      </c>
      <c r="AE2025" s="43"/>
      <c r="AF2025" s="44"/>
      <c r="AG2025" s="46"/>
      <c r="AH2025" s="46"/>
      <c r="AI2025" s="46"/>
      <c r="AJ2025" s="44"/>
      <c r="AK2025" s="46"/>
      <c r="AL2025" s="127"/>
      <c r="AM2025" s="44"/>
      <c r="AN2025" s="46"/>
      <c r="AO2025" s="127"/>
      <c r="AP2025" s="46"/>
      <c r="AQ2025" s="46"/>
      <c r="AR2025" s="46"/>
      <c r="AS2025" s="46"/>
      <c r="AT2025" s="46"/>
      <c r="AU2025" s="46"/>
      <c r="AV2025" s="46"/>
      <c r="AW2025" s="46"/>
      <c r="AX2025" s="46"/>
      <c r="AY2025" s="46"/>
      <c r="AZ2025" s="49"/>
      <c r="BE2025" s="52">
        <f t="shared" si="766"/>
        <v>0</v>
      </c>
      <c r="BF2025" s="53" t="str">
        <f t="shared" si="768"/>
        <v>00</v>
      </c>
      <c r="BG2025" s="54">
        <f t="shared" si="769"/>
        <v>0</v>
      </c>
      <c r="BH2025" s="54">
        <v>6</v>
      </c>
      <c r="BI2025" s="54" t="str">
        <f t="shared" si="770"/>
        <v>,00</v>
      </c>
      <c r="BJ2025" s="55" t="str">
        <f t="shared" si="771"/>
        <v>00,00</v>
      </c>
      <c r="BL2025" s="57" t="str">
        <f>IFERROR(VLOOKUP(H2025,#REF!,2,0)," ")</f>
        <v xml:space="preserve"> </v>
      </c>
      <c r="BM2025" s="57" t="str">
        <f>IFERROR(VLOOKUP(K2025,#REF!,2,0)," ")</f>
        <v xml:space="preserve"> </v>
      </c>
      <c r="BN2025" s="58" t="str">
        <f t="shared" si="777"/>
        <v xml:space="preserve">  </v>
      </c>
      <c r="BO2025" s="59" t="str">
        <f>IFERROR(VLOOKUP(BN2025,#REF!,5,0)," ")</f>
        <v xml:space="preserve"> </v>
      </c>
      <c r="BP2025" s="59" t="str">
        <f t="shared" si="778"/>
        <v xml:space="preserve"> </v>
      </c>
      <c r="BQ2025" s="56" t="str">
        <f t="shared" si="779"/>
        <v>0,00</v>
      </c>
      <c r="BR2025" s="59" t="str">
        <f t="shared" si="780"/>
        <v>0,00</v>
      </c>
      <c r="BS2025" s="59" t="str">
        <f t="shared" si="781"/>
        <v xml:space="preserve"> </v>
      </c>
      <c r="BT2025" s="56" t="str">
        <f t="shared" si="772"/>
        <v>00</v>
      </c>
      <c r="BU2025" s="56">
        <f t="shared" si="773"/>
        <v>0</v>
      </c>
      <c r="BV2025" s="56" t="str">
        <f>IFERROR(BU2025*#REF!,"0,00")</f>
        <v>0,00</v>
      </c>
      <c r="BW2025" s="59" t="str">
        <f t="shared" si="774"/>
        <v>0,00</v>
      </c>
    </row>
    <row r="2026" spans="1:75" ht="61.5" customHeight="1" thickTop="1" thickBot="1">
      <c r="A2026" s="90" t="str">
        <f t="shared" si="762"/>
        <v>INSERIR DATA</v>
      </c>
      <c r="B2026" s="91" t="str">
        <f t="shared" si="763"/>
        <v>INSERIR DATA</v>
      </c>
      <c r="C2026" s="81" t="str">
        <f t="shared" si="764"/>
        <v>INSERIR DATA</v>
      </c>
      <c r="D2026" s="79">
        <f t="shared" si="776"/>
        <v>2023</v>
      </c>
      <c r="E2026" s="125">
        <f t="shared" si="775"/>
        <v>0</v>
      </c>
      <c r="F2026" s="101"/>
      <c r="G2026" s="124" t="str">
        <f>IFERROR(VLOOKUP(F2026,#REF!,2,0)," ")</f>
        <v xml:space="preserve"> </v>
      </c>
      <c r="H2026" s="122" t="str">
        <f>IFERROR(VLOOKUP(F2026,#REF!,3,0)," ")</f>
        <v xml:space="preserve"> </v>
      </c>
      <c r="I2026" s="103"/>
      <c r="J2026" s="103"/>
      <c r="K2026" s="103"/>
      <c r="L2026" s="104"/>
      <c r="M2026" s="105"/>
      <c r="N2026" s="106"/>
      <c r="O2026" s="107"/>
      <c r="P2026" s="122" t="str">
        <f t="shared" si="759"/>
        <v>00,00</v>
      </c>
      <c r="Q2026" s="123" t="str">
        <f t="shared" si="760"/>
        <v>0,00</v>
      </c>
      <c r="R2026" s="119">
        <v>0</v>
      </c>
      <c r="S2026" s="119">
        <v>0</v>
      </c>
      <c r="T2026" s="123">
        <f t="shared" si="765"/>
        <v>0</v>
      </c>
      <c r="U2026" s="108"/>
      <c r="V2026" s="109" t="str">
        <f t="shared" si="761"/>
        <v/>
      </c>
      <c r="W2026" s="37"/>
      <c r="X2026" s="132"/>
      <c r="Y2026" s="134"/>
      <c r="AA2026" s="24"/>
      <c r="AB2026" s="40"/>
      <c r="AC2026" s="24" t="str">
        <f t="shared" si="767"/>
        <v>Pendente</v>
      </c>
      <c r="AE2026" s="43"/>
      <c r="AF2026" s="44"/>
      <c r="AG2026" s="46"/>
      <c r="AH2026" s="46"/>
      <c r="AI2026" s="46"/>
      <c r="AJ2026" s="44"/>
      <c r="AK2026" s="46"/>
      <c r="AL2026" s="127"/>
      <c r="AM2026" s="44"/>
      <c r="AN2026" s="46"/>
      <c r="AO2026" s="127"/>
      <c r="AP2026" s="46"/>
      <c r="AQ2026" s="46"/>
      <c r="AR2026" s="46"/>
      <c r="AS2026" s="46"/>
      <c r="AT2026" s="46"/>
      <c r="AU2026" s="46"/>
      <c r="AV2026" s="46"/>
      <c r="AW2026" s="46"/>
      <c r="AX2026" s="46"/>
      <c r="AY2026" s="46"/>
      <c r="AZ2026" s="49"/>
      <c r="BE2026" s="52">
        <f t="shared" si="766"/>
        <v>0</v>
      </c>
      <c r="BF2026" s="53" t="str">
        <f t="shared" si="768"/>
        <v>00</v>
      </c>
      <c r="BG2026" s="54">
        <f t="shared" si="769"/>
        <v>0</v>
      </c>
      <c r="BH2026" s="54">
        <v>6</v>
      </c>
      <c r="BI2026" s="54" t="str">
        <f t="shared" si="770"/>
        <v>,00</v>
      </c>
      <c r="BJ2026" s="55" t="str">
        <f t="shared" si="771"/>
        <v>00,00</v>
      </c>
      <c r="BL2026" s="57" t="str">
        <f>IFERROR(VLOOKUP(H2026,#REF!,2,0)," ")</f>
        <v xml:space="preserve"> </v>
      </c>
      <c r="BM2026" s="57" t="str">
        <f>IFERROR(VLOOKUP(K2026,#REF!,2,0)," ")</f>
        <v xml:space="preserve"> </v>
      </c>
      <c r="BN2026" s="58" t="str">
        <f t="shared" si="777"/>
        <v xml:space="preserve">  </v>
      </c>
      <c r="BO2026" s="59" t="str">
        <f>IFERROR(VLOOKUP(BN2026,#REF!,5,0)," ")</f>
        <v xml:space="preserve"> </v>
      </c>
      <c r="BP2026" s="59" t="str">
        <f t="shared" si="778"/>
        <v xml:space="preserve"> </v>
      </c>
      <c r="BQ2026" s="56" t="str">
        <f t="shared" si="779"/>
        <v>0,00</v>
      </c>
      <c r="BR2026" s="59" t="str">
        <f t="shared" si="780"/>
        <v>0,00</v>
      </c>
      <c r="BS2026" s="59" t="str">
        <f t="shared" si="781"/>
        <v xml:space="preserve"> </v>
      </c>
      <c r="BT2026" s="56" t="str">
        <f t="shared" si="772"/>
        <v>00</v>
      </c>
      <c r="BU2026" s="56">
        <f t="shared" si="773"/>
        <v>0</v>
      </c>
      <c r="BV2026" s="56" t="str">
        <f>IFERROR(BU2026*#REF!,"0,00")</f>
        <v>0,00</v>
      </c>
      <c r="BW2026" s="59" t="str">
        <f t="shared" si="774"/>
        <v>0,00</v>
      </c>
    </row>
    <row r="2027" spans="1:75" ht="61.5" customHeight="1" thickTop="1" thickBot="1">
      <c r="A2027" s="90" t="str">
        <f t="shared" si="762"/>
        <v>INSERIR DATA</v>
      </c>
      <c r="B2027" s="91" t="str">
        <f t="shared" si="763"/>
        <v>INSERIR DATA</v>
      </c>
      <c r="C2027" s="81" t="str">
        <f t="shared" si="764"/>
        <v>INSERIR DATA</v>
      </c>
      <c r="D2027" s="79">
        <f t="shared" si="776"/>
        <v>2024</v>
      </c>
      <c r="E2027" s="125">
        <f t="shared" si="775"/>
        <v>0</v>
      </c>
      <c r="F2027" s="101"/>
      <c r="G2027" s="124" t="str">
        <f>IFERROR(VLOOKUP(F2027,#REF!,2,0)," ")</f>
        <v xml:space="preserve"> </v>
      </c>
      <c r="H2027" s="122" t="str">
        <f>IFERROR(VLOOKUP(F2027,#REF!,3,0)," ")</f>
        <v xml:space="preserve"> </v>
      </c>
      <c r="I2027" s="103"/>
      <c r="J2027" s="103"/>
      <c r="K2027" s="103"/>
      <c r="L2027" s="104"/>
      <c r="M2027" s="105"/>
      <c r="N2027" s="106"/>
      <c r="O2027" s="107"/>
      <c r="P2027" s="122" t="str">
        <f t="shared" si="759"/>
        <v>00,00</v>
      </c>
      <c r="Q2027" s="123" t="str">
        <f t="shared" si="760"/>
        <v>0,00</v>
      </c>
      <c r="R2027" s="119">
        <v>0</v>
      </c>
      <c r="S2027" s="119">
        <v>0</v>
      </c>
      <c r="T2027" s="123">
        <f t="shared" si="765"/>
        <v>0</v>
      </c>
      <c r="U2027" s="108"/>
      <c r="V2027" s="109" t="str">
        <f t="shared" si="761"/>
        <v/>
      </c>
      <c r="W2027" s="37"/>
      <c r="X2027" s="132"/>
      <c r="Y2027" s="134"/>
      <c r="AA2027" s="24"/>
      <c r="AB2027" s="40"/>
      <c r="AC2027" s="24" t="str">
        <f t="shared" si="767"/>
        <v>Pendente</v>
      </c>
      <c r="AE2027" s="43"/>
      <c r="AF2027" s="44"/>
      <c r="AG2027" s="46"/>
      <c r="AH2027" s="46"/>
      <c r="AI2027" s="46"/>
      <c r="AJ2027" s="44"/>
      <c r="AK2027" s="46"/>
      <c r="AL2027" s="127"/>
      <c r="AM2027" s="44"/>
      <c r="AN2027" s="46"/>
      <c r="AO2027" s="127"/>
      <c r="AP2027" s="46"/>
      <c r="AQ2027" s="46"/>
      <c r="AR2027" s="46"/>
      <c r="AS2027" s="46"/>
      <c r="AT2027" s="46"/>
      <c r="AU2027" s="46"/>
      <c r="AV2027" s="46"/>
      <c r="AW2027" s="46"/>
      <c r="AX2027" s="46"/>
      <c r="AY2027" s="46"/>
      <c r="AZ2027" s="49"/>
      <c r="BE2027" s="52">
        <f t="shared" si="766"/>
        <v>0</v>
      </c>
      <c r="BF2027" s="53" t="str">
        <f t="shared" si="768"/>
        <v>00</v>
      </c>
      <c r="BG2027" s="54">
        <f t="shared" si="769"/>
        <v>0</v>
      </c>
      <c r="BH2027" s="54">
        <v>6</v>
      </c>
      <c r="BI2027" s="54" t="str">
        <f t="shared" si="770"/>
        <v>,00</v>
      </c>
      <c r="BJ2027" s="55" t="str">
        <f t="shared" si="771"/>
        <v>00,00</v>
      </c>
      <c r="BL2027" s="57" t="str">
        <f>IFERROR(VLOOKUP(H2027,#REF!,2,0)," ")</f>
        <v xml:space="preserve"> </v>
      </c>
      <c r="BM2027" s="57" t="str">
        <f>IFERROR(VLOOKUP(K2027,#REF!,2,0)," ")</f>
        <v xml:space="preserve"> </v>
      </c>
      <c r="BN2027" s="58" t="str">
        <f t="shared" si="777"/>
        <v xml:space="preserve">  </v>
      </c>
      <c r="BO2027" s="59" t="str">
        <f>IFERROR(VLOOKUP(BN2027,#REF!,5,0)," ")</f>
        <v xml:space="preserve"> </v>
      </c>
      <c r="BP2027" s="59" t="str">
        <f t="shared" si="778"/>
        <v xml:space="preserve"> </v>
      </c>
      <c r="BQ2027" s="56" t="str">
        <f t="shared" si="779"/>
        <v>0,00</v>
      </c>
      <c r="BR2027" s="59" t="str">
        <f t="shared" si="780"/>
        <v>0,00</v>
      </c>
      <c r="BS2027" s="59" t="str">
        <f t="shared" si="781"/>
        <v xml:space="preserve"> </v>
      </c>
      <c r="BT2027" s="56" t="str">
        <f t="shared" si="772"/>
        <v>00</v>
      </c>
      <c r="BU2027" s="56">
        <f t="shared" si="773"/>
        <v>0</v>
      </c>
      <c r="BV2027" s="56" t="str">
        <f>IFERROR(BU2027*#REF!,"0,00")</f>
        <v>0,00</v>
      </c>
      <c r="BW2027" s="59" t="str">
        <f t="shared" si="774"/>
        <v>0,00</v>
      </c>
    </row>
    <row r="2028" spans="1:75" ht="61.5" customHeight="1" thickTop="1" thickBot="1">
      <c r="A2028" s="90" t="str">
        <f t="shared" si="762"/>
        <v>INSERIR DATA</v>
      </c>
      <c r="B2028" s="91" t="str">
        <f t="shared" si="763"/>
        <v>INSERIR DATA</v>
      </c>
      <c r="C2028" s="81" t="str">
        <f t="shared" si="764"/>
        <v>INSERIR DATA</v>
      </c>
      <c r="D2028" s="79">
        <f t="shared" si="776"/>
        <v>2025</v>
      </c>
      <c r="E2028" s="125">
        <f t="shared" si="775"/>
        <v>0</v>
      </c>
      <c r="F2028" s="101"/>
      <c r="G2028" s="124" t="str">
        <f>IFERROR(VLOOKUP(F2028,#REF!,2,0)," ")</f>
        <v xml:space="preserve"> </v>
      </c>
      <c r="H2028" s="122" t="str">
        <f>IFERROR(VLOOKUP(F2028,#REF!,3,0)," ")</f>
        <v xml:space="preserve"> </v>
      </c>
      <c r="I2028" s="103"/>
      <c r="J2028" s="103"/>
      <c r="K2028" s="103"/>
      <c r="L2028" s="104"/>
      <c r="M2028" s="105"/>
      <c r="N2028" s="106"/>
      <c r="O2028" s="107"/>
      <c r="P2028" s="122" t="str">
        <f t="shared" si="759"/>
        <v>00,00</v>
      </c>
      <c r="Q2028" s="123" t="str">
        <f t="shared" si="760"/>
        <v>0,00</v>
      </c>
      <c r="R2028" s="119">
        <v>0</v>
      </c>
      <c r="S2028" s="119">
        <v>0</v>
      </c>
      <c r="T2028" s="123">
        <f t="shared" si="765"/>
        <v>0</v>
      </c>
      <c r="U2028" s="108"/>
      <c r="V2028" s="109" t="str">
        <f t="shared" si="761"/>
        <v/>
      </c>
      <c r="W2028" s="37"/>
      <c r="X2028" s="132"/>
      <c r="Y2028" s="134"/>
      <c r="AA2028" s="24"/>
      <c r="AB2028" s="40"/>
      <c r="AC2028" s="24" t="str">
        <f t="shared" si="767"/>
        <v>Pendente</v>
      </c>
      <c r="AE2028" s="43"/>
      <c r="AF2028" s="44"/>
      <c r="AG2028" s="46"/>
      <c r="AH2028" s="46"/>
      <c r="AI2028" s="46"/>
      <c r="AJ2028" s="44"/>
      <c r="AK2028" s="46"/>
      <c r="AL2028" s="127"/>
      <c r="AM2028" s="44"/>
      <c r="AN2028" s="46"/>
      <c r="AO2028" s="127"/>
      <c r="AP2028" s="46"/>
      <c r="AQ2028" s="46"/>
      <c r="AR2028" s="46"/>
      <c r="AS2028" s="46"/>
      <c r="AT2028" s="46"/>
      <c r="AU2028" s="46"/>
      <c r="AV2028" s="46"/>
      <c r="AW2028" s="46"/>
      <c r="AX2028" s="46"/>
      <c r="AY2028" s="46"/>
      <c r="AZ2028" s="49"/>
      <c r="BE2028" s="52">
        <f t="shared" si="766"/>
        <v>0</v>
      </c>
      <c r="BF2028" s="53" t="str">
        <f t="shared" si="768"/>
        <v>00</v>
      </c>
      <c r="BG2028" s="54">
        <f t="shared" si="769"/>
        <v>0</v>
      </c>
      <c r="BH2028" s="54">
        <v>6</v>
      </c>
      <c r="BI2028" s="54" t="str">
        <f t="shared" si="770"/>
        <v>,00</v>
      </c>
      <c r="BJ2028" s="55" t="str">
        <f t="shared" si="771"/>
        <v>00,00</v>
      </c>
      <c r="BL2028" s="57" t="str">
        <f>IFERROR(VLOOKUP(H2028,#REF!,2,0)," ")</f>
        <v xml:space="preserve"> </v>
      </c>
      <c r="BM2028" s="57" t="str">
        <f>IFERROR(VLOOKUP(K2028,#REF!,2,0)," ")</f>
        <v xml:space="preserve"> </v>
      </c>
      <c r="BN2028" s="58" t="str">
        <f t="shared" si="777"/>
        <v xml:space="preserve">  </v>
      </c>
      <c r="BO2028" s="59" t="str">
        <f>IFERROR(VLOOKUP(BN2028,#REF!,5,0)," ")</f>
        <v xml:space="preserve"> </v>
      </c>
      <c r="BP2028" s="59" t="str">
        <f t="shared" si="778"/>
        <v xml:space="preserve"> </v>
      </c>
      <c r="BQ2028" s="56" t="str">
        <f t="shared" si="779"/>
        <v>0,00</v>
      </c>
      <c r="BR2028" s="59" t="str">
        <f t="shared" si="780"/>
        <v>0,00</v>
      </c>
      <c r="BS2028" s="59" t="str">
        <f t="shared" si="781"/>
        <v xml:space="preserve"> </v>
      </c>
      <c r="BT2028" s="56" t="str">
        <f t="shared" si="772"/>
        <v>00</v>
      </c>
      <c r="BU2028" s="56">
        <f t="shared" si="773"/>
        <v>0</v>
      </c>
      <c r="BV2028" s="56" t="str">
        <f>IFERROR(BU2028*#REF!,"0,00")</f>
        <v>0,00</v>
      </c>
      <c r="BW2028" s="59" t="str">
        <f t="shared" si="774"/>
        <v>0,00</v>
      </c>
    </row>
    <row r="2029" spans="1:75" ht="61.5" customHeight="1" thickTop="1" thickBot="1">
      <c r="A2029" s="90" t="str">
        <f t="shared" si="762"/>
        <v>INSERIR DATA</v>
      </c>
      <c r="B2029" s="91" t="str">
        <f t="shared" si="763"/>
        <v>INSERIR DATA</v>
      </c>
      <c r="C2029" s="81" t="str">
        <f t="shared" si="764"/>
        <v>INSERIR DATA</v>
      </c>
      <c r="D2029" s="79">
        <f t="shared" si="776"/>
        <v>2026</v>
      </c>
      <c r="E2029" s="125">
        <f t="shared" si="775"/>
        <v>0</v>
      </c>
      <c r="F2029" s="101"/>
      <c r="G2029" s="124" t="str">
        <f>IFERROR(VLOOKUP(F2029,#REF!,2,0)," ")</f>
        <v xml:space="preserve"> </v>
      </c>
      <c r="H2029" s="122" t="str">
        <f>IFERROR(VLOOKUP(F2029,#REF!,3,0)," ")</f>
        <v xml:space="preserve"> </v>
      </c>
      <c r="I2029" s="103"/>
      <c r="J2029" s="103"/>
      <c r="K2029" s="103"/>
      <c r="L2029" s="104"/>
      <c r="M2029" s="105"/>
      <c r="N2029" s="106"/>
      <c r="O2029" s="107"/>
      <c r="P2029" s="122" t="str">
        <f t="shared" si="759"/>
        <v>00,00</v>
      </c>
      <c r="Q2029" s="123" t="str">
        <f t="shared" si="760"/>
        <v>0,00</v>
      </c>
      <c r="R2029" s="119">
        <v>0</v>
      </c>
      <c r="S2029" s="119">
        <v>0</v>
      </c>
      <c r="T2029" s="123">
        <f t="shared" si="765"/>
        <v>0</v>
      </c>
      <c r="U2029" s="108"/>
      <c r="V2029" s="109" t="str">
        <f t="shared" si="761"/>
        <v/>
      </c>
      <c r="W2029" s="37"/>
      <c r="X2029" s="132"/>
      <c r="Y2029" s="134"/>
      <c r="AA2029" s="24"/>
      <c r="AB2029" s="40"/>
      <c r="AC2029" s="24" t="str">
        <f t="shared" si="767"/>
        <v>Pendente</v>
      </c>
      <c r="AE2029" s="43"/>
      <c r="AF2029" s="44"/>
      <c r="AG2029" s="46"/>
      <c r="AH2029" s="46"/>
      <c r="AI2029" s="46"/>
      <c r="AJ2029" s="44"/>
      <c r="AK2029" s="46"/>
      <c r="AL2029" s="127"/>
      <c r="AM2029" s="44"/>
      <c r="AN2029" s="46"/>
      <c r="AO2029" s="127"/>
      <c r="AP2029" s="46"/>
      <c r="AQ2029" s="46"/>
      <c r="AR2029" s="46"/>
      <c r="AS2029" s="46"/>
      <c r="AT2029" s="46"/>
      <c r="AU2029" s="46"/>
      <c r="AV2029" s="46"/>
      <c r="AW2029" s="46"/>
      <c r="AX2029" s="46"/>
      <c r="AY2029" s="46"/>
      <c r="AZ2029" s="49"/>
      <c r="BE2029" s="52">
        <f t="shared" si="766"/>
        <v>0</v>
      </c>
      <c r="BF2029" s="53" t="str">
        <f t="shared" si="768"/>
        <v>00</v>
      </c>
      <c r="BG2029" s="54">
        <f t="shared" si="769"/>
        <v>0</v>
      </c>
      <c r="BH2029" s="54">
        <v>6</v>
      </c>
      <c r="BI2029" s="54" t="str">
        <f t="shared" si="770"/>
        <v>,00</v>
      </c>
      <c r="BJ2029" s="55" t="str">
        <f t="shared" si="771"/>
        <v>00,00</v>
      </c>
      <c r="BL2029" s="57" t="str">
        <f>IFERROR(VLOOKUP(H2029,#REF!,2,0)," ")</f>
        <v xml:space="preserve"> </v>
      </c>
      <c r="BM2029" s="57" t="str">
        <f>IFERROR(VLOOKUP(K2029,#REF!,2,0)," ")</f>
        <v xml:space="preserve"> </v>
      </c>
      <c r="BN2029" s="58" t="str">
        <f t="shared" si="777"/>
        <v xml:space="preserve">  </v>
      </c>
      <c r="BO2029" s="59" t="str">
        <f>IFERROR(VLOOKUP(BN2029,#REF!,5,0)," ")</f>
        <v xml:space="preserve"> </v>
      </c>
      <c r="BP2029" s="59" t="str">
        <f t="shared" si="778"/>
        <v xml:space="preserve"> </v>
      </c>
      <c r="BQ2029" s="56" t="str">
        <f t="shared" si="779"/>
        <v>0,00</v>
      </c>
      <c r="BR2029" s="59" t="str">
        <f t="shared" si="780"/>
        <v>0,00</v>
      </c>
      <c r="BS2029" s="59" t="str">
        <f t="shared" si="781"/>
        <v xml:space="preserve"> </v>
      </c>
      <c r="BT2029" s="56" t="str">
        <f t="shared" si="772"/>
        <v>00</v>
      </c>
      <c r="BU2029" s="56">
        <f t="shared" si="773"/>
        <v>0</v>
      </c>
      <c r="BV2029" s="56" t="str">
        <f>IFERROR(BU2029*#REF!,"0,00")</f>
        <v>0,00</v>
      </c>
      <c r="BW2029" s="59" t="str">
        <f t="shared" si="774"/>
        <v>0,00</v>
      </c>
    </row>
    <row r="2030" spans="1:75" ht="61.5" customHeight="1" thickTop="1" thickBot="1">
      <c r="A2030" s="90" t="str">
        <f t="shared" si="762"/>
        <v>INSERIR DATA</v>
      </c>
      <c r="B2030" s="91" t="str">
        <f t="shared" si="763"/>
        <v>INSERIR DATA</v>
      </c>
      <c r="C2030" s="81" t="str">
        <f t="shared" si="764"/>
        <v>INSERIR DATA</v>
      </c>
      <c r="D2030" s="79">
        <f t="shared" si="776"/>
        <v>2027</v>
      </c>
      <c r="E2030" s="125">
        <f t="shared" si="775"/>
        <v>0</v>
      </c>
      <c r="F2030" s="101"/>
      <c r="G2030" s="124" t="str">
        <f>IFERROR(VLOOKUP(F2030,#REF!,2,0)," ")</f>
        <v xml:space="preserve"> </v>
      </c>
      <c r="H2030" s="122" t="str">
        <f>IFERROR(VLOOKUP(F2030,#REF!,3,0)," ")</f>
        <v xml:space="preserve"> </v>
      </c>
      <c r="I2030" s="103"/>
      <c r="J2030" s="103"/>
      <c r="K2030" s="103"/>
      <c r="L2030" s="104"/>
      <c r="M2030" s="105"/>
      <c r="N2030" s="106"/>
      <c r="O2030" s="107"/>
      <c r="P2030" s="122" t="str">
        <f t="shared" si="759"/>
        <v>00,00</v>
      </c>
      <c r="Q2030" s="123" t="str">
        <f t="shared" si="760"/>
        <v>0,00</v>
      </c>
      <c r="R2030" s="119">
        <v>0</v>
      </c>
      <c r="S2030" s="119">
        <v>0</v>
      </c>
      <c r="T2030" s="123">
        <f t="shared" si="765"/>
        <v>0</v>
      </c>
      <c r="U2030" s="108"/>
      <c r="V2030" s="109" t="str">
        <f t="shared" si="761"/>
        <v/>
      </c>
      <c r="W2030" s="37"/>
      <c r="X2030" s="132"/>
      <c r="Y2030" s="134"/>
      <c r="AA2030" s="24"/>
      <c r="AB2030" s="40"/>
      <c r="AC2030" s="24" t="str">
        <f t="shared" si="767"/>
        <v>Pendente</v>
      </c>
      <c r="AE2030" s="43"/>
      <c r="AF2030" s="44"/>
      <c r="AG2030" s="46"/>
      <c r="AH2030" s="46"/>
      <c r="AI2030" s="46"/>
      <c r="AJ2030" s="44"/>
      <c r="AK2030" s="46"/>
      <c r="AL2030" s="127"/>
      <c r="AM2030" s="44"/>
      <c r="AN2030" s="46"/>
      <c r="AO2030" s="127"/>
      <c r="AP2030" s="46"/>
      <c r="AQ2030" s="46"/>
      <c r="AR2030" s="46"/>
      <c r="AS2030" s="46"/>
      <c r="AT2030" s="46"/>
      <c r="AU2030" s="46"/>
      <c r="AV2030" s="46"/>
      <c r="AW2030" s="46"/>
      <c r="AX2030" s="46"/>
      <c r="AY2030" s="46"/>
      <c r="AZ2030" s="49"/>
      <c r="BE2030" s="52">
        <f t="shared" si="766"/>
        <v>0</v>
      </c>
      <c r="BF2030" s="53" t="str">
        <f t="shared" si="768"/>
        <v>00</v>
      </c>
      <c r="BG2030" s="54">
        <f t="shared" si="769"/>
        <v>0</v>
      </c>
      <c r="BH2030" s="54">
        <v>6</v>
      </c>
      <c r="BI2030" s="54" t="str">
        <f t="shared" si="770"/>
        <v>,00</v>
      </c>
      <c r="BJ2030" s="55" t="str">
        <f t="shared" si="771"/>
        <v>00,00</v>
      </c>
      <c r="BL2030" s="57" t="str">
        <f>IFERROR(VLOOKUP(H2030,#REF!,2,0)," ")</f>
        <v xml:space="preserve"> </v>
      </c>
      <c r="BM2030" s="57" t="str">
        <f>IFERROR(VLOOKUP(K2030,#REF!,2,0)," ")</f>
        <v xml:space="preserve"> </v>
      </c>
      <c r="BN2030" s="58" t="str">
        <f t="shared" si="777"/>
        <v xml:space="preserve">  </v>
      </c>
      <c r="BO2030" s="59" t="str">
        <f>IFERROR(VLOOKUP(BN2030,#REF!,5,0)," ")</f>
        <v xml:space="preserve"> </v>
      </c>
      <c r="BP2030" s="59" t="str">
        <f t="shared" si="778"/>
        <v xml:space="preserve"> </v>
      </c>
      <c r="BQ2030" s="56" t="str">
        <f t="shared" si="779"/>
        <v>0,00</v>
      </c>
      <c r="BR2030" s="59" t="str">
        <f t="shared" si="780"/>
        <v>0,00</v>
      </c>
      <c r="BS2030" s="59" t="str">
        <f t="shared" si="781"/>
        <v xml:space="preserve"> </v>
      </c>
      <c r="BT2030" s="56" t="str">
        <f t="shared" si="772"/>
        <v>00</v>
      </c>
      <c r="BU2030" s="56">
        <f t="shared" si="773"/>
        <v>0</v>
      </c>
      <c r="BV2030" s="56" t="str">
        <f>IFERROR(BU2030*#REF!,"0,00")</f>
        <v>0,00</v>
      </c>
      <c r="BW2030" s="59" t="str">
        <f t="shared" si="774"/>
        <v>0,00</v>
      </c>
    </row>
    <row r="2031" spans="1:75" ht="61.5" customHeight="1" thickTop="1" thickBot="1">
      <c r="A2031" s="90" t="str">
        <f t="shared" si="762"/>
        <v>INSERIR DATA</v>
      </c>
      <c r="B2031" s="91" t="str">
        <f t="shared" si="763"/>
        <v>INSERIR DATA</v>
      </c>
      <c r="C2031" s="81" t="str">
        <f t="shared" si="764"/>
        <v>INSERIR DATA</v>
      </c>
      <c r="D2031" s="79">
        <f t="shared" si="776"/>
        <v>2028</v>
      </c>
      <c r="E2031" s="125">
        <f t="shared" si="775"/>
        <v>0</v>
      </c>
      <c r="F2031" s="101"/>
      <c r="G2031" s="124" t="str">
        <f>IFERROR(VLOOKUP(F2031,#REF!,2,0)," ")</f>
        <v xml:space="preserve"> </v>
      </c>
      <c r="H2031" s="122" t="str">
        <f>IFERROR(VLOOKUP(F2031,#REF!,3,0)," ")</f>
        <v xml:space="preserve"> </v>
      </c>
      <c r="I2031" s="103"/>
      <c r="J2031" s="103"/>
      <c r="K2031" s="103"/>
      <c r="L2031" s="104"/>
      <c r="M2031" s="105"/>
      <c r="N2031" s="106"/>
      <c r="O2031" s="107"/>
      <c r="P2031" s="122" t="str">
        <f t="shared" si="759"/>
        <v>00,00</v>
      </c>
      <c r="Q2031" s="123" t="str">
        <f t="shared" si="760"/>
        <v>0,00</v>
      </c>
      <c r="R2031" s="119">
        <v>0</v>
      </c>
      <c r="S2031" s="119">
        <v>0</v>
      </c>
      <c r="T2031" s="123">
        <f t="shared" si="765"/>
        <v>0</v>
      </c>
      <c r="U2031" s="108"/>
      <c r="V2031" s="109" t="str">
        <f t="shared" si="761"/>
        <v/>
      </c>
      <c r="W2031" s="37"/>
      <c r="X2031" s="132"/>
      <c r="Y2031" s="134"/>
      <c r="AA2031" s="24"/>
      <c r="AB2031" s="40"/>
      <c r="AC2031" s="24" t="str">
        <f t="shared" si="767"/>
        <v>Pendente</v>
      </c>
      <c r="AE2031" s="43"/>
      <c r="AF2031" s="44"/>
      <c r="AG2031" s="46"/>
      <c r="AH2031" s="46"/>
      <c r="AI2031" s="46"/>
      <c r="AJ2031" s="44"/>
      <c r="AK2031" s="46"/>
      <c r="AL2031" s="127"/>
      <c r="AM2031" s="44"/>
      <c r="AN2031" s="46"/>
      <c r="AO2031" s="127"/>
      <c r="AP2031" s="46"/>
      <c r="AQ2031" s="46"/>
      <c r="AR2031" s="46"/>
      <c r="AS2031" s="46"/>
      <c r="AT2031" s="46"/>
      <c r="AU2031" s="46"/>
      <c r="AV2031" s="46"/>
      <c r="AW2031" s="46"/>
      <c r="AX2031" s="46"/>
      <c r="AY2031" s="46"/>
      <c r="AZ2031" s="49"/>
      <c r="BE2031" s="52">
        <f t="shared" si="766"/>
        <v>0</v>
      </c>
      <c r="BF2031" s="53" t="str">
        <f t="shared" si="768"/>
        <v>00</v>
      </c>
      <c r="BG2031" s="54">
        <f t="shared" si="769"/>
        <v>0</v>
      </c>
      <c r="BH2031" s="54">
        <v>6</v>
      </c>
      <c r="BI2031" s="54" t="str">
        <f t="shared" si="770"/>
        <v>,00</v>
      </c>
      <c r="BJ2031" s="55" t="str">
        <f t="shared" si="771"/>
        <v>00,00</v>
      </c>
      <c r="BL2031" s="57" t="str">
        <f>IFERROR(VLOOKUP(H2031,#REF!,2,0)," ")</f>
        <v xml:space="preserve"> </v>
      </c>
      <c r="BM2031" s="57" t="str">
        <f>IFERROR(VLOOKUP(K2031,#REF!,2,0)," ")</f>
        <v xml:space="preserve"> </v>
      </c>
      <c r="BN2031" s="58" t="str">
        <f t="shared" si="777"/>
        <v xml:space="preserve">  </v>
      </c>
      <c r="BO2031" s="59" t="str">
        <f>IFERROR(VLOOKUP(BN2031,#REF!,5,0)," ")</f>
        <v xml:space="preserve"> </v>
      </c>
      <c r="BP2031" s="59" t="str">
        <f t="shared" si="778"/>
        <v xml:space="preserve"> </v>
      </c>
      <c r="BQ2031" s="56" t="str">
        <f t="shared" si="779"/>
        <v>0,00</v>
      </c>
      <c r="BR2031" s="59" t="str">
        <f t="shared" si="780"/>
        <v>0,00</v>
      </c>
      <c r="BS2031" s="59" t="str">
        <f t="shared" si="781"/>
        <v xml:space="preserve"> </v>
      </c>
      <c r="BT2031" s="56" t="str">
        <f t="shared" si="772"/>
        <v>00</v>
      </c>
      <c r="BU2031" s="56">
        <f t="shared" si="773"/>
        <v>0</v>
      </c>
      <c r="BV2031" s="56" t="str">
        <f>IFERROR(BU2031*#REF!,"0,00")</f>
        <v>0,00</v>
      </c>
      <c r="BW2031" s="59" t="str">
        <f t="shared" si="774"/>
        <v>0,00</v>
      </c>
    </row>
    <row r="2032" spans="1:75" ht="61.5" customHeight="1" thickTop="1" thickBot="1">
      <c r="A2032" s="90" t="str">
        <f t="shared" si="762"/>
        <v>INSERIR DATA</v>
      </c>
      <c r="B2032" s="91" t="str">
        <f t="shared" si="763"/>
        <v>INSERIR DATA</v>
      </c>
      <c r="C2032" s="81" t="str">
        <f t="shared" si="764"/>
        <v>INSERIR DATA</v>
      </c>
      <c r="D2032" s="79">
        <f t="shared" si="776"/>
        <v>2029</v>
      </c>
      <c r="E2032" s="125">
        <f t="shared" si="775"/>
        <v>0</v>
      </c>
      <c r="F2032" s="101"/>
      <c r="G2032" s="124" t="str">
        <f>IFERROR(VLOOKUP(F2032,#REF!,2,0)," ")</f>
        <v xml:space="preserve"> </v>
      </c>
      <c r="H2032" s="122" t="str">
        <f>IFERROR(VLOOKUP(F2032,#REF!,3,0)," ")</f>
        <v xml:space="preserve"> </v>
      </c>
      <c r="I2032" s="103"/>
      <c r="J2032" s="103"/>
      <c r="K2032" s="103"/>
      <c r="L2032" s="104"/>
      <c r="M2032" s="105"/>
      <c r="N2032" s="106"/>
      <c r="O2032" s="107"/>
      <c r="P2032" s="122" t="str">
        <f t="shared" ref="P2032:P2095" si="782">IFERROR(BJ2032," ")</f>
        <v>00,00</v>
      </c>
      <c r="Q2032" s="123" t="str">
        <f t="shared" ref="Q2032:Q2095" si="783">BW2032</f>
        <v>0,00</v>
      </c>
      <c r="R2032" s="119">
        <v>0</v>
      </c>
      <c r="S2032" s="119">
        <v>0</v>
      </c>
      <c r="T2032" s="123">
        <f t="shared" si="765"/>
        <v>0</v>
      </c>
      <c r="U2032" s="108"/>
      <c r="V2032" s="109" t="str">
        <f t="shared" si="761"/>
        <v/>
      </c>
      <c r="W2032" s="37"/>
      <c r="X2032" s="132"/>
      <c r="Y2032" s="134"/>
      <c r="AA2032" s="24"/>
      <c r="AB2032" s="40"/>
      <c r="AC2032" s="24" t="str">
        <f t="shared" si="767"/>
        <v>Pendente</v>
      </c>
      <c r="AE2032" s="43"/>
      <c r="AF2032" s="44"/>
      <c r="AG2032" s="46"/>
      <c r="AH2032" s="46"/>
      <c r="AI2032" s="46"/>
      <c r="AJ2032" s="44"/>
      <c r="AK2032" s="46"/>
      <c r="AL2032" s="127"/>
      <c r="AM2032" s="44"/>
      <c r="AN2032" s="46"/>
      <c r="AO2032" s="127"/>
      <c r="AP2032" s="46"/>
      <c r="AQ2032" s="46"/>
      <c r="AR2032" s="46"/>
      <c r="AS2032" s="46"/>
      <c r="AT2032" s="46"/>
      <c r="AU2032" s="46"/>
      <c r="AV2032" s="46"/>
      <c r="AW2032" s="46"/>
      <c r="AX2032" s="46"/>
      <c r="AY2032" s="46"/>
      <c r="AZ2032" s="49"/>
      <c r="BE2032" s="52">
        <f t="shared" si="766"/>
        <v>0</v>
      </c>
      <c r="BF2032" s="53" t="str">
        <f t="shared" si="768"/>
        <v>00</v>
      </c>
      <c r="BG2032" s="54">
        <f t="shared" si="769"/>
        <v>0</v>
      </c>
      <c r="BH2032" s="54">
        <v>6</v>
      </c>
      <c r="BI2032" s="54" t="str">
        <f t="shared" si="770"/>
        <v>,00</v>
      </c>
      <c r="BJ2032" s="55" t="str">
        <f t="shared" si="771"/>
        <v>00,00</v>
      </c>
      <c r="BL2032" s="57" t="str">
        <f>IFERROR(VLOOKUP(H2032,#REF!,2,0)," ")</f>
        <v xml:space="preserve"> </v>
      </c>
      <c r="BM2032" s="57" t="str">
        <f>IFERROR(VLOOKUP(K2032,#REF!,2,0)," ")</f>
        <v xml:space="preserve"> </v>
      </c>
      <c r="BN2032" s="58" t="str">
        <f t="shared" si="777"/>
        <v xml:space="preserve">  </v>
      </c>
      <c r="BO2032" s="59" t="str">
        <f>IFERROR(VLOOKUP(BN2032,#REF!,5,0)," ")</f>
        <v xml:space="preserve"> </v>
      </c>
      <c r="BP2032" s="59" t="str">
        <f t="shared" si="778"/>
        <v xml:space="preserve"> </v>
      </c>
      <c r="BQ2032" s="56" t="str">
        <f t="shared" si="779"/>
        <v>0,00</v>
      </c>
      <c r="BR2032" s="59" t="str">
        <f t="shared" si="780"/>
        <v>0,00</v>
      </c>
      <c r="BS2032" s="59" t="str">
        <f t="shared" si="781"/>
        <v xml:space="preserve"> </v>
      </c>
      <c r="BT2032" s="56" t="str">
        <f t="shared" si="772"/>
        <v>00</v>
      </c>
      <c r="BU2032" s="56">
        <f t="shared" si="773"/>
        <v>0</v>
      </c>
      <c r="BV2032" s="56" t="str">
        <f>IFERROR(BU2032*#REF!,"0,00")</f>
        <v>0,00</v>
      </c>
      <c r="BW2032" s="59" t="str">
        <f t="shared" si="774"/>
        <v>0,00</v>
      </c>
    </row>
    <row r="2033" spans="1:75" ht="61.5" customHeight="1" thickTop="1" thickBot="1">
      <c r="A2033" s="90" t="str">
        <f t="shared" si="762"/>
        <v>INSERIR DATA</v>
      </c>
      <c r="B2033" s="91" t="str">
        <f t="shared" si="763"/>
        <v>INSERIR DATA</v>
      </c>
      <c r="C2033" s="81" t="str">
        <f t="shared" si="764"/>
        <v>INSERIR DATA</v>
      </c>
      <c r="D2033" s="79">
        <f t="shared" si="776"/>
        <v>2030</v>
      </c>
      <c r="E2033" s="125">
        <f t="shared" si="775"/>
        <v>0</v>
      </c>
      <c r="F2033" s="101"/>
      <c r="G2033" s="124" t="str">
        <f>IFERROR(VLOOKUP(F2033,#REF!,2,0)," ")</f>
        <v xml:space="preserve"> </v>
      </c>
      <c r="H2033" s="122" t="str">
        <f>IFERROR(VLOOKUP(F2033,#REF!,3,0)," ")</f>
        <v xml:space="preserve"> </v>
      </c>
      <c r="I2033" s="103"/>
      <c r="J2033" s="103"/>
      <c r="K2033" s="103"/>
      <c r="L2033" s="104"/>
      <c r="M2033" s="105"/>
      <c r="N2033" s="106"/>
      <c r="O2033" s="107"/>
      <c r="P2033" s="122" t="str">
        <f t="shared" si="782"/>
        <v>00,00</v>
      </c>
      <c r="Q2033" s="123" t="str">
        <f t="shared" si="783"/>
        <v>0,00</v>
      </c>
      <c r="R2033" s="119">
        <v>0</v>
      </c>
      <c r="S2033" s="119">
        <v>0</v>
      </c>
      <c r="T2033" s="123">
        <f t="shared" si="765"/>
        <v>0</v>
      </c>
      <c r="U2033" s="108"/>
      <c r="V2033" s="109" t="str">
        <f t="shared" ref="V2033:V2096" si="784">UPPER(Y2033)</f>
        <v/>
      </c>
      <c r="W2033" s="37"/>
      <c r="X2033" s="132"/>
      <c r="Y2033" s="134"/>
      <c r="AA2033" s="24"/>
      <c r="AB2033" s="40"/>
      <c r="AC2033" s="24" t="str">
        <f t="shared" si="767"/>
        <v>Pendente</v>
      </c>
      <c r="AE2033" s="43"/>
      <c r="AF2033" s="44"/>
      <c r="AG2033" s="46"/>
      <c r="AH2033" s="46"/>
      <c r="AI2033" s="46"/>
      <c r="AJ2033" s="44"/>
      <c r="AK2033" s="46"/>
      <c r="AL2033" s="127"/>
      <c r="AM2033" s="44"/>
      <c r="AN2033" s="46"/>
      <c r="AO2033" s="127"/>
      <c r="AP2033" s="46"/>
      <c r="AQ2033" s="46"/>
      <c r="AR2033" s="46"/>
      <c r="AS2033" s="46"/>
      <c r="AT2033" s="46"/>
      <c r="AU2033" s="46"/>
      <c r="AV2033" s="46"/>
      <c r="AW2033" s="46"/>
      <c r="AX2033" s="46"/>
      <c r="AY2033" s="46"/>
      <c r="AZ2033" s="49"/>
      <c r="BE2033" s="52">
        <f t="shared" si="766"/>
        <v>0</v>
      </c>
      <c r="BF2033" s="53" t="str">
        <f t="shared" si="768"/>
        <v>00</v>
      </c>
      <c r="BG2033" s="54">
        <f t="shared" si="769"/>
        <v>0</v>
      </c>
      <c r="BH2033" s="54">
        <v>6</v>
      </c>
      <c r="BI2033" s="54" t="str">
        <f t="shared" si="770"/>
        <v>,00</v>
      </c>
      <c r="BJ2033" s="55" t="str">
        <f t="shared" si="771"/>
        <v>00,00</v>
      </c>
      <c r="BL2033" s="57" t="str">
        <f>IFERROR(VLOOKUP(H2033,#REF!,2,0)," ")</f>
        <v xml:space="preserve"> </v>
      </c>
      <c r="BM2033" s="57" t="str">
        <f>IFERROR(VLOOKUP(K2033,#REF!,2,0)," ")</f>
        <v xml:space="preserve"> </v>
      </c>
      <c r="BN2033" s="58" t="str">
        <f t="shared" si="777"/>
        <v xml:space="preserve">  </v>
      </c>
      <c r="BO2033" s="59" t="str">
        <f>IFERROR(VLOOKUP(BN2033,#REF!,5,0)," ")</f>
        <v xml:space="preserve"> </v>
      </c>
      <c r="BP2033" s="59" t="str">
        <f t="shared" si="778"/>
        <v xml:space="preserve"> </v>
      </c>
      <c r="BQ2033" s="56" t="str">
        <f t="shared" si="779"/>
        <v>0,00</v>
      </c>
      <c r="BR2033" s="59" t="str">
        <f t="shared" si="780"/>
        <v>0,00</v>
      </c>
      <c r="BS2033" s="59" t="str">
        <f t="shared" si="781"/>
        <v xml:space="preserve"> </v>
      </c>
      <c r="BT2033" s="56" t="str">
        <f t="shared" si="772"/>
        <v>00</v>
      </c>
      <c r="BU2033" s="56">
        <f t="shared" si="773"/>
        <v>0</v>
      </c>
      <c r="BV2033" s="56" t="str">
        <f>IFERROR(BU2033*#REF!,"0,00")</f>
        <v>0,00</v>
      </c>
      <c r="BW2033" s="59" t="str">
        <f t="shared" si="774"/>
        <v>0,00</v>
      </c>
    </row>
    <row r="2034" spans="1:75" ht="61.5" customHeight="1" thickTop="1" thickBot="1">
      <c r="A2034" s="90" t="str">
        <f t="shared" si="762"/>
        <v>INSERIR DATA</v>
      </c>
      <c r="B2034" s="91" t="str">
        <f t="shared" si="763"/>
        <v>INSERIR DATA</v>
      </c>
      <c r="C2034" s="81" t="str">
        <f t="shared" si="764"/>
        <v>INSERIR DATA</v>
      </c>
      <c r="D2034" s="79">
        <f t="shared" si="776"/>
        <v>2031</v>
      </c>
      <c r="E2034" s="125">
        <f t="shared" si="775"/>
        <v>0</v>
      </c>
      <c r="F2034" s="101"/>
      <c r="G2034" s="124" t="str">
        <f>IFERROR(VLOOKUP(F2034,#REF!,2,0)," ")</f>
        <v xml:space="preserve"> </v>
      </c>
      <c r="H2034" s="122" t="str">
        <f>IFERROR(VLOOKUP(F2034,#REF!,3,0)," ")</f>
        <v xml:space="preserve"> </v>
      </c>
      <c r="I2034" s="103"/>
      <c r="J2034" s="103"/>
      <c r="K2034" s="103"/>
      <c r="L2034" s="104"/>
      <c r="M2034" s="105"/>
      <c r="N2034" s="106"/>
      <c r="O2034" s="107"/>
      <c r="P2034" s="122" t="str">
        <f t="shared" si="782"/>
        <v>00,00</v>
      </c>
      <c r="Q2034" s="123" t="str">
        <f t="shared" si="783"/>
        <v>0,00</v>
      </c>
      <c r="R2034" s="119">
        <v>0</v>
      </c>
      <c r="S2034" s="119">
        <v>0</v>
      </c>
      <c r="T2034" s="123">
        <f t="shared" si="765"/>
        <v>0</v>
      </c>
      <c r="U2034" s="108"/>
      <c r="V2034" s="109" t="str">
        <f t="shared" si="784"/>
        <v/>
      </c>
      <c r="W2034" s="37"/>
      <c r="X2034" s="132"/>
      <c r="Y2034" s="134"/>
      <c r="AA2034" s="24"/>
      <c r="AB2034" s="40"/>
      <c r="AC2034" s="24" t="str">
        <f t="shared" si="767"/>
        <v>Pendente</v>
      </c>
      <c r="AE2034" s="43"/>
      <c r="AF2034" s="44"/>
      <c r="AG2034" s="46"/>
      <c r="AH2034" s="46"/>
      <c r="AI2034" s="46"/>
      <c r="AJ2034" s="44"/>
      <c r="AK2034" s="46"/>
      <c r="AL2034" s="127"/>
      <c r="AM2034" s="44"/>
      <c r="AN2034" s="46"/>
      <c r="AO2034" s="127"/>
      <c r="AP2034" s="46"/>
      <c r="AQ2034" s="46"/>
      <c r="AR2034" s="46"/>
      <c r="AS2034" s="46"/>
      <c r="AT2034" s="46"/>
      <c r="AU2034" s="46"/>
      <c r="AV2034" s="46"/>
      <c r="AW2034" s="46"/>
      <c r="AX2034" s="46"/>
      <c r="AY2034" s="46"/>
      <c r="AZ2034" s="49"/>
      <c r="BE2034" s="52">
        <f t="shared" si="766"/>
        <v>0</v>
      </c>
      <c r="BF2034" s="53" t="str">
        <f t="shared" si="768"/>
        <v>00</v>
      </c>
      <c r="BG2034" s="54">
        <f t="shared" si="769"/>
        <v>0</v>
      </c>
      <c r="BH2034" s="54">
        <v>6</v>
      </c>
      <c r="BI2034" s="54" t="str">
        <f t="shared" si="770"/>
        <v>,00</v>
      </c>
      <c r="BJ2034" s="55" t="str">
        <f t="shared" si="771"/>
        <v>00,00</v>
      </c>
      <c r="BL2034" s="57" t="str">
        <f>IFERROR(VLOOKUP(H2034,#REF!,2,0)," ")</f>
        <v xml:space="preserve"> </v>
      </c>
      <c r="BM2034" s="57" t="str">
        <f>IFERROR(VLOOKUP(K2034,#REF!,2,0)," ")</f>
        <v xml:space="preserve"> </v>
      </c>
      <c r="BN2034" s="58" t="str">
        <f t="shared" si="777"/>
        <v xml:space="preserve">  </v>
      </c>
      <c r="BO2034" s="59" t="str">
        <f>IFERROR(VLOOKUP(BN2034,#REF!,5,0)," ")</f>
        <v xml:space="preserve"> </v>
      </c>
      <c r="BP2034" s="59" t="str">
        <f t="shared" si="778"/>
        <v xml:space="preserve"> </v>
      </c>
      <c r="BQ2034" s="56" t="str">
        <f t="shared" si="779"/>
        <v>0,00</v>
      </c>
      <c r="BR2034" s="59" t="str">
        <f t="shared" si="780"/>
        <v>0,00</v>
      </c>
      <c r="BS2034" s="59" t="str">
        <f t="shared" si="781"/>
        <v xml:space="preserve"> </v>
      </c>
      <c r="BT2034" s="56" t="str">
        <f t="shared" si="772"/>
        <v>00</v>
      </c>
      <c r="BU2034" s="56">
        <f t="shared" si="773"/>
        <v>0</v>
      </c>
      <c r="BV2034" s="56" t="str">
        <f>IFERROR(BU2034*#REF!,"0,00")</f>
        <v>0,00</v>
      </c>
      <c r="BW2034" s="59" t="str">
        <f t="shared" si="774"/>
        <v>0,00</v>
      </c>
    </row>
    <row r="2035" spans="1:75" ht="61.5" customHeight="1" thickTop="1" thickBot="1">
      <c r="A2035" s="90" t="str">
        <f t="shared" si="762"/>
        <v>INSERIR DATA</v>
      </c>
      <c r="B2035" s="91" t="str">
        <f t="shared" si="763"/>
        <v>INSERIR DATA</v>
      </c>
      <c r="C2035" s="81" t="str">
        <f t="shared" si="764"/>
        <v>INSERIR DATA</v>
      </c>
      <c r="D2035" s="79">
        <f t="shared" si="776"/>
        <v>2032</v>
      </c>
      <c r="E2035" s="125">
        <f t="shared" si="775"/>
        <v>0</v>
      </c>
      <c r="F2035" s="101"/>
      <c r="G2035" s="124" t="str">
        <f>IFERROR(VLOOKUP(F2035,#REF!,2,0)," ")</f>
        <v xml:space="preserve"> </v>
      </c>
      <c r="H2035" s="122" t="str">
        <f>IFERROR(VLOOKUP(F2035,#REF!,3,0)," ")</f>
        <v xml:space="preserve"> </v>
      </c>
      <c r="I2035" s="103"/>
      <c r="J2035" s="103"/>
      <c r="K2035" s="103"/>
      <c r="L2035" s="104"/>
      <c r="M2035" s="105"/>
      <c r="N2035" s="106"/>
      <c r="O2035" s="107"/>
      <c r="P2035" s="122" t="str">
        <f t="shared" si="782"/>
        <v>00,00</v>
      </c>
      <c r="Q2035" s="123" t="str">
        <f t="shared" si="783"/>
        <v>0,00</v>
      </c>
      <c r="R2035" s="119">
        <v>0</v>
      </c>
      <c r="S2035" s="119">
        <v>0</v>
      </c>
      <c r="T2035" s="123">
        <f t="shared" si="765"/>
        <v>0</v>
      </c>
      <c r="U2035" s="108"/>
      <c r="V2035" s="109" t="str">
        <f t="shared" si="784"/>
        <v/>
      </c>
      <c r="W2035" s="37"/>
      <c r="X2035" s="132"/>
      <c r="Y2035" s="134"/>
      <c r="AA2035" s="24"/>
      <c r="AB2035" s="40"/>
      <c r="AC2035" s="24" t="str">
        <f t="shared" si="767"/>
        <v>Pendente</v>
      </c>
      <c r="AE2035" s="43"/>
      <c r="AF2035" s="44"/>
      <c r="AG2035" s="46"/>
      <c r="AH2035" s="46"/>
      <c r="AI2035" s="46"/>
      <c r="AJ2035" s="44"/>
      <c r="AK2035" s="46"/>
      <c r="AL2035" s="127"/>
      <c r="AM2035" s="44"/>
      <c r="AN2035" s="46"/>
      <c r="AO2035" s="127"/>
      <c r="AP2035" s="46"/>
      <c r="AQ2035" s="46"/>
      <c r="AR2035" s="46"/>
      <c r="AS2035" s="46"/>
      <c r="AT2035" s="46"/>
      <c r="AU2035" s="46"/>
      <c r="AV2035" s="46"/>
      <c r="AW2035" s="46"/>
      <c r="AX2035" s="46"/>
      <c r="AY2035" s="46"/>
      <c r="AZ2035" s="49"/>
      <c r="BE2035" s="52">
        <f t="shared" si="766"/>
        <v>0</v>
      </c>
      <c r="BF2035" s="53" t="str">
        <f t="shared" si="768"/>
        <v>00</v>
      </c>
      <c r="BG2035" s="54">
        <f t="shared" si="769"/>
        <v>0</v>
      </c>
      <c r="BH2035" s="54">
        <v>6</v>
      </c>
      <c r="BI2035" s="54" t="str">
        <f t="shared" si="770"/>
        <v>,00</v>
      </c>
      <c r="BJ2035" s="55" t="str">
        <f t="shared" si="771"/>
        <v>00,00</v>
      </c>
      <c r="BL2035" s="57" t="str">
        <f>IFERROR(VLOOKUP(H2035,#REF!,2,0)," ")</f>
        <v xml:space="preserve"> </v>
      </c>
      <c r="BM2035" s="57" t="str">
        <f>IFERROR(VLOOKUP(K2035,#REF!,2,0)," ")</f>
        <v xml:space="preserve"> </v>
      </c>
      <c r="BN2035" s="58" t="str">
        <f t="shared" si="777"/>
        <v xml:space="preserve">  </v>
      </c>
      <c r="BO2035" s="59" t="str">
        <f>IFERROR(VLOOKUP(BN2035,#REF!,5,0)," ")</f>
        <v xml:space="preserve"> </v>
      </c>
      <c r="BP2035" s="59" t="str">
        <f t="shared" si="778"/>
        <v xml:space="preserve"> </v>
      </c>
      <c r="BQ2035" s="56" t="str">
        <f t="shared" si="779"/>
        <v>0,00</v>
      </c>
      <c r="BR2035" s="59" t="str">
        <f t="shared" si="780"/>
        <v>0,00</v>
      </c>
      <c r="BS2035" s="59" t="str">
        <f t="shared" si="781"/>
        <v xml:space="preserve"> </v>
      </c>
      <c r="BT2035" s="56" t="str">
        <f t="shared" si="772"/>
        <v>00</v>
      </c>
      <c r="BU2035" s="56">
        <f t="shared" si="773"/>
        <v>0</v>
      </c>
      <c r="BV2035" s="56" t="str">
        <f>IFERROR(BU2035*#REF!,"0,00")</f>
        <v>0,00</v>
      </c>
      <c r="BW2035" s="59" t="str">
        <f t="shared" si="774"/>
        <v>0,00</v>
      </c>
    </row>
    <row r="2036" spans="1:75" ht="61.5" customHeight="1" thickTop="1" thickBot="1">
      <c r="A2036" s="90" t="str">
        <f t="shared" si="762"/>
        <v>INSERIR DATA</v>
      </c>
      <c r="B2036" s="91" t="str">
        <f t="shared" si="763"/>
        <v>INSERIR DATA</v>
      </c>
      <c r="C2036" s="81" t="str">
        <f t="shared" si="764"/>
        <v>INSERIR DATA</v>
      </c>
      <c r="D2036" s="79">
        <f t="shared" si="776"/>
        <v>2033</v>
      </c>
      <c r="E2036" s="125">
        <f t="shared" si="775"/>
        <v>0</v>
      </c>
      <c r="F2036" s="101"/>
      <c r="G2036" s="124" t="str">
        <f>IFERROR(VLOOKUP(F2036,#REF!,2,0)," ")</f>
        <v xml:space="preserve"> </v>
      </c>
      <c r="H2036" s="122" t="str">
        <f>IFERROR(VLOOKUP(F2036,#REF!,3,0)," ")</f>
        <v xml:space="preserve"> </v>
      </c>
      <c r="I2036" s="103"/>
      <c r="J2036" s="103"/>
      <c r="K2036" s="103"/>
      <c r="L2036" s="104"/>
      <c r="M2036" s="105"/>
      <c r="N2036" s="106"/>
      <c r="O2036" s="107"/>
      <c r="P2036" s="122" t="str">
        <f t="shared" si="782"/>
        <v>00,00</v>
      </c>
      <c r="Q2036" s="123" t="str">
        <f t="shared" si="783"/>
        <v>0,00</v>
      </c>
      <c r="R2036" s="119">
        <v>0</v>
      </c>
      <c r="S2036" s="119">
        <v>0</v>
      </c>
      <c r="T2036" s="123">
        <f t="shared" si="765"/>
        <v>0</v>
      </c>
      <c r="U2036" s="108"/>
      <c r="V2036" s="109" t="str">
        <f t="shared" si="784"/>
        <v/>
      </c>
      <c r="W2036" s="37"/>
      <c r="X2036" s="132"/>
      <c r="Y2036" s="134"/>
      <c r="AA2036" s="24"/>
      <c r="AB2036" s="40"/>
      <c r="AC2036" s="24" t="str">
        <f t="shared" si="767"/>
        <v>Pendente</v>
      </c>
      <c r="AE2036" s="43"/>
      <c r="AF2036" s="44"/>
      <c r="AG2036" s="46"/>
      <c r="AH2036" s="46"/>
      <c r="AI2036" s="46"/>
      <c r="AJ2036" s="44"/>
      <c r="AK2036" s="46"/>
      <c r="AL2036" s="127"/>
      <c r="AM2036" s="44"/>
      <c r="AN2036" s="46"/>
      <c r="AO2036" s="127"/>
      <c r="AP2036" s="46"/>
      <c r="AQ2036" s="46"/>
      <c r="AR2036" s="46"/>
      <c r="AS2036" s="46"/>
      <c r="AT2036" s="46"/>
      <c r="AU2036" s="46"/>
      <c r="AV2036" s="46"/>
      <c r="AW2036" s="46"/>
      <c r="AX2036" s="46"/>
      <c r="AY2036" s="46"/>
      <c r="AZ2036" s="49"/>
      <c r="BE2036" s="52">
        <f t="shared" si="766"/>
        <v>0</v>
      </c>
      <c r="BF2036" s="53" t="str">
        <f t="shared" si="768"/>
        <v>00</v>
      </c>
      <c r="BG2036" s="54">
        <f t="shared" si="769"/>
        <v>0</v>
      </c>
      <c r="BH2036" s="54">
        <v>6</v>
      </c>
      <c r="BI2036" s="54" t="str">
        <f t="shared" si="770"/>
        <v>,00</v>
      </c>
      <c r="BJ2036" s="55" t="str">
        <f t="shared" si="771"/>
        <v>00,00</v>
      </c>
      <c r="BL2036" s="57" t="str">
        <f>IFERROR(VLOOKUP(H2036,#REF!,2,0)," ")</f>
        <v xml:space="preserve"> </v>
      </c>
      <c r="BM2036" s="57" t="str">
        <f>IFERROR(VLOOKUP(K2036,#REF!,2,0)," ")</f>
        <v xml:space="preserve"> </v>
      </c>
      <c r="BN2036" s="58" t="str">
        <f t="shared" si="777"/>
        <v xml:space="preserve">  </v>
      </c>
      <c r="BO2036" s="59" t="str">
        <f>IFERROR(VLOOKUP(BN2036,#REF!,5,0)," ")</f>
        <v xml:space="preserve"> </v>
      </c>
      <c r="BP2036" s="59" t="str">
        <f t="shared" si="778"/>
        <v xml:space="preserve"> </v>
      </c>
      <c r="BQ2036" s="56" t="str">
        <f t="shared" si="779"/>
        <v>0,00</v>
      </c>
      <c r="BR2036" s="59" t="str">
        <f t="shared" si="780"/>
        <v>0,00</v>
      </c>
      <c r="BS2036" s="59" t="str">
        <f t="shared" si="781"/>
        <v xml:space="preserve"> </v>
      </c>
      <c r="BT2036" s="56" t="str">
        <f t="shared" si="772"/>
        <v>00</v>
      </c>
      <c r="BU2036" s="56">
        <f t="shared" si="773"/>
        <v>0</v>
      </c>
      <c r="BV2036" s="56" t="str">
        <f>IFERROR(BU2036*#REF!,"0,00")</f>
        <v>0,00</v>
      </c>
      <c r="BW2036" s="59" t="str">
        <f t="shared" si="774"/>
        <v>0,00</v>
      </c>
    </row>
    <row r="2037" spans="1:75" ht="61.5" customHeight="1" thickTop="1" thickBot="1">
      <c r="A2037" s="90" t="str">
        <f t="shared" si="762"/>
        <v>INSERIR DATA</v>
      </c>
      <c r="B2037" s="91" t="str">
        <f t="shared" si="763"/>
        <v>INSERIR DATA</v>
      </c>
      <c r="C2037" s="81" t="str">
        <f t="shared" si="764"/>
        <v>INSERIR DATA</v>
      </c>
      <c r="D2037" s="79">
        <f t="shared" si="776"/>
        <v>2034</v>
      </c>
      <c r="E2037" s="125">
        <f t="shared" si="775"/>
        <v>0</v>
      </c>
      <c r="F2037" s="101"/>
      <c r="G2037" s="124" t="str">
        <f>IFERROR(VLOOKUP(F2037,#REF!,2,0)," ")</f>
        <v xml:space="preserve"> </v>
      </c>
      <c r="H2037" s="122" t="str">
        <f>IFERROR(VLOOKUP(F2037,#REF!,3,0)," ")</f>
        <v xml:space="preserve"> </v>
      </c>
      <c r="I2037" s="103"/>
      <c r="J2037" s="103"/>
      <c r="K2037" s="103"/>
      <c r="L2037" s="104"/>
      <c r="M2037" s="105"/>
      <c r="N2037" s="106"/>
      <c r="O2037" s="107"/>
      <c r="P2037" s="122" t="str">
        <f t="shared" si="782"/>
        <v>00,00</v>
      </c>
      <c r="Q2037" s="123" t="str">
        <f t="shared" si="783"/>
        <v>0,00</v>
      </c>
      <c r="R2037" s="119">
        <v>0</v>
      </c>
      <c r="S2037" s="119">
        <v>0</v>
      </c>
      <c r="T2037" s="123">
        <f t="shared" si="765"/>
        <v>0</v>
      </c>
      <c r="U2037" s="108"/>
      <c r="V2037" s="109" t="str">
        <f t="shared" si="784"/>
        <v/>
      </c>
      <c r="W2037" s="37"/>
      <c r="X2037" s="132"/>
      <c r="Y2037" s="134"/>
      <c r="AA2037" s="24"/>
      <c r="AB2037" s="40"/>
      <c r="AC2037" s="24" t="str">
        <f t="shared" si="767"/>
        <v>Pendente</v>
      </c>
      <c r="AE2037" s="43"/>
      <c r="AF2037" s="44"/>
      <c r="AG2037" s="46"/>
      <c r="AH2037" s="46"/>
      <c r="AI2037" s="46"/>
      <c r="AJ2037" s="44"/>
      <c r="AK2037" s="46"/>
      <c r="AL2037" s="127"/>
      <c r="AM2037" s="44"/>
      <c r="AN2037" s="46"/>
      <c r="AO2037" s="127"/>
      <c r="AP2037" s="46"/>
      <c r="AQ2037" s="46"/>
      <c r="AR2037" s="46"/>
      <c r="AS2037" s="46"/>
      <c r="AT2037" s="46"/>
      <c r="AU2037" s="46"/>
      <c r="AV2037" s="46"/>
      <c r="AW2037" s="46"/>
      <c r="AX2037" s="46"/>
      <c r="AY2037" s="46"/>
      <c r="AZ2037" s="49"/>
      <c r="BE2037" s="52">
        <f t="shared" si="766"/>
        <v>0</v>
      </c>
      <c r="BF2037" s="53" t="str">
        <f t="shared" si="768"/>
        <v>00</v>
      </c>
      <c r="BG2037" s="54">
        <f t="shared" si="769"/>
        <v>0</v>
      </c>
      <c r="BH2037" s="54">
        <v>6</v>
      </c>
      <c r="BI2037" s="54" t="str">
        <f t="shared" si="770"/>
        <v>,00</v>
      </c>
      <c r="BJ2037" s="55" t="str">
        <f t="shared" si="771"/>
        <v>00,00</v>
      </c>
      <c r="BL2037" s="57" t="str">
        <f>IFERROR(VLOOKUP(H2037,#REF!,2,0)," ")</f>
        <v xml:space="preserve"> </v>
      </c>
      <c r="BM2037" s="57" t="str">
        <f>IFERROR(VLOOKUP(K2037,#REF!,2,0)," ")</f>
        <v xml:space="preserve"> </v>
      </c>
      <c r="BN2037" s="58" t="str">
        <f t="shared" si="777"/>
        <v xml:space="preserve">  </v>
      </c>
      <c r="BO2037" s="59" t="str">
        <f>IFERROR(VLOOKUP(BN2037,#REF!,5,0)," ")</f>
        <v xml:space="preserve"> </v>
      </c>
      <c r="BP2037" s="59" t="str">
        <f t="shared" si="778"/>
        <v xml:space="preserve"> </v>
      </c>
      <c r="BQ2037" s="56" t="str">
        <f t="shared" si="779"/>
        <v>0,00</v>
      </c>
      <c r="BR2037" s="59" t="str">
        <f t="shared" si="780"/>
        <v>0,00</v>
      </c>
      <c r="BS2037" s="59" t="str">
        <f t="shared" si="781"/>
        <v xml:space="preserve"> </v>
      </c>
      <c r="BT2037" s="56" t="str">
        <f t="shared" si="772"/>
        <v>00</v>
      </c>
      <c r="BU2037" s="56">
        <f t="shared" si="773"/>
        <v>0</v>
      </c>
      <c r="BV2037" s="56" t="str">
        <f>IFERROR(BU2037*#REF!,"0,00")</f>
        <v>0,00</v>
      </c>
      <c r="BW2037" s="59" t="str">
        <f t="shared" si="774"/>
        <v>0,00</v>
      </c>
    </row>
    <row r="2038" spans="1:75" ht="61.5" customHeight="1" thickTop="1" thickBot="1">
      <c r="A2038" s="90" t="str">
        <f t="shared" si="762"/>
        <v>INSERIR DATA</v>
      </c>
      <c r="B2038" s="91" t="str">
        <f t="shared" si="763"/>
        <v>INSERIR DATA</v>
      </c>
      <c r="C2038" s="81" t="str">
        <f t="shared" si="764"/>
        <v>INSERIR DATA</v>
      </c>
      <c r="D2038" s="79">
        <f t="shared" si="776"/>
        <v>2035</v>
      </c>
      <c r="E2038" s="125">
        <f t="shared" si="775"/>
        <v>0</v>
      </c>
      <c r="F2038" s="101"/>
      <c r="G2038" s="124" t="str">
        <f>IFERROR(VLOOKUP(F2038,#REF!,2,0)," ")</f>
        <v xml:space="preserve"> </v>
      </c>
      <c r="H2038" s="122" t="str">
        <f>IFERROR(VLOOKUP(F2038,#REF!,3,0)," ")</f>
        <v xml:space="preserve"> </v>
      </c>
      <c r="I2038" s="103"/>
      <c r="J2038" s="103"/>
      <c r="K2038" s="103"/>
      <c r="L2038" s="104"/>
      <c r="M2038" s="105"/>
      <c r="N2038" s="106"/>
      <c r="O2038" s="107"/>
      <c r="P2038" s="122" t="str">
        <f t="shared" si="782"/>
        <v>00,00</v>
      </c>
      <c r="Q2038" s="123" t="str">
        <f t="shared" si="783"/>
        <v>0,00</v>
      </c>
      <c r="R2038" s="119">
        <v>0</v>
      </c>
      <c r="S2038" s="119">
        <v>0</v>
      </c>
      <c r="T2038" s="123">
        <f t="shared" si="765"/>
        <v>0</v>
      </c>
      <c r="U2038" s="108"/>
      <c r="V2038" s="109" t="str">
        <f t="shared" si="784"/>
        <v/>
      </c>
      <c r="W2038" s="37"/>
      <c r="X2038" s="132"/>
      <c r="Y2038" s="134"/>
      <c r="AA2038" s="24"/>
      <c r="AB2038" s="40"/>
      <c r="AC2038" s="24" t="str">
        <f t="shared" si="767"/>
        <v>Pendente</v>
      </c>
      <c r="AE2038" s="43"/>
      <c r="AF2038" s="44"/>
      <c r="AG2038" s="46"/>
      <c r="AH2038" s="46"/>
      <c r="AI2038" s="46"/>
      <c r="AJ2038" s="44"/>
      <c r="AK2038" s="46"/>
      <c r="AL2038" s="127"/>
      <c r="AM2038" s="44"/>
      <c r="AN2038" s="46"/>
      <c r="AO2038" s="127"/>
      <c r="AP2038" s="46"/>
      <c r="AQ2038" s="46"/>
      <c r="AR2038" s="46"/>
      <c r="AS2038" s="46"/>
      <c r="AT2038" s="46"/>
      <c r="AU2038" s="46"/>
      <c r="AV2038" s="46"/>
      <c r="AW2038" s="46"/>
      <c r="AX2038" s="46"/>
      <c r="AY2038" s="46"/>
      <c r="AZ2038" s="49"/>
      <c r="BE2038" s="52">
        <f t="shared" si="766"/>
        <v>0</v>
      </c>
      <c r="BF2038" s="53" t="str">
        <f t="shared" si="768"/>
        <v>00</v>
      </c>
      <c r="BG2038" s="54">
        <f t="shared" si="769"/>
        <v>0</v>
      </c>
      <c r="BH2038" s="54">
        <v>6</v>
      </c>
      <c r="BI2038" s="54" t="str">
        <f t="shared" si="770"/>
        <v>,00</v>
      </c>
      <c r="BJ2038" s="55" t="str">
        <f t="shared" si="771"/>
        <v>00,00</v>
      </c>
      <c r="BL2038" s="57" t="str">
        <f>IFERROR(VLOOKUP(H2038,#REF!,2,0)," ")</f>
        <v xml:space="preserve"> </v>
      </c>
      <c r="BM2038" s="57" t="str">
        <f>IFERROR(VLOOKUP(K2038,#REF!,2,0)," ")</f>
        <v xml:space="preserve"> </v>
      </c>
      <c r="BN2038" s="58" t="str">
        <f t="shared" si="777"/>
        <v xml:space="preserve">  </v>
      </c>
      <c r="BO2038" s="59" t="str">
        <f>IFERROR(VLOOKUP(BN2038,#REF!,5,0)," ")</f>
        <v xml:space="preserve"> </v>
      </c>
      <c r="BP2038" s="59" t="str">
        <f t="shared" si="778"/>
        <v xml:space="preserve"> </v>
      </c>
      <c r="BQ2038" s="56" t="str">
        <f t="shared" si="779"/>
        <v>0,00</v>
      </c>
      <c r="BR2038" s="59" t="str">
        <f t="shared" si="780"/>
        <v>0,00</v>
      </c>
      <c r="BS2038" s="59" t="str">
        <f t="shared" si="781"/>
        <v xml:space="preserve"> </v>
      </c>
      <c r="BT2038" s="56" t="str">
        <f t="shared" si="772"/>
        <v>00</v>
      </c>
      <c r="BU2038" s="56">
        <f t="shared" si="773"/>
        <v>0</v>
      </c>
      <c r="BV2038" s="56" t="str">
        <f>IFERROR(BU2038*#REF!,"0,00")</f>
        <v>0,00</v>
      </c>
      <c r="BW2038" s="59" t="str">
        <f t="shared" si="774"/>
        <v>0,00</v>
      </c>
    </row>
    <row r="2039" spans="1:75" ht="61.5" customHeight="1" thickTop="1" thickBot="1">
      <c r="A2039" s="90" t="str">
        <f t="shared" si="762"/>
        <v>INSERIR DATA</v>
      </c>
      <c r="B2039" s="91" t="str">
        <f t="shared" si="763"/>
        <v>INSERIR DATA</v>
      </c>
      <c r="C2039" s="81" t="str">
        <f t="shared" si="764"/>
        <v>INSERIR DATA</v>
      </c>
      <c r="D2039" s="79">
        <f t="shared" si="776"/>
        <v>2036</v>
      </c>
      <c r="E2039" s="125">
        <f t="shared" si="775"/>
        <v>0</v>
      </c>
      <c r="F2039" s="101"/>
      <c r="G2039" s="124" t="str">
        <f>IFERROR(VLOOKUP(F2039,#REF!,2,0)," ")</f>
        <v xml:space="preserve"> </v>
      </c>
      <c r="H2039" s="122" t="str">
        <f>IFERROR(VLOOKUP(F2039,#REF!,3,0)," ")</f>
        <v xml:space="preserve"> </v>
      </c>
      <c r="I2039" s="103"/>
      <c r="J2039" s="103"/>
      <c r="K2039" s="103"/>
      <c r="L2039" s="104"/>
      <c r="M2039" s="105"/>
      <c r="N2039" s="106"/>
      <c r="O2039" s="107"/>
      <c r="P2039" s="122" t="str">
        <f t="shared" si="782"/>
        <v>00,00</v>
      </c>
      <c r="Q2039" s="123" t="str">
        <f t="shared" si="783"/>
        <v>0,00</v>
      </c>
      <c r="R2039" s="119">
        <v>0</v>
      </c>
      <c r="S2039" s="119">
        <v>0</v>
      </c>
      <c r="T2039" s="123">
        <f t="shared" si="765"/>
        <v>0</v>
      </c>
      <c r="U2039" s="108"/>
      <c r="V2039" s="109" t="str">
        <f t="shared" si="784"/>
        <v/>
      </c>
      <c r="W2039" s="37"/>
      <c r="X2039" s="132"/>
      <c r="Y2039" s="134"/>
      <c r="AA2039" s="24"/>
      <c r="AB2039" s="40"/>
      <c r="AC2039" s="24" t="str">
        <f t="shared" si="767"/>
        <v>Pendente</v>
      </c>
      <c r="AE2039" s="43"/>
      <c r="AF2039" s="44"/>
      <c r="AG2039" s="46"/>
      <c r="AH2039" s="46"/>
      <c r="AI2039" s="46"/>
      <c r="AJ2039" s="44"/>
      <c r="AK2039" s="46"/>
      <c r="AL2039" s="127"/>
      <c r="AM2039" s="44"/>
      <c r="AN2039" s="46"/>
      <c r="AO2039" s="127"/>
      <c r="AP2039" s="46"/>
      <c r="AQ2039" s="46"/>
      <c r="AR2039" s="46"/>
      <c r="AS2039" s="46"/>
      <c r="AT2039" s="46"/>
      <c r="AU2039" s="46"/>
      <c r="AV2039" s="46"/>
      <c r="AW2039" s="46"/>
      <c r="AX2039" s="46"/>
      <c r="AY2039" s="46"/>
      <c r="AZ2039" s="49"/>
      <c r="BE2039" s="52">
        <f t="shared" si="766"/>
        <v>0</v>
      </c>
      <c r="BF2039" s="53" t="str">
        <f t="shared" si="768"/>
        <v>00</v>
      </c>
      <c r="BG2039" s="54">
        <f t="shared" si="769"/>
        <v>0</v>
      </c>
      <c r="BH2039" s="54">
        <v>6</v>
      </c>
      <c r="BI2039" s="54" t="str">
        <f t="shared" si="770"/>
        <v>,00</v>
      </c>
      <c r="BJ2039" s="55" t="str">
        <f t="shared" si="771"/>
        <v>00,00</v>
      </c>
      <c r="BL2039" s="57" t="str">
        <f>IFERROR(VLOOKUP(H2039,#REF!,2,0)," ")</f>
        <v xml:space="preserve"> </v>
      </c>
      <c r="BM2039" s="57" t="str">
        <f>IFERROR(VLOOKUP(K2039,#REF!,2,0)," ")</f>
        <v xml:space="preserve"> </v>
      </c>
      <c r="BN2039" s="58" t="str">
        <f t="shared" si="777"/>
        <v xml:space="preserve">  </v>
      </c>
      <c r="BO2039" s="59" t="str">
        <f>IFERROR(VLOOKUP(BN2039,#REF!,5,0)," ")</f>
        <v xml:space="preserve"> </v>
      </c>
      <c r="BP2039" s="59" t="str">
        <f t="shared" si="778"/>
        <v xml:space="preserve"> </v>
      </c>
      <c r="BQ2039" s="56" t="str">
        <f t="shared" si="779"/>
        <v>0,00</v>
      </c>
      <c r="BR2039" s="59" t="str">
        <f t="shared" si="780"/>
        <v>0,00</v>
      </c>
      <c r="BS2039" s="59" t="str">
        <f t="shared" si="781"/>
        <v xml:space="preserve"> </v>
      </c>
      <c r="BT2039" s="56" t="str">
        <f t="shared" si="772"/>
        <v>00</v>
      </c>
      <c r="BU2039" s="56">
        <f t="shared" si="773"/>
        <v>0</v>
      </c>
      <c r="BV2039" s="56" t="str">
        <f>IFERROR(BU2039*#REF!,"0,00")</f>
        <v>0,00</v>
      </c>
      <c r="BW2039" s="59" t="str">
        <f t="shared" si="774"/>
        <v>0,00</v>
      </c>
    </row>
    <row r="2040" spans="1:75" ht="61.5" customHeight="1" thickTop="1" thickBot="1">
      <c r="A2040" s="90" t="str">
        <f t="shared" si="762"/>
        <v>INSERIR DATA</v>
      </c>
      <c r="B2040" s="91" t="str">
        <f t="shared" si="763"/>
        <v>INSERIR DATA</v>
      </c>
      <c r="C2040" s="81" t="str">
        <f t="shared" si="764"/>
        <v>INSERIR DATA</v>
      </c>
      <c r="D2040" s="79">
        <f t="shared" si="776"/>
        <v>2037</v>
      </c>
      <c r="E2040" s="125">
        <f t="shared" si="775"/>
        <v>0</v>
      </c>
      <c r="F2040" s="101"/>
      <c r="G2040" s="124" t="str">
        <f>IFERROR(VLOOKUP(F2040,#REF!,2,0)," ")</f>
        <v xml:space="preserve"> </v>
      </c>
      <c r="H2040" s="122" t="str">
        <f>IFERROR(VLOOKUP(F2040,#REF!,3,0)," ")</f>
        <v xml:space="preserve"> </v>
      </c>
      <c r="I2040" s="103"/>
      <c r="J2040" s="103"/>
      <c r="K2040" s="103"/>
      <c r="L2040" s="104"/>
      <c r="M2040" s="105"/>
      <c r="N2040" s="106"/>
      <c r="O2040" s="107"/>
      <c r="P2040" s="122" t="str">
        <f t="shared" si="782"/>
        <v>00,00</v>
      </c>
      <c r="Q2040" s="123" t="str">
        <f t="shared" si="783"/>
        <v>0,00</v>
      </c>
      <c r="R2040" s="119">
        <v>0</v>
      </c>
      <c r="S2040" s="119">
        <v>0</v>
      </c>
      <c r="T2040" s="123">
        <f t="shared" si="765"/>
        <v>0</v>
      </c>
      <c r="U2040" s="108"/>
      <c r="V2040" s="109" t="str">
        <f t="shared" si="784"/>
        <v/>
      </c>
      <c r="W2040" s="37"/>
      <c r="X2040" s="132"/>
      <c r="Y2040" s="134"/>
      <c r="AA2040" s="24"/>
      <c r="AB2040" s="40"/>
      <c r="AC2040" s="24" t="str">
        <f t="shared" si="767"/>
        <v>Pendente</v>
      </c>
      <c r="AE2040" s="43"/>
      <c r="AF2040" s="44"/>
      <c r="AG2040" s="46"/>
      <c r="AH2040" s="46"/>
      <c r="AI2040" s="46"/>
      <c r="AJ2040" s="44"/>
      <c r="AK2040" s="46"/>
      <c r="AL2040" s="127"/>
      <c r="AM2040" s="44"/>
      <c r="AN2040" s="46"/>
      <c r="AO2040" s="127"/>
      <c r="AP2040" s="46"/>
      <c r="AQ2040" s="46"/>
      <c r="AR2040" s="46"/>
      <c r="AS2040" s="46"/>
      <c r="AT2040" s="46"/>
      <c r="AU2040" s="46"/>
      <c r="AV2040" s="46"/>
      <c r="AW2040" s="46"/>
      <c r="AX2040" s="46"/>
      <c r="AY2040" s="46"/>
      <c r="AZ2040" s="49"/>
      <c r="BE2040" s="52">
        <f t="shared" si="766"/>
        <v>0</v>
      </c>
      <c r="BF2040" s="53" t="str">
        <f t="shared" si="768"/>
        <v>00</v>
      </c>
      <c r="BG2040" s="54">
        <f t="shared" si="769"/>
        <v>0</v>
      </c>
      <c r="BH2040" s="54">
        <v>6</v>
      </c>
      <c r="BI2040" s="54" t="str">
        <f t="shared" si="770"/>
        <v>,00</v>
      </c>
      <c r="BJ2040" s="55" t="str">
        <f t="shared" si="771"/>
        <v>00,00</v>
      </c>
      <c r="BL2040" s="57" t="str">
        <f>IFERROR(VLOOKUP(H2040,#REF!,2,0)," ")</f>
        <v xml:space="preserve"> </v>
      </c>
      <c r="BM2040" s="57" t="str">
        <f>IFERROR(VLOOKUP(K2040,#REF!,2,0)," ")</f>
        <v xml:space="preserve"> </v>
      </c>
      <c r="BN2040" s="58" t="str">
        <f t="shared" si="777"/>
        <v xml:space="preserve">  </v>
      </c>
      <c r="BO2040" s="59" t="str">
        <f>IFERROR(VLOOKUP(BN2040,#REF!,5,0)," ")</f>
        <v xml:space="preserve"> </v>
      </c>
      <c r="BP2040" s="59" t="str">
        <f t="shared" si="778"/>
        <v xml:space="preserve"> </v>
      </c>
      <c r="BQ2040" s="56" t="str">
        <f t="shared" si="779"/>
        <v>0,00</v>
      </c>
      <c r="BR2040" s="59" t="str">
        <f t="shared" si="780"/>
        <v>0,00</v>
      </c>
      <c r="BS2040" s="59" t="str">
        <f t="shared" si="781"/>
        <v xml:space="preserve"> </v>
      </c>
      <c r="BT2040" s="56" t="str">
        <f t="shared" si="772"/>
        <v>00</v>
      </c>
      <c r="BU2040" s="56">
        <f t="shared" si="773"/>
        <v>0</v>
      </c>
      <c r="BV2040" s="56" t="str">
        <f>IFERROR(BU2040*#REF!,"0,00")</f>
        <v>0,00</v>
      </c>
      <c r="BW2040" s="59" t="str">
        <f t="shared" si="774"/>
        <v>0,00</v>
      </c>
    </row>
    <row r="2041" spans="1:75" ht="61.5" customHeight="1" thickTop="1" thickBot="1">
      <c r="A2041" s="90" t="str">
        <f t="shared" si="762"/>
        <v>INSERIR DATA</v>
      </c>
      <c r="B2041" s="91" t="str">
        <f t="shared" si="763"/>
        <v>INSERIR DATA</v>
      </c>
      <c r="C2041" s="81" t="str">
        <f t="shared" si="764"/>
        <v>INSERIR DATA</v>
      </c>
      <c r="D2041" s="79">
        <f t="shared" si="776"/>
        <v>2038</v>
      </c>
      <c r="E2041" s="125">
        <f t="shared" si="775"/>
        <v>0</v>
      </c>
      <c r="F2041" s="101"/>
      <c r="G2041" s="124" t="str">
        <f>IFERROR(VLOOKUP(F2041,#REF!,2,0)," ")</f>
        <v xml:space="preserve"> </v>
      </c>
      <c r="H2041" s="122" t="str">
        <f>IFERROR(VLOOKUP(F2041,#REF!,3,0)," ")</f>
        <v xml:space="preserve"> </v>
      </c>
      <c r="I2041" s="103"/>
      <c r="J2041" s="103"/>
      <c r="K2041" s="103"/>
      <c r="L2041" s="104"/>
      <c r="M2041" s="105"/>
      <c r="N2041" s="106"/>
      <c r="O2041" s="107"/>
      <c r="P2041" s="122" t="str">
        <f t="shared" si="782"/>
        <v>00,00</v>
      </c>
      <c r="Q2041" s="123" t="str">
        <f t="shared" si="783"/>
        <v>0,00</v>
      </c>
      <c r="R2041" s="119">
        <v>0</v>
      </c>
      <c r="S2041" s="119">
        <v>0</v>
      </c>
      <c r="T2041" s="123">
        <f t="shared" si="765"/>
        <v>0</v>
      </c>
      <c r="U2041" s="108"/>
      <c r="V2041" s="109" t="str">
        <f t="shared" si="784"/>
        <v/>
      </c>
      <c r="W2041" s="37"/>
      <c r="X2041" s="132"/>
      <c r="Y2041" s="134"/>
      <c r="AA2041" s="24"/>
      <c r="AB2041" s="40"/>
      <c r="AC2041" s="24" t="str">
        <f t="shared" si="767"/>
        <v>Pendente</v>
      </c>
      <c r="AE2041" s="43"/>
      <c r="AF2041" s="44"/>
      <c r="AG2041" s="46"/>
      <c r="AH2041" s="46"/>
      <c r="AI2041" s="46"/>
      <c r="AJ2041" s="44"/>
      <c r="AK2041" s="46"/>
      <c r="AL2041" s="127"/>
      <c r="AM2041" s="44"/>
      <c r="AN2041" s="46"/>
      <c r="AO2041" s="127"/>
      <c r="AP2041" s="46"/>
      <c r="AQ2041" s="46"/>
      <c r="AR2041" s="46"/>
      <c r="AS2041" s="46"/>
      <c r="AT2041" s="46"/>
      <c r="AU2041" s="46"/>
      <c r="AV2041" s="46"/>
      <c r="AW2041" s="46"/>
      <c r="AX2041" s="46"/>
      <c r="AY2041" s="46"/>
      <c r="AZ2041" s="49"/>
      <c r="BE2041" s="52">
        <f t="shared" si="766"/>
        <v>0</v>
      </c>
      <c r="BF2041" s="53" t="str">
        <f t="shared" si="768"/>
        <v>00</v>
      </c>
      <c r="BG2041" s="54">
        <f t="shared" si="769"/>
        <v>0</v>
      </c>
      <c r="BH2041" s="54">
        <v>6</v>
      </c>
      <c r="BI2041" s="54" t="str">
        <f t="shared" si="770"/>
        <v>,00</v>
      </c>
      <c r="BJ2041" s="55" t="str">
        <f t="shared" si="771"/>
        <v>00,00</v>
      </c>
      <c r="BL2041" s="57" t="str">
        <f>IFERROR(VLOOKUP(H2041,#REF!,2,0)," ")</f>
        <v xml:space="preserve"> </v>
      </c>
      <c r="BM2041" s="57" t="str">
        <f>IFERROR(VLOOKUP(K2041,#REF!,2,0)," ")</f>
        <v xml:space="preserve"> </v>
      </c>
      <c r="BN2041" s="58" t="str">
        <f t="shared" si="777"/>
        <v xml:space="preserve">  </v>
      </c>
      <c r="BO2041" s="59" t="str">
        <f>IFERROR(VLOOKUP(BN2041,#REF!,5,0)," ")</f>
        <v xml:space="preserve"> </v>
      </c>
      <c r="BP2041" s="59" t="str">
        <f t="shared" si="778"/>
        <v xml:space="preserve"> </v>
      </c>
      <c r="BQ2041" s="56" t="str">
        <f t="shared" si="779"/>
        <v>0,00</v>
      </c>
      <c r="BR2041" s="59" t="str">
        <f t="shared" si="780"/>
        <v>0,00</v>
      </c>
      <c r="BS2041" s="59" t="str">
        <f t="shared" si="781"/>
        <v xml:space="preserve"> </v>
      </c>
      <c r="BT2041" s="56" t="str">
        <f t="shared" si="772"/>
        <v>00</v>
      </c>
      <c r="BU2041" s="56">
        <f t="shared" si="773"/>
        <v>0</v>
      </c>
      <c r="BV2041" s="56" t="str">
        <f>IFERROR(BU2041*#REF!,"0,00")</f>
        <v>0,00</v>
      </c>
      <c r="BW2041" s="59" t="str">
        <f t="shared" si="774"/>
        <v>0,00</v>
      </c>
    </row>
    <row r="2042" spans="1:75" ht="61.5" customHeight="1" thickTop="1" thickBot="1">
      <c r="A2042" s="90" t="str">
        <f t="shared" si="762"/>
        <v>INSERIR DATA</v>
      </c>
      <c r="B2042" s="91" t="str">
        <f t="shared" si="763"/>
        <v>INSERIR DATA</v>
      </c>
      <c r="C2042" s="81" t="str">
        <f t="shared" si="764"/>
        <v>INSERIR DATA</v>
      </c>
      <c r="D2042" s="79">
        <f t="shared" si="776"/>
        <v>2039</v>
      </c>
      <c r="E2042" s="125">
        <f t="shared" si="775"/>
        <v>0</v>
      </c>
      <c r="F2042" s="101"/>
      <c r="G2042" s="124" t="str">
        <f>IFERROR(VLOOKUP(F2042,#REF!,2,0)," ")</f>
        <v xml:space="preserve"> </v>
      </c>
      <c r="H2042" s="122" t="str">
        <f>IFERROR(VLOOKUP(F2042,#REF!,3,0)," ")</f>
        <v xml:space="preserve"> </v>
      </c>
      <c r="I2042" s="103"/>
      <c r="J2042" s="103"/>
      <c r="K2042" s="103"/>
      <c r="L2042" s="104"/>
      <c r="M2042" s="105"/>
      <c r="N2042" s="106"/>
      <c r="O2042" s="107"/>
      <c r="P2042" s="122" t="str">
        <f t="shared" si="782"/>
        <v>00,00</v>
      </c>
      <c r="Q2042" s="123" t="str">
        <f t="shared" si="783"/>
        <v>0,00</v>
      </c>
      <c r="R2042" s="119">
        <v>0</v>
      </c>
      <c r="S2042" s="119">
        <v>0</v>
      </c>
      <c r="T2042" s="123">
        <f t="shared" si="765"/>
        <v>0</v>
      </c>
      <c r="U2042" s="108"/>
      <c r="V2042" s="109" t="str">
        <f t="shared" si="784"/>
        <v/>
      </c>
      <c r="W2042" s="37"/>
      <c r="X2042" s="132"/>
      <c r="Y2042" s="134"/>
      <c r="AA2042" s="24"/>
      <c r="AB2042" s="40"/>
      <c r="AC2042" s="24" t="str">
        <f t="shared" si="767"/>
        <v>Pendente</v>
      </c>
      <c r="AE2042" s="43"/>
      <c r="AF2042" s="44"/>
      <c r="AG2042" s="46"/>
      <c r="AH2042" s="46"/>
      <c r="AI2042" s="46"/>
      <c r="AJ2042" s="44"/>
      <c r="AK2042" s="46"/>
      <c r="AL2042" s="127"/>
      <c r="AM2042" s="44"/>
      <c r="AN2042" s="46"/>
      <c r="AO2042" s="127"/>
      <c r="AP2042" s="46"/>
      <c r="AQ2042" s="46"/>
      <c r="AR2042" s="46"/>
      <c r="AS2042" s="46"/>
      <c r="AT2042" s="46"/>
      <c r="AU2042" s="46"/>
      <c r="AV2042" s="46"/>
      <c r="AW2042" s="46"/>
      <c r="AX2042" s="46"/>
      <c r="AY2042" s="46"/>
      <c r="AZ2042" s="49"/>
      <c r="BE2042" s="52">
        <f t="shared" si="766"/>
        <v>0</v>
      </c>
      <c r="BF2042" s="53" t="str">
        <f t="shared" si="768"/>
        <v>00</v>
      </c>
      <c r="BG2042" s="54">
        <f t="shared" si="769"/>
        <v>0</v>
      </c>
      <c r="BH2042" s="54">
        <v>6</v>
      </c>
      <c r="BI2042" s="54" t="str">
        <f t="shared" si="770"/>
        <v>,00</v>
      </c>
      <c r="BJ2042" s="55" t="str">
        <f t="shared" si="771"/>
        <v>00,00</v>
      </c>
      <c r="BL2042" s="57" t="str">
        <f>IFERROR(VLOOKUP(H2042,#REF!,2,0)," ")</f>
        <v xml:space="preserve"> </v>
      </c>
      <c r="BM2042" s="57" t="str">
        <f>IFERROR(VLOOKUP(K2042,#REF!,2,0)," ")</f>
        <v xml:space="preserve"> </v>
      </c>
      <c r="BN2042" s="58" t="str">
        <f t="shared" si="777"/>
        <v xml:space="preserve">  </v>
      </c>
      <c r="BO2042" s="59" t="str">
        <f>IFERROR(VLOOKUP(BN2042,#REF!,5,0)," ")</f>
        <v xml:space="preserve"> </v>
      </c>
      <c r="BP2042" s="59" t="str">
        <f t="shared" si="778"/>
        <v xml:space="preserve"> </v>
      </c>
      <c r="BQ2042" s="56" t="str">
        <f t="shared" si="779"/>
        <v>0,00</v>
      </c>
      <c r="BR2042" s="59" t="str">
        <f t="shared" si="780"/>
        <v>0,00</v>
      </c>
      <c r="BS2042" s="59" t="str">
        <f t="shared" si="781"/>
        <v xml:space="preserve"> </v>
      </c>
      <c r="BT2042" s="56" t="str">
        <f t="shared" si="772"/>
        <v>00</v>
      </c>
      <c r="BU2042" s="56">
        <f t="shared" si="773"/>
        <v>0</v>
      </c>
      <c r="BV2042" s="56" t="str">
        <f>IFERROR(BU2042*#REF!,"0,00")</f>
        <v>0,00</v>
      </c>
      <c r="BW2042" s="59" t="str">
        <f t="shared" si="774"/>
        <v>0,00</v>
      </c>
    </row>
    <row r="2043" spans="1:75" ht="61.5" customHeight="1" thickTop="1" thickBot="1">
      <c r="A2043" s="90" t="str">
        <f t="shared" si="762"/>
        <v>INSERIR DATA</v>
      </c>
      <c r="B2043" s="91" t="str">
        <f t="shared" si="763"/>
        <v>INSERIR DATA</v>
      </c>
      <c r="C2043" s="81" t="str">
        <f t="shared" si="764"/>
        <v>INSERIR DATA</v>
      </c>
      <c r="D2043" s="79">
        <f t="shared" si="776"/>
        <v>2040</v>
      </c>
      <c r="E2043" s="125">
        <f t="shared" si="775"/>
        <v>0</v>
      </c>
      <c r="F2043" s="101"/>
      <c r="G2043" s="124" t="str">
        <f>IFERROR(VLOOKUP(F2043,#REF!,2,0)," ")</f>
        <v xml:space="preserve"> </v>
      </c>
      <c r="H2043" s="122" t="str">
        <f>IFERROR(VLOOKUP(F2043,#REF!,3,0)," ")</f>
        <v xml:space="preserve"> </v>
      </c>
      <c r="I2043" s="103"/>
      <c r="J2043" s="103"/>
      <c r="K2043" s="103"/>
      <c r="L2043" s="104"/>
      <c r="M2043" s="105"/>
      <c r="N2043" s="106"/>
      <c r="O2043" s="107"/>
      <c r="P2043" s="122" t="str">
        <f t="shared" si="782"/>
        <v>00,00</v>
      </c>
      <c r="Q2043" s="123" t="str">
        <f t="shared" si="783"/>
        <v>0,00</v>
      </c>
      <c r="R2043" s="119">
        <v>0</v>
      </c>
      <c r="S2043" s="119">
        <v>0</v>
      </c>
      <c r="T2043" s="123">
        <f t="shared" si="765"/>
        <v>0</v>
      </c>
      <c r="U2043" s="108"/>
      <c r="V2043" s="109" t="str">
        <f t="shared" si="784"/>
        <v/>
      </c>
      <c r="W2043" s="37"/>
      <c r="X2043" s="132"/>
      <c r="Y2043" s="134"/>
      <c r="AA2043" s="24"/>
      <c r="AB2043" s="40"/>
      <c r="AC2043" s="24" t="str">
        <f t="shared" si="767"/>
        <v>Pendente</v>
      </c>
      <c r="AE2043" s="43"/>
      <c r="AF2043" s="44"/>
      <c r="AG2043" s="46"/>
      <c r="AH2043" s="46"/>
      <c r="AI2043" s="46"/>
      <c r="AJ2043" s="44"/>
      <c r="AK2043" s="46"/>
      <c r="AL2043" s="127"/>
      <c r="AM2043" s="44"/>
      <c r="AN2043" s="46"/>
      <c r="AO2043" s="127"/>
      <c r="AP2043" s="46"/>
      <c r="AQ2043" s="46"/>
      <c r="AR2043" s="46"/>
      <c r="AS2043" s="46"/>
      <c r="AT2043" s="46"/>
      <c r="AU2043" s="46"/>
      <c r="AV2043" s="46"/>
      <c r="AW2043" s="46"/>
      <c r="AX2043" s="46"/>
      <c r="AY2043" s="46"/>
      <c r="AZ2043" s="49"/>
      <c r="BE2043" s="52">
        <f t="shared" si="766"/>
        <v>0</v>
      </c>
      <c r="BF2043" s="53" t="str">
        <f t="shared" si="768"/>
        <v>00</v>
      </c>
      <c r="BG2043" s="54">
        <f t="shared" si="769"/>
        <v>0</v>
      </c>
      <c r="BH2043" s="54">
        <v>6</v>
      </c>
      <c r="BI2043" s="54" t="str">
        <f t="shared" si="770"/>
        <v>,00</v>
      </c>
      <c r="BJ2043" s="55" t="str">
        <f t="shared" si="771"/>
        <v>00,00</v>
      </c>
      <c r="BL2043" s="57" t="str">
        <f>IFERROR(VLOOKUP(H2043,#REF!,2,0)," ")</f>
        <v xml:space="preserve"> </v>
      </c>
      <c r="BM2043" s="57" t="str">
        <f>IFERROR(VLOOKUP(K2043,#REF!,2,0)," ")</f>
        <v xml:space="preserve"> </v>
      </c>
      <c r="BN2043" s="58" t="str">
        <f t="shared" si="777"/>
        <v xml:space="preserve">  </v>
      </c>
      <c r="BO2043" s="59" t="str">
        <f>IFERROR(VLOOKUP(BN2043,#REF!,5,0)," ")</f>
        <v xml:space="preserve"> </v>
      </c>
      <c r="BP2043" s="59" t="str">
        <f t="shared" si="778"/>
        <v xml:space="preserve"> </v>
      </c>
      <c r="BQ2043" s="56" t="str">
        <f t="shared" si="779"/>
        <v>0,00</v>
      </c>
      <c r="BR2043" s="59" t="str">
        <f t="shared" si="780"/>
        <v>0,00</v>
      </c>
      <c r="BS2043" s="59" t="str">
        <f t="shared" si="781"/>
        <v xml:space="preserve"> </v>
      </c>
      <c r="BT2043" s="56" t="str">
        <f t="shared" si="772"/>
        <v>00</v>
      </c>
      <c r="BU2043" s="56">
        <f t="shared" si="773"/>
        <v>0</v>
      </c>
      <c r="BV2043" s="56" t="str">
        <f>IFERROR(BU2043*#REF!,"0,00")</f>
        <v>0,00</v>
      </c>
      <c r="BW2043" s="59" t="str">
        <f t="shared" si="774"/>
        <v>0,00</v>
      </c>
    </row>
    <row r="2044" spans="1:75" ht="61.5" customHeight="1" thickTop="1" thickBot="1">
      <c r="A2044" s="90" t="str">
        <f t="shared" si="762"/>
        <v>INSERIR DATA</v>
      </c>
      <c r="B2044" s="91" t="str">
        <f t="shared" si="763"/>
        <v>INSERIR DATA</v>
      </c>
      <c r="C2044" s="81" t="str">
        <f t="shared" si="764"/>
        <v>INSERIR DATA</v>
      </c>
      <c r="D2044" s="79">
        <f t="shared" si="776"/>
        <v>2041</v>
      </c>
      <c r="E2044" s="125">
        <f t="shared" si="775"/>
        <v>0</v>
      </c>
      <c r="F2044" s="101"/>
      <c r="G2044" s="124" t="str">
        <f>IFERROR(VLOOKUP(F2044,#REF!,2,0)," ")</f>
        <v xml:space="preserve"> </v>
      </c>
      <c r="H2044" s="122" t="str">
        <f>IFERROR(VLOOKUP(F2044,#REF!,3,0)," ")</f>
        <v xml:space="preserve"> </v>
      </c>
      <c r="I2044" s="103"/>
      <c r="J2044" s="103"/>
      <c r="K2044" s="103"/>
      <c r="L2044" s="104"/>
      <c r="M2044" s="105"/>
      <c r="N2044" s="106"/>
      <c r="O2044" s="107"/>
      <c r="P2044" s="122" t="str">
        <f t="shared" si="782"/>
        <v>00,00</v>
      </c>
      <c r="Q2044" s="123" t="str">
        <f t="shared" si="783"/>
        <v>0,00</v>
      </c>
      <c r="R2044" s="119">
        <v>0</v>
      </c>
      <c r="S2044" s="119">
        <v>0</v>
      </c>
      <c r="T2044" s="123">
        <f t="shared" si="765"/>
        <v>0</v>
      </c>
      <c r="U2044" s="108"/>
      <c r="V2044" s="109" t="str">
        <f t="shared" si="784"/>
        <v/>
      </c>
      <c r="W2044" s="37"/>
      <c r="X2044" s="132"/>
      <c r="Y2044" s="134"/>
      <c r="AA2044" s="24"/>
      <c r="AB2044" s="40"/>
      <c r="AC2044" s="24" t="str">
        <f t="shared" si="767"/>
        <v>Pendente</v>
      </c>
      <c r="AE2044" s="43"/>
      <c r="AF2044" s="44"/>
      <c r="AG2044" s="46"/>
      <c r="AH2044" s="46"/>
      <c r="AI2044" s="46"/>
      <c r="AJ2044" s="44"/>
      <c r="AK2044" s="46"/>
      <c r="AL2044" s="127"/>
      <c r="AM2044" s="44"/>
      <c r="AN2044" s="46"/>
      <c r="AO2044" s="127"/>
      <c r="AP2044" s="46"/>
      <c r="AQ2044" s="46"/>
      <c r="AR2044" s="46"/>
      <c r="AS2044" s="46"/>
      <c r="AT2044" s="46"/>
      <c r="AU2044" s="46"/>
      <c r="AV2044" s="46"/>
      <c r="AW2044" s="46"/>
      <c r="AX2044" s="46"/>
      <c r="AY2044" s="46"/>
      <c r="AZ2044" s="49"/>
      <c r="BE2044" s="52">
        <f t="shared" si="766"/>
        <v>0</v>
      </c>
      <c r="BF2044" s="53" t="str">
        <f t="shared" si="768"/>
        <v>00</v>
      </c>
      <c r="BG2044" s="54">
        <f t="shared" si="769"/>
        <v>0</v>
      </c>
      <c r="BH2044" s="54">
        <v>6</v>
      </c>
      <c r="BI2044" s="54" t="str">
        <f t="shared" si="770"/>
        <v>,00</v>
      </c>
      <c r="BJ2044" s="55" t="str">
        <f t="shared" si="771"/>
        <v>00,00</v>
      </c>
      <c r="BL2044" s="57" t="str">
        <f>IFERROR(VLOOKUP(H2044,#REF!,2,0)," ")</f>
        <v xml:space="preserve"> </v>
      </c>
      <c r="BM2044" s="57" t="str">
        <f>IFERROR(VLOOKUP(K2044,#REF!,2,0)," ")</f>
        <v xml:space="preserve"> </v>
      </c>
      <c r="BN2044" s="58" t="str">
        <f t="shared" si="777"/>
        <v xml:space="preserve">  </v>
      </c>
      <c r="BO2044" s="59" t="str">
        <f>IFERROR(VLOOKUP(BN2044,#REF!,5,0)," ")</f>
        <v xml:space="preserve"> </v>
      </c>
      <c r="BP2044" s="59" t="str">
        <f t="shared" si="778"/>
        <v xml:space="preserve"> </v>
      </c>
      <c r="BQ2044" s="56" t="str">
        <f t="shared" si="779"/>
        <v>0,00</v>
      </c>
      <c r="BR2044" s="59" t="str">
        <f t="shared" si="780"/>
        <v>0,00</v>
      </c>
      <c r="BS2044" s="59" t="str">
        <f t="shared" si="781"/>
        <v xml:space="preserve"> </v>
      </c>
      <c r="BT2044" s="56" t="str">
        <f t="shared" si="772"/>
        <v>00</v>
      </c>
      <c r="BU2044" s="56">
        <f t="shared" si="773"/>
        <v>0</v>
      </c>
      <c r="BV2044" s="56" t="str">
        <f>IFERROR(BU2044*#REF!,"0,00")</f>
        <v>0,00</v>
      </c>
      <c r="BW2044" s="59" t="str">
        <f t="shared" si="774"/>
        <v>0,00</v>
      </c>
    </row>
    <row r="2045" spans="1:75" ht="61.5" customHeight="1" thickTop="1" thickBot="1">
      <c r="A2045" s="90" t="str">
        <f t="shared" si="762"/>
        <v>INSERIR DATA</v>
      </c>
      <c r="B2045" s="91" t="str">
        <f t="shared" si="763"/>
        <v>INSERIR DATA</v>
      </c>
      <c r="C2045" s="81" t="str">
        <f t="shared" si="764"/>
        <v>INSERIR DATA</v>
      </c>
      <c r="D2045" s="79">
        <f t="shared" si="776"/>
        <v>2042</v>
      </c>
      <c r="E2045" s="125">
        <f t="shared" si="775"/>
        <v>0</v>
      </c>
      <c r="F2045" s="101"/>
      <c r="G2045" s="124" t="str">
        <f>IFERROR(VLOOKUP(F2045,#REF!,2,0)," ")</f>
        <v xml:space="preserve"> </v>
      </c>
      <c r="H2045" s="122" t="str">
        <f>IFERROR(VLOOKUP(F2045,#REF!,3,0)," ")</f>
        <v xml:space="preserve"> </v>
      </c>
      <c r="I2045" s="103"/>
      <c r="J2045" s="103"/>
      <c r="K2045" s="103"/>
      <c r="L2045" s="104"/>
      <c r="M2045" s="105"/>
      <c r="N2045" s="106"/>
      <c r="O2045" s="107"/>
      <c r="P2045" s="122" t="str">
        <f t="shared" si="782"/>
        <v>00,00</v>
      </c>
      <c r="Q2045" s="123" t="str">
        <f t="shared" si="783"/>
        <v>0,00</v>
      </c>
      <c r="R2045" s="119">
        <v>0</v>
      </c>
      <c r="S2045" s="119">
        <v>0</v>
      </c>
      <c r="T2045" s="123">
        <f t="shared" si="765"/>
        <v>0</v>
      </c>
      <c r="U2045" s="108"/>
      <c r="V2045" s="109" t="str">
        <f t="shared" si="784"/>
        <v/>
      </c>
      <c r="W2045" s="37"/>
      <c r="X2045" s="132"/>
      <c r="Y2045" s="134"/>
      <c r="AA2045" s="24"/>
      <c r="AB2045" s="40"/>
      <c r="AC2045" s="24" t="str">
        <f t="shared" si="767"/>
        <v>Pendente</v>
      </c>
      <c r="AE2045" s="43"/>
      <c r="AF2045" s="44"/>
      <c r="AG2045" s="46"/>
      <c r="AH2045" s="46"/>
      <c r="AI2045" s="46"/>
      <c r="AJ2045" s="44"/>
      <c r="AK2045" s="46"/>
      <c r="AL2045" s="127"/>
      <c r="AM2045" s="44"/>
      <c r="AN2045" s="46"/>
      <c r="AO2045" s="127"/>
      <c r="AP2045" s="46"/>
      <c r="AQ2045" s="46"/>
      <c r="AR2045" s="46"/>
      <c r="AS2045" s="46"/>
      <c r="AT2045" s="46"/>
      <c r="AU2045" s="46"/>
      <c r="AV2045" s="46"/>
      <c r="AW2045" s="46"/>
      <c r="AX2045" s="46"/>
      <c r="AY2045" s="46"/>
      <c r="AZ2045" s="49"/>
      <c r="BE2045" s="52">
        <f t="shared" si="766"/>
        <v>0</v>
      </c>
      <c r="BF2045" s="53" t="str">
        <f t="shared" si="768"/>
        <v>00</v>
      </c>
      <c r="BG2045" s="54">
        <f t="shared" si="769"/>
        <v>0</v>
      </c>
      <c r="BH2045" s="54">
        <v>6</v>
      </c>
      <c r="BI2045" s="54" t="str">
        <f t="shared" si="770"/>
        <v>,00</v>
      </c>
      <c r="BJ2045" s="55" t="str">
        <f t="shared" si="771"/>
        <v>00,00</v>
      </c>
      <c r="BL2045" s="57" t="str">
        <f>IFERROR(VLOOKUP(H2045,#REF!,2,0)," ")</f>
        <v xml:space="preserve"> </v>
      </c>
      <c r="BM2045" s="57" t="str">
        <f>IFERROR(VLOOKUP(K2045,#REF!,2,0)," ")</f>
        <v xml:space="preserve"> </v>
      </c>
      <c r="BN2045" s="58" t="str">
        <f t="shared" si="777"/>
        <v xml:space="preserve">  </v>
      </c>
      <c r="BO2045" s="59" t="str">
        <f>IFERROR(VLOOKUP(BN2045,#REF!,5,0)," ")</f>
        <v xml:space="preserve"> </v>
      </c>
      <c r="BP2045" s="59" t="str">
        <f t="shared" si="778"/>
        <v xml:space="preserve"> </v>
      </c>
      <c r="BQ2045" s="56" t="str">
        <f t="shared" si="779"/>
        <v>0,00</v>
      </c>
      <c r="BR2045" s="59" t="str">
        <f t="shared" si="780"/>
        <v>0,00</v>
      </c>
      <c r="BS2045" s="59" t="str">
        <f t="shared" si="781"/>
        <v xml:space="preserve"> </v>
      </c>
      <c r="BT2045" s="56" t="str">
        <f t="shared" si="772"/>
        <v>00</v>
      </c>
      <c r="BU2045" s="56">
        <f t="shared" si="773"/>
        <v>0</v>
      </c>
      <c r="BV2045" s="56" t="str">
        <f>IFERROR(BU2045*#REF!,"0,00")</f>
        <v>0,00</v>
      </c>
      <c r="BW2045" s="59" t="str">
        <f t="shared" si="774"/>
        <v>0,00</v>
      </c>
    </row>
    <row r="2046" spans="1:75" ht="61.5" customHeight="1" thickTop="1" thickBot="1">
      <c r="A2046" s="90" t="str">
        <f t="shared" si="762"/>
        <v>INSERIR DATA</v>
      </c>
      <c r="B2046" s="91" t="str">
        <f t="shared" si="763"/>
        <v>INSERIR DATA</v>
      </c>
      <c r="C2046" s="81" t="str">
        <f t="shared" si="764"/>
        <v>INSERIR DATA</v>
      </c>
      <c r="D2046" s="79">
        <f t="shared" si="776"/>
        <v>2043</v>
      </c>
      <c r="E2046" s="125">
        <f t="shared" si="775"/>
        <v>0</v>
      </c>
      <c r="F2046" s="101"/>
      <c r="G2046" s="124" t="str">
        <f>IFERROR(VLOOKUP(F2046,#REF!,2,0)," ")</f>
        <v xml:space="preserve"> </v>
      </c>
      <c r="H2046" s="122" t="str">
        <f>IFERROR(VLOOKUP(F2046,#REF!,3,0)," ")</f>
        <v xml:space="preserve"> </v>
      </c>
      <c r="I2046" s="103"/>
      <c r="J2046" s="103"/>
      <c r="K2046" s="103"/>
      <c r="L2046" s="104"/>
      <c r="M2046" s="105"/>
      <c r="N2046" s="106"/>
      <c r="O2046" s="107"/>
      <c r="P2046" s="122" t="str">
        <f t="shared" si="782"/>
        <v>00,00</v>
      </c>
      <c r="Q2046" s="123" t="str">
        <f t="shared" si="783"/>
        <v>0,00</v>
      </c>
      <c r="R2046" s="119">
        <v>0</v>
      </c>
      <c r="S2046" s="119">
        <v>0</v>
      </c>
      <c r="T2046" s="123">
        <f t="shared" si="765"/>
        <v>0</v>
      </c>
      <c r="U2046" s="108"/>
      <c r="V2046" s="109" t="str">
        <f t="shared" si="784"/>
        <v/>
      </c>
      <c r="W2046" s="37"/>
      <c r="X2046" s="132"/>
      <c r="Y2046" s="134"/>
      <c r="AA2046" s="24"/>
      <c r="AB2046" s="40"/>
      <c r="AC2046" s="24" t="str">
        <f t="shared" si="767"/>
        <v>Pendente</v>
      </c>
      <c r="AE2046" s="43"/>
      <c r="AF2046" s="44"/>
      <c r="AG2046" s="46"/>
      <c r="AH2046" s="46"/>
      <c r="AI2046" s="46"/>
      <c r="AJ2046" s="44"/>
      <c r="AK2046" s="46"/>
      <c r="AL2046" s="127"/>
      <c r="AM2046" s="44"/>
      <c r="AN2046" s="46"/>
      <c r="AO2046" s="127"/>
      <c r="AP2046" s="46"/>
      <c r="AQ2046" s="46"/>
      <c r="AR2046" s="46"/>
      <c r="AS2046" s="46"/>
      <c r="AT2046" s="46"/>
      <c r="AU2046" s="46"/>
      <c r="AV2046" s="46"/>
      <c r="AW2046" s="46"/>
      <c r="AX2046" s="46"/>
      <c r="AY2046" s="46"/>
      <c r="AZ2046" s="49"/>
      <c r="BE2046" s="52">
        <f t="shared" si="766"/>
        <v>0</v>
      </c>
      <c r="BF2046" s="53" t="str">
        <f t="shared" si="768"/>
        <v>00</v>
      </c>
      <c r="BG2046" s="54">
        <f t="shared" si="769"/>
        <v>0</v>
      </c>
      <c r="BH2046" s="54">
        <v>6</v>
      </c>
      <c r="BI2046" s="54" t="str">
        <f t="shared" si="770"/>
        <v>,00</v>
      </c>
      <c r="BJ2046" s="55" t="str">
        <f t="shared" si="771"/>
        <v>00,00</v>
      </c>
      <c r="BL2046" s="57" t="str">
        <f>IFERROR(VLOOKUP(H2046,#REF!,2,0)," ")</f>
        <v xml:space="preserve"> </v>
      </c>
      <c r="BM2046" s="57" t="str">
        <f>IFERROR(VLOOKUP(K2046,#REF!,2,0)," ")</f>
        <v xml:space="preserve"> </v>
      </c>
      <c r="BN2046" s="58" t="str">
        <f t="shared" si="777"/>
        <v xml:space="preserve">  </v>
      </c>
      <c r="BO2046" s="59" t="str">
        <f>IFERROR(VLOOKUP(BN2046,#REF!,5,0)," ")</f>
        <v xml:space="preserve"> </v>
      </c>
      <c r="BP2046" s="59" t="str">
        <f t="shared" si="778"/>
        <v xml:space="preserve"> </v>
      </c>
      <c r="BQ2046" s="56" t="str">
        <f t="shared" si="779"/>
        <v>0,00</v>
      </c>
      <c r="BR2046" s="59" t="str">
        <f t="shared" si="780"/>
        <v>0,00</v>
      </c>
      <c r="BS2046" s="59" t="str">
        <f t="shared" si="781"/>
        <v xml:space="preserve"> </v>
      </c>
      <c r="BT2046" s="56" t="str">
        <f t="shared" si="772"/>
        <v>00</v>
      </c>
      <c r="BU2046" s="56">
        <f t="shared" si="773"/>
        <v>0</v>
      </c>
      <c r="BV2046" s="56" t="str">
        <f>IFERROR(BU2046*#REF!,"0,00")</f>
        <v>0,00</v>
      </c>
      <c r="BW2046" s="59" t="str">
        <f t="shared" si="774"/>
        <v>0,00</v>
      </c>
    </row>
    <row r="2047" spans="1:75" ht="61.5" customHeight="1" thickTop="1" thickBot="1">
      <c r="A2047" s="90" t="str">
        <f t="shared" si="762"/>
        <v>INSERIR DATA</v>
      </c>
      <c r="B2047" s="91" t="str">
        <f t="shared" si="763"/>
        <v>INSERIR DATA</v>
      </c>
      <c r="C2047" s="81" t="str">
        <f t="shared" si="764"/>
        <v>INSERIR DATA</v>
      </c>
      <c r="D2047" s="79">
        <f t="shared" si="776"/>
        <v>2044</v>
      </c>
      <c r="E2047" s="125">
        <f t="shared" si="775"/>
        <v>0</v>
      </c>
      <c r="F2047" s="101"/>
      <c r="G2047" s="124" t="str">
        <f>IFERROR(VLOOKUP(F2047,#REF!,2,0)," ")</f>
        <v xml:space="preserve"> </v>
      </c>
      <c r="H2047" s="122" t="str">
        <f>IFERROR(VLOOKUP(F2047,#REF!,3,0)," ")</f>
        <v xml:space="preserve"> </v>
      </c>
      <c r="I2047" s="103"/>
      <c r="J2047" s="103"/>
      <c r="K2047" s="103"/>
      <c r="L2047" s="104"/>
      <c r="M2047" s="105"/>
      <c r="N2047" s="106"/>
      <c r="O2047" s="107"/>
      <c r="P2047" s="122" t="str">
        <f t="shared" si="782"/>
        <v>00,00</v>
      </c>
      <c r="Q2047" s="123" t="str">
        <f t="shared" si="783"/>
        <v>0,00</v>
      </c>
      <c r="R2047" s="119">
        <v>0</v>
      </c>
      <c r="S2047" s="119">
        <v>0</v>
      </c>
      <c r="T2047" s="123">
        <f t="shared" si="765"/>
        <v>0</v>
      </c>
      <c r="U2047" s="108"/>
      <c r="V2047" s="109" t="str">
        <f t="shared" si="784"/>
        <v/>
      </c>
      <c r="W2047" s="37"/>
      <c r="X2047" s="132"/>
      <c r="Y2047" s="134"/>
      <c r="AA2047" s="24"/>
      <c r="AB2047" s="40"/>
      <c r="AC2047" s="24" t="str">
        <f t="shared" si="767"/>
        <v>Pendente</v>
      </c>
      <c r="AE2047" s="43"/>
      <c r="AF2047" s="44"/>
      <c r="AG2047" s="46"/>
      <c r="AH2047" s="46"/>
      <c r="AI2047" s="46"/>
      <c r="AJ2047" s="44"/>
      <c r="AK2047" s="46"/>
      <c r="AL2047" s="127"/>
      <c r="AM2047" s="44"/>
      <c r="AN2047" s="46"/>
      <c r="AO2047" s="127"/>
      <c r="AP2047" s="46"/>
      <c r="AQ2047" s="46"/>
      <c r="AR2047" s="46"/>
      <c r="AS2047" s="46"/>
      <c r="AT2047" s="46"/>
      <c r="AU2047" s="46"/>
      <c r="AV2047" s="46"/>
      <c r="AW2047" s="46"/>
      <c r="AX2047" s="46"/>
      <c r="AY2047" s="46"/>
      <c r="AZ2047" s="49"/>
      <c r="BE2047" s="52">
        <f t="shared" si="766"/>
        <v>0</v>
      </c>
      <c r="BF2047" s="53" t="str">
        <f t="shared" si="768"/>
        <v>00</v>
      </c>
      <c r="BG2047" s="54">
        <f t="shared" si="769"/>
        <v>0</v>
      </c>
      <c r="BH2047" s="54">
        <v>6</v>
      </c>
      <c r="BI2047" s="54" t="str">
        <f t="shared" si="770"/>
        <v>,00</v>
      </c>
      <c r="BJ2047" s="55" t="str">
        <f t="shared" si="771"/>
        <v>00,00</v>
      </c>
      <c r="BL2047" s="57" t="str">
        <f>IFERROR(VLOOKUP(H2047,#REF!,2,0)," ")</f>
        <v xml:space="preserve"> </v>
      </c>
      <c r="BM2047" s="57" t="str">
        <f>IFERROR(VLOOKUP(K2047,#REF!,2,0)," ")</f>
        <v xml:space="preserve"> </v>
      </c>
      <c r="BN2047" s="58" t="str">
        <f t="shared" si="777"/>
        <v xml:space="preserve">  </v>
      </c>
      <c r="BO2047" s="59" t="str">
        <f>IFERROR(VLOOKUP(BN2047,#REF!,5,0)," ")</f>
        <v xml:space="preserve"> </v>
      </c>
      <c r="BP2047" s="59" t="str">
        <f t="shared" si="778"/>
        <v xml:space="preserve"> </v>
      </c>
      <c r="BQ2047" s="56" t="str">
        <f t="shared" si="779"/>
        <v>0,00</v>
      </c>
      <c r="BR2047" s="59" t="str">
        <f t="shared" si="780"/>
        <v>0,00</v>
      </c>
      <c r="BS2047" s="59" t="str">
        <f t="shared" si="781"/>
        <v xml:space="preserve"> </v>
      </c>
      <c r="BT2047" s="56" t="str">
        <f t="shared" si="772"/>
        <v>00</v>
      </c>
      <c r="BU2047" s="56">
        <f t="shared" si="773"/>
        <v>0</v>
      </c>
      <c r="BV2047" s="56" t="str">
        <f>IFERROR(BU2047*#REF!,"0,00")</f>
        <v>0,00</v>
      </c>
      <c r="BW2047" s="59" t="str">
        <f t="shared" si="774"/>
        <v>0,00</v>
      </c>
    </row>
    <row r="2048" spans="1:75" ht="61.5" customHeight="1" thickTop="1" thickBot="1">
      <c r="A2048" s="90" t="str">
        <f t="shared" si="762"/>
        <v>INSERIR DATA</v>
      </c>
      <c r="B2048" s="91" t="str">
        <f t="shared" si="763"/>
        <v>INSERIR DATA</v>
      </c>
      <c r="C2048" s="81" t="str">
        <f t="shared" si="764"/>
        <v>INSERIR DATA</v>
      </c>
      <c r="D2048" s="79">
        <f t="shared" si="776"/>
        <v>2045</v>
      </c>
      <c r="E2048" s="125">
        <f t="shared" si="775"/>
        <v>0</v>
      </c>
      <c r="F2048" s="101"/>
      <c r="G2048" s="124" t="str">
        <f>IFERROR(VLOOKUP(F2048,#REF!,2,0)," ")</f>
        <v xml:space="preserve"> </v>
      </c>
      <c r="H2048" s="122" t="str">
        <f>IFERROR(VLOOKUP(F2048,#REF!,3,0)," ")</f>
        <v xml:space="preserve"> </v>
      </c>
      <c r="I2048" s="103"/>
      <c r="J2048" s="103"/>
      <c r="K2048" s="103"/>
      <c r="L2048" s="104"/>
      <c r="M2048" s="105"/>
      <c r="N2048" s="106"/>
      <c r="O2048" s="107"/>
      <c r="P2048" s="122" t="str">
        <f t="shared" si="782"/>
        <v>00,00</v>
      </c>
      <c r="Q2048" s="123" t="str">
        <f t="shared" si="783"/>
        <v>0,00</v>
      </c>
      <c r="R2048" s="119">
        <v>0</v>
      </c>
      <c r="S2048" s="119">
        <v>0</v>
      </c>
      <c r="T2048" s="123">
        <f t="shared" si="765"/>
        <v>0</v>
      </c>
      <c r="U2048" s="108"/>
      <c r="V2048" s="109" t="str">
        <f t="shared" si="784"/>
        <v/>
      </c>
      <c r="W2048" s="37"/>
      <c r="X2048" s="132"/>
      <c r="Y2048" s="134"/>
      <c r="AA2048" s="24"/>
      <c r="AB2048" s="40"/>
      <c r="AC2048" s="24" t="str">
        <f t="shared" si="767"/>
        <v>Pendente</v>
      </c>
      <c r="AE2048" s="43"/>
      <c r="AF2048" s="44"/>
      <c r="AG2048" s="46"/>
      <c r="AH2048" s="46"/>
      <c r="AI2048" s="46"/>
      <c r="AJ2048" s="44"/>
      <c r="AK2048" s="46"/>
      <c r="AL2048" s="127"/>
      <c r="AM2048" s="44"/>
      <c r="AN2048" s="46"/>
      <c r="AO2048" s="127"/>
      <c r="AP2048" s="46"/>
      <c r="AQ2048" s="46"/>
      <c r="AR2048" s="46"/>
      <c r="AS2048" s="46"/>
      <c r="AT2048" s="46"/>
      <c r="AU2048" s="46"/>
      <c r="AV2048" s="46"/>
      <c r="AW2048" s="46"/>
      <c r="AX2048" s="46"/>
      <c r="AY2048" s="46"/>
      <c r="AZ2048" s="49"/>
      <c r="BE2048" s="52">
        <f t="shared" si="766"/>
        <v>0</v>
      </c>
      <c r="BF2048" s="53" t="str">
        <f t="shared" si="768"/>
        <v>00</v>
      </c>
      <c r="BG2048" s="54">
        <f t="shared" si="769"/>
        <v>0</v>
      </c>
      <c r="BH2048" s="54">
        <v>6</v>
      </c>
      <c r="BI2048" s="54" t="str">
        <f t="shared" si="770"/>
        <v>,00</v>
      </c>
      <c r="BJ2048" s="55" t="str">
        <f t="shared" si="771"/>
        <v>00,00</v>
      </c>
      <c r="BL2048" s="57" t="str">
        <f>IFERROR(VLOOKUP(H2048,#REF!,2,0)," ")</f>
        <v xml:space="preserve"> </v>
      </c>
      <c r="BM2048" s="57" t="str">
        <f>IFERROR(VLOOKUP(K2048,#REF!,2,0)," ")</f>
        <v xml:space="preserve"> </v>
      </c>
      <c r="BN2048" s="58" t="str">
        <f t="shared" si="777"/>
        <v xml:space="preserve">  </v>
      </c>
      <c r="BO2048" s="59" t="str">
        <f>IFERROR(VLOOKUP(BN2048,#REF!,5,0)," ")</f>
        <v xml:space="preserve"> </v>
      </c>
      <c r="BP2048" s="59" t="str">
        <f t="shared" si="778"/>
        <v xml:space="preserve"> </v>
      </c>
      <c r="BQ2048" s="56" t="str">
        <f t="shared" si="779"/>
        <v>0,00</v>
      </c>
      <c r="BR2048" s="59" t="str">
        <f t="shared" si="780"/>
        <v>0,00</v>
      </c>
      <c r="BS2048" s="59" t="str">
        <f t="shared" si="781"/>
        <v xml:space="preserve"> </v>
      </c>
      <c r="BT2048" s="56" t="str">
        <f t="shared" si="772"/>
        <v>00</v>
      </c>
      <c r="BU2048" s="56">
        <f t="shared" si="773"/>
        <v>0</v>
      </c>
      <c r="BV2048" s="56" t="str">
        <f>IFERROR(BU2048*#REF!,"0,00")</f>
        <v>0,00</v>
      </c>
      <c r="BW2048" s="59" t="str">
        <f t="shared" si="774"/>
        <v>0,00</v>
      </c>
    </row>
    <row r="2049" spans="1:75" ht="61.5" customHeight="1" thickTop="1" thickBot="1">
      <c r="A2049" s="90" t="str">
        <f t="shared" si="762"/>
        <v>INSERIR DATA</v>
      </c>
      <c r="B2049" s="91" t="str">
        <f t="shared" si="763"/>
        <v>INSERIR DATA</v>
      </c>
      <c r="C2049" s="81" t="str">
        <f t="shared" si="764"/>
        <v>INSERIR DATA</v>
      </c>
      <c r="D2049" s="79">
        <f t="shared" si="776"/>
        <v>2046</v>
      </c>
      <c r="E2049" s="125">
        <f t="shared" si="775"/>
        <v>0</v>
      </c>
      <c r="F2049" s="101"/>
      <c r="G2049" s="124" t="str">
        <f>IFERROR(VLOOKUP(F2049,#REF!,2,0)," ")</f>
        <v xml:space="preserve"> </v>
      </c>
      <c r="H2049" s="122" t="str">
        <f>IFERROR(VLOOKUP(F2049,#REF!,3,0)," ")</f>
        <v xml:space="preserve"> </v>
      </c>
      <c r="I2049" s="103"/>
      <c r="J2049" s="103"/>
      <c r="K2049" s="103"/>
      <c r="L2049" s="104"/>
      <c r="M2049" s="105"/>
      <c r="N2049" s="106"/>
      <c r="O2049" s="107"/>
      <c r="P2049" s="122" t="str">
        <f t="shared" si="782"/>
        <v>00,00</v>
      </c>
      <c r="Q2049" s="123" t="str">
        <f t="shared" si="783"/>
        <v>0,00</v>
      </c>
      <c r="R2049" s="119">
        <v>0</v>
      </c>
      <c r="S2049" s="119">
        <v>0</v>
      </c>
      <c r="T2049" s="123">
        <f t="shared" si="765"/>
        <v>0</v>
      </c>
      <c r="U2049" s="108"/>
      <c r="V2049" s="109" t="str">
        <f t="shared" si="784"/>
        <v/>
      </c>
      <c r="W2049" s="37"/>
      <c r="X2049" s="132"/>
      <c r="Y2049" s="134"/>
      <c r="AA2049" s="24"/>
      <c r="AB2049" s="40"/>
      <c r="AC2049" s="24" t="str">
        <f t="shared" si="767"/>
        <v>Pendente</v>
      </c>
      <c r="AE2049" s="43"/>
      <c r="AF2049" s="44"/>
      <c r="AG2049" s="46"/>
      <c r="AH2049" s="46"/>
      <c r="AI2049" s="46"/>
      <c r="AJ2049" s="44"/>
      <c r="AK2049" s="46"/>
      <c r="AL2049" s="127"/>
      <c r="AM2049" s="44"/>
      <c r="AN2049" s="46"/>
      <c r="AO2049" s="127"/>
      <c r="AP2049" s="46"/>
      <c r="AQ2049" s="46"/>
      <c r="AR2049" s="46"/>
      <c r="AS2049" s="46"/>
      <c r="AT2049" s="46"/>
      <c r="AU2049" s="46"/>
      <c r="AV2049" s="46"/>
      <c r="AW2049" s="46"/>
      <c r="AX2049" s="46"/>
      <c r="AY2049" s="46"/>
      <c r="AZ2049" s="49"/>
      <c r="BE2049" s="52">
        <f t="shared" si="766"/>
        <v>0</v>
      </c>
      <c r="BF2049" s="53" t="str">
        <f t="shared" si="768"/>
        <v>00</v>
      </c>
      <c r="BG2049" s="54">
        <f t="shared" si="769"/>
        <v>0</v>
      </c>
      <c r="BH2049" s="54">
        <v>6</v>
      </c>
      <c r="BI2049" s="54" t="str">
        <f t="shared" si="770"/>
        <v>,00</v>
      </c>
      <c r="BJ2049" s="55" t="str">
        <f t="shared" si="771"/>
        <v>00,00</v>
      </c>
      <c r="BL2049" s="57" t="str">
        <f>IFERROR(VLOOKUP(H2049,#REF!,2,0)," ")</f>
        <v xml:space="preserve"> </v>
      </c>
      <c r="BM2049" s="57" t="str">
        <f>IFERROR(VLOOKUP(K2049,#REF!,2,0)," ")</f>
        <v xml:space="preserve"> </v>
      </c>
      <c r="BN2049" s="58" t="str">
        <f t="shared" si="777"/>
        <v xml:space="preserve">  </v>
      </c>
      <c r="BO2049" s="59" t="str">
        <f>IFERROR(VLOOKUP(BN2049,#REF!,5,0)," ")</f>
        <v xml:space="preserve"> </v>
      </c>
      <c r="BP2049" s="59" t="str">
        <f t="shared" si="778"/>
        <v xml:space="preserve"> </v>
      </c>
      <c r="BQ2049" s="56" t="str">
        <f t="shared" si="779"/>
        <v>0,00</v>
      </c>
      <c r="BR2049" s="59" t="str">
        <f t="shared" si="780"/>
        <v>0,00</v>
      </c>
      <c r="BS2049" s="59" t="str">
        <f t="shared" si="781"/>
        <v xml:space="preserve"> </v>
      </c>
      <c r="BT2049" s="56" t="str">
        <f t="shared" si="772"/>
        <v>00</v>
      </c>
      <c r="BU2049" s="56">
        <f t="shared" si="773"/>
        <v>0</v>
      </c>
      <c r="BV2049" s="56" t="str">
        <f>IFERROR(BU2049*#REF!,"0,00")</f>
        <v>0,00</v>
      </c>
      <c r="BW2049" s="59" t="str">
        <f t="shared" si="774"/>
        <v>0,00</v>
      </c>
    </row>
    <row r="2050" spans="1:75" ht="61.5" customHeight="1" thickTop="1" thickBot="1">
      <c r="A2050" s="90" t="str">
        <f t="shared" si="762"/>
        <v>INSERIR DATA</v>
      </c>
      <c r="B2050" s="91" t="str">
        <f t="shared" si="763"/>
        <v>INSERIR DATA</v>
      </c>
      <c r="C2050" s="81" t="str">
        <f t="shared" si="764"/>
        <v>INSERIR DATA</v>
      </c>
      <c r="D2050" s="79">
        <f t="shared" si="776"/>
        <v>2047</v>
      </c>
      <c r="E2050" s="125">
        <f t="shared" si="775"/>
        <v>0</v>
      </c>
      <c r="F2050" s="101"/>
      <c r="G2050" s="124" t="str">
        <f>IFERROR(VLOOKUP(F2050,#REF!,2,0)," ")</f>
        <v xml:space="preserve"> </v>
      </c>
      <c r="H2050" s="122" t="str">
        <f>IFERROR(VLOOKUP(F2050,#REF!,3,0)," ")</f>
        <v xml:space="preserve"> </v>
      </c>
      <c r="I2050" s="103"/>
      <c r="J2050" s="103"/>
      <c r="K2050" s="103"/>
      <c r="L2050" s="104"/>
      <c r="M2050" s="105"/>
      <c r="N2050" s="106"/>
      <c r="O2050" s="107"/>
      <c r="P2050" s="122" t="str">
        <f t="shared" si="782"/>
        <v>00,00</v>
      </c>
      <c r="Q2050" s="123" t="str">
        <f t="shared" si="783"/>
        <v>0,00</v>
      </c>
      <c r="R2050" s="119">
        <v>0</v>
      </c>
      <c r="S2050" s="119">
        <v>0</v>
      </c>
      <c r="T2050" s="123">
        <f t="shared" si="765"/>
        <v>0</v>
      </c>
      <c r="U2050" s="108"/>
      <c r="V2050" s="109" t="str">
        <f t="shared" si="784"/>
        <v/>
      </c>
      <c r="W2050" s="37"/>
      <c r="X2050" s="132"/>
      <c r="Y2050" s="134"/>
      <c r="AA2050" s="24"/>
      <c r="AB2050" s="40"/>
      <c r="AC2050" s="24" t="str">
        <f t="shared" si="767"/>
        <v>Pendente</v>
      </c>
      <c r="AE2050" s="43"/>
      <c r="AF2050" s="44"/>
      <c r="AG2050" s="46"/>
      <c r="AH2050" s="46"/>
      <c r="AI2050" s="46"/>
      <c r="AJ2050" s="44"/>
      <c r="AK2050" s="46"/>
      <c r="AL2050" s="127"/>
      <c r="AM2050" s="44"/>
      <c r="AN2050" s="46"/>
      <c r="AO2050" s="127"/>
      <c r="AP2050" s="46"/>
      <c r="AQ2050" s="46"/>
      <c r="AR2050" s="46"/>
      <c r="AS2050" s="46"/>
      <c r="AT2050" s="46"/>
      <c r="AU2050" s="46"/>
      <c r="AV2050" s="46"/>
      <c r="AW2050" s="46"/>
      <c r="AX2050" s="46"/>
      <c r="AY2050" s="46"/>
      <c r="AZ2050" s="49"/>
      <c r="BE2050" s="52">
        <f t="shared" si="766"/>
        <v>0</v>
      </c>
      <c r="BF2050" s="53" t="str">
        <f t="shared" si="768"/>
        <v>00</v>
      </c>
      <c r="BG2050" s="54">
        <f t="shared" si="769"/>
        <v>0</v>
      </c>
      <c r="BH2050" s="54">
        <v>6</v>
      </c>
      <c r="BI2050" s="54" t="str">
        <f t="shared" si="770"/>
        <v>,00</v>
      </c>
      <c r="BJ2050" s="55" t="str">
        <f t="shared" si="771"/>
        <v>00,00</v>
      </c>
      <c r="BL2050" s="57" t="str">
        <f>IFERROR(VLOOKUP(H2050,#REF!,2,0)," ")</f>
        <v xml:space="preserve"> </v>
      </c>
      <c r="BM2050" s="57" t="str">
        <f>IFERROR(VLOOKUP(K2050,#REF!,2,0)," ")</f>
        <v xml:space="preserve"> </v>
      </c>
      <c r="BN2050" s="58" t="str">
        <f t="shared" si="777"/>
        <v xml:space="preserve">  </v>
      </c>
      <c r="BO2050" s="59" t="str">
        <f>IFERROR(VLOOKUP(BN2050,#REF!,5,0)," ")</f>
        <v xml:space="preserve"> </v>
      </c>
      <c r="BP2050" s="59" t="str">
        <f t="shared" si="778"/>
        <v xml:space="preserve"> </v>
      </c>
      <c r="BQ2050" s="56" t="str">
        <f t="shared" si="779"/>
        <v>0,00</v>
      </c>
      <c r="BR2050" s="59" t="str">
        <f t="shared" si="780"/>
        <v>0,00</v>
      </c>
      <c r="BS2050" s="59" t="str">
        <f t="shared" si="781"/>
        <v xml:space="preserve"> </v>
      </c>
      <c r="BT2050" s="56" t="str">
        <f t="shared" si="772"/>
        <v>00</v>
      </c>
      <c r="BU2050" s="56">
        <f t="shared" si="773"/>
        <v>0</v>
      </c>
      <c r="BV2050" s="56" t="str">
        <f>IFERROR(BU2050*#REF!,"0,00")</f>
        <v>0,00</v>
      </c>
      <c r="BW2050" s="59" t="str">
        <f t="shared" si="774"/>
        <v>0,00</v>
      </c>
    </row>
    <row r="2051" spans="1:75" ht="61.5" customHeight="1" thickTop="1" thickBot="1">
      <c r="A2051" s="90" t="str">
        <f t="shared" ref="A2051:A2114" si="785">IF(AW2051="", "INSERIR DATA",UPPER(TEXT(AW2051,"MMMM")))</f>
        <v>INSERIR DATA</v>
      </c>
      <c r="B2051" s="91" t="str">
        <f t="shared" ref="B2051:B2114" si="786">IF(AP2051="", "INSERIR DATA",UPPER(TEXT(AP2051,"MMMM")))</f>
        <v>INSERIR DATA</v>
      </c>
      <c r="C2051" s="81" t="str">
        <f t="shared" ref="C2051:C2114" si="787">IF(AH2051="", "INSERIR DATA",UPPER(TEXT(AH2051,"MMMM")))</f>
        <v>INSERIR DATA</v>
      </c>
      <c r="D2051" s="79">
        <f t="shared" si="776"/>
        <v>2048</v>
      </c>
      <c r="E2051" s="125">
        <f t="shared" si="775"/>
        <v>0</v>
      </c>
      <c r="F2051" s="101"/>
      <c r="G2051" s="124" t="str">
        <f>IFERROR(VLOOKUP(F2051,#REF!,2,0)," ")</f>
        <v xml:space="preserve"> </v>
      </c>
      <c r="H2051" s="122" t="str">
        <f>IFERROR(VLOOKUP(F2051,#REF!,3,0)," ")</f>
        <v xml:space="preserve"> </v>
      </c>
      <c r="I2051" s="103"/>
      <c r="J2051" s="103"/>
      <c r="K2051" s="103"/>
      <c r="L2051" s="104"/>
      <c r="M2051" s="105"/>
      <c r="N2051" s="106"/>
      <c r="O2051" s="107"/>
      <c r="P2051" s="122" t="str">
        <f t="shared" si="782"/>
        <v>00,00</v>
      </c>
      <c r="Q2051" s="123" t="str">
        <f t="shared" si="783"/>
        <v>0,00</v>
      </c>
      <c r="R2051" s="119">
        <v>0</v>
      </c>
      <c r="S2051" s="119">
        <v>0</v>
      </c>
      <c r="T2051" s="123">
        <f t="shared" ref="T2051:T2114" si="788">IFERROR(Q2051+R2051-S2051," ")</f>
        <v>0</v>
      </c>
      <c r="U2051" s="108"/>
      <c r="V2051" s="109" t="str">
        <f t="shared" si="784"/>
        <v/>
      </c>
      <c r="W2051" s="37"/>
      <c r="X2051" s="132"/>
      <c r="Y2051" s="134"/>
      <c r="AA2051" s="24"/>
      <c r="AB2051" s="40"/>
      <c r="AC2051" s="24" t="str">
        <f t="shared" si="767"/>
        <v>Pendente</v>
      </c>
      <c r="AE2051" s="43"/>
      <c r="AF2051" s="44"/>
      <c r="AG2051" s="46"/>
      <c r="AH2051" s="46"/>
      <c r="AI2051" s="46"/>
      <c r="AJ2051" s="44"/>
      <c r="AK2051" s="46"/>
      <c r="AL2051" s="127"/>
      <c r="AM2051" s="44"/>
      <c r="AN2051" s="46"/>
      <c r="AO2051" s="127"/>
      <c r="AP2051" s="46"/>
      <c r="AQ2051" s="46"/>
      <c r="AR2051" s="46"/>
      <c r="AS2051" s="46"/>
      <c r="AT2051" s="46"/>
      <c r="AU2051" s="46"/>
      <c r="AV2051" s="46"/>
      <c r="AW2051" s="46"/>
      <c r="AX2051" s="46"/>
      <c r="AY2051" s="46"/>
      <c r="AZ2051" s="49"/>
      <c r="BE2051" s="52">
        <f t="shared" ref="BE2051:BE2114" si="789">(O2051-M2051)+(N2051-L2051)</f>
        <v>0</v>
      </c>
      <c r="BF2051" s="53" t="str">
        <f t="shared" si="768"/>
        <v>00</v>
      </c>
      <c r="BG2051" s="54">
        <f t="shared" si="769"/>
        <v>0</v>
      </c>
      <c r="BH2051" s="54">
        <v>6</v>
      </c>
      <c r="BI2051" s="54" t="str">
        <f t="shared" si="770"/>
        <v>,00</v>
      </c>
      <c r="BJ2051" s="55" t="str">
        <f t="shared" si="771"/>
        <v>00,00</v>
      </c>
      <c r="BL2051" s="57" t="str">
        <f>IFERROR(VLOOKUP(H2051,#REF!,2,0)," ")</f>
        <v xml:space="preserve"> </v>
      </c>
      <c r="BM2051" s="57" t="str">
        <f>IFERROR(VLOOKUP(K2051,#REF!,2,0)," ")</f>
        <v xml:space="preserve"> </v>
      </c>
      <c r="BN2051" s="58" t="str">
        <f t="shared" si="777"/>
        <v xml:space="preserve">  </v>
      </c>
      <c r="BO2051" s="59" t="str">
        <f>IFERROR(VLOOKUP(BN2051,#REF!,5,0)," ")</f>
        <v xml:space="preserve"> </v>
      </c>
      <c r="BP2051" s="59" t="str">
        <f t="shared" si="778"/>
        <v xml:space="preserve"> </v>
      </c>
      <c r="BQ2051" s="56" t="str">
        <f t="shared" si="779"/>
        <v>0,00</v>
      </c>
      <c r="BR2051" s="59" t="str">
        <f t="shared" si="780"/>
        <v>0,00</v>
      </c>
      <c r="BS2051" s="59" t="str">
        <f t="shared" si="781"/>
        <v xml:space="preserve"> </v>
      </c>
      <c r="BT2051" s="56" t="str">
        <f t="shared" si="772"/>
        <v>00</v>
      </c>
      <c r="BU2051" s="56">
        <f t="shared" si="773"/>
        <v>0</v>
      </c>
      <c r="BV2051" s="56" t="str">
        <f>IFERROR(BU2051*#REF!,"0,00")</f>
        <v>0,00</v>
      </c>
      <c r="BW2051" s="59" t="str">
        <f t="shared" si="774"/>
        <v>0,00</v>
      </c>
    </row>
    <row r="2052" spans="1:75" ht="61.5" customHeight="1" thickTop="1" thickBot="1">
      <c r="A2052" s="90" t="str">
        <f t="shared" si="785"/>
        <v>INSERIR DATA</v>
      </c>
      <c r="B2052" s="91" t="str">
        <f t="shared" si="786"/>
        <v>INSERIR DATA</v>
      </c>
      <c r="C2052" s="81" t="str">
        <f t="shared" si="787"/>
        <v>INSERIR DATA</v>
      </c>
      <c r="D2052" s="79">
        <f t="shared" si="776"/>
        <v>2049</v>
      </c>
      <c r="E2052" s="125">
        <f t="shared" si="775"/>
        <v>0</v>
      </c>
      <c r="F2052" s="101"/>
      <c r="G2052" s="124" t="str">
        <f>IFERROR(VLOOKUP(F2052,#REF!,2,0)," ")</f>
        <v xml:space="preserve"> </v>
      </c>
      <c r="H2052" s="122" t="str">
        <f>IFERROR(VLOOKUP(F2052,#REF!,3,0)," ")</f>
        <v xml:space="preserve"> </v>
      </c>
      <c r="I2052" s="103"/>
      <c r="J2052" s="103"/>
      <c r="K2052" s="103"/>
      <c r="L2052" s="104"/>
      <c r="M2052" s="105"/>
      <c r="N2052" s="106"/>
      <c r="O2052" s="107"/>
      <c r="P2052" s="122" t="str">
        <f t="shared" si="782"/>
        <v>00,00</v>
      </c>
      <c r="Q2052" s="123" t="str">
        <f t="shared" si="783"/>
        <v>0,00</v>
      </c>
      <c r="R2052" s="119">
        <v>0</v>
      </c>
      <c r="S2052" s="119">
        <v>0</v>
      </c>
      <c r="T2052" s="123">
        <f t="shared" si="788"/>
        <v>0</v>
      </c>
      <c r="U2052" s="108"/>
      <c r="V2052" s="109" t="str">
        <f t="shared" si="784"/>
        <v/>
      </c>
      <c r="W2052" s="37"/>
      <c r="X2052" s="132"/>
      <c r="Y2052" s="134"/>
      <c r="AA2052" s="24"/>
      <c r="AB2052" s="40"/>
      <c r="AC2052" s="24" t="str">
        <f t="shared" ref="AC2052:AC2115" si="790">IF(COUNTIFS(AE2052:AZ2052,"&lt;&gt;"&amp;"")=22,"Publicar","Pendente")</f>
        <v>Pendente</v>
      </c>
      <c r="AE2052" s="43"/>
      <c r="AF2052" s="44"/>
      <c r="AG2052" s="46"/>
      <c r="AH2052" s="46"/>
      <c r="AI2052" s="46"/>
      <c r="AJ2052" s="44"/>
      <c r="AK2052" s="46"/>
      <c r="AL2052" s="127"/>
      <c r="AM2052" s="44"/>
      <c r="AN2052" s="46"/>
      <c r="AO2052" s="127"/>
      <c r="AP2052" s="46"/>
      <c r="AQ2052" s="46"/>
      <c r="AR2052" s="46"/>
      <c r="AS2052" s="46"/>
      <c r="AT2052" s="46"/>
      <c r="AU2052" s="46"/>
      <c r="AV2052" s="46"/>
      <c r="AW2052" s="46"/>
      <c r="AX2052" s="46"/>
      <c r="AY2052" s="46"/>
      <c r="AZ2052" s="49"/>
      <c r="BE2052" s="52">
        <f t="shared" si="789"/>
        <v>0</v>
      </c>
      <c r="BF2052" s="53" t="str">
        <f t="shared" ref="BF2052:BF2115" si="791">LEFT(TEXT(BE2052,"00,#####"),2)</f>
        <v>00</v>
      </c>
      <c r="BG2052" s="54">
        <f t="shared" ref="BG2052:BG2115" si="792">(BE2052-BF2052)*24</f>
        <v>0</v>
      </c>
      <c r="BH2052" s="54">
        <v>6</v>
      </c>
      <c r="BI2052" s="54" t="str">
        <f t="shared" ref="BI2052:BI2115" si="793">IF(BG2052&lt;BH2052,",00",",5")</f>
        <v>,00</v>
      </c>
      <c r="BJ2052" s="55" t="str">
        <f t="shared" ref="BJ2052:BJ2115" si="794">BF2052&amp;BI2052</f>
        <v>00,00</v>
      </c>
      <c r="BL2052" s="57" t="str">
        <f>IFERROR(VLOOKUP(H2052,#REF!,2,0)," ")</f>
        <v xml:space="preserve"> </v>
      </c>
      <c r="BM2052" s="57" t="str">
        <f>IFERROR(VLOOKUP(K2052,#REF!,2,0)," ")</f>
        <v xml:space="preserve"> </v>
      </c>
      <c r="BN2052" s="58" t="str">
        <f t="shared" si="777"/>
        <v xml:space="preserve">  </v>
      </c>
      <c r="BO2052" s="59" t="str">
        <f>IFERROR(VLOOKUP(BN2052,#REF!,5,0)," ")</f>
        <v xml:space="preserve"> </v>
      </c>
      <c r="BP2052" s="59" t="str">
        <f t="shared" si="778"/>
        <v xml:space="preserve"> </v>
      </c>
      <c r="BQ2052" s="56" t="str">
        <f t="shared" si="779"/>
        <v>0,00</v>
      </c>
      <c r="BR2052" s="59" t="str">
        <f t="shared" si="780"/>
        <v>0,00</v>
      </c>
      <c r="BS2052" s="59" t="str">
        <f t="shared" si="781"/>
        <v xml:space="preserve"> </v>
      </c>
      <c r="BT2052" s="56" t="str">
        <f t="shared" ref="BT2052:BT2115" si="795">BF2052</f>
        <v>00</v>
      </c>
      <c r="BU2052" s="56">
        <f t="shared" ref="BU2052:BU2115" si="796">IFERROR(BT2052+BQ2052,"0,00")-AA2052</f>
        <v>0</v>
      </c>
      <c r="BV2052" s="56" t="str">
        <f>IFERROR(BU2052*#REF!,"0,00")</f>
        <v>0,00</v>
      </c>
      <c r="BW2052" s="59" t="str">
        <f t="shared" ref="BW2052:BW2115" si="797">IFERROR(BS2052-BV2052,"0,00")</f>
        <v>0,00</v>
      </c>
    </row>
    <row r="2053" spans="1:75" ht="61.5" customHeight="1" thickTop="1" thickBot="1">
      <c r="A2053" s="90" t="str">
        <f t="shared" si="785"/>
        <v>INSERIR DATA</v>
      </c>
      <c r="B2053" s="91" t="str">
        <f t="shared" si="786"/>
        <v>INSERIR DATA</v>
      </c>
      <c r="C2053" s="81" t="str">
        <f t="shared" si="787"/>
        <v>INSERIR DATA</v>
      </c>
      <c r="D2053" s="79">
        <f t="shared" si="776"/>
        <v>2050</v>
      </c>
      <c r="E2053" s="125">
        <f t="shared" si="775"/>
        <v>0</v>
      </c>
      <c r="F2053" s="101"/>
      <c r="G2053" s="124" t="str">
        <f>IFERROR(VLOOKUP(F2053,#REF!,2,0)," ")</f>
        <v xml:space="preserve"> </v>
      </c>
      <c r="H2053" s="122" t="str">
        <f>IFERROR(VLOOKUP(F2053,#REF!,3,0)," ")</f>
        <v xml:space="preserve"> </v>
      </c>
      <c r="I2053" s="103"/>
      <c r="J2053" s="103"/>
      <c r="K2053" s="103"/>
      <c r="L2053" s="104"/>
      <c r="M2053" s="105"/>
      <c r="N2053" s="106"/>
      <c r="O2053" s="107"/>
      <c r="P2053" s="122" t="str">
        <f t="shared" si="782"/>
        <v>00,00</v>
      </c>
      <c r="Q2053" s="123" t="str">
        <f t="shared" si="783"/>
        <v>0,00</v>
      </c>
      <c r="R2053" s="119">
        <v>0</v>
      </c>
      <c r="S2053" s="119">
        <v>0</v>
      </c>
      <c r="T2053" s="123">
        <f t="shared" si="788"/>
        <v>0</v>
      </c>
      <c r="U2053" s="108"/>
      <c r="V2053" s="109" t="str">
        <f t="shared" si="784"/>
        <v/>
      </c>
      <c r="W2053" s="37"/>
      <c r="X2053" s="132"/>
      <c r="Y2053" s="134"/>
      <c r="AA2053" s="24"/>
      <c r="AB2053" s="40"/>
      <c r="AC2053" s="24" t="str">
        <f t="shared" si="790"/>
        <v>Pendente</v>
      </c>
      <c r="AE2053" s="43"/>
      <c r="AF2053" s="44"/>
      <c r="AG2053" s="46"/>
      <c r="AH2053" s="46"/>
      <c r="AI2053" s="46"/>
      <c r="AJ2053" s="44"/>
      <c r="AK2053" s="46"/>
      <c r="AL2053" s="127"/>
      <c r="AM2053" s="44"/>
      <c r="AN2053" s="46"/>
      <c r="AO2053" s="127"/>
      <c r="AP2053" s="46"/>
      <c r="AQ2053" s="46"/>
      <c r="AR2053" s="46"/>
      <c r="AS2053" s="46"/>
      <c r="AT2053" s="46"/>
      <c r="AU2053" s="46"/>
      <c r="AV2053" s="46"/>
      <c r="AW2053" s="46"/>
      <c r="AX2053" s="46"/>
      <c r="AY2053" s="46"/>
      <c r="AZ2053" s="49"/>
      <c r="BE2053" s="52">
        <f t="shared" si="789"/>
        <v>0</v>
      </c>
      <c r="BF2053" s="53" t="str">
        <f t="shared" si="791"/>
        <v>00</v>
      </c>
      <c r="BG2053" s="54">
        <f t="shared" si="792"/>
        <v>0</v>
      </c>
      <c r="BH2053" s="54">
        <v>6</v>
      </c>
      <c r="BI2053" s="54" t="str">
        <f t="shared" si="793"/>
        <v>,00</v>
      </c>
      <c r="BJ2053" s="55" t="str">
        <f t="shared" si="794"/>
        <v>00,00</v>
      </c>
      <c r="BL2053" s="57" t="str">
        <f>IFERROR(VLOOKUP(H2053,#REF!,2,0)," ")</f>
        <v xml:space="preserve"> </v>
      </c>
      <c r="BM2053" s="57" t="str">
        <f>IFERROR(VLOOKUP(K2053,#REF!,2,0)," ")</f>
        <v xml:space="preserve"> </v>
      </c>
      <c r="BN2053" s="58" t="str">
        <f t="shared" si="777"/>
        <v xml:space="preserve">  </v>
      </c>
      <c r="BO2053" s="59" t="str">
        <f>IFERROR(VLOOKUP(BN2053,#REF!,5,0)," ")</f>
        <v xml:space="preserve"> </v>
      </c>
      <c r="BP2053" s="59" t="str">
        <f t="shared" si="778"/>
        <v xml:space="preserve"> </v>
      </c>
      <c r="BQ2053" s="56" t="str">
        <f t="shared" si="779"/>
        <v>0,00</v>
      </c>
      <c r="BR2053" s="59" t="str">
        <f t="shared" si="780"/>
        <v>0,00</v>
      </c>
      <c r="BS2053" s="59" t="str">
        <f t="shared" si="781"/>
        <v xml:space="preserve"> </v>
      </c>
      <c r="BT2053" s="56" t="str">
        <f t="shared" si="795"/>
        <v>00</v>
      </c>
      <c r="BU2053" s="56">
        <f t="shared" si="796"/>
        <v>0</v>
      </c>
      <c r="BV2053" s="56" t="str">
        <f>IFERROR(BU2053*#REF!,"0,00")</f>
        <v>0,00</v>
      </c>
      <c r="BW2053" s="59" t="str">
        <f t="shared" si="797"/>
        <v>0,00</v>
      </c>
    </row>
    <row r="2054" spans="1:75" ht="61.5" customHeight="1" thickTop="1" thickBot="1">
      <c r="A2054" s="90" t="str">
        <f t="shared" si="785"/>
        <v>INSERIR DATA</v>
      </c>
      <c r="B2054" s="91" t="str">
        <f t="shared" si="786"/>
        <v>INSERIR DATA</v>
      </c>
      <c r="C2054" s="81" t="str">
        <f t="shared" si="787"/>
        <v>INSERIR DATA</v>
      </c>
      <c r="D2054" s="79">
        <f t="shared" si="776"/>
        <v>2051</v>
      </c>
      <c r="E2054" s="125">
        <f t="shared" si="775"/>
        <v>0</v>
      </c>
      <c r="F2054" s="101"/>
      <c r="G2054" s="124" t="str">
        <f>IFERROR(VLOOKUP(F2054,#REF!,2,0)," ")</f>
        <v xml:space="preserve"> </v>
      </c>
      <c r="H2054" s="122" t="str">
        <f>IFERROR(VLOOKUP(F2054,#REF!,3,0)," ")</f>
        <v xml:space="preserve"> </v>
      </c>
      <c r="I2054" s="103"/>
      <c r="J2054" s="103"/>
      <c r="K2054" s="103"/>
      <c r="L2054" s="104"/>
      <c r="M2054" s="105"/>
      <c r="N2054" s="106"/>
      <c r="O2054" s="107"/>
      <c r="P2054" s="122" t="str">
        <f t="shared" si="782"/>
        <v>00,00</v>
      </c>
      <c r="Q2054" s="123" t="str">
        <f t="shared" si="783"/>
        <v>0,00</v>
      </c>
      <c r="R2054" s="119">
        <v>0</v>
      </c>
      <c r="S2054" s="119">
        <v>0</v>
      </c>
      <c r="T2054" s="123">
        <f t="shared" si="788"/>
        <v>0</v>
      </c>
      <c r="U2054" s="108"/>
      <c r="V2054" s="109" t="str">
        <f t="shared" si="784"/>
        <v/>
      </c>
      <c r="W2054" s="37"/>
      <c r="X2054" s="132"/>
      <c r="Y2054" s="134"/>
      <c r="AA2054" s="24"/>
      <c r="AB2054" s="40"/>
      <c r="AC2054" s="24" t="str">
        <f t="shared" si="790"/>
        <v>Pendente</v>
      </c>
      <c r="AE2054" s="43"/>
      <c r="AF2054" s="44"/>
      <c r="AG2054" s="46"/>
      <c r="AH2054" s="46"/>
      <c r="AI2054" s="46"/>
      <c r="AJ2054" s="44"/>
      <c r="AK2054" s="46"/>
      <c r="AL2054" s="127"/>
      <c r="AM2054" s="44"/>
      <c r="AN2054" s="46"/>
      <c r="AO2054" s="127"/>
      <c r="AP2054" s="46"/>
      <c r="AQ2054" s="46"/>
      <c r="AR2054" s="46"/>
      <c r="AS2054" s="46"/>
      <c r="AT2054" s="46"/>
      <c r="AU2054" s="46"/>
      <c r="AV2054" s="46"/>
      <c r="AW2054" s="46"/>
      <c r="AX2054" s="46"/>
      <c r="AY2054" s="46"/>
      <c r="AZ2054" s="49"/>
      <c r="BE2054" s="52">
        <f t="shared" si="789"/>
        <v>0</v>
      </c>
      <c r="BF2054" s="53" t="str">
        <f t="shared" si="791"/>
        <v>00</v>
      </c>
      <c r="BG2054" s="54">
        <f t="shared" si="792"/>
        <v>0</v>
      </c>
      <c r="BH2054" s="54">
        <v>6</v>
      </c>
      <c r="BI2054" s="54" t="str">
        <f t="shared" si="793"/>
        <v>,00</v>
      </c>
      <c r="BJ2054" s="55" t="str">
        <f t="shared" si="794"/>
        <v>00,00</v>
      </c>
      <c r="BL2054" s="57" t="str">
        <f>IFERROR(VLOOKUP(H2054,#REF!,2,0)," ")</f>
        <v xml:space="preserve"> </v>
      </c>
      <c r="BM2054" s="57" t="str">
        <f>IFERROR(VLOOKUP(K2054,#REF!,2,0)," ")</f>
        <v xml:space="preserve"> </v>
      </c>
      <c r="BN2054" s="58" t="str">
        <f t="shared" si="777"/>
        <v xml:space="preserve">  </v>
      </c>
      <c r="BO2054" s="59" t="str">
        <f>IFERROR(VLOOKUP(BN2054,#REF!,5,0)," ")</f>
        <v xml:space="preserve"> </v>
      </c>
      <c r="BP2054" s="59" t="str">
        <f t="shared" si="778"/>
        <v xml:space="preserve"> </v>
      </c>
      <c r="BQ2054" s="56" t="str">
        <f t="shared" si="779"/>
        <v>0,00</v>
      </c>
      <c r="BR2054" s="59" t="str">
        <f t="shared" si="780"/>
        <v>0,00</v>
      </c>
      <c r="BS2054" s="59" t="str">
        <f t="shared" si="781"/>
        <v xml:space="preserve"> </v>
      </c>
      <c r="BT2054" s="56" t="str">
        <f t="shared" si="795"/>
        <v>00</v>
      </c>
      <c r="BU2054" s="56">
        <f t="shared" si="796"/>
        <v>0</v>
      </c>
      <c r="BV2054" s="56" t="str">
        <f>IFERROR(BU2054*#REF!,"0,00")</f>
        <v>0,00</v>
      </c>
      <c r="BW2054" s="59" t="str">
        <f t="shared" si="797"/>
        <v>0,00</v>
      </c>
    </row>
    <row r="2055" spans="1:75" ht="61.5" customHeight="1" thickTop="1" thickBot="1">
      <c r="A2055" s="90" t="str">
        <f t="shared" si="785"/>
        <v>INSERIR DATA</v>
      </c>
      <c r="B2055" s="91" t="str">
        <f t="shared" si="786"/>
        <v>INSERIR DATA</v>
      </c>
      <c r="C2055" s="81" t="str">
        <f t="shared" si="787"/>
        <v>INSERIR DATA</v>
      </c>
      <c r="D2055" s="79">
        <f t="shared" si="776"/>
        <v>2052</v>
      </c>
      <c r="E2055" s="125">
        <f t="shared" si="775"/>
        <v>0</v>
      </c>
      <c r="F2055" s="101"/>
      <c r="G2055" s="124" t="str">
        <f>IFERROR(VLOOKUP(F2055,#REF!,2,0)," ")</f>
        <v xml:space="preserve"> </v>
      </c>
      <c r="H2055" s="122" t="str">
        <f>IFERROR(VLOOKUP(F2055,#REF!,3,0)," ")</f>
        <v xml:space="preserve"> </v>
      </c>
      <c r="I2055" s="103"/>
      <c r="J2055" s="103"/>
      <c r="K2055" s="103"/>
      <c r="L2055" s="104"/>
      <c r="M2055" s="105"/>
      <c r="N2055" s="106"/>
      <c r="O2055" s="107"/>
      <c r="P2055" s="122" t="str">
        <f t="shared" si="782"/>
        <v>00,00</v>
      </c>
      <c r="Q2055" s="123" t="str">
        <f t="shared" si="783"/>
        <v>0,00</v>
      </c>
      <c r="R2055" s="119">
        <v>0</v>
      </c>
      <c r="S2055" s="119">
        <v>0</v>
      </c>
      <c r="T2055" s="123">
        <f t="shared" si="788"/>
        <v>0</v>
      </c>
      <c r="U2055" s="108"/>
      <c r="V2055" s="109" t="str">
        <f t="shared" si="784"/>
        <v/>
      </c>
      <c r="W2055" s="37"/>
      <c r="X2055" s="132"/>
      <c r="Y2055" s="134"/>
      <c r="AA2055" s="24"/>
      <c r="AB2055" s="40"/>
      <c r="AC2055" s="24" t="str">
        <f t="shared" si="790"/>
        <v>Pendente</v>
      </c>
      <c r="AE2055" s="43"/>
      <c r="AF2055" s="44"/>
      <c r="AG2055" s="46"/>
      <c r="AH2055" s="46"/>
      <c r="AI2055" s="46"/>
      <c r="AJ2055" s="44"/>
      <c r="AK2055" s="46"/>
      <c r="AL2055" s="127"/>
      <c r="AM2055" s="44"/>
      <c r="AN2055" s="46"/>
      <c r="AO2055" s="127"/>
      <c r="AP2055" s="46"/>
      <c r="AQ2055" s="46"/>
      <c r="AR2055" s="46"/>
      <c r="AS2055" s="46"/>
      <c r="AT2055" s="46"/>
      <c r="AU2055" s="46"/>
      <c r="AV2055" s="46"/>
      <c r="AW2055" s="46"/>
      <c r="AX2055" s="46"/>
      <c r="AY2055" s="46"/>
      <c r="AZ2055" s="49"/>
      <c r="BE2055" s="52">
        <f t="shared" si="789"/>
        <v>0</v>
      </c>
      <c r="BF2055" s="53" t="str">
        <f t="shared" si="791"/>
        <v>00</v>
      </c>
      <c r="BG2055" s="54">
        <f t="shared" si="792"/>
        <v>0</v>
      </c>
      <c r="BH2055" s="54">
        <v>6</v>
      </c>
      <c r="BI2055" s="54" t="str">
        <f t="shared" si="793"/>
        <v>,00</v>
      </c>
      <c r="BJ2055" s="55" t="str">
        <f t="shared" si="794"/>
        <v>00,00</v>
      </c>
      <c r="BL2055" s="57" t="str">
        <f>IFERROR(VLOOKUP(H2055,#REF!,2,0)," ")</f>
        <v xml:space="preserve"> </v>
      </c>
      <c r="BM2055" s="57" t="str">
        <f>IFERROR(VLOOKUP(K2055,#REF!,2,0)," ")</f>
        <v xml:space="preserve"> </v>
      </c>
      <c r="BN2055" s="58" t="str">
        <f t="shared" si="777"/>
        <v xml:space="preserve">  </v>
      </c>
      <c r="BO2055" s="59" t="str">
        <f>IFERROR(VLOOKUP(BN2055,#REF!,5,0)," ")</f>
        <v xml:space="preserve"> </v>
      </c>
      <c r="BP2055" s="59" t="str">
        <f t="shared" si="778"/>
        <v xml:space="preserve"> </v>
      </c>
      <c r="BQ2055" s="56" t="str">
        <f t="shared" si="779"/>
        <v>0,00</v>
      </c>
      <c r="BR2055" s="59" t="str">
        <f t="shared" si="780"/>
        <v>0,00</v>
      </c>
      <c r="BS2055" s="59" t="str">
        <f t="shared" si="781"/>
        <v xml:space="preserve"> </v>
      </c>
      <c r="BT2055" s="56" t="str">
        <f t="shared" si="795"/>
        <v>00</v>
      </c>
      <c r="BU2055" s="56">
        <f t="shared" si="796"/>
        <v>0</v>
      </c>
      <c r="BV2055" s="56" t="str">
        <f>IFERROR(BU2055*#REF!,"0,00")</f>
        <v>0,00</v>
      </c>
      <c r="BW2055" s="59" t="str">
        <f t="shared" si="797"/>
        <v>0,00</v>
      </c>
    </row>
    <row r="2056" spans="1:75" ht="61.5" customHeight="1" thickTop="1" thickBot="1">
      <c r="A2056" s="90" t="str">
        <f t="shared" si="785"/>
        <v>INSERIR DATA</v>
      </c>
      <c r="B2056" s="91" t="str">
        <f t="shared" si="786"/>
        <v>INSERIR DATA</v>
      </c>
      <c r="C2056" s="81" t="str">
        <f t="shared" si="787"/>
        <v>INSERIR DATA</v>
      </c>
      <c r="D2056" s="79">
        <f t="shared" si="776"/>
        <v>2053</v>
      </c>
      <c r="E2056" s="125">
        <f t="shared" si="775"/>
        <v>0</v>
      </c>
      <c r="F2056" s="101"/>
      <c r="G2056" s="124" t="str">
        <f>IFERROR(VLOOKUP(F2056,#REF!,2,0)," ")</f>
        <v xml:space="preserve"> </v>
      </c>
      <c r="H2056" s="122" t="str">
        <f>IFERROR(VLOOKUP(F2056,#REF!,3,0)," ")</f>
        <v xml:space="preserve"> </v>
      </c>
      <c r="I2056" s="103"/>
      <c r="J2056" s="103"/>
      <c r="K2056" s="103"/>
      <c r="L2056" s="104"/>
      <c r="M2056" s="105"/>
      <c r="N2056" s="106"/>
      <c r="O2056" s="107"/>
      <c r="P2056" s="122" t="str">
        <f t="shared" si="782"/>
        <v>00,00</v>
      </c>
      <c r="Q2056" s="123" t="str">
        <f t="shared" si="783"/>
        <v>0,00</v>
      </c>
      <c r="R2056" s="119">
        <v>0</v>
      </c>
      <c r="S2056" s="119">
        <v>0</v>
      </c>
      <c r="T2056" s="123">
        <f t="shared" si="788"/>
        <v>0</v>
      </c>
      <c r="U2056" s="108"/>
      <c r="V2056" s="109" t="str">
        <f t="shared" si="784"/>
        <v/>
      </c>
      <c r="W2056" s="37"/>
      <c r="X2056" s="132"/>
      <c r="Y2056" s="134"/>
      <c r="AA2056" s="24"/>
      <c r="AB2056" s="40"/>
      <c r="AC2056" s="24" t="str">
        <f t="shared" si="790"/>
        <v>Pendente</v>
      </c>
      <c r="AE2056" s="43"/>
      <c r="AF2056" s="44"/>
      <c r="AG2056" s="46"/>
      <c r="AH2056" s="46"/>
      <c r="AI2056" s="46"/>
      <c r="AJ2056" s="44"/>
      <c r="AK2056" s="46"/>
      <c r="AL2056" s="127"/>
      <c r="AM2056" s="44"/>
      <c r="AN2056" s="46"/>
      <c r="AO2056" s="127"/>
      <c r="AP2056" s="46"/>
      <c r="AQ2056" s="46"/>
      <c r="AR2056" s="46"/>
      <c r="AS2056" s="46"/>
      <c r="AT2056" s="46"/>
      <c r="AU2056" s="46"/>
      <c r="AV2056" s="46"/>
      <c r="AW2056" s="46"/>
      <c r="AX2056" s="46"/>
      <c r="AY2056" s="46"/>
      <c r="AZ2056" s="49"/>
      <c r="BE2056" s="52">
        <f t="shared" si="789"/>
        <v>0</v>
      </c>
      <c r="BF2056" s="53" t="str">
        <f t="shared" si="791"/>
        <v>00</v>
      </c>
      <c r="BG2056" s="54">
        <f t="shared" si="792"/>
        <v>0</v>
      </c>
      <c r="BH2056" s="54">
        <v>6</v>
      </c>
      <c r="BI2056" s="54" t="str">
        <f t="shared" si="793"/>
        <v>,00</v>
      </c>
      <c r="BJ2056" s="55" t="str">
        <f t="shared" si="794"/>
        <v>00,00</v>
      </c>
      <c r="BL2056" s="57" t="str">
        <f>IFERROR(VLOOKUP(H2056,#REF!,2,0)," ")</f>
        <v xml:space="preserve"> </v>
      </c>
      <c r="BM2056" s="57" t="str">
        <f>IFERROR(VLOOKUP(K2056,#REF!,2,0)," ")</f>
        <v xml:space="preserve"> </v>
      </c>
      <c r="BN2056" s="58" t="str">
        <f t="shared" si="777"/>
        <v xml:space="preserve">  </v>
      </c>
      <c r="BO2056" s="59" t="str">
        <f>IFERROR(VLOOKUP(BN2056,#REF!,5,0)," ")</f>
        <v xml:space="preserve"> </v>
      </c>
      <c r="BP2056" s="59" t="str">
        <f t="shared" si="778"/>
        <v xml:space="preserve"> </v>
      </c>
      <c r="BQ2056" s="56" t="str">
        <f t="shared" si="779"/>
        <v>0,00</v>
      </c>
      <c r="BR2056" s="59" t="str">
        <f t="shared" si="780"/>
        <v>0,00</v>
      </c>
      <c r="BS2056" s="59" t="str">
        <f t="shared" si="781"/>
        <v xml:space="preserve"> </v>
      </c>
      <c r="BT2056" s="56" t="str">
        <f t="shared" si="795"/>
        <v>00</v>
      </c>
      <c r="BU2056" s="56">
        <f t="shared" si="796"/>
        <v>0</v>
      </c>
      <c r="BV2056" s="56" t="str">
        <f>IFERROR(BU2056*#REF!,"0,00")</f>
        <v>0,00</v>
      </c>
      <c r="BW2056" s="59" t="str">
        <f t="shared" si="797"/>
        <v>0,00</v>
      </c>
    </row>
    <row r="2057" spans="1:75" ht="61.5" customHeight="1" thickTop="1" thickBot="1">
      <c r="A2057" s="90" t="str">
        <f t="shared" si="785"/>
        <v>INSERIR DATA</v>
      </c>
      <c r="B2057" s="91" t="str">
        <f t="shared" si="786"/>
        <v>INSERIR DATA</v>
      </c>
      <c r="C2057" s="81" t="str">
        <f t="shared" si="787"/>
        <v>INSERIR DATA</v>
      </c>
      <c r="D2057" s="79">
        <f t="shared" si="776"/>
        <v>2054</v>
      </c>
      <c r="E2057" s="125">
        <f t="shared" si="775"/>
        <v>0</v>
      </c>
      <c r="F2057" s="101"/>
      <c r="G2057" s="124" t="str">
        <f>IFERROR(VLOOKUP(F2057,#REF!,2,0)," ")</f>
        <v xml:space="preserve"> </v>
      </c>
      <c r="H2057" s="122" t="str">
        <f>IFERROR(VLOOKUP(F2057,#REF!,3,0)," ")</f>
        <v xml:space="preserve"> </v>
      </c>
      <c r="I2057" s="103"/>
      <c r="J2057" s="103"/>
      <c r="K2057" s="103"/>
      <c r="L2057" s="104"/>
      <c r="M2057" s="105"/>
      <c r="N2057" s="106"/>
      <c r="O2057" s="107"/>
      <c r="P2057" s="122" t="str">
        <f t="shared" si="782"/>
        <v>00,00</v>
      </c>
      <c r="Q2057" s="123" t="str">
        <f t="shared" si="783"/>
        <v>0,00</v>
      </c>
      <c r="R2057" s="119">
        <v>0</v>
      </c>
      <c r="S2057" s="119">
        <v>0</v>
      </c>
      <c r="T2057" s="123">
        <f t="shared" si="788"/>
        <v>0</v>
      </c>
      <c r="U2057" s="108"/>
      <c r="V2057" s="109" t="str">
        <f t="shared" si="784"/>
        <v/>
      </c>
      <c r="W2057" s="37"/>
      <c r="X2057" s="132"/>
      <c r="Y2057" s="134"/>
      <c r="AA2057" s="24"/>
      <c r="AB2057" s="40"/>
      <c r="AC2057" s="24" t="str">
        <f t="shared" si="790"/>
        <v>Pendente</v>
      </c>
      <c r="AE2057" s="43"/>
      <c r="AF2057" s="44"/>
      <c r="AG2057" s="46"/>
      <c r="AH2057" s="46"/>
      <c r="AI2057" s="46"/>
      <c r="AJ2057" s="44"/>
      <c r="AK2057" s="46"/>
      <c r="AL2057" s="127"/>
      <c r="AM2057" s="44"/>
      <c r="AN2057" s="46"/>
      <c r="AO2057" s="127"/>
      <c r="AP2057" s="46"/>
      <c r="AQ2057" s="46"/>
      <c r="AR2057" s="46"/>
      <c r="AS2057" s="46"/>
      <c r="AT2057" s="46"/>
      <c r="AU2057" s="46"/>
      <c r="AV2057" s="46"/>
      <c r="AW2057" s="46"/>
      <c r="AX2057" s="46"/>
      <c r="AY2057" s="46"/>
      <c r="AZ2057" s="49"/>
      <c r="BE2057" s="52">
        <f t="shared" si="789"/>
        <v>0</v>
      </c>
      <c r="BF2057" s="53" t="str">
        <f t="shared" si="791"/>
        <v>00</v>
      </c>
      <c r="BG2057" s="54">
        <f t="shared" si="792"/>
        <v>0</v>
      </c>
      <c r="BH2057" s="54">
        <v>6</v>
      </c>
      <c r="BI2057" s="54" t="str">
        <f t="shared" si="793"/>
        <v>,00</v>
      </c>
      <c r="BJ2057" s="55" t="str">
        <f t="shared" si="794"/>
        <v>00,00</v>
      </c>
      <c r="BL2057" s="57" t="str">
        <f>IFERROR(VLOOKUP(H2057,#REF!,2,0)," ")</f>
        <v xml:space="preserve"> </v>
      </c>
      <c r="BM2057" s="57" t="str">
        <f>IFERROR(VLOOKUP(K2057,#REF!,2,0)," ")</f>
        <v xml:space="preserve"> </v>
      </c>
      <c r="BN2057" s="58" t="str">
        <f t="shared" si="777"/>
        <v xml:space="preserve">  </v>
      </c>
      <c r="BO2057" s="59" t="str">
        <f>IFERROR(VLOOKUP(BN2057,#REF!,5,0)," ")</f>
        <v xml:space="preserve"> </v>
      </c>
      <c r="BP2057" s="59" t="str">
        <f t="shared" si="778"/>
        <v xml:space="preserve"> </v>
      </c>
      <c r="BQ2057" s="56" t="str">
        <f t="shared" si="779"/>
        <v>0,00</v>
      </c>
      <c r="BR2057" s="59" t="str">
        <f t="shared" si="780"/>
        <v>0,00</v>
      </c>
      <c r="BS2057" s="59" t="str">
        <f t="shared" si="781"/>
        <v xml:space="preserve"> </v>
      </c>
      <c r="BT2057" s="56" t="str">
        <f t="shared" si="795"/>
        <v>00</v>
      </c>
      <c r="BU2057" s="56">
        <f t="shared" si="796"/>
        <v>0</v>
      </c>
      <c r="BV2057" s="56" t="str">
        <f>IFERROR(BU2057*#REF!,"0,00")</f>
        <v>0,00</v>
      </c>
      <c r="BW2057" s="59" t="str">
        <f t="shared" si="797"/>
        <v>0,00</v>
      </c>
    </row>
    <row r="2058" spans="1:75" ht="61.5" customHeight="1" thickTop="1" thickBot="1">
      <c r="A2058" s="90" t="str">
        <f t="shared" si="785"/>
        <v>INSERIR DATA</v>
      </c>
      <c r="B2058" s="91" t="str">
        <f t="shared" si="786"/>
        <v>INSERIR DATA</v>
      </c>
      <c r="C2058" s="81" t="str">
        <f t="shared" si="787"/>
        <v>INSERIR DATA</v>
      </c>
      <c r="D2058" s="79">
        <f t="shared" si="776"/>
        <v>2055</v>
      </c>
      <c r="E2058" s="125">
        <f t="shared" si="775"/>
        <v>0</v>
      </c>
      <c r="F2058" s="101"/>
      <c r="G2058" s="124" t="str">
        <f>IFERROR(VLOOKUP(F2058,#REF!,2,0)," ")</f>
        <v xml:space="preserve"> </v>
      </c>
      <c r="H2058" s="122" t="str">
        <f>IFERROR(VLOOKUP(F2058,#REF!,3,0)," ")</f>
        <v xml:space="preserve"> </v>
      </c>
      <c r="I2058" s="103"/>
      <c r="J2058" s="103"/>
      <c r="K2058" s="103"/>
      <c r="L2058" s="104"/>
      <c r="M2058" s="105"/>
      <c r="N2058" s="106"/>
      <c r="O2058" s="107"/>
      <c r="P2058" s="122" t="str">
        <f t="shared" si="782"/>
        <v>00,00</v>
      </c>
      <c r="Q2058" s="123" t="str">
        <f t="shared" si="783"/>
        <v>0,00</v>
      </c>
      <c r="R2058" s="119">
        <v>0</v>
      </c>
      <c r="S2058" s="119">
        <v>0</v>
      </c>
      <c r="T2058" s="123">
        <f t="shared" si="788"/>
        <v>0</v>
      </c>
      <c r="U2058" s="108"/>
      <c r="V2058" s="109" t="str">
        <f t="shared" si="784"/>
        <v/>
      </c>
      <c r="W2058" s="37"/>
      <c r="X2058" s="132"/>
      <c r="Y2058" s="134"/>
      <c r="AA2058" s="24"/>
      <c r="AB2058" s="40"/>
      <c r="AC2058" s="24" t="str">
        <f t="shared" si="790"/>
        <v>Pendente</v>
      </c>
      <c r="AE2058" s="43"/>
      <c r="AF2058" s="44"/>
      <c r="AG2058" s="46"/>
      <c r="AH2058" s="46"/>
      <c r="AI2058" s="46"/>
      <c r="AJ2058" s="44"/>
      <c r="AK2058" s="46"/>
      <c r="AL2058" s="127"/>
      <c r="AM2058" s="44"/>
      <c r="AN2058" s="46"/>
      <c r="AO2058" s="127"/>
      <c r="AP2058" s="46"/>
      <c r="AQ2058" s="46"/>
      <c r="AR2058" s="46"/>
      <c r="AS2058" s="46"/>
      <c r="AT2058" s="46"/>
      <c r="AU2058" s="46"/>
      <c r="AV2058" s="46"/>
      <c r="AW2058" s="46"/>
      <c r="AX2058" s="46"/>
      <c r="AY2058" s="46"/>
      <c r="AZ2058" s="49"/>
      <c r="BE2058" s="52">
        <f t="shared" si="789"/>
        <v>0</v>
      </c>
      <c r="BF2058" s="53" t="str">
        <f t="shared" si="791"/>
        <v>00</v>
      </c>
      <c r="BG2058" s="54">
        <f t="shared" si="792"/>
        <v>0</v>
      </c>
      <c r="BH2058" s="54">
        <v>6</v>
      </c>
      <c r="BI2058" s="54" t="str">
        <f t="shared" si="793"/>
        <v>,00</v>
      </c>
      <c r="BJ2058" s="55" t="str">
        <f t="shared" si="794"/>
        <v>00,00</v>
      </c>
      <c r="BL2058" s="57" t="str">
        <f>IFERROR(VLOOKUP(H2058,#REF!,2,0)," ")</f>
        <v xml:space="preserve"> </v>
      </c>
      <c r="BM2058" s="57" t="str">
        <f>IFERROR(VLOOKUP(K2058,#REF!,2,0)," ")</f>
        <v xml:space="preserve"> </v>
      </c>
      <c r="BN2058" s="58" t="str">
        <f t="shared" si="777"/>
        <v xml:space="preserve">  </v>
      </c>
      <c r="BO2058" s="59" t="str">
        <f>IFERROR(VLOOKUP(BN2058,#REF!,5,0)," ")</f>
        <v xml:space="preserve"> </v>
      </c>
      <c r="BP2058" s="59" t="str">
        <f t="shared" si="778"/>
        <v xml:space="preserve"> </v>
      </c>
      <c r="BQ2058" s="56" t="str">
        <f t="shared" si="779"/>
        <v>0,00</v>
      </c>
      <c r="BR2058" s="59" t="str">
        <f t="shared" si="780"/>
        <v>0,00</v>
      </c>
      <c r="BS2058" s="59" t="str">
        <f t="shared" si="781"/>
        <v xml:space="preserve"> </v>
      </c>
      <c r="BT2058" s="56" t="str">
        <f t="shared" si="795"/>
        <v>00</v>
      </c>
      <c r="BU2058" s="56">
        <f t="shared" si="796"/>
        <v>0</v>
      </c>
      <c r="BV2058" s="56" t="str">
        <f>IFERROR(BU2058*#REF!,"0,00")</f>
        <v>0,00</v>
      </c>
      <c r="BW2058" s="59" t="str">
        <f t="shared" si="797"/>
        <v>0,00</v>
      </c>
    </row>
    <row r="2059" spans="1:75" ht="61.5" customHeight="1" thickTop="1" thickBot="1">
      <c r="A2059" s="90" t="str">
        <f t="shared" si="785"/>
        <v>INSERIR DATA</v>
      </c>
      <c r="B2059" s="91" t="str">
        <f t="shared" si="786"/>
        <v>INSERIR DATA</v>
      </c>
      <c r="C2059" s="81" t="str">
        <f t="shared" si="787"/>
        <v>INSERIR DATA</v>
      </c>
      <c r="D2059" s="79">
        <f t="shared" si="776"/>
        <v>2056</v>
      </c>
      <c r="E2059" s="125">
        <f t="shared" si="775"/>
        <v>0</v>
      </c>
      <c r="F2059" s="101"/>
      <c r="G2059" s="124" t="str">
        <f>IFERROR(VLOOKUP(F2059,#REF!,2,0)," ")</f>
        <v xml:space="preserve"> </v>
      </c>
      <c r="H2059" s="122" t="str">
        <f>IFERROR(VLOOKUP(F2059,#REF!,3,0)," ")</f>
        <v xml:space="preserve"> </v>
      </c>
      <c r="I2059" s="103"/>
      <c r="J2059" s="103"/>
      <c r="K2059" s="103"/>
      <c r="L2059" s="104"/>
      <c r="M2059" s="105"/>
      <c r="N2059" s="106"/>
      <c r="O2059" s="107"/>
      <c r="P2059" s="122" t="str">
        <f t="shared" si="782"/>
        <v>00,00</v>
      </c>
      <c r="Q2059" s="123" t="str">
        <f t="shared" si="783"/>
        <v>0,00</v>
      </c>
      <c r="R2059" s="119">
        <v>0</v>
      </c>
      <c r="S2059" s="119">
        <v>0</v>
      </c>
      <c r="T2059" s="123">
        <f t="shared" si="788"/>
        <v>0</v>
      </c>
      <c r="U2059" s="108"/>
      <c r="V2059" s="109" t="str">
        <f t="shared" si="784"/>
        <v/>
      </c>
      <c r="W2059" s="37"/>
      <c r="X2059" s="132"/>
      <c r="Y2059" s="134"/>
      <c r="AA2059" s="24"/>
      <c r="AB2059" s="40"/>
      <c r="AC2059" s="24" t="str">
        <f t="shared" si="790"/>
        <v>Pendente</v>
      </c>
      <c r="AE2059" s="43"/>
      <c r="AF2059" s="44"/>
      <c r="AG2059" s="46"/>
      <c r="AH2059" s="46"/>
      <c r="AI2059" s="46"/>
      <c r="AJ2059" s="44"/>
      <c r="AK2059" s="46"/>
      <c r="AL2059" s="127"/>
      <c r="AM2059" s="44"/>
      <c r="AN2059" s="46"/>
      <c r="AO2059" s="127"/>
      <c r="AP2059" s="46"/>
      <c r="AQ2059" s="46"/>
      <c r="AR2059" s="46"/>
      <c r="AS2059" s="46"/>
      <c r="AT2059" s="46"/>
      <c r="AU2059" s="46"/>
      <c r="AV2059" s="46"/>
      <c r="AW2059" s="46"/>
      <c r="AX2059" s="46"/>
      <c r="AY2059" s="46"/>
      <c r="AZ2059" s="49"/>
      <c r="BE2059" s="52">
        <f t="shared" si="789"/>
        <v>0</v>
      </c>
      <c r="BF2059" s="53" t="str">
        <f t="shared" si="791"/>
        <v>00</v>
      </c>
      <c r="BG2059" s="54">
        <f t="shared" si="792"/>
        <v>0</v>
      </c>
      <c r="BH2059" s="54">
        <v>6</v>
      </c>
      <c r="BI2059" s="54" t="str">
        <f t="shared" si="793"/>
        <v>,00</v>
      </c>
      <c r="BJ2059" s="55" t="str">
        <f t="shared" si="794"/>
        <v>00,00</v>
      </c>
      <c r="BL2059" s="57" t="str">
        <f>IFERROR(VLOOKUP(H2059,#REF!,2,0)," ")</f>
        <v xml:space="preserve"> </v>
      </c>
      <c r="BM2059" s="57" t="str">
        <f>IFERROR(VLOOKUP(K2059,#REF!,2,0)," ")</f>
        <v xml:space="preserve"> </v>
      </c>
      <c r="BN2059" s="58" t="str">
        <f t="shared" si="777"/>
        <v xml:space="preserve">  </v>
      </c>
      <c r="BO2059" s="59" t="str">
        <f>IFERROR(VLOOKUP(BN2059,#REF!,5,0)," ")</f>
        <v xml:space="preserve"> </v>
      </c>
      <c r="BP2059" s="59" t="str">
        <f t="shared" si="778"/>
        <v xml:space="preserve"> </v>
      </c>
      <c r="BQ2059" s="56" t="str">
        <f t="shared" si="779"/>
        <v>0,00</v>
      </c>
      <c r="BR2059" s="59" t="str">
        <f t="shared" si="780"/>
        <v>0,00</v>
      </c>
      <c r="BS2059" s="59" t="str">
        <f t="shared" si="781"/>
        <v xml:space="preserve"> </v>
      </c>
      <c r="BT2059" s="56" t="str">
        <f t="shared" si="795"/>
        <v>00</v>
      </c>
      <c r="BU2059" s="56">
        <f t="shared" si="796"/>
        <v>0</v>
      </c>
      <c r="BV2059" s="56" t="str">
        <f>IFERROR(BU2059*#REF!,"0,00")</f>
        <v>0,00</v>
      </c>
      <c r="BW2059" s="59" t="str">
        <f t="shared" si="797"/>
        <v>0,00</v>
      </c>
    </row>
    <row r="2060" spans="1:75" ht="61.5" customHeight="1" thickTop="1" thickBot="1">
      <c r="A2060" s="90" t="str">
        <f t="shared" si="785"/>
        <v>INSERIR DATA</v>
      </c>
      <c r="B2060" s="91" t="str">
        <f t="shared" si="786"/>
        <v>INSERIR DATA</v>
      </c>
      <c r="C2060" s="81" t="str">
        <f t="shared" si="787"/>
        <v>INSERIR DATA</v>
      </c>
      <c r="D2060" s="79">
        <f t="shared" si="776"/>
        <v>2057</v>
      </c>
      <c r="E2060" s="125">
        <f t="shared" si="775"/>
        <v>0</v>
      </c>
      <c r="F2060" s="101"/>
      <c r="G2060" s="124" t="str">
        <f>IFERROR(VLOOKUP(F2060,#REF!,2,0)," ")</f>
        <v xml:space="preserve"> </v>
      </c>
      <c r="H2060" s="122" t="str">
        <f>IFERROR(VLOOKUP(F2060,#REF!,3,0)," ")</f>
        <v xml:space="preserve"> </v>
      </c>
      <c r="I2060" s="103"/>
      <c r="J2060" s="103"/>
      <c r="K2060" s="103"/>
      <c r="L2060" s="104"/>
      <c r="M2060" s="105"/>
      <c r="N2060" s="106"/>
      <c r="O2060" s="107"/>
      <c r="P2060" s="122" t="str">
        <f t="shared" si="782"/>
        <v>00,00</v>
      </c>
      <c r="Q2060" s="123" t="str">
        <f t="shared" si="783"/>
        <v>0,00</v>
      </c>
      <c r="R2060" s="119">
        <v>0</v>
      </c>
      <c r="S2060" s="119">
        <v>0</v>
      </c>
      <c r="T2060" s="123">
        <f t="shared" si="788"/>
        <v>0</v>
      </c>
      <c r="U2060" s="108"/>
      <c r="V2060" s="109" t="str">
        <f t="shared" si="784"/>
        <v/>
      </c>
      <c r="W2060" s="37"/>
      <c r="X2060" s="132"/>
      <c r="Y2060" s="134"/>
      <c r="AA2060" s="24"/>
      <c r="AB2060" s="40"/>
      <c r="AC2060" s="24" t="str">
        <f t="shared" si="790"/>
        <v>Pendente</v>
      </c>
      <c r="AE2060" s="43"/>
      <c r="AF2060" s="44"/>
      <c r="AG2060" s="46"/>
      <c r="AH2060" s="46"/>
      <c r="AI2060" s="46"/>
      <c r="AJ2060" s="44"/>
      <c r="AK2060" s="46"/>
      <c r="AL2060" s="127"/>
      <c r="AM2060" s="44"/>
      <c r="AN2060" s="46"/>
      <c r="AO2060" s="127"/>
      <c r="AP2060" s="46"/>
      <c r="AQ2060" s="46"/>
      <c r="AR2060" s="46"/>
      <c r="AS2060" s="46"/>
      <c r="AT2060" s="46"/>
      <c r="AU2060" s="46"/>
      <c r="AV2060" s="46"/>
      <c r="AW2060" s="46"/>
      <c r="AX2060" s="46"/>
      <c r="AY2060" s="46"/>
      <c r="AZ2060" s="49"/>
      <c r="BE2060" s="52">
        <f t="shared" si="789"/>
        <v>0</v>
      </c>
      <c r="BF2060" s="53" t="str">
        <f t="shared" si="791"/>
        <v>00</v>
      </c>
      <c r="BG2060" s="54">
        <f t="shared" si="792"/>
        <v>0</v>
      </c>
      <c r="BH2060" s="54">
        <v>6</v>
      </c>
      <c r="BI2060" s="54" t="str">
        <f t="shared" si="793"/>
        <v>,00</v>
      </c>
      <c r="BJ2060" s="55" t="str">
        <f t="shared" si="794"/>
        <v>00,00</v>
      </c>
      <c r="BL2060" s="57" t="str">
        <f>IFERROR(VLOOKUP(H2060,#REF!,2,0)," ")</f>
        <v xml:space="preserve"> </v>
      </c>
      <c r="BM2060" s="57" t="str">
        <f>IFERROR(VLOOKUP(K2060,#REF!,2,0)," ")</f>
        <v xml:space="preserve"> </v>
      </c>
      <c r="BN2060" s="58" t="str">
        <f t="shared" si="777"/>
        <v xml:space="preserve">  </v>
      </c>
      <c r="BO2060" s="59" t="str">
        <f>IFERROR(VLOOKUP(BN2060,#REF!,5,0)," ")</f>
        <v xml:space="preserve"> </v>
      </c>
      <c r="BP2060" s="59" t="str">
        <f t="shared" si="778"/>
        <v xml:space="preserve"> </v>
      </c>
      <c r="BQ2060" s="56" t="str">
        <f t="shared" si="779"/>
        <v>0,00</v>
      </c>
      <c r="BR2060" s="59" t="str">
        <f t="shared" si="780"/>
        <v>0,00</v>
      </c>
      <c r="BS2060" s="59" t="str">
        <f t="shared" si="781"/>
        <v xml:space="preserve"> </v>
      </c>
      <c r="BT2060" s="56" t="str">
        <f t="shared" si="795"/>
        <v>00</v>
      </c>
      <c r="BU2060" s="56">
        <f t="shared" si="796"/>
        <v>0</v>
      </c>
      <c r="BV2060" s="56" t="str">
        <f>IFERROR(BU2060*#REF!,"0,00")</f>
        <v>0,00</v>
      </c>
      <c r="BW2060" s="59" t="str">
        <f t="shared" si="797"/>
        <v>0,00</v>
      </c>
    </row>
    <row r="2061" spans="1:75" ht="61.5" customHeight="1" thickTop="1" thickBot="1">
      <c r="A2061" s="90" t="str">
        <f t="shared" si="785"/>
        <v>INSERIR DATA</v>
      </c>
      <c r="B2061" s="91" t="str">
        <f t="shared" si="786"/>
        <v>INSERIR DATA</v>
      </c>
      <c r="C2061" s="81" t="str">
        <f t="shared" si="787"/>
        <v>INSERIR DATA</v>
      </c>
      <c r="D2061" s="79">
        <f t="shared" si="776"/>
        <v>2058</v>
      </c>
      <c r="E2061" s="125">
        <f t="shared" si="775"/>
        <v>0</v>
      </c>
      <c r="F2061" s="101"/>
      <c r="G2061" s="124" t="str">
        <f>IFERROR(VLOOKUP(F2061,#REF!,2,0)," ")</f>
        <v xml:space="preserve"> </v>
      </c>
      <c r="H2061" s="122" t="str">
        <f>IFERROR(VLOOKUP(F2061,#REF!,3,0)," ")</f>
        <v xml:space="preserve"> </v>
      </c>
      <c r="I2061" s="103"/>
      <c r="J2061" s="103"/>
      <c r="K2061" s="103"/>
      <c r="L2061" s="104"/>
      <c r="M2061" s="105"/>
      <c r="N2061" s="106"/>
      <c r="O2061" s="107"/>
      <c r="P2061" s="122" t="str">
        <f t="shared" si="782"/>
        <v>00,00</v>
      </c>
      <c r="Q2061" s="123" t="str">
        <f t="shared" si="783"/>
        <v>0,00</v>
      </c>
      <c r="R2061" s="119">
        <v>0</v>
      </c>
      <c r="S2061" s="119">
        <v>0</v>
      </c>
      <c r="T2061" s="123">
        <f t="shared" si="788"/>
        <v>0</v>
      </c>
      <c r="U2061" s="108"/>
      <c r="V2061" s="109" t="str">
        <f t="shared" si="784"/>
        <v/>
      </c>
      <c r="W2061" s="37"/>
      <c r="X2061" s="132"/>
      <c r="Y2061" s="134"/>
      <c r="AA2061" s="24"/>
      <c r="AB2061" s="40"/>
      <c r="AC2061" s="24" t="str">
        <f t="shared" si="790"/>
        <v>Pendente</v>
      </c>
      <c r="AE2061" s="43"/>
      <c r="AF2061" s="44"/>
      <c r="AG2061" s="46"/>
      <c r="AH2061" s="46"/>
      <c r="AI2061" s="46"/>
      <c r="AJ2061" s="44"/>
      <c r="AK2061" s="46"/>
      <c r="AL2061" s="127"/>
      <c r="AM2061" s="44"/>
      <c r="AN2061" s="46"/>
      <c r="AO2061" s="127"/>
      <c r="AP2061" s="46"/>
      <c r="AQ2061" s="46"/>
      <c r="AR2061" s="46"/>
      <c r="AS2061" s="46"/>
      <c r="AT2061" s="46"/>
      <c r="AU2061" s="46"/>
      <c r="AV2061" s="46"/>
      <c r="AW2061" s="46"/>
      <c r="AX2061" s="46"/>
      <c r="AY2061" s="46"/>
      <c r="AZ2061" s="49"/>
      <c r="BE2061" s="52">
        <f t="shared" si="789"/>
        <v>0</v>
      </c>
      <c r="BF2061" s="53" t="str">
        <f t="shared" si="791"/>
        <v>00</v>
      </c>
      <c r="BG2061" s="54">
        <f t="shared" si="792"/>
        <v>0</v>
      </c>
      <c r="BH2061" s="54">
        <v>6</v>
      </c>
      <c r="BI2061" s="54" t="str">
        <f t="shared" si="793"/>
        <v>,00</v>
      </c>
      <c r="BJ2061" s="55" t="str">
        <f t="shared" si="794"/>
        <v>00,00</v>
      </c>
      <c r="BL2061" s="57" t="str">
        <f>IFERROR(VLOOKUP(H2061,#REF!,2,0)," ")</f>
        <v xml:space="preserve"> </v>
      </c>
      <c r="BM2061" s="57" t="str">
        <f>IFERROR(VLOOKUP(K2061,#REF!,2,0)," ")</f>
        <v xml:space="preserve"> </v>
      </c>
      <c r="BN2061" s="58" t="str">
        <f t="shared" si="777"/>
        <v xml:space="preserve">  </v>
      </c>
      <c r="BO2061" s="59" t="str">
        <f>IFERROR(VLOOKUP(BN2061,#REF!,5,0)," ")</f>
        <v xml:space="preserve"> </v>
      </c>
      <c r="BP2061" s="59" t="str">
        <f t="shared" si="778"/>
        <v xml:space="preserve"> </v>
      </c>
      <c r="BQ2061" s="56" t="str">
        <f t="shared" si="779"/>
        <v>0,00</v>
      </c>
      <c r="BR2061" s="59" t="str">
        <f t="shared" si="780"/>
        <v>0,00</v>
      </c>
      <c r="BS2061" s="59" t="str">
        <f t="shared" si="781"/>
        <v xml:space="preserve"> </v>
      </c>
      <c r="BT2061" s="56" t="str">
        <f t="shared" si="795"/>
        <v>00</v>
      </c>
      <c r="BU2061" s="56">
        <f t="shared" si="796"/>
        <v>0</v>
      </c>
      <c r="BV2061" s="56" t="str">
        <f>IFERROR(BU2061*#REF!,"0,00")</f>
        <v>0,00</v>
      </c>
      <c r="BW2061" s="59" t="str">
        <f t="shared" si="797"/>
        <v>0,00</v>
      </c>
    </row>
    <row r="2062" spans="1:75" ht="61.5" customHeight="1" thickTop="1" thickBot="1">
      <c r="A2062" s="90" t="str">
        <f t="shared" si="785"/>
        <v>INSERIR DATA</v>
      </c>
      <c r="B2062" s="91" t="str">
        <f t="shared" si="786"/>
        <v>INSERIR DATA</v>
      </c>
      <c r="C2062" s="81" t="str">
        <f t="shared" si="787"/>
        <v>INSERIR DATA</v>
      </c>
      <c r="D2062" s="79">
        <f t="shared" si="776"/>
        <v>2059</v>
      </c>
      <c r="E2062" s="125">
        <f t="shared" si="775"/>
        <v>0</v>
      </c>
      <c r="F2062" s="101"/>
      <c r="G2062" s="124" t="str">
        <f>IFERROR(VLOOKUP(F2062,#REF!,2,0)," ")</f>
        <v xml:space="preserve"> </v>
      </c>
      <c r="H2062" s="122" t="str">
        <f>IFERROR(VLOOKUP(F2062,#REF!,3,0)," ")</f>
        <v xml:space="preserve"> </v>
      </c>
      <c r="I2062" s="103"/>
      <c r="J2062" s="103"/>
      <c r="K2062" s="103"/>
      <c r="L2062" s="104"/>
      <c r="M2062" s="105"/>
      <c r="N2062" s="106"/>
      <c r="O2062" s="107"/>
      <c r="P2062" s="122" t="str">
        <f t="shared" si="782"/>
        <v>00,00</v>
      </c>
      <c r="Q2062" s="123" t="str">
        <f t="shared" si="783"/>
        <v>0,00</v>
      </c>
      <c r="R2062" s="119">
        <v>0</v>
      </c>
      <c r="S2062" s="119">
        <v>0</v>
      </c>
      <c r="T2062" s="123">
        <f t="shared" si="788"/>
        <v>0</v>
      </c>
      <c r="U2062" s="108"/>
      <c r="V2062" s="109" t="str">
        <f t="shared" si="784"/>
        <v/>
      </c>
      <c r="W2062" s="37"/>
      <c r="X2062" s="132"/>
      <c r="Y2062" s="134"/>
      <c r="AA2062" s="24"/>
      <c r="AB2062" s="40"/>
      <c r="AC2062" s="24" t="str">
        <f t="shared" si="790"/>
        <v>Pendente</v>
      </c>
      <c r="AE2062" s="43"/>
      <c r="AF2062" s="44"/>
      <c r="AG2062" s="46"/>
      <c r="AH2062" s="46"/>
      <c r="AI2062" s="46"/>
      <c r="AJ2062" s="44"/>
      <c r="AK2062" s="46"/>
      <c r="AL2062" s="127"/>
      <c r="AM2062" s="44"/>
      <c r="AN2062" s="46"/>
      <c r="AO2062" s="127"/>
      <c r="AP2062" s="46"/>
      <c r="AQ2062" s="46"/>
      <c r="AR2062" s="46"/>
      <c r="AS2062" s="46"/>
      <c r="AT2062" s="46"/>
      <c r="AU2062" s="46"/>
      <c r="AV2062" s="46"/>
      <c r="AW2062" s="46"/>
      <c r="AX2062" s="46"/>
      <c r="AY2062" s="46"/>
      <c r="AZ2062" s="49"/>
      <c r="BE2062" s="52">
        <f t="shared" si="789"/>
        <v>0</v>
      </c>
      <c r="BF2062" s="53" t="str">
        <f t="shared" si="791"/>
        <v>00</v>
      </c>
      <c r="BG2062" s="54">
        <f t="shared" si="792"/>
        <v>0</v>
      </c>
      <c r="BH2062" s="54">
        <v>6</v>
      </c>
      <c r="BI2062" s="54" t="str">
        <f t="shared" si="793"/>
        <v>,00</v>
      </c>
      <c r="BJ2062" s="55" t="str">
        <f t="shared" si="794"/>
        <v>00,00</v>
      </c>
      <c r="BL2062" s="57" t="str">
        <f>IFERROR(VLOOKUP(H2062,#REF!,2,0)," ")</f>
        <v xml:space="preserve"> </v>
      </c>
      <c r="BM2062" s="57" t="str">
        <f>IFERROR(VLOOKUP(K2062,#REF!,2,0)," ")</f>
        <v xml:space="preserve"> </v>
      </c>
      <c r="BN2062" s="58" t="str">
        <f t="shared" si="777"/>
        <v xml:space="preserve">  </v>
      </c>
      <c r="BO2062" s="59" t="str">
        <f>IFERROR(VLOOKUP(BN2062,#REF!,5,0)," ")</f>
        <v xml:space="preserve"> </v>
      </c>
      <c r="BP2062" s="59" t="str">
        <f t="shared" si="778"/>
        <v xml:space="preserve"> </v>
      </c>
      <c r="BQ2062" s="56" t="str">
        <f t="shared" si="779"/>
        <v>0,00</v>
      </c>
      <c r="BR2062" s="59" t="str">
        <f t="shared" si="780"/>
        <v>0,00</v>
      </c>
      <c r="BS2062" s="59" t="str">
        <f t="shared" si="781"/>
        <v xml:space="preserve"> </v>
      </c>
      <c r="BT2062" s="56" t="str">
        <f t="shared" si="795"/>
        <v>00</v>
      </c>
      <c r="BU2062" s="56">
        <f t="shared" si="796"/>
        <v>0</v>
      </c>
      <c r="BV2062" s="56" t="str">
        <f>IFERROR(BU2062*#REF!,"0,00")</f>
        <v>0,00</v>
      </c>
      <c r="BW2062" s="59" t="str">
        <f t="shared" si="797"/>
        <v>0,00</v>
      </c>
    </row>
    <row r="2063" spans="1:75" ht="61.5" customHeight="1" thickTop="1" thickBot="1">
      <c r="A2063" s="90" t="str">
        <f t="shared" si="785"/>
        <v>INSERIR DATA</v>
      </c>
      <c r="B2063" s="91" t="str">
        <f t="shared" si="786"/>
        <v>INSERIR DATA</v>
      </c>
      <c r="C2063" s="81" t="str">
        <f t="shared" si="787"/>
        <v>INSERIR DATA</v>
      </c>
      <c r="D2063" s="79">
        <f t="shared" si="776"/>
        <v>2060</v>
      </c>
      <c r="E2063" s="125">
        <f t="shared" si="775"/>
        <v>0</v>
      </c>
      <c r="F2063" s="101"/>
      <c r="G2063" s="124" t="str">
        <f>IFERROR(VLOOKUP(F2063,#REF!,2,0)," ")</f>
        <v xml:space="preserve"> </v>
      </c>
      <c r="H2063" s="122" t="str">
        <f>IFERROR(VLOOKUP(F2063,#REF!,3,0)," ")</f>
        <v xml:space="preserve"> </v>
      </c>
      <c r="I2063" s="103"/>
      <c r="J2063" s="103"/>
      <c r="K2063" s="103"/>
      <c r="L2063" s="104"/>
      <c r="M2063" s="105"/>
      <c r="N2063" s="106"/>
      <c r="O2063" s="107"/>
      <c r="P2063" s="122" t="str">
        <f t="shared" si="782"/>
        <v>00,00</v>
      </c>
      <c r="Q2063" s="123" t="str">
        <f t="shared" si="783"/>
        <v>0,00</v>
      </c>
      <c r="R2063" s="119">
        <v>0</v>
      </c>
      <c r="S2063" s="119">
        <v>0</v>
      </c>
      <c r="T2063" s="123">
        <f t="shared" si="788"/>
        <v>0</v>
      </c>
      <c r="U2063" s="108"/>
      <c r="V2063" s="109" t="str">
        <f t="shared" si="784"/>
        <v/>
      </c>
      <c r="W2063" s="37"/>
      <c r="X2063" s="132"/>
      <c r="Y2063" s="134"/>
      <c r="AA2063" s="24"/>
      <c r="AB2063" s="40"/>
      <c r="AC2063" s="24" t="str">
        <f t="shared" si="790"/>
        <v>Pendente</v>
      </c>
      <c r="AE2063" s="43"/>
      <c r="AF2063" s="44"/>
      <c r="AG2063" s="46"/>
      <c r="AH2063" s="46"/>
      <c r="AI2063" s="46"/>
      <c r="AJ2063" s="44"/>
      <c r="AK2063" s="46"/>
      <c r="AL2063" s="127"/>
      <c r="AM2063" s="44"/>
      <c r="AN2063" s="46"/>
      <c r="AO2063" s="127"/>
      <c r="AP2063" s="46"/>
      <c r="AQ2063" s="46"/>
      <c r="AR2063" s="46"/>
      <c r="AS2063" s="46"/>
      <c r="AT2063" s="46"/>
      <c r="AU2063" s="46"/>
      <c r="AV2063" s="46"/>
      <c r="AW2063" s="46"/>
      <c r="AX2063" s="46"/>
      <c r="AY2063" s="46"/>
      <c r="AZ2063" s="49"/>
      <c r="BE2063" s="52">
        <f t="shared" si="789"/>
        <v>0</v>
      </c>
      <c r="BF2063" s="53" t="str">
        <f t="shared" si="791"/>
        <v>00</v>
      </c>
      <c r="BG2063" s="54">
        <f t="shared" si="792"/>
        <v>0</v>
      </c>
      <c r="BH2063" s="54">
        <v>6</v>
      </c>
      <c r="BI2063" s="54" t="str">
        <f t="shared" si="793"/>
        <v>,00</v>
      </c>
      <c r="BJ2063" s="55" t="str">
        <f t="shared" si="794"/>
        <v>00,00</v>
      </c>
      <c r="BL2063" s="57" t="str">
        <f>IFERROR(VLOOKUP(H2063,#REF!,2,0)," ")</f>
        <v xml:space="preserve"> </v>
      </c>
      <c r="BM2063" s="57" t="str">
        <f>IFERROR(VLOOKUP(K2063,#REF!,2,0)," ")</f>
        <v xml:space="preserve"> </v>
      </c>
      <c r="BN2063" s="58" t="str">
        <f t="shared" si="777"/>
        <v xml:space="preserve">  </v>
      </c>
      <c r="BO2063" s="59" t="str">
        <f>IFERROR(VLOOKUP(BN2063,#REF!,5,0)," ")</f>
        <v xml:space="preserve"> </v>
      </c>
      <c r="BP2063" s="59" t="str">
        <f t="shared" si="778"/>
        <v xml:space="preserve"> </v>
      </c>
      <c r="BQ2063" s="56" t="str">
        <f t="shared" si="779"/>
        <v>0,00</v>
      </c>
      <c r="BR2063" s="59" t="str">
        <f t="shared" si="780"/>
        <v>0,00</v>
      </c>
      <c r="BS2063" s="59" t="str">
        <f t="shared" si="781"/>
        <v xml:space="preserve"> </v>
      </c>
      <c r="BT2063" s="56" t="str">
        <f t="shared" si="795"/>
        <v>00</v>
      </c>
      <c r="BU2063" s="56">
        <f t="shared" si="796"/>
        <v>0</v>
      </c>
      <c r="BV2063" s="56" t="str">
        <f>IFERROR(BU2063*#REF!,"0,00")</f>
        <v>0,00</v>
      </c>
      <c r="BW2063" s="59" t="str">
        <f t="shared" si="797"/>
        <v>0,00</v>
      </c>
    </row>
    <row r="2064" spans="1:75" ht="61.5" customHeight="1" thickTop="1" thickBot="1">
      <c r="A2064" s="90" t="str">
        <f t="shared" si="785"/>
        <v>INSERIR DATA</v>
      </c>
      <c r="B2064" s="91" t="str">
        <f t="shared" si="786"/>
        <v>INSERIR DATA</v>
      </c>
      <c r="C2064" s="81" t="str">
        <f t="shared" si="787"/>
        <v>INSERIR DATA</v>
      </c>
      <c r="D2064" s="79">
        <f t="shared" si="776"/>
        <v>2061</v>
      </c>
      <c r="E2064" s="125">
        <f t="shared" si="775"/>
        <v>0</v>
      </c>
      <c r="F2064" s="101"/>
      <c r="G2064" s="124" t="str">
        <f>IFERROR(VLOOKUP(F2064,#REF!,2,0)," ")</f>
        <v xml:space="preserve"> </v>
      </c>
      <c r="H2064" s="122" t="str">
        <f>IFERROR(VLOOKUP(F2064,#REF!,3,0)," ")</f>
        <v xml:space="preserve"> </v>
      </c>
      <c r="I2064" s="103"/>
      <c r="J2064" s="103"/>
      <c r="K2064" s="103"/>
      <c r="L2064" s="104"/>
      <c r="M2064" s="105"/>
      <c r="N2064" s="106"/>
      <c r="O2064" s="107"/>
      <c r="P2064" s="122" t="str">
        <f t="shared" si="782"/>
        <v>00,00</v>
      </c>
      <c r="Q2064" s="123" t="str">
        <f t="shared" si="783"/>
        <v>0,00</v>
      </c>
      <c r="R2064" s="119">
        <v>0</v>
      </c>
      <c r="S2064" s="119">
        <v>0</v>
      </c>
      <c r="T2064" s="123">
        <f t="shared" si="788"/>
        <v>0</v>
      </c>
      <c r="U2064" s="108"/>
      <c r="V2064" s="109" t="str">
        <f t="shared" si="784"/>
        <v/>
      </c>
      <c r="W2064" s="37"/>
      <c r="X2064" s="132"/>
      <c r="Y2064" s="134"/>
      <c r="AA2064" s="24"/>
      <c r="AB2064" s="40"/>
      <c r="AC2064" s="24" t="str">
        <f t="shared" si="790"/>
        <v>Pendente</v>
      </c>
      <c r="AE2064" s="43"/>
      <c r="AF2064" s="44"/>
      <c r="AG2064" s="46"/>
      <c r="AH2064" s="46"/>
      <c r="AI2064" s="46"/>
      <c r="AJ2064" s="44"/>
      <c r="AK2064" s="46"/>
      <c r="AL2064" s="127"/>
      <c r="AM2064" s="44"/>
      <c r="AN2064" s="46"/>
      <c r="AO2064" s="127"/>
      <c r="AP2064" s="46"/>
      <c r="AQ2064" s="46"/>
      <c r="AR2064" s="46"/>
      <c r="AS2064" s="46"/>
      <c r="AT2064" s="46"/>
      <c r="AU2064" s="46"/>
      <c r="AV2064" s="46"/>
      <c r="AW2064" s="46"/>
      <c r="AX2064" s="46"/>
      <c r="AY2064" s="46"/>
      <c r="AZ2064" s="49"/>
      <c r="BE2064" s="52">
        <f t="shared" si="789"/>
        <v>0</v>
      </c>
      <c r="BF2064" s="53" t="str">
        <f t="shared" si="791"/>
        <v>00</v>
      </c>
      <c r="BG2064" s="54">
        <f t="shared" si="792"/>
        <v>0</v>
      </c>
      <c r="BH2064" s="54">
        <v>6</v>
      </c>
      <c r="BI2064" s="54" t="str">
        <f t="shared" si="793"/>
        <v>,00</v>
      </c>
      <c r="BJ2064" s="55" t="str">
        <f t="shared" si="794"/>
        <v>00,00</v>
      </c>
      <c r="BL2064" s="57" t="str">
        <f>IFERROR(VLOOKUP(H2064,#REF!,2,0)," ")</f>
        <v xml:space="preserve"> </v>
      </c>
      <c r="BM2064" s="57" t="str">
        <f>IFERROR(VLOOKUP(K2064,#REF!,2,0)," ")</f>
        <v xml:space="preserve"> </v>
      </c>
      <c r="BN2064" s="58" t="str">
        <f t="shared" si="777"/>
        <v xml:space="preserve">  </v>
      </c>
      <c r="BO2064" s="59" t="str">
        <f>IFERROR(VLOOKUP(BN2064,#REF!,5,0)," ")</f>
        <v xml:space="preserve"> </v>
      </c>
      <c r="BP2064" s="59" t="str">
        <f t="shared" si="778"/>
        <v xml:space="preserve"> </v>
      </c>
      <c r="BQ2064" s="56" t="str">
        <f t="shared" si="779"/>
        <v>0,00</v>
      </c>
      <c r="BR2064" s="59" t="str">
        <f t="shared" si="780"/>
        <v>0,00</v>
      </c>
      <c r="BS2064" s="59" t="str">
        <f t="shared" si="781"/>
        <v xml:space="preserve"> </v>
      </c>
      <c r="BT2064" s="56" t="str">
        <f t="shared" si="795"/>
        <v>00</v>
      </c>
      <c r="BU2064" s="56">
        <f t="shared" si="796"/>
        <v>0</v>
      </c>
      <c r="BV2064" s="56" t="str">
        <f>IFERROR(BU2064*#REF!,"0,00")</f>
        <v>0,00</v>
      </c>
      <c r="BW2064" s="59" t="str">
        <f t="shared" si="797"/>
        <v>0,00</v>
      </c>
    </row>
    <row r="2065" spans="1:75" ht="61.5" customHeight="1" thickTop="1" thickBot="1">
      <c r="A2065" s="90" t="str">
        <f t="shared" si="785"/>
        <v>INSERIR DATA</v>
      </c>
      <c r="B2065" s="91" t="str">
        <f t="shared" si="786"/>
        <v>INSERIR DATA</v>
      </c>
      <c r="C2065" s="81" t="str">
        <f t="shared" si="787"/>
        <v>INSERIR DATA</v>
      </c>
      <c r="D2065" s="79">
        <f t="shared" si="776"/>
        <v>2062</v>
      </c>
      <c r="E2065" s="125">
        <f t="shared" ref="E2065:E2128" si="798">AI2065</f>
        <v>0</v>
      </c>
      <c r="F2065" s="101"/>
      <c r="G2065" s="124" t="str">
        <f>IFERROR(VLOOKUP(F2065,#REF!,2,0)," ")</f>
        <v xml:space="preserve"> </v>
      </c>
      <c r="H2065" s="122" t="str">
        <f>IFERROR(VLOOKUP(F2065,#REF!,3,0)," ")</f>
        <v xml:space="preserve"> </v>
      </c>
      <c r="I2065" s="103"/>
      <c r="J2065" s="103"/>
      <c r="K2065" s="103"/>
      <c r="L2065" s="104"/>
      <c r="M2065" s="105"/>
      <c r="N2065" s="106"/>
      <c r="O2065" s="107"/>
      <c r="P2065" s="122" t="str">
        <f t="shared" si="782"/>
        <v>00,00</v>
      </c>
      <c r="Q2065" s="123" t="str">
        <f t="shared" si="783"/>
        <v>0,00</v>
      </c>
      <c r="R2065" s="119">
        <v>0</v>
      </c>
      <c r="S2065" s="119">
        <v>0</v>
      </c>
      <c r="T2065" s="123">
        <f t="shared" si="788"/>
        <v>0</v>
      </c>
      <c r="U2065" s="108"/>
      <c r="V2065" s="109" t="str">
        <f t="shared" si="784"/>
        <v/>
      </c>
      <c r="W2065" s="37"/>
      <c r="X2065" s="132"/>
      <c r="Y2065" s="134"/>
      <c r="AA2065" s="24"/>
      <c r="AB2065" s="40"/>
      <c r="AC2065" s="24" t="str">
        <f t="shared" si="790"/>
        <v>Pendente</v>
      </c>
      <c r="AE2065" s="43"/>
      <c r="AF2065" s="44"/>
      <c r="AG2065" s="46"/>
      <c r="AH2065" s="46"/>
      <c r="AI2065" s="46"/>
      <c r="AJ2065" s="44"/>
      <c r="AK2065" s="46"/>
      <c r="AL2065" s="127"/>
      <c r="AM2065" s="44"/>
      <c r="AN2065" s="46"/>
      <c r="AO2065" s="127"/>
      <c r="AP2065" s="46"/>
      <c r="AQ2065" s="46"/>
      <c r="AR2065" s="46"/>
      <c r="AS2065" s="46"/>
      <c r="AT2065" s="46"/>
      <c r="AU2065" s="46"/>
      <c r="AV2065" s="46"/>
      <c r="AW2065" s="46"/>
      <c r="AX2065" s="46"/>
      <c r="AY2065" s="46"/>
      <c r="AZ2065" s="49"/>
      <c r="BE2065" s="52">
        <f t="shared" si="789"/>
        <v>0</v>
      </c>
      <c r="BF2065" s="53" t="str">
        <f t="shared" si="791"/>
        <v>00</v>
      </c>
      <c r="BG2065" s="54">
        <f t="shared" si="792"/>
        <v>0</v>
      </c>
      <c r="BH2065" s="54">
        <v>6</v>
      </c>
      <c r="BI2065" s="54" t="str">
        <f t="shared" si="793"/>
        <v>,00</v>
      </c>
      <c r="BJ2065" s="55" t="str">
        <f t="shared" si="794"/>
        <v>00,00</v>
      </c>
      <c r="BL2065" s="57" t="str">
        <f>IFERROR(VLOOKUP(H2065,#REF!,2,0)," ")</f>
        <v xml:space="preserve"> </v>
      </c>
      <c r="BM2065" s="57" t="str">
        <f>IFERROR(VLOOKUP(K2065,#REF!,2,0)," ")</f>
        <v xml:space="preserve"> </v>
      </c>
      <c r="BN2065" s="58" t="str">
        <f t="shared" si="777"/>
        <v xml:space="preserve">  </v>
      </c>
      <c r="BO2065" s="59" t="str">
        <f>IFERROR(VLOOKUP(BN2065,#REF!,5,0)," ")</f>
        <v xml:space="preserve"> </v>
      </c>
      <c r="BP2065" s="59" t="str">
        <f t="shared" si="778"/>
        <v xml:space="preserve"> </v>
      </c>
      <c r="BQ2065" s="56" t="str">
        <f t="shared" si="779"/>
        <v>0,00</v>
      </c>
      <c r="BR2065" s="59" t="str">
        <f t="shared" si="780"/>
        <v>0,00</v>
      </c>
      <c r="BS2065" s="59" t="str">
        <f t="shared" si="781"/>
        <v xml:space="preserve"> </v>
      </c>
      <c r="BT2065" s="56" t="str">
        <f t="shared" si="795"/>
        <v>00</v>
      </c>
      <c r="BU2065" s="56">
        <f t="shared" si="796"/>
        <v>0</v>
      </c>
      <c r="BV2065" s="56" t="str">
        <f>IFERROR(BU2065*#REF!,"0,00")</f>
        <v>0,00</v>
      </c>
      <c r="BW2065" s="59" t="str">
        <f t="shared" si="797"/>
        <v>0,00</v>
      </c>
    </row>
    <row r="2066" spans="1:75" ht="61.5" customHeight="1" thickTop="1" thickBot="1">
      <c r="A2066" s="90" t="str">
        <f t="shared" si="785"/>
        <v>INSERIR DATA</v>
      </c>
      <c r="B2066" s="91" t="str">
        <f t="shared" si="786"/>
        <v>INSERIR DATA</v>
      </c>
      <c r="C2066" s="81" t="str">
        <f t="shared" si="787"/>
        <v>INSERIR DATA</v>
      </c>
      <c r="D2066" s="79">
        <f t="shared" si="776"/>
        <v>2063</v>
      </c>
      <c r="E2066" s="125">
        <f t="shared" si="798"/>
        <v>0</v>
      </c>
      <c r="F2066" s="101"/>
      <c r="G2066" s="124" t="str">
        <f>IFERROR(VLOOKUP(F2066,#REF!,2,0)," ")</f>
        <v xml:space="preserve"> </v>
      </c>
      <c r="H2066" s="122" t="str">
        <f>IFERROR(VLOOKUP(F2066,#REF!,3,0)," ")</f>
        <v xml:space="preserve"> </v>
      </c>
      <c r="I2066" s="103"/>
      <c r="J2066" s="103"/>
      <c r="K2066" s="103"/>
      <c r="L2066" s="104"/>
      <c r="M2066" s="105"/>
      <c r="N2066" s="106"/>
      <c r="O2066" s="107"/>
      <c r="P2066" s="122" t="str">
        <f t="shared" si="782"/>
        <v>00,00</v>
      </c>
      <c r="Q2066" s="123" t="str">
        <f t="shared" si="783"/>
        <v>0,00</v>
      </c>
      <c r="R2066" s="119">
        <v>0</v>
      </c>
      <c r="S2066" s="119">
        <v>0</v>
      </c>
      <c r="T2066" s="123">
        <f t="shared" si="788"/>
        <v>0</v>
      </c>
      <c r="U2066" s="108"/>
      <c r="V2066" s="109" t="str">
        <f t="shared" si="784"/>
        <v/>
      </c>
      <c r="W2066" s="37"/>
      <c r="X2066" s="132"/>
      <c r="Y2066" s="134"/>
      <c r="AA2066" s="24"/>
      <c r="AB2066" s="40"/>
      <c r="AC2066" s="24" t="str">
        <f t="shared" si="790"/>
        <v>Pendente</v>
      </c>
      <c r="AE2066" s="43"/>
      <c r="AF2066" s="44"/>
      <c r="AG2066" s="46"/>
      <c r="AH2066" s="46"/>
      <c r="AI2066" s="46"/>
      <c r="AJ2066" s="44"/>
      <c r="AK2066" s="46"/>
      <c r="AL2066" s="127"/>
      <c r="AM2066" s="44"/>
      <c r="AN2066" s="46"/>
      <c r="AO2066" s="127"/>
      <c r="AP2066" s="46"/>
      <c r="AQ2066" s="46"/>
      <c r="AR2066" s="46"/>
      <c r="AS2066" s="46"/>
      <c r="AT2066" s="46"/>
      <c r="AU2066" s="46"/>
      <c r="AV2066" s="46"/>
      <c r="AW2066" s="46"/>
      <c r="AX2066" s="46"/>
      <c r="AY2066" s="46"/>
      <c r="AZ2066" s="49"/>
      <c r="BE2066" s="52">
        <f t="shared" si="789"/>
        <v>0</v>
      </c>
      <c r="BF2066" s="53" t="str">
        <f t="shared" si="791"/>
        <v>00</v>
      </c>
      <c r="BG2066" s="54">
        <f t="shared" si="792"/>
        <v>0</v>
      </c>
      <c r="BH2066" s="54">
        <v>6</v>
      </c>
      <c r="BI2066" s="54" t="str">
        <f t="shared" si="793"/>
        <v>,00</v>
      </c>
      <c r="BJ2066" s="55" t="str">
        <f t="shared" si="794"/>
        <v>00,00</v>
      </c>
      <c r="BL2066" s="57" t="str">
        <f>IFERROR(VLOOKUP(H2066,#REF!,2,0)," ")</f>
        <v xml:space="preserve"> </v>
      </c>
      <c r="BM2066" s="57" t="str">
        <f>IFERROR(VLOOKUP(K2066,#REF!,2,0)," ")</f>
        <v xml:space="preserve"> </v>
      </c>
      <c r="BN2066" s="58" t="str">
        <f t="shared" si="777"/>
        <v xml:space="preserve">  </v>
      </c>
      <c r="BO2066" s="59" t="str">
        <f>IFERROR(VLOOKUP(BN2066,#REF!,5,0)," ")</f>
        <v xml:space="preserve"> </v>
      </c>
      <c r="BP2066" s="59" t="str">
        <f t="shared" si="778"/>
        <v xml:space="preserve"> </v>
      </c>
      <c r="BQ2066" s="56" t="str">
        <f t="shared" si="779"/>
        <v>0,00</v>
      </c>
      <c r="BR2066" s="59" t="str">
        <f t="shared" si="780"/>
        <v>0,00</v>
      </c>
      <c r="BS2066" s="59" t="str">
        <f t="shared" si="781"/>
        <v xml:space="preserve"> </v>
      </c>
      <c r="BT2066" s="56" t="str">
        <f t="shared" si="795"/>
        <v>00</v>
      </c>
      <c r="BU2066" s="56">
        <f t="shared" si="796"/>
        <v>0</v>
      </c>
      <c r="BV2066" s="56" t="str">
        <f>IFERROR(BU2066*#REF!,"0,00")</f>
        <v>0,00</v>
      </c>
      <c r="BW2066" s="59" t="str">
        <f t="shared" si="797"/>
        <v>0,00</v>
      </c>
    </row>
    <row r="2067" spans="1:75" ht="61.5" customHeight="1" thickTop="1" thickBot="1">
      <c r="A2067" s="90" t="str">
        <f t="shared" si="785"/>
        <v>INSERIR DATA</v>
      </c>
      <c r="B2067" s="91" t="str">
        <f t="shared" si="786"/>
        <v>INSERIR DATA</v>
      </c>
      <c r="C2067" s="81" t="str">
        <f t="shared" si="787"/>
        <v>INSERIR DATA</v>
      </c>
      <c r="D2067" s="79">
        <f t="shared" si="776"/>
        <v>2064</v>
      </c>
      <c r="E2067" s="125">
        <f t="shared" si="798"/>
        <v>0</v>
      </c>
      <c r="F2067" s="101"/>
      <c r="G2067" s="124" t="str">
        <f>IFERROR(VLOOKUP(F2067,#REF!,2,0)," ")</f>
        <v xml:space="preserve"> </v>
      </c>
      <c r="H2067" s="122" t="str">
        <f>IFERROR(VLOOKUP(F2067,#REF!,3,0)," ")</f>
        <v xml:space="preserve"> </v>
      </c>
      <c r="I2067" s="103"/>
      <c r="J2067" s="103"/>
      <c r="K2067" s="103"/>
      <c r="L2067" s="104"/>
      <c r="M2067" s="105"/>
      <c r="N2067" s="106"/>
      <c r="O2067" s="107"/>
      <c r="P2067" s="122" t="str">
        <f t="shared" si="782"/>
        <v>00,00</v>
      </c>
      <c r="Q2067" s="123" t="str">
        <f t="shared" si="783"/>
        <v>0,00</v>
      </c>
      <c r="R2067" s="119">
        <v>0</v>
      </c>
      <c r="S2067" s="119">
        <v>0</v>
      </c>
      <c r="T2067" s="123">
        <f t="shared" si="788"/>
        <v>0</v>
      </c>
      <c r="U2067" s="108"/>
      <c r="V2067" s="109" t="str">
        <f t="shared" si="784"/>
        <v/>
      </c>
      <c r="W2067" s="37"/>
      <c r="X2067" s="132"/>
      <c r="Y2067" s="134"/>
      <c r="AA2067" s="24"/>
      <c r="AB2067" s="40"/>
      <c r="AC2067" s="24" t="str">
        <f t="shared" si="790"/>
        <v>Pendente</v>
      </c>
      <c r="AE2067" s="43"/>
      <c r="AF2067" s="44"/>
      <c r="AG2067" s="46"/>
      <c r="AH2067" s="46"/>
      <c r="AI2067" s="46"/>
      <c r="AJ2067" s="44"/>
      <c r="AK2067" s="46"/>
      <c r="AL2067" s="127"/>
      <c r="AM2067" s="44"/>
      <c r="AN2067" s="46"/>
      <c r="AO2067" s="127"/>
      <c r="AP2067" s="46"/>
      <c r="AQ2067" s="46"/>
      <c r="AR2067" s="46"/>
      <c r="AS2067" s="46"/>
      <c r="AT2067" s="46"/>
      <c r="AU2067" s="46"/>
      <c r="AV2067" s="46"/>
      <c r="AW2067" s="46"/>
      <c r="AX2067" s="46"/>
      <c r="AY2067" s="46"/>
      <c r="AZ2067" s="49"/>
      <c r="BE2067" s="52">
        <f t="shared" si="789"/>
        <v>0</v>
      </c>
      <c r="BF2067" s="53" t="str">
        <f t="shared" si="791"/>
        <v>00</v>
      </c>
      <c r="BG2067" s="54">
        <f t="shared" si="792"/>
        <v>0</v>
      </c>
      <c r="BH2067" s="54">
        <v>6</v>
      </c>
      <c r="BI2067" s="54" t="str">
        <f t="shared" si="793"/>
        <v>,00</v>
      </c>
      <c r="BJ2067" s="55" t="str">
        <f t="shared" si="794"/>
        <v>00,00</v>
      </c>
      <c r="BL2067" s="57" t="str">
        <f>IFERROR(VLOOKUP(H2067,#REF!,2,0)," ")</f>
        <v xml:space="preserve"> </v>
      </c>
      <c r="BM2067" s="57" t="str">
        <f>IFERROR(VLOOKUP(K2067,#REF!,2,0)," ")</f>
        <v xml:space="preserve"> </v>
      </c>
      <c r="BN2067" s="58" t="str">
        <f t="shared" si="777"/>
        <v xml:space="preserve">  </v>
      </c>
      <c r="BO2067" s="59" t="str">
        <f>IFERROR(VLOOKUP(BN2067,#REF!,5,0)," ")</f>
        <v xml:space="preserve"> </v>
      </c>
      <c r="BP2067" s="59" t="str">
        <f t="shared" si="778"/>
        <v xml:space="preserve"> </v>
      </c>
      <c r="BQ2067" s="56" t="str">
        <f t="shared" si="779"/>
        <v>0,00</v>
      </c>
      <c r="BR2067" s="59" t="str">
        <f t="shared" si="780"/>
        <v>0,00</v>
      </c>
      <c r="BS2067" s="59" t="str">
        <f t="shared" si="781"/>
        <v xml:space="preserve"> </v>
      </c>
      <c r="BT2067" s="56" t="str">
        <f t="shared" si="795"/>
        <v>00</v>
      </c>
      <c r="BU2067" s="56">
        <f t="shared" si="796"/>
        <v>0</v>
      </c>
      <c r="BV2067" s="56" t="str">
        <f>IFERROR(BU2067*#REF!,"0,00")</f>
        <v>0,00</v>
      </c>
      <c r="BW2067" s="59" t="str">
        <f t="shared" si="797"/>
        <v>0,00</v>
      </c>
    </row>
    <row r="2068" spans="1:75" ht="61.5" customHeight="1" thickTop="1" thickBot="1">
      <c r="A2068" s="90" t="str">
        <f t="shared" si="785"/>
        <v>INSERIR DATA</v>
      </c>
      <c r="B2068" s="91" t="str">
        <f t="shared" si="786"/>
        <v>INSERIR DATA</v>
      </c>
      <c r="C2068" s="81" t="str">
        <f t="shared" si="787"/>
        <v>INSERIR DATA</v>
      </c>
      <c r="D2068" s="79">
        <f t="shared" si="776"/>
        <v>2065</v>
      </c>
      <c r="E2068" s="125">
        <f t="shared" si="798"/>
        <v>0</v>
      </c>
      <c r="F2068" s="101"/>
      <c r="G2068" s="124" t="str">
        <f>IFERROR(VLOOKUP(F2068,#REF!,2,0)," ")</f>
        <v xml:space="preserve"> </v>
      </c>
      <c r="H2068" s="122" t="str">
        <f>IFERROR(VLOOKUP(F2068,#REF!,3,0)," ")</f>
        <v xml:space="preserve"> </v>
      </c>
      <c r="I2068" s="103"/>
      <c r="J2068" s="103"/>
      <c r="K2068" s="103"/>
      <c r="L2068" s="104"/>
      <c r="M2068" s="105"/>
      <c r="N2068" s="106"/>
      <c r="O2068" s="107"/>
      <c r="P2068" s="122" t="str">
        <f t="shared" si="782"/>
        <v>00,00</v>
      </c>
      <c r="Q2068" s="123" t="str">
        <f t="shared" si="783"/>
        <v>0,00</v>
      </c>
      <c r="R2068" s="119">
        <v>0</v>
      </c>
      <c r="S2068" s="119">
        <v>0</v>
      </c>
      <c r="T2068" s="123">
        <f t="shared" si="788"/>
        <v>0</v>
      </c>
      <c r="U2068" s="108"/>
      <c r="V2068" s="109" t="str">
        <f t="shared" si="784"/>
        <v/>
      </c>
      <c r="W2068" s="37"/>
      <c r="X2068" s="132"/>
      <c r="Y2068" s="134"/>
      <c r="AA2068" s="24"/>
      <c r="AB2068" s="40"/>
      <c r="AC2068" s="24" t="str">
        <f t="shared" si="790"/>
        <v>Pendente</v>
      </c>
      <c r="AE2068" s="43"/>
      <c r="AF2068" s="44"/>
      <c r="AG2068" s="46"/>
      <c r="AH2068" s="46"/>
      <c r="AI2068" s="46"/>
      <c r="AJ2068" s="44"/>
      <c r="AK2068" s="46"/>
      <c r="AL2068" s="127"/>
      <c r="AM2068" s="44"/>
      <c r="AN2068" s="46"/>
      <c r="AO2068" s="127"/>
      <c r="AP2068" s="46"/>
      <c r="AQ2068" s="46"/>
      <c r="AR2068" s="46"/>
      <c r="AS2068" s="46"/>
      <c r="AT2068" s="46"/>
      <c r="AU2068" s="46"/>
      <c r="AV2068" s="46"/>
      <c r="AW2068" s="46"/>
      <c r="AX2068" s="46"/>
      <c r="AY2068" s="46"/>
      <c r="AZ2068" s="49"/>
      <c r="BE2068" s="52">
        <f t="shared" si="789"/>
        <v>0</v>
      </c>
      <c r="BF2068" s="53" t="str">
        <f t="shared" si="791"/>
        <v>00</v>
      </c>
      <c r="BG2068" s="54">
        <f t="shared" si="792"/>
        <v>0</v>
      </c>
      <c r="BH2068" s="54">
        <v>6</v>
      </c>
      <c r="BI2068" s="54" t="str">
        <f t="shared" si="793"/>
        <v>,00</v>
      </c>
      <c r="BJ2068" s="55" t="str">
        <f t="shared" si="794"/>
        <v>00,00</v>
      </c>
      <c r="BL2068" s="57" t="str">
        <f>IFERROR(VLOOKUP(H2068,#REF!,2,0)," ")</f>
        <v xml:space="preserve"> </v>
      </c>
      <c r="BM2068" s="57" t="str">
        <f>IFERROR(VLOOKUP(K2068,#REF!,2,0)," ")</f>
        <v xml:space="preserve"> </v>
      </c>
      <c r="BN2068" s="58" t="str">
        <f t="shared" si="777"/>
        <v xml:space="preserve">  </v>
      </c>
      <c r="BO2068" s="59" t="str">
        <f>IFERROR(VLOOKUP(BN2068,#REF!,5,0)," ")</f>
        <v xml:space="preserve"> </v>
      </c>
      <c r="BP2068" s="59" t="str">
        <f t="shared" si="778"/>
        <v xml:space="preserve"> </v>
      </c>
      <c r="BQ2068" s="56" t="str">
        <f t="shared" si="779"/>
        <v>0,00</v>
      </c>
      <c r="BR2068" s="59" t="str">
        <f t="shared" si="780"/>
        <v>0,00</v>
      </c>
      <c r="BS2068" s="59" t="str">
        <f t="shared" si="781"/>
        <v xml:space="preserve"> </v>
      </c>
      <c r="BT2068" s="56" t="str">
        <f t="shared" si="795"/>
        <v>00</v>
      </c>
      <c r="BU2068" s="56">
        <f t="shared" si="796"/>
        <v>0</v>
      </c>
      <c r="BV2068" s="56" t="str">
        <f>IFERROR(BU2068*#REF!,"0,00")</f>
        <v>0,00</v>
      </c>
      <c r="BW2068" s="59" t="str">
        <f t="shared" si="797"/>
        <v>0,00</v>
      </c>
    </row>
    <row r="2069" spans="1:75" ht="61.5" customHeight="1" thickTop="1" thickBot="1">
      <c r="A2069" s="90" t="str">
        <f t="shared" si="785"/>
        <v>INSERIR DATA</v>
      </c>
      <c r="B2069" s="91" t="str">
        <f t="shared" si="786"/>
        <v>INSERIR DATA</v>
      </c>
      <c r="C2069" s="81" t="str">
        <f t="shared" si="787"/>
        <v>INSERIR DATA</v>
      </c>
      <c r="D2069" s="79">
        <f t="shared" si="776"/>
        <v>2066</v>
      </c>
      <c r="E2069" s="125">
        <f t="shared" si="798"/>
        <v>0</v>
      </c>
      <c r="F2069" s="101"/>
      <c r="G2069" s="124" t="str">
        <f>IFERROR(VLOOKUP(F2069,#REF!,2,0)," ")</f>
        <v xml:space="preserve"> </v>
      </c>
      <c r="H2069" s="122" t="str">
        <f>IFERROR(VLOOKUP(F2069,#REF!,3,0)," ")</f>
        <v xml:space="preserve"> </v>
      </c>
      <c r="I2069" s="103"/>
      <c r="J2069" s="103"/>
      <c r="K2069" s="103"/>
      <c r="L2069" s="104"/>
      <c r="M2069" s="105"/>
      <c r="N2069" s="106"/>
      <c r="O2069" s="107"/>
      <c r="P2069" s="122" t="str">
        <f t="shared" si="782"/>
        <v>00,00</v>
      </c>
      <c r="Q2069" s="123" t="str">
        <f t="shared" si="783"/>
        <v>0,00</v>
      </c>
      <c r="R2069" s="119">
        <v>0</v>
      </c>
      <c r="S2069" s="119">
        <v>0</v>
      </c>
      <c r="T2069" s="123">
        <f t="shared" si="788"/>
        <v>0</v>
      </c>
      <c r="U2069" s="108"/>
      <c r="V2069" s="109" t="str">
        <f t="shared" si="784"/>
        <v/>
      </c>
      <c r="W2069" s="37"/>
      <c r="X2069" s="132"/>
      <c r="Y2069" s="134"/>
      <c r="AA2069" s="24"/>
      <c r="AB2069" s="40"/>
      <c r="AC2069" s="24" t="str">
        <f t="shared" si="790"/>
        <v>Pendente</v>
      </c>
      <c r="AE2069" s="43"/>
      <c r="AF2069" s="44"/>
      <c r="AG2069" s="46"/>
      <c r="AH2069" s="46"/>
      <c r="AI2069" s="46"/>
      <c r="AJ2069" s="44"/>
      <c r="AK2069" s="46"/>
      <c r="AL2069" s="127"/>
      <c r="AM2069" s="44"/>
      <c r="AN2069" s="46"/>
      <c r="AO2069" s="127"/>
      <c r="AP2069" s="46"/>
      <c r="AQ2069" s="46"/>
      <c r="AR2069" s="46"/>
      <c r="AS2069" s="46"/>
      <c r="AT2069" s="46"/>
      <c r="AU2069" s="46"/>
      <c r="AV2069" s="46"/>
      <c r="AW2069" s="46"/>
      <c r="AX2069" s="46"/>
      <c r="AY2069" s="46"/>
      <c r="AZ2069" s="49"/>
      <c r="BE2069" s="52">
        <f t="shared" si="789"/>
        <v>0</v>
      </c>
      <c r="BF2069" s="53" t="str">
        <f t="shared" si="791"/>
        <v>00</v>
      </c>
      <c r="BG2069" s="54">
        <f t="shared" si="792"/>
        <v>0</v>
      </c>
      <c r="BH2069" s="54">
        <v>6</v>
      </c>
      <c r="BI2069" s="54" t="str">
        <f t="shared" si="793"/>
        <v>,00</v>
      </c>
      <c r="BJ2069" s="55" t="str">
        <f t="shared" si="794"/>
        <v>00,00</v>
      </c>
      <c r="BL2069" s="57" t="str">
        <f>IFERROR(VLOOKUP(H2069,#REF!,2,0)," ")</f>
        <v xml:space="preserve"> </v>
      </c>
      <c r="BM2069" s="57" t="str">
        <f>IFERROR(VLOOKUP(K2069,#REF!,2,0)," ")</f>
        <v xml:space="preserve"> </v>
      </c>
      <c r="BN2069" s="58" t="str">
        <f t="shared" si="777"/>
        <v xml:space="preserve">  </v>
      </c>
      <c r="BO2069" s="59" t="str">
        <f>IFERROR(VLOOKUP(BN2069,#REF!,5,0)," ")</f>
        <v xml:space="preserve"> </v>
      </c>
      <c r="BP2069" s="59" t="str">
        <f t="shared" si="778"/>
        <v xml:space="preserve"> </v>
      </c>
      <c r="BQ2069" s="56" t="str">
        <f t="shared" si="779"/>
        <v>0,00</v>
      </c>
      <c r="BR2069" s="59" t="str">
        <f t="shared" si="780"/>
        <v>0,00</v>
      </c>
      <c r="BS2069" s="59" t="str">
        <f t="shared" si="781"/>
        <v xml:space="preserve"> </v>
      </c>
      <c r="BT2069" s="56" t="str">
        <f t="shared" si="795"/>
        <v>00</v>
      </c>
      <c r="BU2069" s="56">
        <f t="shared" si="796"/>
        <v>0</v>
      </c>
      <c r="BV2069" s="56" t="str">
        <f>IFERROR(BU2069*#REF!,"0,00")</f>
        <v>0,00</v>
      </c>
      <c r="BW2069" s="59" t="str">
        <f t="shared" si="797"/>
        <v>0,00</v>
      </c>
    </row>
    <row r="2070" spans="1:75" ht="61.5" customHeight="1" thickTop="1" thickBot="1">
      <c r="A2070" s="90" t="str">
        <f t="shared" si="785"/>
        <v>INSERIR DATA</v>
      </c>
      <c r="B2070" s="91" t="str">
        <f t="shared" si="786"/>
        <v>INSERIR DATA</v>
      </c>
      <c r="C2070" s="81" t="str">
        <f t="shared" si="787"/>
        <v>INSERIR DATA</v>
      </c>
      <c r="D2070" s="79">
        <f t="shared" si="776"/>
        <v>2067</v>
      </c>
      <c r="E2070" s="125">
        <f t="shared" si="798"/>
        <v>0</v>
      </c>
      <c r="F2070" s="101"/>
      <c r="G2070" s="124" t="str">
        <f>IFERROR(VLOOKUP(F2070,#REF!,2,0)," ")</f>
        <v xml:space="preserve"> </v>
      </c>
      <c r="H2070" s="122" t="str">
        <f>IFERROR(VLOOKUP(F2070,#REF!,3,0)," ")</f>
        <v xml:space="preserve"> </v>
      </c>
      <c r="I2070" s="103"/>
      <c r="J2070" s="103"/>
      <c r="K2070" s="103"/>
      <c r="L2070" s="104"/>
      <c r="M2070" s="105"/>
      <c r="N2070" s="106"/>
      <c r="O2070" s="107"/>
      <c r="P2070" s="122" t="str">
        <f t="shared" si="782"/>
        <v>00,00</v>
      </c>
      <c r="Q2070" s="123" t="str">
        <f t="shared" si="783"/>
        <v>0,00</v>
      </c>
      <c r="R2070" s="119">
        <v>0</v>
      </c>
      <c r="S2070" s="119">
        <v>0</v>
      </c>
      <c r="T2070" s="123">
        <f t="shared" si="788"/>
        <v>0</v>
      </c>
      <c r="U2070" s="108"/>
      <c r="V2070" s="109" t="str">
        <f t="shared" si="784"/>
        <v/>
      </c>
      <c r="W2070" s="37"/>
      <c r="X2070" s="132"/>
      <c r="Y2070" s="134"/>
      <c r="AA2070" s="24"/>
      <c r="AB2070" s="40"/>
      <c r="AC2070" s="24" t="str">
        <f t="shared" si="790"/>
        <v>Pendente</v>
      </c>
      <c r="AE2070" s="43"/>
      <c r="AF2070" s="44"/>
      <c r="AG2070" s="46"/>
      <c r="AH2070" s="46"/>
      <c r="AI2070" s="46"/>
      <c r="AJ2070" s="44"/>
      <c r="AK2070" s="46"/>
      <c r="AL2070" s="127"/>
      <c r="AM2070" s="44"/>
      <c r="AN2070" s="46"/>
      <c r="AO2070" s="127"/>
      <c r="AP2070" s="46"/>
      <c r="AQ2070" s="46"/>
      <c r="AR2070" s="46"/>
      <c r="AS2070" s="46"/>
      <c r="AT2070" s="46"/>
      <c r="AU2070" s="46"/>
      <c r="AV2070" s="46"/>
      <c r="AW2070" s="46"/>
      <c r="AX2070" s="46"/>
      <c r="AY2070" s="46"/>
      <c r="AZ2070" s="49"/>
      <c r="BE2070" s="52">
        <f t="shared" si="789"/>
        <v>0</v>
      </c>
      <c r="BF2070" s="53" t="str">
        <f t="shared" si="791"/>
        <v>00</v>
      </c>
      <c r="BG2070" s="54">
        <f t="shared" si="792"/>
        <v>0</v>
      </c>
      <c r="BH2070" s="54">
        <v>6</v>
      </c>
      <c r="BI2070" s="54" t="str">
        <f t="shared" si="793"/>
        <v>,00</v>
      </c>
      <c r="BJ2070" s="55" t="str">
        <f t="shared" si="794"/>
        <v>00,00</v>
      </c>
      <c r="BL2070" s="57" t="str">
        <f>IFERROR(VLOOKUP(H2070,#REF!,2,0)," ")</f>
        <v xml:space="preserve"> </v>
      </c>
      <c r="BM2070" s="57" t="str">
        <f>IFERROR(VLOOKUP(K2070,#REF!,2,0)," ")</f>
        <v xml:space="preserve"> </v>
      </c>
      <c r="BN2070" s="58" t="str">
        <f t="shared" si="777"/>
        <v xml:space="preserve">  </v>
      </c>
      <c r="BO2070" s="59" t="str">
        <f>IFERROR(VLOOKUP(BN2070,#REF!,5,0)," ")</f>
        <v xml:space="preserve"> </v>
      </c>
      <c r="BP2070" s="59" t="str">
        <f t="shared" si="778"/>
        <v xml:space="preserve"> </v>
      </c>
      <c r="BQ2070" s="56" t="str">
        <f t="shared" si="779"/>
        <v>0,00</v>
      </c>
      <c r="BR2070" s="59" t="str">
        <f t="shared" si="780"/>
        <v>0,00</v>
      </c>
      <c r="BS2070" s="59" t="str">
        <f t="shared" si="781"/>
        <v xml:space="preserve"> </v>
      </c>
      <c r="BT2070" s="56" t="str">
        <f t="shared" si="795"/>
        <v>00</v>
      </c>
      <c r="BU2070" s="56">
        <f t="shared" si="796"/>
        <v>0</v>
      </c>
      <c r="BV2070" s="56" t="str">
        <f>IFERROR(BU2070*#REF!,"0,00")</f>
        <v>0,00</v>
      </c>
      <c r="BW2070" s="59" t="str">
        <f t="shared" si="797"/>
        <v>0,00</v>
      </c>
    </row>
    <row r="2071" spans="1:75" ht="61.5" customHeight="1" thickTop="1" thickBot="1">
      <c r="A2071" s="90" t="str">
        <f t="shared" si="785"/>
        <v>INSERIR DATA</v>
      </c>
      <c r="B2071" s="91" t="str">
        <f t="shared" si="786"/>
        <v>INSERIR DATA</v>
      </c>
      <c r="C2071" s="81" t="str">
        <f t="shared" si="787"/>
        <v>INSERIR DATA</v>
      </c>
      <c r="D2071" s="79">
        <f t="shared" si="776"/>
        <v>2068</v>
      </c>
      <c r="E2071" s="125">
        <f t="shared" si="798"/>
        <v>0</v>
      </c>
      <c r="F2071" s="101"/>
      <c r="G2071" s="124" t="str">
        <f>IFERROR(VLOOKUP(F2071,#REF!,2,0)," ")</f>
        <v xml:space="preserve"> </v>
      </c>
      <c r="H2071" s="122" t="str">
        <f>IFERROR(VLOOKUP(F2071,#REF!,3,0)," ")</f>
        <v xml:space="preserve"> </v>
      </c>
      <c r="I2071" s="103"/>
      <c r="J2071" s="103"/>
      <c r="K2071" s="103"/>
      <c r="L2071" s="104"/>
      <c r="M2071" s="105"/>
      <c r="N2071" s="106"/>
      <c r="O2071" s="107"/>
      <c r="P2071" s="122" t="str">
        <f t="shared" si="782"/>
        <v>00,00</v>
      </c>
      <c r="Q2071" s="123" t="str">
        <f t="shared" si="783"/>
        <v>0,00</v>
      </c>
      <c r="R2071" s="119">
        <v>0</v>
      </c>
      <c r="S2071" s="119">
        <v>0</v>
      </c>
      <c r="T2071" s="123">
        <f t="shared" si="788"/>
        <v>0</v>
      </c>
      <c r="U2071" s="108"/>
      <c r="V2071" s="109" t="str">
        <f t="shared" si="784"/>
        <v/>
      </c>
      <c r="W2071" s="37"/>
      <c r="X2071" s="132"/>
      <c r="Y2071" s="134"/>
      <c r="AA2071" s="24"/>
      <c r="AB2071" s="40"/>
      <c r="AC2071" s="24" t="str">
        <f t="shared" si="790"/>
        <v>Pendente</v>
      </c>
      <c r="AE2071" s="43"/>
      <c r="AF2071" s="44"/>
      <c r="AG2071" s="46"/>
      <c r="AH2071" s="46"/>
      <c r="AI2071" s="46"/>
      <c r="AJ2071" s="44"/>
      <c r="AK2071" s="46"/>
      <c r="AL2071" s="127"/>
      <c r="AM2071" s="44"/>
      <c r="AN2071" s="46"/>
      <c r="AO2071" s="127"/>
      <c r="AP2071" s="46"/>
      <c r="AQ2071" s="46"/>
      <c r="AR2071" s="46"/>
      <c r="AS2071" s="46"/>
      <c r="AT2071" s="46"/>
      <c r="AU2071" s="46"/>
      <c r="AV2071" s="46"/>
      <c r="AW2071" s="46"/>
      <c r="AX2071" s="46"/>
      <c r="AY2071" s="46"/>
      <c r="AZ2071" s="49"/>
      <c r="BE2071" s="52">
        <f t="shared" si="789"/>
        <v>0</v>
      </c>
      <c r="BF2071" s="53" t="str">
        <f t="shared" si="791"/>
        <v>00</v>
      </c>
      <c r="BG2071" s="54">
        <f t="shared" si="792"/>
        <v>0</v>
      </c>
      <c r="BH2071" s="54">
        <v>6</v>
      </c>
      <c r="BI2071" s="54" t="str">
        <f t="shared" si="793"/>
        <v>,00</v>
      </c>
      <c r="BJ2071" s="55" t="str">
        <f t="shared" si="794"/>
        <v>00,00</v>
      </c>
      <c r="BL2071" s="57" t="str">
        <f>IFERROR(VLOOKUP(H2071,#REF!,2,0)," ")</f>
        <v xml:space="preserve"> </v>
      </c>
      <c r="BM2071" s="57" t="str">
        <f>IFERROR(VLOOKUP(K2071,#REF!,2,0)," ")</f>
        <v xml:space="preserve"> </v>
      </c>
      <c r="BN2071" s="58" t="str">
        <f t="shared" si="777"/>
        <v xml:space="preserve">  </v>
      </c>
      <c r="BO2071" s="59" t="str">
        <f>IFERROR(VLOOKUP(BN2071,#REF!,5,0)," ")</f>
        <v xml:space="preserve"> </v>
      </c>
      <c r="BP2071" s="59" t="str">
        <f t="shared" si="778"/>
        <v xml:space="preserve"> </v>
      </c>
      <c r="BQ2071" s="56" t="str">
        <f t="shared" si="779"/>
        <v>0,00</v>
      </c>
      <c r="BR2071" s="59" t="str">
        <f t="shared" si="780"/>
        <v>0,00</v>
      </c>
      <c r="BS2071" s="59" t="str">
        <f t="shared" si="781"/>
        <v xml:space="preserve"> </v>
      </c>
      <c r="BT2071" s="56" t="str">
        <f t="shared" si="795"/>
        <v>00</v>
      </c>
      <c r="BU2071" s="56">
        <f t="shared" si="796"/>
        <v>0</v>
      </c>
      <c r="BV2071" s="56" t="str">
        <f>IFERROR(BU2071*#REF!,"0,00")</f>
        <v>0,00</v>
      </c>
      <c r="BW2071" s="59" t="str">
        <f t="shared" si="797"/>
        <v>0,00</v>
      </c>
    </row>
    <row r="2072" spans="1:75" ht="61.5" customHeight="1" thickTop="1" thickBot="1">
      <c r="A2072" s="90" t="str">
        <f t="shared" si="785"/>
        <v>INSERIR DATA</v>
      </c>
      <c r="B2072" s="91" t="str">
        <f t="shared" si="786"/>
        <v>INSERIR DATA</v>
      </c>
      <c r="C2072" s="81" t="str">
        <f t="shared" si="787"/>
        <v>INSERIR DATA</v>
      </c>
      <c r="D2072" s="79">
        <f t="shared" ref="D2072:D2135" si="799">D2071+1</f>
        <v>2069</v>
      </c>
      <c r="E2072" s="125">
        <f t="shared" si="798"/>
        <v>0</v>
      </c>
      <c r="F2072" s="101"/>
      <c r="G2072" s="124" t="str">
        <f>IFERROR(VLOOKUP(F2072,#REF!,2,0)," ")</f>
        <v xml:space="preserve"> </v>
      </c>
      <c r="H2072" s="122" t="str">
        <f>IFERROR(VLOOKUP(F2072,#REF!,3,0)," ")</f>
        <v xml:space="preserve"> </v>
      </c>
      <c r="I2072" s="103"/>
      <c r="J2072" s="103"/>
      <c r="K2072" s="103"/>
      <c r="L2072" s="104"/>
      <c r="M2072" s="105"/>
      <c r="N2072" s="106"/>
      <c r="O2072" s="107"/>
      <c r="P2072" s="122" t="str">
        <f t="shared" si="782"/>
        <v>00,00</v>
      </c>
      <c r="Q2072" s="123" t="str">
        <f t="shared" si="783"/>
        <v>0,00</v>
      </c>
      <c r="R2072" s="119">
        <v>0</v>
      </c>
      <c r="S2072" s="119">
        <v>0</v>
      </c>
      <c r="T2072" s="123">
        <f t="shared" si="788"/>
        <v>0</v>
      </c>
      <c r="U2072" s="108"/>
      <c r="V2072" s="109" t="str">
        <f t="shared" si="784"/>
        <v/>
      </c>
      <c r="W2072" s="37"/>
      <c r="X2072" s="132"/>
      <c r="Y2072" s="134"/>
      <c r="AA2072" s="24"/>
      <c r="AB2072" s="40"/>
      <c r="AC2072" s="24" t="str">
        <f t="shared" si="790"/>
        <v>Pendente</v>
      </c>
      <c r="AE2072" s="43"/>
      <c r="AF2072" s="44"/>
      <c r="AG2072" s="46"/>
      <c r="AH2072" s="46"/>
      <c r="AI2072" s="46"/>
      <c r="AJ2072" s="44"/>
      <c r="AK2072" s="46"/>
      <c r="AL2072" s="127"/>
      <c r="AM2072" s="44"/>
      <c r="AN2072" s="46"/>
      <c r="AO2072" s="127"/>
      <c r="AP2072" s="46"/>
      <c r="AQ2072" s="46"/>
      <c r="AR2072" s="46"/>
      <c r="AS2072" s="46"/>
      <c r="AT2072" s="46"/>
      <c r="AU2072" s="46"/>
      <c r="AV2072" s="46"/>
      <c r="AW2072" s="46"/>
      <c r="AX2072" s="46"/>
      <c r="AY2072" s="46"/>
      <c r="AZ2072" s="49"/>
      <c r="BE2072" s="52">
        <f t="shared" si="789"/>
        <v>0</v>
      </c>
      <c r="BF2072" s="53" t="str">
        <f t="shared" si="791"/>
        <v>00</v>
      </c>
      <c r="BG2072" s="54">
        <f t="shared" si="792"/>
        <v>0</v>
      </c>
      <c r="BH2072" s="54">
        <v>6</v>
      </c>
      <c r="BI2072" s="54" t="str">
        <f t="shared" si="793"/>
        <v>,00</v>
      </c>
      <c r="BJ2072" s="55" t="str">
        <f t="shared" si="794"/>
        <v>00,00</v>
      </c>
      <c r="BL2072" s="57" t="str">
        <f>IFERROR(VLOOKUP(H2072,#REF!,2,0)," ")</f>
        <v xml:space="preserve"> </v>
      </c>
      <c r="BM2072" s="57" t="str">
        <f>IFERROR(VLOOKUP(K2072,#REF!,2,0)," ")</f>
        <v xml:space="preserve"> </v>
      </c>
      <c r="BN2072" s="58" t="str">
        <f t="shared" si="777"/>
        <v xml:space="preserve">  </v>
      </c>
      <c r="BO2072" s="59" t="str">
        <f>IFERROR(VLOOKUP(BN2072,#REF!,5,0)," ")</f>
        <v xml:space="preserve"> </v>
      </c>
      <c r="BP2072" s="59" t="str">
        <f t="shared" si="778"/>
        <v xml:space="preserve"> </v>
      </c>
      <c r="BQ2072" s="56" t="str">
        <f t="shared" si="779"/>
        <v>0,00</v>
      </c>
      <c r="BR2072" s="59" t="str">
        <f t="shared" si="780"/>
        <v>0,00</v>
      </c>
      <c r="BS2072" s="59" t="str">
        <f t="shared" si="781"/>
        <v xml:space="preserve"> </v>
      </c>
      <c r="BT2072" s="56" t="str">
        <f t="shared" si="795"/>
        <v>00</v>
      </c>
      <c r="BU2072" s="56">
        <f t="shared" si="796"/>
        <v>0</v>
      </c>
      <c r="BV2072" s="56" t="str">
        <f>IFERROR(BU2072*#REF!,"0,00")</f>
        <v>0,00</v>
      </c>
      <c r="BW2072" s="59" t="str">
        <f t="shared" si="797"/>
        <v>0,00</v>
      </c>
    </row>
    <row r="2073" spans="1:75" ht="61.5" customHeight="1" thickTop="1" thickBot="1">
      <c r="A2073" s="90" t="str">
        <f t="shared" si="785"/>
        <v>INSERIR DATA</v>
      </c>
      <c r="B2073" s="91" t="str">
        <f t="shared" si="786"/>
        <v>INSERIR DATA</v>
      </c>
      <c r="C2073" s="81" t="str">
        <f t="shared" si="787"/>
        <v>INSERIR DATA</v>
      </c>
      <c r="D2073" s="79">
        <f t="shared" si="799"/>
        <v>2070</v>
      </c>
      <c r="E2073" s="125">
        <f t="shared" si="798"/>
        <v>0</v>
      </c>
      <c r="F2073" s="101"/>
      <c r="G2073" s="124" t="str">
        <f>IFERROR(VLOOKUP(F2073,#REF!,2,0)," ")</f>
        <v xml:space="preserve"> </v>
      </c>
      <c r="H2073" s="122" t="str">
        <f>IFERROR(VLOOKUP(F2073,#REF!,3,0)," ")</f>
        <v xml:space="preserve"> </v>
      </c>
      <c r="I2073" s="103"/>
      <c r="J2073" s="103"/>
      <c r="K2073" s="103"/>
      <c r="L2073" s="104"/>
      <c r="M2073" s="105"/>
      <c r="N2073" s="106"/>
      <c r="O2073" s="107"/>
      <c r="P2073" s="122" t="str">
        <f t="shared" si="782"/>
        <v>00,00</v>
      </c>
      <c r="Q2073" s="123" t="str">
        <f t="shared" si="783"/>
        <v>0,00</v>
      </c>
      <c r="R2073" s="119">
        <v>0</v>
      </c>
      <c r="S2073" s="119">
        <v>0</v>
      </c>
      <c r="T2073" s="123">
        <f t="shared" si="788"/>
        <v>0</v>
      </c>
      <c r="U2073" s="108"/>
      <c r="V2073" s="109" t="str">
        <f t="shared" si="784"/>
        <v/>
      </c>
      <c r="W2073" s="37"/>
      <c r="X2073" s="132"/>
      <c r="Y2073" s="134"/>
      <c r="AA2073" s="24"/>
      <c r="AB2073" s="40"/>
      <c r="AC2073" s="24" t="str">
        <f t="shared" si="790"/>
        <v>Pendente</v>
      </c>
      <c r="AE2073" s="43"/>
      <c r="AF2073" s="44"/>
      <c r="AG2073" s="46"/>
      <c r="AH2073" s="46"/>
      <c r="AI2073" s="46"/>
      <c r="AJ2073" s="44"/>
      <c r="AK2073" s="46"/>
      <c r="AL2073" s="127"/>
      <c r="AM2073" s="44"/>
      <c r="AN2073" s="46"/>
      <c r="AO2073" s="127"/>
      <c r="AP2073" s="46"/>
      <c r="AQ2073" s="46"/>
      <c r="AR2073" s="46"/>
      <c r="AS2073" s="46"/>
      <c r="AT2073" s="46"/>
      <c r="AU2073" s="46"/>
      <c r="AV2073" s="46"/>
      <c r="AW2073" s="46"/>
      <c r="AX2073" s="46"/>
      <c r="AY2073" s="46"/>
      <c r="AZ2073" s="49"/>
      <c r="BE2073" s="52">
        <f t="shared" si="789"/>
        <v>0</v>
      </c>
      <c r="BF2073" s="53" t="str">
        <f t="shared" si="791"/>
        <v>00</v>
      </c>
      <c r="BG2073" s="54">
        <f t="shared" si="792"/>
        <v>0</v>
      </c>
      <c r="BH2073" s="54">
        <v>6</v>
      </c>
      <c r="BI2073" s="54" t="str">
        <f t="shared" si="793"/>
        <v>,00</v>
      </c>
      <c r="BJ2073" s="55" t="str">
        <f t="shared" si="794"/>
        <v>00,00</v>
      </c>
      <c r="BL2073" s="57" t="str">
        <f>IFERROR(VLOOKUP(H2073,#REF!,2,0)," ")</f>
        <v xml:space="preserve"> </v>
      </c>
      <c r="BM2073" s="57" t="str">
        <f>IFERROR(VLOOKUP(K2073,#REF!,2,0)," ")</f>
        <v xml:space="preserve"> </v>
      </c>
      <c r="BN2073" s="58" t="str">
        <f t="shared" si="777"/>
        <v xml:space="preserve">  </v>
      </c>
      <c r="BO2073" s="59" t="str">
        <f>IFERROR(VLOOKUP(BN2073,#REF!,5,0)," ")</f>
        <v xml:space="preserve"> </v>
      </c>
      <c r="BP2073" s="59" t="str">
        <f t="shared" si="778"/>
        <v xml:space="preserve"> </v>
      </c>
      <c r="BQ2073" s="56" t="str">
        <f t="shared" si="779"/>
        <v>0,00</v>
      </c>
      <c r="BR2073" s="59" t="str">
        <f t="shared" si="780"/>
        <v>0,00</v>
      </c>
      <c r="BS2073" s="59" t="str">
        <f t="shared" si="781"/>
        <v xml:space="preserve"> </v>
      </c>
      <c r="BT2073" s="56" t="str">
        <f t="shared" si="795"/>
        <v>00</v>
      </c>
      <c r="BU2073" s="56">
        <f t="shared" si="796"/>
        <v>0</v>
      </c>
      <c r="BV2073" s="56" t="str">
        <f>IFERROR(BU2073*#REF!,"0,00")</f>
        <v>0,00</v>
      </c>
      <c r="BW2073" s="59" t="str">
        <f t="shared" si="797"/>
        <v>0,00</v>
      </c>
    </row>
    <row r="2074" spans="1:75" ht="61.5" customHeight="1" thickTop="1" thickBot="1">
      <c r="A2074" s="90" t="str">
        <f t="shared" si="785"/>
        <v>INSERIR DATA</v>
      </c>
      <c r="B2074" s="91" t="str">
        <f t="shared" si="786"/>
        <v>INSERIR DATA</v>
      </c>
      <c r="C2074" s="81" t="str">
        <f t="shared" si="787"/>
        <v>INSERIR DATA</v>
      </c>
      <c r="D2074" s="79">
        <f t="shared" si="799"/>
        <v>2071</v>
      </c>
      <c r="E2074" s="125">
        <f t="shared" si="798"/>
        <v>0</v>
      </c>
      <c r="F2074" s="101"/>
      <c r="G2074" s="124" t="str">
        <f>IFERROR(VLOOKUP(F2074,#REF!,2,0)," ")</f>
        <v xml:space="preserve"> </v>
      </c>
      <c r="H2074" s="122" t="str">
        <f>IFERROR(VLOOKUP(F2074,#REF!,3,0)," ")</f>
        <v xml:space="preserve"> </v>
      </c>
      <c r="I2074" s="103"/>
      <c r="J2074" s="103"/>
      <c r="K2074" s="103"/>
      <c r="L2074" s="104"/>
      <c r="M2074" s="105"/>
      <c r="N2074" s="106"/>
      <c r="O2074" s="107"/>
      <c r="P2074" s="122" t="str">
        <f t="shared" si="782"/>
        <v>00,00</v>
      </c>
      <c r="Q2074" s="123" t="str">
        <f t="shared" si="783"/>
        <v>0,00</v>
      </c>
      <c r="R2074" s="119">
        <v>0</v>
      </c>
      <c r="S2074" s="119">
        <v>0</v>
      </c>
      <c r="T2074" s="123">
        <f t="shared" si="788"/>
        <v>0</v>
      </c>
      <c r="U2074" s="108"/>
      <c r="V2074" s="109" t="str">
        <f t="shared" si="784"/>
        <v/>
      </c>
      <c r="W2074" s="37"/>
      <c r="X2074" s="132"/>
      <c r="Y2074" s="134"/>
      <c r="AA2074" s="24"/>
      <c r="AB2074" s="40"/>
      <c r="AC2074" s="24" t="str">
        <f t="shared" si="790"/>
        <v>Pendente</v>
      </c>
      <c r="AE2074" s="43"/>
      <c r="AF2074" s="44"/>
      <c r="AG2074" s="46"/>
      <c r="AH2074" s="46"/>
      <c r="AI2074" s="46"/>
      <c r="AJ2074" s="44"/>
      <c r="AK2074" s="46"/>
      <c r="AL2074" s="127"/>
      <c r="AM2074" s="44"/>
      <c r="AN2074" s="46"/>
      <c r="AO2074" s="127"/>
      <c r="AP2074" s="46"/>
      <c r="AQ2074" s="46"/>
      <c r="AR2074" s="46"/>
      <c r="AS2074" s="46"/>
      <c r="AT2074" s="46"/>
      <c r="AU2074" s="46"/>
      <c r="AV2074" s="46"/>
      <c r="AW2074" s="46"/>
      <c r="AX2074" s="46"/>
      <c r="AY2074" s="46"/>
      <c r="AZ2074" s="49"/>
      <c r="BE2074" s="52">
        <f t="shared" si="789"/>
        <v>0</v>
      </c>
      <c r="BF2074" s="53" t="str">
        <f t="shared" si="791"/>
        <v>00</v>
      </c>
      <c r="BG2074" s="54">
        <f t="shared" si="792"/>
        <v>0</v>
      </c>
      <c r="BH2074" s="54">
        <v>6</v>
      </c>
      <c r="BI2074" s="54" t="str">
        <f t="shared" si="793"/>
        <v>,00</v>
      </c>
      <c r="BJ2074" s="55" t="str">
        <f t="shared" si="794"/>
        <v>00,00</v>
      </c>
      <c r="BL2074" s="57" t="str">
        <f>IFERROR(VLOOKUP(H2074,#REF!,2,0)," ")</f>
        <v xml:space="preserve"> </v>
      </c>
      <c r="BM2074" s="57" t="str">
        <f>IFERROR(VLOOKUP(K2074,#REF!,2,0)," ")</f>
        <v xml:space="preserve"> </v>
      </c>
      <c r="BN2074" s="58" t="str">
        <f t="shared" si="777"/>
        <v xml:space="preserve">  </v>
      </c>
      <c r="BO2074" s="59" t="str">
        <f>IFERROR(VLOOKUP(BN2074,#REF!,5,0)," ")</f>
        <v xml:space="preserve"> </v>
      </c>
      <c r="BP2074" s="59" t="str">
        <f t="shared" si="778"/>
        <v xml:space="preserve"> </v>
      </c>
      <c r="BQ2074" s="56" t="str">
        <f t="shared" si="779"/>
        <v>0,00</v>
      </c>
      <c r="BR2074" s="59" t="str">
        <f t="shared" si="780"/>
        <v>0,00</v>
      </c>
      <c r="BS2074" s="59" t="str">
        <f t="shared" si="781"/>
        <v xml:space="preserve"> </v>
      </c>
      <c r="BT2074" s="56" t="str">
        <f t="shared" si="795"/>
        <v>00</v>
      </c>
      <c r="BU2074" s="56">
        <f t="shared" si="796"/>
        <v>0</v>
      </c>
      <c r="BV2074" s="56" t="str">
        <f>IFERROR(BU2074*#REF!,"0,00")</f>
        <v>0,00</v>
      </c>
      <c r="BW2074" s="59" t="str">
        <f t="shared" si="797"/>
        <v>0,00</v>
      </c>
    </row>
    <row r="2075" spans="1:75" ht="61.5" customHeight="1" thickTop="1" thickBot="1">
      <c r="A2075" s="90" t="str">
        <f t="shared" si="785"/>
        <v>INSERIR DATA</v>
      </c>
      <c r="B2075" s="91" t="str">
        <f t="shared" si="786"/>
        <v>INSERIR DATA</v>
      </c>
      <c r="C2075" s="81" t="str">
        <f t="shared" si="787"/>
        <v>INSERIR DATA</v>
      </c>
      <c r="D2075" s="79">
        <f t="shared" si="799"/>
        <v>2072</v>
      </c>
      <c r="E2075" s="125">
        <f t="shared" si="798"/>
        <v>0</v>
      </c>
      <c r="F2075" s="101"/>
      <c r="G2075" s="124" t="str">
        <f>IFERROR(VLOOKUP(F2075,#REF!,2,0)," ")</f>
        <v xml:space="preserve"> </v>
      </c>
      <c r="H2075" s="122" t="str">
        <f>IFERROR(VLOOKUP(F2075,#REF!,3,0)," ")</f>
        <v xml:space="preserve"> </v>
      </c>
      <c r="I2075" s="103"/>
      <c r="J2075" s="103"/>
      <c r="K2075" s="103"/>
      <c r="L2075" s="104"/>
      <c r="M2075" s="105"/>
      <c r="N2075" s="106"/>
      <c r="O2075" s="107"/>
      <c r="P2075" s="122" t="str">
        <f t="shared" si="782"/>
        <v>00,00</v>
      </c>
      <c r="Q2075" s="123" t="str">
        <f t="shared" si="783"/>
        <v>0,00</v>
      </c>
      <c r="R2075" s="119">
        <v>0</v>
      </c>
      <c r="S2075" s="119">
        <v>0</v>
      </c>
      <c r="T2075" s="123">
        <f t="shared" si="788"/>
        <v>0</v>
      </c>
      <c r="U2075" s="108"/>
      <c r="V2075" s="109" t="str">
        <f t="shared" si="784"/>
        <v/>
      </c>
      <c r="W2075" s="37"/>
      <c r="X2075" s="132"/>
      <c r="Y2075" s="134"/>
      <c r="AA2075" s="24"/>
      <c r="AB2075" s="40"/>
      <c r="AC2075" s="24" t="str">
        <f t="shared" si="790"/>
        <v>Pendente</v>
      </c>
      <c r="AE2075" s="43"/>
      <c r="AF2075" s="44"/>
      <c r="AG2075" s="46"/>
      <c r="AH2075" s="46"/>
      <c r="AI2075" s="46"/>
      <c r="AJ2075" s="44"/>
      <c r="AK2075" s="46"/>
      <c r="AL2075" s="127"/>
      <c r="AM2075" s="44"/>
      <c r="AN2075" s="46"/>
      <c r="AO2075" s="127"/>
      <c r="AP2075" s="46"/>
      <c r="AQ2075" s="46"/>
      <c r="AR2075" s="46"/>
      <c r="AS2075" s="46"/>
      <c r="AT2075" s="46"/>
      <c r="AU2075" s="46"/>
      <c r="AV2075" s="46"/>
      <c r="AW2075" s="46"/>
      <c r="AX2075" s="46"/>
      <c r="AY2075" s="46"/>
      <c r="AZ2075" s="49"/>
      <c r="BE2075" s="52">
        <f t="shared" si="789"/>
        <v>0</v>
      </c>
      <c r="BF2075" s="53" t="str">
        <f t="shared" si="791"/>
        <v>00</v>
      </c>
      <c r="BG2075" s="54">
        <f t="shared" si="792"/>
        <v>0</v>
      </c>
      <c r="BH2075" s="54">
        <v>6</v>
      </c>
      <c r="BI2075" s="54" t="str">
        <f t="shared" si="793"/>
        <v>,00</v>
      </c>
      <c r="BJ2075" s="55" t="str">
        <f t="shared" si="794"/>
        <v>00,00</v>
      </c>
      <c r="BL2075" s="57" t="str">
        <f>IFERROR(VLOOKUP(H2075,#REF!,2,0)," ")</f>
        <v xml:space="preserve"> </v>
      </c>
      <c r="BM2075" s="57" t="str">
        <f>IFERROR(VLOOKUP(K2075,#REF!,2,0)," ")</f>
        <v xml:space="preserve"> </v>
      </c>
      <c r="BN2075" s="58" t="str">
        <f t="shared" si="777"/>
        <v xml:space="preserve">  </v>
      </c>
      <c r="BO2075" s="59" t="str">
        <f>IFERROR(VLOOKUP(BN2075,#REF!,5,0)," ")</f>
        <v xml:space="preserve"> </v>
      </c>
      <c r="BP2075" s="59" t="str">
        <f t="shared" si="778"/>
        <v xml:space="preserve"> </v>
      </c>
      <c r="BQ2075" s="56" t="str">
        <f t="shared" si="779"/>
        <v>0,00</v>
      </c>
      <c r="BR2075" s="59" t="str">
        <f t="shared" si="780"/>
        <v>0,00</v>
      </c>
      <c r="BS2075" s="59" t="str">
        <f t="shared" si="781"/>
        <v xml:space="preserve"> </v>
      </c>
      <c r="BT2075" s="56" t="str">
        <f t="shared" si="795"/>
        <v>00</v>
      </c>
      <c r="BU2075" s="56">
        <f t="shared" si="796"/>
        <v>0</v>
      </c>
      <c r="BV2075" s="56" t="str">
        <f>IFERROR(BU2075*#REF!,"0,00")</f>
        <v>0,00</v>
      </c>
      <c r="BW2075" s="59" t="str">
        <f t="shared" si="797"/>
        <v>0,00</v>
      </c>
    </row>
    <row r="2076" spans="1:75" ht="61.5" customHeight="1" thickTop="1" thickBot="1">
      <c r="A2076" s="90" t="str">
        <f t="shared" si="785"/>
        <v>INSERIR DATA</v>
      </c>
      <c r="B2076" s="91" t="str">
        <f t="shared" si="786"/>
        <v>INSERIR DATA</v>
      </c>
      <c r="C2076" s="81" t="str">
        <f t="shared" si="787"/>
        <v>INSERIR DATA</v>
      </c>
      <c r="D2076" s="79">
        <f t="shared" si="799"/>
        <v>2073</v>
      </c>
      <c r="E2076" s="125">
        <f t="shared" si="798"/>
        <v>0</v>
      </c>
      <c r="F2076" s="101"/>
      <c r="G2076" s="124" t="str">
        <f>IFERROR(VLOOKUP(F2076,#REF!,2,0)," ")</f>
        <v xml:space="preserve"> </v>
      </c>
      <c r="H2076" s="122" t="str">
        <f>IFERROR(VLOOKUP(F2076,#REF!,3,0)," ")</f>
        <v xml:space="preserve"> </v>
      </c>
      <c r="I2076" s="103"/>
      <c r="J2076" s="103"/>
      <c r="K2076" s="103"/>
      <c r="L2076" s="104"/>
      <c r="M2076" s="105"/>
      <c r="N2076" s="106"/>
      <c r="O2076" s="107"/>
      <c r="P2076" s="122" t="str">
        <f t="shared" si="782"/>
        <v>00,00</v>
      </c>
      <c r="Q2076" s="123" t="str">
        <f t="shared" si="783"/>
        <v>0,00</v>
      </c>
      <c r="R2076" s="119">
        <v>0</v>
      </c>
      <c r="S2076" s="119">
        <v>0</v>
      </c>
      <c r="T2076" s="123">
        <f t="shared" si="788"/>
        <v>0</v>
      </c>
      <c r="U2076" s="108"/>
      <c r="V2076" s="109" t="str">
        <f t="shared" si="784"/>
        <v/>
      </c>
      <c r="W2076" s="37"/>
      <c r="X2076" s="132"/>
      <c r="Y2076" s="134"/>
      <c r="AA2076" s="24"/>
      <c r="AB2076" s="40"/>
      <c r="AC2076" s="24" t="str">
        <f t="shared" si="790"/>
        <v>Pendente</v>
      </c>
      <c r="AE2076" s="43"/>
      <c r="AF2076" s="44"/>
      <c r="AG2076" s="46"/>
      <c r="AH2076" s="46"/>
      <c r="AI2076" s="46"/>
      <c r="AJ2076" s="44"/>
      <c r="AK2076" s="46"/>
      <c r="AL2076" s="127"/>
      <c r="AM2076" s="44"/>
      <c r="AN2076" s="46"/>
      <c r="AO2076" s="127"/>
      <c r="AP2076" s="46"/>
      <c r="AQ2076" s="46"/>
      <c r="AR2076" s="46"/>
      <c r="AS2076" s="46"/>
      <c r="AT2076" s="46"/>
      <c r="AU2076" s="46"/>
      <c r="AV2076" s="46"/>
      <c r="AW2076" s="46"/>
      <c r="AX2076" s="46"/>
      <c r="AY2076" s="46"/>
      <c r="AZ2076" s="49"/>
      <c r="BE2076" s="52">
        <f t="shared" si="789"/>
        <v>0</v>
      </c>
      <c r="BF2076" s="53" t="str">
        <f t="shared" si="791"/>
        <v>00</v>
      </c>
      <c r="BG2076" s="54">
        <f t="shared" si="792"/>
        <v>0</v>
      </c>
      <c r="BH2076" s="54">
        <v>6</v>
      </c>
      <c r="BI2076" s="54" t="str">
        <f t="shared" si="793"/>
        <v>,00</v>
      </c>
      <c r="BJ2076" s="55" t="str">
        <f t="shared" si="794"/>
        <v>00,00</v>
      </c>
      <c r="BL2076" s="57" t="str">
        <f>IFERROR(VLOOKUP(H2076,#REF!,2,0)," ")</f>
        <v xml:space="preserve"> </v>
      </c>
      <c r="BM2076" s="57" t="str">
        <f>IFERROR(VLOOKUP(K2076,#REF!,2,0)," ")</f>
        <v xml:space="preserve"> </v>
      </c>
      <c r="BN2076" s="58" t="str">
        <f t="shared" si="777"/>
        <v xml:space="preserve">  </v>
      </c>
      <c r="BO2076" s="59" t="str">
        <f>IFERROR(VLOOKUP(BN2076,#REF!,5,0)," ")</f>
        <v xml:space="preserve"> </v>
      </c>
      <c r="BP2076" s="59" t="str">
        <f t="shared" si="778"/>
        <v xml:space="preserve"> </v>
      </c>
      <c r="BQ2076" s="56" t="str">
        <f t="shared" si="779"/>
        <v>0,00</v>
      </c>
      <c r="BR2076" s="59" t="str">
        <f t="shared" si="780"/>
        <v>0,00</v>
      </c>
      <c r="BS2076" s="59" t="str">
        <f t="shared" si="781"/>
        <v xml:space="preserve"> </v>
      </c>
      <c r="BT2076" s="56" t="str">
        <f t="shared" si="795"/>
        <v>00</v>
      </c>
      <c r="BU2076" s="56">
        <f t="shared" si="796"/>
        <v>0</v>
      </c>
      <c r="BV2076" s="56" t="str">
        <f>IFERROR(BU2076*#REF!,"0,00")</f>
        <v>0,00</v>
      </c>
      <c r="BW2076" s="59" t="str">
        <f t="shared" si="797"/>
        <v>0,00</v>
      </c>
    </row>
    <row r="2077" spans="1:75" ht="61.5" customHeight="1" thickTop="1" thickBot="1">
      <c r="A2077" s="90" t="str">
        <f t="shared" si="785"/>
        <v>INSERIR DATA</v>
      </c>
      <c r="B2077" s="91" t="str">
        <f t="shared" si="786"/>
        <v>INSERIR DATA</v>
      </c>
      <c r="C2077" s="81" t="str">
        <f t="shared" si="787"/>
        <v>INSERIR DATA</v>
      </c>
      <c r="D2077" s="79">
        <f t="shared" si="799"/>
        <v>2074</v>
      </c>
      <c r="E2077" s="125">
        <f t="shared" si="798"/>
        <v>0</v>
      </c>
      <c r="F2077" s="101"/>
      <c r="G2077" s="124" t="str">
        <f>IFERROR(VLOOKUP(F2077,#REF!,2,0)," ")</f>
        <v xml:space="preserve"> </v>
      </c>
      <c r="H2077" s="122" t="str">
        <f>IFERROR(VLOOKUP(F2077,#REF!,3,0)," ")</f>
        <v xml:space="preserve"> </v>
      </c>
      <c r="I2077" s="103"/>
      <c r="J2077" s="103"/>
      <c r="K2077" s="103"/>
      <c r="L2077" s="104"/>
      <c r="M2077" s="105"/>
      <c r="N2077" s="106"/>
      <c r="O2077" s="107"/>
      <c r="P2077" s="122" t="str">
        <f t="shared" si="782"/>
        <v>00,00</v>
      </c>
      <c r="Q2077" s="123" t="str">
        <f t="shared" si="783"/>
        <v>0,00</v>
      </c>
      <c r="R2077" s="119">
        <v>0</v>
      </c>
      <c r="S2077" s="119">
        <v>0</v>
      </c>
      <c r="T2077" s="123">
        <f t="shared" si="788"/>
        <v>0</v>
      </c>
      <c r="U2077" s="108"/>
      <c r="V2077" s="109" t="str">
        <f t="shared" si="784"/>
        <v/>
      </c>
      <c r="W2077" s="37"/>
      <c r="X2077" s="132"/>
      <c r="Y2077" s="134"/>
      <c r="AA2077" s="24"/>
      <c r="AB2077" s="40"/>
      <c r="AC2077" s="24" t="str">
        <f t="shared" si="790"/>
        <v>Pendente</v>
      </c>
      <c r="AE2077" s="43"/>
      <c r="AF2077" s="44"/>
      <c r="AG2077" s="46"/>
      <c r="AH2077" s="46"/>
      <c r="AI2077" s="46"/>
      <c r="AJ2077" s="44"/>
      <c r="AK2077" s="46"/>
      <c r="AL2077" s="127"/>
      <c r="AM2077" s="44"/>
      <c r="AN2077" s="46"/>
      <c r="AO2077" s="127"/>
      <c r="AP2077" s="46"/>
      <c r="AQ2077" s="46"/>
      <c r="AR2077" s="46"/>
      <c r="AS2077" s="46"/>
      <c r="AT2077" s="46"/>
      <c r="AU2077" s="46"/>
      <c r="AV2077" s="46"/>
      <c r="AW2077" s="46"/>
      <c r="AX2077" s="46"/>
      <c r="AY2077" s="46"/>
      <c r="AZ2077" s="49"/>
      <c r="BE2077" s="52">
        <f t="shared" si="789"/>
        <v>0</v>
      </c>
      <c r="BF2077" s="53" t="str">
        <f t="shared" si="791"/>
        <v>00</v>
      </c>
      <c r="BG2077" s="54">
        <f t="shared" si="792"/>
        <v>0</v>
      </c>
      <c r="BH2077" s="54">
        <v>6</v>
      </c>
      <c r="BI2077" s="54" t="str">
        <f t="shared" si="793"/>
        <v>,00</v>
      </c>
      <c r="BJ2077" s="55" t="str">
        <f t="shared" si="794"/>
        <v>00,00</v>
      </c>
      <c r="BL2077" s="57" t="str">
        <f>IFERROR(VLOOKUP(H2077,#REF!,2,0)," ")</f>
        <v xml:space="preserve"> </v>
      </c>
      <c r="BM2077" s="57" t="str">
        <f>IFERROR(VLOOKUP(K2077,#REF!,2,0)," ")</f>
        <v xml:space="preserve"> </v>
      </c>
      <c r="BN2077" s="58" t="str">
        <f t="shared" si="777"/>
        <v xml:space="preserve">  </v>
      </c>
      <c r="BO2077" s="59" t="str">
        <f>IFERROR(VLOOKUP(BN2077,#REF!,5,0)," ")</f>
        <v xml:space="preserve"> </v>
      </c>
      <c r="BP2077" s="59" t="str">
        <f t="shared" si="778"/>
        <v xml:space="preserve"> </v>
      </c>
      <c r="BQ2077" s="56" t="str">
        <f t="shared" si="779"/>
        <v>0,00</v>
      </c>
      <c r="BR2077" s="59" t="str">
        <f t="shared" si="780"/>
        <v>0,00</v>
      </c>
      <c r="BS2077" s="59" t="str">
        <f t="shared" si="781"/>
        <v xml:space="preserve"> </v>
      </c>
      <c r="BT2077" s="56" t="str">
        <f t="shared" si="795"/>
        <v>00</v>
      </c>
      <c r="BU2077" s="56">
        <f t="shared" si="796"/>
        <v>0</v>
      </c>
      <c r="BV2077" s="56" t="str">
        <f>IFERROR(BU2077*#REF!,"0,00")</f>
        <v>0,00</v>
      </c>
      <c r="BW2077" s="59" t="str">
        <f t="shared" si="797"/>
        <v>0,00</v>
      </c>
    </row>
    <row r="2078" spans="1:75" ht="61.5" customHeight="1" thickTop="1" thickBot="1">
      <c r="A2078" s="90" t="str">
        <f t="shared" si="785"/>
        <v>INSERIR DATA</v>
      </c>
      <c r="B2078" s="91" t="str">
        <f t="shared" si="786"/>
        <v>INSERIR DATA</v>
      </c>
      <c r="C2078" s="81" t="str">
        <f t="shared" si="787"/>
        <v>INSERIR DATA</v>
      </c>
      <c r="D2078" s="79">
        <f t="shared" si="799"/>
        <v>2075</v>
      </c>
      <c r="E2078" s="125">
        <f t="shared" si="798"/>
        <v>0</v>
      </c>
      <c r="F2078" s="101"/>
      <c r="G2078" s="124" t="str">
        <f>IFERROR(VLOOKUP(F2078,#REF!,2,0)," ")</f>
        <v xml:space="preserve"> </v>
      </c>
      <c r="H2078" s="122" t="str">
        <f>IFERROR(VLOOKUP(F2078,#REF!,3,0)," ")</f>
        <v xml:space="preserve"> </v>
      </c>
      <c r="I2078" s="103"/>
      <c r="J2078" s="103"/>
      <c r="K2078" s="103"/>
      <c r="L2078" s="104"/>
      <c r="M2078" s="105"/>
      <c r="N2078" s="106"/>
      <c r="O2078" s="107"/>
      <c r="P2078" s="122" t="str">
        <f t="shared" si="782"/>
        <v>00,00</v>
      </c>
      <c r="Q2078" s="123" t="str">
        <f t="shared" si="783"/>
        <v>0,00</v>
      </c>
      <c r="R2078" s="119">
        <v>0</v>
      </c>
      <c r="S2078" s="119">
        <v>0</v>
      </c>
      <c r="T2078" s="123">
        <f t="shared" si="788"/>
        <v>0</v>
      </c>
      <c r="U2078" s="108"/>
      <c r="V2078" s="109" t="str">
        <f t="shared" si="784"/>
        <v/>
      </c>
      <c r="W2078" s="37"/>
      <c r="X2078" s="132"/>
      <c r="Y2078" s="134"/>
      <c r="AA2078" s="24"/>
      <c r="AB2078" s="40"/>
      <c r="AC2078" s="24" t="str">
        <f t="shared" si="790"/>
        <v>Pendente</v>
      </c>
      <c r="AE2078" s="43"/>
      <c r="AF2078" s="44"/>
      <c r="AG2078" s="46"/>
      <c r="AH2078" s="46"/>
      <c r="AI2078" s="46"/>
      <c r="AJ2078" s="44"/>
      <c r="AK2078" s="46"/>
      <c r="AL2078" s="127"/>
      <c r="AM2078" s="44"/>
      <c r="AN2078" s="46"/>
      <c r="AO2078" s="127"/>
      <c r="AP2078" s="46"/>
      <c r="AQ2078" s="46"/>
      <c r="AR2078" s="46"/>
      <c r="AS2078" s="46"/>
      <c r="AT2078" s="46"/>
      <c r="AU2078" s="46"/>
      <c r="AV2078" s="46"/>
      <c r="AW2078" s="46"/>
      <c r="AX2078" s="46"/>
      <c r="AY2078" s="46"/>
      <c r="AZ2078" s="49"/>
      <c r="BE2078" s="52">
        <f t="shared" si="789"/>
        <v>0</v>
      </c>
      <c r="BF2078" s="53" t="str">
        <f t="shared" si="791"/>
        <v>00</v>
      </c>
      <c r="BG2078" s="54">
        <f t="shared" si="792"/>
        <v>0</v>
      </c>
      <c r="BH2078" s="54">
        <v>6</v>
      </c>
      <c r="BI2078" s="54" t="str">
        <f t="shared" si="793"/>
        <v>,00</v>
      </c>
      <c r="BJ2078" s="55" t="str">
        <f t="shared" si="794"/>
        <v>00,00</v>
      </c>
      <c r="BL2078" s="57" t="str">
        <f>IFERROR(VLOOKUP(H2078,#REF!,2,0)," ")</f>
        <v xml:space="preserve"> </v>
      </c>
      <c r="BM2078" s="57" t="str">
        <f>IFERROR(VLOOKUP(K2078,#REF!,2,0)," ")</f>
        <v xml:space="preserve"> </v>
      </c>
      <c r="BN2078" s="58" t="str">
        <f t="shared" si="777"/>
        <v xml:space="preserve">  </v>
      </c>
      <c r="BO2078" s="59" t="str">
        <f>IFERROR(VLOOKUP(BN2078,#REF!,5,0)," ")</f>
        <v xml:space="preserve"> </v>
      </c>
      <c r="BP2078" s="59" t="str">
        <f t="shared" si="778"/>
        <v xml:space="preserve"> </v>
      </c>
      <c r="BQ2078" s="56" t="str">
        <f t="shared" si="779"/>
        <v>0,00</v>
      </c>
      <c r="BR2078" s="59" t="str">
        <f t="shared" si="780"/>
        <v>0,00</v>
      </c>
      <c r="BS2078" s="59" t="str">
        <f t="shared" si="781"/>
        <v xml:space="preserve"> </v>
      </c>
      <c r="BT2078" s="56" t="str">
        <f t="shared" si="795"/>
        <v>00</v>
      </c>
      <c r="BU2078" s="56">
        <f t="shared" si="796"/>
        <v>0</v>
      </c>
      <c r="BV2078" s="56" t="str">
        <f>IFERROR(BU2078*#REF!,"0,00")</f>
        <v>0,00</v>
      </c>
      <c r="BW2078" s="59" t="str">
        <f t="shared" si="797"/>
        <v>0,00</v>
      </c>
    </row>
    <row r="2079" spans="1:75" ht="61.5" customHeight="1" thickTop="1" thickBot="1">
      <c r="A2079" s="90" t="str">
        <f t="shared" si="785"/>
        <v>INSERIR DATA</v>
      </c>
      <c r="B2079" s="91" t="str">
        <f t="shared" si="786"/>
        <v>INSERIR DATA</v>
      </c>
      <c r="C2079" s="81" t="str">
        <f t="shared" si="787"/>
        <v>INSERIR DATA</v>
      </c>
      <c r="D2079" s="79">
        <f t="shared" si="799"/>
        <v>2076</v>
      </c>
      <c r="E2079" s="125">
        <f t="shared" si="798"/>
        <v>0</v>
      </c>
      <c r="F2079" s="101"/>
      <c r="G2079" s="124" t="str">
        <f>IFERROR(VLOOKUP(F2079,#REF!,2,0)," ")</f>
        <v xml:space="preserve"> </v>
      </c>
      <c r="H2079" s="122" t="str">
        <f>IFERROR(VLOOKUP(F2079,#REF!,3,0)," ")</f>
        <v xml:space="preserve"> </v>
      </c>
      <c r="I2079" s="103"/>
      <c r="J2079" s="103"/>
      <c r="K2079" s="103"/>
      <c r="L2079" s="104"/>
      <c r="M2079" s="105"/>
      <c r="N2079" s="106"/>
      <c r="O2079" s="107"/>
      <c r="P2079" s="122" t="str">
        <f t="shared" si="782"/>
        <v>00,00</v>
      </c>
      <c r="Q2079" s="123" t="str">
        <f t="shared" si="783"/>
        <v>0,00</v>
      </c>
      <c r="R2079" s="119">
        <v>0</v>
      </c>
      <c r="S2079" s="119">
        <v>0</v>
      </c>
      <c r="T2079" s="123">
        <f t="shared" si="788"/>
        <v>0</v>
      </c>
      <c r="U2079" s="108"/>
      <c r="V2079" s="109" t="str">
        <f t="shared" si="784"/>
        <v/>
      </c>
      <c r="W2079" s="37"/>
      <c r="X2079" s="132"/>
      <c r="Y2079" s="134"/>
      <c r="AA2079" s="24"/>
      <c r="AB2079" s="40"/>
      <c r="AC2079" s="24" t="str">
        <f t="shared" si="790"/>
        <v>Pendente</v>
      </c>
      <c r="AE2079" s="43"/>
      <c r="AF2079" s="44"/>
      <c r="AG2079" s="46"/>
      <c r="AH2079" s="46"/>
      <c r="AI2079" s="46"/>
      <c r="AJ2079" s="44"/>
      <c r="AK2079" s="46"/>
      <c r="AL2079" s="127"/>
      <c r="AM2079" s="44"/>
      <c r="AN2079" s="46"/>
      <c r="AO2079" s="127"/>
      <c r="AP2079" s="46"/>
      <c r="AQ2079" s="46"/>
      <c r="AR2079" s="46"/>
      <c r="AS2079" s="46"/>
      <c r="AT2079" s="46"/>
      <c r="AU2079" s="46"/>
      <c r="AV2079" s="46"/>
      <c r="AW2079" s="46"/>
      <c r="AX2079" s="46"/>
      <c r="AY2079" s="46"/>
      <c r="AZ2079" s="49"/>
      <c r="BE2079" s="52">
        <f t="shared" si="789"/>
        <v>0</v>
      </c>
      <c r="BF2079" s="53" t="str">
        <f t="shared" si="791"/>
        <v>00</v>
      </c>
      <c r="BG2079" s="54">
        <f t="shared" si="792"/>
        <v>0</v>
      </c>
      <c r="BH2079" s="54">
        <v>6</v>
      </c>
      <c r="BI2079" s="54" t="str">
        <f t="shared" si="793"/>
        <v>,00</v>
      </c>
      <c r="BJ2079" s="55" t="str">
        <f t="shared" si="794"/>
        <v>00,00</v>
      </c>
      <c r="BL2079" s="57" t="str">
        <f>IFERROR(VLOOKUP(H2079,#REF!,2,0)," ")</f>
        <v xml:space="preserve"> </v>
      </c>
      <c r="BM2079" s="57" t="str">
        <f>IFERROR(VLOOKUP(K2079,#REF!,2,0)," ")</f>
        <v xml:space="preserve"> </v>
      </c>
      <c r="BN2079" s="58" t="str">
        <f t="shared" si="777"/>
        <v xml:space="preserve">  </v>
      </c>
      <c r="BO2079" s="59" t="str">
        <f>IFERROR(VLOOKUP(BN2079,#REF!,5,0)," ")</f>
        <v xml:space="preserve"> </v>
      </c>
      <c r="BP2079" s="59" t="str">
        <f t="shared" si="778"/>
        <v xml:space="preserve"> </v>
      </c>
      <c r="BQ2079" s="56" t="str">
        <f t="shared" si="779"/>
        <v>0,00</v>
      </c>
      <c r="BR2079" s="59" t="str">
        <f t="shared" si="780"/>
        <v>0,00</v>
      </c>
      <c r="BS2079" s="59" t="str">
        <f t="shared" si="781"/>
        <v xml:space="preserve"> </v>
      </c>
      <c r="BT2079" s="56" t="str">
        <f t="shared" si="795"/>
        <v>00</v>
      </c>
      <c r="BU2079" s="56">
        <f t="shared" si="796"/>
        <v>0</v>
      </c>
      <c r="BV2079" s="56" t="str">
        <f>IFERROR(BU2079*#REF!,"0,00")</f>
        <v>0,00</v>
      </c>
      <c r="BW2079" s="59" t="str">
        <f t="shared" si="797"/>
        <v>0,00</v>
      </c>
    </row>
    <row r="2080" spans="1:75" ht="61.5" customHeight="1" thickTop="1" thickBot="1">
      <c r="A2080" s="90" t="str">
        <f t="shared" si="785"/>
        <v>INSERIR DATA</v>
      </c>
      <c r="B2080" s="91" t="str">
        <f t="shared" si="786"/>
        <v>INSERIR DATA</v>
      </c>
      <c r="C2080" s="81" t="str">
        <f t="shared" si="787"/>
        <v>INSERIR DATA</v>
      </c>
      <c r="D2080" s="79">
        <f t="shared" si="799"/>
        <v>2077</v>
      </c>
      <c r="E2080" s="125">
        <f t="shared" si="798"/>
        <v>0</v>
      </c>
      <c r="F2080" s="101"/>
      <c r="G2080" s="124" t="str">
        <f>IFERROR(VLOOKUP(F2080,#REF!,2,0)," ")</f>
        <v xml:space="preserve"> </v>
      </c>
      <c r="H2080" s="122" t="str">
        <f>IFERROR(VLOOKUP(F2080,#REF!,3,0)," ")</f>
        <v xml:space="preserve"> </v>
      </c>
      <c r="I2080" s="103"/>
      <c r="J2080" s="103"/>
      <c r="K2080" s="103"/>
      <c r="L2080" s="104"/>
      <c r="M2080" s="105"/>
      <c r="N2080" s="106"/>
      <c r="O2080" s="107"/>
      <c r="P2080" s="122" t="str">
        <f t="shared" si="782"/>
        <v>00,00</v>
      </c>
      <c r="Q2080" s="123" t="str">
        <f t="shared" si="783"/>
        <v>0,00</v>
      </c>
      <c r="R2080" s="119">
        <v>0</v>
      </c>
      <c r="S2080" s="119">
        <v>0</v>
      </c>
      <c r="T2080" s="123">
        <f t="shared" si="788"/>
        <v>0</v>
      </c>
      <c r="U2080" s="108"/>
      <c r="V2080" s="109" t="str">
        <f t="shared" si="784"/>
        <v/>
      </c>
      <c r="W2080" s="37"/>
      <c r="X2080" s="132"/>
      <c r="Y2080" s="134"/>
      <c r="AA2080" s="24"/>
      <c r="AB2080" s="40"/>
      <c r="AC2080" s="24" t="str">
        <f t="shared" si="790"/>
        <v>Pendente</v>
      </c>
      <c r="AE2080" s="43"/>
      <c r="AF2080" s="44"/>
      <c r="AG2080" s="46"/>
      <c r="AH2080" s="46"/>
      <c r="AI2080" s="46"/>
      <c r="AJ2080" s="44"/>
      <c r="AK2080" s="46"/>
      <c r="AL2080" s="127"/>
      <c r="AM2080" s="44"/>
      <c r="AN2080" s="46"/>
      <c r="AO2080" s="127"/>
      <c r="AP2080" s="46"/>
      <c r="AQ2080" s="46"/>
      <c r="AR2080" s="46"/>
      <c r="AS2080" s="46"/>
      <c r="AT2080" s="46"/>
      <c r="AU2080" s="46"/>
      <c r="AV2080" s="46"/>
      <c r="AW2080" s="46"/>
      <c r="AX2080" s="46"/>
      <c r="AY2080" s="46"/>
      <c r="AZ2080" s="49"/>
      <c r="BE2080" s="52">
        <f t="shared" si="789"/>
        <v>0</v>
      </c>
      <c r="BF2080" s="53" t="str">
        <f t="shared" si="791"/>
        <v>00</v>
      </c>
      <c r="BG2080" s="54">
        <f t="shared" si="792"/>
        <v>0</v>
      </c>
      <c r="BH2080" s="54">
        <v>6</v>
      </c>
      <c r="BI2080" s="54" t="str">
        <f t="shared" si="793"/>
        <v>,00</v>
      </c>
      <c r="BJ2080" s="55" t="str">
        <f t="shared" si="794"/>
        <v>00,00</v>
      </c>
      <c r="BL2080" s="57" t="str">
        <f>IFERROR(VLOOKUP(H2080,#REF!,2,0)," ")</f>
        <v xml:space="preserve"> </v>
      </c>
      <c r="BM2080" s="57" t="str">
        <f>IFERROR(VLOOKUP(K2080,#REF!,2,0)," ")</f>
        <v xml:space="preserve"> </v>
      </c>
      <c r="BN2080" s="58" t="str">
        <f t="shared" si="777"/>
        <v xml:space="preserve">  </v>
      </c>
      <c r="BO2080" s="59" t="str">
        <f>IFERROR(VLOOKUP(BN2080,#REF!,5,0)," ")</f>
        <v xml:space="preserve"> </v>
      </c>
      <c r="BP2080" s="59" t="str">
        <f t="shared" si="778"/>
        <v xml:space="preserve"> </v>
      </c>
      <c r="BQ2080" s="56" t="str">
        <f t="shared" si="779"/>
        <v>0,00</v>
      </c>
      <c r="BR2080" s="59" t="str">
        <f t="shared" si="780"/>
        <v>0,00</v>
      </c>
      <c r="BS2080" s="59" t="str">
        <f t="shared" si="781"/>
        <v xml:space="preserve"> </v>
      </c>
      <c r="BT2080" s="56" t="str">
        <f t="shared" si="795"/>
        <v>00</v>
      </c>
      <c r="BU2080" s="56">
        <f t="shared" si="796"/>
        <v>0</v>
      </c>
      <c r="BV2080" s="56" t="str">
        <f>IFERROR(BU2080*#REF!,"0,00")</f>
        <v>0,00</v>
      </c>
      <c r="BW2080" s="59" t="str">
        <f t="shared" si="797"/>
        <v>0,00</v>
      </c>
    </row>
    <row r="2081" spans="1:75" ht="61.5" customHeight="1" thickTop="1" thickBot="1">
      <c r="A2081" s="90" t="str">
        <f t="shared" si="785"/>
        <v>INSERIR DATA</v>
      </c>
      <c r="B2081" s="91" t="str">
        <f t="shared" si="786"/>
        <v>INSERIR DATA</v>
      </c>
      <c r="C2081" s="81" t="str">
        <f t="shared" si="787"/>
        <v>INSERIR DATA</v>
      </c>
      <c r="D2081" s="79">
        <f t="shared" si="799"/>
        <v>2078</v>
      </c>
      <c r="E2081" s="125">
        <f t="shared" si="798"/>
        <v>0</v>
      </c>
      <c r="F2081" s="101"/>
      <c r="G2081" s="124" t="str">
        <f>IFERROR(VLOOKUP(F2081,#REF!,2,0)," ")</f>
        <v xml:space="preserve"> </v>
      </c>
      <c r="H2081" s="122" t="str">
        <f>IFERROR(VLOOKUP(F2081,#REF!,3,0)," ")</f>
        <v xml:space="preserve"> </v>
      </c>
      <c r="I2081" s="103"/>
      <c r="J2081" s="103"/>
      <c r="K2081" s="103"/>
      <c r="L2081" s="104"/>
      <c r="M2081" s="105"/>
      <c r="N2081" s="106"/>
      <c r="O2081" s="107"/>
      <c r="P2081" s="122" t="str">
        <f t="shared" si="782"/>
        <v>00,00</v>
      </c>
      <c r="Q2081" s="123" t="str">
        <f t="shared" si="783"/>
        <v>0,00</v>
      </c>
      <c r="R2081" s="119">
        <v>0</v>
      </c>
      <c r="S2081" s="119">
        <v>0</v>
      </c>
      <c r="T2081" s="123">
        <f t="shared" si="788"/>
        <v>0</v>
      </c>
      <c r="U2081" s="108"/>
      <c r="V2081" s="109" t="str">
        <f t="shared" si="784"/>
        <v/>
      </c>
      <c r="W2081" s="37"/>
      <c r="X2081" s="132"/>
      <c r="Y2081" s="134"/>
      <c r="AA2081" s="24"/>
      <c r="AB2081" s="40"/>
      <c r="AC2081" s="24" t="str">
        <f t="shared" si="790"/>
        <v>Pendente</v>
      </c>
      <c r="AE2081" s="43"/>
      <c r="AF2081" s="44"/>
      <c r="AG2081" s="46"/>
      <c r="AH2081" s="46"/>
      <c r="AI2081" s="46"/>
      <c r="AJ2081" s="44"/>
      <c r="AK2081" s="46"/>
      <c r="AL2081" s="127"/>
      <c r="AM2081" s="44"/>
      <c r="AN2081" s="46"/>
      <c r="AO2081" s="127"/>
      <c r="AP2081" s="46"/>
      <c r="AQ2081" s="46"/>
      <c r="AR2081" s="46"/>
      <c r="AS2081" s="46"/>
      <c r="AT2081" s="46"/>
      <c r="AU2081" s="46"/>
      <c r="AV2081" s="46"/>
      <c r="AW2081" s="46"/>
      <c r="AX2081" s="46"/>
      <c r="AY2081" s="46"/>
      <c r="AZ2081" s="49"/>
      <c r="BE2081" s="52">
        <f t="shared" si="789"/>
        <v>0</v>
      </c>
      <c r="BF2081" s="53" t="str">
        <f t="shared" si="791"/>
        <v>00</v>
      </c>
      <c r="BG2081" s="54">
        <f t="shared" si="792"/>
        <v>0</v>
      </c>
      <c r="BH2081" s="54">
        <v>6</v>
      </c>
      <c r="BI2081" s="54" t="str">
        <f t="shared" si="793"/>
        <v>,00</v>
      </c>
      <c r="BJ2081" s="55" t="str">
        <f t="shared" si="794"/>
        <v>00,00</v>
      </c>
      <c r="BL2081" s="57" t="str">
        <f>IFERROR(VLOOKUP(H2081,#REF!,2,0)," ")</f>
        <v xml:space="preserve"> </v>
      </c>
      <c r="BM2081" s="57" t="str">
        <f>IFERROR(VLOOKUP(K2081,#REF!,2,0)," ")</f>
        <v xml:space="preserve"> </v>
      </c>
      <c r="BN2081" s="58" t="str">
        <f t="shared" si="777"/>
        <v xml:space="preserve">  </v>
      </c>
      <c r="BO2081" s="59" t="str">
        <f>IFERROR(VLOOKUP(BN2081,#REF!,5,0)," ")</f>
        <v xml:space="preserve"> </v>
      </c>
      <c r="BP2081" s="59" t="str">
        <f t="shared" si="778"/>
        <v xml:space="preserve"> </v>
      </c>
      <c r="BQ2081" s="56" t="str">
        <f t="shared" si="779"/>
        <v>0,00</v>
      </c>
      <c r="BR2081" s="59" t="str">
        <f t="shared" si="780"/>
        <v>0,00</v>
      </c>
      <c r="BS2081" s="59" t="str">
        <f t="shared" si="781"/>
        <v xml:space="preserve"> </v>
      </c>
      <c r="BT2081" s="56" t="str">
        <f t="shared" si="795"/>
        <v>00</v>
      </c>
      <c r="BU2081" s="56">
        <f t="shared" si="796"/>
        <v>0</v>
      </c>
      <c r="BV2081" s="56" t="str">
        <f>IFERROR(BU2081*#REF!,"0,00")</f>
        <v>0,00</v>
      </c>
      <c r="BW2081" s="59" t="str">
        <f t="shared" si="797"/>
        <v>0,00</v>
      </c>
    </row>
    <row r="2082" spans="1:75" ht="61.5" customHeight="1" thickTop="1" thickBot="1">
      <c r="A2082" s="90" t="str">
        <f t="shared" si="785"/>
        <v>INSERIR DATA</v>
      </c>
      <c r="B2082" s="91" t="str">
        <f t="shared" si="786"/>
        <v>INSERIR DATA</v>
      </c>
      <c r="C2082" s="81" t="str">
        <f t="shared" si="787"/>
        <v>INSERIR DATA</v>
      </c>
      <c r="D2082" s="79">
        <f t="shared" si="799"/>
        <v>2079</v>
      </c>
      <c r="E2082" s="125">
        <f t="shared" si="798"/>
        <v>0</v>
      </c>
      <c r="F2082" s="101"/>
      <c r="G2082" s="124" t="str">
        <f>IFERROR(VLOOKUP(F2082,#REF!,2,0)," ")</f>
        <v xml:space="preserve"> </v>
      </c>
      <c r="H2082" s="122" t="str">
        <f>IFERROR(VLOOKUP(F2082,#REF!,3,0)," ")</f>
        <v xml:space="preserve"> </v>
      </c>
      <c r="I2082" s="103"/>
      <c r="J2082" s="103"/>
      <c r="K2082" s="103"/>
      <c r="L2082" s="104"/>
      <c r="M2082" s="105"/>
      <c r="N2082" s="106"/>
      <c r="O2082" s="107"/>
      <c r="P2082" s="122" t="str">
        <f t="shared" si="782"/>
        <v>00,00</v>
      </c>
      <c r="Q2082" s="123" t="str">
        <f t="shared" si="783"/>
        <v>0,00</v>
      </c>
      <c r="R2082" s="119">
        <v>0</v>
      </c>
      <c r="S2082" s="119">
        <v>0</v>
      </c>
      <c r="T2082" s="123">
        <f t="shared" si="788"/>
        <v>0</v>
      </c>
      <c r="U2082" s="108"/>
      <c r="V2082" s="109" t="str">
        <f t="shared" si="784"/>
        <v/>
      </c>
      <c r="W2082" s="37"/>
      <c r="X2082" s="132"/>
      <c r="Y2082" s="134"/>
      <c r="AA2082" s="24"/>
      <c r="AB2082" s="40"/>
      <c r="AC2082" s="24" t="str">
        <f t="shared" si="790"/>
        <v>Pendente</v>
      </c>
      <c r="AE2082" s="43"/>
      <c r="AF2082" s="44"/>
      <c r="AG2082" s="46"/>
      <c r="AH2082" s="46"/>
      <c r="AI2082" s="46"/>
      <c r="AJ2082" s="44"/>
      <c r="AK2082" s="46"/>
      <c r="AL2082" s="127"/>
      <c r="AM2082" s="44"/>
      <c r="AN2082" s="46"/>
      <c r="AO2082" s="127"/>
      <c r="AP2082" s="46"/>
      <c r="AQ2082" s="46"/>
      <c r="AR2082" s="46"/>
      <c r="AS2082" s="46"/>
      <c r="AT2082" s="46"/>
      <c r="AU2082" s="46"/>
      <c r="AV2082" s="46"/>
      <c r="AW2082" s="46"/>
      <c r="AX2082" s="46"/>
      <c r="AY2082" s="46"/>
      <c r="AZ2082" s="49"/>
      <c r="BE2082" s="52">
        <f t="shared" si="789"/>
        <v>0</v>
      </c>
      <c r="BF2082" s="53" t="str">
        <f t="shared" si="791"/>
        <v>00</v>
      </c>
      <c r="BG2082" s="54">
        <f t="shared" si="792"/>
        <v>0</v>
      </c>
      <c r="BH2082" s="54">
        <v>6</v>
      </c>
      <c r="BI2082" s="54" t="str">
        <f t="shared" si="793"/>
        <v>,00</v>
      </c>
      <c r="BJ2082" s="55" t="str">
        <f t="shared" si="794"/>
        <v>00,00</v>
      </c>
      <c r="BL2082" s="57" t="str">
        <f>IFERROR(VLOOKUP(H2082,#REF!,2,0)," ")</f>
        <v xml:space="preserve"> </v>
      </c>
      <c r="BM2082" s="57" t="str">
        <f>IFERROR(VLOOKUP(K2082,#REF!,2,0)," ")</f>
        <v xml:space="preserve"> </v>
      </c>
      <c r="BN2082" s="58" t="str">
        <f t="shared" si="777"/>
        <v xml:space="preserve">  </v>
      </c>
      <c r="BO2082" s="59" t="str">
        <f>IFERROR(VLOOKUP(BN2082,#REF!,5,0)," ")</f>
        <v xml:space="preserve"> </v>
      </c>
      <c r="BP2082" s="59" t="str">
        <f t="shared" si="778"/>
        <v xml:space="preserve"> </v>
      </c>
      <c r="BQ2082" s="56" t="str">
        <f t="shared" si="779"/>
        <v>0,00</v>
      </c>
      <c r="BR2082" s="59" t="str">
        <f t="shared" si="780"/>
        <v>0,00</v>
      </c>
      <c r="BS2082" s="59" t="str">
        <f t="shared" si="781"/>
        <v xml:space="preserve"> </v>
      </c>
      <c r="BT2082" s="56" t="str">
        <f t="shared" si="795"/>
        <v>00</v>
      </c>
      <c r="BU2082" s="56">
        <f t="shared" si="796"/>
        <v>0</v>
      </c>
      <c r="BV2082" s="56" t="str">
        <f>IFERROR(BU2082*#REF!,"0,00")</f>
        <v>0,00</v>
      </c>
      <c r="BW2082" s="59" t="str">
        <f t="shared" si="797"/>
        <v>0,00</v>
      </c>
    </row>
    <row r="2083" spans="1:75" ht="61.5" customHeight="1" thickTop="1" thickBot="1">
      <c r="A2083" s="90" t="str">
        <f t="shared" si="785"/>
        <v>INSERIR DATA</v>
      </c>
      <c r="B2083" s="91" t="str">
        <f t="shared" si="786"/>
        <v>INSERIR DATA</v>
      </c>
      <c r="C2083" s="81" t="str">
        <f t="shared" si="787"/>
        <v>INSERIR DATA</v>
      </c>
      <c r="D2083" s="79">
        <f t="shared" si="799"/>
        <v>2080</v>
      </c>
      <c r="E2083" s="125">
        <f t="shared" si="798"/>
        <v>0</v>
      </c>
      <c r="F2083" s="101"/>
      <c r="G2083" s="124" t="str">
        <f>IFERROR(VLOOKUP(F2083,#REF!,2,0)," ")</f>
        <v xml:space="preserve"> </v>
      </c>
      <c r="H2083" s="122" t="str">
        <f>IFERROR(VLOOKUP(F2083,#REF!,3,0)," ")</f>
        <v xml:space="preserve"> </v>
      </c>
      <c r="I2083" s="103"/>
      <c r="J2083" s="103"/>
      <c r="K2083" s="103"/>
      <c r="L2083" s="104"/>
      <c r="M2083" s="105"/>
      <c r="N2083" s="106"/>
      <c r="O2083" s="107"/>
      <c r="P2083" s="122" t="str">
        <f t="shared" si="782"/>
        <v>00,00</v>
      </c>
      <c r="Q2083" s="123" t="str">
        <f t="shared" si="783"/>
        <v>0,00</v>
      </c>
      <c r="R2083" s="119">
        <v>0</v>
      </c>
      <c r="S2083" s="119">
        <v>0</v>
      </c>
      <c r="T2083" s="123">
        <f t="shared" si="788"/>
        <v>0</v>
      </c>
      <c r="U2083" s="108"/>
      <c r="V2083" s="109" t="str">
        <f t="shared" si="784"/>
        <v/>
      </c>
      <c r="W2083" s="37"/>
      <c r="X2083" s="132"/>
      <c r="Y2083" s="134"/>
      <c r="AA2083" s="24"/>
      <c r="AB2083" s="40"/>
      <c r="AC2083" s="24" t="str">
        <f t="shared" si="790"/>
        <v>Pendente</v>
      </c>
      <c r="AE2083" s="43"/>
      <c r="AF2083" s="44"/>
      <c r="AG2083" s="46"/>
      <c r="AH2083" s="46"/>
      <c r="AI2083" s="46"/>
      <c r="AJ2083" s="44"/>
      <c r="AK2083" s="46"/>
      <c r="AL2083" s="127"/>
      <c r="AM2083" s="44"/>
      <c r="AN2083" s="46"/>
      <c r="AO2083" s="127"/>
      <c r="AP2083" s="46"/>
      <c r="AQ2083" s="46"/>
      <c r="AR2083" s="46"/>
      <c r="AS2083" s="46"/>
      <c r="AT2083" s="46"/>
      <c r="AU2083" s="46"/>
      <c r="AV2083" s="46"/>
      <c r="AW2083" s="46"/>
      <c r="AX2083" s="46"/>
      <c r="AY2083" s="46"/>
      <c r="AZ2083" s="49"/>
      <c r="BE2083" s="52">
        <f t="shared" si="789"/>
        <v>0</v>
      </c>
      <c r="BF2083" s="53" t="str">
        <f t="shared" si="791"/>
        <v>00</v>
      </c>
      <c r="BG2083" s="54">
        <f t="shared" si="792"/>
        <v>0</v>
      </c>
      <c r="BH2083" s="54">
        <v>6</v>
      </c>
      <c r="BI2083" s="54" t="str">
        <f t="shared" si="793"/>
        <v>,00</v>
      </c>
      <c r="BJ2083" s="55" t="str">
        <f t="shared" si="794"/>
        <v>00,00</v>
      </c>
      <c r="BL2083" s="57" t="str">
        <f>IFERROR(VLOOKUP(H2083,#REF!,2,0)," ")</f>
        <v xml:space="preserve"> </v>
      </c>
      <c r="BM2083" s="57" t="str">
        <f>IFERROR(VLOOKUP(K2083,#REF!,2,0)," ")</f>
        <v xml:space="preserve"> </v>
      </c>
      <c r="BN2083" s="58" t="str">
        <f t="shared" ref="BN2083:BN2146" si="800">IFERROR(BL2083&amp;BM2083," ")</f>
        <v xml:space="preserve">  </v>
      </c>
      <c r="BO2083" s="59" t="str">
        <f>IFERROR(VLOOKUP(BN2083,#REF!,5,0)," ")</f>
        <v xml:space="preserve"> </v>
      </c>
      <c r="BP2083" s="59" t="str">
        <f t="shared" ref="BP2083:BP2146" si="801">IFERROR(BF2083*BO2083," ")</f>
        <v xml:space="preserve"> </v>
      </c>
      <c r="BQ2083" s="56" t="str">
        <f t="shared" ref="BQ2083:BQ2146" si="802">IF(BI2083=$BQ$3,1,"0,00")</f>
        <v>0,00</v>
      </c>
      <c r="BR2083" s="59" t="str">
        <f t="shared" ref="BR2083:BR2146" si="803">IFERROR(IF(BQ2083=1,BO2083/2,"0,00")," ")</f>
        <v>0,00</v>
      </c>
      <c r="BS2083" s="59" t="str">
        <f t="shared" ref="BS2083:BS2146" si="804">IFERROR(BR2083+BP2083," ")</f>
        <v xml:space="preserve"> </v>
      </c>
      <c r="BT2083" s="56" t="str">
        <f t="shared" si="795"/>
        <v>00</v>
      </c>
      <c r="BU2083" s="56">
        <f t="shared" si="796"/>
        <v>0</v>
      </c>
      <c r="BV2083" s="56" t="str">
        <f>IFERROR(BU2083*#REF!,"0,00")</f>
        <v>0,00</v>
      </c>
      <c r="BW2083" s="59" t="str">
        <f t="shared" si="797"/>
        <v>0,00</v>
      </c>
    </row>
    <row r="2084" spans="1:75" ht="61.5" customHeight="1" thickTop="1" thickBot="1">
      <c r="A2084" s="90" t="str">
        <f t="shared" si="785"/>
        <v>INSERIR DATA</v>
      </c>
      <c r="B2084" s="91" t="str">
        <f t="shared" si="786"/>
        <v>INSERIR DATA</v>
      </c>
      <c r="C2084" s="81" t="str">
        <f t="shared" si="787"/>
        <v>INSERIR DATA</v>
      </c>
      <c r="D2084" s="79">
        <f t="shared" si="799"/>
        <v>2081</v>
      </c>
      <c r="E2084" s="125">
        <f t="shared" si="798"/>
        <v>0</v>
      </c>
      <c r="F2084" s="101"/>
      <c r="G2084" s="124" t="str">
        <f>IFERROR(VLOOKUP(F2084,#REF!,2,0)," ")</f>
        <v xml:space="preserve"> </v>
      </c>
      <c r="H2084" s="122" t="str">
        <f>IFERROR(VLOOKUP(F2084,#REF!,3,0)," ")</f>
        <v xml:space="preserve"> </v>
      </c>
      <c r="I2084" s="103"/>
      <c r="J2084" s="103"/>
      <c r="K2084" s="103"/>
      <c r="L2084" s="104"/>
      <c r="M2084" s="105"/>
      <c r="N2084" s="106"/>
      <c r="O2084" s="107"/>
      <c r="P2084" s="122" t="str">
        <f t="shared" si="782"/>
        <v>00,00</v>
      </c>
      <c r="Q2084" s="123" t="str">
        <f t="shared" si="783"/>
        <v>0,00</v>
      </c>
      <c r="R2084" s="119">
        <v>0</v>
      </c>
      <c r="S2084" s="119">
        <v>0</v>
      </c>
      <c r="T2084" s="123">
        <f t="shared" si="788"/>
        <v>0</v>
      </c>
      <c r="U2084" s="108"/>
      <c r="V2084" s="109" t="str">
        <f t="shared" si="784"/>
        <v/>
      </c>
      <c r="W2084" s="37"/>
      <c r="X2084" s="132"/>
      <c r="Y2084" s="134"/>
      <c r="AA2084" s="24"/>
      <c r="AB2084" s="40"/>
      <c r="AC2084" s="24" t="str">
        <f t="shared" si="790"/>
        <v>Pendente</v>
      </c>
      <c r="AE2084" s="43"/>
      <c r="AF2084" s="44"/>
      <c r="AG2084" s="46"/>
      <c r="AH2084" s="46"/>
      <c r="AI2084" s="46"/>
      <c r="AJ2084" s="44"/>
      <c r="AK2084" s="46"/>
      <c r="AL2084" s="127"/>
      <c r="AM2084" s="44"/>
      <c r="AN2084" s="46"/>
      <c r="AO2084" s="127"/>
      <c r="AP2084" s="46"/>
      <c r="AQ2084" s="46"/>
      <c r="AR2084" s="46"/>
      <c r="AS2084" s="46"/>
      <c r="AT2084" s="46"/>
      <c r="AU2084" s="46"/>
      <c r="AV2084" s="46"/>
      <c r="AW2084" s="46"/>
      <c r="AX2084" s="46"/>
      <c r="AY2084" s="46"/>
      <c r="AZ2084" s="49"/>
      <c r="BE2084" s="52">
        <f t="shared" si="789"/>
        <v>0</v>
      </c>
      <c r="BF2084" s="53" t="str">
        <f t="shared" si="791"/>
        <v>00</v>
      </c>
      <c r="BG2084" s="54">
        <f t="shared" si="792"/>
        <v>0</v>
      </c>
      <c r="BH2084" s="54">
        <v>6</v>
      </c>
      <c r="BI2084" s="54" t="str">
        <f t="shared" si="793"/>
        <v>,00</v>
      </c>
      <c r="BJ2084" s="55" t="str">
        <f t="shared" si="794"/>
        <v>00,00</v>
      </c>
      <c r="BL2084" s="57" t="str">
        <f>IFERROR(VLOOKUP(H2084,#REF!,2,0)," ")</f>
        <v xml:space="preserve"> </v>
      </c>
      <c r="BM2084" s="57" t="str">
        <f>IFERROR(VLOOKUP(K2084,#REF!,2,0)," ")</f>
        <v xml:space="preserve"> </v>
      </c>
      <c r="BN2084" s="58" t="str">
        <f t="shared" si="800"/>
        <v xml:space="preserve">  </v>
      </c>
      <c r="BO2084" s="59" t="str">
        <f>IFERROR(VLOOKUP(BN2084,#REF!,5,0)," ")</f>
        <v xml:space="preserve"> </v>
      </c>
      <c r="BP2084" s="59" t="str">
        <f t="shared" si="801"/>
        <v xml:space="preserve"> </v>
      </c>
      <c r="BQ2084" s="56" t="str">
        <f t="shared" si="802"/>
        <v>0,00</v>
      </c>
      <c r="BR2084" s="59" t="str">
        <f t="shared" si="803"/>
        <v>0,00</v>
      </c>
      <c r="BS2084" s="59" t="str">
        <f t="shared" si="804"/>
        <v xml:space="preserve"> </v>
      </c>
      <c r="BT2084" s="56" t="str">
        <f t="shared" si="795"/>
        <v>00</v>
      </c>
      <c r="BU2084" s="56">
        <f t="shared" si="796"/>
        <v>0</v>
      </c>
      <c r="BV2084" s="56" t="str">
        <f>IFERROR(BU2084*#REF!,"0,00")</f>
        <v>0,00</v>
      </c>
      <c r="BW2084" s="59" t="str">
        <f t="shared" si="797"/>
        <v>0,00</v>
      </c>
    </row>
    <row r="2085" spans="1:75" ht="61.5" customHeight="1" thickTop="1" thickBot="1">
      <c r="A2085" s="90" t="str">
        <f t="shared" si="785"/>
        <v>INSERIR DATA</v>
      </c>
      <c r="B2085" s="91" t="str">
        <f t="shared" si="786"/>
        <v>INSERIR DATA</v>
      </c>
      <c r="C2085" s="81" t="str">
        <f t="shared" si="787"/>
        <v>INSERIR DATA</v>
      </c>
      <c r="D2085" s="79">
        <f t="shared" si="799"/>
        <v>2082</v>
      </c>
      <c r="E2085" s="125">
        <f t="shared" si="798"/>
        <v>0</v>
      </c>
      <c r="F2085" s="101"/>
      <c r="G2085" s="124" t="str">
        <f>IFERROR(VLOOKUP(F2085,#REF!,2,0)," ")</f>
        <v xml:space="preserve"> </v>
      </c>
      <c r="H2085" s="122" t="str">
        <f>IFERROR(VLOOKUP(F2085,#REF!,3,0)," ")</f>
        <v xml:space="preserve"> </v>
      </c>
      <c r="I2085" s="103"/>
      <c r="J2085" s="103"/>
      <c r="K2085" s="103"/>
      <c r="L2085" s="104"/>
      <c r="M2085" s="105"/>
      <c r="N2085" s="106"/>
      <c r="O2085" s="107"/>
      <c r="P2085" s="122" t="str">
        <f t="shared" si="782"/>
        <v>00,00</v>
      </c>
      <c r="Q2085" s="123" t="str">
        <f t="shared" si="783"/>
        <v>0,00</v>
      </c>
      <c r="R2085" s="119">
        <v>0</v>
      </c>
      <c r="S2085" s="119">
        <v>0</v>
      </c>
      <c r="T2085" s="123">
        <f t="shared" si="788"/>
        <v>0</v>
      </c>
      <c r="U2085" s="108"/>
      <c r="V2085" s="109" t="str">
        <f t="shared" si="784"/>
        <v/>
      </c>
      <c r="W2085" s="37"/>
      <c r="X2085" s="132"/>
      <c r="Y2085" s="134"/>
      <c r="AA2085" s="24"/>
      <c r="AB2085" s="40"/>
      <c r="AC2085" s="24" t="str">
        <f t="shared" si="790"/>
        <v>Pendente</v>
      </c>
      <c r="AE2085" s="43"/>
      <c r="AF2085" s="44"/>
      <c r="AG2085" s="46"/>
      <c r="AH2085" s="46"/>
      <c r="AI2085" s="46"/>
      <c r="AJ2085" s="44"/>
      <c r="AK2085" s="46"/>
      <c r="AL2085" s="127"/>
      <c r="AM2085" s="44"/>
      <c r="AN2085" s="46"/>
      <c r="AO2085" s="127"/>
      <c r="AP2085" s="46"/>
      <c r="AQ2085" s="46"/>
      <c r="AR2085" s="46"/>
      <c r="AS2085" s="46"/>
      <c r="AT2085" s="46"/>
      <c r="AU2085" s="46"/>
      <c r="AV2085" s="46"/>
      <c r="AW2085" s="46"/>
      <c r="AX2085" s="46"/>
      <c r="AY2085" s="46"/>
      <c r="AZ2085" s="49"/>
      <c r="BE2085" s="52">
        <f t="shared" si="789"/>
        <v>0</v>
      </c>
      <c r="BF2085" s="53" t="str">
        <f t="shared" si="791"/>
        <v>00</v>
      </c>
      <c r="BG2085" s="54">
        <f t="shared" si="792"/>
        <v>0</v>
      </c>
      <c r="BH2085" s="54">
        <v>6</v>
      </c>
      <c r="BI2085" s="54" t="str">
        <f t="shared" si="793"/>
        <v>,00</v>
      </c>
      <c r="BJ2085" s="55" t="str">
        <f t="shared" si="794"/>
        <v>00,00</v>
      </c>
      <c r="BL2085" s="57" t="str">
        <f>IFERROR(VLOOKUP(H2085,#REF!,2,0)," ")</f>
        <v xml:space="preserve"> </v>
      </c>
      <c r="BM2085" s="57" t="str">
        <f>IFERROR(VLOOKUP(K2085,#REF!,2,0)," ")</f>
        <v xml:space="preserve"> </v>
      </c>
      <c r="BN2085" s="58" t="str">
        <f t="shared" si="800"/>
        <v xml:space="preserve">  </v>
      </c>
      <c r="BO2085" s="59" t="str">
        <f>IFERROR(VLOOKUP(BN2085,#REF!,5,0)," ")</f>
        <v xml:space="preserve"> </v>
      </c>
      <c r="BP2085" s="59" t="str">
        <f t="shared" si="801"/>
        <v xml:space="preserve"> </v>
      </c>
      <c r="BQ2085" s="56" t="str">
        <f t="shared" si="802"/>
        <v>0,00</v>
      </c>
      <c r="BR2085" s="59" t="str">
        <f t="shared" si="803"/>
        <v>0,00</v>
      </c>
      <c r="BS2085" s="59" t="str">
        <f t="shared" si="804"/>
        <v xml:space="preserve"> </v>
      </c>
      <c r="BT2085" s="56" t="str">
        <f t="shared" si="795"/>
        <v>00</v>
      </c>
      <c r="BU2085" s="56">
        <f t="shared" si="796"/>
        <v>0</v>
      </c>
      <c r="BV2085" s="56" t="str">
        <f>IFERROR(BU2085*#REF!,"0,00")</f>
        <v>0,00</v>
      </c>
      <c r="BW2085" s="59" t="str">
        <f t="shared" si="797"/>
        <v>0,00</v>
      </c>
    </row>
    <row r="2086" spans="1:75" ht="61.5" customHeight="1" thickTop="1" thickBot="1">
      <c r="A2086" s="90" t="str">
        <f t="shared" si="785"/>
        <v>INSERIR DATA</v>
      </c>
      <c r="B2086" s="91" t="str">
        <f t="shared" si="786"/>
        <v>INSERIR DATA</v>
      </c>
      <c r="C2086" s="81" t="str">
        <f t="shared" si="787"/>
        <v>INSERIR DATA</v>
      </c>
      <c r="D2086" s="79">
        <f t="shared" si="799"/>
        <v>2083</v>
      </c>
      <c r="E2086" s="125">
        <f t="shared" si="798"/>
        <v>0</v>
      </c>
      <c r="F2086" s="101"/>
      <c r="G2086" s="124" t="str">
        <f>IFERROR(VLOOKUP(F2086,#REF!,2,0)," ")</f>
        <v xml:space="preserve"> </v>
      </c>
      <c r="H2086" s="122" t="str">
        <f>IFERROR(VLOOKUP(F2086,#REF!,3,0)," ")</f>
        <v xml:space="preserve"> </v>
      </c>
      <c r="I2086" s="103"/>
      <c r="J2086" s="103"/>
      <c r="K2086" s="103"/>
      <c r="L2086" s="104"/>
      <c r="M2086" s="105"/>
      <c r="N2086" s="106"/>
      <c r="O2086" s="107"/>
      <c r="P2086" s="122" t="str">
        <f t="shared" si="782"/>
        <v>00,00</v>
      </c>
      <c r="Q2086" s="123" t="str">
        <f t="shared" si="783"/>
        <v>0,00</v>
      </c>
      <c r="R2086" s="119">
        <v>0</v>
      </c>
      <c r="S2086" s="119">
        <v>0</v>
      </c>
      <c r="T2086" s="123">
        <f t="shared" si="788"/>
        <v>0</v>
      </c>
      <c r="U2086" s="108"/>
      <c r="V2086" s="109" t="str">
        <f t="shared" si="784"/>
        <v/>
      </c>
      <c r="W2086" s="37"/>
      <c r="X2086" s="132"/>
      <c r="Y2086" s="134"/>
      <c r="AA2086" s="24"/>
      <c r="AB2086" s="40"/>
      <c r="AC2086" s="24" t="str">
        <f t="shared" si="790"/>
        <v>Pendente</v>
      </c>
      <c r="AE2086" s="43"/>
      <c r="AF2086" s="44"/>
      <c r="AG2086" s="46"/>
      <c r="AH2086" s="46"/>
      <c r="AI2086" s="46"/>
      <c r="AJ2086" s="44"/>
      <c r="AK2086" s="46"/>
      <c r="AL2086" s="127"/>
      <c r="AM2086" s="44"/>
      <c r="AN2086" s="46"/>
      <c r="AO2086" s="127"/>
      <c r="AP2086" s="46"/>
      <c r="AQ2086" s="46"/>
      <c r="AR2086" s="46"/>
      <c r="AS2086" s="46"/>
      <c r="AT2086" s="46"/>
      <c r="AU2086" s="46"/>
      <c r="AV2086" s="46"/>
      <c r="AW2086" s="46"/>
      <c r="AX2086" s="46"/>
      <c r="AY2086" s="46"/>
      <c r="AZ2086" s="49"/>
      <c r="BE2086" s="52">
        <f t="shared" si="789"/>
        <v>0</v>
      </c>
      <c r="BF2086" s="53" t="str">
        <f t="shared" si="791"/>
        <v>00</v>
      </c>
      <c r="BG2086" s="54">
        <f t="shared" si="792"/>
        <v>0</v>
      </c>
      <c r="BH2086" s="54">
        <v>6</v>
      </c>
      <c r="BI2086" s="54" t="str">
        <f t="shared" si="793"/>
        <v>,00</v>
      </c>
      <c r="BJ2086" s="55" t="str">
        <f t="shared" si="794"/>
        <v>00,00</v>
      </c>
      <c r="BL2086" s="57" t="str">
        <f>IFERROR(VLOOKUP(H2086,#REF!,2,0)," ")</f>
        <v xml:space="preserve"> </v>
      </c>
      <c r="BM2086" s="57" t="str">
        <f>IFERROR(VLOOKUP(K2086,#REF!,2,0)," ")</f>
        <v xml:space="preserve"> </v>
      </c>
      <c r="BN2086" s="58" t="str">
        <f t="shared" si="800"/>
        <v xml:space="preserve">  </v>
      </c>
      <c r="BO2086" s="59" t="str">
        <f>IFERROR(VLOOKUP(BN2086,#REF!,5,0)," ")</f>
        <v xml:space="preserve"> </v>
      </c>
      <c r="BP2086" s="59" t="str">
        <f t="shared" si="801"/>
        <v xml:space="preserve"> </v>
      </c>
      <c r="BQ2086" s="56" t="str">
        <f t="shared" si="802"/>
        <v>0,00</v>
      </c>
      <c r="BR2086" s="59" t="str">
        <f t="shared" si="803"/>
        <v>0,00</v>
      </c>
      <c r="BS2086" s="59" t="str">
        <f t="shared" si="804"/>
        <v xml:space="preserve"> </v>
      </c>
      <c r="BT2086" s="56" t="str">
        <f t="shared" si="795"/>
        <v>00</v>
      </c>
      <c r="BU2086" s="56">
        <f t="shared" si="796"/>
        <v>0</v>
      </c>
      <c r="BV2086" s="56" t="str">
        <f>IFERROR(BU2086*#REF!,"0,00")</f>
        <v>0,00</v>
      </c>
      <c r="BW2086" s="59" t="str">
        <f t="shared" si="797"/>
        <v>0,00</v>
      </c>
    </row>
    <row r="2087" spans="1:75" ht="61.5" customHeight="1" thickTop="1" thickBot="1">
      <c r="A2087" s="90" t="str">
        <f t="shared" si="785"/>
        <v>INSERIR DATA</v>
      </c>
      <c r="B2087" s="91" t="str">
        <f t="shared" si="786"/>
        <v>INSERIR DATA</v>
      </c>
      <c r="C2087" s="81" t="str">
        <f t="shared" si="787"/>
        <v>INSERIR DATA</v>
      </c>
      <c r="D2087" s="79">
        <f t="shared" si="799"/>
        <v>2084</v>
      </c>
      <c r="E2087" s="125">
        <f t="shared" si="798"/>
        <v>0</v>
      </c>
      <c r="F2087" s="101"/>
      <c r="G2087" s="124" t="str">
        <f>IFERROR(VLOOKUP(F2087,#REF!,2,0)," ")</f>
        <v xml:space="preserve"> </v>
      </c>
      <c r="H2087" s="122" t="str">
        <f>IFERROR(VLOOKUP(F2087,#REF!,3,0)," ")</f>
        <v xml:space="preserve"> </v>
      </c>
      <c r="I2087" s="103"/>
      <c r="J2087" s="103"/>
      <c r="K2087" s="103"/>
      <c r="L2087" s="104"/>
      <c r="M2087" s="105"/>
      <c r="N2087" s="106"/>
      <c r="O2087" s="107"/>
      <c r="P2087" s="122" t="str">
        <f t="shared" si="782"/>
        <v>00,00</v>
      </c>
      <c r="Q2087" s="123" t="str">
        <f t="shared" si="783"/>
        <v>0,00</v>
      </c>
      <c r="R2087" s="119">
        <v>0</v>
      </c>
      <c r="S2087" s="119">
        <v>0</v>
      </c>
      <c r="T2087" s="123">
        <f t="shared" si="788"/>
        <v>0</v>
      </c>
      <c r="U2087" s="108"/>
      <c r="V2087" s="109" t="str">
        <f t="shared" si="784"/>
        <v/>
      </c>
      <c r="W2087" s="37"/>
      <c r="X2087" s="132"/>
      <c r="Y2087" s="134"/>
      <c r="AA2087" s="24"/>
      <c r="AB2087" s="40"/>
      <c r="AC2087" s="24" t="str">
        <f t="shared" si="790"/>
        <v>Pendente</v>
      </c>
      <c r="AE2087" s="43"/>
      <c r="AF2087" s="44"/>
      <c r="AG2087" s="46"/>
      <c r="AH2087" s="46"/>
      <c r="AI2087" s="46"/>
      <c r="AJ2087" s="44"/>
      <c r="AK2087" s="46"/>
      <c r="AL2087" s="127"/>
      <c r="AM2087" s="44"/>
      <c r="AN2087" s="46"/>
      <c r="AO2087" s="127"/>
      <c r="AP2087" s="46"/>
      <c r="AQ2087" s="46"/>
      <c r="AR2087" s="46"/>
      <c r="AS2087" s="46"/>
      <c r="AT2087" s="46"/>
      <c r="AU2087" s="46"/>
      <c r="AV2087" s="46"/>
      <c r="AW2087" s="46"/>
      <c r="AX2087" s="46"/>
      <c r="AY2087" s="46"/>
      <c r="AZ2087" s="49"/>
      <c r="BE2087" s="52">
        <f t="shared" si="789"/>
        <v>0</v>
      </c>
      <c r="BF2087" s="53" t="str">
        <f t="shared" si="791"/>
        <v>00</v>
      </c>
      <c r="BG2087" s="54">
        <f t="shared" si="792"/>
        <v>0</v>
      </c>
      <c r="BH2087" s="54">
        <v>6</v>
      </c>
      <c r="BI2087" s="54" t="str">
        <f t="shared" si="793"/>
        <v>,00</v>
      </c>
      <c r="BJ2087" s="55" t="str">
        <f t="shared" si="794"/>
        <v>00,00</v>
      </c>
      <c r="BL2087" s="57" t="str">
        <f>IFERROR(VLOOKUP(H2087,#REF!,2,0)," ")</f>
        <v xml:space="preserve"> </v>
      </c>
      <c r="BM2087" s="57" t="str">
        <f>IFERROR(VLOOKUP(K2087,#REF!,2,0)," ")</f>
        <v xml:space="preserve"> </v>
      </c>
      <c r="BN2087" s="58" t="str">
        <f t="shared" si="800"/>
        <v xml:space="preserve">  </v>
      </c>
      <c r="BO2087" s="59" t="str">
        <f>IFERROR(VLOOKUP(BN2087,#REF!,5,0)," ")</f>
        <v xml:space="preserve"> </v>
      </c>
      <c r="BP2087" s="59" t="str">
        <f t="shared" si="801"/>
        <v xml:space="preserve"> </v>
      </c>
      <c r="BQ2087" s="56" t="str">
        <f t="shared" si="802"/>
        <v>0,00</v>
      </c>
      <c r="BR2087" s="59" t="str">
        <f t="shared" si="803"/>
        <v>0,00</v>
      </c>
      <c r="BS2087" s="59" t="str">
        <f t="shared" si="804"/>
        <v xml:space="preserve"> </v>
      </c>
      <c r="BT2087" s="56" t="str">
        <f t="shared" si="795"/>
        <v>00</v>
      </c>
      <c r="BU2087" s="56">
        <f t="shared" si="796"/>
        <v>0</v>
      </c>
      <c r="BV2087" s="56" t="str">
        <f>IFERROR(BU2087*#REF!,"0,00")</f>
        <v>0,00</v>
      </c>
      <c r="BW2087" s="59" t="str">
        <f t="shared" si="797"/>
        <v>0,00</v>
      </c>
    </row>
    <row r="2088" spans="1:75" ht="61.5" customHeight="1" thickTop="1" thickBot="1">
      <c r="A2088" s="90" t="str">
        <f t="shared" si="785"/>
        <v>INSERIR DATA</v>
      </c>
      <c r="B2088" s="91" t="str">
        <f t="shared" si="786"/>
        <v>INSERIR DATA</v>
      </c>
      <c r="C2088" s="81" t="str">
        <f t="shared" si="787"/>
        <v>INSERIR DATA</v>
      </c>
      <c r="D2088" s="79">
        <f t="shared" si="799"/>
        <v>2085</v>
      </c>
      <c r="E2088" s="125">
        <f t="shared" si="798"/>
        <v>0</v>
      </c>
      <c r="F2088" s="101"/>
      <c r="G2088" s="124" t="str">
        <f>IFERROR(VLOOKUP(F2088,#REF!,2,0)," ")</f>
        <v xml:space="preserve"> </v>
      </c>
      <c r="H2088" s="122" t="str">
        <f>IFERROR(VLOOKUP(F2088,#REF!,3,0)," ")</f>
        <v xml:space="preserve"> </v>
      </c>
      <c r="I2088" s="103"/>
      <c r="J2088" s="103"/>
      <c r="K2088" s="103"/>
      <c r="L2088" s="104"/>
      <c r="M2088" s="105"/>
      <c r="N2088" s="106"/>
      <c r="O2088" s="107"/>
      <c r="P2088" s="122" t="str">
        <f t="shared" si="782"/>
        <v>00,00</v>
      </c>
      <c r="Q2088" s="123" t="str">
        <f t="shared" si="783"/>
        <v>0,00</v>
      </c>
      <c r="R2088" s="119">
        <v>0</v>
      </c>
      <c r="S2088" s="119">
        <v>0</v>
      </c>
      <c r="T2088" s="123">
        <f t="shared" si="788"/>
        <v>0</v>
      </c>
      <c r="U2088" s="108"/>
      <c r="V2088" s="109" t="str">
        <f t="shared" si="784"/>
        <v/>
      </c>
      <c r="W2088" s="37"/>
      <c r="X2088" s="132"/>
      <c r="Y2088" s="134"/>
      <c r="AA2088" s="24"/>
      <c r="AB2088" s="40"/>
      <c r="AC2088" s="24" t="str">
        <f t="shared" si="790"/>
        <v>Pendente</v>
      </c>
      <c r="AE2088" s="43"/>
      <c r="AF2088" s="44"/>
      <c r="AG2088" s="46"/>
      <c r="AH2088" s="46"/>
      <c r="AI2088" s="46"/>
      <c r="AJ2088" s="44"/>
      <c r="AK2088" s="46"/>
      <c r="AL2088" s="127"/>
      <c r="AM2088" s="44"/>
      <c r="AN2088" s="46"/>
      <c r="AO2088" s="127"/>
      <c r="AP2088" s="46"/>
      <c r="AQ2088" s="46"/>
      <c r="AR2088" s="46"/>
      <c r="AS2088" s="46"/>
      <c r="AT2088" s="46"/>
      <c r="AU2088" s="46"/>
      <c r="AV2088" s="46"/>
      <c r="AW2088" s="46"/>
      <c r="AX2088" s="46"/>
      <c r="AY2088" s="46"/>
      <c r="AZ2088" s="49"/>
      <c r="BE2088" s="52">
        <f t="shared" si="789"/>
        <v>0</v>
      </c>
      <c r="BF2088" s="53" t="str">
        <f t="shared" si="791"/>
        <v>00</v>
      </c>
      <c r="BG2088" s="54">
        <f t="shared" si="792"/>
        <v>0</v>
      </c>
      <c r="BH2088" s="54">
        <v>6</v>
      </c>
      <c r="BI2088" s="54" t="str">
        <f t="shared" si="793"/>
        <v>,00</v>
      </c>
      <c r="BJ2088" s="55" t="str">
        <f t="shared" si="794"/>
        <v>00,00</v>
      </c>
      <c r="BL2088" s="57" t="str">
        <f>IFERROR(VLOOKUP(H2088,#REF!,2,0)," ")</f>
        <v xml:space="preserve"> </v>
      </c>
      <c r="BM2088" s="57" t="str">
        <f>IFERROR(VLOOKUP(K2088,#REF!,2,0)," ")</f>
        <v xml:space="preserve"> </v>
      </c>
      <c r="BN2088" s="58" t="str">
        <f t="shared" si="800"/>
        <v xml:space="preserve">  </v>
      </c>
      <c r="BO2088" s="59" t="str">
        <f>IFERROR(VLOOKUP(BN2088,#REF!,5,0)," ")</f>
        <v xml:space="preserve"> </v>
      </c>
      <c r="BP2088" s="59" t="str">
        <f t="shared" si="801"/>
        <v xml:space="preserve"> </v>
      </c>
      <c r="BQ2088" s="56" t="str">
        <f t="shared" si="802"/>
        <v>0,00</v>
      </c>
      <c r="BR2088" s="59" t="str">
        <f t="shared" si="803"/>
        <v>0,00</v>
      </c>
      <c r="BS2088" s="59" t="str">
        <f t="shared" si="804"/>
        <v xml:space="preserve"> </v>
      </c>
      <c r="BT2088" s="56" t="str">
        <f t="shared" si="795"/>
        <v>00</v>
      </c>
      <c r="BU2088" s="56">
        <f t="shared" si="796"/>
        <v>0</v>
      </c>
      <c r="BV2088" s="56" t="str">
        <f>IFERROR(BU2088*#REF!,"0,00")</f>
        <v>0,00</v>
      </c>
      <c r="BW2088" s="59" t="str">
        <f t="shared" si="797"/>
        <v>0,00</v>
      </c>
    </row>
    <row r="2089" spans="1:75" ht="61.5" customHeight="1" thickTop="1" thickBot="1">
      <c r="A2089" s="90" t="str">
        <f t="shared" si="785"/>
        <v>INSERIR DATA</v>
      </c>
      <c r="B2089" s="91" t="str">
        <f t="shared" si="786"/>
        <v>INSERIR DATA</v>
      </c>
      <c r="C2089" s="81" t="str">
        <f t="shared" si="787"/>
        <v>INSERIR DATA</v>
      </c>
      <c r="D2089" s="79">
        <f t="shared" si="799"/>
        <v>2086</v>
      </c>
      <c r="E2089" s="125">
        <f t="shared" si="798"/>
        <v>0</v>
      </c>
      <c r="F2089" s="101"/>
      <c r="G2089" s="124" t="str">
        <f>IFERROR(VLOOKUP(F2089,#REF!,2,0)," ")</f>
        <v xml:space="preserve"> </v>
      </c>
      <c r="H2089" s="122" t="str">
        <f>IFERROR(VLOOKUP(F2089,#REF!,3,0)," ")</f>
        <v xml:space="preserve"> </v>
      </c>
      <c r="I2089" s="103"/>
      <c r="J2089" s="103"/>
      <c r="K2089" s="103"/>
      <c r="L2089" s="104"/>
      <c r="M2089" s="105"/>
      <c r="N2089" s="106"/>
      <c r="O2089" s="107"/>
      <c r="P2089" s="122" t="str">
        <f t="shared" si="782"/>
        <v>00,00</v>
      </c>
      <c r="Q2089" s="123" t="str">
        <f t="shared" si="783"/>
        <v>0,00</v>
      </c>
      <c r="R2089" s="119">
        <v>0</v>
      </c>
      <c r="S2089" s="119">
        <v>0</v>
      </c>
      <c r="T2089" s="123">
        <f t="shared" si="788"/>
        <v>0</v>
      </c>
      <c r="U2089" s="108"/>
      <c r="V2089" s="109" t="str">
        <f t="shared" si="784"/>
        <v/>
      </c>
      <c r="W2089" s="37"/>
      <c r="X2089" s="132"/>
      <c r="Y2089" s="134"/>
      <c r="AA2089" s="24"/>
      <c r="AB2089" s="40"/>
      <c r="AC2089" s="24" t="str">
        <f t="shared" si="790"/>
        <v>Pendente</v>
      </c>
      <c r="AE2089" s="43"/>
      <c r="AF2089" s="44"/>
      <c r="AG2089" s="46"/>
      <c r="AH2089" s="46"/>
      <c r="AI2089" s="46"/>
      <c r="AJ2089" s="44"/>
      <c r="AK2089" s="46"/>
      <c r="AL2089" s="127"/>
      <c r="AM2089" s="44"/>
      <c r="AN2089" s="46"/>
      <c r="AO2089" s="127"/>
      <c r="AP2089" s="46"/>
      <c r="AQ2089" s="46"/>
      <c r="AR2089" s="46"/>
      <c r="AS2089" s="46"/>
      <c r="AT2089" s="46"/>
      <c r="AU2089" s="46"/>
      <c r="AV2089" s="46"/>
      <c r="AW2089" s="46"/>
      <c r="AX2089" s="46"/>
      <c r="AY2089" s="46"/>
      <c r="AZ2089" s="49"/>
      <c r="BE2089" s="52">
        <f t="shared" si="789"/>
        <v>0</v>
      </c>
      <c r="BF2089" s="53" t="str">
        <f t="shared" si="791"/>
        <v>00</v>
      </c>
      <c r="BG2089" s="54">
        <f t="shared" si="792"/>
        <v>0</v>
      </c>
      <c r="BH2089" s="54">
        <v>6</v>
      </c>
      <c r="BI2089" s="54" t="str">
        <f t="shared" si="793"/>
        <v>,00</v>
      </c>
      <c r="BJ2089" s="55" t="str">
        <f t="shared" si="794"/>
        <v>00,00</v>
      </c>
      <c r="BL2089" s="57" t="str">
        <f>IFERROR(VLOOKUP(H2089,#REF!,2,0)," ")</f>
        <v xml:space="preserve"> </v>
      </c>
      <c r="BM2089" s="57" t="str">
        <f>IFERROR(VLOOKUP(K2089,#REF!,2,0)," ")</f>
        <v xml:space="preserve"> </v>
      </c>
      <c r="BN2089" s="58" t="str">
        <f t="shared" si="800"/>
        <v xml:space="preserve">  </v>
      </c>
      <c r="BO2089" s="59" t="str">
        <f>IFERROR(VLOOKUP(BN2089,#REF!,5,0)," ")</f>
        <v xml:space="preserve"> </v>
      </c>
      <c r="BP2089" s="59" t="str">
        <f t="shared" si="801"/>
        <v xml:space="preserve"> </v>
      </c>
      <c r="BQ2089" s="56" t="str">
        <f t="shared" si="802"/>
        <v>0,00</v>
      </c>
      <c r="BR2089" s="59" t="str">
        <f t="shared" si="803"/>
        <v>0,00</v>
      </c>
      <c r="BS2089" s="59" t="str">
        <f t="shared" si="804"/>
        <v xml:space="preserve"> </v>
      </c>
      <c r="BT2089" s="56" t="str">
        <f t="shared" si="795"/>
        <v>00</v>
      </c>
      <c r="BU2089" s="56">
        <f t="shared" si="796"/>
        <v>0</v>
      </c>
      <c r="BV2089" s="56" t="str">
        <f>IFERROR(BU2089*#REF!,"0,00")</f>
        <v>0,00</v>
      </c>
      <c r="BW2089" s="59" t="str">
        <f t="shared" si="797"/>
        <v>0,00</v>
      </c>
    </row>
    <row r="2090" spans="1:75" ht="61.5" customHeight="1" thickTop="1" thickBot="1">
      <c r="A2090" s="90" t="str">
        <f t="shared" si="785"/>
        <v>INSERIR DATA</v>
      </c>
      <c r="B2090" s="91" t="str">
        <f t="shared" si="786"/>
        <v>INSERIR DATA</v>
      </c>
      <c r="C2090" s="81" t="str">
        <f t="shared" si="787"/>
        <v>INSERIR DATA</v>
      </c>
      <c r="D2090" s="79">
        <f t="shared" si="799"/>
        <v>2087</v>
      </c>
      <c r="E2090" s="125">
        <f t="shared" si="798"/>
        <v>0</v>
      </c>
      <c r="F2090" s="101"/>
      <c r="G2090" s="124" t="str">
        <f>IFERROR(VLOOKUP(F2090,#REF!,2,0)," ")</f>
        <v xml:space="preserve"> </v>
      </c>
      <c r="H2090" s="122" t="str">
        <f>IFERROR(VLOOKUP(F2090,#REF!,3,0)," ")</f>
        <v xml:space="preserve"> </v>
      </c>
      <c r="I2090" s="103"/>
      <c r="J2090" s="103"/>
      <c r="K2090" s="103"/>
      <c r="L2090" s="104"/>
      <c r="M2090" s="105"/>
      <c r="N2090" s="106"/>
      <c r="O2090" s="107"/>
      <c r="P2090" s="122" t="str">
        <f t="shared" si="782"/>
        <v>00,00</v>
      </c>
      <c r="Q2090" s="123" t="str">
        <f t="shared" si="783"/>
        <v>0,00</v>
      </c>
      <c r="R2090" s="119">
        <v>0</v>
      </c>
      <c r="S2090" s="119">
        <v>0</v>
      </c>
      <c r="T2090" s="123">
        <f t="shared" si="788"/>
        <v>0</v>
      </c>
      <c r="U2090" s="108"/>
      <c r="V2090" s="109" t="str">
        <f t="shared" si="784"/>
        <v/>
      </c>
      <c r="W2090" s="37"/>
      <c r="X2090" s="132"/>
      <c r="Y2090" s="134"/>
      <c r="AA2090" s="24"/>
      <c r="AB2090" s="40"/>
      <c r="AC2090" s="24" t="str">
        <f t="shared" si="790"/>
        <v>Pendente</v>
      </c>
      <c r="AE2090" s="43"/>
      <c r="AF2090" s="44"/>
      <c r="AG2090" s="46"/>
      <c r="AH2090" s="46"/>
      <c r="AI2090" s="46"/>
      <c r="AJ2090" s="44"/>
      <c r="AK2090" s="46"/>
      <c r="AL2090" s="127"/>
      <c r="AM2090" s="44"/>
      <c r="AN2090" s="46"/>
      <c r="AO2090" s="127"/>
      <c r="AP2090" s="46"/>
      <c r="AQ2090" s="46"/>
      <c r="AR2090" s="46"/>
      <c r="AS2090" s="46"/>
      <c r="AT2090" s="46"/>
      <c r="AU2090" s="46"/>
      <c r="AV2090" s="46"/>
      <c r="AW2090" s="46"/>
      <c r="AX2090" s="46"/>
      <c r="AY2090" s="46"/>
      <c r="AZ2090" s="49"/>
      <c r="BE2090" s="52">
        <f t="shared" si="789"/>
        <v>0</v>
      </c>
      <c r="BF2090" s="53" t="str">
        <f t="shared" si="791"/>
        <v>00</v>
      </c>
      <c r="BG2090" s="54">
        <f t="shared" si="792"/>
        <v>0</v>
      </c>
      <c r="BH2090" s="54">
        <v>6</v>
      </c>
      <c r="BI2090" s="54" t="str">
        <f t="shared" si="793"/>
        <v>,00</v>
      </c>
      <c r="BJ2090" s="55" t="str">
        <f t="shared" si="794"/>
        <v>00,00</v>
      </c>
      <c r="BL2090" s="57" t="str">
        <f>IFERROR(VLOOKUP(H2090,#REF!,2,0)," ")</f>
        <v xml:space="preserve"> </v>
      </c>
      <c r="BM2090" s="57" t="str">
        <f>IFERROR(VLOOKUP(K2090,#REF!,2,0)," ")</f>
        <v xml:space="preserve"> </v>
      </c>
      <c r="BN2090" s="58" t="str">
        <f t="shared" si="800"/>
        <v xml:space="preserve">  </v>
      </c>
      <c r="BO2090" s="59" t="str">
        <f>IFERROR(VLOOKUP(BN2090,#REF!,5,0)," ")</f>
        <v xml:space="preserve"> </v>
      </c>
      <c r="BP2090" s="59" t="str">
        <f t="shared" si="801"/>
        <v xml:space="preserve"> </v>
      </c>
      <c r="BQ2090" s="56" t="str">
        <f t="shared" si="802"/>
        <v>0,00</v>
      </c>
      <c r="BR2090" s="59" t="str">
        <f t="shared" si="803"/>
        <v>0,00</v>
      </c>
      <c r="BS2090" s="59" t="str">
        <f t="shared" si="804"/>
        <v xml:space="preserve"> </v>
      </c>
      <c r="BT2090" s="56" t="str">
        <f t="shared" si="795"/>
        <v>00</v>
      </c>
      <c r="BU2090" s="56">
        <f t="shared" si="796"/>
        <v>0</v>
      </c>
      <c r="BV2090" s="56" t="str">
        <f>IFERROR(BU2090*#REF!,"0,00")</f>
        <v>0,00</v>
      </c>
      <c r="BW2090" s="59" t="str">
        <f t="shared" si="797"/>
        <v>0,00</v>
      </c>
    </row>
    <row r="2091" spans="1:75" ht="61.5" customHeight="1" thickTop="1" thickBot="1">
      <c r="A2091" s="90" t="str">
        <f t="shared" si="785"/>
        <v>INSERIR DATA</v>
      </c>
      <c r="B2091" s="91" t="str">
        <f t="shared" si="786"/>
        <v>INSERIR DATA</v>
      </c>
      <c r="C2091" s="81" t="str">
        <f t="shared" si="787"/>
        <v>INSERIR DATA</v>
      </c>
      <c r="D2091" s="79">
        <f t="shared" si="799"/>
        <v>2088</v>
      </c>
      <c r="E2091" s="125">
        <f t="shared" si="798"/>
        <v>0</v>
      </c>
      <c r="F2091" s="101"/>
      <c r="G2091" s="124" t="str">
        <f>IFERROR(VLOOKUP(F2091,#REF!,2,0)," ")</f>
        <v xml:space="preserve"> </v>
      </c>
      <c r="H2091" s="122" t="str">
        <f>IFERROR(VLOOKUP(F2091,#REF!,3,0)," ")</f>
        <v xml:space="preserve"> </v>
      </c>
      <c r="I2091" s="103"/>
      <c r="J2091" s="103"/>
      <c r="K2091" s="103"/>
      <c r="L2091" s="104"/>
      <c r="M2091" s="105"/>
      <c r="N2091" s="106"/>
      <c r="O2091" s="107"/>
      <c r="P2091" s="122" t="str">
        <f t="shared" si="782"/>
        <v>00,00</v>
      </c>
      <c r="Q2091" s="123" t="str">
        <f t="shared" si="783"/>
        <v>0,00</v>
      </c>
      <c r="R2091" s="119">
        <v>0</v>
      </c>
      <c r="S2091" s="119">
        <v>0</v>
      </c>
      <c r="T2091" s="123">
        <f t="shared" si="788"/>
        <v>0</v>
      </c>
      <c r="U2091" s="108"/>
      <c r="V2091" s="109" t="str">
        <f t="shared" si="784"/>
        <v/>
      </c>
      <c r="W2091" s="37"/>
      <c r="X2091" s="132"/>
      <c r="Y2091" s="134"/>
      <c r="AA2091" s="24"/>
      <c r="AB2091" s="40"/>
      <c r="AC2091" s="24" t="str">
        <f t="shared" si="790"/>
        <v>Pendente</v>
      </c>
      <c r="AE2091" s="43"/>
      <c r="AF2091" s="44"/>
      <c r="AG2091" s="46"/>
      <c r="AH2091" s="46"/>
      <c r="AI2091" s="46"/>
      <c r="AJ2091" s="44"/>
      <c r="AK2091" s="46"/>
      <c r="AL2091" s="127"/>
      <c r="AM2091" s="44"/>
      <c r="AN2091" s="46"/>
      <c r="AO2091" s="127"/>
      <c r="AP2091" s="46"/>
      <c r="AQ2091" s="46"/>
      <c r="AR2091" s="46"/>
      <c r="AS2091" s="46"/>
      <c r="AT2091" s="46"/>
      <c r="AU2091" s="46"/>
      <c r="AV2091" s="46"/>
      <c r="AW2091" s="46"/>
      <c r="AX2091" s="46"/>
      <c r="AY2091" s="46"/>
      <c r="AZ2091" s="49"/>
      <c r="BE2091" s="52">
        <f t="shared" si="789"/>
        <v>0</v>
      </c>
      <c r="BF2091" s="53" t="str">
        <f t="shared" si="791"/>
        <v>00</v>
      </c>
      <c r="BG2091" s="54">
        <f t="shared" si="792"/>
        <v>0</v>
      </c>
      <c r="BH2091" s="54">
        <v>6</v>
      </c>
      <c r="BI2091" s="54" t="str">
        <f t="shared" si="793"/>
        <v>,00</v>
      </c>
      <c r="BJ2091" s="55" t="str">
        <f t="shared" si="794"/>
        <v>00,00</v>
      </c>
      <c r="BL2091" s="57" t="str">
        <f>IFERROR(VLOOKUP(H2091,#REF!,2,0)," ")</f>
        <v xml:space="preserve"> </v>
      </c>
      <c r="BM2091" s="57" t="str">
        <f>IFERROR(VLOOKUP(K2091,#REF!,2,0)," ")</f>
        <v xml:space="preserve"> </v>
      </c>
      <c r="BN2091" s="58" t="str">
        <f t="shared" si="800"/>
        <v xml:space="preserve">  </v>
      </c>
      <c r="BO2091" s="59" t="str">
        <f>IFERROR(VLOOKUP(BN2091,#REF!,5,0)," ")</f>
        <v xml:space="preserve"> </v>
      </c>
      <c r="BP2091" s="59" t="str">
        <f t="shared" si="801"/>
        <v xml:space="preserve"> </v>
      </c>
      <c r="BQ2091" s="56" t="str">
        <f t="shared" si="802"/>
        <v>0,00</v>
      </c>
      <c r="BR2091" s="59" t="str">
        <f t="shared" si="803"/>
        <v>0,00</v>
      </c>
      <c r="BS2091" s="59" t="str">
        <f t="shared" si="804"/>
        <v xml:space="preserve"> </v>
      </c>
      <c r="BT2091" s="56" t="str">
        <f t="shared" si="795"/>
        <v>00</v>
      </c>
      <c r="BU2091" s="56">
        <f t="shared" si="796"/>
        <v>0</v>
      </c>
      <c r="BV2091" s="56" t="str">
        <f>IFERROR(BU2091*#REF!,"0,00")</f>
        <v>0,00</v>
      </c>
      <c r="BW2091" s="59" t="str">
        <f t="shared" si="797"/>
        <v>0,00</v>
      </c>
    </row>
    <row r="2092" spans="1:75" ht="61.5" customHeight="1" thickTop="1" thickBot="1">
      <c r="A2092" s="90" t="str">
        <f t="shared" si="785"/>
        <v>INSERIR DATA</v>
      </c>
      <c r="B2092" s="91" t="str">
        <f t="shared" si="786"/>
        <v>INSERIR DATA</v>
      </c>
      <c r="C2092" s="81" t="str">
        <f t="shared" si="787"/>
        <v>INSERIR DATA</v>
      </c>
      <c r="D2092" s="79">
        <f t="shared" si="799"/>
        <v>2089</v>
      </c>
      <c r="E2092" s="125">
        <f t="shared" si="798"/>
        <v>0</v>
      </c>
      <c r="F2092" s="101"/>
      <c r="G2092" s="124" t="str">
        <f>IFERROR(VLOOKUP(F2092,#REF!,2,0)," ")</f>
        <v xml:space="preserve"> </v>
      </c>
      <c r="H2092" s="122" t="str">
        <f>IFERROR(VLOOKUP(F2092,#REF!,3,0)," ")</f>
        <v xml:space="preserve"> </v>
      </c>
      <c r="I2092" s="103"/>
      <c r="J2092" s="103"/>
      <c r="K2092" s="103"/>
      <c r="L2092" s="104"/>
      <c r="M2092" s="105"/>
      <c r="N2092" s="106"/>
      <c r="O2092" s="107"/>
      <c r="P2092" s="122" t="str">
        <f t="shared" si="782"/>
        <v>00,00</v>
      </c>
      <c r="Q2092" s="123" t="str">
        <f t="shared" si="783"/>
        <v>0,00</v>
      </c>
      <c r="R2092" s="119">
        <v>0</v>
      </c>
      <c r="S2092" s="119">
        <v>0</v>
      </c>
      <c r="T2092" s="123">
        <f t="shared" si="788"/>
        <v>0</v>
      </c>
      <c r="U2092" s="108"/>
      <c r="V2092" s="109" t="str">
        <f t="shared" si="784"/>
        <v/>
      </c>
      <c r="W2092" s="37"/>
      <c r="X2092" s="132"/>
      <c r="Y2092" s="134"/>
      <c r="AA2092" s="24"/>
      <c r="AB2092" s="40"/>
      <c r="AC2092" s="24" t="str">
        <f t="shared" si="790"/>
        <v>Pendente</v>
      </c>
      <c r="AE2092" s="43"/>
      <c r="AF2092" s="44"/>
      <c r="AG2092" s="46"/>
      <c r="AH2092" s="46"/>
      <c r="AI2092" s="46"/>
      <c r="AJ2092" s="44"/>
      <c r="AK2092" s="46"/>
      <c r="AL2092" s="127"/>
      <c r="AM2092" s="44"/>
      <c r="AN2092" s="46"/>
      <c r="AO2092" s="127"/>
      <c r="AP2092" s="46"/>
      <c r="AQ2092" s="46"/>
      <c r="AR2092" s="46"/>
      <c r="AS2092" s="46"/>
      <c r="AT2092" s="46"/>
      <c r="AU2092" s="46"/>
      <c r="AV2092" s="46"/>
      <c r="AW2092" s="46"/>
      <c r="AX2092" s="46"/>
      <c r="AY2092" s="46"/>
      <c r="AZ2092" s="49"/>
      <c r="BE2092" s="52">
        <f t="shared" si="789"/>
        <v>0</v>
      </c>
      <c r="BF2092" s="53" t="str">
        <f t="shared" si="791"/>
        <v>00</v>
      </c>
      <c r="BG2092" s="54">
        <f t="shared" si="792"/>
        <v>0</v>
      </c>
      <c r="BH2092" s="54">
        <v>6</v>
      </c>
      <c r="BI2092" s="54" t="str">
        <f t="shared" si="793"/>
        <v>,00</v>
      </c>
      <c r="BJ2092" s="55" t="str">
        <f t="shared" si="794"/>
        <v>00,00</v>
      </c>
      <c r="BL2092" s="57" t="str">
        <f>IFERROR(VLOOKUP(H2092,#REF!,2,0)," ")</f>
        <v xml:space="preserve"> </v>
      </c>
      <c r="BM2092" s="57" t="str">
        <f>IFERROR(VLOOKUP(K2092,#REF!,2,0)," ")</f>
        <v xml:space="preserve"> </v>
      </c>
      <c r="BN2092" s="58" t="str">
        <f t="shared" si="800"/>
        <v xml:space="preserve">  </v>
      </c>
      <c r="BO2092" s="59" t="str">
        <f>IFERROR(VLOOKUP(BN2092,#REF!,5,0)," ")</f>
        <v xml:space="preserve"> </v>
      </c>
      <c r="BP2092" s="59" t="str">
        <f t="shared" si="801"/>
        <v xml:space="preserve"> </v>
      </c>
      <c r="BQ2092" s="56" t="str">
        <f t="shared" si="802"/>
        <v>0,00</v>
      </c>
      <c r="BR2092" s="59" t="str">
        <f t="shared" si="803"/>
        <v>0,00</v>
      </c>
      <c r="BS2092" s="59" t="str">
        <f t="shared" si="804"/>
        <v xml:space="preserve"> </v>
      </c>
      <c r="BT2092" s="56" t="str">
        <f t="shared" si="795"/>
        <v>00</v>
      </c>
      <c r="BU2092" s="56">
        <f t="shared" si="796"/>
        <v>0</v>
      </c>
      <c r="BV2092" s="56" t="str">
        <f>IFERROR(BU2092*#REF!,"0,00")</f>
        <v>0,00</v>
      </c>
      <c r="BW2092" s="59" t="str">
        <f t="shared" si="797"/>
        <v>0,00</v>
      </c>
    </row>
    <row r="2093" spans="1:75" ht="61.5" customHeight="1" thickTop="1" thickBot="1">
      <c r="A2093" s="90" t="str">
        <f t="shared" si="785"/>
        <v>INSERIR DATA</v>
      </c>
      <c r="B2093" s="91" t="str">
        <f t="shared" si="786"/>
        <v>INSERIR DATA</v>
      </c>
      <c r="C2093" s="81" t="str">
        <f t="shared" si="787"/>
        <v>INSERIR DATA</v>
      </c>
      <c r="D2093" s="79">
        <f t="shared" si="799"/>
        <v>2090</v>
      </c>
      <c r="E2093" s="125">
        <f t="shared" si="798"/>
        <v>0</v>
      </c>
      <c r="F2093" s="101"/>
      <c r="G2093" s="124" t="str">
        <f>IFERROR(VLOOKUP(F2093,#REF!,2,0)," ")</f>
        <v xml:space="preserve"> </v>
      </c>
      <c r="H2093" s="122" t="str">
        <f>IFERROR(VLOOKUP(F2093,#REF!,3,0)," ")</f>
        <v xml:space="preserve"> </v>
      </c>
      <c r="I2093" s="103"/>
      <c r="J2093" s="103"/>
      <c r="K2093" s="103"/>
      <c r="L2093" s="104"/>
      <c r="M2093" s="105"/>
      <c r="N2093" s="106"/>
      <c r="O2093" s="107"/>
      <c r="P2093" s="122" t="str">
        <f t="shared" si="782"/>
        <v>00,00</v>
      </c>
      <c r="Q2093" s="123" t="str">
        <f t="shared" si="783"/>
        <v>0,00</v>
      </c>
      <c r="R2093" s="119">
        <v>0</v>
      </c>
      <c r="S2093" s="119">
        <v>0</v>
      </c>
      <c r="T2093" s="123">
        <f t="shared" si="788"/>
        <v>0</v>
      </c>
      <c r="U2093" s="108"/>
      <c r="V2093" s="109" t="str">
        <f t="shared" si="784"/>
        <v/>
      </c>
      <c r="W2093" s="37"/>
      <c r="X2093" s="132"/>
      <c r="Y2093" s="134"/>
      <c r="AA2093" s="24"/>
      <c r="AB2093" s="40"/>
      <c r="AC2093" s="24" t="str">
        <f t="shared" si="790"/>
        <v>Pendente</v>
      </c>
      <c r="AE2093" s="43"/>
      <c r="AF2093" s="44"/>
      <c r="AG2093" s="46"/>
      <c r="AH2093" s="46"/>
      <c r="AI2093" s="46"/>
      <c r="AJ2093" s="44"/>
      <c r="AK2093" s="46"/>
      <c r="AL2093" s="127"/>
      <c r="AM2093" s="44"/>
      <c r="AN2093" s="46"/>
      <c r="AO2093" s="127"/>
      <c r="AP2093" s="46"/>
      <c r="AQ2093" s="46"/>
      <c r="AR2093" s="46"/>
      <c r="AS2093" s="46"/>
      <c r="AT2093" s="46"/>
      <c r="AU2093" s="46"/>
      <c r="AV2093" s="46"/>
      <c r="AW2093" s="46"/>
      <c r="AX2093" s="46"/>
      <c r="AY2093" s="46"/>
      <c r="AZ2093" s="49"/>
      <c r="BE2093" s="52">
        <f t="shared" si="789"/>
        <v>0</v>
      </c>
      <c r="BF2093" s="53" t="str">
        <f t="shared" si="791"/>
        <v>00</v>
      </c>
      <c r="BG2093" s="54">
        <f t="shared" si="792"/>
        <v>0</v>
      </c>
      <c r="BH2093" s="54">
        <v>6</v>
      </c>
      <c r="BI2093" s="54" t="str">
        <f t="shared" si="793"/>
        <v>,00</v>
      </c>
      <c r="BJ2093" s="55" t="str">
        <f t="shared" si="794"/>
        <v>00,00</v>
      </c>
      <c r="BL2093" s="57" t="str">
        <f>IFERROR(VLOOKUP(H2093,#REF!,2,0)," ")</f>
        <v xml:space="preserve"> </v>
      </c>
      <c r="BM2093" s="57" t="str">
        <f>IFERROR(VLOOKUP(K2093,#REF!,2,0)," ")</f>
        <v xml:space="preserve"> </v>
      </c>
      <c r="BN2093" s="58" t="str">
        <f t="shared" si="800"/>
        <v xml:space="preserve">  </v>
      </c>
      <c r="BO2093" s="59" t="str">
        <f>IFERROR(VLOOKUP(BN2093,#REF!,5,0)," ")</f>
        <v xml:space="preserve"> </v>
      </c>
      <c r="BP2093" s="59" t="str">
        <f t="shared" si="801"/>
        <v xml:space="preserve"> </v>
      </c>
      <c r="BQ2093" s="56" t="str">
        <f t="shared" si="802"/>
        <v>0,00</v>
      </c>
      <c r="BR2093" s="59" t="str">
        <f t="shared" si="803"/>
        <v>0,00</v>
      </c>
      <c r="BS2093" s="59" t="str">
        <f t="shared" si="804"/>
        <v xml:space="preserve"> </v>
      </c>
      <c r="BT2093" s="56" t="str">
        <f t="shared" si="795"/>
        <v>00</v>
      </c>
      <c r="BU2093" s="56">
        <f t="shared" si="796"/>
        <v>0</v>
      </c>
      <c r="BV2093" s="56" t="str">
        <f>IFERROR(BU2093*#REF!,"0,00")</f>
        <v>0,00</v>
      </c>
      <c r="BW2093" s="59" t="str">
        <f t="shared" si="797"/>
        <v>0,00</v>
      </c>
    </row>
    <row r="2094" spans="1:75" ht="61.5" customHeight="1" thickTop="1" thickBot="1">
      <c r="A2094" s="90" t="str">
        <f t="shared" si="785"/>
        <v>INSERIR DATA</v>
      </c>
      <c r="B2094" s="91" t="str">
        <f t="shared" si="786"/>
        <v>INSERIR DATA</v>
      </c>
      <c r="C2094" s="81" t="str">
        <f t="shared" si="787"/>
        <v>INSERIR DATA</v>
      </c>
      <c r="D2094" s="79">
        <f t="shared" si="799"/>
        <v>2091</v>
      </c>
      <c r="E2094" s="125">
        <f t="shared" si="798"/>
        <v>0</v>
      </c>
      <c r="F2094" s="101"/>
      <c r="G2094" s="124" t="str">
        <f>IFERROR(VLOOKUP(F2094,#REF!,2,0)," ")</f>
        <v xml:space="preserve"> </v>
      </c>
      <c r="H2094" s="122" t="str">
        <f>IFERROR(VLOOKUP(F2094,#REF!,3,0)," ")</f>
        <v xml:space="preserve"> </v>
      </c>
      <c r="I2094" s="103"/>
      <c r="J2094" s="103"/>
      <c r="K2094" s="103"/>
      <c r="L2094" s="104"/>
      <c r="M2094" s="105"/>
      <c r="N2094" s="106"/>
      <c r="O2094" s="107"/>
      <c r="P2094" s="122" t="str">
        <f t="shared" si="782"/>
        <v>00,00</v>
      </c>
      <c r="Q2094" s="123" t="str">
        <f t="shared" si="783"/>
        <v>0,00</v>
      </c>
      <c r="R2094" s="119">
        <v>0</v>
      </c>
      <c r="S2094" s="119">
        <v>0</v>
      </c>
      <c r="T2094" s="123">
        <f t="shared" si="788"/>
        <v>0</v>
      </c>
      <c r="U2094" s="108"/>
      <c r="V2094" s="109" t="str">
        <f t="shared" si="784"/>
        <v/>
      </c>
      <c r="W2094" s="37"/>
      <c r="X2094" s="132"/>
      <c r="Y2094" s="134"/>
      <c r="AA2094" s="24"/>
      <c r="AB2094" s="40"/>
      <c r="AC2094" s="24" t="str">
        <f t="shared" si="790"/>
        <v>Pendente</v>
      </c>
      <c r="AE2094" s="43"/>
      <c r="AF2094" s="44"/>
      <c r="AG2094" s="46"/>
      <c r="AH2094" s="46"/>
      <c r="AI2094" s="46"/>
      <c r="AJ2094" s="44"/>
      <c r="AK2094" s="46"/>
      <c r="AL2094" s="127"/>
      <c r="AM2094" s="44"/>
      <c r="AN2094" s="46"/>
      <c r="AO2094" s="127"/>
      <c r="AP2094" s="46"/>
      <c r="AQ2094" s="46"/>
      <c r="AR2094" s="46"/>
      <c r="AS2094" s="46"/>
      <c r="AT2094" s="46"/>
      <c r="AU2094" s="46"/>
      <c r="AV2094" s="46"/>
      <c r="AW2094" s="46"/>
      <c r="AX2094" s="46"/>
      <c r="AY2094" s="46"/>
      <c r="AZ2094" s="49"/>
      <c r="BE2094" s="52">
        <f t="shared" si="789"/>
        <v>0</v>
      </c>
      <c r="BF2094" s="53" t="str">
        <f t="shared" si="791"/>
        <v>00</v>
      </c>
      <c r="BG2094" s="54">
        <f t="shared" si="792"/>
        <v>0</v>
      </c>
      <c r="BH2094" s="54">
        <v>6</v>
      </c>
      <c r="BI2094" s="54" t="str">
        <f t="shared" si="793"/>
        <v>,00</v>
      </c>
      <c r="BJ2094" s="55" t="str">
        <f t="shared" si="794"/>
        <v>00,00</v>
      </c>
      <c r="BL2094" s="57" t="str">
        <f>IFERROR(VLOOKUP(H2094,#REF!,2,0)," ")</f>
        <v xml:space="preserve"> </v>
      </c>
      <c r="BM2094" s="57" t="str">
        <f>IFERROR(VLOOKUP(K2094,#REF!,2,0)," ")</f>
        <v xml:space="preserve"> </v>
      </c>
      <c r="BN2094" s="58" t="str">
        <f t="shared" si="800"/>
        <v xml:space="preserve">  </v>
      </c>
      <c r="BO2094" s="59" t="str">
        <f>IFERROR(VLOOKUP(BN2094,#REF!,5,0)," ")</f>
        <v xml:space="preserve"> </v>
      </c>
      <c r="BP2094" s="59" t="str">
        <f t="shared" si="801"/>
        <v xml:space="preserve"> </v>
      </c>
      <c r="BQ2094" s="56" t="str">
        <f t="shared" si="802"/>
        <v>0,00</v>
      </c>
      <c r="BR2094" s="59" t="str">
        <f t="shared" si="803"/>
        <v>0,00</v>
      </c>
      <c r="BS2094" s="59" t="str">
        <f t="shared" si="804"/>
        <v xml:space="preserve"> </v>
      </c>
      <c r="BT2094" s="56" t="str">
        <f t="shared" si="795"/>
        <v>00</v>
      </c>
      <c r="BU2094" s="56">
        <f t="shared" si="796"/>
        <v>0</v>
      </c>
      <c r="BV2094" s="56" t="str">
        <f>IFERROR(BU2094*#REF!,"0,00")</f>
        <v>0,00</v>
      </c>
      <c r="BW2094" s="59" t="str">
        <f t="shared" si="797"/>
        <v>0,00</v>
      </c>
    </row>
    <row r="2095" spans="1:75" ht="61.5" customHeight="1" thickTop="1" thickBot="1">
      <c r="A2095" s="90" t="str">
        <f t="shared" si="785"/>
        <v>INSERIR DATA</v>
      </c>
      <c r="B2095" s="91" t="str">
        <f t="shared" si="786"/>
        <v>INSERIR DATA</v>
      </c>
      <c r="C2095" s="81" t="str">
        <f t="shared" si="787"/>
        <v>INSERIR DATA</v>
      </c>
      <c r="D2095" s="79">
        <f t="shared" si="799"/>
        <v>2092</v>
      </c>
      <c r="E2095" s="125">
        <f t="shared" si="798"/>
        <v>0</v>
      </c>
      <c r="F2095" s="101"/>
      <c r="G2095" s="124" t="str">
        <f>IFERROR(VLOOKUP(F2095,#REF!,2,0)," ")</f>
        <v xml:space="preserve"> </v>
      </c>
      <c r="H2095" s="122" t="str">
        <f>IFERROR(VLOOKUP(F2095,#REF!,3,0)," ")</f>
        <v xml:space="preserve"> </v>
      </c>
      <c r="I2095" s="103"/>
      <c r="J2095" s="103"/>
      <c r="K2095" s="103"/>
      <c r="L2095" s="104"/>
      <c r="M2095" s="105"/>
      <c r="N2095" s="106"/>
      <c r="O2095" s="107"/>
      <c r="P2095" s="122" t="str">
        <f t="shared" si="782"/>
        <v>00,00</v>
      </c>
      <c r="Q2095" s="123" t="str">
        <f t="shared" si="783"/>
        <v>0,00</v>
      </c>
      <c r="R2095" s="119">
        <v>0</v>
      </c>
      <c r="S2095" s="119">
        <v>0</v>
      </c>
      <c r="T2095" s="123">
        <f t="shared" si="788"/>
        <v>0</v>
      </c>
      <c r="U2095" s="108"/>
      <c r="V2095" s="109" t="str">
        <f t="shared" si="784"/>
        <v/>
      </c>
      <c r="W2095" s="37"/>
      <c r="X2095" s="132"/>
      <c r="Y2095" s="134"/>
      <c r="AA2095" s="24"/>
      <c r="AB2095" s="40"/>
      <c r="AC2095" s="24" t="str">
        <f t="shared" si="790"/>
        <v>Pendente</v>
      </c>
      <c r="AE2095" s="43"/>
      <c r="AF2095" s="44"/>
      <c r="AG2095" s="46"/>
      <c r="AH2095" s="46"/>
      <c r="AI2095" s="46"/>
      <c r="AJ2095" s="44"/>
      <c r="AK2095" s="46"/>
      <c r="AL2095" s="127"/>
      <c r="AM2095" s="44"/>
      <c r="AN2095" s="46"/>
      <c r="AO2095" s="127"/>
      <c r="AP2095" s="46"/>
      <c r="AQ2095" s="46"/>
      <c r="AR2095" s="46"/>
      <c r="AS2095" s="46"/>
      <c r="AT2095" s="46"/>
      <c r="AU2095" s="46"/>
      <c r="AV2095" s="46"/>
      <c r="AW2095" s="46"/>
      <c r="AX2095" s="46"/>
      <c r="AY2095" s="46"/>
      <c r="AZ2095" s="49"/>
      <c r="BE2095" s="52">
        <f t="shared" si="789"/>
        <v>0</v>
      </c>
      <c r="BF2095" s="53" t="str">
        <f t="shared" si="791"/>
        <v>00</v>
      </c>
      <c r="BG2095" s="54">
        <f t="shared" si="792"/>
        <v>0</v>
      </c>
      <c r="BH2095" s="54">
        <v>6</v>
      </c>
      <c r="BI2095" s="54" t="str">
        <f t="shared" si="793"/>
        <v>,00</v>
      </c>
      <c r="BJ2095" s="55" t="str">
        <f t="shared" si="794"/>
        <v>00,00</v>
      </c>
      <c r="BL2095" s="57" t="str">
        <f>IFERROR(VLOOKUP(H2095,#REF!,2,0)," ")</f>
        <v xml:space="preserve"> </v>
      </c>
      <c r="BM2095" s="57" t="str">
        <f>IFERROR(VLOOKUP(K2095,#REF!,2,0)," ")</f>
        <v xml:space="preserve"> </v>
      </c>
      <c r="BN2095" s="58" t="str">
        <f t="shared" si="800"/>
        <v xml:space="preserve">  </v>
      </c>
      <c r="BO2095" s="59" t="str">
        <f>IFERROR(VLOOKUP(BN2095,#REF!,5,0)," ")</f>
        <v xml:space="preserve"> </v>
      </c>
      <c r="BP2095" s="59" t="str">
        <f t="shared" si="801"/>
        <v xml:space="preserve"> </v>
      </c>
      <c r="BQ2095" s="56" t="str">
        <f t="shared" si="802"/>
        <v>0,00</v>
      </c>
      <c r="BR2095" s="59" t="str">
        <f t="shared" si="803"/>
        <v>0,00</v>
      </c>
      <c r="BS2095" s="59" t="str">
        <f t="shared" si="804"/>
        <v xml:space="preserve"> </v>
      </c>
      <c r="BT2095" s="56" t="str">
        <f t="shared" si="795"/>
        <v>00</v>
      </c>
      <c r="BU2095" s="56">
        <f t="shared" si="796"/>
        <v>0</v>
      </c>
      <c r="BV2095" s="56" t="str">
        <f>IFERROR(BU2095*#REF!,"0,00")</f>
        <v>0,00</v>
      </c>
      <c r="BW2095" s="59" t="str">
        <f t="shared" si="797"/>
        <v>0,00</v>
      </c>
    </row>
    <row r="2096" spans="1:75" ht="61.5" customHeight="1" thickTop="1" thickBot="1">
      <c r="A2096" s="90" t="str">
        <f t="shared" si="785"/>
        <v>INSERIR DATA</v>
      </c>
      <c r="B2096" s="91" t="str">
        <f t="shared" si="786"/>
        <v>INSERIR DATA</v>
      </c>
      <c r="C2096" s="81" t="str">
        <f t="shared" si="787"/>
        <v>INSERIR DATA</v>
      </c>
      <c r="D2096" s="79">
        <f t="shared" si="799"/>
        <v>2093</v>
      </c>
      <c r="E2096" s="125">
        <f t="shared" si="798"/>
        <v>0</v>
      </c>
      <c r="F2096" s="101"/>
      <c r="G2096" s="124" t="str">
        <f>IFERROR(VLOOKUP(F2096,#REF!,2,0)," ")</f>
        <v xml:space="preserve"> </v>
      </c>
      <c r="H2096" s="122" t="str">
        <f>IFERROR(VLOOKUP(F2096,#REF!,3,0)," ")</f>
        <v xml:space="preserve"> </v>
      </c>
      <c r="I2096" s="103"/>
      <c r="J2096" s="103"/>
      <c r="K2096" s="103"/>
      <c r="L2096" s="104"/>
      <c r="M2096" s="105"/>
      <c r="N2096" s="106"/>
      <c r="O2096" s="107"/>
      <c r="P2096" s="122" t="str">
        <f t="shared" ref="P2096:P2150" si="805">IFERROR(BJ2096," ")</f>
        <v>00,00</v>
      </c>
      <c r="Q2096" s="123" t="str">
        <f t="shared" ref="Q2096:Q2150" si="806">BW2096</f>
        <v>0,00</v>
      </c>
      <c r="R2096" s="119">
        <v>0</v>
      </c>
      <c r="S2096" s="119">
        <v>0</v>
      </c>
      <c r="T2096" s="123">
        <f t="shared" si="788"/>
        <v>0</v>
      </c>
      <c r="U2096" s="108"/>
      <c r="V2096" s="109" t="str">
        <f t="shared" si="784"/>
        <v/>
      </c>
      <c r="W2096" s="37"/>
      <c r="X2096" s="132"/>
      <c r="Y2096" s="134"/>
      <c r="AA2096" s="24"/>
      <c r="AB2096" s="40"/>
      <c r="AC2096" s="24" t="str">
        <f t="shared" si="790"/>
        <v>Pendente</v>
      </c>
      <c r="AE2096" s="43"/>
      <c r="AF2096" s="44"/>
      <c r="AG2096" s="46"/>
      <c r="AH2096" s="46"/>
      <c r="AI2096" s="46"/>
      <c r="AJ2096" s="44"/>
      <c r="AK2096" s="46"/>
      <c r="AL2096" s="127"/>
      <c r="AM2096" s="44"/>
      <c r="AN2096" s="46"/>
      <c r="AO2096" s="127"/>
      <c r="AP2096" s="46"/>
      <c r="AQ2096" s="46"/>
      <c r="AR2096" s="46"/>
      <c r="AS2096" s="46"/>
      <c r="AT2096" s="46"/>
      <c r="AU2096" s="46"/>
      <c r="AV2096" s="46"/>
      <c r="AW2096" s="46"/>
      <c r="AX2096" s="46"/>
      <c r="AY2096" s="46"/>
      <c r="AZ2096" s="49"/>
      <c r="BE2096" s="52">
        <f t="shared" si="789"/>
        <v>0</v>
      </c>
      <c r="BF2096" s="53" t="str">
        <f t="shared" si="791"/>
        <v>00</v>
      </c>
      <c r="BG2096" s="54">
        <f t="shared" si="792"/>
        <v>0</v>
      </c>
      <c r="BH2096" s="54">
        <v>6</v>
      </c>
      <c r="BI2096" s="54" t="str">
        <f t="shared" si="793"/>
        <v>,00</v>
      </c>
      <c r="BJ2096" s="55" t="str">
        <f t="shared" si="794"/>
        <v>00,00</v>
      </c>
      <c r="BL2096" s="57" t="str">
        <f>IFERROR(VLOOKUP(H2096,#REF!,2,0)," ")</f>
        <v xml:space="preserve"> </v>
      </c>
      <c r="BM2096" s="57" t="str">
        <f>IFERROR(VLOOKUP(K2096,#REF!,2,0)," ")</f>
        <v xml:space="preserve"> </v>
      </c>
      <c r="BN2096" s="58" t="str">
        <f t="shared" si="800"/>
        <v xml:space="preserve">  </v>
      </c>
      <c r="BO2096" s="59" t="str">
        <f>IFERROR(VLOOKUP(BN2096,#REF!,5,0)," ")</f>
        <v xml:space="preserve"> </v>
      </c>
      <c r="BP2096" s="59" t="str">
        <f t="shared" si="801"/>
        <v xml:space="preserve"> </v>
      </c>
      <c r="BQ2096" s="56" t="str">
        <f t="shared" si="802"/>
        <v>0,00</v>
      </c>
      <c r="BR2096" s="59" t="str">
        <f t="shared" si="803"/>
        <v>0,00</v>
      </c>
      <c r="BS2096" s="59" t="str">
        <f t="shared" si="804"/>
        <v xml:space="preserve"> </v>
      </c>
      <c r="BT2096" s="56" t="str">
        <f t="shared" si="795"/>
        <v>00</v>
      </c>
      <c r="BU2096" s="56">
        <f t="shared" si="796"/>
        <v>0</v>
      </c>
      <c r="BV2096" s="56" t="str">
        <f>IFERROR(BU2096*#REF!,"0,00")</f>
        <v>0,00</v>
      </c>
      <c r="BW2096" s="59" t="str">
        <f t="shared" si="797"/>
        <v>0,00</v>
      </c>
    </row>
    <row r="2097" spans="1:75" ht="61.5" customHeight="1" thickTop="1" thickBot="1">
      <c r="A2097" s="90" t="str">
        <f t="shared" si="785"/>
        <v>INSERIR DATA</v>
      </c>
      <c r="B2097" s="91" t="str">
        <f t="shared" si="786"/>
        <v>INSERIR DATA</v>
      </c>
      <c r="C2097" s="81" t="str">
        <f t="shared" si="787"/>
        <v>INSERIR DATA</v>
      </c>
      <c r="D2097" s="79">
        <f t="shared" si="799"/>
        <v>2094</v>
      </c>
      <c r="E2097" s="125">
        <f t="shared" si="798"/>
        <v>0</v>
      </c>
      <c r="F2097" s="101"/>
      <c r="G2097" s="124" t="str">
        <f>IFERROR(VLOOKUP(F2097,#REF!,2,0)," ")</f>
        <v xml:space="preserve"> </v>
      </c>
      <c r="H2097" s="122" t="str">
        <f>IFERROR(VLOOKUP(F2097,#REF!,3,0)," ")</f>
        <v xml:space="preserve"> </v>
      </c>
      <c r="I2097" s="103"/>
      <c r="J2097" s="103"/>
      <c r="K2097" s="103"/>
      <c r="L2097" s="104"/>
      <c r="M2097" s="105"/>
      <c r="N2097" s="106"/>
      <c r="O2097" s="107"/>
      <c r="P2097" s="122" t="str">
        <f t="shared" si="805"/>
        <v>00,00</v>
      </c>
      <c r="Q2097" s="123" t="str">
        <f t="shared" si="806"/>
        <v>0,00</v>
      </c>
      <c r="R2097" s="119">
        <v>0</v>
      </c>
      <c r="S2097" s="119">
        <v>0</v>
      </c>
      <c r="T2097" s="123">
        <f t="shared" si="788"/>
        <v>0</v>
      </c>
      <c r="U2097" s="108"/>
      <c r="V2097" s="109" t="str">
        <f t="shared" ref="V2097:V2150" si="807">UPPER(Y2097)</f>
        <v/>
      </c>
      <c r="W2097" s="37"/>
      <c r="X2097" s="132"/>
      <c r="Y2097" s="134"/>
      <c r="AA2097" s="24"/>
      <c r="AB2097" s="40"/>
      <c r="AC2097" s="24" t="str">
        <f t="shared" si="790"/>
        <v>Pendente</v>
      </c>
      <c r="AE2097" s="43"/>
      <c r="AF2097" s="44"/>
      <c r="AG2097" s="46"/>
      <c r="AH2097" s="46"/>
      <c r="AI2097" s="46"/>
      <c r="AJ2097" s="44"/>
      <c r="AK2097" s="46"/>
      <c r="AL2097" s="127"/>
      <c r="AM2097" s="44"/>
      <c r="AN2097" s="46"/>
      <c r="AO2097" s="127"/>
      <c r="AP2097" s="46"/>
      <c r="AQ2097" s="46"/>
      <c r="AR2097" s="46"/>
      <c r="AS2097" s="46"/>
      <c r="AT2097" s="46"/>
      <c r="AU2097" s="46"/>
      <c r="AV2097" s="46"/>
      <c r="AW2097" s="46"/>
      <c r="AX2097" s="46"/>
      <c r="AY2097" s="46"/>
      <c r="AZ2097" s="49"/>
      <c r="BE2097" s="52">
        <f t="shared" si="789"/>
        <v>0</v>
      </c>
      <c r="BF2097" s="53" t="str">
        <f t="shared" si="791"/>
        <v>00</v>
      </c>
      <c r="BG2097" s="54">
        <f t="shared" si="792"/>
        <v>0</v>
      </c>
      <c r="BH2097" s="54">
        <v>6</v>
      </c>
      <c r="BI2097" s="54" t="str">
        <f t="shared" si="793"/>
        <v>,00</v>
      </c>
      <c r="BJ2097" s="55" t="str">
        <f t="shared" si="794"/>
        <v>00,00</v>
      </c>
      <c r="BL2097" s="57" t="str">
        <f>IFERROR(VLOOKUP(H2097,#REF!,2,0)," ")</f>
        <v xml:space="preserve"> </v>
      </c>
      <c r="BM2097" s="57" t="str">
        <f>IFERROR(VLOOKUP(K2097,#REF!,2,0)," ")</f>
        <v xml:space="preserve"> </v>
      </c>
      <c r="BN2097" s="58" t="str">
        <f t="shared" si="800"/>
        <v xml:space="preserve">  </v>
      </c>
      <c r="BO2097" s="59" t="str">
        <f>IFERROR(VLOOKUP(BN2097,#REF!,5,0)," ")</f>
        <v xml:space="preserve"> </v>
      </c>
      <c r="BP2097" s="59" t="str">
        <f t="shared" si="801"/>
        <v xml:space="preserve"> </v>
      </c>
      <c r="BQ2097" s="56" t="str">
        <f t="shared" si="802"/>
        <v>0,00</v>
      </c>
      <c r="BR2097" s="59" t="str">
        <f t="shared" si="803"/>
        <v>0,00</v>
      </c>
      <c r="BS2097" s="59" t="str">
        <f t="shared" si="804"/>
        <v xml:space="preserve"> </v>
      </c>
      <c r="BT2097" s="56" t="str">
        <f t="shared" si="795"/>
        <v>00</v>
      </c>
      <c r="BU2097" s="56">
        <f t="shared" si="796"/>
        <v>0</v>
      </c>
      <c r="BV2097" s="56" t="str">
        <f>IFERROR(BU2097*#REF!,"0,00")</f>
        <v>0,00</v>
      </c>
      <c r="BW2097" s="59" t="str">
        <f t="shared" si="797"/>
        <v>0,00</v>
      </c>
    </row>
    <row r="2098" spans="1:75" ht="61.5" customHeight="1" thickTop="1" thickBot="1">
      <c r="A2098" s="90" t="str">
        <f t="shared" si="785"/>
        <v>INSERIR DATA</v>
      </c>
      <c r="B2098" s="91" t="str">
        <f t="shared" si="786"/>
        <v>INSERIR DATA</v>
      </c>
      <c r="C2098" s="81" t="str">
        <f t="shared" si="787"/>
        <v>INSERIR DATA</v>
      </c>
      <c r="D2098" s="79">
        <f t="shared" si="799"/>
        <v>2095</v>
      </c>
      <c r="E2098" s="125">
        <f t="shared" si="798"/>
        <v>0</v>
      </c>
      <c r="F2098" s="101"/>
      <c r="G2098" s="124" t="str">
        <f>IFERROR(VLOOKUP(F2098,#REF!,2,0)," ")</f>
        <v xml:space="preserve"> </v>
      </c>
      <c r="H2098" s="122" t="str">
        <f>IFERROR(VLOOKUP(F2098,#REF!,3,0)," ")</f>
        <v xml:space="preserve"> </v>
      </c>
      <c r="I2098" s="103"/>
      <c r="J2098" s="103"/>
      <c r="K2098" s="103"/>
      <c r="L2098" s="104"/>
      <c r="M2098" s="105"/>
      <c r="N2098" s="106"/>
      <c r="O2098" s="107"/>
      <c r="P2098" s="122" t="str">
        <f t="shared" si="805"/>
        <v>00,00</v>
      </c>
      <c r="Q2098" s="123" t="str">
        <f t="shared" si="806"/>
        <v>0,00</v>
      </c>
      <c r="R2098" s="119">
        <v>0</v>
      </c>
      <c r="S2098" s="119">
        <v>0</v>
      </c>
      <c r="T2098" s="123">
        <f t="shared" si="788"/>
        <v>0</v>
      </c>
      <c r="U2098" s="108"/>
      <c r="V2098" s="109" t="str">
        <f t="shared" si="807"/>
        <v/>
      </c>
      <c r="W2098" s="37"/>
      <c r="X2098" s="132"/>
      <c r="Y2098" s="134"/>
      <c r="AA2098" s="24"/>
      <c r="AB2098" s="40"/>
      <c r="AC2098" s="24" t="str">
        <f t="shared" si="790"/>
        <v>Pendente</v>
      </c>
      <c r="AE2098" s="43"/>
      <c r="AF2098" s="44"/>
      <c r="AG2098" s="46"/>
      <c r="AH2098" s="46"/>
      <c r="AI2098" s="46"/>
      <c r="AJ2098" s="44"/>
      <c r="AK2098" s="46"/>
      <c r="AL2098" s="127"/>
      <c r="AM2098" s="44"/>
      <c r="AN2098" s="46"/>
      <c r="AO2098" s="127"/>
      <c r="AP2098" s="46"/>
      <c r="AQ2098" s="46"/>
      <c r="AR2098" s="46"/>
      <c r="AS2098" s="46"/>
      <c r="AT2098" s="46"/>
      <c r="AU2098" s="46"/>
      <c r="AV2098" s="46"/>
      <c r="AW2098" s="46"/>
      <c r="AX2098" s="46"/>
      <c r="AY2098" s="46"/>
      <c r="AZ2098" s="49"/>
      <c r="BE2098" s="52">
        <f t="shared" si="789"/>
        <v>0</v>
      </c>
      <c r="BF2098" s="53" t="str">
        <f t="shared" si="791"/>
        <v>00</v>
      </c>
      <c r="BG2098" s="54">
        <f t="shared" si="792"/>
        <v>0</v>
      </c>
      <c r="BH2098" s="54">
        <v>6</v>
      </c>
      <c r="BI2098" s="54" t="str">
        <f t="shared" si="793"/>
        <v>,00</v>
      </c>
      <c r="BJ2098" s="55" t="str">
        <f t="shared" si="794"/>
        <v>00,00</v>
      </c>
      <c r="BL2098" s="57" t="str">
        <f>IFERROR(VLOOKUP(H2098,#REF!,2,0)," ")</f>
        <v xml:space="preserve"> </v>
      </c>
      <c r="BM2098" s="57" t="str">
        <f>IFERROR(VLOOKUP(K2098,#REF!,2,0)," ")</f>
        <v xml:space="preserve"> </v>
      </c>
      <c r="BN2098" s="58" t="str">
        <f t="shared" si="800"/>
        <v xml:space="preserve">  </v>
      </c>
      <c r="BO2098" s="59" t="str">
        <f>IFERROR(VLOOKUP(BN2098,#REF!,5,0)," ")</f>
        <v xml:space="preserve"> </v>
      </c>
      <c r="BP2098" s="59" t="str">
        <f t="shared" si="801"/>
        <v xml:space="preserve"> </v>
      </c>
      <c r="BQ2098" s="56" t="str">
        <f t="shared" si="802"/>
        <v>0,00</v>
      </c>
      <c r="BR2098" s="59" t="str">
        <f t="shared" si="803"/>
        <v>0,00</v>
      </c>
      <c r="BS2098" s="59" t="str">
        <f t="shared" si="804"/>
        <v xml:space="preserve"> </v>
      </c>
      <c r="BT2098" s="56" t="str">
        <f t="shared" si="795"/>
        <v>00</v>
      </c>
      <c r="BU2098" s="56">
        <f t="shared" si="796"/>
        <v>0</v>
      </c>
      <c r="BV2098" s="56" t="str">
        <f>IFERROR(BU2098*#REF!,"0,00")</f>
        <v>0,00</v>
      </c>
      <c r="BW2098" s="59" t="str">
        <f t="shared" si="797"/>
        <v>0,00</v>
      </c>
    </row>
    <row r="2099" spans="1:75" ht="61.5" customHeight="1" thickTop="1" thickBot="1">
      <c r="A2099" s="90" t="str">
        <f t="shared" si="785"/>
        <v>INSERIR DATA</v>
      </c>
      <c r="B2099" s="91" t="str">
        <f t="shared" si="786"/>
        <v>INSERIR DATA</v>
      </c>
      <c r="C2099" s="81" t="str">
        <f t="shared" si="787"/>
        <v>INSERIR DATA</v>
      </c>
      <c r="D2099" s="79">
        <f t="shared" si="799"/>
        <v>2096</v>
      </c>
      <c r="E2099" s="125">
        <f t="shared" si="798"/>
        <v>0</v>
      </c>
      <c r="F2099" s="101"/>
      <c r="G2099" s="124" t="str">
        <f>IFERROR(VLOOKUP(F2099,#REF!,2,0)," ")</f>
        <v xml:space="preserve"> </v>
      </c>
      <c r="H2099" s="122" t="str">
        <f>IFERROR(VLOOKUP(F2099,#REF!,3,0)," ")</f>
        <v xml:space="preserve"> </v>
      </c>
      <c r="I2099" s="103"/>
      <c r="J2099" s="103"/>
      <c r="K2099" s="103"/>
      <c r="L2099" s="104"/>
      <c r="M2099" s="105"/>
      <c r="N2099" s="106"/>
      <c r="O2099" s="107"/>
      <c r="P2099" s="122" t="str">
        <f t="shared" si="805"/>
        <v>00,00</v>
      </c>
      <c r="Q2099" s="123" t="str">
        <f t="shared" si="806"/>
        <v>0,00</v>
      </c>
      <c r="R2099" s="119">
        <v>0</v>
      </c>
      <c r="S2099" s="119">
        <v>0</v>
      </c>
      <c r="T2099" s="123">
        <f t="shared" si="788"/>
        <v>0</v>
      </c>
      <c r="U2099" s="108"/>
      <c r="V2099" s="109" t="str">
        <f t="shared" si="807"/>
        <v/>
      </c>
      <c r="W2099" s="37"/>
      <c r="X2099" s="132"/>
      <c r="Y2099" s="134"/>
      <c r="AA2099" s="24"/>
      <c r="AB2099" s="40"/>
      <c r="AC2099" s="24" t="str">
        <f t="shared" si="790"/>
        <v>Pendente</v>
      </c>
      <c r="AE2099" s="43"/>
      <c r="AF2099" s="44"/>
      <c r="AG2099" s="46"/>
      <c r="AH2099" s="46"/>
      <c r="AI2099" s="46"/>
      <c r="AJ2099" s="44"/>
      <c r="AK2099" s="46"/>
      <c r="AL2099" s="127"/>
      <c r="AM2099" s="44"/>
      <c r="AN2099" s="46"/>
      <c r="AO2099" s="127"/>
      <c r="AP2099" s="46"/>
      <c r="AQ2099" s="46"/>
      <c r="AR2099" s="46"/>
      <c r="AS2099" s="46"/>
      <c r="AT2099" s="46"/>
      <c r="AU2099" s="46"/>
      <c r="AV2099" s="46"/>
      <c r="AW2099" s="46"/>
      <c r="AX2099" s="46"/>
      <c r="AY2099" s="46"/>
      <c r="AZ2099" s="49"/>
      <c r="BE2099" s="52">
        <f t="shared" si="789"/>
        <v>0</v>
      </c>
      <c r="BF2099" s="53" t="str">
        <f t="shared" si="791"/>
        <v>00</v>
      </c>
      <c r="BG2099" s="54">
        <f t="shared" si="792"/>
        <v>0</v>
      </c>
      <c r="BH2099" s="54">
        <v>6</v>
      </c>
      <c r="BI2099" s="54" t="str">
        <f t="shared" si="793"/>
        <v>,00</v>
      </c>
      <c r="BJ2099" s="55" t="str">
        <f t="shared" si="794"/>
        <v>00,00</v>
      </c>
      <c r="BL2099" s="57" t="str">
        <f>IFERROR(VLOOKUP(H2099,#REF!,2,0)," ")</f>
        <v xml:space="preserve"> </v>
      </c>
      <c r="BM2099" s="57" t="str">
        <f>IFERROR(VLOOKUP(K2099,#REF!,2,0)," ")</f>
        <v xml:space="preserve"> </v>
      </c>
      <c r="BN2099" s="58" t="str">
        <f t="shared" si="800"/>
        <v xml:space="preserve">  </v>
      </c>
      <c r="BO2099" s="59" t="str">
        <f>IFERROR(VLOOKUP(BN2099,#REF!,5,0)," ")</f>
        <v xml:space="preserve"> </v>
      </c>
      <c r="BP2099" s="59" t="str">
        <f t="shared" si="801"/>
        <v xml:space="preserve"> </v>
      </c>
      <c r="BQ2099" s="56" t="str">
        <f t="shared" si="802"/>
        <v>0,00</v>
      </c>
      <c r="BR2099" s="59" t="str">
        <f t="shared" si="803"/>
        <v>0,00</v>
      </c>
      <c r="BS2099" s="59" t="str">
        <f t="shared" si="804"/>
        <v xml:space="preserve"> </v>
      </c>
      <c r="BT2099" s="56" t="str">
        <f t="shared" si="795"/>
        <v>00</v>
      </c>
      <c r="BU2099" s="56">
        <f t="shared" si="796"/>
        <v>0</v>
      </c>
      <c r="BV2099" s="56" t="str">
        <f>IFERROR(BU2099*#REF!,"0,00")</f>
        <v>0,00</v>
      </c>
      <c r="BW2099" s="59" t="str">
        <f t="shared" si="797"/>
        <v>0,00</v>
      </c>
    </row>
    <row r="2100" spans="1:75" ht="61.5" customHeight="1" thickTop="1" thickBot="1">
      <c r="A2100" s="90" t="str">
        <f t="shared" si="785"/>
        <v>INSERIR DATA</v>
      </c>
      <c r="B2100" s="91" t="str">
        <f t="shared" si="786"/>
        <v>INSERIR DATA</v>
      </c>
      <c r="C2100" s="81" t="str">
        <f t="shared" si="787"/>
        <v>INSERIR DATA</v>
      </c>
      <c r="D2100" s="79">
        <f t="shared" si="799"/>
        <v>2097</v>
      </c>
      <c r="E2100" s="125">
        <f t="shared" si="798"/>
        <v>0</v>
      </c>
      <c r="F2100" s="101"/>
      <c r="G2100" s="124" t="str">
        <f>IFERROR(VLOOKUP(F2100,#REF!,2,0)," ")</f>
        <v xml:space="preserve"> </v>
      </c>
      <c r="H2100" s="122" t="str">
        <f>IFERROR(VLOOKUP(F2100,#REF!,3,0)," ")</f>
        <v xml:space="preserve"> </v>
      </c>
      <c r="I2100" s="103"/>
      <c r="J2100" s="103"/>
      <c r="K2100" s="103"/>
      <c r="L2100" s="104"/>
      <c r="M2100" s="105"/>
      <c r="N2100" s="106"/>
      <c r="O2100" s="107"/>
      <c r="P2100" s="122" t="str">
        <f t="shared" si="805"/>
        <v>00,00</v>
      </c>
      <c r="Q2100" s="123" t="str">
        <f t="shared" si="806"/>
        <v>0,00</v>
      </c>
      <c r="R2100" s="119">
        <v>0</v>
      </c>
      <c r="S2100" s="119">
        <v>0</v>
      </c>
      <c r="T2100" s="123">
        <f t="shared" si="788"/>
        <v>0</v>
      </c>
      <c r="U2100" s="108"/>
      <c r="V2100" s="109" t="str">
        <f t="shared" si="807"/>
        <v/>
      </c>
      <c r="W2100" s="37"/>
      <c r="X2100" s="132"/>
      <c r="Y2100" s="134"/>
      <c r="AA2100" s="24"/>
      <c r="AB2100" s="40"/>
      <c r="AC2100" s="24" t="str">
        <f t="shared" si="790"/>
        <v>Pendente</v>
      </c>
      <c r="AE2100" s="43"/>
      <c r="AF2100" s="44"/>
      <c r="AG2100" s="46"/>
      <c r="AH2100" s="46"/>
      <c r="AI2100" s="46"/>
      <c r="AJ2100" s="44"/>
      <c r="AK2100" s="46"/>
      <c r="AL2100" s="127"/>
      <c r="AM2100" s="44"/>
      <c r="AN2100" s="46"/>
      <c r="AO2100" s="127"/>
      <c r="AP2100" s="46"/>
      <c r="AQ2100" s="46"/>
      <c r="AR2100" s="46"/>
      <c r="AS2100" s="46"/>
      <c r="AT2100" s="46"/>
      <c r="AU2100" s="46"/>
      <c r="AV2100" s="46"/>
      <c r="AW2100" s="46"/>
      <c r="AX2100" s="46"/>
      <c r="AY2100" s="46"/>
      <c r="AZ2100" s="49"/>
      <c r="BE2100" s="52">
        <f t="shared" si="789"/>
        <v>0</v>
      </c>
      <c r="BF2100" s="53" t="str">
        <f t="shared" si="791"/>
        <v>00</v>
      </c>
      <c r="BG2100" s="54">
        <f t="shared" si="792"/>
        <v>0</v>
      </c>
      <c r="BH2100" s="54">
        <v>6</v>
      </c>
      <c r="BI2100" s="54" t="str">
        <f t="shared" si="793"/>
        <v>,00</v>
      </c>
      <c r="BJ2100" s="55" t="str">
        <f t="shared" si="794"/>
        <v>00,00</v>
      </c>
      <c r="BL2100" s="57" t="str">
        <f>IFERROR(VLOOKUP(H2100,#REF!,2,0)," ")</f>
        <v xml:space="preserve"> </v>
      </c>
      <c r="BM2100" s="57" t="str">
        <f>IFERROR(VLOOKUP(K2100,#REF!,2,0)," ")</f>
        <v xml:space="preserve"> </v>
      </c>
      <c r="BN2100" s="58" t="str">
        <f t="shared" si="800"/>
        <v xml:space="preserve">  </v>
      </c>
      <c r="BO2100" s="59" t="str">
        <f>IFERROR(VLOOKUP(BN2100,#REF!,5,0)," ")</f>
        <v xml:space="preserve"> </v>
      </c>
      <c r="BP2100" s="59" t="str">
        <f t="shared" si="801"/>
        <v xml:space="preserve"> </v>
      </c>
      <c r="BQ2100" s="56" t="str">
        <f t="shared" si="802"/>
        <v>0,00</v>
      </c>
      <c r="BR2100" s="59" t="str">
        <f t="shared" si="803"/>
        <v>0,00</v>
      </c>
      <c r="BS2100" s="59" t="str">
        <f t="shared" si="804"/>
        <v xml:space="preserve"> </v>
      </c>
      <c r="BT2100" s="56" t="str">
        <f t="shared" si="795"/>
        <v>00</v>
      </c>
      <c r="BU2100" s="56">
        <f t="shared" si="796"/>
        <v>0</v>
      </c>
      <c r="BV2100" s="56" t="str">
        <f>IFERROR(BU2100*#REF!,"0,00")</f>
        <v>0,00</v>
      </c>
      <c r="BW2100" s="59" t="str">
        <f t="shared" si="797"/>
        <v>0,00</v>
      </c>
    </row>
    <row r="2101" spans="1:75" ht="61.5" customHeight="1" thickTop="1" thickBot="1">
      <c r="A2101" s="90" t="str">
        <f t="shared" si="785"/>
        <v>INSERIR DATA</v>
      </c>
      <c r="B2101" s="91" t="str">
        <f t="shared" si="786"/>
        <v>INSERIR DATA</v>
      </c>
      <c r="C2101" s="81" t="str">
        <f t="shared" si="787"/>
        <v>INSERIR DATA</v>
      </c>
      <c r="D2101" s="79">
        <f t="shared" si="799"/>
        <v>2098</v>
      </c>
      <c r="E2101" s="125">
        <f t="shared" si="798"/>
        <v>0</v>
      </c>
      <c r="F2101" s="101"/>
      <c r="G2101" s="124" t="str">
        <f>IFERROR(VLOOKUP(F2101,#REF!,2,0)," ")</f>
        <v xml:space="preserve"> </v>
      </c>
      <c r="H2101" s="122" t="str">
        <f>IFERROR(VLOOKUP(F2101,#REF!,3,0)," ")</f>
        <v xml:space="preserve"> </v>
      </c>
      <c r="I2101" s="103"/>
      <c r="J2101" s="103"/>
      <c r="K2101" s="103"/>
      <c r="L2101" s="104"/>
      <c r="M2101" s="105"/>
      <c r="N2101" s="106"/>
      <c r="O2101" s="107"/>
      <c r="P2101" s="122" t="str">
        <f t="shared" si="805"/>
        <v>00,00</v>
      </c>
      <c r="Q2101" s="123" t="str">
        <f t="shared" si="806"/>
        <v>0,00</v>
      </c>
      <c r="R2101" s="119">
        <v>0</v>
      </c>
      <c r="S2101" s="119">
        <v>0</v>
      </c>
      <c r="T2101" s="123">
        <f t="shared" si="788"/>
        <v>0</v>
      </c>
      <c r="U2101" s="108"/>
      <c r="V2101" s="109" t="str">
        <f t="shared" si="807"/>
        <v/>
      </c>
      <c r="W2101" s="37"/>
      <c r="X2101" s="132"/>
      <c r="Y2101" s="134"/>
      <c r="AA2101" s="24"/>
      <c r="AB2101" s="40"/>
      <c r="AC2101" s="24" t="str">
        <f t="shared" si="790"/>
        <v>Pendente</v>
      </c>
      <c r="AE2101" s="43"/>
      <c r="AF2101" s="44"/>
      <c r="AG2101" s="46"/>
      <c r="AH2101" s="46"/>
      <c r="AI2101" s="46"/>
      <c r="AJ2101" s="44"/>
      <c r="AK2101" s="46"/>
      <c r="AL2101" s="127"/>
      <c r="AM2101" s="44"/>
      <c r="AN2101" s="46"/>
      <c r="AO2101" s="127"/>
      <c r="AP2101" s="46"/>
      <c r="AQ2101" s="46"/>
      <c r="AR2101" s="46"/>
      <c r="AS2101" s="46"/>
      <c r="AT2101" s="46"/>
      <c r="AU2101" s="46"/>
      <c r="AV2101" s="46"/>
      <c r="AW2101" s="46"/>
      <c r="AX2101" s="46"/>
      <c r="AY2101" s="46"/>
      <c r="AZ2101" s="49"/>
      <c r="BE2101" s="52">
        <f t="shared" si="789"/>
        <v>0</v>
      </c>
      <c r="BF2101" s="53" t="str">
        <f t="shared" si="791"/>
        <v>00</v>
      </c>
      <c r="BG2101" s="54">
        <f t="shared" si="792"/>
        <v>0</v>
      </c>
      <c r="BH2101" s="54">
        <v>6</v>
      </c>
      <c r="BI2101" s="54" t="str">
        <f t="shared" si="793"/>
        <v>,00</v>
      </c>
      <c r="BJ2101" s="55" t="str">
        <f t="shared" si="794"/>
        <v>00,00</v>
      </c>
      <c r="BL2101" s="57" t="str">
        <f>IFERROR(VLOOKUP(H2101,#REF!,2,0)," ")</f>
        <v xml:space="preserve"> </v>
      </c>
      <c r="BM2101" s="57" t="str">
        <f>IFERROR(VLOOKUP(K2101,#REF!,2,0)," ")</f>
        <v xml:space="preserve"> </v>
      </c>
      <c r="BN2101" s="58" t="str">
        <f t="shared" si="800"/>
        <v xml:space="preserve">  </v>
      </c>
      <c r="BO2101" s="59" t="str">
        <f>IFERROR(VLOOKUP(BN2101,#REF!,5,0)," ")</f>
        <v xml:space="preserve"> </v>
      </c>
      <c r="BP2101" s="59" t="str">
        <f t="shared" si="801"/>
        <v xml:space="preserve"> </v>
      </c>
      <c r="BQ2101" s="56" t="str">
        <f t="shared" si="802"/>
        <v>0,00</v>
      </c>
      <c r="BR2101" s="59" t="str">
        <f t="shared" si="803"/>
        <v>0,00</v>
      </c>
      <c r="BS2101" s="59" t="str">
        <f t="shared" si="804"/>
        <v xml:space="preserve"> </v>
      </c>
      <c r="BT2101" s="56" t="str">
        <f t="shared" si="795"/>
        <v>00</v>
      </c>
      <c r="BU2101" s="56">
        <f t="shared" si="796"/>
        <v>0</v>
      </c>
      <c r="BV2101" s="56" t="str">
        <f>IFERROR(BU2101*#REF!,"0,00")</f>
        <v>0,00</v>
      </c>
      <c r="BW2101" s="59" t="str">
        <f t="shared" si="797"/>
        <v>0,00</v>
      </c>
    </row>
    <row r="2102" spans="1:75" ht="61.5" customHeight="1" thickTop="1" thickBot="1">
      <c r="A2102" s="90" t="str">
        <f t="shared" si="785"/>
        <v>INSERIR DATA</v>
      </c>
      <c r="B2102" s="91" t="str">
        <f t="shared" si="786"/>
        <v>INSERIR DATA</v>
      </c>
      <c r="C2102" s="81" t="str">
        <f t="shared" si="787"/>
        <v>INSERIR DATA</v>
      </c>
      <c r="D2102" s="79">
        <f t="shared" si="799"/>
        <v>2099</v>
      </c>
      <c r="E2102" s="125">
        <f t="shared" si="798"/>
        <v>0</v>
      </c>
      <c r="F2102" s="101"/>
      <c r="G2102" s="124" t="str">
        <f>IFERROR(VLOOKUP(F2102,#REF!,2,0)," ")</f>
        <v xml:space="preserve"> </v>
      </c>
      <c r="H2102" s="122" t="str">
        <f>IFERROR(VLOOKUP(F2102,#REF!,3,0)," ")</f>
        <v xml:space="preserve"> </v>
      </c>
      <c r="I2102" s="103"/>
      <c r="J2102" s="103"/>
      <c r="K2102" s="103"/>
      <c r="L2102" s="104"/>
      <c r="M2102" s="105"/>
      <c r="N2102" s="106"/>
      <c r="O2102" s="107"/>
      <c r="P2102" s="122" t="str">
        <f t="shared" si="805"/>
        <v>00,00</v>
      </c>
      <c r="Q2102" s="123" t="str">
        <f t="shared" si="806"/>
        <v>0,00</v>
      </c>
      <c r="R2102" s="119">
        <v>0</v>
      </c>
      <c r="S2102" s="119">
        <v>0</v>
      </c>
      <c r="T2102" s="123">
        <f t="shared" si="788"/>
        <v>0</v>
      </c>
      <c r="U2102" s="108"/>
      <c r="V2102" s="109" t="str">
        <f t="shared" si="807"/>
        <v/>
      </c>
      <c r="W2102" s="37"/>
      <c r="X2102" s="132"/>
      <c r="Y2102" s="134"/>
      <c r="AA2102" s="24"/>
      <c r="AB2102" s="40"/>
      <c r="AC2102" s="24" t="str">
        <f t="shared" si="790"/>
        <v>Pendente</v>
      </c>
      <c r="AE2102" s="43"/>
      <c r="AF2102" s="44"/>
      <c r="AG2102" s="46"/>
      <c r="AH2102" s="46"/>
      <c r="AI2102" s="46"/>
      <c r="AJ2102" s="44"/>
      <c r="AK2102" s="46"/>
      <c r="AL2102" s="127"/>
      <c r="AM2102" s="44"/>
      <c r="AN2102" s="46"/>
      <c r="AO2102" s="127"/>
      <c r="AP2102" s="46"/>
      <c r="AQ2102" s="46"/>
      <c r="AR2102" s="46"/>
      <c r="AS2102" s="46"/>
      <c r="AT2102" s="46"/>
      <c r="AU2102" s="46"/>
      <c r="AV2102" s="46"/>
      <c r="AW2102" s="46"/>
      <c r="AX2102" s="46"/>
      <c r="AY2102" s="46"/>
      <c r="AZ2102" s="49"/>
      <c r="BE2102" s="52">
        <f t="shared" si="789"/>
        <v>0</v>
      </c>
      <c r="BF2102" s="53" t="str">
        <f t="shared" si="791"/>
        <v>00</v>
      </c>
      <c r="BG2102" s="54">
        <f t="shared" si="792"/>
        <v>0</v>
      </c>
      <c r="BH2102" s="54">
        <v>6</v>
      </c>
      <c r="BI2102" s="54" t="str">
        <f t="shared" si="793"/>
        <v>,00</v>
      </c>
      <c r="BJ2102" s="55" t="str">
        <f t="shared" si="794"/>
        <v>00,00</v>
      </c>
      <c r="BL2102" s="57" t="str">
        <f>IFERROR(VLOOKUP(H2102,#REF!,2,0)," ")</f>
        <v xml:space="preserve"> </v>
      </c>
      <c r="BM2102" s="57" t="str">
        <f>IFERROR(VLOOKUP(K2102,#REF!,2,0)," ")</f>
        <v xml:space="preserve"> </v>
      </c>
      <c r="BN2102" s="58" t="str">
        <f t="shared" si="800"/>
        <v xml:space="preserve">  </v>
      </c>
      <c r="BO2102" s="59" t="str">
        <f>IFERROR(VLOOKUP(BN2102,#REF!,5,0)," ")</f>
        <v xml:space="preserve"> </v>
      </c>
      <c r="BP2102" s="59" t="str">
        <f t="shared" si="801"/>
        <v xml:space="preserve"> </v>
      </c>
      <c r="BQ2102" s="56" t="str">
        <f t="shared" si="802"/>
        <v>0,00</v>
      </c>
      <c r="BR2102" s="59" t="str">
        <f t="shared" si="803"/>
        <v>0,00</v>
      </c>
      <c r="BS2102" s="59" t="str">
        <f t="shared" si="804"/>
        <v xml:space="preserve"> </v>
      </c>
      <c r="BT2102" s="56" t="str">
        <f t="shared" si="795"/>
        <v>00</v>
      </c>
      <c r="BU2102" s="56">
        <f t="shared" si="796"/>
        <v>0</v>
      </c>
      <c r="BV2102" s="56" t="str">
        <f>IFERROR(BU2102*#REF!,"0,00")</f>
        <v>0,00</v>
      </c>
      <c r="BW2102" s="59" t="str">
        <f t="shared" si="797"/>
        <v>0,00</v>
      </c>
    </row>
    <row r="2103" spans="1:75" ht="61.5" customHeight="1" thickTop="1" thickBot="1">
      <c r="A2103" s="90" t="str">
        <f t="shared" si="785"/>
        <v>INSERIR DATA</v>
      </c>
      <c r="B2103" s="91" t="str">
        <f t="shared" si="786"/>
        <v>INSERIR DATA</v>
      </c>
      <c r="C2103" s="81" t="str">
        <f t="shared" si="787"/>
        <v>INSERIR DATA</v>
      </c>
      <c r="D2103" s="79">
        <f t="shared" si="799"/>
        <v>2100</v>
      </c>
      <c r="E2103" s="125">
        <f t="shared" si="798"/>
        <v>0</v>
      </c>
      <c r="F2103" s="101"/>
      <c r="G2103" s="124" t="str">
        <f>IFERROR(VLOOKUP(F2103,#REF!,2,0)," ")</f>
        <v xml:space="preserve"> </v>
      </c>
      <c r="H2103" s="122" t="str">
        <f>IFERROR(VLOOKUP(F2103,#REF!,3,0)," ")</f>
        <v xml:space="preserve"> </v>
      </c>
      <c r="I2103" s="103"/>
      <c r="J2103" s="103"/>
      <c r="K2103" s="103"/>
      <c r="L2103" s="104"/>
      <c r="M2103" s="105"/>
      <c r="N2103" s="106"/>
      <c r="O2103" s="107"/>
      <c r="P2103" s="122" t="str">
        <f t="shared" si="805"/>
        <v>00,00</v>
      </c>
      <c r="Q2103" s="123" t="str">
        <f t="shared" si="806"/>
        <v>0,00</v>
      </c>
      <c r="R2103" s="119">
        <v>0</v>
      </c>
      <c r="S2103" s="119">
        <v>0</v>
      </c>
      <c r="T2103" s="123">
        <f t="shared" si="788"/>
        <v>0</v>
      </c>
      <c r="U2103" s="108"/>
      <c r="V2103" s="109" t="str">
        <f t="shared" si="807"/>
        <v/>
      </c>
      <c r="W2103" s="37"/>
      <c r="X2103" s="132"/>
      <c r="Y2103" s="134"/>
      <c r="AA2103" s="24"/>
      <c r="AB2103" s="40"/>
      <c r="AC2103" s="24" t="str">
        <f t="shared" si="790"/>
        <v>Pendente</v>
      </c>
      <c r="AE2103" s="43"/>
      <c r="AF2103" s="44"/>
      <c r="AG2103" s="46"/>
      <c r="AH2103" s="46"/>
      <c r="AI2103" s="46"/>
      <c r="AJ2103" s="44"/>
      <c r="AK2103" s="46"/>
      <c r="AL2103" s="127"/>
      <c r="AM2103" s="44"/>
      <c r="AN2103" s="46"/>
      <c r="AO2103" s="127"/>
      <c r="AP2103" s="46"/>
      <c r="AQ2103" s="46"/>
      <c r="AR2103" s="46"/>
      <c r="AS2103" s="46"/>
      <c r="AT2103" s="46"/>
      <c r="AU2103" s="46"/>
      <c r="AV2103" s="46"/>
      <c r="AW2103" s="46"/>
      <c r="AX2103" s="46"/>
      <c r="AY2103" s="46"/>
      <c r="AZ2103" s="49"/>
      <c r="BE2103" s="52">
        <f t="shared" si="789"/>
        <v>0</v>
      </c>
      <c r="BF2103" s="53" t="str">
        <f t="shared" si="791"/>
        <v>00</v>
      </c>
      <c r="BG2103" s="54">
        <f t="shared" si="792"/>
        <v>0</v>
      </c>
      <c r="BH2103" s="54">
        <v>6</v>
      </c>
      <c r="BI2103" s="54" t="str">
        <f t="shared" si="793"/>
        <v>,00</v>
      </c>
      <c r="BJ2103" s="55" t="str">
        <f t="shared" si="794"/>
        <v>00,00</v>
      </c>
      <c r="BL2103" s="57" t="str">
        <f>IFERROR(VLOOKUP(H2103,#REF!,2,0)," ")</f>
        <v xml:space="preserve"> </v>
      </c>
      <c r="BM2103" s="57" t="str">
        <f>IFERROR(VLOOKUP(K2103,#REF!,2,0)," ")</f>
        <v xml:space="preserve"> </v>
      </c>
      <c r="BN2103" s="58" t="str">
        <f t="shared" si="800"/>
        <v xml:space="preserve">  </v>
      </c>
      <c r="BO2103" s="59" t="str">
        <f>IFERROR(VLOOKUP(BN2103,#REF!,5,0)," ")</f>
        <v xml:space="preserve"> </v>
      </c>
      <c r="BP2103" s="59" t="str">
        <f t="shared" si="801"/>
        <v xml:space="preserve"> </v>
      </c>
      <c r="BQ2103" s="56" t="str">
        <f t="shared" si="802"/>
        <v>0,00</v>
      </c>
      <c r="BR2103" s="59" t="str">
        <f t="shared" si="803"/>
        <v>0,00</v>
      </c>
      <c r="BS2103" s="59" t="str">
        <f t="shared" si="804"/>
        <v xml:space="preserve"> </v>
      </c>
      <c r="BT2103" s="56" t="str">
        <f t="shared" si="795"/>
        <v>00</v>
      </c>
      <c r="BU2103" s="56">
        <f t="shared" si="796"/>
        <v>0</v>
      </c>
      <c r="BV2103" s="56" t="str">
        <f>IFERROR(BU2103*#REF!,"0,00")</f>
        <v>0,00</v>
      </c>
      <c r="BW2103" s="59" t="str">
        <f t="shared" si="797"/>
        <v>0,00</v>
      </c>
    </row>
    <row r="2104" spans="1:75" ht="61.5" customHeight="1" thickTop="1" thickBot="1">
      <c r="A2104" s="90" t="str">
        <f t="shared" si="785"/>
        <v>INSERIR DATA</v>
      </c>
      <c r="B2104" s="91" t="str">
        <f t="shared" si="786"/>
        <v>INSERIR DATA</v>
      </c>
      <c r="C2104" s="81" t="str">
        <f t="shared" si="787"/>
        <v>INSERIR DATA</v>
      </c>
      <c r="D2104" s="79">
        <f t="shared" si="799"/>
        <v>2101</v>
      </c>
      <c r="E2104" s="125">
        <f t="shared" si="798"/>
        <v>0</v>
      </c>
      <c r="F2104" s="101"/>
      <c r="G2104" s="124" t="str">
        <f>IFERROR(VLOOKUP(F2104,#REF!,2,0)," ")</f>
        <v xml:space="preserve"> </v>
      </c>
      <c r="H2104" s="122" t="str">
        <f>IFERROR(VLOOKUP(F2104,#REF!,3,0)," ")</f>
        <v xml:space="preserve"> </v>
      </c>
      <c r="I2104" s="103"/>
      <c r="J2104" s="103"/>
      <c r="K2104" s="103"/>
      <c r="L2104" s="104"/>
      <c r="M2104" s="105"/>
      <c r="N2104" s="106"/>
      <c r="O2104" s="107"/>
      <c r="P2104" s="122" t="str">
        <f t="shared" si="805"/>
        <v>00,00</v>
      </c>
      <c r="Q2104" s="123" t="str">
        <f t="shared" si="806"/>
        <v>0,00</v>
      </c>
      <c r="R2104" s="119">
        <v>0</v>
      </c>
      <c r="S2104" s="119">
        <v>0</v>
      </c>
      <c r="T2104" s="123">
        <f t="shared" si="788"/>
        <v>0</v>
      </c>
      <c r="U2104" s="108"/>
      <c r="V2104" s="109" t="str">
        <f t="shared" si="807"/>
        <v/>
      </c>
      <c r="W2104" s="37"/>
      <c r="X2104" s="132"/>
      <c r="Y2104" s="134"/>
      <c r="AA2104" s="24"/>
      <c r="AB2104" s="40"/>
      <c r="AC2104" s="24" t="str">
        <f t="shared" si="790"/>
        <v>Pendente</v>
      </c>
      <c r="AE2104" s="43"/>
      <c r="AF2104" s="44"/>
      <c r="AG2104" s="46"/>
      <c r="AH2104" s="46"/>
      <c r="AI2104" s="46"/>
      <c r="AJ2104" s="44"/>
      <c r="AK2104" s="46"/>
      <c r="AL2104" s="127"/>
      <c r="AM2104" s="44"/>
      <c r="AN2104" s="46"/>
      <c r="AO2104" s="127"/>
      <c r="AP2104" s="46"/>
      <c r="AQ2104" s="46"/>
      <c r="AR2104" s="46"/>
      <c r="AS2104" s="46"/>
      <c r="AT2104" s="46"/>
      <c r="AU2104" s="46"/>
      <c r="AV2104" s="46"/>
      <c r="AW2104" s="46"/>
      <c r="AX2104" s="46"/>
      <c r="AY2104" s="46"/>
      <c r="AZ2104" s="49"/>
      <c r="BE2104" s="52">
        <f t="shared" si="789"/>
        <v>0</v>
      </c>
      <c r="BF2104" s="53" t="str">
        <f t="shared" si="791"/>
        <v>00</v>
      </c>
      <c r="BG2104" s="54">
        <f t="shared" si="792"/>
        <v>0</v>
      </c>
      <c r="BH2104" s="54">
        <v>6</v>
      </c>
      <c r="BI2104" s="54" t="str">
        <f t="shared" si="793"/>
        <v>,00</v>
      </c>
      <c r="BJ2104" s="55" t="str">
        <f t="shared" si="794"/>
        <v>00,00</v>
      </c>
      <c r="BL2104" s="57" t="str">
        <f>IFERROR(VLOOKUP(H2104,#REF!,2,0)," ")</f>
        <v xml:space="preserve"> </v>
      </c>
      <c r="BM2104" s="57" t="str">
        <f>IFERROR(VLOOKUP(K2104,#REF!,2,0)," ")</f>
        <v xml:space="preserve"> </v>
      </c>
      <c r="BN2104" s="58" t="str">
        <f t="shared" si="800"/>
        <v xml:space="preserve">  </v>
      </c>
      <c r="BO2104" s="59" t="str">
        <f>IFERROR(VLOOKUP(BN2104,#REF!,5,0)," ")</f>
        <v xml:space="preserve"> </v>
      </c>
      <c r="BP2104" s="59" t="str">
        <f t="shared" si="801"/>
        <v xml:space="preserve"> </v>
      </c>
      <c r="BQ2104" s="56" t="str">
        <f t="shared" si="802"/>
        <v>0,00</v>
      </c>
      <c r="BR2104" s="59" t="str">
        <f t="shared" si="803"/>
        <v>0,00</v>
      </c>
      <c r="BS2104" s="59" t="str">
        <f t="shared" si="804"/>
        <v xml:space="preserve"> </v>
      </c>
      <c r="BT2104" s="56" t="str">
        <f t="shared" si="795"/>
        <v>00</v>
      </c>
      <c r="BU2104" s="56">
        <f t="shared" si="796"/>
        <v>0</v>
      </c>
      <c r="BV2104" s="56" t="str">
        <f>IFERROR(BU2104*#REF!,"0,00")</f>
        <v>0,00</v>
      </c>
      <c r="BW2104" s="59" t="str">
        <f t="shared" si="797"/>
        <v>0,00</v>
      </c>
    </row>
    <row r="2105" spans="1:75" ht="61.5" customHeight="1" thickTop="1" thickBot="1">
      <c r="A2105" s="90" t="str">
        <f t="shared" si="785"/>
        <v>INSERIR DATA</v>
      </c>
      <c r="B2105" s="91" t="str">
        <f t="shared" si="786"/>
        <v>INSERIR DATA</v>
      </c>
      <c r="C2105" s="81" t="str">
        <f t="shared" si="787"/>
        <v>INSERIR DATA</v>
      </c>
      <c r="D2105" s="79">
        <f t="shared" si="799"/>
        <v>2102</v>
      </c>
      <c r="E2105" s="125">
        <f t="shared" si="798"/>
        <v>0</v>
      </c>
      <c r="F2105" s="101"/>
      <c r="G2105" s="124" t="str">
        <f>IFERROR(VLOOKUP(F2105,#REF!,2,0)," ")</f>
        <v xml:space="preserve"> </v>
      </c>
      <c r="H2105" s="122" t="str">
        <f>IFERROR(VLOOKUP(F2105,#REF!,3,0)," ")</f>
        <v xml:space="preserve"> </v>
      </c>
      <c r="I2105" s="103"/>
      <c r="J2105" s="103"/>
      <c r="K2105" s="103"/>
      <c r="L2105" s="104"/>
      <c r="M2105" s="105"/>
      <c r="N2105" s="106"/>
      <c r="O2105" s="107"/>
      <c r="P2105" s="122" t="str">
        <f t="shared" si="805"/>
        <v>00,00</v>
      </c>
      <c r="Q2105" s="123" t="str">
        <f t="shared" si="806"/>
        <v>0,00</v>
      </c>
      <c r="R2105" s="119">
        <v>0</v>
      </c>
      <c r="S2105" s="119">
        <v>0</v>
      </c>
      <c r="T2105" s="123">
        <f t="shared" si="788"/>
        <v>0</v>
      </c>
      <c r="U2105" s="108"/>
      <c r="V2105" s="109" t="str">
        <f t="shared" si="807"/>
        <v/>
      </c>
      <c r="W2105" s="37"/>
      <c r="X2105" s="132"/>
      <c r="Y2105" s="134"/>
      <c r="AA2105" s="24"/>
      <c r="AB2105" s="40"/>
      <c r="AC2105" s="24" t="str">
        <f t="shared" si="790"/>
        <v>Pendente</v>
      </c>
      <c r="AE2105" s="43"/>
      <c r="AF2105" s="44"/>
      <c r="AG2105" s="46"/>
      <c r="AH2105" s="46"/>
      <c r="AI2105" s="46"/>
      <c r="AJ2105" s="44"/>
      <c r="AK2105" s="46"/>
      <c r="AL2105" s="127"/>
      <c r="AM2105" s="44"/>
      <c r="AN2105" s="46"/>
      <c r="AO2105" s="127"/>
      <c r="AP2105" s="46"/>
      <c r="AQ2105" s="46"/>
      <c r="AR2105" s="46"/>
      <c r="AS2105" s="46"/>
      <c r="AT2105" s="46"/>
      <c r="AU2105" s="46"/>
      <c r="AV2105" s="46"/>
      <c r="AW2105" s="46"/>
      <c r="AX2105" s="46"/>
      <c r="AY2105" s="46"/>
      <c r="AZ2105" s="49"/>
      <c r="BE2105" s="52">
        <f t="shared" si="789"/>
        <v>0</v>
      </c>
      <c r="BF2105" s="53" t="str">
        <f t="shared" si="791"/>
        <v>00</v>
      </c>
      <c r="BG2105" s="54">
        <f t="shared" si="792"/>
        <v>0</v>
      </c>
      <c r="BH2105" s="54">
        <v>6</v>
      </c>
      <c r="BI2105" s="54" t="str">
        <f t="shared" si="793"/>
        <v>,00</v>
      </c>
      <c r="BJ2105" s="55" t="str">
        <f t="shared" si="794"/>
        <v>00,00</v>
      </c>
      <c r="BL2105" s="57" t="str">
        <f>IFERROR(VLOOKUP(H2105,#REF!,2,0)," ")</f>
        <v xml:space="preserve"> </v>
      </c>
      <c r="BM2105" s="57" t="str">
        <f>IFERROR(VLOOKUP(K2105,#REF!,2,0)," ")</f>
        <v xml:space="preserve"> </v>
      </c>
      <c r="BN2105" s="58" t="str">
        <f t="shared" si="800"/>
        <v xml:space="preserve">  </v>
      </c>
      <c r="BO2105" s="59" t="str">
        <f>IFERROR(VLOOKUP(BN2105,#REF!,5,0)," ")</f>
        <v xml:space="preserve"> </v>
      </c>
      <c r="BP2105" s="59" t="str">
        <f t="shared" si="801"/>
        <v xml:space="preserve"> </v>
      </c>
      <c r="BQ2105" s="56" t="str">
        <f t="shared" si="802"/>
        <v>0,00</v>
      </c>
      <c r="BR2105" s="59" t="str">
        <f t="shared" si="803"/>
        <v>0,00</v>
      </c>
      <c r="BS2105" s="59" t="str">
        <f t="shared" si="804"/>
        <v xml:space="preserve"> </v>
      </c>
      <c r="BT2105" s="56" t="str">
        <f t="shared" si="795"/>
        <v>00</v>
      </c>
      <c r="BU2105" s="56">
        <f t="shared" si="796"/>
        <v>0</v>
      </c>
      <c r="BV2105" s="56" t="str">
        <f>IFERROR(BU2105*#REF!,"0,00")</f>
        <v>0,00</v>
      </c>
      <c r="BW2105" s="59" t="str">
        <f t="shared" si="797"/>
        <v>0,00</v>
      </c>
    </row>
    <row r="2106" spans="1:75" ht="61.5" customHeight="1" thickTop="1" thickBot="1">
      <c r="A2106" s="90" t="str">
        <f t="shared" si="785"/>
        <v>INSERIR DATA</v>
      </c>
      <c r="B2106" s="91" t="str">
        <f t="shared" si="786"/>
        <v>INSERIR DATA</v>
      </c>
      <c r="C2106" s="81" t="str">
        <f t="shared" si="787"/>
        <v>INSERIR DATA</v>
      </c>
      <c r="D2106" s="79">
        <f t="shared" si="799"/>
        <v>2103</v>
      </c>
      <c r="E2106" s="125">
        <f t="shared" si="798"/>
        <v>0</v>
      </c>
      <c r="F2106" s="101"/>
      <c r="G2106" s="124" t="str">
        <f>IFERROR(VLOOKUP(F2106,#REF!,2,0)," ")</f>
        <v xml:space="preserve"> </v>
      </c>
      <c r="H2106" s="122" t="str">
        <f>IFERROR(VLOOKUP(F2106,#REF!,3,0)," ")</f>
        <v xml:space="preserve"> </v>
      </c>
      <c r="I2106" s="103"/>
      <c r="J2106" s="103"/>
      <c r="K2106" s="103"/>
      <c r="L2106" s="104"/>
      <c r="M2106" s="105"/>
      <c r="N2106" s="106"/>
      <c r="O2106" s="107"/>
      <c r="P2106" s="122" t="str">
        <f t="shared" si="805"/>
        <v>00,00</v>
      </c>
      <c r="Q2106" s="123" t="str">
        <f t="shared" si="806"/>
        <v>0,00</v>
      </c>
      <c r="R2106" s="119">
        <v>0</v>
      </c>
      <c r="S2106" s="119">
        <v>0</v>
      </c>
      <c r="T2106" s="123">
        <f t="shared" si="788"/>
        <v>0</v>
      </c>
      <c r="U2106" s="108"/>
      <c r="V2106" s="109" t="str">
        <f t="shared" si="807"/>
        <v/>
      </c>
      <c r="W2106" s="37"/>
      <c r="X2106" s="132"/>
      <c r="Y2106" s="134"/>
      <c r="AA2106" s="24"/>
      <c r="AB2106" s="40"/>
      <c r="AC2106" s="24" t="str">
        <f t="shared" si="790"/>
        <v>Pendente</v>
      </c>
      <c r="AE2106" s="43"/>
      <c r="AF2106" s="44"/>
      <c r="AG2106" s="46"/>
      <c r="AH2106" s="46"/>
      <c r="AI2106" s="46"/>
      <c r="AJ2106" s="44"/>
      <c r="AK2106" s="46"/>
      <c r="AL2106" s="127"/>
      <c r="AM2106" s="44"/>
      <c r="AN2106" s="46"/>
      <c r="AO2106" s="127"/>
      <c r="AP2106" s="46"/>
      <c r="AQ2106" s="46"/>
      <c r="AR2106" s="46"/>
      <c r="AS2106" s="46"/>
      <c r="AT2106" s="46"/>
      <c r="AU2106" s="46"/>
      <c r="AV2106" s="46"/>
      <c r="AW2106" s="46"/>
      <c r="AX2106" s="46"/>
      <c r="AY2106" s="46"/>
      <c r="AZ2106" s="49"/>
      <c r="BE2106" s="52">
        <f t="shared" si="789"/>
        <v>0</v>
      </c>
      <c r="BF2106" s="53" t="str">
        <f t="shared" si="791"/>
        <v>00</v>
      </c>
      <c r="BG2106" s="54">
        <f t="shared" si="792"/>
        <v>0</v>
      </c>
      <c r="BH2106" s="54">
        <v>6</v>
      </c>
      <c r="BI2106" s="54" t="str">
        <f t="shared" si="793"/>
        <v>,00</v>
      </c>
      <c r="BJ2106" s="55" t="str">
        <f t="shared" si="794"/>
        <v>00,00</v>
      </c>
      <c r="BL2106" s="57" t="str">
        <f>IFERROR(VLOOKUP(H2106,#REF!,2,0)," ")</f>
        <v xml:space="preserve"> </v>
      </c>
      <c r="BM2106" s="57" t="str">
        <f>IFERROR(VLOOKUP(K2106,#REF!,2,0)," ")</f>
        <v xml:space="preserve"> </v>
      </c>
      <c r="BN2106" s="58" t="str">
        <f t="shared" si="800"/>
        <v xml:space="preserve">  </v>
      </c>
      <c r="BO2106" s="59" t="str">
        <f>IFERROR(VLOOKUP(BN2106,#REF!,5,0)," ")</f>
        <v xml:space="preserve"> </v>
      </c>
      <c r="BP2106" s="59" t="str">
        <f t="shared" si="801"/>
        <v xml:space="preserve"> </v>
      </c>
      <c r="BQ2106" s="56" t="str">
        <f t="shared" si="802"/>
        <v>0,00</v>
      </c>
      <c r="BR2106" s="59" t="str">
        <f t="shared" si="803"/>
        <v>0,00</v>
      </c>
      <c r="BS2106" s="59" t="str">
        <f t="shared" si="804"/>
        <v xml:space="preserve"> </v>
      </c>
      <c r="BT2106" s="56" t="str">
        <f t="shared" si="795"/>
        <v>00</v>
      </c>
      <c r="BU2106" s="56">
        <f t="shared" si="796"/>
        <v>0</v>
      </c>
      <c r="BV2106" s="56" t="str">
        <f>IFERROR(BU2106*#REF!,"0,00")</f>
        <v>0,00</v>
      </c>
      <c r="BW2106" s="59" t="str">
        <f t="shared" si="797"/>
        <v>0,00</v>
      </c>
    </row>
    <row r="2107" spans="1:75" ht="61.5" customHeight="1" thickTop="1" thickBot="1">
      <c r="A2107" s="90" t="str">
        <f t="shared" si="785"/>
        <v>INSERIR DATA</v>
      </c>
      <c r="B2107" s="91" t="str">
        <f t="shared" si="786"/>
        <v>INSERIR DATA</v>
      </c>
      <c r="C2107" s="81" t="str">
        <f t="shared" si="787"/>
        <v>INSERIR DATA</v>
      </c>
      <c r="D2107" s="79">
        <f t="shared" si="799"/>
        <v>2104</v>
      </c>
      <c r="E2107" s="125">
        <f t="shared" si="798"/>
        <v>0</v>
      </c>
      <c r="F2107" s="101"/>
      <c r="G2107" s="124" t="str">
        <f>IFERROR(VLOOKUP(F2107,#REF!,2,0)," ")</f>
        <v xml:space="preserve"> </v>
      </c>
      <c r="H2107" s="122" t="str">
        <f>IFERROR(VLOOKUP(F2107,#REF!,3,0)," ")</f>
        <v xml:space="preserve"> </v>
      </c>
      <c r="I2107" s="103"/>
      <c r="J2107" s="103"/>
      <c r="K2107" s="103"/>
      <c r="L2107" s="104"/>
      <c r="M2107" s="105"/>
      <c r="N2107" s="106"/>
      <c r="O2107" s="107"/>
      <c r="P2107" s="122" t="str">
        <f t="shared" si="805"/>
        <v>00,00</v>
      </c>
      <c r="Q2107" s="123" t="str">
        <f t="shared" si="806"/>
        <v>0,00</v>
      </c>
      <c r="R2107" s="119">
        <v>0</v>
      </c>
      <c r="S2107" s="119">
        <v>0</v>
      </c>
      <c r="T2107" s="123">
        <f t="shared" si="788"/>
        <v>0</v>
      </c>
      <c r="U2107" s="108"/>
      <c r="V2107" s="109" t="str">
        <f t="shared" si="807"/>
        <v/>
      </c>
      <c r="W2107" s="37"/>
      <c r="X2107" s="132"/>
      <c r="Y2107" s="134"/>
      <c r="AA2107" s="24"/>
      <c r="AB2107" s="40"/>
      <c r="AC2107" s="24" t="str">
        <f t="shared" si="790"/>
        <v>Pendente</v>
      </c>
      <c r="AE2107" s="43"/>
      <c r="AF2107" s="44"/>
      <c r="AG2107" s="46"/>
      <c r="AH2107" s="46"/>
      <c r="AI2107" s="46"/>
      <c r="AJ2107" s="44"/>
      <c r="AK2107" s="46"/>
      <c r="AL2107" s="127"/>
      <c r="AM2107" s="44"/>
      <c r="AN2107" s="46"/>
      <c r="AO2107" s="127"/>
      <c r="AP2107" s="46"/>
      <c r="AQ2107" s="46"/>
      <c r="AR2107" s="46"/>
      <c r="AS2107" s="46"/>
      <c r="AT2107" s="46"/>
      <c r="AU2107" s="46"/>
      <c r="AV2107" s="46"/>
      <c r="AW2107" s="46"/>
      <c r="AX2107" s="46"/>
      <c r="AY2107" s="46"/>
      <c r="AZ2107" s="49"/>
      <c r="BE2107" s="52">
        <f t="shared" si="789"/>
        <v>0</v>
      </c>
      <c r="BF2107" s="53" t="str">
        <f t="shared" si="791"/>
        <v>00</v>
      </c>
      <c r="BG2107" s="54">
        <f t="shared" si="792"/>
        <v>0</v>
      </c>
      <c r="BH2107" s="54">
        <v>6</v>
      </c>
      <c r="BI2107" s="54" t="str">
        <f t="shared" si="793"/>
        <v>,00</v>
      </c>
      <c r="BJ2107" s="55" t="str">
        <f t="shared" si="794"/>
        <v>00,00</v>
      </c>
      <c r="BL2107" s="57" t="str">
        <f>IFERROR(VLOOKUP(H2107,#REF!,2,0)," ")</f>
        <v xml:space="preserve"> </v>
      </c>
      <c r="BM2107" s="57" t="str">
        <f>IFERROR(VLOOKUP(K2107,#REF!,2,0)," ")</f>
        <v xml:space="preserve"> </v>
      </c>
      <c r="BN2107" s="58" t="str">
        <f t="shared" si="800"/>
        <v xml:space="preserve">  </v>
      </c>
      <c r="BO2107" s="59" t="str">
        <f>IFERROR(VLOOKUP(BN2107,#REF!,5,0)," ")</f>
        <v xml:space="preserve"> </v>
      </c>
      <c r="BP2107" s="59" t="str">
        <f t="shared" si="801"/>
        <v xml:space="preserve"> </v>
      </c>
      <c r="BQ2107" s="56" t="str">
        <f t="shared" si="802"/>
        <v>0,00</v>
      </c>
      <c r="BR2107" s="59" t="str">
        <f t="shared" si="803"/>
        <v>0,00</v>
      </c>
      <c r="BS2107" s="59" t="str">
        <f t="shared" si="804"/>
        <v xml:space="preserve"> </v>
      </c>
      <c r="BT2107" s="56" t="str">
        <f t="shared" si="795"/>
        <v>00</v>
      </c>
      <c r="BU2107" s="56">
        <f t="shared" si="796"/>
        <v>0</v>
      </c>
      <c r="BV2107" s="56" t="str">
        <f>IFERROR(BU2107*#REF!,"0,00")</f>
        <v>0,00</v>
      </c>
      <c r="BW2107" s="59" t="str">
        <f t="shared" si="797"/>
        <v>0,00</v>
      </c>
    </row>
    <row r="2108" spans="1:75" ht="61.5" customHeight="1" thickTop="1" thickBot="1">
      <c r="A2108" s="90" t="str">
        <f t="shared" si="785"/>
        <v>INSERIR DATA</v>
      </c>
      <c r="B2108" s="91" t="str">
        <f t="shared" si="786"/>
        <v>INSERIR DATA</v>
      </c>
      <c r="C2108" s="81" t="str">
        <f t="shared" si="787"/>
        <v>INSERIR DATA</v>
      </c>
      <c r="D2108" s="79">
        <f t="shared" si="799"/>
        <v>2105</v>
      </c>
      <c r="E2108" s="125">
        <f t="shared" si="798"/>
        <v>0</v>
      </c>
      <c r="F2108" s="101"/>
      <c r="G2108" s="124" t="str">
        <f>IFERROR(VLOOKUP(F2108,#REF!,2,0)," ")</f>
        <v xml:space="preserve"> </v>
      </c>
      <c r="H2108" s="122" t="str">
        <f>IFERROR(VLOOKUP(F2108,#REF!,3,0)," ")</f>
        <v xml:space="preserve"> </v>
      </c>
      <c r="I2108" s="103"/>
      <c r="J2108" s="103"/>
      <c r="K2108" s="103"/>
      <c r="L2108" s="104"/>
      <c r="M2108" s="105"/>
      <c r="N2108" s="106"/>
      <c r="O2108" s="107"/>
      <c r="P2108" s="122" t="str">
        <f t="shared" si="805"/>
        <v>00,00</v>
      </c>
      <c r="Q2108" s="123" t="str">
        <f t="shared" si="806"/>
        <v>0,00</v>
      </c>
      <c r="R2108" s="119">
        <v>0</v>
      </c>
      <c r="S2108" s="119">
        <v>0</v>
      </c>
      <c r="T2108" s="123">
        <f t="shared" si="788"/>
        <v>0</v>
      </c>
      <c r="U2108" s="108"/>
      <c r="V2108" s="109" t="str">
        <f t="shared" si="807"/>
        <v/>
      </c>
      <c r="W2108" s="37"/>
      <c r="X2108" s="132"/>
      <c r="Y2108" s="134"/>
      <c r="AA2108" s="24"/>
      <c r="AB2108" s="40"/>
      <c r="AC2108" s="24" t="str">
        <f t="shared" si="790"/>
        <v>Pendente</v>
      </c>
      <c r="AE2108" s="43"/>
      <c r="AF2108" s="44"/>
      <c r="AG2108" s="46"/>
      <c r="AH2108" s="46"/>
      <c r="AI2108" s="46"/>
      <c r="AJ2108" s="44"/>
      <c r="AK2108" s="46"/>
      <c r="AL2108" s="127"/>
      <c r="AM2108" s="44"/>
      <c r="AN2108" s="46"/>
      <c r="AO2108" s="127"/>
      <c r="AP2108" s="46"/>
      <c r="AQ2108" s="46"/>
      <c r="AR2108" s="46"/>
      <c r="AS2108" s="46"/>
      <c r="AT2108" s="46"/>
      <c r="AU2108" s="46"/>
      <c r="AV2108" s="46"/>
      <c r="AW2108" s="46"/>
      <c r="AX2108" s="46"/>
      <c r="AY2108" s="46"/>
      <c r="AZ2108" s="49"/>
      <c r="BE2108" s="52">
        <f t="shared" si="789"/>
        <v>0</v>
      </c>
      <c r="BF2108" s="53" t="str">
        <f t="shared" si="791"/>
        <v>00</v>
      </c>
      <c r="BG2108" s="54">
        <f t="shared" si="792"/>
        <v>0</v>
      </c>
      <c r="BH2108" s="54">
        <v>6</v>
      </c>
      <c r="BI2108" s="54" t="str">
        <f t="shared" si="793"/>
        <v>,00</v>
      </c>
      <c r="BJ2108" s="55" t="str">
        <f t="shared" si="794"/>
        <v>00,00</v>
      </c>
      <c r="BL2108" s="57" t="str">
        <f>IFERROR(VLOOKUP(H2108,#REF!,2,0)," ")</f>
        <v xml:space="preserve"> </v>
      </c>
      <c r="BM2108" s="57" t="str">
        <f>IFERROR(VLOOKUP(K2108,#REF!,2,0)," ")</f>
        <v xml:space="preserve"> </v>
      </c>
      <c r="BN2108" s="58" t="str">
        <f t="shared" si="800"/>
        <v xml:space="preserve">  </v>
      </c>
      <c r="BO2108" s="59" t="str">
        <f>IFERROR(VLOOKUP(BN2108,#REF!,5,0)," ")</f>
        <v xml:space="preserve"> </v>
      </c>
      <c r="BP2108" s="59" t="str">
        <f t="shared" si="801"/>
        <v xml:space="preserve"> </v>
      </c>
      <c r="BQ2108" s="56" t="str">
        <f t="shared" si="802"/>
        <v>0,00</v>
      </c>
      <c r="BR2108" s="59" t="str">
        <f t="shared" si="803"/>
        <v>0,00</v>
      </c>
      <c r="BS2108" s="59" t="str">
        <f t="shared" si="804"/>
        <v xml:space="preserve"> </v>
      </c>
      <c r="BT2108" s="56" t="str">
        <f t="shared" si="795"/>
        <v>00</v>
      </c>
      <c r="BU2108" s="56">
        <f t="shared" si="796"/>
        <v>0</v>
      </c>
      <c r="BV2108" s="56" t="str">
        <f>IFERROR(BU2108*#REF!,"0,00")</f>
        <v>0,00</v>
      </c>
      <c r="BW2108" s="59" t="str">
        <f t="shared" si="797"/>
        <v>0,00</v>
      </c>
    </row>
    <row r="2109" spans="1:75" ht="61.5" customHeight="1" thickTop="1" thickBot="1">
      <c r="A2109" s="90" t="str">
        <f t="shared" si="785"/>
        <v>INSERIR DATA</v>
      </c>
      <c r="B2109" s="91" t="str">
        <f t="shared" si="786"/>
        <v>INSERIR DATA</v>
      </c>
      <c r="C2109" s="81" t="str">
        <f t="shared" si="787"/>
        <v>INSERIR DATA</v>
      </c>
      <c r="D2109" s="79">
        <f t="shared" si="799"/>
        <v>2106</v>
      </c>
      <c r="E2109" s="125">
        <f t="shared" si="798"/>
        <v>0</v>
      </c>
      <c r="F2109" s="101"/>
      <c r="G2109" s="124" t="str">
        <f>IFERROR(VLOOKUP(F2109,#REF!,2,0)," ")</f>
        <v xml:space="preserve"> </v>
      </c>
      <c r="H2109" s="122" t="str">
        <f>IFERROR(VLOOKUP(F2109,#REF!,3,0)," ")</f>
        <v xml:space="preserve"> </v>
      </c>
      <c r="I2109" s="103"/>
      <c r="J2109" s="103"/>
      <c r="K2109" s="103"/>
      <c r="L2109" s="104"/>
      <c r="M2109" s="105"/>
      <c r="N2109" s="106"/>
      <c r="O2109" s="107"/>
      <c r="P2109" s="122" t="str">
        <f t="shared" si="805"/>
        <v>00,00</v>
      </c>
      <c r="Q2109" s="123" t="str">
        <f t="shared" si="806"/>
        <v>0,00</v>
      </c>
      <c r="R2109" s="119">
        <v>0</v>
      </c>
      <c r="S2109" s="119">
        <v>0</v>
      </c>
      <c r="T2109" s="123">
        <f t="shared" si="788"/>
        <v>0</v>
      </c>
      <c r="U2109" s="108"/>
      <c r="V2109" s="109" t="str">
        <f t="shared" si="807"/>
        <v/>
      </c>
      <c r="W2109" s="37"/>
      <c r="X2109" s="132"/>
      <c r="Y2109" s="134"/>
      <c r="AA2109" s="24"/>
      <c r="AB2109" s="40"/>
      <c r="AC2109" s="24" t="str">
        <f t="shared" si="790"/>
        <v>Pendente</v>
      </c>
      <c r="AE2109" s="43"/>
      <c r="AF2109" s="44"/>
      <c r="AG2109" s="46"/>
      <c r="AH2109" s="46"/>
      <c r="AI2109" s="46"/>
      <c r="AJ2109" s="44"/>
      <c r="AK2109" s="46"/>
      <c r="AL2109" s="127"/>
      <c r="AM2109" s="44"/>
      <c r="AN2109" s="46"/>
      <c r="AO2109" s="127"/>
      <c r="AP2109" s="46"/>
      <c r="AQ2109" s="46"/>
      <c r="AR2109" s="46"/>
      <c r="AS2109" s="46"/>
      <c r="AT2109" s="46"/>
      <c r="AU2109" s="46"/>
      <c r="AV2109" s="46"/>
      <c r="AW2109" s="46"/>
      <c r="AX2109" s="46"/>
      <c r="AY2109" s="46"/>
      <c r="AZ2109" s="49"/>
      <c r="BE2109" s="52">
        <f t="shared" si="789"/>
        <v>0</v>
      </c>
      <c r="BF2109" s="53" t="str">
        <f t="shared" si="791"/>
        <v>00</v>
      </c>
      <c r="BG2109" s="54">
        <f t="shared" si="792"/>
        <v>0</v>
      </c>
      <c r="BH2109" s="54">
        <v>6</v>
      </c>
      <c r="BI2109" s="54" t="str">
        <f t="shared" si="793"/>
        <v>,00</v>
      </c>
      <c r="BJ2109" s="55" t="str">
        <f t="shared" si="794"/>
        <v>00,00</v>
      </c>
      <c r="BL2109" s="57" t="str">
        <f>IFERROR(VLOOKUP(H2109,#REF!,2,0)," ")</f>
        <v xml:space="preserve"> </v>
      </c>
      <c r="BM2109" s="57" t="str">
        <f>IFERROR(VLOOKUP(K2109,#REF!,2,0)," ")</f>
        <v xml:space="preserve"> </v>
      </c>
      <c r="BN2109" s="58" t="str">
        <f t="shared" si="800"/>
        <v xml:space="preserve">  </v>
      </c>
      <c r="BO2109" s="59" t="str">
        <f>IFERROR(VLOOKUP(BN2109,#REF!,5,0)," ")</f>
        <v xml:space="preserve"> </v>
      </c>
      <c r="BP2109" s="59" t="str">
        <f t="shared" si="801"/>
        <v xml:space="preserve"> </v>
      </c>
      <c r="BQ2109" s="56" t="str">
        <f t="shared" si="802"/>
        <v>0,00</v>
      </c>
      <c r="BR2109" s="59" t="str">
        <f t="shared" si="803"/>
        <v>0,00</v>
      </c>
      <c r="BS2109" s="59" t="str">
        <f t="shared" si="804"/>
        <v xml:space="preserve"> </v>
      </c>
      <c r="BT2109" s="56" t="str">
        <f t="shared" si="795"/>
        <v>00</v>
      </c>
      <c r="BU2109" s="56">
        <f t="shared" si="796"/>
        <v>0</v>
      </c>
      <c r="BV2109" s="56" t="str">
        <f>IFERROR(BU2109*#REF!,"0,00")</f>
        <v>0,00</v>
      </c>
      <c r="BW2109" s="59" t="str">
        <f t="shared" si="797"/>
        <v>0,00</v>
      </c>
    </row>
    <row r="2110" spans="1:75" ht="61.5" customHeight="1" thickTop="1" thickBot="1">
      <c r="A2110" s="90" t="str">
        <f t="shared" si="785"/>
        <v>INSERIR DATA</v>
      </c>
      <c r="B2110" s="91" t="str">
        <f t="shared" si="786"/>
        <v>INSERIR DATA</v>
      </c>
      <c r="C2110" s="81" t="str">
        <f t="shared" si="787"/>
        <v>INSERIR DATA</v>
      </c>
      <c r="D2110" s="79">
        <f t="shared" si="799"/>
        <v>2107</v>
      </c>
      <c r="E2110" s="125">
        <f t="shared" si="798"/>
        <v>0</v>
      </c>
      <c r="F2110" s="101"/>
      <c r="G2110" s="124" t="str">
        <f>IFERROR(VLOOKUP(F2110,#REF!,2,0)," ")</f>
        <v xml:space="preserve"> </v>
      </c>
      <c r="H2110" s="122" t="str">
        <f>IFERROR(VLOOKUP(F2110,#REF!,3,0)," ")</f>
        <v xml:space="preserve"> </v>
      </c>
      <c r="I2110" s="103"/>
      <c r="J2110" s="103"/>
      <c r="K2110" s="103"/>
      <c r="L2110" s="104"/>
      <c r="M2110" s="105"/>
      <c r="N2110" s="106"/>
      <c r="O2110" s="107"/>
      <c r="P2110" s="122" t="str">
        <f t="shared" si="805"/>
        <v>00,00</v>
      </c>
      <c r="Q2110" s="123" t="str">
        <f t="shared" si="806"/>
        <v>0,00</v>
      </c>
      <c r="R2110" s="119">
        <v>0</v>
      </c>
      <c r="S2110" s="119">
        <v>0</v>
      </c>
      <c r="T2110" s="123">
        <f t="shared" si="788"/>
        <v>0</v>
      </c>
      <c r="U2110" s="108"/>
      <c r="V2110" s="109" t="str">
        <f t="shared" si="807"/>
        <v/>
      </c>
      <c r="W2110" s="37"/>
      <c r="X2110" s="132"/>
      <c r="Y2110" s="134"/>
      <c r="AA2110" s="24"/>
      <c r="AB2110" s="40"/>
      <c r="AC2110" s="24" t="str">
        <f t="shared" si="790"/>
        <v>Pendente</v>
      </c>
      <c r="AE2110" s="43"/>
      <c r="AF2110" s="44"/>
      <c r="AG2110" s="46"/>
      <c r="AH2110" s="46"/>
      <c r="AI2110" s="46"/>
      <c r="AJ2110" s="44"/>
      <c r="AK2110" s="46"/>
      <c r="AL2110" s="127"/>
      <c r="AM2110" s="44"/>
      <c r="AN2110" s="46"/>
      <c r="AO2110" s="127"/>
      <c r="AP2110" s="46"/>
      <c r="AQ2110" s="46"/>
      <c r="AR2110" s="46"/>
      <c r="AS2110" s="46"/>
      <c r="AT2110" s="46"/>
      <c r="AU2110" s="46"/>
      <c r="AV2110" s="46"/>
      <c r="AW2110" s="46"/>
      <c r="AX2110" s="46"/>
      <c r="AY2110" s="46"/>
      <c r="AZ2110" s="49"/>
      <c r="BE2110" s="52">
        <f t="shared" si="789"/>
        <v>0</v>
      </c>
      <c r="BF2110" s="53" t="str">
        <f t="shared" si="791"/>
        <v>00</v>
      </c>
      <c r="BG2110" s="54">
        <f t="shared" si="792"/>
        <v>0</v>
      </c>
      <c r="BH2110" s="54">
        <v>6</v>
      </c>
      <c r="BI2110" s="54" t="str">
        <f t="shared" si="793"/>
        <v>,00</v>
      </c>
      <c r="BJ2110" s="55" t="str">
        <f t="shared" si="794"/>
        <v>00,00</v>
      </c>
      <c r="BL2110" s="57" t="str">
        <f>IFERROR(VLOOKUP(H2110,#REF!,2,0)," ")</f>
        <v xml:space="preserve"> </v>
      </c>
      <c r="BM2110" s="57" t="str">
        <f>IFERROR(VLOOKUP(K2110,#REF!,2,0)," ")</f>
        <v xml:space="preserve"> </v>
      </c>
      <c r="BN2110" s="58" t="str">
        <f t="shared" si="800"/>
        <v xml:space="preserve">  </v>
      </c>
      <c r="BO2110" s="59" t="str">
        <f>IFERROR(VLOOKUP(BN2110,#REF!,5,0)," ")</f>
        <v xml:space="preserve"> </v>
      </c>
      <c r="BP2110" s="59" t="str">
        <f t="shared" si="801"/>
        <v xml:space="preserve"> </v>
      </c>
      <c r="BQ2110" s="56" t="str">
        <f t="shared" si="802"/>
        <v>0,00</v>
      </c>
      <c r="BR2110" s="59" t="str">
        <f t="shared" si="803"/>
        <v>0,00</v>
      </c>
      <c r="BS2110" s="59" t="str">
        <f t="shared" si="804"/>
        <v xml:space="preserve"> </v>
      </c>
      <c r="BT2110" s="56" t="str">
        <f t="shared" si="795"/>
        <v>00</v>
      </c>
      <c r="BU2110" s="56">
        <f t="shared" si="796"/>
        <v>0</v>
      </c>
      <c r="BV2110" s="56" t="str">
        <f>IFERROR(BU2110*#REF!,"0,00")</f>
        <v>0,00</v>
      </c>
      <c r="BW2110" s="59" t="str">
        <f t="shared" si="797"/>
        <v>0,00</v>
      </c>
    </row>
    <row r="2111" spans="1:75" ht="61.5" customHeight="1" thickTop="1" thickBot="1">
      <c r="A2111" s="90" t="str">
        <f t="shared" si="785"/>
        <v>INSERIR DATA</v>
      </c>
      <c r="B2111" s="91" t="str">
        <f t="shared" si="786"/>
        <v>INSERIR DATA</v>
      </c>
      <c r="C2111" s="81" t="str">
        <f t="shared" si="787"/>
        <v>INSERIR DATA</v>
      </c>
      <c r="D2111" s="79">
        <f t="shared" si="799"/>
        <v>2108</v>
      </c>
      <c r="E2111" s="125">
        <f t="shared" si="798"/>
        <v>0</v>
      </c>
      <c r="F2111" s="101"/>
      <c r="G2111" s="124" t="str">
        <f>IFERROR(VLOOKUP(F2111,#REF!,2,0)," ")</f>
        <v xml:space="preserve"> </v>
      </c>
      <c r="H2111" s="122" t="str">
        <f>IFERROR(VLOOKUP(F2111,#REF!,3,0)," ")</f>
        <v xml:space="preserve"> </v>
      </c>
      <c r="I2111" s="103"/>
      <c r="J2111" s="103"/>
      <c r="K2111" s="103"/>
      <c r="L2111" s="104"/>
      <c r="M2111" s="105"/>
      <c r="N2111" s="106"/>
      <c r="O2111" s="107"/>
      <c r="P2111" s="122" t="str">
        <f t="shared" si="805"/>
        <v>00,00</v>
      </c>
      <c r="Q2111" s="123" t="str">
        <f t="shared" si="806"/>
        <v>0,00</v>
      </c>
      <c r="R2111" s="119">
        <v>0</v>
      </c>
      <c r="S2111" s="119">
        <v>0</v>
      </c>
      <c r="T2111" s="123">
        <f t="shared" si="788"/>
        <v>0</v>
      </c>
      <c r="U2111" s="108"/>
      <c r="V2111" s="109" t="str">
        <f t="shared" si="807"/>
        <v/>
      </c>
      <c r="W2111" s="37"/>
      <c r="X2111" s="132"/>
      <c r="Y2111" s="134"/>
      <c r="AA2111" s="24"/>
      <c r="AB2111" s="40"/>
      <c r="AC2111" s="24" t="str">
        <f t="shared" si="790"/>
        <v>Pendente</v>
      </c>
      <c r="AE2111" s="43"/>
      <c r="AF2111" s="44"/>
      <c r="AG2111" s="46"/>
      <c r="AH2111" s="46"/>
      <c r="AI2111" s="46"/>
      <c r="AJ2111" s="44"/>
      <c r="AK2111" s="46"/>
      <c r="AL2111" s="127"/>
      <c r="AM2111" s="44"/>
      <c r="AN2111" s="46"/>
      <c r="AO2111" s="127"/>
      <c r="AP2111" s="46"/>
      <c r="AQ2111" s="46"/>
      <c r="AR2111" s="46"/>
      <c r="AS2111" s="46"/>
      <c r="AT2111" s="46"/>
      <c r="AU2111" s="46"/>
      <c r="AV2111" s="46"/>
      <c r="AW2111" s="46"/>
      <c r="AX2111" s="46"/>
      <c r="AY2111" s="46"/>
      <c r="AZ2111" s="49"/>
      <c r="BE2111" s="52">
        <f t="shared" si="789"/>
        <v>0</v>
      </c>
      <c r="BF2111" s="53" t="str">
        <f t="shared" si="791"/>
        <v>00</v>
      </c>
      <c r="BG2111" s="54">
        <f t="shared" si="792"/>
        <v>0</v>
      </c>
      <c r="BH2111" s="54">
        <v>6</v>
      </c>
      <c r="BI2111" s="54" t="str">
        <f t="shared" si="793"/>
        <v>,00</v>
      </c>
      <c r="BJ2111" s="55" t="str">
        <f t="shared" si="794"/>
        <v>00,00</v>
      </c>
      <c r="BL2111" s="57" t="str">
        <f>IFERROR(VLOOKUP(H2111,#REF!,2,0)," ")</f>
        <v xml:space="preserve"> </v>
      </c>
      <c r="BM2111" s="57" t="str">
        <f>IFERROR(VLOOKUP(K2111,#REF!,2,0)," ")</f>
        <v xml:space="preserve"> </v>
      </c>
      <c r="BN2111" s="58" t="str">
        <f t="shared" si="800"/>
        <v xml:space="preserve">  </v>
      </c>
      <c r="BO2111" s="59" t="str">
        <f>IFERROR(VLOOKUP(BN2111,#REF!,5,0)," ")</f>
        <v xml:space="preserve"> </v>
      </c>
      <c r="BP2111" s="59" t="str">
        <f t="shared" si="801"/>
        <v xml:space="preserve"> </v>
      </c>
      <c r="BQ2111" s="56" t="str">
        <f t="shared" si="802"/>
        <v>0,00</v>
      </c>
      <c r="BR2111" s="59" t="str">
        <f t="shared" si="803"/>
        <v>0,00</v>
      </c>
      <c r="BS2111" s="59" t="str">
        <f t="shared" si="804"/>
        <v xml:space="preserve"> </v>
      </c>
      <c r="BT2111" s="56" t="str">
        <f t="shared" si="795"/>
        <v>00</v>
      </c>
      <c r="BU2111" s="56">
        <f t="shared" si="796"/>
        <v>0</v>
      </c>
      <c r="BV2111" s="56" t="str">
        <f>IFERROR(BU2111*#REF!,"0,00")</f>
        <v>0,00</v>
      </c>
      <c r="BW2111" s="59" t="str">
        <f t="shared" si="797"/>
        <v>0,00</v>
      </c>
    </row>
    <row r="2112" spans="1:75" ht="61.5" customHeight="1" thickTop="1" thickBot="1">
      <c r="A2112" s="90" t="str">
        <f t="shared" si="785"/>
        <v>INSERIR DATA</v>
      </c>
      <c r="B2112" s="91" t="str">
        <f t="shared" si="786"/>
        <v>INSERIR DATA</v>
      </c>
      <c r="C2112" s="81" t="str">
        <f t="shared" si="787"/>
        <v>INSERIR DATA</v>
      </c>
      <c r="D2112" s="79">
        <f t="shared" si="799"/>
        <v>2109</v>
      </c>
      <c r="E2112" s="125">
        <f t="shared" si="798"/>
        <v>0</v>
      </c>
      <c r="F2112" s="101"/>
      <c r="G2112" s="124" t="str">
        <f>IFERROR(VLOOKUP(F2112,#REF!,2,0)," ")</f>
        <v xml:space="preserve"> </v>
      </c>
      <c r="H2112" s="122" t="str">
        <f>IFERROR(VLOOKUP(F2112,#REF!,3,0)," ")</f>
        <v xml:space="preserve"> </v>
      </c>
      <c r="I2112" s="103"/>
      <c r="J2112" s="103"/>
      <c r="K2112" s="103"/>
      <c r="L2112" s="104"/>
      <c r="M2112" s="105"/>
      <c r="N2112" s="106"/>
      <c r="O2112" s="107"/>
      <c r="P2112" s="122" t="str">
        <f t="shared" si="805"/>
        <v>00,00</v>
      </c>
      <c r="Q2112" s="123" t="str">
        <f t="shared" si="806"/>
        <v>0,00</v>
      </c>
      <c r="R2112" s="119">
        <v>0</v>
      </c>
      <c r="S2112" s="119">
        <v>0</v>
      </c>
      <c r="T2112" s="123">
        <f t="shared" si="788"/>
        <v>0</v>
      </c>
      <c r="U2112" s="108"/>
      <c r="V2112" s="109" t="str">
        <f t="shared" si="807"/>
        <v/>
      </c>
      <c r="W2112" s="37"/>
      <c r="X2112" s="132"/>
      <c r="Y2112" s="134"/>
      <c r="AA2112" s="24"/>
      <c r="AB2112" s="40"/>
      <c r="AC2112" s="24" t="str">
        <f t="shared" si="790"/>
        <v>Pendente</v>
      </c>
      <c r="AE2112" s="43"/>
      <c r="AF2112" s="44"/>
      <c r="AG2112" s="46"/>
      <c r="AH2112" s="46"/>
      <c r="AI2112" s="46"/>
      <c r="AJ2112" s="44"/>
      <c r="AK2112" s="46"/>
      <c r="AL2112" s="127"/>
      <c r="AM2112" s="44"/>
      <c r="AN2112" s="46"/>
      <c r="AO2112" s="127"/>
      <c r="AP2112" s="46"/>
      <c r="AQ2112" s="46"/>
      <c r="AR2112" s="46"/>
      <c r="AS2112" s="46"/>
      <c r="AT2112" s="46"/>
      <c r="AU2112" s="46"/>
      <c r="AV2112" s="46"/>
      <c r="AW2112" s="46"/>
      <c r="AX2112" s="46"/>
      <c r="AY2112" s="46"/>
      <c r="AZ2112" s="49"/>
      <c r="BE2112" s="52">
        <f t="shared" si="789"/>
        <v>0</v>
      </c>
      <c r="BF2112" s="53" t="str">
        <f t="shared" si="791"/>
        <v>00</v>
      </c>
      <c r="BG2112" s="54">
        <f t="shared" si="792"/>
        <v>0</v>
      </c>
      <c r="BH2112" s="54">
        <v>6</v>
      </c>
      <c r="BI2112" s="54" t="str">
        <f t="shared" si="793"/>
        <v>,00</v>
      </c>
      <c r="BJ2112" s="55" t="str">
        <f t="shared" si="794"/>
        <v>00,00</v>
      </c>
      <c r="BL2112" s="57" t="str">
        <f>IFERROR(VLOOKUP(H2112,#REF!,2,0)," ")</f>
        <v xml:space="preserve"> </v>
      </c>
      <c r="BM2112" s="57" t="str">
        <f>IFERROR(VLOOKUP(K2112,#REF!,2,0)," ")</f>
        <v xml:space="preserve"> </v>
      </c>
      <c r="BN2112" s="58" t="str">
        <f t="shared" si="800"/>
        <v xml:space="preserve">  </v>
      </c>
      <c r="BO2112" s="59" t="str">
        <f>IFERROR(VLOOKUP(BN2112,#REF!,5,0)," ")</f>
        <v xml:space="preserve"> </v>
      </c>
      <c r="BP2112" s="59" t="str">
        <f t="shared" si="801"/>
        <v xml:space="preserve"> </v>
      </c>
      <c r="BQ2112" s="56" t="str">
        <f t="shared" si="802"/>
        <v>0,00</v>
      </c>
      <c r="BR2112" s="59" t="str">
        <f t="shared" si="803"/>
        <v>0,00</v>
      </c>
      <c r="BS2112" s="59" t="str">
        <f t="shared" si="804"/>
        <v xml:space="preserve"> </v>
      </c>
      <c r="BT2112" s="56" t="str">
        <f t="shared" si="795"/>
        <v>00</v>
      </c>
      <c r="BU2112" s="56">
        <f t="shared" si="796"/>
        <v>0</v>
      </c>
      <c r="BV2112" s="56" t="str">
        <f>IFERROR(BU2112*#REF!,"0,00")</f>
        <v>0,00</v>
      </c>
      <c r="BW2112" s="59" t="str">
        <f t="shared" si="797"/>
        <v>0,00</v>
      </c>
    </row>
    <row r="2113" spans="1:75" ht="61.5" customHeight="1" thickTop="1" thickBot="1">
      <c r="A2113" s="90" t="str">
        <f t="shared" si="785"/>
        <v>INSERIR DATA</v>
      </c>
      <c r="B2113" s="91" t="str">
        <f t="shared" si="786"/>
        <v>INSERIR DATA</v>
      </c>
      <c r="C2113" s="81" t="str">
        <f t="shared" si="787"/>
        <v>INSERIR DATA</v>
      </c>
      <c r="D2113" s="79">
        <f t="shared" si="799"/>
        <v>2110</v>
      </c>
      <c r="E2113" s="125">
        <f t="shared" si="798"/>
        <v>0</v>
      </c>
      <c r="F2113" s="101"/>
      <c r="G2113" s="124" t="str">
        <f>IFERROR(VLOOKUP(F2113,#REF!,2,0)," ")</f>
        <v xml:space="preserve"> </v>
      </c>
      <c r="H2113" s="122" t="str">
        <f>IFERROR(VLOOKUP(F2113,#REF!,3,0)," ")</f>
        <v xml:space="preserve"> </v>
      </c>
      <c r="I2113" s="103"/>
      <c r="J2113" s="103"/>
      <c r="K2113" s="103"/>
      <c r="L2113" s="104"/>
      <c r="M2113" s="105"/>
      <c r="N2113" s="106"/>
      <c r="O2113" s="107"/>
      <c r="P2113" s="122" t="str">
        <f t="shared" si="805"/>
        <v>00,00</v>
      </c>
      <c r="Q2113" s="123" t="str">
        <f t="shared" si="806"/>
        <v>0,00</v>
      </c>
      <c r="R2113" s="119">
        <v>0</v>
      </c>
      <c r="S2113" s="119">
        <v>0</v>
      </c>
      <c r="T2113" s="123">
        <f t="shared" si="788"/>
        <v>0</v>
      </c>
      <c r="U2113" s="108"/>
      <c r="V2113" s="109" t="str">
        <f t="shared" si="807"/>
        <v/>
      </c>
      <c r="W2113" s="37"/>
      <c r="X2113" s="132"/>
      <c r="Y2113" s="134"/>
      <c r="AA2113" s="24"/>
      <c r="AB2113" s="40"/>
      <c r="AC2113" s="24" t="str">
        <f t="shared" si="790"/>
        <v>Pendente</v>
      </c>
      <c r="AE2113" s="43"/>
      <c r="AF2113" s="44"/>
      <c r="AG2113" s="46"/>
      <c r="AH2113" s="46"/>
      <c r="AI2113" s="46"/>
      <c r="AJ2113" s="44"/>
      <c r="AK2113" s="46"/>
      <c r="AL2113" s="127"/>
      <c r="AM2113" s="44"/>
      <c r="AN2113" s="46"/>
      <c r="AO2113" s="127"/>
      <c r="AP2113" s="46"/>
      <c r="AQ2113" s="46"/>
      <c r="AR2113" s="46"/>
      <c r="AS2113" s="46"/>
      <c r="AT2113" s="46"/>
      <c r="AU2113" s="46"/>
      <c r="AV2113" s="46"/>
      <c r="AW2113" s="46"/>
      <c r="AX2113" s="46"/>
      <c r="AY2113" s="46"/>
      <c r="AZ2113" s="49"/>
      <c r="BE2113" s="52">
        <f t="shared" si="789"/>
        <v>0</v>
      </c>
      <c r="BF2113" s="53" t="str">
        <f t="shared" si="791"/>
        <v>00</v>
      </c>
      <c r="BG2113" s="54">
        <f t="shared" si="792"/>
        <v>0</v>
      </c>
      <c r="BH2113" s="54">
        <v>6</v>
      </c>
      <c r="BI2113" s="54" t="str">
        <f t="shared" si="793"/>
        <v>,00</v>
      </c>
      <c r="BJ2113" s="55" t="str">
        <f t="shared" si="794"/>
        <v>00,00</v>
      </c>
      <c r="BL2113" s="57" t="str">
        <f>IFERROR(VLOOKUP(H2113,#REF!,2,0)," ")</f>
        <v xml:space="preserve"> </v>
      </c>
      <c r="BM2113" s="57" t="str">
        <f>IFERROR(VLOOKUP(K2113,#REF!,2,0)," ")</f>
        <v xml:space="preserve"> </v>
      </c>
      <c r="BN2113" s="58" t="str">
        <f t="shared" si="800"/>
        <v xml:space="preserve">  </v>
      </c>
      <c r="BO2113" s="59" t="str">
        <f>IFERROR(VLOOKUP(BN2113,#REF!,5,0)," ")</f>
        <v xml:space="preserve"> </v>
      </c>
      <c r="BP2113" s="59" t="str">
        <f t="shared" si="801"/>
        <v xml:space="preserve"> </v>
      </c>
      <c r="BQ2113" s="56" t="str">
        <f t="shared" si="802"/>
        <v>0,00</v>
      </c>
      <c r="BR2113" s="59" t="str">
        <f t="shared" si="803"/>
        <v>0,00</v>
      </c>
      <c r="BS2113" s="59" t="str">
        <f t="shared" si="804"/>
        <v xml:space="preserve"> </v>
      </c>
      <c r="BT2113" s="56" t="str">
        <f t="shared" si="795"/>
        <v>00</v>
      </c>
      <c r="BU2113" s="56">
        <f t="shared" si="796"/>
        <v>0</v>
      </c>
      <c r="BV2113" s="56" t="str">
        <f>IFERROR(BU2113*#REF!,"0,00")</f>
        <v>0,00</v>
      </c>
      <c r="BW2113" s="59" t="str">
        <f t="shared" si="797"/>
        <v>0,00</v>
      </c>
    </row>
    <row r="2114" spans="1:75" ht="61.5" customHeight="1" thickTop="1" thickBot="1">
      <c r="A2114" s="90" t="str">
        <f t="shared" si="785"/>
        <v>INSERIR DATA</v>
      </c>
      <c r="B2114" s="91" t="str">
        <f t="shared" si="786"/>
        <v>INSERIR DATA</v>
      </c>
      <c r="C2114" s="81" t="str">
        <f t="shared" si="787"/>
        <v>INSERIR DATA</v>
      </c>
      <c r="D2114" s="79">
        <f t="shared" si="799"/>
        <v>2111</v>
      </c>
      <c r="E2114" s="125">
        <f t="shared" si="798"/>
        <v>0</v>
      </c>
      <c r="F2114" s="101"/>
      <c r="G2114" s="124" t="str">
        <f>IFERROR(VLOOKUP(F2114,#REF!,2,0)," ")</f>
        <v xml:space="preserve"> </v>
      </c>
      <c r="H2114" s="122" t="str">
        <f>IFERROR(VLOOKUP(F2114,#REF!,3,0)," ")</f>
        <v xml:space="preserve"> </v>
      </c>
      <c r="I2114" s="103"/>
      <c r="J2114" s="103"/>
      <c r="K2114" s="103"/>
      <c r="L2114" s="104"/>
      <c r="M2114" s="105"/>
      <c r="N2114" s="106"/>
      <c r="O2114" s="107"/>
      <c r="P2114" s="122" t="str">
        <f t="shared" si="805"/>
        <v>00,00</v>
      </c>
      <c r="Q2114" s="123" t="str">
        <f t="shared" si="806"/>
        <v>0,00</v>
      </c>
      <c r="R2114" s="119">
        <v>0</v>
      </c>
      <c r="S2114" s="119">
        <v>0</v>
      </c>
      <c r="T2114" s="123">
        <f t="shared" si="788"/>
        <v>0</v>
      </c>
      <c r="U2114" s="108"/>
      <c r="V2114" s="109" t="str">
        <f t="shared" si="807"/>
        <v/>
      </c>
      <c r="W2114" s="37"/>
      <c r="X2114" s="132"/>
      <c r="Y2114" s="134"/>
      <c r="AA2114" s="24"/>
      <c r="AB2114" s="40"/>
      <c r="AC2114" s="24" t="str">
        <f t="shared" si="790"/>
        <v>Pendente</v>
      </c>
      <c r="AE2114" s="43"/>
      <c r="AF2114" s="44"/>
      <c r="AG2114" s="46"/>
      <c r="AH2114" s="46"/>
      <c r="AI2114" s="46"/>
      <c r="AJ2114" s="44"/>
      <c r="AK2114" s="46"/>
      <c r="AL2114" s="127"/>
      <c r="AM2114" s="44"/>
      <c r="AN2114" s="46"/>
      <c r="AO2114" s="127"/>
      <c r="AP2114" s="46"/>
      <c r="AQ2114" s="46"/>
      <c r="AR2114" s="46"/>
      <c r="AS2114" s="46"/>
      <c r="AT2114" s="46"/>
      <c r="AU2114" s="46"/>
      <c r="AV2114" s="46"/>
      <c r="AW2114" s="46"/>
      <c r="AX2114" s="46"/>
      <c r="AY2114" s="46"/>
      <c r="AZ2114" s="49"/>
      <c r="BE2114" s="52">
        <f t="shared" si="789"/>
        <v>0</v>
      </c>
      <c r="BF2114" s="53" t="str">
        <f t="shared" si="791"/>
        <v>00</v>
      </c>
      <c r="BG2114" s="54">
        <f t="shared" si="792"/>
        <v>0</v>
      </c>
      <c r="BH2114" s="54">
        <v>6</v>
      </c>
      <c r="BI2114" s="54" t="str">
        <f t="shared" si="793"/>
        <v>,00</v>
      </c>
      <c r="BJ2114" s="55" t="str">
        <f t="shared" si="794"/>
        <v>00,00</v>
      </c>
      <c r="BL2114" s="57" t="str">
        <f>IFERROR(VLOOKUP(H2114,#REF!,2,0)," ")</f>
        <v xml:space="preserve"> </v>
      </c>
      <c r="BM2114" s="57" t="str">
        <f>IFERROR(VLOOKUP(K2114,#REF!,2,0)," ")</f>
        <v xml:space="preserve"> </v>
      </c>
      <c r="BN2114" s="58" t="str">
        <f t="shared" si="800"/>
        <v xml:space="preserve">  </v>
      </c>
      <c r="BO2114" s="59" t="str">
        <f>IFERROR(VLOOKUP(BN2114,#REF!,5,0)," ")</f>
        <v xml:space="preserve"> </v>
      </c>
      <c r="BP2114" s="59" t="str">
        <f t="shared" si="801"/>
        <v xml:space="preserve"> </v>
      </c>
      <c r="BQ2114" s="56" t="str">
        <f t="shared" si="802"/>
        <v>0,00</v>
      </c>
      <c r="BR2114" s="59" t="str">
        <f t="shared" si="803"/>
        <v>0,00</v>
      </c>
      <c r="BS2114" s="59" t="str">
        <f t="shared" si="804"/>
        <v xml:space="preserve"> </v>
      </c>
      <c r="BT2114" s="56" t="str">
        <f t="shared" si="795"/>
        <v>00</v>
      </c>
      <c r="BU2114" s="56">
        <f t="shared" si="796"/>
        <v>0</v>
      </c>
      <c r="BV2114" s="56" t="str">
        <f>IFERROR(BU2114*#REF!,"0,00")</f>
        <v>0,00</v>
      </c>
      <c r="BW2114" s="59" t="str">
        <f t="shared" si="797"/>
        <v>0,00</v>
      </c>
    </row>
    <row r="2115" spans="1:75" ht="61.5" customHeight="1" thickTop="1" thickBot="1">
      <c r="A2115" s="90" t="str">
        <f t="shared" ref="A2115:A2150" si="808">IF(AW2115="", "INSERIR DATA",UPPER(TEXT(AW2115,"MMMM")))</f>
        <v>INSERIR DATA</v>
      </c>
      <c r="B2115" s="91" t="str">
        <f t="shared" ref="B2115:B2150" si="809">IF(AP2115="", "INSERIR DATA",UPPER(TEXT(AP2115,"MMMM")))</f>
        <v>INSERIR DATA</v>
      </c>
      <c r="C2115" s="81" t="str">
        <f t="shared" ref="C2115:C2150" si="810">IF(AH2115="", "INSERIR DATA",UPPER(TEXT(AH2115,"MMMM")))</f>
        <v>INSERIR DATA</v>
      </c>
      <c r="D2115" s="79">
        <f t="shared" si="799"/>
        <v>2112</v>
      </c>
      <c r="E2115" s="125">
        <f t="shared" si="798"/>
        <v>0</v>
      </c>
      <c r="F2115" s="101"/>
      <c r="G2115" s="124" t="str">
        <f>IFERROR(VLOOKUP(F2115,#REF!,2,0)," ")</f>
        <v xml:space="preserve"> </v>
      </c>
      <c r="H2115" s="122" t="str">
        <f>IFERROR(VLOOKUP(F2115,#REF!,3,0)," ")</f>
        <v xml:space="preserve"> </v>
      </c>
      <c r="I2115" s="103"/>
      <c r="J2115" s="103"/>
      <c r="K2115" s="103"/>
      <c r="L2115" s="104"/>
      <c r="M2115" s="105"/>
      <c r="N2115" s="106"/>
      <c r="O2115" s="107"/>
      <c r="P2115" s="122" t="str">
        <f t="shared" si="805"/>
        <v>00,00</v>
      </c>
      <c r="Q2115" s="123" t="str">
        <f t="shared" si="806"/>
        <v>0,00</v>
      </c>
      <c r="R2115" s="119">
        <v>0</v>
      </c>
      <c r="S2115" s="119">
        <v>0</v>
      </c>
      <c r="T2115" s="123">
        <f t="shared" ref="T2115:T2150" si="811">IFERROR(Q2115+R2115-S2115," ")</f>
        <v>0</v>
      </c>
      <c r="U2115" s="108"/>
      <c r="V2115" s="109" t="str">
        <f t="shared" si="807"/>
        <v/>
      </c>
      <c r="W2115" s="37"/>
      <c r="X2115" s="132"/>
      <c r="Y2115" s="134"/>
      <c r="AA2115" s="24"/>
      <c r="AB2115" s="40"/>
      <c r="AC2115" s="24" t="str">
        <f t="shared" si="790"/>
        <v>Pendente</v>
      </c>
      <c r="AE2115" s="43"/>
      <c r="AF2115" s="44"/>
      <c r="AG2115" s="46"/>
      <c r="AH2115" s="46"/>
      <c r="AI2115" s="46"/>
      <c r="AJ2115" s="44"/>
      <c r="AK2115" s="46"/>
      <c r="AL2115" s="127"/>
      <c r="AM2115" s="44"/>
      <c r="AN2115" s="46"/>
      <c r="AO2115" s="127"/>
      <c r="AP2115" s="46"/>
      <c r="AQ2115" s="46"/>
      <c r="AR2115" s="46"/>
      <c r="AS2115" s="46"/>
      <c r="AT2115" s="46"/>
      <c r="AU2115" s="46"/>
      <c r="AV2115" s="46"/>
      <c r="AW2115" s="46"/>
      <c r="AX2115" s="46"/>
      <c r="AY2115" s="46"/>
      <c r="AZ2115" s="49"/>
      <c r="BE2115" s="52">
        <f t="shared" ref="BE2115:BE2150" si="812">(O2115-M2115)+(N2115-L2115)</f>
        <v>0</v>
      </c>
      <c r="BF2115" s="53" t="str">
        <f t="shared" si="791"/>
        <v>00</v>
      </c>
      <c r="BG2115" s="54">
        <f t="shared" si="792"/>
        <v>0</v>
      </c>
      <c r="BH2115" s="54">
        <v>6</v>
      </c>
      <c r="BI2115" s="54" t="str">
        <f t="shared" si="793"/>
        <v>,00</v>
      </c>
      <c r="BJ2115" s="55" t="str">
        <f t="shared" si="794"/>
        <v>00,00</v>
      </c>
      <c r="BL2115" s="57" t="str">
        <f>IFERROR(VLOOKUP(H2115,#REF!,2,0)," ")</f>
        <v xml:space="preserve"> </v>
      </c>
      <c r="BM2115" s="57" t="str">
        <f>IFERROR(VLOOKUP(K2115,#REF!,2,0)," ")</f>
        <v xml:space="preserve"> </v>
      </c>
      <c r="BN2115" s="58" t="str">
        <f t="shared" si="800"/>
        <v xml:space="preserve">  </v>
      </c>
      <c r="BO2115" s="59" t="str">
        <f>IFERROR(VLOOKUP(BN2115,#REF!,5,0)," ")</f>
        <v xml:space="preserve"> </v>
      </c>
      <c r="BP2115" s="59" t="str">
        <f t="shared" si="801"/>
        <v xml:space="preserve"> </v>
      </c>
      <c r="BQ2115" s="56" t="str">
        <f t="shared" si="802"/>
        <v>0,00</v>
      </c>
      <c r="BR2115" s="59" t="str">
        <f t="shared" si="803"/>
        <v>0,00</v>
      </c>
      <c r="BS2115" s="59" t="str">
        <f t="shared" si="804"/>
        <v xml:space="preserve"> </v>
      </c>
      <c r="BT2115" s="56" t="str">
        <f t="shared" si="795"/>
        <v>00</v>
      </c>
      <c r="BU2115" s="56">
        <f t="shared" si="796"/>
        <v>0</v>
      </c>
      <c r="BV2115" s="56" t="str">
        <f>IFERROR(BU2115*#REF!,"0,00")</f>
        <v>0,00</v>
      </c>
      <c r="BW2115" s="59" t="str">
        <f t="shared" si="797"/>
        <v>0,00</v>
      </c>
    </row>
    <row r="2116" spans="1:75" ht="61.5" customHeight="1" thickTop="1" thickBot="1">
      <c r="A2116" s="90" t="str">
        <f t="shared" si="808"/>
        <v>INSERIR DATA</v>
      </c>
      <c r="B2116" s="91" t="str">
        <f t="shared" si="809"/>
        <v>INSERIR DATA</v>
      </c>
      <c r="C2116" s="81" t="str">
        <f t="shared" si="810"/>
        <v>INSERIR DATA</v>
      </c>
      <c r="D2116" s="79">
        <f t="shared" si="799"/>
        <v>2113</v>
      </c>
      <c r="E2116" s="125">
        <f t="shared" si="798"/>
        <v>0</v>
      </c>
      <c r="F2116" s="101"/>
      <c r="G2116" s="124" t="str">
        <f>IFERROR(VLOOKUP(F2116,#REF!,2,0)," ")</f>
        <v xml:space="preserve"> </v>
      </c>
      <c r="H2116" s="122" t="str">
        <f>IFERROR(VLOOKUP(F2116,#REF!,3,0)," ")</f>
        <v xml:space="preserve"> </v>
      </c>
      <c r="I2116" s="103"/>
      <c r="J2116" s="103"/>
      <c r="K2116" s="103"/>
      <c r="L2116" s="104"/>
      <c r="M2116" s="105"/>
      <c r="N2116" s="106"/>
      <c r="O2116" s="107"/>
      <c r="P2116" s="122" t="str">
        <f t="shared" si="805"/>
        <v>00,00</v>
      </c>
      <c r="Q2116" s="123" t="str">
        <f t="shared" si="806"/>
        <v>0,00</v>
      </c>
      <c r="R2116" s="119">
        <v>0</v>
      </c>
      <c r="S2116" s="119">
        <v>0</v>
      </c>
      <c r="T2116" s="123">
        <f t="shared" si="811"/>
        <v>0</v>
      </c>
      <c r="U2116" s="108"/>
      <c r="V2116" s="109" t="str">
        <f t="shared" si="807"/>
        <v/>
      </c>
      <c r="W2116" s="37"/>
      <c r="X2116" s="132"/>
      <c r="Y2116" s="134"/>
      <c r="AA2116" s="24"/>
      <c r="AB2116" s="40"/>
      <c r="AC2116" s="24" t="str">
        <f t="shared" ref="AC2116:AC2150" si="813">IF(COUNTIFS(AE2116:AZ2116,"&lt;&gt;"&amp;"")=22,"Publicar","Pendente")</f>
        <v>Pendente</v>
      </c>
      <c r="AE2116" s="43"/>
      <c r="AF2116" s="44"/>
      <c r="AG2116" s="46"/>
      <c r="AH2116" s="46"/>
      <c r="AI2116" s="46"/>
      <c r="AJ2116" s="44"/>
      <c r="AK2116" s="46"/>
      <c r="AL2116" s="127"/>
      <c r="AM2116" s="44"/>
      <c r="AN2116" s="46"/>
      <c r="AO2116" s="127"/>
      <c r="AP2116" s="46"/>
      <c r="AQ2116" s="46"/>
      <c r="AR2116" s="46"/>
      <c r="AS2116" s="46"/>
      <c r="AT2116" s="46"/>
      <c r="AU2116" s="46"/>
      <c r="AV2116" s="46"/>
      <c r="AW2116" s="46"/>
      <c r="AX2116" s="46"/>
      <c r="AY2116" s="46"/>
      <c r="AZ2116" s="49"/>
      <c r="BE2116" s="52">
        <f t="shared" si="812"/>
        <v>0</v>
      </c>
      <c r="BF2116" s="53" t="str">
        <f t="shared" ref="BF2116:BF2150" si="814">LEFT(TEXT(BE2116,"00,#####"),2)</f>
        <v>00</v>
      </c>
      <c r="BG2116" s="54">
        <f t="shared" ref="BG2116:BG2150" si="815">(BE2116-BF2116)*24</f>
        <v>0</v>
      </c>
      <c r="BH2116" s="54">
        <v>6</v>
      </c>
      <c r="BI2116" s="54" t="str">
        <f t="shared" ref="BI2116:BI2150" si="816">IF(BG2116&lt;BH2116,",00",",5")</f>
        <v>,00</v>
      </c>
      <c r="BJ2116" s="55" t="str">
        <f t="shared" ref="BJ2116:BJ2150" si="817">BF2116&amp;BI2116</f>
        <v>00,00</v>
      </c>
      <c r="BL2116" s="57" t="str">
        <f>IFERROR(VLOOKUP(H2116,#REF!,2,0)," ")</f>
        <v xml:space="preserve"> </v>
      </c>
      <c r="BM2116" s="57" t="str">
        <f>IFERROR(VLOOKUP(K2116,#REF!,2,0)," ")</f>
        <v xml:space="preserve"> </v>
      </c>
      <c r="BN2116" s="58" t="str">
        <f t="shared" si="800"/>
        <v xml:space="preserve">  </v>
      </c>
      <c r="BO2116" s="59" t="str">
        <f>IFERROR(VLOOKUP(BN2116,#REF!,5,0)," ")</f>
        <v xml:space="preserve"> </v>
      </c>
      <c r="BP2116" s="59" t="str">
        <f t="shared" si="801"/>
        <v xml:space="preserve"> </v>
      </c>
      <c r="BQ2116" s="56" t="str">
        <f t="shared" si="802"/>
        <v>0,00</v>
      </c>
      <c r="BR2116" s="59" t="str">
        <f t="shared" si="803"/>
        <v>0,00</v>
      </c>
      <c r="BS2116" s="59" t="str">
        <f t="shared" si="804"/>
        <v xml:space="preserve"> </v>
      </c>
      <c r="BT2116" s="56" t="str">
        <f t="shared" ref="BT2116:BT2150" si="818">BF2116</f>
        <v>00</v>
      </c>
      <c r="BU2116" s="56">
        <f t="shared" ref="BU2116:BU2150" si="819">IFERROR(BT2116+BQ2116,"0,00")-AA2116</f>
        <v>0</v>
      </c>
      <c r="BV2116" s="56" t="str">
        <f>IFERROR(BU2116*#REF!,"0,00")</f>
        <v>0,00</v>
      </c>
      <c r="BW2116" s="59" t="str">
        <f t="shared" ref="BW2116:BW2150" si="820">IFERROR(BS2116-BV2116,"0,00")</f>
        <v>0,00</v>
      </c>
    </row>
    <row r="2117" spans="1:75" ht="61.5" customHeight="1" thickTop="1" thickBot="1">
      <c r="A2117" s="90" t="str">
        <f t="shared" si="808"/>
        <v>INSERIR DATA</v>
      </c>
      <c r="B2117" s="91" t="str">
        <f t="shared" si="809"/>
        <v>INSERIR DATA</v>
      </c>
      <c r="C2117" s="81" t="str">
        <f t="shared" si="810"/>
        <v>INSERIR DATA</v>
      </c>
      <c r="D2117" s="79">
        <f t="shared" si="799"/>
        <v>2114</v>
      </c>
      <c r="E2117" s="125">
        <f t="shared" si="798"/>
        <v>0</v>
      </c>
      <c r="F2117" s="101"/>
      <c r="G2117" s="124" t="str">
        <f>IFERROR(VLOOKUP(F2117,#REF!,2,0)," ")</f>
        <v xml:space="preserve"> </v>
      </c>
      <c r="H2117" s="122" t="str">
        <f>IFERROR(VLOOKUP(F2117,#REF!,3,0)," ")</f>
        <v xml:space="preserve"> </v>
      </c>
      <c r="I2117" s="103"/>
      <c r="J2117" s="103"/>
      <c r="K2117" s="103"/>
      <c r="L2117" s="104"/>
      <c r="M2117" s="105"/>
      <c r="N2117" s="106"/>
      <c r="O2117" s="107"/>
      <c r="P2117" s="122" t="str">
        <f t="shared" si="805"/>
        <v>00,00</v>
      </c>
      <c r="Q2117" s="123" t="str">
        <f t="shared" si="806"/>
        <v>0,00</v>
      </c>
      <c r="R2117" s="119">
        <v>0</v>
      </c>
      <c r="S2117" s="119">
        <v>0</v>
      </c>
      <c r="T2117" s="123">
        <f t="shared" si="811"/>
        <v>0</v>
      </c>
      <c r="U2117" s="108"/>
      <c r="V2117" s="109" t="str">
        <f t="shared" si="807"/>
        <v/>
      </c>
      <c r="W2117" s="37"/>
      <c r="X2117" s="132"/>
      <c r="Y2117" s="134"/>
      <c r="AA2117" s="24"/>
      <c r="AB2117" s="40"/>
      <c r="AC2117" s="24" t="str">
        <f t="shared" si="813"/>
        <v>Pendente</v>
      </c>
      <c r="AE2117" s="43"/>
      <c r="AF2117" s="44"/>
      <c r="AG2117" s="46"/>
      <c r="AH2117" s="46"/>
      <c r="AI2117" s="46"/>
      <c r="AJ2117" s="44"/>
      <c r="AK2117" s="46"/>
      <c r="AL2117" s="127"/>
      <c r="AM2117" s="44"/>
      <c r="AN2117" s="46"/>
      <c r="AO2117" s="127"/>
      <c r="AP2117" s="46"/>
      <c r="AQ2117" s="46"/>
      <c r="AR2117" s="46"/>
      <c r="AS2117" s="46"/>
      <c r="AT2117" s="46"/>
      <c r="AU2117" s="46"/>
      <c r="AV2117" s="46"/>
      <c r="AW2117" s="46"/>
      <c r="AX2117" s="46"/>
      <c r="AY2117" s="46"/>
      <c r="AZ2117" s="49"/>
      <c r="BE2117" s="52">
        <f t="shared" si="812"/>
        <v>0</v>
      </c>
      <c r="BF2117" s="53" t="str">
        <f t="shared" si="814"/>
        <v>00</v>
      </c>
      <c r="BG2117" s="54">
        <f t="shared" si="815"/>
        <v>0</v>
      </c>
      <c r="BH2117" s="54">
        <v>6</v>
      </c>
      <c r="BI2117" s="54" t="str">
        <f t="shared" si="816"/>
        <v>,00</v>
      </c>
      <c r="BJ2117" s="55" t="str">
        <f t="shared" si="817"/>
        <v>00,00</v>
      </c>
      <c r="BL2117" s="57" t="str">
        <f>IFERROR(VLOOKUP(H2117,#REF!,2,0)," ")</f>
        <v xml:space="preserve"> </v>
      </c>
      <c r="BM2117" s="57" t="str">
        <f>IFERROR(VLOOKUP(K2117,#REF!,2,0)," ")</f>
        <v xml:space="preserve"> </v>
      </c>
      <c r="BN2117" s="58" t="str">
        <f t="shared" si="800"/>
        <v xml:space="preserve">  </v>
      </c>
      <c r="BO2117" s="59" t="str">
        <f>IFERROR(VLOOKUP(BN2117,#REF!,5,0)," ")</f>
        <v xml:space="preserve"> </v>
      </c>
      <c r="BP2117" s="59" t="str">
        <f t="shared" si="801"/>
        <v xml:space="preserve"> </v>
      </c>
      <c r="BQ2117" s="56" t="str">
        <f t="shared" si="802"/>
        <v>0,00</v>
      </c>
      <c r="BR2117" s="59" t="str">
        <f t="shared" si="803"/>
        <v>0,00</v>
      </c>
      <c r="BS2117" s="59" t="str">
        <f t="shared" si="804"/>
        <v xml:space="preserve"> </v>
      </c>
      <c r="BT2117" s="56" t="str">
        <f t="shared" si="818"/>
        <v>00</v>
      </c>
      <c r="BU2117" s="56">
        <f t="shared" si="819"/>
        <v>0</v>
      </c>
      <c r="BV2117" s="56" t="str">
        <f>IFERROR(BU2117*#REF!,"0,00")</f>
        <v>0,00</v>
      </c>
      <c r="BW2117" s="59" t="str">
        <f t="shared" si="820"/>
        <v>0,00</v>
      </c>
    </row>
    <row r="2118" spans="1:75" ht="61.5" customHeight="1" thickTop="1" thickBot="1">
      <c r="A2118" s="90" t="str">
        <f t="shared" si="808"/>
        <v>INSERIR DATA</v>
      </c>
      <c r="B2118" s="91" t="str">
        <f t="shared" si="809"/>
        <v>INSERIR DATA</v>
      </c>
      <c r="C2118" s="81" t="str">
        <f t="shared" si="810"/>
        <v>INSERIR DATA</v>
      </c>
      <c r="D2118" s="79">
        <f t="shared" si="799"/>
        <v>2115</v>
      </c>
      <c r="E2118" s="125">
        <f t="shared" si="798"/>
        <v>0</v>
      </c>
      <c r="F2118" s="101"/>
      <c r="G2118" s="124" t="str">
        <f>IFERROR(VLOOKUP(F2118,#REF!,2,0)," ")</f>
        <v xml:space="preserve"> </v>
      </c>
      <c r="H2118" s="122" t="str">
        <f>IFERROR(VLOOKUP(F2118,#REF!,3,0)," ")</f>
        <v xml:space="preserve"> </v>
      </c>
      <c r="I2118" s="103"/>
      <c r="J2118" s="103"/>
      <c r="K2118" s="103"/>
      <c r="L2118" s="104"/>
      <c r="M2118" s="105"/>
      <c r="N2118" s="106"/>
      <c r="O2118" s="107"/>
      <c r="P2118" s="122" t="str">
        <f t="shared" si="805"/>
        <v>00,00</v>
      </c>
      <c r="Q2118" s="123" t="str">
        <f t="shared" si="806"/>
        <v>0,00</v>
      </c>
      <c r="R2118" s="119">
        <v>0</v>
      </c>
      <c r="S2118" s="119">
        <v>0</v>
      </c>
      <c r="T2118" s="123">
        <f t="shared" si="811"/>
        <v>0</v>
      </c>
      <c r="U2118" s="108"/>
      <c r="V2118" s="109" t="str">
        <f t="shared" si="807"/>
        <v/>
      </c>
      <c r="W2118" s="37"/>
      <c r="X2118" s="132"/>
      <c r="Y2118" s="134"/>
      <c r="AA2118" s="24"/>
      <c r="AB2118" s="40"/>
      <c r="AC2118" s="24" t="str">
        <f t="shared" si="813"/>
        <v>Pendente</v>
      </c>
      <c r="AE2118" s="43"/>
      <c r="AF2118" s="44"/>
      <c r="AG2118" s="46"/>
      <c r="AH2118" s="46"/>
      <c r="AI2118" s="46"/>
      <c r="AJ2118" s="44"/>
      <c r="AK2118" s="46"/>
      <c r="AL2118" s="127"/>
      <c r="AM2118" s="44"/>
      <c r="AN2118" s="46"/>
      <c r="AO2118" s="127"/>
      <c r="AP2118" s="46"/>
      <c r="AQ2118" s="46"/>
      <c r="AR2118" s="46"/>
      <c r="AS2118" s="46"/>
      <c r="AT2118" s="46"/>
      <c r="AU2118" s="46"/>
      <c r="AV2118" s="46"/>
      <c r="AW2118" s="46"/>
      <c r="AX2118" s="46"/>
      <c r="AY2118" s="46"/>
      <c r="AZ2118" s="49"/>
      <c r="BE2118" s="52">
        <f t="shared" si="812"/>
        <v>0</v>
      </c>
      <c r="BF2118" s="53" t="str">
        <f t="shared" si="814"/>
        <v>00</v>
      </c>
      <c r="BG2118" s="54">
        <f t="shared" si="815"/>
        <v>0</v>
      </c>
      <c r="BH2118" s="54">
        <v>6</v>
      </c>
      <c r="BI2118" s="54" t="str">
        <f t="shared" si="816"/>
        <v>,00</v>
      </c>
      <c r="BJ2118" s="55" t="str">
        <f t="shared" si="817"/>
        <v>00,00</v>
      </c>
      <c r="BL2118" s="57" t="str">
        <f>IFERROR(VLOOKUP(H2118,#REF!,2,0)," ")</f>
        <v xml:space="preserve"> </v>
      </c>
      <c r="BM2118" s="57" t="str">
        <f>IFERROR(VLOOKUP(K2118,#REF!,2,0)," ")</f>
        <v xml:space="preserve"> </v>
      </c>
      <c r="BN2118" s="58" t="str">
        <f t="shared" si="800"/>
        <v xml:space="preserve">  </v>
      </c>
      <c r="BO2118" s="59" t="str">
        <f>IFERROR(VLOOKUP(BN2118,#REF!,5,0)," ")</f>
        <v xml:space="preserve"> </v>
      </c>
      <c r="BP2118" s="59" t="str">
        <f t="shared" si="801"/>
        <v xml:space="preserve"> </v>
      </c>
      <c r="BQ2118" s="56" t="str">
        <f t="shared" si="802"/>
        <v>0,00</v>
      </c>
      <c r="BR2118" s="59" t="str">
        <f t="shared" si="803"/>
        <v>0,00</v>
      </c>
      <c r="BS2118" s="59" t="str">
        <f t="shared" si="804"/>
        <v xml:space="preserve"> </v>
      </c>
      <c r="BT2118" s="56" t="str">
        <f t="shared" si="818"/>
        <v>00</v>
      </c>
      <c r="BU2118" s="56">
        <f t="shared" si="819"/>
        <v>0</v>
      </c>
      <c r="BV2118" s="56" t="str">
        <f>IFERROR(BU2118*#REF!,"0,00")</f>
        <v>0,00</v>
      </c>
      <c r="BW2118" s="59" t="str">
        <f t="shared" si="820"/>
        <v>0,00</v>
      </c>
    </row>
    <row r="2119" spans="1:75" ht="61.5" customHeight="1" thickTop="1" thickBot="1">
      <c r="A2119" s="90" t="str">
        <f t="shared" si="808"/>
        <v>INSERIR DATA</v>
      </c>
      <c r="B2119" s="91" t="str">
        <f t="shared" si="809"/>
        <v>INSERIR DATA</v>
      </c>
      <c r="C2119" s="81" t="str">
        <f t="shared" si="810"/>
        <v>INSERIR DATA</v>
      </c>
      <c r="D2119" s="79">
        <f t="shared" si="799"/>
        <v>2116</v>
      </c>
      <c r="E2119" s="125">
        <f t="shared" si="798"/>
        <v>0</v>
      </c>
      <c r="F2119" s="101"/>
      <c r="G2119" s="124" t="str">
        <f>IFERROR(VLOOKUP(F2119,#REF!,2,0)," ")</f>
        <v xml:space="preserve"> </v>
      </c>
      <c r="H2119" s="122" t="str">
        <f>IFERROR(VLOOKUP(F2119,#REF!,3,0)," ")</f>
        <v xml:space="preserve"> </v>
      </c>
      <c r="I2119" s="103"/>
      <c r="J2119" s="103"/>
      <c r="K2119" s="103"/>
      <c r="L2119" s="104"/>
      <c r="M2119" s="105"/>
      <c r="N2119" s="106"/>
      <c r="O2119" s="107"/>
      <c r="P2119" s="122" t="str">
        <f t="shared" si="805"/>
        <v>00,00</v>
      </c>
      <c r="Q2119" s="123" t="str">
        <f t="shared" si="806"/>
        <v>0,00</v>
      </c>
      <c r="R2119" s="119">
        <v>0</v>
      </c>
      <c r="S2119" s="119">
        <v>0</v>
      </c>
      <c r="T2119" s="123">
        <f t="shared" si="811"/>
        <v>0</v>
      </c>
      <c r="U2119" s="108"/>
      <c r="V2119" s="109" t="str">
        <f t="shared" si="807"/>
        <v/>
      </c>
      <c r="W2119" s="37"/>
      <c r="X2119" s="132"/>
      <c r="Y2119" s="134"/>
      <c r="AA2119" s="24"/>
      <c r="AB2119" s="40"/>
      <c r="AC2119" s="24" t="str">
        <f t="shared" si="813"/>
        <v>Pendente</v>
      </c>
      <c r="AE2119" s="43"/>
      <c r="AF2119" s="44"/>
      <c r="AG2119" s="46"/>
      <c r="AH2119" s="46"/>
      <c r="AI2119" s="46"/>
      <c r="AJ2119" s="44"/>
      <c r="AK2119" s="46"/>
      <c r="AL2119" s="127"/>
      <c r="AM2119" s="44"/>
      <c r="AN2119" s="46"/>
      <c r="AO2119" s="127"/>
      <c r="AP2119" s="46"/>
      <c r="AQ2119" s="46"/>
      <c r="AR2119" s="46"/>
      <c r="AS2119" s="46"/>
      <c r="AT2119" s="46"/>
      <c r="AU2119" s="46"/>
      <c r="AV2119" s="46"/>
      <c r="AW2119" s="46"/>
      <c r="AX2119" s="46"/>
      <c r="AY2119" s="46"/>
      <c r="AZ2119" s="49"/>
      <c r="BE2119" s="52">
        <f t="shared" si="812"/>
        <v>0</v>
      </c>
      <c r="BF2119" s="53" t="str">
        <f t="shared" si="814"/>
        <v>00</v>
      </c>
      <c r="BG2119" s="54">
        <f t="shared" si="815"/>
        <v>0</v>
      </c>
      <c r="BH2119" s="54">
        <v>6</v>
      </c>
      <c r="BI2119" s="54" t="str">
        <f t="shared" si="816"/>
        <v>,00</v>
      </c>
      <c r="BJ2119" s="55" t="str">
        <f t="shared" si="817"/>
        <v>00,00</v>
      </c>
      <c r="BL2119" s="57" t="str">
        <f>IFERROR(VLOOKUP(H2119,#REF!,2,0)," ")</f>
        <v xml:space="preserve"> </v>
      </c>
      <c r="BM2119" s="57" t="str">
        <f>IFERROR(VLOOKUP(K2119,#REF!,2,0)," ")</f>
        <v xml:space="preserve"> </v>
      </c>
      <c r="BN2119" s="58" t="str">
        <f t="shared" si="800"/>
        <v xml:space="preserve">  </v>
      </c>
      <c r="BO2119" s="59" t="str">
        <f>IFERROR(VLOOKUP(BN2119,#REF!,5,0)," ")</f>
        <v xml:space="preserve"> </v>
      </c>
      <c r="BP2119" s="59" t="str">
        <f t="shared" si="801"/>
        <v xml:space="preserve"> </v>
      </c>
      <c r="BQ2119" s="56" t="str">
        <f t="shared" si="802"/>
        <v>0,00</v>
      </c>
      <c r="BR2119" s="59" t="str">
        <f t="shared" si="803"/>
        <v>0,00</v>
      </c>
      <c r="BS2119" s="59" t="str">
        <f t="shared" si="804"/>
        <v xml:space="preserve"> </v>
      </c>
      <c r="BT2119" s="56" t="str">
        <f t="shared" si="818"/>
        <v>00</v>
      </c>
      <c r="BU2119" s="56">
        <f t="shared" si="819"/>
        <v>0</v>
      </c>
      <c r="BV2119" s="56" t="str">
        <f>IFERROR(BU2119*#REF!,"0,00")</f>
        <v>0,00</v>
      </c>
      <c r="BW2119" s="59" t="str">
        <f t="shared" si="820"/>
        <v>0,00</v>
      </c>
    </row>
    <row r="2120" spans="1:75" ht="61.5" customHeight="1" thickTop="1" thickBot="1">
      <c r="A2120" s="90" t="str">
        <f t="shared" si="808"/>
        <v>INSERIR DATA</v>
      </c>
      <c r="B2120" s="91" t="str">
        <f t="shared" si="809"/>
        <v>INSERIR DATA</v>
      </c>
      <c r="C2120" s="81" t="str">
        <f t="shared" si="810"/>
        <v>INSERIR DATA</v>
      </c>
      <c r="D2120" s="79">
        <f t="shared" si="799"/>
        <v>2117</v>
      </c>
      <c r="E2120" s="125">
        <f t="shared" si="798"/>
        <v>0</v>
      </c>
      <c r="F2120" s="101"/>
      <c r="G2120" s="124" t="str">
        <f>IFERROR(VLOOKUP(F2120,#REF!,2,0)," ")</f>
        <v xml:space="preserve"> </v>
      </c>
      <c r="H2120" s="122" t="str">
        <f>IFERROR(VLOOKUP(F2120,#REF!,3,0)," ")</f>
        <v xml:space="preserve"> </v>
      </c>
      <c r="I2120" s="103"/>
      <c r="J2120" s="103"/>
      <c r="K2120" s="103"/>
      <c r="L2120" s="104"/>
      <c r="M2120" s="105"/>
      <c r="N2120" s="106"/>
      <c r="O2120" s="107"/>
      <c r="P2120" s="122" t="str">
        <f t="shared" si="805"/>
        <v>00,00</v>
      </c>
      <c r="Q2120" s="123" t="str">
        <f t="shared" si="806"/>
        <v>0,00</v>
      </c>
      <c r="R2120" s="119">
        <v>0</v>
      </c>
      <c r="S2120" s="119">
        <v>0</v>
      </c>
      <c r="T2120" s="123">
        <f t="shared" si="811"/>
        <v>0</v>
      </c>
      <c r="U2120" s="108"/>
      <c r="V2120" s="109" t="str">
        <f t="shared" si="807"/>
        <v/>
      </c>
      <c r="W2120" s="37"/>
      <c r="X2120" s="132"/>
      <c r="Y2120" s="134"/>
      <c r="AA2120" s="24"/>
      <c r="AB2120" s="40"/>
      <c r="AC2120" s="24" t="str">
        <f t="shared" si="813"/>
        <v>Pendente</v>
      </c>
      <c r="AE2120" s="43"/>
      <c r="AF2120" s="44"/>
      <c r="AG2120" s="46"/>
      <c r="AH2120" s="46"/>
      <c r="AI2120" s="46"/>
      <c r="AJ2120" s="44"/>
      <c r="AK2120" s="46"/>
      <c r="AL2120" s="127"/>
      <c r="AM2120" s="44"/>
      <c r="AN2120" s="46"/>
      <c r="AO2120" s="127"/>
      <c r="AP2120" s="46"/>
      <c r="AQ2120" s="46"/>
      <c r="AR2120" s="46"/>
      <c r="AS2120" s="46"/>
      <c r="AT2120" s="46"/>
      <c r="AU2120" s="46"/>
      <c r="AV2120" s="46"/>
      <c r="AW2120" s="46"/>
      <c r="AX2120" s="46"/>
      <c r="AY2120" s="46"/>
      <c r="AZ2120" s="49"/>
      <c r="BE2120" s="52">
        <f t="shared" si="812"/>
        <v>0</v>
      </c>
      <c r="BF2120" s="53" t="str">
        <f t="shared" si="814"/>
        <v>00</v>
      </c>
      <c r="BG2120" s="54">
        <f t="shared" si="815"/>
        <v>0</v>
      </c>
      <c r="BH2120" s="54">
        <v>6</v>
      </c>
      <c r="BI2120" s="54" t="str">
        <f t="shared" si="816"/>
        <v>,00</v>
      </c>
      <c r="BJ2120" s="55" t="str">
        <f t="shared" si="817"/>
        <v>00,00</v>
      </c>
      <c r="BL2120" s="57" t="str">
        <f>IFERROR(VLOOKUP(H2120,#REF!,2,0)," ")</f>
        <v xml:space="preserve"> </v>
      </c>
      <c r="BM2120" s="57" t="str">
        <f>IFERROR(VLOOKUP(K2120,#REF!,2,0)," ")</f>
        <v xml:space="preserve"> </v>
      </c>
      <c r="BN2120" s="58" t="str">
        <f t="shared" si="800"/>
        <v xml:space="preserve">  </v>
      </c>
      <c r="BO2120" s="59" t="str">
        <f>IFERROR(VLOOKUP(BN2120,#REF!,5,0)," ")</f>
        <v xml:space="preserve"> </v>
      </c>
      <c r="BP2120" s="59" t="str">
        <f t="shared" si="801"/>
        <v xml:space="preserve"> </v>
      </c>
      <c r="BQ2120" s="56" t="str">
        <f t="shared" si="802"/>
        <v>0,00</v>
      </c>
      <c r="BR2120" s="59" t="str">
        <f t="shared" si="803"/>
        <v>0,00</v>
      </c>
      <c r="BS2120" s="59" t="str">
        <f t="shared" si="804"/>
        <v xml:space="preserve"> </v>
      </c>
      <c r="BT2120" s="56" t="str">
        <f t="shared" si="818"/>
        <v>00</v>
      </c>
      <c r="BU2120" s="56">
        <f t="shared" si="819"/>
        <v>0</v>
      </c>
      <c r="BV2120" s="56" t="str">
        <f>IFERROR(BU2120*#REF!,"0,00")</f>
        <v>0,00</v>
      </c>
      <c r="BW2120" s="59" t="str">
        <f t="shared" si="820"/>
        <v>0,00</v>
      </c>
    </row>
    <row r="2121" spans="1:75" ht="61.5" customHeight="1" thickTop="1" thickBot="1">
      <c r="A2121" s="90" t="str">
        <f t="shared" si="808"/>
        <v>INSERIR DATA</v>
      </c>
      <c r="B2121" s="91" t="str">
        <f t="shared" si="809"/>
        <v>INSERIR DATA</v>
      </c>
      <c r="C2121" s="81" t="str">
        <f t="shared" si="810"/>
        <v>INSERIR DATA</v>
      </c>
      <c r="D2121" s="79">
        <f t="shared" si="799"/>
        <v>2118</v>
      </c>
      <c r="E2121" s="125">
        <f t="shared" si="798"/>
        <v>0</v>
      </c>
      <c r="F2121" s="101"/>
      <c r="G2121" s="124" t="str">
        <f>IFERROR(VLOOKUP(F2121,#REF!,2,0)," ")</f>
        <v xml:space="preserve"> </v>
      </c>
      <c r="H2121" s="122" t="str">
        <f>IFERROR(VLOOKUP(F2121,#REF!,3,0)," ")</f>
        <v xml:space="preserve"> </v>
      </c>
      <c r="I2121" s="103"/>
      <c r="J2121" s="103"/>
      <c r="K2121" s="103"/>
      <c r="L2121" s="104"/>
      <c r="M2121" s="105"/>
      <c r="N2121" s="106"/>
      <c r="O2121" s="107"/>
      <c r="P2121" s="122" t="str">
        <f t="shared" si="805"/>
        <v>00,00</v>
      </c>
      <c r="Q2121" s="123" t="str">
        <f t="shared" si="806"/>
        <v>0,00</v>
      </c>
      <c r="R2121" s="119">
        <v>0</v>
      </c>
      <c r="S2121" s="119">
        <v>0</v>
      </c>
      <c r="T2121" s="123">
        <f t="shared" si="811"/>
        <v>0</v>
      </c>
      <c r="U2121" s="108"/>
      <c r="V2121" s="109" t="str">
        <f t="shared" si="807"/>
        <v/>
      </c>
      <c r="W2121" s="37"/>
      <c r="X2121" s="132"/>
      <c r="Y2121" s="134"/>
      <c r="AA2121" s="24"/>
      <c r="AB2121" s="40"/>
      <c r="AC2121" s="24" t="str">
        <f t="shared" si="813"/>
        <v>Pendente</v>
      </c>
      <c r="AE2121" s="43"/>
      <c r="AF2121" s="44"/>
      <c r="AG2121" s="46"/>
      <c r="AH2121" s="46"/>
      <c r="AI2121" s="46"/>
      <c r="AJ2121" s="44"/>
      <c r="AK2121" s="46"/>
      <c r="AL2121" s="127"/>
      <c r="AM2121" s="44"/>
      <c r="AN2121" s="46"/>
      <c r="AO2121" s="127"/>
      <c r="AP2121" s="46"/>
      <c r="AQ2121" s="46"/>
      <c r="AR2121" s="46"/>
      <c r="AS2121" s="46"/>
      <c r="AT2121" s="46"/>
      <c r="AU2121" s="46"/>
      <c r="AV2121" s="46"/>
      <c r="AW2121" s="46"/>
      <c r="AX2121" s="46"/>
      <c r="AY2121" s="46"/>
      <c r="AZ2121" s="49"/>
      <c r="BE2121" s="52">
        <f t="shared" si="812"/>
        <v>0</v>
      </c>
      <c r="BF2121" s="53" t="str">
        <f t="shared" si="814"/>
        <v>00</v>
      </c>
      <c r="BG2121" s="54">
        <f t="shared" si="815"/>
        <v>0</v>
      </c>
      <c r="BH2121" s="54">
        <v>6</v>
      </c>
      <c r="BI2121" s="54" t="str">
        <f t="shared" si="816"/>
        <v>,00</v>
      </c>
      <c r="BJ2121" s="55" t="str">
        <f t="shared" si="817"/>
        <v>00,00</v>
      </c>
      <c r="BL2121" s="57" t="str">
        <f>IFERROR(VLOOKUP(H2121,#REF!,2,0)," ")</f>
        <v xml:space="preserve"> </v>
      </c>
      <c r="BM2121" s="57" t="str">
        <f>IFERROR(VLOOKUP(K2121,#REF!,2,0)," ")</f>
        <v xml:space="preserve"> </v>
      </c>
      <c r="BN2121" s="58" t="str">
        <f t="shared" si="800"/>
        <v xml:space="preserve">  </v>
      </c>
      <c r="BO2121" s="59" t="str">
        <f>IFERROR(VLOOKUP(BN2121,#REF!,5,0)," ")</f>
        <v xml:space="preserve"> </v>
      </c>
      <c r="BP2121" s="59" t="str">
        <f t="shared" si="801"/>
        <v xml:space="preserve"> </v>
      </c>
      <c r="BQ2121" s="56" t="str">
        <f t="shared" si="802"/>
        <v>0,00</v>
      </c>
      <c r="BR2121" s="59" t="str">
        <f t="shared" si="803"/>
        <v>0,00</v>
      </c>
      <c r="BS2121" s="59" t="str">
        <f t="shared" si="804"/>
        <v xml:space="preserve"> </v>
      </c>
      <c r="BT2121" s="56" t="str">
        <f t="shared" si="818"/>
        <v>00</v>
      </c>
      <c r="BU2121" s="56">
        <f t="shared" si="819"/>
        <v>0</v>
      </c>
      <c r="BV2121" s="56" t="str">
        <f>IFERROR(BU2121*#REF!,"0,00")</f>
        <v>0,00</v>
      </c>
      <c r="BW2121" s="59" t="str">
        <f t="shared" si="820"/>
        <v>0,00</v>
      </c>
    </row>
    <row r="2122" spans="1:75" ht="61.5" customHeight="1" thickTop="1" thickBot="1">
      <c r="A2122" s="90" t="str">
        <f t="shared" si="808"/>
        <v>INSERIR DATA</v>
      </c>
      <c r="B2122" s="91" t="str">
        <f t="shared" si="809"/>
        <v>INSERIR DATA</v>
      </c>
      <c r="C2122" s="81" t="str">
        <f t="shared" si="810"/>
        <v>INSERIR DATA</v>
      </c>
      <c r="D2122" s="79">
        <f t="shared" si="799"/>
        <v>2119</v>
      </c>
      <c r="E2122" s="125">
        <f t="shared" si="798"/>
        <v>0</v>
      </c>
      <c r="F2122" s="101"/>
      <c r="G2122" s="124" t="str">
        <f>IFERROR(VLOOKUP(F2122,#REF!,2,0)," ")</f>
        <v xml:space="preserve"> </v>
      </c>
      <c r="H2122" s="122" t="str">
        <f>IFERROR(VLOOKUP(F2122,#REF!,3,0)," ")</f>
        <v xml:space="preserve"> </v>
      </c>
      <c r="I2122" s="103"/>
      <c r="J2122" s="103"/>
      <c r="K2122" s="103"/>
      <c r="L2122" s="104"/>
      <c r="M2122" s="105"/>
      <c r="N2122" s="106"/>
      <c r="O2122" s="107"/>
      <c r="P2122" s="122" t="str">
        <f t="shared" si="805"/>
        <v>00,00</v>
      </c>
      <c r="Q2122" s="123" t="str">
        <f t="shared" si="806"/>
        <v>0,00</v>
      </c>
      <c r="R2122" s="119">
        <v>0</v>
      </c>
      <c r="S2122" s="119">
        <v>0</v>
      </c>
      <c r="T2122" s="123">
        <f t="shared" si="811"/>
        <v>0</v>
      </c>
      <c r="U2122" s="108"/>
      <c r="V2122" s="109" t="str">
        <f t="shared" si="807"/>
        <v/>
      </c>
      <c r="W2122" s="37"/>
      <c r="X2122" s="132"/>
      <c r="Y2122" s="134"/>
      <c r="AA2122" s="24"/>
      <c r="AB2122" s="40"/>
      <c r="AC2122" s="24" t="str">
        <f t="shared" si="813"/>
        <v>Pendente</v>
      </c>
      <c r="AE2122" s="43"/>
      <c r="AF2122" s="44"/>
      <c r="AG2122" s="46"/>
      <c r="AH2122" s="46"/>
      <c r="AI2122" s="46"/>
      <c r="AJ2122" s="44"/>
      <c r="AK2122" s="46"/>
      <c r="AL2122" s="127"/>
      <c r="AM2122" s="44"/>
      <c r="AN2122" s="46"/>
      <c r="AO2122" s="127"/>
      <c r="AP2122" s="46"/>
      <c r="AQ2122" s="46"/>
      <c r="AR2122" s="46"/>
      <c r="AS2122" s="46"/>
      <c r="AT2122" s="46"/>
      <c r="AU2122" s="46"/>
      <c r="AV2122" s="46"/>
      <c r="AW2122" s="46"/>
      <c r="AX2122" s="46"/>
      <c r="AY2122" s="46"/>
      <c r="AZ2122" s="49"/>
      <c r="BE2122" s="52">
        <f t="shared" si="812"/>
        <v>0</v>
      </c>
      <c r="BF2122" s="53" t="str">
        <f t="shared" si="814"/>
        <v>00</v>
      </c>
      <c r="BG2122" s="54">
        <f t="shared" si="815"/>
        <v>0</v>
      </c>
      <c r="BH2122" s="54">
        <v>6</v>
      </c>
      <c r="BI2122" s="54" t="str">
        <f t="shared" si="816"/>
        <v>,00</v>
      </c>
      <c r="BJ2122" s="55" t="str">
        <f t="shared" si="817"/>
        <v>00,00</v>
      </c>
      <c r="BL2122" s="57" t="str">
        <f>IFERROR(VLOOKUP(H2122,#REF!,2,0)," ")</f>
        <v xml:space="preserve"> </v>
      </c>
      <c r="BM2122" s="57" t="str">
        <f>IFERROR(VLOOKUP(K2122,#REF!,2,0)," ")</f>
        <v xml:space="preserve"> </v>
      </c>
      <c r="BN2122" s="58" t="str">
        <f t="shared" si="800"/>
        <v xml:space="preserve">  </v>
      </c>
      <c r="BO2122" s="59" t="str">
        <f>IFERROR(VLOOKUP(BN2122,#REF!,5,0)," ")</f>
        <v xml:space="preserve"> </v>
      </c>
      <c r="BP2122" s="59" t="str">
        <f t="shared" si="801"/>
        <v xml:space="preserve"> </v>
      </c>
      <c r="BQ2122" s="56" t="str">
        <f t="shared" si="802"/>
        <v>0,00</v>
      </c>
      <c r="BR2122" s="59" t="str">
        <f t="shared" si="803"/>
        <v>0,00</v>
      </c>
      <c r="BS2122" s="59" t="str">
        <f t="shared" si="804"/>
        <v xml:space="preserve"> </v>
      </c>
      <c r="BT2122" s="56" t="str">
        <f t="shared" si="818"/>
        <v>00</v>
      </c>
      <c r="BU2122" s="56">
        <f t="shared" si="819"/>
        <v>0</v>
      </c>
      <c r="BV2122" s="56" t="str">
        <f>IFERROR(BU2122*#REF!,"0,00")</f>
        <v>0,00</v>
      </c>
      <c r="BW2122" s="59" t="str">
        <f t="shared" si="820"/>
        <v>0,00</v>
      </c>
    </row>
    <row r="2123" spans="1:75" ht="61.5" customHeight="1" thickTop="1" thickBot="1">
      <c r="A2123" s="90" t="str">
        <f t="shared" si="808"/>
        <v>INSERIR DATA</v>
      </c>
      <c r="B2123" s="91" t="str">
        <f t="shared" si="809"/>
        <v>INSERIR DATA</v>
      </c>
      <c r="C2123" s="81" t="str">
        <f t="shared" si="810"/>
        <v>INSERIR DATA</v>
      </c>
      <c r="D2123" s="79">
        <f t="shared" si="799"/>
        <v>2120</v>
      </c>
      <c r="E2123" s="125">
        <f t="shared" si="798"/>
        <v>0</v>
      </c>
      <c r="F2123" s="101"/>
      <c r="G2123" s="124" t="str">
        <f>IFERROR(VLOOKUP(F2123,#REF!,2,0)," ")</f>
        <v xml:space="preserve"> </v>
      </c>
      <c r="H2123" s="122" t="str">
        <f>IFERROR(VLOOKUP(F2123,#REF!,3,0)," ")</f>
        <v xml:space="preserve"> </v>
      </c>
      <c r="I2123" s="103"/>
      <c r="J2123" s="103"/>
      <c r="K2123" s="103"/>
      <c r="L2123" s="104"/>
      <c r="M2123" s="105"/>
      <c r="N2123" s="106"/>
      <c r="O2123" s="107"/>
      <c r="P2123" s="122" t="str">
        <f t="shared" si="805"/>
        <v>00,00</v>
      </c>
      <c r="Q2123" s="123" t="str">
        <f t="shared" si="806"/>
        <v>0,00</v>
      </c>
      <c r="R2123" s="119">
        <v>0</v>
      </c>
      <c r="S2123" s="119">
        <v>0</v>
      </c>
      <c r="T2123" s="123">
        <f t="shared" si="811"/>
        <v>0</v>
      </c>
      <c r="U2123" s="108"/>
      <c r="V2123" s="109" t="str">
        <f t="shared" si="807"/>
        <v/>
      </c>
      <c r="W2123" s="37"/>
      <c r="X2123" s="132"/>
      <c r="Y2123" s="134"/>
      <c r="AA2123" s="24"/>
      <c r="AB2123" s="40"/>
      <c r="AC2123" s="24" t="str">
        <f t="shared" si="813"/>
        <v>Pendente</v>
      </c>
      <c r="AE2123" s="43"/>
      <c r="AF2123" s="44"/>
      <c r="AG2123" s="46"/>
      <c r="AH2123" s="46"/>
      <c r="AI2123" s="46"/>
      <c r="AJ2123" s="44"/>
      <c r="AK2123" s="46"/>
      <c r="AL2123" s="127"/>
      <c r="AM2123" s="44"/>
      <c r="AN2123" s="46"/>
      <c r="AO2123" s="127"/>
      <c r="AP2123" s="46"/>
      <c r="AQ2123" s="46"/>
      <c r="AR2123" s="46"/>
      <c r="AS2123" s="46"/>
      <c r="AT2123" s="46"/>
      <c r="AU2123" s="46"/>
      <c r="AV2123" s="46"/>
      <c r="AW2123" s="46"/>
      <c r="AX2123" s="46"/>
      <c r="AY2123" s="46"/>
      <c r="AZ2123" s="49"/>
      <c r="BE2123" s="52">
        <f t="shared" si="812"/>
        <v>0</v>
      </c>
      <c r="BF2123" s="53" t="str">
        <f t="shared" si="814"/>
        <v>00</v>
      </c>
      <c r="BG2123" s="54">
        <f t="shared" si="815"/>
        <v>0</v>
      </c>
      <c r="BH2123" s="54">
        <v>6</v>
      </c>
      <c r="BI2123" s="54" t="str">
        <f t="shared" si="816"/>
        <v>,00</v>
      </c>
      <c r="BJ2123" s="55" t="str">
        <f t="shared" si="817"/>
        <v>00,00</v>
      </c>
      <c r="BL2123" s="57" t="str">
        <f>IFERROR(VLOOKUP(H2123,#REF!,2,0)," ")</f>
        <v xml:space="preserve"> </v>
      </c>
      <c r="BM2123" s="57" t="str">
        <f>IFERROR(VLOOKUP(K2123,#REF!,2,0)," ")</f>
        <v xml:space="preserve"> </v>
      </c>
      <c r="BN2123" s="58" t="str">
        <f t="shared" si="800"/>
        <v xml:space="preserve">  </v>
      </c>
      <c r="BO2123" s="59" t="str">
        <f>IFERROR(VLOOKUP(BN2123,#REF!,5,0)," ")</f>
        <v xml:space="preserve"> </v>
      </c>
      <c r="BP2123" s="59" t="str">
        <f t="shared" si="801"/>
        <v xml:space="preserve"> </v>
      </c>
      <c r="BQ2123" s="56" t="str">
        <f t="shared" si="802"/>
        <v>0,00</v>
      </c>
      <c r="BR2123" s="59" t="str">
        <f t="shared" si="803"/>
        <v>0,00</v>
      </c>
      <c r="BS2123" s="59" t="str">
        <f t="shared" si="804"/>
        <v xml:space="preserve"> </v>
      </c>
      <c r="BT2123" s="56" t="str">
        <f t="shared" si="818"/>
        <v>00</v>
      </c>
      <c r="BU2123" s="56">
        <f t="shared" si="819"/>
        <v>0</v>
      </c>
      <c r="BV2123" s="56" t="str">
        <f>IFERROR(BU2123*#REF!,"0,00")</f>
        <v>0,00</v>
      </c>
      <c r="BW2123" s="59" t="str">
        <f t="shared" si="820"/>
        <v>0,00</v>
      </c>
    </row>
    <row r="2124" spans="1:75" ht="61.5" customHeight="1" thickTop="1" thickBot="1">
      <c r="A2124" s="90" t="str">
        <f t="shared" si="808"/>
        <v>INSERIR DATA</v>
      </c>
      <c r="B2124" s="91" t="str">
        <f t="shared" si="809"/>
        <v>INSERIR DATA</v>
      </c>
      <c r="C2124" s="81" t="str">
        <f t="shared" si="810"/>
        <v>INSERIR DATA</v>
      </c>
      <c r="D2124" s="79">
        <f t="shared" si="799"/>
        <v>2121</v>
      </c>
      <c r="E2124" s="125">
        <f t="shared" si="798"/>
        <v>0</v>
      </c>
      <c r="F2124" s="101"/>
      <c r="G2124" s="124" t="str">
        <f>IFERROR(VLOOKUP(F2124,#REF!,2,0)," ")</f>
        <v xml:space="preserve"> </v>
      </c>
      <c r="H2124" s="122" t="str">
        <f>IFERROR(VLOOKUP(F2124,#REF!,3,0)," ")</f>
        <v xml:space="preserve"> </v>
      </c>
      <c r="I2124" s="103"/>
      <c r="J2124" s="103"/>
      <c r="K2124" s="103"/>
      <c r="L2124" s="104"/>
      <c r="M2124" s="105"/>
      <c r="N2124" s="106"/>
      <c r="O2124" s="107"/>
      <c r="P2124" s="122" t="str">
        <f t="shared" si="805"/>
        <v>00,00</v>
      </c>
      <c r="Q2124" s="123" t="str">
        <f t="shared" si="806"/>
        <v>0,00</v>
      </c>
      <c r="R2124" s="119">
        <v>0</v>
      </c>
      <c r="S2124" s="119">
        <v>0</v>
      </c>
      <c r="T2124" s="123">
        <f t="shared" si="811"/>
        <v>0</v>
      </c>
      <c r="U2124" s="108"/>
      <c r="V2124" s="109" t="str">
        <f t="shared" si="807"/>
        <v/>
      </c>
      <c r="W2124" s="37"/>
      <c r="X2124" s="132"/>
      <c r="Y2124" s="134"/>
      <c r="AA2124" s="24"/>
      <c r="AB2124" s="40"/>
      <c r="AC2124" s="24" t="str">
        <f t="shared" si="813"/>
        <v>Pendente</v>
      </c>
      <c r="AE2124" s="43"/>
      <c r="AF2124" s="44"/>
      <c r="AG2124" s="46"/>
      <c r="AH2124" s="46"/>
      <c r="AI2124" s="46"/>
      <c r="AJ2124" s="44"/>
      <c r="AK2124" s="46"/>
      <c r="AL2124" s="127"/>
      <c r="AM2124" s="44"/>
      <c r="AN2124" s="46"/>
      <c r="AO2124" s="127"/>
      <c r="AP2124" s="46"/>
      <c r="AQ2124" s="46"/>
      <c r="AR2124" s="46"/>
      <c r="AS2124" s="46"/>
      <c r="AT2124" s="46"/>
      <c r="AU2124" s="46"/>
      <c r="AV2124" s="46"/>
      <c r="AW2124" s="46"/>
      <c r="AX2124" s="46"/>
      <c r="AY2124" s="46"/>
      <c r="AZ2124" s="49"/>
      <c r="BE2124" s="52">
        <f t="shared" si="812"/>
        <v>0</v>
      </c>
      <c r="BF2124" s="53" t="str">
        <f t="shared" si="814"/>
        <v>00</v>
      </c>
      <c r="BG2124" s="54">
        <f t="shared" si="815"/>
        <v>0</v>
      </c>
      <c r="BH2124" s="54">
        <v>6</v>
      </c>
      <c r="BI2124" s="54" t="str">
        <f t="shared" si="816"/>
        <v>,00</v>
      </c>
      <c r="BJ2124" s="55" t="str">
        <f t="shared" si="817"/>
        <v>00,00</v>
      </c>
      <c r="BL2124" s="57" t="str">
        <f>IFERROR(VLOOKUP(H2124,#REF!,2,0)," ")</f>
        <v xml:space="preserve"> </v>
      </c>
      <c r="BM2124" s="57" t="str">
        <f>IFERROR(VLOOKUP(K2124,#REF!,2,0)," ")</f>
        <v xml:space="preserve"> </v>
      </c>
      <c r="BN2124" s="58" t="str">
        <f t="shared" si="800"/>
        <v xml:space="preserve">  </v>
      </c>
      <c r="BO2124" s="59" t="str">
        <f>IFERROR(VLOOKUP(BN2124,#REF!,5,0)," ")</f>
        <v xml:space="preserve"> </v>
      </c>
      <c r="BP2124" s="59" t="str">
        <f t="shared" si="801"/>
        <v xml:space="preserve"> </v>
      </c>
      <c r="BQ2124" s="56" t="str">
        <f t="shared" si="802"/>
        <v>0,00</v>
      </c>
      <c r="BR2124" s="59" t="str">
        <f t="shared" si="803"/>
        <v>0,00</v>
      </c>
      <c r="BS2124" s="59" t="str">
        <f t="shared" si="804"/>
        <v xml:space="preserve"> </v>
      </c>
      <c r="BT2124" s="56" t="str">
        <f t="shared" si="818"/>
        <v>00</v>
      </c>
      <c r="BU2124" s="56">
        <f t="shared" si="819"/>
        <v>0</v>
      </c>
      <c r="BV2124" s="56" t="str">
        <f>IFERROR(BU2124*#REF!,"0,00")</f>
        <v>0,00</v>
      </c>
      <c r="BW2124" s="59" t="str">
        <f t="shared" si="820"/>
        <v>0,00</v>
      </c>
    </row>
    <row r="2125" spans="1:75" ht="61.5" customHeight="1" thickTop="1" thickBot="1">
      <c r="A2125" s="90" t="str">
        <f t="shared" si="808"/>
        <v>INSERIR DATA</v>
      </c>
      <c r="B2125" s="91" t="str">
        <f t="shared" si="809"/>
        <v>INSERIR DATA</v>
      </c>
      <c r="C2125" s="81" t="str">
        <f t="shared" si="810"/>
        <v>INSERIR DATA</v>
      </c>
      <c r="D2125" s="79">
        <f t="shared" si="799"/>
        <v>2122</v>
      </c>
      <c r="E2125" s="125">
        <f t="shared" si="798"/>
        <v>0</v>
      </c>
      <c r="F2125" s="101"/>
      <c r="G2125" s="124" t="str">
        <f>IFERROR(VLOOKUP(F2125,#REF!,2,0)," ")</f>
        <v xml:space="preserve"> </v>
      </c>
      <c r="H2125" s="122" t="str">
        <f>IFERROR(VLOOKUP(F2125,#REF!,3,0)," ")</f>
        <v xml:space="preserve"> </v>
      </c>
      <c r="I2125" s="103"/>
      <c r="J2125" s="103"/>
      <c r="K2125" s="103"/>
      <c r="L2125" s="104"/>
      <c r="M2125" s="105"/>
      <c r="N2125" s="106"/>
      <c r="O2125" s="107"/>
      <c r="P2125" s="122" t="str">
        <f t="shared" si="805"/>
        <v>00,00</v>
      </c>
      <c r="Q2125" s="123" t="str">
        <f t="shared" si="806"/>
        <v>0,00</v>
      </c>
      <c r="R2125" s="119">
        <v>0</v>
      </c>
      <c r="S2125" s="119">
        <v>0</v>
      </c>
      <c r="T2125" s="123">
        <f t="shared" si="811"/>
        <v>0</v>
      </c>
      <c r="U2125" s="108"/>
      <c r="V2125" s="109" t="str">
        <f t="shared" si="807"/>
        <v/>
      </c>
      <c r="W2125" s="37"/>
      <c r="X2125" s="132"/>
      <c r="Y2125" s="134"/>
      <c r="AA2125" s="24"/>
      <c r="AB2125" s="40"/>
      <c r="AC2125" s="24" t="str">
        <f t="shared" si="813"/>
        <v>Pendente</v>
      </c>
      <c r="AE2125" s="43"/>
      <c r="AF2125" s="44"/>
      <c r="AG2125" s="46"/>
      <c r="AH2125" s="46"/>
      <c r="AI2125" s="46"/>
      <c r="AJ2125" s="44"/>
      <c r="AK2125" s="46"/>
      <c r="AL2125" s="127"/>
      <c r="AM2125" s="44"/>
      <c r="AN2125" s="46"/>
      <c r="AO2125" s="127"/>
      <c r="AP2125" s="46"/>
      <c r="AQ2125" s="46"/>
      <c r="AR2125" s="46"/>
      <c r="AS2125" s="46"/>
      <c r="AT2125" s="46"/>
      <c r="AU2125" s="46"/>
      <c r="AV2125" s="46"/>
      <c r="AW2125" s="46"/>
      <c r="AX2125" s="46"/>
      <c r="AY2125" s="46"/>
      <c r="AZ2125" s="49"/>
      <c r="BE2125" s="52">
        <f t="shared" si="812"/>
        <v>0</v>
      </c>
      <c r="BF2125" s="53" t="str">
        <f t="shared" si="814"/>
        <v>00</v>
      </c>
      <c r="BG2125" s="54">
        <f t="shared" si="815"/>
        <v>0</v>
      </c>
      <c r="BH2125" s="54">
        <v>6</v>
      </c>
      <c r="BI2125" s="54" t="str">
        <f t="shared" si="816"/>
        <v>,00</v>
      </c>
      <c r="BJ2125" s="55" t="str">
        <f t="shared" si="817"/>
        <v>00,00</v>
      </c>
      <c r="BL2125" s="57" t="str">
        <f>IFERROR(VLOOKUP(H2125,#REF!,2,0)," ")</f>
        <v xml:space="preserve"> </v>
      </c>
      <c r="BM2125" s="57" t="str">
        <f>IFERROR(VLOOKUP(K2125,#REF!,2,0)," ")</f>
        <v xml:space="preserve"> </v>
      </c>
      <c r="BN2125" s="58" t="str">
        <f t="shared" si="800"/>
        <v xml:space="preserve">  </v>
      </c>
      <c r="BO2125" s="59" t="str">
        <f>IFERROR(VLOOKUP(BN2125,#REF!,5,0)," ")</f>
        <v xml:space="preserve"> </v>
      </c>
      <c r="BP2125" s="59" t="str">
        <f t="shared" si="801"/>
        <v xml:space="preserve"> </v>
      </c>
      <c r="BQ2125" s="56" t="str">
        <f t="shared" si="802"/>
        <v>0,00</v>
      </c>
      <c r="BR2125" s="59" t="str">
        <f t="shared" si="803"/>
        <v>0,00</v>
      </c>
      <c r="BS2125" s="59" t="str">
        <f t="shared" si="804"/>
        <v xml:space="preserve"> </v>
      </c>
      <c r="BT2125" s="56" t="str">
        <f t="shared" si="818"/>
        <v>00</v>
      </c>
      <c r="BU2125" s="56">
        <f t="shared" si="819"/>
        <v>0</v>
      </c>
      <c r="BV2125" s="56" t="str">
        <f>IFERROR(BU2125*#REF!,"0,00")</f>
        <v>0,00</v>
      </c>
      <c r="BW2125" s="59" t="str">
        <f t="shared" si="820"/>
        <v>0,00</v>
      </c>
    </row>
    <row r="2126" spans="1:75" ht="61.5" customHeight="1" thickTop="1" thickBot="1">
      <c r="A2126" s="90" t="str">
        <f t="shared" si="808"/>
        <v>INSERIR DATA</v>
      </c>
      <c r="B2126" s="91" t="str">
        <f t="shared" si="809"/>
        <v>INSERIR DATA</v>
      </c>
      <c r="C2126" s="81" t="str">
        <f t="shared" si="810"/>
        <v>INSERIR DATA</v>
      </c>
      <c r="D2126" s="79">
        <f t="shared" si="799"/>
        <v>2123</v>
      </c>
      <c r="E2126" s="125">
        <f t="shared" si="798"/>
        <v>0</v>
      </c>
      <c r="F2126" s="101"/>
      <c r="G2126" s="124" t="str">
        <f>IFERROR(VLOOKUP(F2126,#REF!,2,0)," ")</f>
        <v xml:space="preserve"> </v>
      </c>
      <c r="H2126" s="122" t="str">
        <f>IFERROR(VLOOKUP(F2126,#REF!,3,0)," ")</f>
        <v xml:space="preserve"> </v>
      </c>
      <c r="I2126" s="103"/>
      <c r="J2126" s="103"/>
      <c r="K2126" s="103"/>
      <c r="L2126" s="104"/>
      <c r="M2126" s="105"/>
      <c r="N2126" s="106"/>
      <c r="O2126" s="107"/>
      <c r="P2126" s="122" t="str">
        <f t="shared" si="805"/>
        <v>00,00</v>
      </c>
      <c r="Q2126" s="123" t="str">
        <f t="shared" si="806"/>
        <v>0,00</v>
      </c>
      <c r="R2126" s="119">
        <v>0</v>
      </c>
      <c r="S2126" s="119">
        <v>0</v>
      </c>
      <c r="T2126" s="123">
        <f t="shared" si="811"/>
        <v>0</v>
      </c>
      <c r="U2126" s="108"/>
      <c r="V2126" s="109" t="str">
        <f t="shared" si="807"/>
        <v/>
      </c>
      <c r="W2126" s="37"/>
      <c r="X2126" s="132"/>
      <c r="Y2126" s="134"/>
      <c r="AA2126" s="24"/>
      <c r="AB2126" s="40"/>
      <c r="AC2126" s="24" t="str">
        <f t="shared" si="813"/>
        <v>Pendente</v>
      </c>
      <c r="AE2126" s="43"/>
      <c r="AF2126" s="44"/>
      <c r="AG2126" s="46"/>
      <c r="AH2126" s="46"/>
      <c r="AI2126" s="46"/>
      <c r="AJ2126" s="44"/>
      <c r="AK2126" s="46"/>
      <c r="AL2126" s="127"/>
      <c r="AM2126" s="44"/>
      <c r="AN2126" s="46"/>
      <c r="AO2126" s="127"/>
      <c r="AP2126" s="46"/>
      <c r="AQ2126" s="46"/>
      <c r="AR2126" s="46"/>
      <c r="AS2126" s="46"/>
      <c r="AT2126" s="46"/>
      <c r="AU2126" s="46"/>
      <c r="AV2126" s="46"/>
      <c r="AW2126" s="46"/>
      <c r="AX2126" s="46"/>
      <c r="AY2126" s="46"/>
      <c r="AZ2126" s="49"/>
      <c r="BE2126" s="52">
        <f t="shared" si="812"/>
        <v>0</v>
      </c>
      <c r="BF2126" s="53" t="str">
        <f t="shared" si="814"/>
        <v>00</v>
      </c>
      <c r="BG2126" s="54">
        <f t="shared" si="815"/>
        <v>0</v>
      </c>
      <c r="BH2126" s="54">
        <v>6</v>
      </c>
      <c r="BI2126" s="54" t="str">
        <f t="shared" si="816"/>
        <v>,00</v>
      </c>
      <c r="BJ2126" s="55" t="str">
        <f t="shared" si="817"/>
        <v>00,00</v>
      </c>
      <c r="BL2126" s="57" t="str">
        <f>IFERROR(VLOOKUP(H2126,#REF!,2,0)," ")</f>
        <v xml:space="preserve"> </v>
      </c>
      <c r="BM2126" s="57" t="str">
        <f>IFERROR(VLOOKUP(K2126,#REF!,2,0)," ")</f>
        <v xml:space="preserve"> </v>
      </c>
      <c r="BN2126" s="58" t="str">
        <f t="shared" si="800"/>
        <v xml:space="preserve">  </v>
      </c>
      <c r="BO2126" s="59" t="str">
        <f>IFERROR(VLOOKUP(BN2126,#REF!,5,0)," ")</f>
        <v xml:space="preserve"> </v>
      </c>
      <c r="BP2126" s="59" t="str">
        <f t="shared" si="801"/>
        <v xml:space="preserve"> </v>
      </c>
      <c r="BQ2126" s="56" t="str">
        <f t="shared" si="802"/>
        <v>0,00</v>
      </c>
      <c r="BR2126" s="59" t="str">
        <f t="shared" si="803"/>
        <v>0,00</v>
      </c>
      <c r="BS2126" s="59" t="str">
        <f t="shared" si="804"/>
        <v xml:space="preserve"> </v>
      </c>
      <c r="BT2126" s="56" t="str">
        <f t="shared" si="818"/>
        <v>00</v>
      </c>
      <c r="BU2126" s="56">
        <f t="shared" si="819"/>
        <v>0</v>
      </c>
      <c r="BV2126" s="56" t="str">
        <f>IFERROR(BU2126*#REF!,"0,00")</f>
        <v>0,00</v>
      </c>
      <c r="BW2126" s="59" t="str">
        <f t="shared" si="820"/>
        <v>0,00</v>
      </c>
    </row>
    <row r="2127" spans="1:75" ht="61.5" customHeight="1" thickTop="1" thickBot="1">
      <c r="A2127" s="90" t="str">
        <f t="shared" si="808"/>
        <v>INSERIR DATA</v>
      </c>
      <c r="B2127" s="91" t="str">
        <f t="shared" si="809"/>
        <v>INSERIR DATA</v>
      </c>
      <c r="C2127" s="81" t="str">
        <f t="shared" si="810"/>
        <v>INSERIR DATA</v>
      </c>
      <c r="D2127" s="79">
        <f t="shared" si="799"/>
        <v>2124</v>
      </c>
      <c r="E2127" s="125">
        <f t="shared" si="798"/>
        <v>0</v>
      </c>
      <c r="F2127" s="101"/>
      <c r="G2127" s="124" t="str">
        <f>IFERROR(VLOOKUP(F2127,#REF!,2,0)," ")</f>
        <v xml:space="preserve"> </v>
      </c>
      <c r="H2127" s="122" t="str">
        <f>IFERROR(VLOOKUP(F2127,#REF!,3,0)," ")</f>
        <v xml:space="preserve"> </v>
      </c>
      <c r="I2127" s="103"/>
      <c r="J2127" s="103"/>
      <c r="K2127" s="103"/>
      <c r="L2127" s="104"/>
      <c r="M2127" s="105"/>
      <c r="N2127" s="106"/>
      <c r="O2127" s="107"/>
      <c r="P2127" s="122" t="str">
        <f t="shared" si="805"/>
        <v>00,00</v>
      </c>
      <c r="Q2127" s="123" t="str">
        <f t="shared" si="806"/>
        <v>0,00</v>
      </c>
      <c r="R2127" s="119">
        <v>0</v>
      </c>
      <c r="S2127" s="119">
        <v>0</v>
      </c>
      <c r="T2127" s="123">
        <f t="shared" si="811"/>
        <v>0</v>
      </c>
      <c r="U2127" s="108"/>
      <c r="V2127" s="109" t="str">
        <f t="shared" si="807"/>
        <v/>
      </c>
      <c r="W2127" s="37"/>
      <c r="X2127" s="132"/>
      <c r="Y2127" s="134"/>
      <c r="AA2127" s="24"/>
      <c r="AB2127" s="40"/>
      <c r="AC2127" s="24" t="str">
        <f t="shared" si="813"/>
        <v>Pendente</v>
      </c>
      <c r="AE2127" s="43"/>
      <c r="AF2127" s="44"/>
      <c r="AG2127" s="46"/>
      <c r="AH2127" s="46"/>
      <c r="AI2127" s="46"/>
      <c r="AJ2127" s="44"/>
      <c r="AK2127" s="46"/>
      <c r="AL2127" s="127"/>
      <c r="AM2127" s="44"/>
      <c r="AN2127" s="46"/>
      <c r="AO2127" s="127"/>
      <c r="AP2127" s="46"/>
      <c r="AQ2127" s="46"/>
      <c r="AR2127" s="46"/>
      <c r="AS2127" s="46"/>
      <c r="AT2127" s="46"/>
      <c r="AU2127" s="46"/>
      <c r="AV2127" s="46"/>
      <c r="AW2127" s="46"/>
      <c r="AX2127" s="46"/>
      <c r="AY2127" s="46"/>
      <c r="AZ2127" s="49"/>
      <c r="BE2127" s="52">
        <f t="shared" si="812"/>
        <v>0</v>
      </c>
      <c r="BF2127" s="53" t="str">
        <f t="shared" si="814"/>
        <v>00</v>
      </c>
      <c r="BG2127" s="54">
        <f t="shared" si="815"/>
        <v>0</v>
      </c>
      <c r="BH2127" s="54">
        <v>6</v>
      </c>
      <c r="BI2127" s="54" t="str">
        <f t="shared" si="816"/>
        <v>,00</v>
      </c>
      <c r="BJ2127" s="55" t="str">
        <f t="shared" si="817"/>
        <v>00,00</v>
      </c>
      <c r="BL2127" s="57" t="str">
        <f>IFERROR(VLOOKUP(H2127,#REF!,2,0)," ")</f>
        <v xml:space="preserve"> </v>
      </c>
      <c r="BM2127" s="57" t="str">
        <f>IFERROR(VLOOKUP(K2127,#REF!,2,0)," ")</f>
        <v xml:space="preserve"> </v>
      </c>
      <c r="BN2127" s="58" t="str">
        <f t="shared" si="800"/>
        <v xml:space="preserve">  </v>
      </c>
      <c r="BO2127" s="59" t="str">
        <f>IFERROR(VLOOKUP(BN2127,#REF!,5,0)," ")</f>
        <v xml:space="preserve"> </v>
      </c>
      <c r="BP2127" s="59" t="str">
        <f t="shared" si="801"/>
        <v xml:space="preserve"> </v>
      </c>
      <c r="BQ2127" s="56" t="str">
        <f t="shared" si="802"/>
        <v>0,00</v>
      </c>
      <c r="BR2127" s="59" t="str">
        <f t="shared" si="803"/>
        <v>0,00</v>
      </c>
      <c r="BS2127" s="59" t="str">
        <f t="shared" si="804"/>
        <v xml:space="preserve"> </v>
      </c>
      <c r="BT2127" s="56" t="str">
        <f t="shared" si="818"/>
        <v>00</v>
      </c>
      <c r="BU2127" s="56">
        <f t="shared" si="819"/>
        <v>0</v>
      </c>
      <c r="BV2127" s="56" t="str">
        <f>IFERROR(BU2127*#REF!,"0,00")</f>
        <v>0,00</v>
      </c>
      <c r="BW2127" s="59" t="str">
        <f t="shared" si="820"/>
        <v>0,00</v>
      </c>
    </row>
    <row r="2128" spans="1:75" ht="61.5" customHeight="1" thickTop="1" thickBot="1">
      <c r="A2128" s="90" t="str">
        <f t="shared" si="808"/>
        <v>INSERIR DATA</v>
      </c>
      <c r="B2128" s="91" t="str">
        <f t="shared" si="809"/>
        <v>INSERIR DATA</v>
      </c>
      <c r="C2128" s="81" t="str">
        <f t="shared" si="810"/>
        <v>INSERIR DATA</v>
      </c>
      <c r="D2128" s="79">
        <f t="shared" si="799"/>
        <v>2125</v>
      </c>
      <c r="E2128" s="125">
        <f t="shared" si="798"/>
        <v>0</v>
      </c>
      <c r="F2128" s="101"/>
      <c r="G2128" s="124" t="str">
        <f>IFERROR(VLOOKUP(F2128,#REF!,2,0)," ")</f>
        <v xml:space="preserve"> </v>
      </c>
      <c r="H2128" s="122" t="str">
        <f>IFERROR(VLOOKUP(F2128,#REF!,3,0)," ")</f>
        <v xml:space="preserve"> </v>
      </c>
      <c r="I2128" s="103"/>
      <c r="J2128" s="103"/>
      <c r="K2128" s="103"/>
      <c r="L2128" s="104"/>
      <c r="M2128" s="105"/>
      <c r="N2128" s="106"/>
      <c r="O2128" s="107"/>
      <c r="P2128" s="122" t="str">
        <f t="shared" si="805"/>
        <v>00,00</v>
      </c>
      <c r="Q2128" s="123" t="str">
        <f t="shared" si="806"/>
        <v>0,00</v>
      </c>
      <c r="R2128" s="119">
        <v>0</v>
      </c>
      <c r="S2128" s="119">
        <v>0</v>
      </c>
      <c r="T2128" s="123">
        <f t="shared" si="811"/>
        <v>0</v>
      </c>
      <c r="U2128" s="108"/>
      <c r="V2128" s="109" t="str">
        <f t="shared" si="807"/>
        <v/>
      </c>
      <c r="W2128" s="37"/>
      <c r="X2128" s="132"/>
      <c r="Y2128" s="134"/>
      <c r="AA2128" s="24"/>
      <c r="AB2128" s="40"/>
      <c r="AC2128" s="24" t="str">
        <f t="shared" si="813"/>
        <v>Pendente</v>
      </c>
      <c r="AE2128" s="43"/>
      <c r="AF2128" s="44"/>
      <c r="AG2128" s="46"/>
      <c r="AH2128" s="46"/>
      <c r="AI2128" s="46"/>
      <c r="AJ2128" s="44"/>
      <c r="AK2128" s="46"/>
      <c r="AL2128" s="127"/>
      <c r="AM2128" s="44"/>
      <c r="AN2128" s="46"/>
      <c r="AO2128" s="127"/>
      <c r="AP2128" s="46"/>
      <c r="AQ2128" s="46"/>
      <c r="AR2128" s="46"/>
      <c r="AS2128" s="46"/>
      <c r="AT2128" s="46"/>
      <c r="AU2128" s="46"/>
      <c r="AV2128" s="46"/>
      <c r="AW2128" s="46"/>
      <c r="AX2128" s="46"/>
      <c r="AY2128" s="46"/>
      <c r="AZ2128" s="49"/>
      <c r="BE2128" s="52">
        <f t="shared" si="812"/>
        <v>0</v>
      </c>
      <c r="BF2128" s="53" t="str">
        <f t="shared" si="814"/>
        <v>00</v>
      </c>
      <c r="BG2128" s="54">
        <f t="shared" si="815"/>
        <v>0</v>
      </c>
      <c r="BH2128" s="54">
        <v>6</v>
      </c>
      <c r="BI2128" s="54" t="str">
        <f t="shared" si="816"/>
        <v>,00</v>
      </c>
      <c r="BJ2128" s="55" t="str">
        <f t="shared" si="817"/>
        <v>00,00</v>
      </c>
      <c r="BL2128" s="57" t="str">
        <f>IFERROR(VLOOKUP(H2128,#REF!,2,0)," ")</f>
        <v xml:space="preserve"> </v>
      </c>
      <c r="BM2128" s="57" t="str">
        <f>IFERROR(VLOOKUP(K2128,#REF!,2,0)," ")</f>
        <v xml:space="preserve"> </v>
      </c>
      <c r="BN2128" s="58" t="str">
        <f t="shared" si="800"/>
        <v xml:space="preserve">  </v>
      </c>
      <c r="BO2128" s="59" t="str">
        <f>IFERROR(VLOOKUP(BN2128,#REF!,5,0)," ")</f>
        <v xml:space="preserve"> </v>
      </c>
      <c r="BP2128" s="59" t="str">
        <f t="shared" si="801"/>
        <v xml:space="preserve"> </v>
      </c>
      <c r="BQ2128" s="56" t="str">
        <f t="shared" si="802"/>
        <v>0,00</v>
      </c>
      <c r="BR2128" s="59" t="str">
        <f t="shared" si="803"/>
        <v>0,00</v>
      </c>
      <c r="BS2128" s="59" t="str">
        <f t="shared" si="804"/>
        <v xml:space="preserve"> </v>
      </c>
      <c r="BT2128" s="56" t="str">
        <f t="shared" si="818"/>
        <v>00</v>
      </c>
      <c r="BU2128" s="56">
        <f t="shared" si="819"/>
        <v>0</v>
      </c>
      <c r="BV2128" s="56" t="str">
        <f>IFERROR(BU2128*#REF!,"0,00")</f>
        <v>0,00</v>
      </c>
      <c r="BW2128" s="59" t="str">
        <f t="shared" si="820"/>
        <v>0,00</v>
      </c>
    </row>
    <row r="2129" spans="1:75" ht="61.5" customHeight="1" thickTop="1" thickBot="1">
      <c r="A2129" s="90" t="str">
        <f t="shared" si="808"/>
        <v>INSERIR DATA</v>
      </c>
      <c r="B2129" s="91" t="str">
        <f t="shared" si="809"/>
        <v>INSERIR DATA</v>
      </c>
      <c r="C2129" s="81" t="str">
        <f t="shared" si="810"/>
        <v>INSERIR DATA</v>
      </c>
      <c r="D2129" s="79">
        <f t="shared" si="799"/>
        <v>2126</v>
      </c>
      <c r="E2129" s="125">
        <f t="shared" ref="E2129:E2150" si="821">AI2129</f>
        <v>0</v>
      </c>
      <c r="F2129" s="101"/>
      <c r="G2129" s="124" t="str">
        <f>IFERROR(VLOOKUP(F2129,#REF!,2,0)," ")</f>
        <v xml:space="preserve"> </v>
      </c>
      <c r="H2129" s="122" t="str">
        <f>IFERROR(VLOOKUP(F2129,#REF!,3,0)," ")</f>
        <v xml:space="preserve"> </v>
      </c>
      <c r="I2129" s="103"/>
      <c r="J2129" s="103"/>
      <c r="K2129" s="103"/>
      <c r="L2129" s="104"/>
      <c r="M2129" s="105"/>
      <c r="N2129" s="106"/>
      <c r="O2129" s="107"/>
      <c r="P2129" s="122" t="str">
        <f t="shared" si="805"/>
        <v>00,00</v>
      </c>
      <c r="Q2129" s="123" t="str">
        <f t="shared" si="806"/>
        <v>0,00</v>
      </c>
      <c r="R2129" s="119">
        <v>0</v>
      </c>
      <c r="S2129" s="119">
        <v>0</v>
      </c>
      <c r="T2129" s="123">
        <f t="shared" si="811"/>
        <v>0</v>
      </c>
      <c r="U2129" s="108"/>
      <c r="V2129" s="109" t="str">
        <f t="shared" si="807"/>
        <v/>
      </c>
      <c r="W2129" s="37"/>
      <c r="X2129" s="132"/>
      <c r="Y2129" s="134"/>
      <c r="AA2129" s="24"/>
      <c r="AB2129" s="40"/>
      <c r="AC2129" s="24" t="str">
        <f t="shared" si="813"/>
        <v>Pendente</v>
      </c>
      <c r="AE2129" s="43"/>
      <c r="AF2129" s="44"/>
      <c r="AG2129" s="46"/>
      <c r="AH2129" s="46"/>
      <c r="AI2129" s="46"/>
      <c r="AJ2129" s="44"/>
      <c r="AK2129" s="46"/>
      <c r="AL2129" s="127"/>
      <c r="AM2129" s="44"/>
      <c r="AN2129" s="46"/>
      <c r="AO2129" s="127"/>
      <c r="AP2129" s="46"/>
      <c r="AQ2129" s="46"/>
      <c r="AR2129" s="46"/>
      <c r="AS2129" s="46"/>
      <c r="AT2129" s="46"/>
      <c r="AU2129" s="46"/>
      <c r="AV2129" s="46"/>
      <c r="AW2129" s="46"/>
      <c r="AX2129" s="46"/>
      <c r="AY2129" s="46"/>
      <c r="AZ2129" s="49"/>
      <c r="BE2129" s="52">
        <f t="shared" si="812"/>
        <v>0</v>
      </c>
      <c r="BF2129" s="53" t="str">
        <f t="shared" si="814"/>
        <v>00</v>
      </c>
      <c r="BG2129" s="54">
        <f t="shared" si="815"/>
        <v>0</v>
      </c>
      <c r="BH2129" s="54">
        <v>6</v>
      </c>
      <c r="BI2129" s="54" t="str">
        <f t="shared" si="816"/>
        <v>,00</v>
      </c>
      <c r="BJ2129" s="55" t="str">
        <f t="shared" si="817"/>
        <v>00,00</v>
      </c>
      <c r="BL2129" s="57" t="str">
        <f>IFERROR(VLOOKUP(H2129,#REF!,2,0)," ")</f>
        <v xml:space="preserve"> </v>
      </c>
      <c r="BM2129" s="57" t="str">
        <f>IFERROR(VLOOKUP(K2129,#REF!,2,0)," ")</f>
        <v xml:space="preserve"> </v>
      </c>
      <c r="BN2129" s="58" t="str">
        <f t="shared" si="800"/>
        <v xml:space="preserve">  </v>
      </c>
      <c r="BO2129" s="59" t="str">
        <f>IFERROR(VLOOKUP(BN2129,#REF!,5,0)," ")</f>
        <v xml:space="preserve"> </v>
      </c>
      <c r="BP2129" s="59" t="str">
        <f t="shared" si="801"/>
        <v xml:space="preserve"> </v>
      </c>
      <c r="BQ2129" s="56" t="str">
        <f t="shared" si="802"/>
        <v>0,00</v>
      </c>
      <c r="BR2129" s="59" t="str">
        <f t="shared" si="803"/>
        <v>0,00</v>
      </c>
      <c r="BS2129" s="59" t="str">
        <f t="shared" si="804"/>
        <v xml:space="preserve"> </v>
      </c>
      <c r="BT2129" s="56" t="str">
        <f t="shared" si="818"/>
        <v>00</v>
      </c>
      <c r="BU2129" s="56">
        <f t="shared" si="819"/>
        <v>0</v>
      </c>
      <c r="BV2129" s="56" t="str">
        <f>IFERROR(BU2129*#REF!,"0,00")</f>
        <v>0,00</v>
      </c>
      <c r="BW2129" s="59" t="str">
        <f t="shared" si="820"/>
        <v>0,00</v>
      </c>
    </row>
    <row r="2130" spans="1:75" ht="61.5" customHeight="1" thickTop="1" thickBot="1">
      <c r="A2130" s="90" t="str">
        <f t="shared" si="808"/>
        <v>INSERIR DATA</v>
      </c>
      <c r="B2130" s="91" t="str">
        <f t="shared" si="809"/>
        <v>INSERIR DATA</v>
      </c>
      <c r="C2130" s="81" t="str">
        <f t="shared" si="810"/>
        <v>INSERIR DATA</v>
      </c>
      <c r="D2130" s="79">
        <f t="shared" si="799"/>
        <v>2127</v>
      </c>
      <c r="E2130" s="125">
        <f t="shared" si="821"/>
        <v>0</v>
      </c>
      <c r="F2130" s="101"/>
      <c r="G2130" s="124" t="str">
        <f>IFERROR(VLOOKUP(F2130,#REF!,2,0)," ")</f>
        <v xml:space="preserve"> </v>
      </c>
      <c r="H2130" s="122" t="str">
        <f>IFERROR(VLOOKUP(F2130,#REF!,3,0)," ")</f>
        <v xml:space="preserve"> </v>
      </c>
      <c r="I2130" s="103"/>
      <c r="J2130" s="103"/>
      <c r="K2130" s="103"/>
      <c r="L2130" s="104"/>
      <c r="M2130" s="105"/>
      <c r="N2130" s="106"/>
      <c r="O2130" s="107"/>
      <c r="P2130" s="122" t="str">
        <f t="shared" si="805"/>
        <v>00,00</v>
      </c>
      <c r="Q2130" s="123" t="str">
        <f t="shared" si="806"/>
        <v>0,00</v>
      </c>
      <c r="R2130" s="119">
        <v>0</v>
      </c>
      <c r="S2130" s="119">
        <v>0</v>
      </c>
      <c r="T2130" s="123">
        <f t="shared" si="811"/>
        <v>0</v>
      </c>
      <c r="U2130" s="108"/>
      <c r="V2130" s="109" t="str">
        <f t="shared" si="807"/>
        <v/>
      </c>
      <c r="W2130" s="37"/>
      <c r="X2130" s="132"/>
      <c r="Y2130" s="134"/>
      <c r="AA2130" s="24"/>
      <c r="AB2130" s="40"/>
      <c r="AC2130" s="24" t="str">
        <f t="shared" si="813"/>
        <v>Pendente</v>
      </c>
      <c r="AE2130" s="43"/>
      <c r="AF2130" s="44"/>
      <c r="AG2130" s="46"/>
      <c r="AH2130" s="46"/>
      <c r="AI2130" s="46"/>
      <c r="AJ2130" s="44"/>
      <c r="AK2130" s="46"/>
      <c r="AL2130" s="127"/>
      <c r="AM2130" s="44"/>
      <c r="AN2130" s="46"/>
      <c r="AO2130" s="127"/>
      <c r="AP2130" s="46"/>
      <c r="AQ2130" s="46"/>
      <c r="AR2130" s="46"/>
      <c r="AS2130" s="46"/>
      <c r="AT2130" s="46"/>
      <c r="AU2130" s="46"/>
      <c r="AV2130" s="46"/>
      <c r="AW2130" s="46"/>
      <c r="AX2130" s="46"/>
      <c r="AY2130" s="46"/>
      <c r="AZ2130" s="49"/>
      <c r="BE2130" s="52">
        <f t="shared" si="812"/>
        <v>0</v>
      </c>
      <c r="BF2130" s="53" t="str">
        <f t="shared" si="814"/>
        <v>00</v>
      </c>
      <c r="BG2130" s="54">
        <f t="shared" si="815"/>
        <v>0</v>
      </c>
      <c r="BH2130" s="54">
        <v>6</v>
      </c>
      <c r="BI2130" s="54" t="str">
        <f t="shared" si="816"/>
        <v>,00</v>
      </c>
      <c r="BJ2130" s="55" t="str">
        <f t="shared" si="817"/>
        <v>00,00</v>
      </c>
      <c r="BL2130" s="57" t="str">
        <f>IFERROR(VLOOKUP(H2130,#REF!,2,0)," ")</f>
        <v xml:space="preserve"> </v>
      </c>
      <c r="BM2130" s="57" t="str">
        <f>IFERROR(VLOOKUP(K2130,#REF!,2,0)," ")</f>
        <v xml:space="preserve"> </v>
      </c>
      <c r="BN2130" s="58" t="str">
        <f t="shared" si="800"/>
        <v xml:space="preserve">  </v>
      </c>
      <c r="BO2130" s="59" t="str">
        <f>IFERROR(VLOOKUP(BN2130,#REF!,5,0)," ")</f>
        <v xml:space="preserve"> </v>
      </c>
      <c r="BP2130" s="59" t="str">
        <f t="shared" si="801"/>
        <v xml:space="preserve"> </v>
      </c>
      <c r="BQ2130" s="56" t="str">
        <f t="shared" si="802"/>
        <v>0,00</v>
      </c>
      <c r="BR2130" s="59" t="str">
        <f t="shared" si="803"/>
        <v>0,00</v>
      </c>
      <c r="BS2130" s="59" t="str">
        <f t="shared" si="804"/>
        <v xml:space="preserve"> </v>
      </c>
      <c r="BT2130" s="56" t="str">
        <f t="shared" si="818"/>
        <v>00</v>
      </c>
      <c r="BU2130" s="56">
        <f t="shared" si="819"/>
        <v>0</v>
      </c>
      <c r="BV2130" s="56" t="str">
        <f>IFERROR(BU2130*#REF!,"0,00")</f>
        <v>0,00</v>
      </c>
      <c r="BW2130" s="59" t="str">
        <f t="shared" si="820"/>
        <v>0,00</v>
      </c>
    </row>
    <row r="2131" spans="1:75" ht="61.5" customHeight="1" thickTop="1" thickBot="1">
      <c r="A2131" s="90" t="str">
        <f t="shared" si="808"/>
        <v>INSERIR DATA</v>
      </c>
      <c r="B2131" s="91" t="str">
        <f t="shared" si="809"/>
        <v>INSERIR DATA</v>
      </c>
      <c r="C2131" s="81" t="str">
        <f t="shared" si="810"/>
        <v>INSERIR DATA</v>
      </c>
      <c r="D2131" s="79">
        <f t="shared" si="799"/>
        <v>2128</v>
      </c>
      <c r="E2131" s="125">
        <f t="shared" si="821"/>
        <v>0</v>
      </c>
      <c r="F2131" s="101"/>
      <c r="G2131" s="124" t="str">
        <f>IFERROR(VLOOKUP(F2131,#REF!,2,0)," ")</f>
        <v xml:space="preserve"> </v>
      </c>
      <c r="H2131" s="122" t="str">
        <f>IFERROR(VLOOKUP(F2131,#REF!,3,0)," ")</f>
        <v xml:space="preserve"> </v>
      </c>
      <c r="I2131" s="103"/>
      <c r="J2131" s="103"/>
      <c r="K2131" s="103"/>
      <c r="L2131" s="104"/>
      <c r="M2131" s="105"/>
      <c r="N2131" s="106"/>
      <c r="O2131" s="107"/>
      <c r="P2131" s="122" t="str">
        <f t="shared" si="805"/>
        <v>00,00</v>
      </c>
      <c r="Q2131" s="123" t="str">
        <f t="shared" si="806"/>
        <v>0,00</v>
      </c>
      <c r="R2131" s="119">
        <v>0</v>
      </c>
      <c r="S2131" s="119">
        <v>0</v>
      </c>
      <c r="T2131" s="123">
        <f t="shared" si="811"/>
        <v>0</v>
      </c>
      <c r="U2131" s="108"/>
      <c r="V2131" s="109" t="str">
        <f t="shared" si="807"/>
        <v/>
      </c>
      <c r="W2131" s="37"/>
      <c r="X2131" s="132"/>
      <c r="Y2131" s="134"/>
      <c r="AA2131" s="24"/>
      <c r="AB2131" s="40"/>
      <c r="AC2131" s="24" t="str">
        <f t="shared" si="813"/>
        <v>Pendente</v>
      </c>
      <c r="AE2131" s="43"/>
      <c r="AF2131" s="44"/>
      <c r="AG2131" s="46"/>
      <c r="AH2131" s="46"/>
      <c r="AI2131" s="46"/>
      <c r="AJ2131" s="44"/>
      <c r="AK2131" s="46"/>
      <c r="AL2131" s="127"/>
      <c r="AM2131" s="44"/>
      <c r="AN2131" s="46"/>
      <c r="AO2131" s="127"/>
      <c r="AP2131" s="46"/>
      <c r="AQ2131" s="46"/>
      <c r="AR2131" s="46"/>
      <c r="AS2131" s="46"/>
      <c r="AT2131" s="46"/>
      <c r="AU2131" s="46"/>
      <c r="AV2131" s="46"/>
      <c r="AW2131" s="46"/>
      <c r="AX2131" s="46"/>
      <c r="AY2131" s="46"/>
      <c r="AZ2131" s="49"/>
      <c r="BE2131" s="52">
        <f t="shared" si="812"/>
        <v>0</v>
      </c>
      <c r="BF2131" s="53" t="str">
        <f t="shared" si="814"/>
        <v>00</v>
      </c>
      <c r="BG2131" s="54">
        <f t="shared" si="815"/>
        <v>0</v>
      </c>
      <c r="BH2131" s="54">
        <v>6</v>
      </c>
      <c r="BI2131" s="54" t="str">
        <f t="shared" si="816"/>
        <v>,00</v>
      </c>
      <c r="BJ2131" s="55" t="str">
        <f t="shared" si="817"/>
        <v>00,00</v>
      </c>
      <c r="BL2131" s="57" t="str">
        <f>IFERROR(VLOOKUP(H2131,#REF!,2,0)," ")</f>
        <v xml:space="preserve"> </v>
      </c>
      <c r="BM2131" s="57" t="str">
        <f>IFERROR(VLOOKUP(K2131,#REF!,2,0)," ")</f>
        <v xml:space="preserve"> </v>
      </c>
      <c r="BN2131" s="58" t="str">
        <f t="shared" si="800"/>
        <v xml:space="preserve">  </v>
      </c>
      <c r="BO2131" s="59" t="str">
        <f>IFERROR(VLOOKUP(BN2131,#REF!,5,0)," ")</f>
        <v xml:space="preserve"> </v>
      </c>
      <c r="BP2131" s="59" t="str">
        <f t="shared" si="801"/>
        <v xml:space="preserve"> </v>
      </c>
      <c r="BQ2131" s="56" t="str">
        <f t="shared" si="802"/>
        <v>0,00</v>
      </c>
      <c r="BR2131" s="59" t="str">
        <f t="shared" si="803"/>
        <v>0,00</v>
      </c>
      <c r="BS2131" s="59" t="str">
        <f t="shared" si="804"/>
        <v xml:space="preserve"> </v>
      </c>
      <c r="BT2131" s="56" t="str">
        <f t="shared" si="818"/>
        <v>00</v>
      </c>
      <c r="BU2131" s="56">
        <f t="shared" si="819"/>
        <v>0</v>
      </c>
      <c r="BV2131" s="56" t="str">
        <f>IFERROR(BU2131*#REF!,"0,00")</f>
        <v>0,00</v>
      </c>
      <c r="BW2131" s="59" t="str">
        <f t="shared" si="820"/>
        <v>0,00</v>
      </c>
    </row>
    <row r="2132" spans="1:75" ht="61.5" customHeight="1" thickTop="1" thickBot="1">
      <c r="A2132" s="90" t="str">
        <f t="shared" si="808"/>
        <v>INSERIR DATA</v>
      </c>
      <c r="B2132" s="91" t="str">
        <f t="shared" si="809"/>
        <v>INSERIR DATA</v>
      </c>
      <c r="C2132" s="81" t="str">
        <f t="shared" si="810"/>
        <v>INSERIR DATA</v>
      </c>
      <c r="D2132" s="79">
        <f t="shared" si="799"/>
        <v>2129</v>
      </c>
      <c r="E2132" s="125">
        <f t="shared" si="821"/>
        <v>0</v>
      </c>
      <c r="F2132" s="101"/>
      <c r="G2132" s="124" t="str">
        <f>IFERROR(VLOOKUP(F2132,#REF!,2,0)," ")</f>
        <v xml:space="preserve"> </v>
      </c>
      <c r="H2132" s="122" t="str">
        <f>IFERROR(VLOOKUP(F2132,#REF!,3,0)," ")</f>
        <v xml:space="preserve"> </v>
      </c>
      <c r="I2132" s="103"/>
      <c r="J2132" s="103"/>
      <c r="K2132" s="103"/>
      <c r="L2132" s="104"/>
      <c r="M2132" s="105"/>
      <c r="N2132" s="106"/>
      <c r="O2132" s="107"/>
      <c r="P2132" s="122" t="str">
        <f t="shared" si="805"/>
        <v>00,00</v>
      </c>
      <c r="Q2132" s="123" t="str">
        <f t="shared" si="806"/>
        <v>0,00</v>
      </c>
      <c r="R2132" s="119">
        <v>0</v>
      </c>
      <c r="S2132" s="119">
        <v>0</v>
      </c>
      <c r="T2132" s="123">
        <f t="shared" si="811"/>
        <v>0</v>
      </c>
      <c r="U2132" s="108"/>
      <c r="V2132" s="109" t="str">
        <f t="shared" si="807"/>
        <v/>
      </c>
      <c r="W2132" s="37"/>
      <c r="X2132" s="132"/>
      <c r="Y2132" s="134"/>
      <c r="AA2132" s="24"/>
      <c r="AB2132" s="40"/>
      <c r="AC2132" s="24" t="str">
        <f t="shared" si="813"/>
        <v>Pendente</v>
      </c>
      <c r="AE2132" s="43"/>
      <c r="AF2132" s="44"/>
      <c r="AG2132" s="46"/>
      <c r="AH2132" s="46"/>
      <c r="AI2132" s="46"/>
      <c r="AJ2132" s="44"/>
      <c r="AK2132" s="46"/>
      <c r="AL2132" s="127"/>
      <c r="AM2132" s="44"/>
      <c r="AN2132" s="46"/>
      <c r="AO2132" s="127"/>
      <c r="AP2132" s="46"/>
      <c r="AQ2132" s="46"/>
      <c r="AR2132" s="46"/>
      <c r="AS2132" s="46"/>
      <c r="AT2132" s="46"/>
      <c r="AU2132" s="46"/>
      <c r="AV2132" s="46"/>
      <c r="AW2132" s="46"/>
      <c r="AX2132" s="46"/>
      <c r="AY2132" s="46"/>
      <c r="AZ2132" s="49"/>
      <c r="BE2132" s="52">
        <f t="shared" si="812"/>
        <v>0</v>
      </c>
      <c r="BF2132" s="53" t="str">
        <f t="shared" si="814"/>
        <v>00</v>
      </c>
      <c r="BG2132" s="54">
        <f t="shared" si="815"/>
        <v>0</v>
      </c>
      <c r="BH2132" s="54">
        <v>6</v>
      </c>
      <c r="BI2132" s="54" t="str">
        <f t="shared" si="816"/>
        <v>,00</v>
      </c>
      <c r="BJ2132" s="55" t="str">
        <f t="shared" si="817"/>
        <v>00,00</v>
      </c>
      <c r="BL2132" s="57" t="str">
        <f>IFERROR(VLOOKUP(H2132,#REF!,2,0)," ")</f>
        <v xml:space="preserve"> </v>
      </c>
      <c r="BM2132" s="57" t="str">
        <f>IFERROR(VLOOKUP(K2132,#REF!,2,0)," ")</f>
        <v xml:space="preserve"> </v>
      </c>
      <c r="BN2132" s="58" t="str">
        <f t="shared" si="800"/>
        <v xml:space="preserve">  </v>
      </c>
      <c r="BO2132" s="59" t="str">
        <f>IFERROR(VLOOKUP(BN2132,#REF!,5,0)," ")</f>
        <v xml:space="preserve"> </v>
      </c>
      <c r="BP2132" s="59" t="str">
        <f t="shared" si="801"/>
        <v xml:space="preserve"> </v>
      </c>
      <c r="BQ2132" s="56" t="str">
        <f t="shared" si="802"/>
        <v>0,00</v>
      </c>
      <c r="BR2132" s="59" t="str">
        <f t="shared" si="803"/>
        <v>0,00</v>
      </c>
      <c r="BS2132" s="59" t="str">
        <f t="shared" si="804"/>
        <v xml:space="preserve"> </v>
      </c>
      <c r="BT2132" s="56" t="str">
        <f t="shared" si="818"/>
        <v>00</v>
      </c>
      <c r="BU2132" s="56">
        <f t="shared" si="819"/>
        <v>0</v>
      </c>
      <c r="BV2132" s="56" t="str">
        <f>IFERROR(BU2132*#REF!,"0,00")</f>
        <v>0,00</v>
      </c>
      <c r="BW2132" s="59" t="str">
        <f t="shared" si="820"/>
        <v>0,00</v>
      </c>
    </row>
    <row r="2133" spans="1:75" ht="61.5" customHeight="1" thickTop="1" thickBot="1">
      <c r="A2133" s="90" t="str">
        <f t="shared" si="808"/>
        <v>INSERIR DATA</v>
      </c>
      <c r="B2133" s="91" t="str">
        <f t="shared" si="809"/>
        <v>INSERIR DATA</v>
      </c>
      <c r="C2133" s="81" t="str">
        <f t="shared" si="810"/>
        <v>INSERIR DATA</v>
      </c>
      <c r="D2133" s="79">
        <f t="shared" si="799"/>
        <v>2130</v>
      </c>
      <c r="E2133" s="125">
        <f t="shared" si="821"/>
        <v>0</v>
      </c>
      <c r="F2133" s="101"/>
      <c r="G2133" s="124" t="str">
        <f>IFERROR(VLOOKUP(F2133,#REF!,2,0)," ")</f>
        <v xml:space="preserve"> </v>
      </c>
      <c r="H2133" s="122" t="str">
        <f>IFERROR(VLOOKUP(F2133,#REF!,3,0)," ")</f>
        <v xml:space="preserve"> </v>
      </c>
      <c r="I2133" s="103"/>
      <c r="J2133" s="103"/>
      <c r="K2133" s="103"/>
      <c r="L2133" s="104"/>
      <c r="M2133" s="105"/>
      <c r="N2133" s="106"/>
      <c r="O2133" s="107"/>
      <c r="P2133" s="122" t="str">
        <f t="shared" si="805"/>
        <v>00,00</v>
      </c>
      <c r="Q2133" s="123" t="str">
        <f t="shared" si="806"/>
        <v>0,00</v>
      </c>
      <c r="R2133" s="119">
        <v>0</v>
      </c>
      <c r="S2133" s="119">
        <v>0</v>
      </c>
      <c r="T2133" s="123">
        <f t="shared" si="811"/>
        <v>0</v>
      </c>
      <c r="U2133" s="108"/>
      <c r="V2133" s="109" t="str">
        <f t="shared" si="807"/>
        <v/>
      </c>
      <c r="W2133" s="37"/>
      <c r="X2133" s="132"/>
      <c r="Y2133" s="134"/>
      <c r="AA2133" s="24"/>
      <c r="AB2133" s="40"/>
      <c r="AC2133" s="24" t="str">
        <f t="shared" si="813"/>
        <v>Pendente</v>
      </c>
      <c r="AE2133" s="43"/>
      <c r="AF2133" s="44"/>
      <c r="AG2133" s="46"/>
      <c r="AH2133" s="46"/>
      <c r="AI2133" s="46"/>
      <c r="AJ2133" s="44"/>
      <c r="AK2133" s="46"/>
      <c r="AL2133" s="127"/>
      <c r="AM2133" s="44"/>
      <c r="AN2133" s="46"/>
      <c r="AO2133" s="127"/>
      <c r="AP2133" s="46"/>
      <c r="AQ2133" s="46"/>
      <c r="AR2133" s="46"/>
      <c r="AS2133" s="46"/>
      <c r="AT2133" s="46"/>
      <c r="AU2133" s="46"/>
      <c r="AV2133" s="46"/>
      <c r="AW2133" s="46"/>
      <c r="AX2133" s="46"/>
      <c r="AY2133" s="46"/>
      <c r="AZ2133" s="49"/>
      <c r="BE2133" s="52">
        <f t="shared" si="812"/>
        <v>0</v>
      </c>
      <c r="BF2133" s="53" t="str">
        <f t="shared" si="814"/>
        <v>00</v>
      </c>
      <c r="BG2133" s="54">
        <f t="shared" si="815"/>
        <v>0</v>
      </c>
      <c r="BH2133" s="54">
        <v>6</v>
      </c>
      <c r="BI2133" s="54" t="str">
        <f t="shared" si="816"/>
        <v>,00</v>
      </c>
      <c r="BJ2133" s="55" t="str">
        <f t="shared" si="817"/>
        <v>00,00</v>
      </c>
      <c r="BL2133" s="57" t="str">
        <f>IFERROR(VLOOKUP(H2133,#REF!,2,0)," ")</f>
        <v xml:space="preserve"> </v>
      </c>
      <c r="BM2133" s="57" t="str">
        <f>IFERROR(VLOOKUP(K2133,#REF!,2,0)," ")</f>
        <v xml:space="preserve"> </v>
      </c>
      <c r="BN2133" s="58" t="str">
        <f t="shared" si="800"/>
        <v xml:space="preserve">  </v>
      </c>
      <c r="BO2133" s="59" t="str">
        <f>IFERROR(VLOOKUP(BN2133,#REF!,5,0)," ")</f>
        <v xml:space="preserve"> </v>
      </c>
      <c r="BP2133" s="59" t="str">
        <f t="shared" si="801"/>
        <v xml:space="preserve"> </v>
      </c>
      <c r="BQ2133" s="56" t="str">
        <f t="shared" si="802"/>
        <v>0,00</v>
      </c>
      <c r="BR2133" s="59" t="str">
        <f t="shared" si="803"/>
        <v>0,00</v>
      </c>
      <c r="BS2133" s="59" t="str">
        <f t="shared" si="804"/>
        <v xml:space="preserve"> </v>
      </c>
      <c r="BT2133" s="56" t="str">
        <f t="shared" si="818"/>
        <v>00</v>
      </c>
      <c r="BU2133" s="56">
        <f t="shared" si="819"/>
        <v>0</v>
      </c>
      <c r="BV2133" s="56" t="str">
        <f>IFERROR(BU2133*#REF!,"0,00")</f>
        <v>0,00</v>
      </c>
      <c r="BW2133" s="59" t="str">
        <f t="shared" si="820"/>
        <v>0,00</v>
      </c>
    </row>
    <row r="2134" spans="1:75" ht="61.5" customHeight="1" thickTop="1" thickBot="1">
      <c r="A2134" s="90" t="str">
        <f t="shared" si="808"/>
        <v>INSERIR DATA</v>
      </c>
      <c r="B2134" s="91" t="str">
        <f t="shared" si="809"/>
        <v>INSERIR DATA</v>
      </c>
      <c r="C2134" s="81" t="str">
        <f t="shared" si="810"/>
        <v>INSERIR DATA</v>
      </c>
      <c r="D2134" s="79">
        <f t="shared" si="799"/>
        <v>2131</v>
      </c>
      <c r="E2134" s="125">
        <f t="shared" si="821"/>
        <v>0</v>
      </c>
      <c r="F2134" s="101"/>
      <c r="G2134" s="124" t="str">
        <f>IFERROR(VLOOKUP(F2134,#REF!,2,0)," ")</f>
        <v xml:space="preserve"> </v>
      </c>
      <c r="H2134" s="122" t="str">
        <f>IFERROR(VLOOKUP(F2134,#REF!,3,0)," ")</f>
        <v xml:space="preserve"> </v>
      </c>
      <c r="I2134" s="103"/>
      <c r="J2134" s="103"/>
      <c r="K2134" s="103"/>
      <c r="L2134" s="104"/>
      <c r="M2134" s="105"/>
      <c r="N2134" s="106"/>
      <c r="O2134" s="107"/>
      <c r="P2134" s="122" t="str">
        <f t="shared" si="805"/>
        <v>00,00</v>
      </c>
      <c r="Q2134" s="123" t="str">
        <f t="shared" si="806"/>
        <v>0,00</v>
      </c>
      <c r="R2134" s="119">
        <v>0</v>
      </c>
      <c r="S2134" s="119">
        <v>0</v>
      </c>
      <c r="T2134" s="123">
        <f t="shared" si="811"/>
        <v>0</v>
      </c>
      <c r="U2134" s="108"/>
      <c r="V2134" s="109" t="str">
        <f t="shared" si="807"/>
        <v/>
      </c>
      <c r="W2134" s="37"/>
      <c r="X2134" s="132"/>
      <c r="Y2134" s="134"/>
      <c r="AA2134" s="24"/>
      <c r="AB2134" s="40"/>
      <c r="AC2134" s="24" t="str">
        <f t="shared" si="813"/>
        <v>Pendente</v>
      </c>
      <c r="AE2134" s="43"/>
      <c r="AF2134" s="44"/>
      <c r="AG2134" s="46"/>
      <c r="AH2134" s="46"/>
      <c r="AI2134" s="46"/>
      <c r="AJ2134" s="44"/>
      <c r="AK2134" s="46"/>
      <c r="AL2134" s="127"/>
      <c r="AM2134" s="44"/>
      <c r="AN2134" s="46"/>
      <c r="AO2134" s="127"/>
      <c r="AP2134" s="46"/>
      <c r="AQ2134" s="46"/>
      <c r="AR2134" s="46"/>
      <c r="AS2134" s="46"/>
      <c r="AT2134" s="46"/>
      <c r="AU2134" s="46"/>
      <c r="AV2134" s="46"/>
      <c r="AW2134" s="46"/>
      <c r="AX2134" s="46"/>
      <c r="AY2134" s="46"/>
      <c r="AZ2134" s="49"/>
      <c r="BE2134" s="52">
        <f t="shared" si="812"/>
        <v>0</v>
      </c>
      <c r="BF2134" s="53" t="str">
        <f t="shared" si="814"/>
        <v>00</v>
      </c>
      <c r="BG2134" s="54">
        <f t="shared" si="815"/>
        <v>0</v>
      </c>
      <c r="BH2134" s="54">
        <v>6</v>
      </c>
      <c r="BI2134" s="54" t="str">
        <f t="shared" si="816"/>
        <v>,00</v>
      </c>
      <c r="BJ2134" s="55" t="str">
        <f t="shared" si="817"/>
        <v>00,00</v>
      </c>
      <c r="BL2134" s="57" t="str">
        <f>IFERROR(VLOOKUP(H2134,#REF!,2,0)," ")</f>
        <v xml:space="preserve"> </v>
      </c>
      <c r="BM2134" s="57" t="str">
        <f>IFERROR(VLOOKUP(K2134,#REF!,2,0)," ")</f>
        <v xml:space="preserve"> </v>
      </c>
      <c r="BN2134" s="58" t="str">
        <f t="shared" si="800"/>
        <v xml:space="preserve">  </v>
      </c>
      <c r="BO2134" s="59" t="str">
        <f>IFERROR(VLOOKUP(BN2134,#REF!,5,0)," ")</f>
        <v xml:space="preserve"> </v>
      </c>
      <c r="BP2134" s="59" t="str">
        <f t="shared" si="801"/>
        <v xml:space="preserve"> </v>
      </c>
      <c r="BQ2134" s="56" t="str">
        <f t="shared" si="802"/>
        <v>0,00</v>
      </c>
      <c r="BR2134" s="59" t="str">
        <f t="shared" si="803"/>
        <v>0,00</v>
      </c>
      <c r="BS2134" s="59" t="str">
        <f t="shared" si="804"/>
        <v xml:space="preserve"> </v>
      </c>
      <c r="BT2134" s="56" t="str">
        <f t="shared" si="818"/>
        <v>00</v>
      </c>
      <c r="BU2134" s="56">
        <f t="shared" si="819"/>
        <v>0</v>
      </c>
      <c r="BV2134" s="56" t="str">
        <f>IFERROR(BU2134*#REF!,"0,00")</f>
        <v>0,00</v>
      </c>
      <c r="BW2134" s="59" t="str">
        <f t="shared" si="820"/>
        <v>0,00</v>
      </c>
    </row>
    <row r="2135" spans="1:75" ht="61.5" customHeight="1" thickTop="1" thickBot="1">
      <c r="A2135" s="90" t="str">
        <f t="shared" si="808"/>
        <v>INSERIR DATA</v>
      </c>
      <c r="B2135" s="91" t="str">
        <f t="shared" si="809"/>
        <v>INSERIR DATA</v>
      </c>
      <c r="C2135" s="81" t="str">
        <f t="shared" si="810"/>
        <v>INSERIR DATA</v>
      </c>
      <c r="D2135" s="79">
        <f t="shared" si="799"/>
        <v>2132</v>
      </c>
      <c r="E2135" s="125">
        <f t="shared" si="821"/>
        <v>0</v>
      </c>
      <c r="F2135" s="101"/>
      <c r="G2135" s="124" t="str">
        <f>IFERROR(VLOOKUP(F2135,#REF!,2,0)," ")</f>
        <v xml:space="preserve"> </v>
      </c>
      <c r="H2135" s="122" t="str">
        <f>IFERROR(VLOOKUP(F2135,#REF!,3,0)," ")</f>
        <v xml:space="preserve"> </v>
      </c>
      <c r="I2135" s="103"/>
      <c r="J2135" s="103"/>
      <c r="K2135" s="103"/>
      <c r="L2135" s="104"/>
      <c r="M2135" s="105"/>
      <c r="N2135" s="106"/>
      <c r="O2135" s="107"/>
      <c r="P2135" s="122" t="str">
        <f t="shared" si="805"/>
        <v>00,00</v>
      </c>
      <c r="Q2135" s="123" t="str">
        <f t="shared" si="806"/>
        <v>0,00</v>
      </c>
      <c r="R2135" s="119">
        <v>0</v>
      </c>
      <c r="S2135" s="119">
        <v>0</v>
      </c>
      <c r="T2135" s="123">
        <f t="shared" si="811"/>
        <v>0</v>
      </c>
      <c r="U2135" s="108"/>
      <c r="V2135" s="109" t="str">
        <f t="shared" si="807"/>
        <v/>
      </c>
      <c r="W2135" s="37"/>
      <c r="X2135" s="132"/>
      <c r="Y2135" s="134"/>
      <c r="AA2135" s="24"/>
      <c r="AB2135" s="40"/>
      <c r="AC2135" s="24" t="str">
        <f t="shared" si="813"/>
        <v>Pendente</v>
      </c>
      <c r="AE2135" s="43"/>
      <c r="AF2135" s="44"/>
      <c r="AG2135" s="46"/>
      <c r="AH2135" s="46"/>
      <c r="AI2135" s="46"/>
      <c r="AJ2135" s="44"/>
      <c r="AK2135" s="46"/>
      <c r="AL2135" s="127"/>
      <c r="AM2135" s="44"/>
      <c r="AN2135" s="46"/>
      <c r="AO2135" s="127"/>
      <c r="AP2135" s="46"/>
      <c r="AQ2135" s="46"/>
      <c r="AR2135" s="46"/>
      <c r="AS2135" s="46"/>
      <c r="AT2135" s="46"/>
      <c r="AU2135" s="46"/>
      <c r="AV2135" s="46"/>
      <c r="AW2135" s="46"/>
      <c r="AX2135" s="46"/>
      <c r="AY2135" s="46"/>
      <c r="AZ2135" s="49"/>
      <c r="BE2135" s="52">
        <f t="shared" si="812"/>
        <v>0</v>
      </c>
      <c r="BF2135" s="53" t="str">
        <f t="shared" si="814"/>
        <v>00</v>
      </c>
      <c r="BG2135" s="54">
        <f t="shared" si="815"/>
        <v>0</v>
      </c>
      <c r="BH2135" s="54">
        <v>6</v>
      </c>
      <c r="BI2135" s="54" t="str">
        <f t="shared" si="816"/>
        <v>,00</v>
      </c>
      <c r="BJ2135" s="55" t="str">
        <f t="shared" si="817"/>
        <v>00,00</v>
      </c>
      <c r="BL2135" s="57" t="str">
        <f>IFERROR(VLOOKUP(H2135,#REF!,2,0)," ")</f>
        <v xml:space="preserve"> </v>
      </c>
      <c r="BM2135" s="57" t="str">
        <f>IFERROR(VLOOKUP(K2135,#REF!,2,0)," ")</f>
        <v xml:space="preserve"> </v>
      </c>
      <c r="BN2135" s="58" t="str">
        <f t="shared" si="800"/>
        <v xml:space="preserve">  </v>
      </c>
      <c r="BO2135" s="59" t="str">
        <f>IFERROR(VLOOKUP(BN2135,#REF!,5,0)," ")</f>
        <v xml:space="preserve"> </v>
      </c>
      <c r="BP2135" s="59" t="str">
        <f t="shared" si="801"/>
        <v xml:space="preserve"> </v>
      </c>
      <c r="BQ2135" s="56" t="str">
        <f t="shared" si="802"/>
        <v>0,00</v>
      </c>
      <c r="BR2135" s="59" t="str">
        <f t="shared" si="803"/>
        <v>0,00</v>
      </c>
      <c r="BS2135" s="59" t="str">
        <f t="shared" si="804"/>
        <v xml:space="preserve"> </v>
      </c>
      <c r="BT2135" s="56" t="str">
        <f t="shared" si="818"/>
        <v>00</v>
      </c>
      <c r="BU2135" s="56">
        <f t="shared" si="819"/>
        <v>0</v>
      </c>
      <c r="BV2135" s="56" t="str">
        <f>IFERROR(BU2135*#REF!,"0,00")</f>
        <v>0,00</v>
      </c>
      <c r="BW2135" s="59" t="str">
        <f t="shared" si="820"/>
        <v>0,00</v>
      </c>
    </row>
    <row r="2136" spans="1:75" ht="61.5" customHeight="1" thickTop="1" thickBot="1">
      <c r="A2136" s="90" t="str">
        <f t="shared" si="808"/>
        <v>INSERIR DATA</v>
      </c>
      <c r="B2136" s="91" t="str">
        <f t="shared" si="809"/>
        <v>INSERIR DATA</v>
      </c>
      <c r="C2136" s="81" t="str">
        <f t="shared" si="810"/>
        <v>INSERIR DATA</v>
      </c>
      <c r="D2136" s="79">
        <f t="shared" ref="D2136:D2150" si="822">D2135+1</f>
        <v>2133</v>
      </c>
      <c r="E2136" s="125">
        <f t="shared" si="821"/>
        <v>0</v>
      </c>
      <c r="F2136" s="101"/>
      <c r="G2136" s="124" t="str">
        <f>IFERROR(VLOOKUP(F2136,#REF!,2,0)," ")</f>
        <v xml:space="preserve"> </v>
      </c>
      <c r="H2136" s="122" t="str">
        <f>IFERROR(VLOOKUP(F2136,#REF!,3,0)," ")</f>
        <v xml:space="preserve"> </v>
      </c>
      <c r="I2136" s="103"/>
      <c r="J2136" s="103"/>
      <c r="K2136" s="103"/>
      <c r="L2136" s="104"/>
      <c r="M2136" s="105"/>
      <c r="N2136" s="106"/>
      <c r="O2136" s="107"/>
      <c r="P2136" s="122" t="str">
        <f t="shared" si="805"/>
        <v>00,00</v>
      </c>
      <c r="Q2136" s="123" t="str">
        <f t="shared" si="806"/>
        <v>0,00</v>
      </c>
      <c r="R2136" s="119">
        <v>0</v>
      </c>
      <c r="S2136" s="119">
        <v>0</v>
      </c>
      <c r="T2136" s="123">
        <f t="shared" si="811"/>
        <v>0</v>
      </c>
      <c r="U2136" s="108"/>
      <c r="V2136" s="109" t="str">
        <f t="shared" si="807"/>
        <v/>
      </c>
      <c r="W2136" s="37"/>
      <c r="X2136" s="132"/>
      <c r="Y2136" s="134"/>
      <c r="AA2136" s="24"/>
      <c r="AB2136" s="40"/>
      <c r="AC2136" s="24" t="str">
        <f t="shared" si="813"/>
        <v>Pendente</v>
      </c>
      <c r="AE2136" s="43"/>
      <c r="AF2136" s="44"/>
      <c r="AG2136" s="46"/>
      <c r="AH2136" s="46"/>
      <c r="AI2136" s="46"/>
      <c r="AJ2136" s="44"/>
      <c r="AK2136" s="46"/>
      <c r="AL2136" s="127"/>
      <c r="AM2136" s="44"/>
      <c r="AN2136" s="46"/>
      <c r="AO2136" s="127"/>
      <c r="AP2136" s="46"/>
      <c r="AQ2136" s="46"/>
      <c r="AR2136" s="46"/>
      <c r="AS2136" s="46"/>
      <c r="AT2136" s="46"/>
      <c r="AU2136" s="46"/>
      <c r="AV2136" s="46"/>
      <c r="AW2136" s="46"/>
      <c r="AX2136" s="46"/>
      <c r="AY2136" s="46"/>
      <c r="AZ2136" s="49"/>
      <c r="BE2136" s="52">
        <f t="shared" si="812"/>
        <v>0</v>
      </c>
      <c r="BF2136" s="53" t="str">
        <f t="shared" si="814"/>
        <v>00</v>
      </c>
      <c r="BG2136" s="54">
        <f t="shared" si="815"/>
        <v>0</v>
      </c>
      <c r="BH2136" s="54">
        <v>6</v>
      </c>
      <c r="BI2136" s="54" t="str">
        <f t="shared" si="816"/>
        <v>,00</v>
      </c>
      <c r="BJ2136" s="55" t="str">
        <f t="shared" si="817"/>
        <v>00,00</v>
      </c>
      <c r="BL2136" s="57" t="str">
        <f>IFERROR(VLOOKUP(H2136,#REF!,2,0)," ")</f>
        <v xml:space="preserve"> </v>
      </c>
      <c r="BM2136" s="57" t="str">
        <f>IFERROR(VLOOKUP(K2136,#REF!,2,0)," ")</f>
        <v xml:space="preserve"> </v>
      </c>
      <c r="BN2136" s="58" t="str">
        <f t="shared" si="800"/>
        <v xml:space="preserve">  </v>
      </c>
      <c r="BO2136" s="59" t="str">
        <f>IFERROR(VLOOKUP(BN2136,#REF!,5,0)," ")</f>
        <v xml:space="preserve"> </v>
      </c>
      <c r="BP2136" s="59" t="str">
        <f t="shared" si="801"/>
        <v xml:space="preserve"> </v>
      </c>
      <c r="BQ2136" s="56" t="str">
        <f t="shared" si="802"/>
        <v>0,00</v>
      </c>
      <c r="BR2136" s="59" t="str">
        <f t="shared" si="803"/>
        <v>0,00</v>
      </c>
      <c r="BS2136" s="59" t="str">
        <f t="shared" si="804"/>
        <v xml:space="preserve"> </v>
      </c>
      <c r="BT2136" s="56" t="str">
        <f t="shared" si="818"/>
        <v>00</v>
      </c>
      <c r="BU2136" s="56">
        <f t="shared" si="819"/>
        <v>0</v>
      </c>
      <c r="BV2136" s="56" t="str">
        <f>IFERROR(BU2136*#REF!,"0,00")</f>
        <v>0,00</v>
      </c>
      <c r="BW2136" s="59" t="str">
        <f t="shared" si="820"/>
        <v>0,00</v>
      </c>
    </row>
    <row r="2137" spans="1:75" ht="61.5" customHeight="1" thickTop="1" thickBot="1">
      <c r="A2137" s="90" t="str">
        <f t="shared" si="808"/>
        <v>INSERIR DATA</v>
      </c>
      <c r="B2137" s="91" t="str">
        <f t="shared" si="809"/>
        <v>INSERIR DATA</v>
      </c>
      <c r="C2137" s="81" t="str">
        <f t="shared" si="810"/>
        <v>INSERIR DATA</v>
      </c>
      <c r="D2137" s="79">
        <f t="shared" si="822"/>
        <v>2134</v>
      </c>
      <c r="E2137" s="125">
        <f t="shared" si="821"/>
        <v>0</v>
      </c>
      <c r="F2137" s="101"/>
      <c r="G2137" s="124" t="str">
        <f>IFERROR(VLOOKUP(F2137,#REF!,2,0)," ")</f>
        <v xml:space="preserve"> </v>
      </c>
      <c r="H2137" s="122" t="str">
        <f>IFERROR(VLOOKUP(F2137,#REF!,3,0)," ")</f>
        <v xml:space="preserve"> </v>
      </c>
      <c r="I2137" s="103"/>
      <c r="J2137" s="103"/>
      <c r="K2137" s="103"/>
      <c r="L2137" s="104"/>
      <c r="M2137" s="105"/>
      <c r="N2137" s="106"/>
      <c r="O2137" s="107"/>
      <c r="P2137" s="122" t="str">
        <f t="shared" si="805"/>
        <v>00,00</v>
      </c>
      <c r="Q2137" s="123" t="str">
        <f t="shared" si="806"/>
        <v>0,00</v>
      </c>
      <c r="R2137" s="119">
        <v>0</v>
      </c>
      <c r="S2137" s="119">
        <v>0</v>
      </c>
      <c r="T2137" s="123">
        <f t="shared" si="811"/>
        <v>0</v>
      </c>
      <c r="U2137" s="108"/>
      <c r="V2137" s="109" t="str">
        <f t="shared" si="807"/>
        <v/>
      </c>
      <c r="W2137" s="37"/>
      <c r="X2137" s="132"/>
      <c r="Y2137" s="134"/>
      <c r="AA2137" s="24"/>
      <c r="AB2137" s="40"/>
      <c r="AC2137" s="24" t="str">
        <f t="shared" si="813"/>
        <v>Pendente</v>
      </c>
      <c r="AE2137" s="43"/>
      <c r="AF2137" s="44"/>
      <c r="AG2137" s="46"/>
      <c r="AH2137" s="46"/>
      <c r="AI2137" s="46"/>
      <c r="AJ2137" s="44"/>
      <c r="AK2137" s="46"/>
      <c r="AL2137" s="127"/>
      <c r="AM2137" s="44"/>
      <c r="AN2137" s="46"/>
      <c r="AO2137" s="127"/>
      <c r="AP2137" s="46"/>
      <c r="AQ2137" s="46"/>
      <c r="AR2137" s="46"/>
      <c r="AS2137" s="46"/>
      <c r="AT2137" s="46"/>
      <c r="AU2137" s="46"/>
      <c r="AV2137" s="46"/>
      <c r="AW2137" s="46"/>
      <c r="AX2137" s="46"/>
      <c r="AY2137" s="46"/>
      <c r="AZ2137" s="49"/>
      <c r="BE2137" s="52">
        <f t="shared" si="812"/>
        <v>0</v>
      </c>
      <c r="BF2137" s="53" t="str">
        <f t="shared" si="814"/>
        <v>00</v>
      </c>
      <c r="BG2137" s="54">
        <f t="shared" si="815"/>
        <v>0</v>
      </c>
      <c r="BH2137" s="54">
        <v>6</v>
      </c>
      <c r="BI2137" s="54" t="str">
        <f t="shared" si="816"/>
        <v>,00</v>
      </c>
      <c r="BJ2137" s="55" t="str">
        <f t="shared" si="817"/>
        <v>00,00</v>
      </c>
      <c r="BL2137" s="57" t="str">
        <f>IFERROR(VLOOKUP(H2137,#REF!,2,0)," ")</f>
        <v xml:space="preserve"> </v>
      </c>
      <c r="BM2137" s="57" t="str">
        <f>IFERROR(VLOOKUP(K2137,#REF!,2,0)," ")</f>
        <v xml:space="preserve"> </v>
      </c>
      <c r="BN2137" s="58" t="str">
        <f t="shared" si="800"/>
        <v xml:space="preserve">  </v>
      </c>
      <c r="BO2137" s="59" t="str">
        <f>IFERROR(VLOOKUP(BN2137,#REF!,5,0)," ")</f>
        <v xml:space="preserve"> </v>
      </c>
      <c r="BP2137" s="59" t="str">
        <f t="shared" si="801"/>
        <v xml:space="preserve"> </v>
      </c>
      <c r="BQ2137" s="56" t="str">
        <f t="shared" si="802"/>
        <v>0,00</v>
      </c>
      <c r="BR2137" s="59" t="str">
        <f t="shared" si="803"/>
        <v>0,00</v>
      </c>
      <c r="BS2137" s="59" t="str">
        <f t="shared" si="804"/>
        <v xml:space="preserve"> </v>
      </c>
      <c r="BT2137" s="56" t="str">
        <f t="shared" si="818"/>
        <v>00</v>
      </c>
      <c r="BU2137" s="56">
        <f t="shared" si="819"/>
        <v>0</v>
      </c>
      <c r="BV2137" s="56" t="str">
        <f>IFERROR(BU2137*#REF!,"0,00")</f>
        <v>0,00</v>
      </c>
      <c r="BW2137" s="59" t="str">
        <f t="shared" si="820"/>
        <v>0,00</v>
      </c>
    </row>
    <row r="2138" spans="1:75" ht="61.5" customHeight="1" thickTop="1" thickBot="1">
      <c r="A2138" s="90" t="str">
        <f t="shared" si="808"/>
        <v>INSERIR DATA</v>
      </c>
      <c r="B2138" s="91" t="str">
        <f t="shared" si="809"/>
        <v>INSERIR DATA</v>
      </c>
      <c r="C2138" s="81" t="str">
        <f t="shared" si="810"/>
        <v>INSERIR DATA</v>
      </c>
      <c r="D2138" s="79">
        <f t="shared" si="822"/>
        <v>2135</v>
      </c>
      <c r="E2138" s="125">
        <f t="shared" si="821"/>
        <v>0</v>
      </c>
      <c r="F2138" s="101"/>
      <c r="G2138" s="124" t="str">
        <f>IFERROR(VLOOKUP(F2138,#REF!,2,0)," ")</f>
        <v xml:space="preserve"> </v>
      </c>
      <c r="H2138" s="122" t="str">
        <f>IFERROR(VLOOKUP(F2138,#REF!,3,0)," ")</f>
        <v xml:space="preserve"> </v>
      </c>
      <c r="I2138" s="103"/>
      <c r="J2138" s="103"/>
      <c r="K2138" s="103"/>
      <c r="L2138" s="104"/>
      <c r="M2138" s="105"/>
      <c r="N2138" s="106"/>
      <c r="O2138" s="107"/>
      <c r="P2138" s="122" t="str">
        <f t="shared" si="805"/>
        <v>00,00</v>
      </c>
      <c r="Q2138" s="123" t="str">
        <f t="shared" si="806"/>
        <v>0,00</v>
      </c>
      <c r="R2138" s="119">
        <v>0</v>
      </c>
      <c r="S2138" s="119">
        <v>0</v>
      </c>
      <c r="T2138" s="123">
        <f t="shared" si="811"/>
        <v>0</v>
      </c>
      <c r="U2138" s="108"/>
      <c r="V2138" s="109" t="str">
        <f t="shared" si="807"/>
        <v/>
      </c>
      <c r="W2138" s="37"/>
      <c r="X2138" s="132"/>
      <c r="Y2138" s="134"/>
      <c r="AA2138" s="24"/>
      <c r="AB2138" s="40"/>
      <c r="AC2138" s="24" t="str">
        <f t="shared" si="813"/>
        <v>Pendente</v>
      </c>
      <c r="AE2138" s="43"/>
      <c r="AF2138" s="44"/>
      <c r="AG2138" s="46"/>
      <c r="AH2138" s="46"/>
      <c r="AI2138" s="46"/>
      <c r="AJ2138" s="44"/>
      <c r="AK2138" s="46"/>
      <c r="AL2138" s="127"/>
      <c r="AM2138" s="44"/>
      <c r="AN2138" s="46"/>
      <c r="AO2138" s="127"/>
      <c r="AP2138" s="46"/>
      <c r="AQ2138" s="46"/>
      <c r="AR2138" s="46"/>
      <c r="AS2138" s="46"/>
      <c r="AT2138" s="46"/>
      <c r="AU2138" s="46"/>
      <c r="AV2138" s="46"/>
      <c r="AW2138" s="46"/>
      <c r="AX2138" s="46"/>
      <c r="AY2138" s="46"/>
      <c r="AZ2138" s="49"/>
      <c r="BE2138" s="52">
        <f t="shared" si="812"/>
        <v>0</v>
      </c>
      <c r="BF2138" s="53" t="str">
        <f t="shared" si="814"/>
        <v>00</v>
      </c>
      <c r="BG2138" s="54">
        <f t="shared" si="815"/>
        <v>0</v>
      </c>
      <c r="BH2138" s="54">
        <v>6</v>
      </c>
      <c r="BI2138" s="54" t="str">
        <f t="shared" si="816"/>
        <v>,00</v>
      </c>
      <c r="BJ2138" s="55" t="str">
        <f t="shared" si="817"/>
        <v>00,00</v>
      </c>
      <c r="BL2138" s="57" t="str">
        <f>IFERROR(VLOOKUP(H2138,#REF!,2,0)," ")</f>
        <v xml:space="preserve"> </v>
      </c>
      <c r="BM2138" s="57" t="str">
        <f>IFERROR(VLOOKUP(K2138,#REF!,2,0)," ")</f>
        <v xml:space="preserve"> </v>
      </c>
      <c r="BN2138" s="58" t="str">
        <f t="shared" si="800"/>
        <v xml:space="preserve">  </v>
      </c>
      <c r="BO2138" s="59" t="str">
        <f>IFERROR(VLOOKUP(BN2138,#REF!,5,0)," ")</f>
        <v xml:space="preserve"> </v>
      </c>
      <c r="BP2138" s="59" t="str">
        <f t="shared" si="801"/>
        <v xml:space="preserve"> </v>
      </c>
      <c r="BQ2138" s="56" t="str">
        <f t="shared" si="802"/>
        <v>0,00</v>
      </c>
      <c r="BR2138" s="59" t="str">
        <f t="shared" si="803"/>
        <v>0,00</v>
      </c>
      <c r="BS2138" s="59" t="str">
        <f t="shared" si="804"/>
        <v xml:space="preserve"> </v>
      </c>
      <c r="BT2138" s="56" t="str">
        <f t="shared" si="818"/>
        <v>00</v>
      </c>
      <c r="BU2138" s="56">
        <f t="shared" si="819"/>
        <v>0</v>
      </c>
      <c r="BV2138" s="56" t="str">
        <f>IFERROR(BU2138*#REF!,"0,00")</f>
        <v>0,00</v>
      </c>
      <c r="BW2138" s="59" t="str">
        <f t="shared" si="820"/>
        <v>0,00</v>
      </c>
    </row>
    <row r="2139" spans="1:75" ht="61.5" customHeight="1" thickTop="1" thickBot="1">
      <c r="A2139" s="90" t="str">
        <f t="shared" si="808"/>
        <v>INSERIR DATA</v>
      </c>
      <c r="B2139" s="91" t="str">
        <f t="shared" si="809"/>
        <v>INSERIR DATA</v>
      </c>
      <c r="C2139" s="81" t="str">
        <f t="shared" si="810"/>
        <v>INSERIR DATA</v>
      </c>
      <c r="D2139" s="79">
        <f t="shared" si="822"/>
        <v>2136</v>
      </c>
      <c r="E2139" s="125">
        <f t="shared" si="821"/>
        <v>0</v>
      </c>
      <c r="F2139" s="101"/>
      <c r="G2139" s="124" t="str">
        <f>IFERROR(VLOOKUP(F2139,#REF!,2,0)," ")</f>
        <v xml:space="preserve"> </v>
      </c>
      <c r="H2139" s="122" t="str">
        <f>IFERROR(VLOOKUP(F2139,#REF!,3,0)," ")</f>
        <v xml:space="preserve"> </v>
      </c>
      <c r="I2139" s="103"/>
      <c r="J2139" s="103"/>
      <c r="K2139" s="103"/>
      <c r="L2139" s="104"/>
      <c r="M2139" s="105"/>
      <c r="N2139" s="106"/>
      <c r="O2139" s="107"/>
      <c r="P2139" s="122" t="str">
        <f t="shared" si="805"/>
        <v>00,00</v>
      </c>
      <c r="Q2139" s="123" t="str">
        <f t="shared" si="806"/>
        <v>0,00</v>
      </c>
      <c r="R2139" s="119">
        <v>0</v>
      </c>
      <c r="S2139" s="119">
        <v>0</v>
      </c>
      <c r="T2139" s="123">
        <f t="shared" si="811"/>
        <v>0</v>
      </c>
      <c r="U2139" s="108"/>
      <c r="V2139" s="109" t="str">
        <f t="shared" si="807"/>
        <v/>
      </c>
      <c r="W2139" s="37"/>
      <c r="X2139" s="132"/>
      <c r="Y2139" s="134"/>
      <c r="AA2139" s="24"/>
      <c r="AB2139" s="40"/>
      <c r="AC2139" s="24" t="str">
        <f t="shared" si="813"/>
        <v>Pendente</v>
      </c>
      <c r="AE2139" s="43"/>
      <c r="AF2139" s="44"/>
      <c r="AG2139" s="46"/>
      <c r="AH2139" s="46"/>
      <c r="AI2139" s="46"/>
      <c r="AJ2139" s="44"/>
      <c r="AK2139" s="46"/>
      <c r="AL2139" s="127"/>
      <c r="AM2139" s="44"/>
      <c r="AN2139" s="46"/>
      <c r="AO2139" s="127"/>
      <c r="AP2139" s="46"/>
      <c r="AQ2139" s="46"/>
      <c r="AR2139" s="46"/>
      <c r="AS2139" s="46"/>
      <c r="AT2139" s="46"/>
      <c r="AU2139" s="46"/>
      <c r="AV2139" s="46"/>
      <c r="AW2139" s="46"/>
      <c r="AX2139" s="46"/>
      <c r="AY2139" s="46"/>
      <c r="AZ2139" s="49"/>
      <c r="BE2139" s="52">
        <f t="shared" si="812"/>
        <v>0</v>
      </c>
      <c r="BF2139" s="53" t="str">
        <f t="shared" si="814"/>
        <v>00</v>
      </c>
      <c r="BG2139" s="54">
        <f t="shared" si="815"/>
        <v>0</v>
      </c>
      <c r="BH2139" s="54">
        <v>6</v>
      </c>
      <c r="BI2139" s="54" t="str">
        <f t="shared" si="816"/>
        <v>,00</v>
      </c>
      <c r="BJ2139" s="55" t="str">
        <f t="shared" si="817"/>
        <v>00,00</v>
      </c>
      <c r="BL2139" s="57" t="str">
        <f>IFERROR(VLOOKUP(H2139,#REF!,2,0)," ")</f>
        <v xml:space="preserve"> </v>
      </c>
      <c r="BM2139" s="57" t="str">
        <f>IFERROR(VLOOKUP(K2139,#REF!,2,0)," ")</f>
        <v xml:space="preserve"> </v>
      </c>
      <c r="BN2139" s="58" t="str">
        <f t="shared" si="800"/>
        <v xml:space="preserve">  </v>
      </c>
      <c r="BO2139" s="59" t="str">
        <f>IFERROR(VLOOKUP(BN2139,#REF!,5,0)," ")</f>
        <v xml:space="preserve"> </v>
      </c>
      <c r="BP2139" s="59" t="str">
        <f t="shared" si="801"/>
        <v xml:space="preserve"> </v>
      </c>
      <c r="BQ2139" s="56" t="str">
        <f t="shared" si="802"/>
        <v>0,00</v>
      </c>
      <c r="BR2139" s="59" t="str">
        <f t="shared" si="803"/>
        <v>0,00</v>
      </c>
      <c r="BS2139" s="59" t="str">
        <f t="shared" si="804"/>
        <v xml:space="preserve"> </v>
      </c>
      <c r="BT2139" s="56" t="str">
        <f t="shared" si="818"/>
        <v>00</v>
      </c>
      <c r="BU2139" s="56">
        <f t="shared" si="819"/>
        <v>0</v>
      </c>
      <c r="BV2139" s="56" t="str">
        <f>IFERROR(BU2139*#REF!,"0,00")</f>
        <v>0,00</v>
      </c>
      <c r="BW2139" s="59" t="str">
        <f t="shared" si="820"/>
        <v>0,00</v>
      </c>
    </row>
    <row r="2140" spans="1:75" ht="61.5" customHeight="1" thickTop="1" thickBot="1">
      <c r="A2140" s="90" t="str">
        <f t="shared" si="808"/>
        <v>INSERIR DATA</v>
      </c>
      <c r="B2140" s="91" t="str">
        <f t="shared" si="809"/>
        <v>INSERIR DATA</v>
      </c>
      <c r="C2140" s="81" t="str">
        <f t="shared" si="810"/>
        <v>INSERIR DATA</v>
      </c>
      <c r="D2140" s="79">
        <f t="shared" si="822"/>
        <v>2137</v>
      </c>
      <c r="E2140" s="125">
        <f t="shared" si="821"/>
        <v>0</v>
      </c>
      <c r="F2140" s="101"/>
      <c r="G2140" s="124" t="str">
        <f>IFERROR(VLOOKUP(F2140,#REF!,2,0)," ")</f>
        <v xml:space="preserve"> </v>
      </c>
      <c r="H2140" s="122" t="str">
        <f>IFERROR(VLOOKUP(F2140,#REF!,3,0)," ")</f>
        <v xml:space="preserve"> </v>
      </c>
      <c r="I2140" s="103"/>
      <c r="J2140" s="103"/>
      <c r="K2140" s="103"/>
      <c r="L2140" s="104"/>
      <c r="M2140" s="105"/>
      <c r="N2140" s="106"/>
      <c r="O2140" s="107"/>
      <c r="P2140" s="122" t="str">
        <f t="shared" si="805"/>
        <v>00,00</v>
      </c>
      <c r="Q2140" s="123" t="str">
        <f t="shared" si="806"/>
        <v>0,00</v>
      </c>
      <c r="R2140" s="119">
        <v>0</v>
      </c>
      <c r="S2140" s="119">
        <v>0</v>
      </c>
      <c r="T2140" s="123">
        <f t="shared" si="811"/>
        <v>0</v>
      </c>
      <c r="U2140" s="108"/>
      <c r="V2140" s="109" t="str">
        <f t="shared" si="807"/>
        <v/>
      </c>
      <c r="W2140" s="37"/>
      <c r="X2140" s="132"/>
      <c r="Y2140" s="134"/>
      <c r="AA2140" s="24"/>
      <c r="AB2140" s="40"/>
      <c r="AC2140" s="24" t="str">
        <f t="shared" si="813"/>
        <v>Pendente</v>
      </c>
      <c r="AE2140" s="43"/>
      <c r="AF2140" s="44"/>
      <c r="AG2140" s="46"/>
      <c r="AH2140" s="46"/>
      <c r="AI2140" s="46"/>
      <c r="AJ2140" s="44"/>
      <c r="AK2140" s="46"/>
      <c r="AL2140" s="127"/>
      <c r="AM2140" s="44"/>
      <c r="AN2140" s="46"/>
      <c r="AO2140" s="127"/>
      <c r="AP2140" s="46"/>
      <c r="AQ2140" s="46"/>
      <c r="AR2140" s="46"/>
      <c r="AS2140" s="46"/>
      <c r="AT2140" s="46"/>
      <c r="AU2140" s="46"/>
      <c r="AV2140" s="46"/>
      <c r="AW2140" s="46"/>
      <c r="AX2140" s="46"/>
      <c r="AY2140" s="46"/>
      <c r="AZ2140" s="49"/>
      <c r="BE2140" s="52">
        <f t="shared" si="812"/>
        <v>0</v>
      </c>
      <c r="BF2140" s="53" t="str">
        <f t="shared" si="814"/>
        <v>00</v>
      </c>
      <c r="BG2140" s="54">
        <f t="shared" si="815"/>
        <v>0</v>
      </c>
      <c r="BH2140" s="54">
        <v>6</v>
      </c>
      <c r="BI2140" s="54" t="str">
        <f t="shared" si="816"/>
        <v>,00</v>
      </c>
      <c r="BJ2140" s="55" t="str">
        <f t="shared" si="817"/>
        <v>00,00</v>
      </c>
      <c r="BL2140" s="57" t="str">
        <f>IFERROR(VLOOKUP(H2140,#REF!,2,0)," ")</f>
        <v xml:space="preserve"> </v>
      </c>
      <c r="BM2140" s="57" t="str">
        <f>IFERROR(VLOOKUP(K2140,#REF!,2,0)," ")</f>
        <v xml:space="preserve"> </v>
      </c>
      <c r="BN2140" s="58" t="str">
        <f t="shared" si="800"/>
        <v xml:space="preserve">  </v>
      </c>
      <c r="BO2140" s="59" t="str">
        <f>IFERROR(VLOOKUP(BN2140,#REF!,5,0)," ")</f>
        <v xml:space="preserve"> </v>
      </c>
      <c r="BP2140" s="59" t="str">
        <f t="shared" si="801"/>
        <v xml:space="preserve"> </v>
      </c>
      <c r="BQ2140" s="56" t="str">
        <f t="shared" si="802"/>
        <v>0,00</v>
      </c>
      <c r="BR2140" s="59" t="str">
        <f t="shared" si="803"/>
        <v>0,00</v>
      </c>
      <c r="BS2140" s="59" t="str">
        <f t="shared" si="804"/>
        <v xml:space="preserve"> </v>
      </c>
      <c r="BT2140" s="56" t="str">
        <f t="shared" si="818"/>
        <v>00</v>
      </c>
      <c r="BU2140" s="56">
        <f t="shared" si="819"/>
        <v>0</v>
      </c>
      <c r="BV2140" s="56" t="str">
        <f>IFERROR(BU2140*#REF!,"0,00")</f>
        <v>0,00</v>
      </c>
      <c r="BW2140" s="59" t="str">
        <f t="shared" si="820"/>
        <v>0,00</v>
      </c>
    </row>
    <row r="2141" spans="1:75" ht="61.5" customHeight="1" thickTop="1" thickBot="1">
      <c r="A2141" s="90" t="str">
        <f t="shared" si="808"/>
        <v>INSERIR DATA</v>
      </c>
      <c r="B2141" s="91" t="str">
        <f t="shared" si="809"/>
        <v>INSERIR DATA</v>
      </c>
      <c r="C2141" s="81" t="str">
        <f t="shared" si="810"/>
        <v>INSERIR DATA</v>
      </c>
      <c r="D2141" s="79">
        <f t="shared" si="822"/>
        <v>2138</v>
      </c>
      <c r="E2141" s="125">
        <f t="shared" si="821"/>
        <v>0</v>
      </c>
      <c r="F2141" s="101"/>
      <c r="G2141" s="124" t="str">
        <f>IFERROR(VLOOKUP(F2141,#REF!,2,0)," ")</f>
        <v xml:space="preserve"> </v>
      </c>
      <c r="H2141" s="122" t="str">
        <f>IFERROR(VLOOKUP(F2141,#REF!,3,0)," ")</f>
        <v xml:space="preserve"> </v>
      </c>
      <c r="I2141" s="103"/>
      <c r="J2141" s="103"/>
      <c r="K2141" s="103"/>
      <c r="L2141" s="104"/>
      <c r="M2141" s="105"/>
      <c r="N2141" s="106"/>
      <c r="O2141" s="107"/>
      <c r="P2141" s="122" t="str">
        <f t="shared" si="805"/>
        <v>00,00</v>
      </c>
      <c r="Q2141" s="123" t="str">
        <f t="shared" si="806"/>
        <v>0,00</v>
      </c>
      <c r="R2141" s="119">
        <v>0</v>
      </c>
      <c r="S2141" s="119">
        <v>0</v>
      </c>
      <c r="T2141" s="123">
        <f t="shared" si="811"/>
        <v>0</v>
      </c>
      <c r="U2141" s="108"/>
      <c r="V2141" s="109" t="str">
        <f t="shared" si="807"/>
        <v/>
      </c>
      <c r="W2141" s="37"/>
      <c r="X2141" s="132"/>
      <c r="Y2141" s="134"/>
      <c r="AA2141" s="24"/>
      <c r="AB2141" s="40"/>
      <c r="AC2141" s="24" t="str">
        <f t="shared" si="813"/>
        <v>Pendente</v>
      </c>
      <c r="AE2141" s="43"/>
      <c r="AF2141" s="44"/>
      <c r="AG2141" s="46"/>
      <c r="AH2141" s="46"/>
      <c r="AI2141" s="46"/>
      <c r="AJ2141" s="44"/>
      <c r="AK2141" s="46"/>
      <c r="AL2141" s="127"/>
      <c r="AM2141" s="44"/>
      <c r="AN2141" s="46"/>
      <c r="AO2141" s="127"/>
      <c r="AP2141" s="46"/>
      <c r="AQ2141" s="46"/>
      <c r="AR2141" s="46"/>
      <c r="AS2141" s="46"/>
      <c r="AT2141" s="46"/>
      <c r="AU2141" s="46"/>
      <c r="AV2141" s="46"/>
      <c r="AW2141" s="46"/>
      <c r="AX2141" s="46"/>
      <c r="AY2141" s="46"/>
      <c r="AZ2141" s="49"/>
      <c r="BE2141" s="52">
        <f t="shared" si="812"/>
        <v>0</v>
      </c>
      <c r="BF2141" s="53" t="str">
        <f t="shared" si="814"/>
        <v>00</v>
      </c>
      <c r="BG2141" s="54">
        <f t="shared" si="815"/>
        <v>0</v>
      </c>
      <c r="BH2141" s="54">
        <v>6</v>
      </c>
      <c r="BI2141" s="54" t="str">
        <f t="shared" si="816"/>
        <v>,00</v>
      </c>
      <c r="BJ2141" s="55" t="str">
        <f t="shared" si="817"/>
        <v>00,00</v>
      </c>
      <c r="BL2141" s="57" t="str">
        <f>IFERROR(VLOOKUP(H2141,#REF!,2,0)," ")</f>
        <v xml:space="preserve"> </v>
      </c>
      <c r="BM2141" s="57" t="str">
        <f>IFERROR(VLOOKUP(K2141,#REF!,2,0)," ")</f>
        <v xml:space="preserve"> </v>
      </c>
      <c r="BN2141" s="58" t="str">
        <f t="shared" si="800"/>
        <v xml:space="preserve">  </v>
      </c>
      <c r="BO2141" s="59" t="str">
        <f>IFERROR(VLOOKUP(BN2141,#REF!,5,0)," ")</f>
        <v xml:space="preserve"> </v>
      </c>
      <c r="BP2141" s="59" t="str">
        <f t="shared" si="801"/>
        <v xml:space="preserve"> </v>
      </c>
      <c r="BQ2141" s="56" t="str">
        <f t="shared" si="802"/>
        <v>0,00</v>
      </c>
      <c r="BR2141" s="59" t="str">
        <f t="shared" si="803"/>
        <v>0,00</v>
      </c>
      <c r="BS2141" s="59" t="str">
        <f t="shared" si="804"/>
        <v xml:space="preserve"> </v>
      </c>
      <c r="BT2141" s="56" t="str">
        <f t="shared" si="818"/>
        <v>00</v>
      </c>
      <c r="BU2141" s="56">
        <f t="shared" si="819"/>
        <v>0</v>
      </c>
      <c r="BV2141" s="56" t="str">
        <f>IFERROR(BU2141*#REF!,"0,00")</f>
        <v>0,00</v>
      </c>
      <c r="BW2141" s="59" t="str">
        <f t="shared" si="820"/>
        <v>0,00</v>
      </c>
    </row>
    <row r="2142" spans="1:75" ht="61.5" customHeight="1" thickTop="1" thickBot="1">
      <c r="A2142" s="90" t="str">
        <f t="shared" si="808"/>
        <v>INSERIR DATA</v>
      </c>
      <c r="B2142" s="91" t="str">
        <f t="shared" si="809"/>
        <v>INSERIR DATA</v>
      </c>
      <c r="C2142" s="81" t="str">
        <f t="shared" si="810"/>
        <v>INSERIR DATA</v>
      </c>
      <c r="D2142" s="79">
        <f t="shared" si="822"/>
        <v>2139</v>
      </c>
      <c r="E2142" s="125">
        <f t="shared" si="821"/>
        <v>0</v>
      </c>
      <c r="F2142" s="101"/>
      <c r="G2142" s="124" t="str">
        <f>IFERROR(VLOOKUP(F2142,#REF!,2,0)," ")</f>
        <v xml:space="preserve"> </v>
      </c>
      <c r="H2142" s="122" t="str">
        <f>IFERROR(VLOOKUP(F2142,#REF!,3,0)," ")</f>
        <v xml:space="preserve"> </v>
      </c>
      <c r="I2142" s="103"/>
      <c r="J2142" s="103"/>
      <c r="K2142" s="103"/>
      <c r="L2142" s="104"/>
      <c r="M2142" s="105"/>
      <c r="N2142" s="106"/>
      <c r="O2142" s="107"/>
      <c r="P2142" s="122" t="str">
        <f t="shared" si="805"/>
        <v>00,00</v>
      </c>
      <c r="Q2142" s="123" t="str">
        <f t="shared" si="806"/>
        <v>0,00</v>
      </c>
      <c r="R2142" s="119">
        <v>0</v>
      </c>
      <c r="S2142" s="119">
        <v>0</v>
      </c>
      <c r="T2142" s="123">
        <f t="shared" si="811"/>
        <v>0</v>
      </c>
      <c r="U2142" s="108"/>
      <c r="V2142" s="109" t="str">
        <f t="shared" si="807"/>
        <v/>
      </c>
      <c r="W2142" s="37"/>
      <c r="X2142" s="132"/>
      <c r="Y2142" s="134"/>
      <c r="AA2142" s="24"/>
      <c r="AB2142" s="40"/>
      <c r="AC2142" s="24" t="str">
        <f t="shared" si="813"/>
        <v>Pendente</v>
      </c>
      <c r="AE2142" s="43"/>
      <c r="AF2142" s="44"/>
      <c r="AG2142" s="46"/>
      <c r="AH2142" s="46"/>
      <c r="AI2142" s="46"/>
      <c r="AJ2142" s="44"/>
      <c r="AK2142" s="46"/>
      <c r="AL2142" s="127"/>
      <c r="AM2142" s="44"/>
      <c r="AN2142" s="46"/>
      <c r="AO2142" s="127"/>
      <c r="AP2142" s="46"/>
      <c r="AQ2142" s="46"/>
      <c r="AR2142" s="46"/>
      <c r="AS2142" s="46"/>
      <c r="AT2142" s="46"/>
      <c r="AU2142" s="46"/>
      <c r="AV2142" s="46"/>
      <c r="AW2142" s="46"/>
      <c r="AX2142" s="46"/>
      <c r="AY2142" s="46"/>
      <c r="AZ2142" s="49"/>
      <c r="BE2142" s="52">
        <f t="shared" si="812"/>
        <v>0</v>
      </c>
      <c r="BF2142" s="53" t="str">
        <f t="shared" si="814"/>
        <v>00</v>
      </c>
      <c r="BG2142" s="54">
        <f t="shared" si="815"/>
        <v>0</v>
      </c>
      <c r="BH2142" s="54">
        <v>6</v>
      </c>
      <c r="BI2142" s="54" t="str">
        <f t="shared" si="816"/>
        <v>,00</v>
      </c>
      <c r="BJ2142" s="55" t="str">
        <f t="shared" si="817"/>
        <v>00,00</v>
      </c>
      <c r="BL2142" s="57" t="str">
        <f>IFERROR(VLOOKUP(H2142,#REF!,2,0)," ")</f>
        <v xml:space="preserve"> </v>
      </c>
      <c r="BM2142" s="57" t="str">
        <f>IFERROR(VLOOKUP(K2142,#REF!,2,0)," ")</f>
        <v xml:space="preserve"> </v>
      </c>
      <c r="BN2142" s="58" t="str">
        <f t="shared" si="800"/>
        <v xml:space="preserve">  </v>
      </c>
      <c r="BO2142" s="59" t="str">
        <f>IFERROR(VLOOKUP(BN2142,#REF!,5,0)," ")</f>
        <v xml:space="preserve"> </v>
      </c>
      <c r="BP2142" s="59" t="str">
        <f t="shared" si="801"/>
        <v xml:space="preserve"> </v>
      </c>
      <c r="BQ2142" s="56" t="str">
        <f t="shared" si="802"/>
        <v>0,00</v>
      </c>
      <c r="BR2142" s="59" t="str">
        <f t="shared" si="803"/>
        <v>0,00</v>
      </c>
      <c r="BS2142" s="59" t="str">
        <f t="shared" si="804"/>
        <v xml:space="preserve"> </v>
      </c>
      <c r="BT2142" s="56" t="str">
        <f t="shared" si="818"/>
        <v>00</v>
      </c>
      <c r="BU2142" s="56">
        <f t="shared" si="819"/>
        <v>0</v>
      </c>
      <c r="BV2142" s="56" t="str">
        <f>IFERROR(BU2142*#REF!,"0,00")</f>
        <v>0,00</v>
      </c>
      <c r="BW2142" s="59" t="str">
        <f t="shared" si="820"/>
        <v>0,00</v>
      </c>
    </row>
    <row r="2143" spans="1:75" ht="61.5" customHeight="1" thickTop="1" thickBot="1">
      <c r="A2143" s="90" t="str">
        <f t="shared" si="808"/>
        <v>INSERIR DATA</v>
      </c>
      <c r="B2143" s="91" t="str">
        <f t="shared" si="809"/>
        <v>INSERIR DATA</v>
      </c>
      <c r="C2143" s="81" t="str">
        <f t="shared" si="810"/>
        <v>INSERIR DATA</v>
      </c>
      <c r="D2143" s="79">
        <f t="shared" si="822"/>
        <v>2140</v>
      </c>
      <c r="E2143" s="125">
        <f t="shared" si="821"/>
        <v>0</v>
      </c>
      <c r="F2143" s="101"/>
      <c r="G2143" s="124" t="str">
        <f>IFERROR(VLOOKUP(F2143,#REF!,2,0)," ")</f>
        <v xml:space="preserve"> </v>
      </c>
      <c r="H2143" s="122" t="str">
        <f>IFERROR(VLOOKUP(F2143,#REF!,3,0)," ")</f>
        <v xml:space="preserve"> </v>
      </c>
      <c r="I2143" s="103"/>
      <c r="J2143" s="103"/>
      <c r="K2143" s="103"/>
      <c r="L2143" s="104"/>
      <c r="M2143" s="105"/>
      <c r="N2143" s="106"/>
      <c r="O2143" s="107"/>
      <c r="P2143" s="122" t="str">
        <f t="shared" si="805"/>
        <v>00,00</v>
      </c>
      <c r="Q2143" s="123" t="str">
        <f t="shared" si="806"/>
        <v>0,00</v>
      </c>
      <c r="R2143" s="119">
        <v>0</v>
      </c>
      <c r="S2143" s="119">
        <v>0</v>
      </c>
      <c r="T2143" s="123">
        <f t="shared" si="811"/>
        <v>0</v>
      </c>
      <c r="U2143" s="108"/>
      <c r="V2143" s="109" t="str">
        <f t="shared" si="807"/>
        <v/>
      </c>
      <c r="W2143" s="37"/>
      <c r="X2143" s="132"/>
      <c r="Y2143" s="134"/>
      <c r="AA2143" s="24"/>
      <c r="AB2143" s="40"/>
      <c r="AC2143" s="24" t="str">
        <f t="shared" si="813"/>
        <v>Pendente</v>
      </c>
      <c r="AE2143" s="43"/>
      <c r="AF2143" s="44"/>
      <c r="AG2143" s="46"/>
      <c r="AH2143" s="46"/>
      <c r="AI2143" s="46"/>
      <c r="AJ2143" s="44"/>
      <c r="AK2143" s="46"/>
      <c r="AL2143" s="127"/>
      <c r="AM2143" s="44"/>
      <c r="AN2143" s="46"/>
      <c r="AO2143" s="127"/>
      <c r="AP2143" s="46"/>
      <c r="AQ2143" s="46"/>
      <c r="AR2143" s="46"/>
      <c r="AS2143" s="46"/>
      <c r="AT2143" s="46"/>
      <c r="AU2143" s="46"/>
      <c r="AV2143" s="46"/>
      <c r="AW2143" s="46"/>
      <c r="AX2143" s="46"/>
      <c r="AY2143" s="46"/>
      <c r="AZ2143" s="49"/>
      <c r="BE2143" s="52">
        <f t="shared" si="812"/>
        <v>0</v>
      </c>
      <c r="BF2143" s="53" t="str">
        <f t="shared" si="814"/>
        <v>00</v>
      </c>
      <c r="BG2143" s="54">
        <f t="shared" si="815"/>
        <v>0</v>
      </c>
      <c r="BH2143" s="54">
        <v>6</v>
      </c>
      <c r="BI2143" s="54" t="str">
        <f t="shared" si="816"/>
        <v>,00</v>
      </c>
      <c r="BJ2143" s="55" t="str">
        <f t="shared" si="817"/>
        <v>00,00</v>
      </c>
      <c r="BL2143" s="57" t="str">
        <f>IFERROR(VLOOKUP(H2143,#REF!,2,0)," ")</f>
        <v xml:space="preserve"> </v>
      </c>
      <c r="BM2143" s="57" t="str">
        <f>IFERROR(VLOOKUP(K2143,#REF!,2,0)," ")</f>
        <v xml:space="preserve"> </v>
      </c>
      <c r="BN2143" s="58" t="str">
        <f t="shared" si="800"/>
        <v xml:space="preserve">  </v>
      </c>
      <c r="BO2143" s="59" t="str">
        <f>IFERROR(VLOOKUP(BN2143,#REF!,5,0)," ")</f>
        <v xml:space="preserve"> </v>
      </c>
      <c r="BP2143" s="59" t="str">
        <f t="shared" si="801"/>
        <v xml:space="preserve"> </v>
      </c>
      <c r="BQ2143" s="56" t="str">
        <f t="shared" si="802"/>
        <v>0,00</v>
      </c>
      <c r="BR2143" s="59" t="str">
        <f t="shared" si="803"/>
        <v>0,00</v>
      </c>
      <c r="BS2143" s="59" t="str">
        <f t="shared" si="804"/>
        <v xml:space="preserve"> </v>
      </c>
      <c r="BT2143" s="56" t="str">
        <f t="shared" si="818"/>
        <v>00</v>
      </c>
      <c r="BU2143" s="56">
        <f t="shared" si="819"/>
        <v>0</v>
      </c>
      <c r="BV2143" s="56" t="str">
        <f>IFERROR(BU2143*#REF!,"0,00")</f>
        <v>0,00</v>
      </c>
      <c r="BW2143" s="59" t="str">
        <f t="shared" si="820"/>
        <v>0,00</v>
      </c>
    </row>
    <row r="2144" spans="1:75" ht="61.5" customHeight="1" thickTop="1" thickBot="1">
      <c r="A2144" s="90" t="str">
        <f t="shared" si="808"/>
        <v>INSERIR DATA</v>
      </c>
      <c r="B2144" s="91" t="str">
        <f t="shared" si="809"/>
        <v>INSERIR DATA</v>
      </c>
      <c r="C2144" s="81" t="str">
        <f t="shared" si="810"/>
        <v>INSERIR DATA</v>
      </c>
      <c r="D2144" s="79">
        <f t="shared" si="822"/>
        <v>2141</v>
      </c>
      <c r="E2144" s="125">
        <f t="shared" si="821"/>
        <v>0</v>
      </c>
      <c r="F2144" s="101"/>
      <c r="G2144" s="124" t="str">
        <f>IFERROR(VLOOKUP(F2144,#REF!,2,0)," ")</f>
        <v xml:space="preserve"> </v>
      </c>
      <c r="H2144" s="122" t="str">
        <f>IFERROR(VLOOKUP(F2144,#REF!,3,0)," ")</f>
        <v xml:space="preserve"> </v>
      </c>
      <c r="I2144" s="103"/>
      <c r="J2144" s="103"/>
      <c r="K2144" s="103"/>
      <c r="L2144" s="104"/>
      <c r="M2144" s="105"/>
      <c r="N2144" s="106"/>
      <c r="O2144" s="107"/>
      <c r="P2144" s="122" t="str">
        <f t="shared" si="805"/>
        <v>00,00</v>
      </c>
      <c r="Q2144" s="123" t="str">
        <f t="shared" si="806"/>
        <v>0,00</v>
      </c>
      <c r="R2144" s="119">
        <v>0</v>
      </c>
      <c r="S2144" s="119">
        <v>0</v>
      </c>
      <c r="T2144" s="123">
        <f t="shared" si="811"/>
        <v>0</v>
      </c>
      <c r="U2144" s="108"/>
      <c r="V2144" s="109" t="str">
        <f t="shared" si="807"/>
        <v/>
      </c>
      <c r="W2144" s="37"/>
      <c r="X2144" s="132"/>
      <c r="Y2144" s="134"/>
      <c r="AA2144" s="24"/>
      <c r="AB2144" s="40"/>
      <c r="AC2144" s="24" t="str">
        <f t="shared" si="813"/>
        <v>Pendente</v>
      </c>
      <c r="AE2144" s="43"/>
      <c r="AF2144" s="44"/>
      <c r="AG2144" s="46"/>
      <c r="AH2144" s="46"/>
      <c r="AI2144" s="46"/>
      <c r="AJ2144" s="44"/>
      <c r="AK2144" s="46"/>
      <c r="AL2144" s="127"/>
      <c r="AM2144" s="44"/>
      <c r="AN2144" s="46"/>
      <c r="AO2144" s="127"/>
      <c r="AP2144" s="46"/>
      <c r="AQ2144" s="46"/>
      <c r="AR2144" s="46"/>
      <c r="AS2144" s="46"/>
      <c r="AT2144" s="46"/>
      <c r="AU2144" s="46"/>
      <c r="AV2144" s="46"/>
      <c r="AW2144" s="46"/>
      <c r="AX2144" s="46"/>
      <c r="AY2144" s="46"/>
      <c r="AZ2144" s="49"/>
      <c r="BE2144" s="52">
        <f t="shared" si="812"/>
        <v>0</v>
      </c>
      <c r="BF2144" s="53" t="str">
        <f t="shared" si="814"/>
        <v>00</v>
      </c>
      <c r="BG2144" s="54">
        <f t="shared" si="815"/>
        <v>0</v>
      </c>
      <c r="BH2144" s="54">
        <v>6</v>
      </c>
      <c r="BI2144" s="54" t="str">
        <f t="shared" si="816"/>
        <v>,00</v>
      </c>
      <c r="BJ2144" s="55" t="str">
        <f t="shared" si="817"/>
        <v>00,00</v>
      </c>
      <c r="BL2144" s="57" t="str">
        <f>IFERROR(VLOOKUP(H2144,#REF!,2,0)," ")</f>
        <v xml:space="preserve"> </v>
      </c>
      <c r="BM2144" s="57" t="str">
        <f>IFERROR(VLOOKUP(K2144,#REF!,2,0)," ")</f>
        <v xml:space="preserve"> </v>
      </c>
      <c r="BN2144" s="58" t="str">
        <f t="shared" si="800"/>
        <v xml:space="preserve">  </v>
      </c>
      <c r="BO2144" s="59" t="str">
        <f>IFERROR(VLOOKUP(BN2144,#REF!,5,0)," ")</f>
        <v xml:space="preserve"> </v>
      </c>
      <c r="BP2144" s="59" t="str">
        <f t="shared" si="801"/>
        <v xml:space="preserve"> </v>
      </c>
      <c r="BQ2144" s="56" t="str">
        <f t="shared" si="802"/>
        <v>0,00</v>
      </c>
      <c r="BR2144" s="59" t="str">
        <f t="shared" si="803"/>
        <v>0,00</v>
      </c>
      <c r="BS2144" s="59" t="str">
        <f t="shared" si="804"/>
        <v xml:space="preserve"> </v>
      </c>
      <c r="BT2144" s="56" t="str">
        <f t="shared" si="818"/>
        <v>00</v>
      </c>
      <c r="BU2144" s="56">
        <f t="shared" si="819"/>
        <v>0</v>
      </c>
      <c r="BV2144" s="56" t="str">
        <f>IFERROR(BU2144*#REF!,"0,00")</f>
        <v>0,00</v>
      </c>
      <c r="BW2144" s="59" t="str">
        <f t="shared" si="820"/>
        <v>0,00</v>
      </c>
    </row>
    <row r="2145" spans="1:75" ht="61.5" customHeight="1" thickTop="1" thickBot="1">
      <c r="A2145" s="90" t="str">
        <f t="shared" si="808"/>
        <v>INSERIR DATA</v>
      </c>
      <c r="B2145" s="91" t="str">
        <f t="shared" si="809"/>
        <v>INSERIR DATA</v>
      </c>
      <c r="C2145" s="81" t="str">
        <f t="shared" si="810"/>
        <v>INSERIR DATA</v>
      </c>
      <c r="D2145" s="79">
        <f t="shared" si="822"/>
        <v>2142</v>
      </c>
      <c r="E2145" s="125">
        <f t="shared" si="821"/>
        <v>0</v>
      </c>
      <c r="F2145" s="113"/>
      <c r="G2145" s="124" t="str">
        <f>IFERROR(VLOOKUP(F2145,#REF!,2,0)," ")</f>
        <v xml:space="preserve"> </v>
      </c>
      <c r="H2145" s="122" t="str">
        <f>IFERROR(VLOOKUP(F2145,#REF!,3,0)," ")</f>
        <v xml:space="preserve"> </v>
      </c>
      <c r="I2145" s="103"/>
      <c r="J2145" s="103"/>
      <c r="K2145" s="103"/>
      <c r="L2145" s="104"/>
      <c r="M2145" s="105"/>
      <c r="N2145" s="106"/>
      <c r="O2145" s="107"/>
      <c r="P2145" s="122" t="str">
        <f t="shared" si="805"/>
        <v>00,00</v>
      </c>
      <c r="Q2145" s="123" t="str">
        <f t="shared" si="806"/>
        <v>0,00</v>
      </c>
      <c r="R2145" s="119">
        <v>0</v>
      </c>
      <c r="S2145" s="119">
        <v>0</v>
      </c>
      <c r="T2145" s="123">
        <f t="shared" si="811"/>
        <v>0</v>
      </c>
      <c r="U2145" s="108"/>
      <c r="V2145" s="109" t="str">
        <f t="shared" si="807"/>
        <v/>
      </c>
      <c r="W2145" s="37"/>
      <c r="X2145" s="132"/>
      <c r="Y2145" s="134"/>
      <c r="AA2145" s="24"/>
      <c r="AB2145" s="40"/>
      <c r="AC2145" s="24" t="str">
        <f t="shared" si="813"/>
        <v>Pendente</v>
      </c>
      <c r="AE2145" s="43"/>
      <c r="AF2145" s="44"/>
      <c r="AG2145" s="46"/>
      <c r="AH2145" s="46"/>
      <c r="AI2145" s="46"/>
      <c r="AJ2145" s="44"/>
      <c r="AK2145" s="46"/>
      <c r="AL2145" s="127"/>
      <c r="AM2145" s="44"/>
      <c r="AN2145" s="46"/>
      <c r="AO2145" s="127"/>
      <c r="AP2145" s="46"/>
      <c r="AQ2145" s="46"/>
      <c r="AR2145" s="46"/>
      <c r="AS2145" s="46"/>
      <c r="AT2145" s="46"/>
      <c r="AU2145" s="46"/>
      <c r="AV2145" s="46"/>
      <c r="AW2145" s="46"/>
      <c r="AX2145" s="46"/>
      <c r="AY2145" s="46"/>
      <c r="AZ2145" s="49"/>
      <c r="BE2145" s="52">
        <f t="shared" si="812"/>
        <v>0</v>
      </c>
      <c r="BF2145" s="53" t="str">
        <f t="shared" si="814"/>
        <v>00</v>
      </c>
      <c r="BG2145" s="54">
        <f t="shared" si="815"/>
        <v>0</v>
      </c>
      <c r="BH2145" s="54">
        <v>6</v>
      </c>
      <c r="BI2145" s="54" t="str">
        <f t="shared" si="816"/>
        <v>,00</v>
      </c>
      <c r="BJ2145" s="55" t="str">
        <f t="shared" si="817"/>
        <v>00,00</v>
      </c>
      <c r="BL2145" s="57" t="str">
        <f>IFERROR(VLOOKUP(H2145,#REF!,2,0)," ")</f>
        <v xml:space="preserve"> </v>
      </c>
      <c r="BM2145" s="57" t="str">
        <f>IFERROR(VLOOKUP(K2145,#REF!,2,0)," ")</f>
        <v xml:space="preserve"> </v>
      </c>
      <c r="BN2145" s="58" t="str">
        <f t="shared" si="800"/>
        <v xml:space="preserve">  </v>
      </c>
      <c r="BO2145" s="59" t="str">
        <f>IFERROR(VLOOKUP(BN2145,#REF!,5,0)," ")</f>
        <v xml:space="preserve"> </v>
      </c>
      <c r="BP2145" s="59" t="str">
        <f t="shared" si="801"/>
        <v xml:space="preserve"> </v>
      </c>
      <c r="BQ2145" s="56" t="str">
        <f t="shared" si="802"/>
        <v>0,00</v>
      </c>
      <c r="BR2145" s="59" t="str">
        <f t="shared" si="803"/>
        <v>0,00</v>
      </c>
      <c r="BS2145" s="59" t="str">
        <f t="shared" si="804"/>
        <v xml:space="preserve"> </v>
      </c>
      <c r="BT2145" s="56" t="str">
        <f t="shared" si="818"/>
        <v>00</v>
      </c>
      <c r="BU2145" s="56">
        <f t="shared" si="819"/>
        <v>0</v>
      </c>
      <c r="BV2145" s="56" t="str">
        <f>IFERROR(BU2145*#REF!,"0,00")</f>
        <v>0,00</v>
      </c>
      <c r="BW2145" s="59" t="str">
        <f t="shared" si="820"/>
        <v>0,00</v>
      </c>
    </row>
    <row r="2146" spans="1:75" ht="61.5" customHeight="1" thickTop="1" thickBot="1">
      <c r="A2146" s="90" t="str">
        <f t="shared" si="808"/>
        <v>INSERIR DATA</v>
      </c>
      <c r="B2146" s="91" t="str">
        <f t="shared" si="809"/>
        <v>INSERIR DATA</v>
      </c>
      <c r="C2146" s="81" t="str">
        <f t="shared" si="810"/>
        <v>INSERIR DATA</v>
      </c>
      <c r="D2146" s="79">
        <f t="shared" si="822"/>
        <v>2143</v>
      </c>
      <c r="E2146" s="125">
        <f t="shared" si="821"/>
        <v>0</v>
      </c>
      <c r="F2146" s="101"/>
      <c r="G2146" s="124" t="str">
        <f>IFERROR(VLOOKUP(F2146,#REF!,2,0)," ")</f>
        <v xml:space="preserve"> </v>
      </c>
      <c r="H2146" s="122" t="str">
        <f>IFERROR(VLOOKUP(F2146,#REF!,3,0)," ")</f>
        <v xml:space="preserve"> </v>
      </c>
      <c r="I2146" s="103"/>
      <c r="J2146" s="103"/>
      <c r="K2146" s="103"/>
      <c r="L2146" s="104"/>
      <c r="M2146" s="105"/>
      <c r="N2146" s="106"/>
      <c r="O2146" s="107"/>
      <c r="P2146" s="122" t="str">
        <f t="shared" si="805"/>
        <v>00,00</v>
      </c>
      <c r="Q2146" s="123" t="str">
        <f t="shared" si="806"/>
        <v>0,00</v>
      </c>
      <c r="R2146" s="119">
        <v>0</v>
      </c>
      <c r="S2146" s="119">
        <v>0</v>
      </c>
      <c r="T2146" s="123">
        <f t="shared" si="811"/>
        <v>0</v>
      </c>
      <c r="U2146" s="108"/>
      <c r="V2146" s="109" t="str">
        <f t="shared" si="807"/>
        <v/>
      </c>
      <c r="W2146" s="37"/>
      <c r="X2146" s="132"/>
      <c r="Y2146" s="134"/>
      <c r="AA2146" s="24"/>
      <c r="AB2146" s="40"/>
      <c r="AC2146" s="24" t="str">
        <f t="shared" si="813"/>
        <v>Pendente</v>
      </c>
      <c r="AE2146" s="43"/>
      <c r="AF2146" s="44"/>
      <c r="AG2146" s="46"/>
      <c r="AH2146" s="46"/>
      <c r="AI2146" s="46"/>
      <c r="AJ2146" s="44"/>
      <c r="AK2146" s="46"/>
      <c r="AL2146" s="127"/>
      <c r="AM2146" s="44"/>
      <c r="AN2146" s="46"/>
      <c r="AO2146" s="127"/>
      <c r="AP2146" s="46"/>
      <c r="AQ2146" s="46"/>
      <c r="AR2146" s="46"/>
      <c r="AS2146" s="46"/>
      <c r="AT2146" s="46"/>
      <c r="AU2146" s="46"/>
      <c r="AV2146" s="46"/>
      <c r="AW2146" s="46"/>
      <c r="AX2146" s="46"/>
      <c r="AY2146" s="46"/>
      <c r="AZ2146" s="49"/>
      <c r="BE2146" s="52">
        <f t="shared" si="812"/>
        <v>0</v>
      </c>
      <c r="BF2146" s="53" t="str">
        <f t="shared" si="814"/>
        <v>00</v>
      </c>
      <c r="BG2146" s="54">
        <f t="shared" si="815"/>
        <v>0</v>
      </c>
      <c r="BH2146" s="54">
        <v>6</v>
      </c>
      <c r="BI2146" s="54" t="str">
        <f t="shared" si="816"/>
        <v>,00</v>
      </c>
      <c r="BJ2146" s="55" t="str">
        <f t="shared" si="817"/>
        <v>00,00</v>
      </c>
      <c r="BL2146" s="57" t="str">
        <f>IFERROR(VLOOKUP(H2146,#REF!,2,0)," ")</f>
        <v xml:space="preserve"> </v>
      </c>
      <c r="BM2146" s="57" t="str">
        <f>IFERROR(VLOOKUP(K2146,#REF!,2,0)," ")</f>
        <v xml:space="preserve"> </v>
      </c>
      <c r="BN2146" s="58" t="str">
        <f t="shared" si="800"/>
        <v xml:space="preserve">  </v>
      </c>
      <c r="BO2146" s="59" t="str">
        <f>IFERROR(VLOOKUP(BN2146,#REF!,5,0)," ")</f>
        <v xml:space="preserve"> </v>
      </c>
      <c r="BP2146" s="59" t="str">
        <f t="shared" si="801"/>
        <v xml:space="preserve"> </v>
      </c>
      <c r="BQ2146" s="56" t="str">
        <f t="shared" si="802"/>
        <v>0,00</v>
      </c>
      <c r="BR2146" s="59" t="str">
        <f t="shared" si="803"/>
        <v>0,00</v>
      </c>
      <c r="BS2146" s="59" t="str">
        <f t="shared" si="804"/>
        <v xml:space="preserve"> </v>
      </c>
      <c r="BT2146" s="56" t="str">
        <f t="shared" si="818"/>
        <v>00</v>
      </c>
      <c r="BU2146" s="56">
        <f t="shared" si="819"/>
        <v>0</v>
      </c>
      <c r="BV2146" s="56" t="str">
        <f>IFERROR(BU2146*#REF!,"0,00")</f>
        <v>0,00</v>
      </c>
      <c r="BW2146" s="59" t="str">
        <f t="shared" si="820"/>
        <v>0,00</v>
      </c>
    </row>
    <row r="2147" spans="1:75" ht="61.5" customHeight="1" thickTop="1" thickBot="1">
      <c r="A2147" s="90" t="str">
        <f t="shared" si="808"/>
        <v>INSERIR DATA</v>
      </c>
      <c r="B2147" s="91" t="str">
        <f t="shared" si="809"/>
        <v>INSERIR DATA</v>
      </c>
      <c r="C2147" s="81" t="str">
        <f t="shared" si="810"/>
        <v>INSERIR DATA</v>
      </c>
      <c r="D2147" s="79">
        <f t="shared" si="822"/>
        <v>2144</v>
      </c>
      <c r="E2147" s="125">
        <f t="shared" si="821"/>
        <v>0</v>
      </c>
      <c r="F2147" s="101"/>
      <c r="G2147" s="124" t="str">
        <f>IFERROR(VLOOKUP(F2147,#REF!,2,0)," ")</f>
        <v xml:space="preserve"> </v>
      </c>
      <c r="H2147" s="122" t="str">
        <f>IFERROR(VLOOKUP(F2147,#REF!,3,0)," ")</f>
        <v xml:space="preserve"> </v>
      </c>
      <c r="I2147" s="103"/>
      <c r="J2147" s="103"/>
      <c r="K2147" s="103"/>
      <c r="L2147" s="104"/>
      <c r="M2147" s="105"/>
      <c r="N2147" s="106"/>
      <c r="O2147" s="107"/>
      <c r="P2147" s="122" t="str">
        <f t="shared" si="805"/>
        <v>00,00</v>
      </c>
      <c r="Q2147" s="123" t="str">
        <f t="shared" si="806"/>
        <v>0,00</v>
      </c>
      <c r="R2147" s="119">
        <v>0</v>
      </c>
      <c r="S2147" s="119">
        <v>0</v>
      </c>
      <c r="T2147" s="123">
        <f t="shared" si="811"/>
        <v>0</v>
      </c>
      <c r="U2147" s="108"/>
      <c r="V2147" s="109" t="str">
        <f t="shared" si="807"/>
        <v/>
      </c>
      <c r="W2147" s="37"/>
      <c r="X2147" s="132"/>
      <c r="Y2147" s="134"/>
      <c r="AA2147" s="24"/>
      <c r="AB2147" s="40"/>
      <c r="AC2147" s="24" t="str">
        <f t="shared" si="813"/>
        <v>Pendente</v>
      </c>
      <c r="AE2147" s="43"/>
      <c r="AF2147" s="44"/>
      <c r="AG2147" s="46"/>
      <c r="AH2147" s="46"/>
      <c r="AI2147" s="46"/>
      <c r="AJ2147" s="44"/>
      <c r="AK2147" s="46"/>
      <c r="AL2147" s="127"/>
      <c r="AM2147" s="44"/>
      <c r="AN2147" s="46"/>
      <c r="AO2147" s="127"/>
      <c r="AP2147" s="46"/>
      <c r="AQ2147" s="46"/>
      <c r="AR2147" s="46"/>
      <c r="AS2147" s="46"/>
      <c r="AT2147" s="46"/>
      <c r="AU2147" s="46"/>
      <c r="AV2147" s="46"/>
      <c r="AW2147" s="46"/>
      <c r="AX2147" s="46"/>
      <c r="AY2147" s="46"/>
      <c r="AZ2147" s="49"/>
      <c r="BE2147" s="52">
        <f t="shared" si="812"/>
        <v>0</v>
      </c>
      <c r="BF2147" s="53" t="str">
        <f t="shared" si="814"/>
        <v>00</v>
      </c>
      <c r="BG2147" s="54">
        <f t="shared" si="815"/>
        <v>0</v>
      </c>
      <c r="BH2147" s="54">
        <v>6</v>
      </c>
      <c r="BI2147" s="54" t="str">
        <f t="shared" si="816"/>
        <v>,00</v>
      </c>
      <c r="BJ2147" s="55" t="str">
        <f t="shared" si="817"/>
        <v>00,00</v>
      </c>
      <c r="BL2147" s="57" t="str">
        <f>IFERROR(VLOOKUP(H2147,#REF!,2,0)," ")</f>
        <v xml:space="preserve"> </v>
      </c>
      <c r="BM2147" s="57" t="str">
        <f>IFERROR(VLOOKUP(K2147,#REF!,2,0)," ")</f>
        <v xml:space="preserve"> </v>
      </c>
      <c r="BN2147" s="58" t="str">
        <f>IFERROR(BL2147&amp;BM2147," ")</f>
        <v xml:space="preserve">  </v>
      </c>
      <c r="BO2147" s="59" t="str">
        <f>IFERROR(VLOOKUP(BN2147,#REF!,5,0)," ")</f>
        <v xml:space="preserve"> </v>
      </c>
      <c r="BP2147" s="59" t="str">
        <f>IFERROR(BF2147*BO2147," ")</f>
        <v xml:space="preserve"> </v>
      </c>
      <c r="BQ2147" s="56" t="str">
        <f>IF(BI2147=$BQ$3,1,"0,00")</f>
        <v>0,00</v>
      </c>
      <c r="BR2147" s="59" t="str">
        <f>IFERROR(IF(BQ2147=1,BO2147/2,"0,00")," ")</f>
        <v>0,00</v>
      </c>
      <c r="BS2147" s="59" t="str">
        <f>IFERROR(BR2147+BP2147," ")</f>
        <v xml:space="preserve"> </v>
      </c>
      <c r="BT2147" s="56" t="str">
        <f t="shared" si="818"/>
        <v>00</v>
      </c>
      <c r="BU2147" s="56">
        <f t="shared" si="819"/>
        <v>0</v>
      </c>
      <c r="BV2147" s="56" t="str">
        <f>IFERROR(BU2147*#REF!,"0,00")</f>
        <v>0,00</v>
      </c>
      <c r="BW2147" s="59" t="str">
        <f t="shared" si="820"/>
        <v>0,00</v>
      </c>
    </row>
    <row r="2148" spans="1:75" ht="61.5" customHeight="1" thickTop="1" thickBot="1">
      <c r="A2148" s="90" t="str">
        <f t="shared" si="808"/>
        <v>INSERIR DATA</v>
      </c>
      <c r="B2148" s="91" t="str">
        <f t="shared" si="809"/>
        <v>INSERIR DATA</v>
      </c>
      <c r="C2148" s="81" t="str">
        <f t="shared" si="810"/>
        <v>INSERIR DATA</v>
      </c>
      <c r="D2148" s="79">
        <f t="shared" si="822"/>
        <v>2145</v>
      </c>
      <c r="E2148" s="125">
        <f t="shared" si="821"/>
        <v>0</v>
      </c>
      <c r="F2148" s="101"/>
      <c r="G2148" s="124" t="str">
        <f>IFERROR(VLOOKUP(F2148,#REF!,2,0)," ")</f>
        <v xml:space="preserve"> </v>
      </c>
      <c r="H2148" s="122" t="str">
        <f>IFERROR(VLOOKUP(F2148,#REF!,3,0)," ")</f>
        <v xml:space="preserve"> </v>
      </c>
      <c r="I2148" s="103"/>
      <c r="J2148" s="103"/>
      <c r="K2148" s="103"/>
      <c r="L2148" s="104"/>
      <c r="M2148" s="105"/>
      <c r="N2148" s="106"/>
      <c r="O2148" s="107"/>
      <c r="P2148" s="122" t="str">
        <f t="shared" si="805"/>
        <v>00,00</v>
      </c>
      <c r="Q2148" s="123" t="str">
        <f t="shared" si="806"/>
        <v>0,00</v>
      </c>
      <c r="R2148" s="119">
        <v>0</v>
      </c>
      <c r="S2148" s="119">
        <v>0</v>
      </c>
      <c r="T2148" s="123">
        <f t="shared" si="811"/>
        <v>0</v>
      </c>
      <c r="U2148" s="108"/>
      <c r="V2148" s="109" t="str">
        <f t="shared" si="807"/>
        <v/>
      </c>
      <c r="W2148" s="37"/>
      <c r="X2148" s="132"/>
      <c r="Y2148" s="134"/>
      <c r="AA2148" s="24"/>
      <c r="AB2148" s="40"/>
      <c r="AC2148" s="24" t="str">
        <f t="shared" si="813"/>
        <v>Pendente</v>
      </c>
      <c r="AE2148" s="43"/>
      <c r="AF2148" s="44"/>
      <c r="AG2148" s="46"/>
      <c r="AH2148" s="46"/>
      <c r="AI2148" s="46"/>
      <c r="AJ2148" s="44"/>
      <c r="AK2148" s="46"/>
      <c r="AL2148" s="127"/>
      <c r="AM2148" s="44"/>
      <c r="AN2148" s="46"/>
      <c r="AO2148" s="127"/>
      <c r="AP2148" s="46"/>
      <c r="AQ2148" s="46"/>
      <c r="AR2148" s="46"/>
      <c r="AS2148" s="46"/>
      <c r="AT2148" s="46"/>
      <c r="AU2148" s="46"/>
      <c r="AV2148" s="46"/>
      <c r="AW2148" s="46"/>
      <c r="AX2148" s="46"/>
      <c r="AY2148" s="46"/>
      <c r="AZ2148" s="49"/>
      <c r="BE2148" s="52">
        <f t="shared" si="812"/>
        <v>0</v>
      </c>
      <c r="BF2148" s="53" t="str">
        <f t="shared" si="814"/>
        <v>00</v>
      </c>
      <c r="BG2148" s="54">
        <f t="shared" si="815"/>
        <v>0</v>
      </c>
      <c r="BH2148" s="54">
        <v>6</v>
      </c>
      <c r="BI2148" s="54" t="str">
        <f t="shared" si="816"/>
        <v>,00</v>
      </c>
      <c r="BJ2148" s="55" t="str">
        <f t="shared" si="817"/>
        <v>00,00</v>
      </c>
      <c r="BL2148" s="57" t="str">
        <f>IFERROR(VLOOKUP(H2148,#REF!,2,0)," ")</f>
        <v xml:space="preserve"> </v>
      </c>
      <c r="BM2148" s="57" t="str">
        <f>IFERROR(VLOOKUP(K2148,#REF!,2,0)," ")</f>
        <v xml:space="preserve"> </v>
      </c>
      <c r="BN2148" s="58" t="str">
        <f>IFERROR(BL2148&amp;BM2148," ")</f>
        <v xml:space="preserve">  </v>
      </c>
      <c r="BO2148" s="59" t="str">
        <f>IFERROR(VLOOKUP(BN2148,#REF!,5,0)," ")</f>
        <v xml:space="preserve"> </v>
      </c>
      <c r="BP2148" s="59" t="str">
        <f>IFERROR(BF2148*BO2148," ")</f>
        <v xml:space="preserve"> </v>
      </c>
      <c r="BQ2148" s="56" t="str">
        <f>IF(BI2148=$BQ$3,1,"0,00")</f>
        <v>0,00</v>
      </c>
      <c r="BR2148" s="59" t="str">
        <f>IFERROR(IF(BQ2148=1,BO2148/2,"0,00")," ")</f>
        <v>0,00</v>
      </c>
      <c r="BS2148" s="59" t="str">
        <f>IFERROR(BR2148+BP2148," ")</f>
        <v xml:space="preserve"> </v>
      </c>
      <c r="BT2148" s="56" t="str">
        <f t="shared" si="818"/>
        <v>00</v>
      </c>
      <c r="BU2148" s="56">
        <f t="shared" si="819"/>
        <v>0</v>
      </c>
      <c r="BV2148" s="56" t="str">
        <f>IFERROR(BU2148*#REF!,"0,00")</f>
        <v>0,00</v>
      </c>
      <c r="BW2148" s="59" t="str">
        <f t="shared" si="820"/>
        <v>0,00</v>
      </c>
    </row>
    <row r="2149" spans="1:75" ht="61.5" customHeight="1" thickTop="1" thickBot="1">
      <c r="A2149" s="90" t="str">
        <f t="shared" si="808"/>
        <v>INSERIR DATA</v>
      </c>
      <c r="B2149" s="91" t="str">
        <f t="shared" si="809"/>
        <v>INSERIR DATA</v>
      </c>
      <c r="C2149" s="81" t="str">
        <f t="shared" si="810"/>
        <v>INSERIR DATA</v>
      </c>
      <c r="D2149" s="79">
        <f t="shared" si="822"/>
        <v>2146</v>
      </c>
      <c r="E2149" s="125">
        <f t="shared" si="821"/>
        <v>0</v>
      </c>
      <c r="F2149" s="101"/>
      <c r="G2149" s="124" t="str">
        <f>IFERROR(VLOOKUP(F2149,#REF!,2,0)," ")</f>
        <v xml:space="preserve"> </v>
      </c>
      <c r="H2149" s="122" t="str">
        <f>IFERROR(VLOOKUP(F2149,#REF!,3,0)," ")</f>
        <v xml:space="preserve"> </v>
      </c>
      <c r="I2149" s="103"/>
      <c r="J2149" s="103"/>
      <c r="K2149" s="103"/>
      <c r="L2149" s="104"/>
      <c r="M2149" s="105"/>
      <c r="N2149" s="106"/>
      <c r="O2149" s="107"/>
      <c r="P2149" s="122" t="str">
        <f t="shared" si="805"/>
        <v>00,00</v>
      </c>
      <c r="Q2149" s="123" t="str">
        <f t="shared" si="806"/>
        <v>0,00</v>
      </c>
      <c r="R2149" s="119">
        <v>0</v>
      </c>
      <c r="S2149" s="119">
        <v>0</v>
      </c>
      <c r="T2149" s="123">
        <f t="shared" si="811"/>
        <v>0</v>
      </c>
      <c r="U2149" s="108"/>
      <c r="V2149" s="109" t="str">
        <f t="shared" si="807"/>
        <v/>
      </c>
      <c r="W2149" s="37"/>
      <c r="X2149" s="132"/>
      <c r="Y2149" s="134"/>
      <c r="AA2149" s="24"/>
      <c r="AB2149" s="40"/>
      <c r="AC2149" s="24" t="str">
        <f t="shared" si="813"/>
        <v>Pendente</v>
      </c>
      <c r="AE2149" s="43"/>
      <c r="AF2149" s="44"/>
      <c r="AG2149" s="46"/>
      <c r="AH2149" s="46"/>
      <c r="AI2149" s="46"/>
      <c r="AJ2149" s="44"/>
      <c r="AK2149" s="46"/>
      <c r="AL2149" s="127"/>
      <c r="AM2149" s="44"/>
      <c r="AN2149" s="46"/>
      <c r="AO2149" s="127"/>
      <c r="AP2149" s="46"/>
      <c r="AQ2149" s="46"/>
      <c r="AR2149" s="46"/>
      <c r="AS2149" s="46"/>
      <c r="AT2149" s="46"/>
      <c r="AU2149" s="46"/>
      <c r="AV2149" s="46"/>
      <c r="AW2149" s="46"/>
      <c r="AX2149" s="46"/>
      <c r="AY2149" s="46"/>
      <c r="AZ2149" s="49"/>
      <c r="BE2149" s="52">
        <f t="shared" si="812"/>
        <v>0</v>
      </c>
      <c r="BF2149" s="53" t="str">
        <f t="shared" si="814"/>
        <v>00</v>
      </c>
      <c r="BG2149" s="54">
        <f t="shared" si="815"/>
        <v>0</v>
      </c>
      <c r="BH2149" s="54">
        <v>6</v>
      </c>
      <c r="BI2149" s="54" t="str">
        <f t="shared" si="816"/>
        <v>,00</v>
      </c>
      <c r="BJ2149" s="55" t="str">
        <f t="shared" si="817"/>
        <v>00,00</v>
      </c>
      <c r="BL2149" s="57" t="str">
        <f>IFERROR(VLOOKUP(H2149,#REF!,2,0)," ")</f>
        <v xml:space="preserve"> </v>
      </c>
      <c r="BM2149" s="57" t="str">
        <f>IFERROR(VLOOKUP(K2149,#REF!,2,0)," ")</f>
        <v xml:space="preserve"> </v>
      </c>
      <c r="BN2149" s="58" t="str">
        <f>IFERROR(BL2149&amp;BM2149," ")</f>
        <v xml:space="preserve">  </v>
      </c>
      <c r="BO2149" s="59" t="str">
        <f>IFERROR(VLOOKUP(BN2149,#REF!,5,0)," ")</f>
        <v xml:space="preserve"> </v>
      </c>
      <c r="BP2149" s="59" t="str">
        <f>IFERROR(BF2149*BO2149," ")</f>
        <v xml:space="preserve"> </v>
      </c>
      <c r="BQ2149" s="56" t="str">
        <f>IF(BI2149=$BQ$3,1,"0,00")</f>
        <v>0,00</v>
      </c>
      <c r="BR2149" s="59" t="str">
        <f>IFERROR(IF(BQ2149=1,BO2149/2,"0,00")," ")</f>
        <v>0,00</v>
      </c>
      <c r="BS2149" s="59" t="str">
        <f>IFERROR(BR2149+BP2149," ")</f>
        <v xml:space="preserve"> </v>
      </c>
      <c r="BT2149" s="56" t="str">
        <f t="shared" si="818"/>
        <v>00</v>
      </c>
      <c r="BU2149" s="56">
        <f t="shared" si="819"/>
        <v>0</v>
      </c>
      <c r="BV2149" s="56" t="str">
        <f>IFERROR(BU2149*#REF!,"0,00")</f>
        <v>0,00</v>
      </c>
      <c r="BW2149" s="59" t="str">
        <f t="shared" si="820"/>
        <v>0,00</v>
      </c>
    </row>
    <row r="2150" spans="1:75" ht="61.5" customHeight="1" thickTop="1" thickBot="1">
      <c r="A2150" s="90" t="str">
        <f t="shared" si="808"/>
        <v>INSERIR DATA</v>
      </c>
      <c r="B2150" s="91" t="str">
        <f t="shared" si="809"/>
        <v>INSERIR DATA</v>
      </c>
      <c r="C2150" s="82" t="str">
        <f t="shared" si="810"/>
        <v>INSERIR DATA</v>
      </c>
      <c r="D2150" s="79">
        <f t="shared" si="822"/>
        <v>2147</v>
      </c>
      <c r="E2150" s="126">
        <f t="shared" si="821"/>
        <v>0</v>
      </c>
      <c r="F2150" s="114"/>
      <c r="G2150" s="124" t="str">
        <f>IFERROR(VLOOKUP(F2150,#REF!,2,0)," ")</f>
        <v xml:space="preserve"> </v>
      </c>
      <c r="H2150" s="122" t="str">
        <f>IFERROR(VLOOKUP(F2150,#REF!,3,0)," ")</f>
        <v xml:space="preserve"> </v>
      </c>
      <c r="I2150" s="115"/>
      <c r="J2150" s="115"/>
      <c r="K2150" s="115"/>
      <c r="L2150" s="104"/>
      <c r="M2150" s="105"/>
      <c r="N2150" s="106"/>
      <c r="O2150" s="107"/>
      <c r="P2150" s="122" t="str">
        <f t="shared" si="805"/>
        <v>00,00</v>
      </c>
      <c r="Q2150" s="123" t="str">
        <f t="shared" si="806"/>
        <v>0,00</v>
      </c>
      <c r="R2150" s="119">
        <v>0</v>
      </c>
      <c r="S2150" s="119">
        <v>0</v>
      </c>
      <c r="T2150" s="123">
        <f t="shared" si="811"/>
        <v>0</v>
      </c>
      <c r="U2150" s="116"/>
      <c r="V2150" s="117" t="str">
        <f t="shared" si="807"/>
        <v/>
      </c>
      <c r="W2150" s="37"/>
      <c r="X2150" s="132"/>
      <c r="Y2150" s="134"/>
      <c r="AA2150" s="24"/>
      <c r="AB2150" s="40"/>
      <c r="AC2150" s="24" t="str">
        <f t="shared" si="813"/>
        <v>Pendente</v>
      </c>
      <c r="AE2150" s="43"/>
      <c r="AF2150" s="44"/>
      <c r="AG2150" s="46"/>
      <c r="AH2150" s="46"/>
      <c r="AI2150" s="46"/>
      <c r="AJ2150" s="44"/>
      <c r="AK2150" s="46"/>
      <c r="AL2150" s="127"/>
      <c r="AM2150" s="44"/>
      <c r="AN2150" s="46"/>
      <c r="AO2150" s="127"/>
      <c r="AP2150" s="46"/>
      <c r="AQ2150" s="46"/>
      <c r="AR2150" s="46"/>
      <c r="AS2150" s="46"/>
      <c r="AT2150" s="46"/>
      <c r="AU2150" s="46"/>
      <c r="AV2150" s="46"/>
      <c r="AW2150" s="46"/>
      <c r="AX2150" s="46"/>
      <c r="AY2150" s="46"/>
      <c r="AZ2150" s="49"/>
      <c r="BE2150" s="52">
        <f t="shared" si="812"/>
        <v>0</v>
      </c>
      <c r="BF2150" s="53" t="str">
        <f t="shared" si="814"/>
        <v>00</v>
      </c>
      <c r="BG2150" s="54">
        <f t="shared" si="815"/>
        <v>0</v>
      </c>
      <c r="BH2150" s="54">
        <v>6</v>
      </c>
      <c r="BI2150" s="54" t="str">
        <f t="shared" si="816"/>
        <v>,00</v>
      </c>
      <c r="BJ2150" s="55" t="str">
        <f t="shared" si="817"/>
        <v>00,00</v>
      </c>
      <c r="BL2150" s="57" t="str">
        <f>IFERROR(VLOOKUP(H2150,#REF!,2,0)," ")</f>
        <v xml:space="preserve"> </v>
      </c>
      <c r="BM2150" s="57" t="str">
        <f>IFERROR(VLOOKUP(K2150,#REF!,2,0)," ")</f>
        <v xml:space="preserve"> </v>
      </c>
      <c r="BN2150" s="58" t="str">
        <f>IFERROR(BL2150&amp;BM2150," ")</f>
        <v xml:space="preserve">  </v>
      </c>
      <c r="BO2150" s="59" t="str">
        <f>IFERROR(VLOOKUP(BN2150,#REF!,5,0)," ")</f>
        <v xml:space="preserve"> </v>
      </c>
      <c r="BP2150" s="59" t="str">
        <f>IFERROR(BF2150*BO2150," ")</f>
        <v xml:space="preserve"> </v>
      </c>
      <c r="BQ2150" s="56" t="str">
        <f>IF(BI2150=$BQ$3,1,"0,00")</f>
        <v>0,00</v>
      </c>
      <c r="BR2150" s="59" t="str">
        <f>IFERROR(IF(BQ2150=1,BO2150/2,"0,00")," ")</f>
        <v>0,00</v>
      </c>
      <c r="BS2150" s="59" t="str">
        <f>IFERROR(BR2150+BP2150," ")</f>
        <v xml:space="preserve"> </v>
      </c>
      <c r="BT2150" s="56" t="str">
        <f t="shared" si="818"/>
        <v>00</v>
      </c>
      <c r="BU2150" s="56">
        <f t="shared" si="819"/>
        <v>0</v>
      </c>
      <c r="BV2150" s="56" t="str">
        <f>IFERROR(BU2150*#REF!,"0,00")</f>
        <v>0,00</v>
      </c>
      <c r="BW2150" s="59" t="str">
        <f t="shared" si="820"/>
        <v>0,00</v>
      </c>
    </row>
    <row r="2151" spans="1:75">
      <c r="Q2151" s="120">
        <f>SUBTOTAL(9,Q4:Q2150)</f>
        <v>18142.5</v>
      </c>
      <c r="R2151" s="120">
        <f>SUBTOTAL(9,R4:R2150)</f>
        <v>9481.5</v>
      </c>
      <c r="S2151" s="120">
        <f>SUBTOTAL(9,S4:S2150)</f>
        <v>13554.5</v>
      </c>
      <c r="T2151" s="143">
        <f>SUBTOTAL(9,T4:T2150)</f>
        <v>14069.5</v>
      </c>
    </row>
    <row r="2156" spans="1:75">
      <c r="AM2156" s="144"/>
    </row>
    <row r="2159" spans="1:75">
      <c r="AM2159" s="144"/>
    </row>
  </sheetData>
  <autoFilter ref="A3:BW2153" xr:uid="{00000000-0009-0000-0000-000000000000}">
    <filterColumn colId="59" showButton="0"/>
    <filterColumn colId="60" showButton="0"/>
  </autoFilter>
  <sortState xmlns:xlrd2="http://schemas.microsoft.com/office/spreadsheetml/2017/richdata2" ref="A4:V2152">
    <sortCondition ref="G3:G2152"/>
  </sortState>
  <mergeCells count="5">
    <mergeCell ref="AA1:AA2"/>
    <mergeCell ref="BH2:BJ3"/>
    <mergeCell ref="E1:V1"/>
    <mergeCell ref="E2:V2"/>
    <mergeCell ref="AE2:AZ2"/>
  </mergeCells>
  <phoneticPr fontId="50" type="noConversion"/>
  <conditionalFormatting sqref="AC4:AC2150">
    <cfRule type="containsText" dxfId="11" priority="9" operator="containsText" text="Publicar">
      <formula>NOT(ISERROR(SEARCH("Publicar",AC4)))</formula>
    </cfRule>
  </conditionalFormatting>
  <conditionalFormatting sqref="AD191">
    <cfRule type="containsText" dxfId="10" priority="66" operator="containsText" text="Publicar">
      <formula>NOT(ISERROR(SEARCH("Publicar",AD191)))</formula>
    </cfRule>
  </conditionalFormatting>
  <conditionalFormatting sqref="AE472:AN474">
    <cfRule type="notContainsBlanks" dxfId="9" priority="6">
      <formula>LEN(TRIM(AE472))&gt;0</formula>
    </cfRule>
  </conditionalFormatting>
  <conditionalFormatting sqref="AE4:AZ438 AL4:AL486 AE439:AQ439 AS439:AZ439 AR439:AR446 AE440:AZ470 AE471:AQ471 AS471:AZ471 AR471:AR474 AL490:AL1048576 AO490:AO1048576">
    <cfRule type="notContainsBlanks" dxfId="8" priority="11">
      <formula>LEN(TRIM(AE4))&gt;0</formula>
    </cfRule>
  </conditionalFormatting>
  <conditionalFormatting sqref="AE475:AZ99979">
    <cfRule type="notContainsBlanks" dxfId="7" priority="1">
      <formula>LEN(TRIM(AE475))&gt;0</formula>
    </cfRule>
  </conditionalFormatting>
  <conditionalFormatting sqref="AL1:AL2 AO1:AO2">
    <cfRule type="notContainsBlanks" dxfId="6" priority="21">
      <formula>LEN(TRIM(AL1))&gt;0</formula>
    </cfRule>
  </conditionalFormatting>
  <conditionalFormatting sqref="AO4:AO486">
    <cfRule type="notContainsBlanks" dxfId="5" priority="8">
      <formula>LEN(TRIM(AO4))&gt;0</formula>
    </cfRule>
  </conditionalFormatting>
  <conditionalFormatting sqref="AP472:AZ474">
    <cfRule type="notContainsBlanks" dxfId="4" priority="4">
      <formula>LEN(TRIM(AP472))&gt;0</formula>
    </cfRule>
  </conditionalFormatting>
  <conditionalFormatting sqref="AT120:AY120">
    <cfRule type="timePeriod" dxfId="3" priority="10" timePeriod="lastWeek">
      <formula>AND(TODAY()-ROUNDDOWN(AT120,0)&gt;=(WEEKDAY(TODAY())),TODAY()-ROUNDDOWN(AT120,0)&lt;(WEEKDAY(TODAY())+7))</formula>
    </cfRule>
  </conditionalFormatting>
  <conditionalFormatting sqref="BA181:BA271">
    <cfRule type="notContainsBlanks" dxfId="2" priority="34">
      <formula>LEN(TRIM(BA181))&gt;0</formula>
    </cfRule>
  </conditionalFormatting>
  <conditionalFormatting sqref="BA365">
    <cfRule type="notContainsBlanks" dxfId="1" priority="35">
      <formula>LEN(TRIM(BA365))&gt;0</formula>
    </cfRule>
  </conditionalFormatting>
  <conditionalFormatting sqref="BA655 BA665">
    <cfRule type="notContainsBlanks" dxfId="0" priority="29">
      <formula>LEN(TRIM(BA655))&gt;0</formula>
    </cfRule>
  </conditionalFormatting>
  <dataValidations count="1">
    <dataValidation type="list" allowBlank="1" showInputMessage="1" showErrorMessage="1" sqref="AJ1276:AJ2150 AJ493:AJ496 AK682:AL682 AK684:AL684 AK670:AL680 AJ4:AJ136 AM138:AM139 AN140:AN142 AJ489 AJ501:AJ503 AJ509 AM510 AJ515:AJ517 AM518 AJ519 AM520:AM521 AJ521 F1153:F1048576 F1:F11 F24 F31 F44:F47 F49 F59:F61 F63 F68:F136 F138:F486 F490:F1151 X4:X136 X138:X486 X490:X1048576 AF1276:AF2150 AF4:AF136 AF138:AF486 AF490:AF1274 I1276:K2150 I490:K540 I4:K7 I24:K24 I31:K31 I44:K47 I49:K49 I59:K61 I63:K63 I68:K136 I138:K486 I542:K1274 AJ138:AJ486 AM1279:AM2150 AM676 AM691 AM680 AJ524:AJ1274 AM696:AM1274 AM4:AM136 AM143:AM486 AM524:AM669" xr:uid="{00000000-0002-0000-0000-000000000000}">
      <formula1>#REF!</formula1>
    </dataValidation>
  </dataValidation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7">
    <tabColor theme="0" tint="-4.9989318521683403E-2"/>
    <pageSetUpPr fitToPage="1"/>
  </sheetPr>
  <dimension ref="A1:R187"/>
  <sheetViews>
    <sheetView tabSelected="1" zoomScale="80" zoomScaleNormal="80" workbookViewId="0">
      <selection activeCell="N165" sqref="N165"/>
    </sheetView>
  </sheetViews>
  <sheetFormatPr defaultColWidth="9.140625" defaultRowHeight="15"/>
  <cols>
    <col min="1" max="1" width="13.85546875" style="64" bestFit="1" customWidth="1"/>
    <col min="2" max="2" width="12.85546875" style="64" customWidth="1"/>
    <col min="3" max="3" width="54.42578125" style="3" bestFit="1" customWidth="1"/>
    <col min="4" max="4" width="38.28515625" style="64" bestFit="1" customWidth="1"/>
    <col min="5" max="5" width="16.5703125" style="64" bestFit="1" customWidth="1"/>
    <col min="6" max="6" width="20.5703125" style="64" bestFit="1" customWidth="1"/>
    <col min="7" max="7" width="27.7109375" style="64" bestFit="1" customWidth="1"/>
    <col min="8" max="9" width="11.5703125" style="4" bestFit="1" customWidth="1"/>
    <col min="10" max="10" width="14" style="64" bestFit="1" customWidth="1"/>
    <col min="11" max="11" width="16.42578125" style="5" bestFit="1" customWidth="1"/>
    <col min="12" max="12" width="18.140625" style="5" bestFit="1" customWidth="1"/>
    <col min="13" max="13" width="17.42578125" style="5" bestFit="1" customWidth="1"/>
    <col min="14" max="14" width="15" style="5" bestFit="1" customWidth="1"/>
    <col min="15" max="15" width="40.85546875" style="64" bestFit="1" customWidth="1"/>
    <col min="16" max="16" width="255.7109375" style="3" bestFit="1" customWidth="1"/>
    <col min="17" max="16384" width="9.140625" style="6"/>
  </cols>
  <sheetData>
    <row r="1" spans="1:16">
      <c r="A1" s="296"/>
      <c r="B1" s="296"/>
      <c r="C1" s="296"/>
      <c r="D1" s="296"/>
      <c r="E1" s="296"/>
      <c r="F1" s="296"/>
      <c r="G1" s="296"/>
      <c r="H1" s="296"/>
      <c r="I1" s="296"/>
      <c r="J1" s="296"/>
      <c r="K1" s="296"/>
      <c r="L1" s="296"/>
      <c r="M1" s="296"/>
      <c r="N1" s="296"/>
      <c r="O1" s="296"/>
      <c r="P1" s="296"/>
    </row>
    <row r="2" spans="1:16" ht="20.100000000000001" customHeight="1">
      <c r="A2" s="297" t="s">
        <v>597</v>
      </c>
      <c r="B2" s="297"/>
      <c r="C2" s="297"/>
      <c r="D2" s="7" t="s">
        <v>1172</v>
      </c>
    </row>
    <row r="3" spans="1:16" ht="20.100000000000001" customHeight="1">
      <c r="A3" s="297" t="s">
        <v>598</v>
      </c>
      <c r="B3" s="297"/>
      <c r="C3" s="297"/>
      <c r="D3" s="65" t="s">
        <v>1171</v>
      </c>
    </row>
    <row r="4" spans="1:16" ht="15.75" thickBot="1">
      <c r="P4" s="284" t="s">
        <v>1184</v>
      </c>
    </row>
    <row r="5" spans="1:16" ht="20.100000000000001" customHeight="1">
      <c r="A5" s="298" t="s">
        <v>0</v>
      </c>
      <c r="B5" s="299"/>
      <c r="C5" s="300"/>
      <c r="D5" s="300"/>
      <c r="E5" s="300"/>
      <c r="F5" s="300"/>
      <c r="G5" s="300"/>
      <c r="H5" s="300"/>
      <c r="I5" s="300"/>
      <c r="J5" s="300"/>
      <c r="K5" s="300"/>
      <c r="L5" s="300"/>
      <c r="M5" s="300"/>
      <c r="N5" s="300"/>
      <c r="O5" s="300"/>
      <c r="P5" s="301"/>
    </row>
    <row r="6" spans="1:16" ht="20.100000000000001" customHeight="1">
      <c r="A6" s="302" t="s">
        <v>2</v>
      </c>
      <c r="B6" s="303"/>
      <c r="C6" s="304"/>
      <c r="D6" s="304"/>
      <c r="E6" s="304"/>
      <c r="F6" s="304"/>
      <c r="G6" s="304"/>
      <c r="H6" s="304"/>
      <c r="I6" s="304"/>
      <c r="J6" s="304"/>
      <c r="K6" s="304"/>
      <c r="L6" s="304"/>
      <c r="M6" s="304"/>
      <c r="N6" s="304"/>
      <c r="O6" s="304"/>
      <c r="P6" s="305"/>
    </row>
    <row r="7" spans="1:16" ht="45">
      <c r="A7" s="194" t="s">
        <v>599</v>
      </c>
      <c r="B7" s="193" t="s">
        <v>12</v>
      </c>
      <c r="C7" s="193" t="s">
        <v>14</v>
      </c>
      <c r="D7" s="193" t="s">
        <v>15</v>
      </c>
      <c r="E7" s="193" t="s">
        <v>16</v>
      </c>
      <c r="F7" s="193" t="s">
        <v>17</v>
      </c>
      <c r="G7" s="193" t="s">
        <v>18</v>
      </c>
      <c r="H7" s="195" t="s">
        <v>19</v>
      </c>
      <c r="I7" s="195" t="s">
        <v>21</v>
      </c>
      <c r="J7" s="193" t="s">
        <v>23</v>
      </c>
      <c r="K7" s="196" t="s">
        <v>24</v>
      </c>
      <c r="L7" s="196" t="s">
        <v>600</v>
      </c>
      <c r="M7" s="196" t="s">
        <v>601</v>
      </c>
      <c r="N7" s="196" t="s">
        <v>27</v>
      </c>
      <c r="O7" s="196" t="s">
        <v>602</v>
      </c>
      <c r="P7" s="197" t="s">
        <v>29</v>
      </c>
    </row>
    <row r="8" spans="1:16" s="282" customFormat="1" ht="61.5" customHeight="1">
      <c r="A8" s="9">
        <v>1</v>
      </c>
      <c r="B8" s="10">
        <v>20</v>
      </c>
      <c r="C8" s="11" t="s">
        <v>470</v>
      </c>
      <c r="D8" s="12" t="s">
        <v>469</v>
      </c>
      <c r="E8" s="12" t="s">
        <v>88</v>
      </c>
      <c r="F8" s="12" t="s">
        <v>218</v>
      </c>
      <c r="G8" s="12" t="s">
        <v>84</v>
      </c>
      <c r="H8" s="13">
        <v>46149</v>
      </c>
      <c r="I8" s="13">
        <v>46150</v>
      </c>
      <c r="J8" s="12">
        <v>1</v>
      </c>
      <c r="K8" s="14">
        <v>935.5</v>
      </c>
      <c r="L8" s="14">
        <v>0</v>
      </c>
      <c r="M8" s="14">
        <v>0</v>
      </c>
      <c r="N8" s="14">
        <v>935.5</v>
      </c>
      <c r="O8" s="12" t="s">
        <v>60</v>
      </c>
      <c r="P8" s="15" t="s">
        <v>1119</v>
      </c>
    </row>
    <row r="9" spans="1:16" ht="61.5" customHeight="1">
      <c r="A9" s="9">
        <v>2</v>
      </c>
      <c r="B9" s="10">
        <v>443</v>
      </c>
      <c r="C9" s="11" t="s">
        <v>471</v>
      </c>
      <c r="D9" s="12" t="s">
        <v>472</v>
      </c>
      <c r="E9" s="12" t="s">
        <v>425</v>
      </c>
      <c r="F9" s="12" t="s">
        <v>567</v>
      </c>
      <c r="G9" s="12" t="s">
        <v>84</v>
      </c>
      <c r="H9" s="13">
        <v>46154</v>
      </c>
      <c r="I9" s="13">
        <v>46155</v>
      </c>
      <c r="J9" s="12">
        <v>0.5</v>
      </c>
      <c r="K9" s="14">
        <v>202</v>
      </c>
      <c r="L9" s="14">
        <v>314.5</v>
      </c>
      <c r="M9" s="14">
        <v>0</v>
      </c>
      <c r="N9" s="14">
        <v>516.5</v>
      </c>
      <c r="O9" s="12" t="s">
        <v>831</v>
      </c>
      <c r="P9" s="15" t="s">
        <v>1120</v>
      </c>
    </row>
    <row r="10" spans="1:16" ht="61.5" customHeight="1">
      <c r="A10" s="9">
        <v>3</v>
      </c>
      <c r="B10" s="10">
        <v>385</v>
      </c>
      <c r="C10" s="11" t="s">
        <v>473</v>
      </c>
      <c r="D10" s="12" t="s">
        <v>469</v>
      </c>
      <c r="E10" s="12" t="s">
        <v>57</v>
      </c>
      <c r="F10" s="12" t="s">
        <v>71</v>
      </c>
      <c r="G10" s="12" t="s">
        <v>72</v>
      </c>
      <c r="H10" s="13">
        <v>46150</v>
      </c>
      <c r="I10" s="13">
        <v>46150</v>
      </c>
      <c r="J10" s="12">
        <v>0.5</v>
      </c>
      <c r="K10" s="14">
        <v>248</v>
      </c>
      <c r="L10" s="14">
        <v>0</v>
      </c>
      <c r="M10" s="14">
        <v>0</v>
      </c>
      <c r="N10" s="14">
        <v>248</v>
      </c>
      <c r="O10" s="12" t="s">
        <v>60</v>
      </c>
      <c r="P10" s="15" t="s">
        <v>73</v>
      </c>
    </row>
    <row r="11" spans="1:16" ht="61.5" customHeight="1">
      <c r="A11" s="9">
        <v>4</v>
      </c>
      <c r="B11" s="10">
        <v>385</v>
      </c>
      <c r="C11" s="11" t="s">
        <v>473</v>
      </c>
      <c r="D11" s="12" t="s">
        <v>469</v>
      </c>
      <c r="E11" s="12" t="s">
        <v>57</v>
      </c>
      <c r="F11" s="12" t="s">
        <v>71</v>
      </c>
      <c r="G11" s="12" t="s">
        <v>72</v>
      </c>
      <c r="H11" s="13">
        <v>46157</v>
      </c>
      <c r="I11" s="13">
        <v>46157</v>
      </c>
      <c r="J11" s="12">
        <v>0.5</v>
      </c>
      <c r="K11" s="14">
        <v>248</v>
      </c>
      <c r="L11" s="14">
        <v>0</v>
      </c>
      <c r="M11" s="14">
        <v>0</v>
      </c>
      <c r="N11" s="14">
        <v>248</v>
      </c>
      <c r="O11" s="12" t="s">
        <v>60</v>
      </c>
      <c r="P11" s="15" t="s">
        <v>73</v>
      </c>
    </row>
    <row r="12" spans="1:16" ht="61.5" customHeight="1">
      <c r="A12" s="9">
        <v>5</v>
      </c>
      <c r="B12" s="10">
        <v>516</v>
      </c>
      <c r="C12" s="11" t="s">
        <v>473</v>
      </c>
      <c r="D12" s="12" t="s">
        <v>469</v>
      </c>
      <c r="E12" s="12" t="s">
        <v>57</v>
      </c>
      <c r="F12" s="12" t="s">
        <v>71</v>
      </c>
      <c r="G12" s="12" t="s">
        <v>72</v>
      </c>
      <c r="H12" s="13">
        <v>46164</v>
      </c>
      <c r="I12" s="13">
        <v>46164</v>
      </c>
      <c r="J12" s="12">
        <v>0.5</v>
      </c>
      <c r="K12" s="14">
        <v>248</v>
      </c>
      <c r="L12" s="14">
        <v>0</v>
      </c>
      <c r="M12" s="14">
        <v>0</v>
      </c>
      <c r="N12" s="14">
        <v>248</v>
      </c>
      <c r="O12" s="12" t="s">
        <v>60</v>
      </c>
      <c r="P12" s="15" t="s">
        <v>1026</v>
      </c>
    </row>
    <row r="13" spans="1:16" ht="61.5" customHeight="1">
      <c r="A13" s="9">
        <v>6</v>
      </c>
      <c r="B13" s="10">
        <v>516</v>
      </c>
      <c r="C13" s="11" t="s">
        <v>473</v>
      </c>
      <c r="D13" s="12" t="s">
        <v>469</v>
      </c>
      <c r="E13" s="12" t="s">
        <v>57</v>
      </c>
      <c r="F13" s="12" t="s">
        <v>71</v>
      </c>
      <c r="G13" s="12" t="s">
        <v>72</v>
      </c>
      <c r="H13" s="13">
        <v>46171</v>
      </c>
      <c r="I13" s="13">
        <v>46171</v>
      </c>
      <c r="J13" s="12">
        <v>0.5</v>
      </c>
      <c r="K13" s="14">
        <v>248</v>
      </c>
      <c r="L13" s="14">
        <v>0</v>
      </c>
      <c r="M13" s="14">
        <v>0</v>
      </c>
      <c r="N13" s="14">
        <v>248</v>
      </c>
      <c r="O13" s="12" t="s">
        <v>60</v>
      </c>
      <c r="P13" s="15" t="s">
        <v>1026</v>
      </c>
    </row>
    <row r="14" spans="1:16" ht="61.5" customHeight="1">
      <c r="A14" s="9">
        <v>7</v>
      </c>
      <c r="B14" s="10">
        <v>425</v>
      </c>
      <c r="C14" s="11" t="s">
        <v>474</v>
      </c>
      <c r="D14" s="12" t="s">
        <v>475</v>
      </c>
      <c r="E14" s="12" t="s">
        <v>82</v>
      </c>
      <c r="F14" s="12" t="s">
        <v>84</v>
      </c>
      <c r="G14" s="12" t="s">
        <v>282</v>
      </c>
      <c r="H14" s="13">
        <v>46160</v>
      </c>
      <c r="I14" s="13">
        <v>46162</v>
      </c>
      <c r="J14" s="12">
        <v>2.5</v>
      </c>
      <c r="K14" s="14">
        <v>742.5</v>
      </c>
      <c r="L14" s="14">
        <v>0</v>
      </c>
      <c r="M14" s="14">
        <v>0</v>
      </c>
      <c r="N14" s="14">
        <v>742.5</v>
      </c>
      <c r="O14" s="12" t="s">
        <v>60</v>
      </c>
      <c r="P14" s="15" t="s">
        <v>1121</v>
      </c>
    </row>
    <row r="15" spans="1:16" ht="61.5" customHeight="1">
      <c r="A15" s="9">
        <v>8</v>
      </c>
      <c r="B15" s="10">
        <v>520</v>
      </c>
      <c r="C15" s="11" t="s">
        <v>476</v>
      </c>
      <c r="D15" s="12" t="s">
        <v>468</v>
      </c>
      <c r="E15" s="12" t="s">
        <v>57</v>
      </c>
      <c r="F15" s="12" t="s">
        <v>84</v>
      </c>
      <c r="G15" s="12" t="s">
        <v>588</v>
      </c>
      <c r="H15" s="13">
        <v>46173</v>
      </c>
      <c r="I15" s="13">
        <v>46177</v>
      </c>
      <c r="J15" s="12">
        <v>4.5</v>
      </c>
      <c r="K15" s="14">
        <v>2907</v>
      </c>
      <c r="L15" s="14">
        <v>0</v>
      </c>
      <c r="M15" s="14">
        <v>0</v>
      </c>
      <c r="N15" s="14">
        <v>2907</v>
      </c>
      <c r="O15" s="12" t="s">
        <v>60</v>
      </c>
      <c r="P15" s="15" t="s">
        <v>1122</v>
      </c>
    </row>
    <row r="16" spans="1:16" ht="61.5" customHeight="1">
      <c r="A16" s="9">
        <v>9</v>
      </c>
      <c r="B16" s="10">
        <v>464</v>
      </c>
      <c r="C16" s="11" t="s">
        <v>478</v>
      </c>
      <c r="D16" s="12" t="s">
        <v>479</v>
      </c>
      <c r="E16" s="12" t="s">
        <v>82</v>
      </c>
      <c r="F16" s="12" t="s">
        <v>84</v>
      </c>
      <c r="G16" s="12" t="s">
        <v>282</v>
      </c>
      <c r="H16" s="13">
        <v>46160</v>
      </c>
      <c r="I16" s="13">
        <v>46162</v>
      </c>
      <c r="J16" s="12">
        <v>2.5</v>
      </c>
      <c r="K16" s="14">
        <v>742.5</v>
      </c>
      <c r="L16" s="14">
        <v>0</v>
      </c>
      <c r="M16" s="14">
        <v>742.5</v>
      </c>
      <c r="N16" s="14">
        <v>0</v>
      </c>
      <c r="O16" s="12" t="s">
        <v>1038</v>
      </c>
      <c r="P16" s="15" t="s">
        <v>1123</v>
      </c>
    </row>
    <row r="17" spans="1:16" ht="61.5" customHeight="1">
      <c r="A17" s="9">
        <v>10</v>
      </c>
      <c r="B17" s="10">
        <v>446</v>
      </c>
      <c r="C17" s="11" t="s">
        <v>465</v>
      </c>
      <c r="D17" s="12" t="s">
        <v>463</v>
      </c>
      <c r="E17" s="12" t="s">
        <v>82</v>
      </c>
      <c r="F17" s="12" t="s">
        <v>84</v>
      </c>
      <c r="G17" s="12" t="s">
        <v>89</v>
      </c>
      <c r="H17" s="13">
        <v>46167</v>
      </c>
      <c r="I17" s="13">
        <v>46171</v>
      </c>
      <c r="J17" s="12">
        <v>4.5</v>
      </c>
      <c r="K17" s="14">
        <v>2682</v>
      </c>
      <c r="L17" s="14">
        <v>0</v>
      </c>
      <c r="M17" s="14">
        <v>0</v>
      </c>
      <c r="N17" s="14">
        <v>2682</v>
      </c>
      <c r="O17" s="12" t="s">
        <v>60</v>
      </c>
      <c r="P17" s="15" t="s">
        <v>1124</v>
      </c>
    </row>
    <row r="18" spans="1:16" ht="61.5" customHeight="1">
      <c r="A18" s="9">
        <v>11</v>
      </c>
      <c r="B18" s="10">
        <v>434</v>
      </c>
      <c r="C18" s="11" t="s">
        <v>485</v>
      </c>
      <c r="D18" s="12" t="s">
        <v>486</v>
      </c>
      <c r="E18" s="12" t="s">
        <v>88</v>
      </c>
      <c r="F18" s="12" t="s">
        <v>84</v>
      </c>
      <c r="G18" s="12" t="s">
        <v>218</v>
      </c>
      <c r="H18" s="13">
        <v>46160</v>
      </c>
      <c r="I18" s="13">
        <v>46162</v>
      </c>
      <c r="J18" s="12">
        <v>2.5</v>
      </c>
      <c r="K18" s="14">
        <v>2282.5</v>
      </c>
      <c r="L18" s="14">
        <v>0</v>
      </c>
      <c r="M18" s="14">
        <v>0</v>
      </c>
      <c r="N18" s="14">
        <v>2282.5</v>
      </c>
      <c r="O18" s="12" t="s">
        <v>60</v>
      </c>
      <c r="P18" s="15" t="s">
        <v>1125</v>
      </c>
    </row>
    <row r="19" spans="1:16" ht="61.5" customHeight="1">
      <c r="A19" s="9">
        <v>12</v>
      </c>
      <c r="B19" s="10">
        <v>32</v>
      </c>
      <c r="C19" s="11" t="s">
        <v>487</v>
      </c>
      <c r="D19" s="12" t="s">
        <v>469</v>
      </c>
      <c r="E19" s="12" t="s">
        <v>88</v>
      </c>
      <c r="F19" s="12" t="s">
        <v>84</v>
      </c>
      <c r="G19" s="12" t="s">
        <v>411</v>
      </c>
      <c r="H19" s="13">
        <v>46173</v>
      </c>
      <c r="I19" s="13">
        <v>46176</v>
      </c>
      <c r="J19" s="12">
        <v>3</v>
      </c>
      <c r="K19" s="14">
        <v>1825.5</v>
      </c>
      <c r="L19" s="14">
        <v>0</v>
      </c>
      <c r="M19" s="14">
        <v>0</v>
      </c>
      <c r="N19" s="14">
        <v>1825.5</v>
      </c>
      <c r="O19" s="12" t="s">
        <v>60</v>
      </c>
      <c r="P19" s="15" t="s">
        <v>1041</v>
      </c>
    </row>
    <row r="20" spans="1:16" ht="61.5" customHeight="1">
      <c r="A20" s="9">
        <v>13</v>
      </c>
      <c r="B20" s="10">
        <v>415</v>
      </c>
      <c r="C20" s="11" t="s">
        <v>488</v>
      </c>
      <c r="D20" s="12" t="s">
        <v>468</v>
      </c>
      <c r="E20" s="12" t="s">
        <v>88</v>
      </c>
      <c r="F20" s="12" t="s">
        <v>84</v>
      </c>
      <c r="G20" s="12" t="s">
        <v>592</v>
      </c>
      <c r="H20" s="13">
        <v>46153</v>
      </c>
      <c r="I20" s="13">
        <v>46156</v>
      </c>
      <c r="J20" s="12">
        <v>3.5</v>
      </c>
      <c r="K20" s="14">
        <v>3218</v>
      </c>
      <c r="L20" s="14">
        <v>0</v>
      </c>
      <c r="M20" s="14">
        <v>0</v>
      </c>
      <c r="N20" s="14">
        <v>3218</v>
      </c>
      <c r="O20" s="12" t="s">
        <v>60</v>
      </c>
      <c r="P20" s="15" t="s">
        <v>1126</v>
      </c>
    </row>
    <row r="21" spans="1:16" ht="61.5" customHeight="1">
      <c r="A21" s="9">
        <v>14</v>
      </c>
      <c r="B21" s="10">
        <v>452</v>
      </c>
      <c r="C21" s="11" t="s">
        <v>490</v>
      </c>
      <c r="D21" s="12" t="s">
        <v>479</v>
      </c>
      <c r="E21" s="12" t="s">
        <v>82</v>
      </c>
      <c r="F21" s="12" t="s">
        <v>84</v>
      </c>
      <c r="G21" s="12" t="s">
        <v>576</v>
      </c>
      <c r="H21" s="13">
        <v>46156</v>
      </c>
      <c r="I21" s="13">
        <v>46158</v>
      </c>
      <c r="J21" s="12">
        <v>2</v>
      </c>
      <c r="K21" s="14">
        <v>639</v>
      </c>
      <c r="L21" s="14">
        <v>216</v>
      </c>
      <c r="M21" s="14">
        <v>0</v>
      </c>
      <c r="N21" s="14">
        <v>855</v>
      </c>
      <c r="O21" s="12" t="s">
        <v>836</v>
      </c>
      <c r="P21" s="15" t="s">
        <v>1128</v>
      </c>
    </row>
    <row r="22" spans="1:16" ht="61.5" customHeight="1">
      <c r="A22" s="9">
        <v>15</v>
      </c>
      <c r="B22" s="10">
        <v>466</v>
      </c>
      <c r="C22" s="11" t="s">
        <v>490</v>
      </c>
      <c r="D22" s="12" t="s">
        <v>479</v>
      </c>
      <c r="E22" s="12" t="s">
        <v>82</v>
      </c>
      <c r="F22" s="12" t="s">
        <v>84</v>
      </c>
      <c r="G22" s="12" t="s">
        <v>282</v>
      </c>
      <c r="H22" s="13">
        <v>46160</v>
      </c>
      <c r="I22" s="13">
        <v>46162</v>
      </c>
      <c r="J22" s="12">
        <v>2.5</v>
      </c>
      <c r="K22" s="14">
        <v>742.5</v>
      </c>
      <c r="L22" s="14">
        <v>0</v>
      </c>
      <c r="M22" s="14">
        <v>0</v>
      </c>
      <c r="N22" s="14">
        <v>742.5</v>
      </c>
      <c r="O22" s="12" t="s">
        <v>60</v>
      </c>
      <c r="P22" s="15" t="s">
        <v>961</v>
      </c>
    </row>
    <row r="23" spans="1:16" ht="61.5" customHeight="1">
      <c r="A23" s="9">
        <v>16</v>
      </c>
      <c r="B23" s="10">
        <v>494</v>
      </c>
      <c r="C23" s="11" t="s">
        <v>490</v>
      </c>
      <c r="D23" s="12" t="s">
        <v>479</v>
      </c>
      <c r="E23" s="12" t="s">
        <v>82</v>
      </c>
      <c r="F23" s="12" t="s">
        <v>84</v>
      </c>
      <c r="G23" s="12" t="s">
        <v>89</v>
      </c>
      <c r="H23" s="13">
        <v>46167</v>
      </c>
      <c r="I23" s="13">
        <v>46171</v>
      </c>
      <c r="J23" s="12">
        <v>4.5</v>
      </c>
      <c r="K23" s="14">
        <v>1381.5</v>
      </c>
      <c r="L23" s="14">
        <v>0</v>
      </c>
      <c r="M23" s="14">
        <v>103.5</v>
      </c>
      <c r="N23" s="14">
        <v>1278</v>
      </c>
      <c r="O23" s="12" t="s">
        <v>1068</v>
      </c>
      <c r="P23" s="15" t="s">
        <v>1127</v>
      </c>
    </row>
    <row r="24" spans="1:16" ht="61.5" customHeight="1">
      <c r="A24" s="9">
        <v>17</v>
      </c>
      <c r="B24" s="10">
        <v>480</v>
      </c>
      <c r="C24" s="11" t="s">
        <v>492</v>
      </c>
      <c r="D24" s="12" t="s">
        <v>468</v>
      </c>
      <c r="E24" s="12" t="s">
        <v>82</v>
      </c>
      <c r="F24" s="12" t="s">
        <v>84</v>
      </c>
      <c r="G24" s="12" t="s">
        <v>122</v>
      </c>
      <c r="H24" s="13">
        <v>46161</v>
      </c>
      <c r="I24" s="13">
        <v>46161</v>
      </c>
      <c r="J24" s="12">
        <v>0.5</v>
      </c>
      <c r="K24" s="14">
        <v>248</v>
      </c>
      <c r="L24" s="14">
        <v>0</v>
      </c>
      <c r="M24" s="14">
        <v>0</v>
      </c>
      <c r="N24" s="14">
        <v>248</v>
      </c>
      <c r="O24" s="12" t="s">
        <v>60</v>
      </c>
      <c r="P24" s="15" t="s">
        <v>1129</v>
      </c>
    </row>
    <row r="25" spans="1:16" ht="61.5" customHeight="1">
      <c r="A25" s="9">
        <v>18</v>
      </c>
      <c r="B25" s="10">
        <v>24</v>
      </c>
      <c r="C25" s="11" t="s">
        <v>493</v>
      </c>
      <c r="D25" s="12" t="s">
        <v>468</v>
      </c>
      <c r="E25" s="12" t="s">
        <v>88</v>
      </c>
      <c r="F25" s="12" t="s">
        <v>218</v>
      </c>
      <c r="G25" s="12" t="s">
        <v>84</v>
      </c>
      <c r="H25" s="13">
        <v>46149</v>
      </c>
      <c r="I25" s="13">
        <v>46150</v>
      </c>
      <c r="J25" s="12">
        <v>1</v>
      </c>
      <c r="K25" s="14">
        <v>935.5</v>
      </c>
      <c r="L25" s="14">
        <v>0</v>
      </c>
      <c r="M25" s="14">
        <v>0</v>
      </c>
      <c r="N25" s="14">
        <v>935.5</v>
      </c>
      <c r="O25" s="12" t="s">
        <v>60</v>
      </c>
      <c r="P25" s="15" t="s">
        <v>867</v>
      </c>
    </row>
    <row r="26" spans="1:16" s="92" customFormat="1" ht="61.5" customHeight="1">
      <c r="A26" s="9">
        <v>19</v>
      </c>
      <c r="B26" s="10">
        <v>417</v>
      </c>
      <c r="C26" s="11" t="s">
        <v>495</v>
      </c>
      <c r="D26" s="12" t="s">
        <v>468</v>
      </c>
      <c r="E26" s="12" t="s">
        <v>57</v>
      </c>
      <c r="F26" s="12" t="s">
        <v>138</v>
      </c>
      <c r="G26" s="12" t="s">
        <v>84</v>
      </c>
      <c r="H26" s="13">
        <v>46154</v>
      </c>
      <c r="I26" s="13">
        <v>46154</v>
      </c>
      <c r="J26" s="12">
        <v>0.5</v>
      </c>
      <c r="K26" s="14">
        <v>411.5</v>
      </c>
      <c r="L26" s="14">
        <v>0</v>
      </c>
      <c r="M26" s="14">
        <v>0</v>
      </c>
      <c r="N26" s="14">
        <v>411.5</v>
      </c>
      <c r="O26" s="12" t="s">
        <v>60</v>
      </c>
      <c r="P26" s="15" t="s">
        <v>907</v>
      </c>
    </row>
    <row r="27" spans="1:16" ht="61.5" customHeight="1">
      <c r="A27" s="9">
        <v>20</v>
      </c>
      <c r="B27" s="10">
        <v>483</v>
      </c>
      <c r="C27" s="11" t="s">
        <v>495</v>
      </c>
      <c r="D27" s="12" t="s">
        <v>468</v>
      </c>
      <c r="E27" s="12" t="s">
        <v>57</v>
      </c>
      <c r="F27" s="12" t="s">
        <v>138</v>
      </c>
      <c r="G27" s="12" t="s">
        <v>84</v>
      </c>
      <c r="H27" s="13">
        <v>46161</v>
      </c>
      <c r="I27" s="13">
        <v>46161</v>
      </c>
      <c r="J27" s="12">
        <v>0.5</v>
      </c>
      <c r="K27" s="14">
        <v>411.5</v>
      </c>
      <c r="L27" s="14">
        <v>0</v>
      </c>
      <c r="M27" s="14">
        <v>0</v>
      </c>
      <c r="N27" s="14">
        <v>411.5</v>
      </c>
      <c r="O27" s="12" t="s">
        <v>60</v>
      </c>
      <c r="P27" s="15" t="s">
        <v>1131</v>
      </c>
    </row>
    <row r="28" spans="1:16" ht="61.5" customHeight="1">
      <c r="A28" s="9">
        <v>21</v>
      </c>
      <c r="B28" s="10">
        <v>518</v>
      </c>
      <c r="C28" s="11" t="s">
        <v>495</v>
      </c>
      <c r="D28" s="12" t="s">
        <v>468</v>
      </c>
      <c r="E28" s="12" t="s">
        <v>57</v>
      </c>
      <c r="F28" s="12" t="s">
        <v>138</v>
      </c>
      <c r="G28" s="12" t="s">
        <v>84</v>
      </c>
      <c r="H28" s="13">
        <v>46169</v>
      </c>
      <c r="I28" s="13">
        <v>46169</v>
      </c>
      <c r="J28" s="12">
        <v>0.5</v>
      </c>
      <c r="K28" s="14">
        <v>411.5</v>
      </c>
      <c r="L28" s="14">
        <v>0</v>
      </c>
      <c r="M28" s="14">
        <v>0</v>
      </c>
      <c r="N28" s="14">
        <v>411.5</v>
      </c>
      <c r="O28" s="12" t="s">
        <v>60</v>
      </c>
      <c r="P28" s="15" t="s">
        <v>1130</v>
      </c>
    </row>
    <row r="29" spans="1:16" ht="61.5" customHeight="1">
      <c r="A29" s="9">
        <v>22</v>
      </c>
      <c r="B29" s="10">
        <v>496</v>
      </c>
      <c r="C29" s="11" t="s">
        <v>495</v>
      </c>
      <c r="D29" s="12" t="s">
        <v>468</v>
      </c>
      <c r="E29" s="12" t="s">
        <v>57</v>
      </c>
      <c r="F29" s="12" t="s">
        <v>138</v>
      </c>
      <c r="G29" s="12" t="s">
        <v>84</v>
      </c>
      <c r="H29" s="13">
        <v>46164</v>
      </c>
      <c r="I29" s="13">
        <v>46164</v>
      </c>
      <c r="J29" s="12">
        <v>0.5</v>
      </c>
      <c r="K29" s="14">
        <v>411.5</v>
      </c>
      <c r="L29" s="14">
        <v>0</v>
      </c>
      <c r="M29" s="14">
        <v>0</v>
      </c>
      <c r="N29" s="14">
        <v>411.5</v>
      </c>
      <c r="O29" s="12" t="s">
        <v>60</v>
      </c>
      <c r="P29" s="15" t="s">
        <v>1130</v>
      </c>
    </row>
    <row r="30" spans="1:16" ht="61.5" customHeight="1">
      <c r="A30" s="9">
        <v>23</v>
      </c>
      <c r="B30" s="10">
        <v>34</v>
      </c>
      <c r="C30" s="11" t="s">
        <v>496</v>
      </c>
      <c r="D30" s="12" t="s">
        <v>482</v>
      </c>
      <c r="E30" s="12" t="s">
        <v>57</v>
      </c>
      <c r="F30" s="12" t="s">
        <v>576</v>
      </c>
      <c r="G30" s="12" t="s">
        <v>84</v>
      </c>
      <c r="H30" s="13">
        <v>46171</v>
      </c>
      <c r="I30" s="13">
        <v>46172</v>
      </c>
      <c r="J30" s="12">
        <v>1</v>
      </c>
      <c r="K30" s="14">
        <v>935.5</v>
      </c>
      <c r="L30" s="14">
        <v>0</v>
      </c>
      <c r="M30" s="14">
        <v>0</v>
      </c>
      <c r="N30" s="14">
        <v>935.5</v>
      </c>
      <c r="O30" s="12" t="s">
        <v>60</v>
      </c>
      <c r="P30" s="15" t="s">
        <v>1132</v>
      </c>
    </row>
    <row r="31" spans="1:16" ht="61.5" customHeight="1">
      <c r="A31" s="9">
        <v>24</v>
      </c>
      <c r="B31" s="10">
        <v>377</v>
      </c>
      <c r="C31" s="11" t="s">
        <v>497</v>
      </c>
      <c r="D31" s="12" t="s">
        <v>469</v>
      </c>
      <c r="E31" s="12" t="s">
        <v>88</v>
      </c>
      <c r="F31" s="12" t="s">
        <v>84</v>
      </c>
      <c r="G31" s="12" t="s">
        <v>594</v>
      </c>
      <c r="H31" s="13">
        <v>46154</v>
      </c>
      <c r="I31" s="13">
        <v>46157</v>
      </c>
      <c r="J31" s="12">
        <v>2.5</v>
      </c>
      <c r="K31" s="14">
        <v>2282.5</v>
      </c>
      <c r="L31" s="14">
        <v>0</v>
      </c>
      <c r="M31" s="14">
        <v>0</v>
      </c>
      <c r="N31" s="14">
        <v>2282.5</v>
      </c>
      <c r="O31" s="12" t="s">
        <v>60</v>
      </c>
      <c r="P31" s="15" t="s">
        <v>1134</v>
      </c>
    </row>
    <row r="32" spans="1:16" ht="61.5" customHeight="1">
      <c r="A32" s="9">
        <v>25</v>
      </c>
      <c r="B32" s="10">
        <v>474</v>
      </c>
      <c r="C32" s="11" t="s">
        <v>497</v>
      </c>
      <c r="D32" s="12" t="s">
        <v>469</v>
      </c>
      <c r="E32" s="12" t="s">
        <v>88</v>
      </c>
      <c r="F32" s="12" t="s">
        <v>84</v>
      </c>
      <c r="G32" s="12" t="s">
        <v>218</v>
      </c>
      <c r="H32" s="13">
        <v>46161</v>
      </c>
      <c r="I32" s="13">
        <v>46162</v>
      </c>
      <c r="J32" s="12">
        <v>1.5</v>
      </c>
      <c r="K32" s="14">
        <v>1347</v>
      </c>
      <c r="L32" s="14">
        <v>0</v>
      </c>
      <c r="M32" s="14">
        <v>0</v>
      </c>
      <c r="N32" s="14">
        <v>1347</v>
      </c>
      <c r="O32" s="12" t="s">
        <v>60</v>
      </c>
      <c r="P32" s="15" t="s">
        <v>1133</v>
      </c>
    </row>
    <row r="33" spans="1:16" ht="61.5" customHeight="1">
      <c r="A33" s="9">
        <v>26</v>
      </c>
      <c r="B33" s="10">
        <v>502</v>
      </c>
      <c r="C33" s="11" t="s">
        <v>466</v>
      </c>
      <c r="D33" s="12" t="s">
        <v>463</v>
      </c>
      <c r="E33" s="12" t="s">
        <v>82</v>
      </c>
      <c r="F33" s="12" t="s">
        <v>84</v>
      </c>
      <c r="G33" s="12" t="s">
        <v>89</v>
      </c>
      <c r="H33" s="13">
        <v>46168</v>
      </c>
      <c r="I33" s="13">
        <v>46171</v>
      </c>
      <c r="J33" s="12">
        <v>3.5</v>
      </c>
      <c r="K33" s="14">
        <v>2073.5</v>
      </c>
      <c r="L33" s="14">
        <v>0</v>
      </c>
      <c r="M33" s="14">
        <v>0</v>
      </c>
      <c r="N33" s="14">
        <v>2073.5</v>
      </c>
      <c r="O33" s="12" t="s">
        <v>60</v>
      </c>
      <c r="P33" s="15" t="s">
        <v>1135</v>
      </c>
    </row>
    <row r="34" spans="1:16" ht="61.5" customHeight="1">
      <c r="A34" s="9">
        <v>27</v>
      </c>
      <c r="B34" s="10">
        <v>419</v>
      </c>
      <c r="C34" s="11" t="s">
        <v>498</v>
      </c>
      <c r="D34" s="12" t="s">
        <v>499</v>
      </c>
      <c r="E34" s="12" t="s">
        <v>82</v>
      </c>
      <c r="F34" s="12" t="s">
        <v>84</v>
      </c>
      <c r="G34" s="12" t="s">
        <v>576</v>
      </c>
      <c r="H34" s="13">
        <v>46156</v>
      </c>
      <c r="I34" s="13">
        <v>46158</v>
      </c>
      <c r="J34" s="12">
        <v>2</v>
      </c>
      <c r="K34" s="14">
        <v>639</v>
      </c>
      <c r="L34" s="14">
        <v>216</v>
      </c>
      <c r="M34" s="14">
        <v>0</v>
      </c>
      <c r="N34" s="14">
        <v>855</v>
      </c>
      <c r="O34" s="12" t="s">
        <v>831</v>
      </c>
      <c r="P34" s="15" t="s">
        <v>1137</v>
      </c>
    </row>
    <row r="35" spans="1:16" ht="61.5" customHeight="1">
      <c r="A35" s="9">
        <v>28</v>
      </c>
      <c r="B35" s="10">
        <v>490</v>
      </c>
      <c r="C35" s="11" t="s">
        <v>498</v>
      </c>
      <c r="D35" s="12" t="s">
        <v>499</v>
      </c>
      <c r="E35" s="12" t="s">
        <v>82</v>
      </c>
      <c r="F35" s="12" t="s">
        <v>84</v>
      </c>
      <c r="G35" s="12" t="s">
        <v>282</v>
      </c>
      <c r="H35" s="13">
        <v>46160</v>
      </c>
      <c r="I35" s="13">
        <v>46162</v>
      </c>
      <c r="J35" s="12">
        <v>2.5</v>
      </c>
      <c r="K35" s="14">
        <v>742.5</v>
      </c>
      <c r="L35" s="14">
        <v>0</v>
      </c>
      <c r="M35" s="14">
        <v>0</v>
      </c>
      <c r="N35" s="14">
        <v>742.5</v>
      </c>
      <c r="O35" s="12" t="s">
        <v>60</v>
      </c>
      <c r="P35" s="15" t="s">
        <v>1136</v>
      </c>
    </row>
    <row r="36" spans="1:16" ht="61.5" customHeight="1">
      <c r="A36" s="9">
        <v>29</v>
      </c>
      <c r="B36" s="10">
        <v>492</v>
      </c>
      <c r="C36" s="11" t="s">
        <v>500</v>
      </c>
      <c r="D36" s="12" t="s">
        <v>468</v>
      </c>
      <c r="E36" s="12" t="s">
        <v>88</v>
      </c>
      <c r="F36" s="12" t="s">
        <v>84</v>
      </c>
      <c r="G36" s="12" t="s">
        <v>89</v>
      </c>
      <c r="H36" s="13">
        <v>46168</v>
      </c>
      <c r="I36" s="13">
        <v>46170</v>
      </c>
      <c r="J36" s="12">
        <v>2</v>
      </c>
      <c r="K36" s="14">
        <v>1217</v>
      </c>
      <c r="L36" s="14">
        <v>0</v>
      </c>
      <c r="M36" s="14">
        <v>0</v>
      </c>
      <c r="N36" s="14">
        <v>1217</v>
      </c>
      <c r="O36" s="12" t="s">
        <v>60</v>
      </c>
      <c r="P36" s="15" t="s">
        <v>1138</v>
      </c>
    </row>
    <row r="37" spans="1:16" ht="61.5" customHeight="1">
      <c r="A37" s="9">
        <v>30</v>
      </c>
      <c r="B37" s="10">
        <v>424</v>
      </c>
      <c r="C37" s="11" t="s">
        <v>501</v>
      </c>
      <c r="D37" s="12" t="s">
        <v>502</v>
      </c>
      <c r="E37" s="12" t="s">
        <v>82</v>
      </c>
      <c r="F37" s="12" t="s">
        <v>84</v>
      </c>
      <c r="G37" s="12" t="s">
        <v>282</v>
      </c>
      <c r="H37" s="13">
        <v>46160</v>
      </c>
      <c r="I37" s="13">
        <v>46162</v>
      </c>
      <c r="J37" s="12">
        <v>2.5</v>
      </c>
      <c r="K37" s="14">
        <v>742.5</v>
      </c>
      <c r="L37" s="14">
        <v>0</v>
      </c>
      <c r="M37" s="14">
        <v>0</v>
      </c>
      <c r="N37" s="14">
        <v>742.5</v>
      </c>
      <c r="O37" s="12" t="s">
        <v>60</v>
      </c>
      <c r="P37" s="15" t="s">
        <v>1121</v>
      </c>
    </row>
    <row r="38" spans="1:16" ht="61.5" customHeight="1">
      <c r="A38" s="9">
        <v>31</v>
      </c>
      <c r="B38" s="10">
        <v>467</v>
      </c>
      <c r="C38" s="11" t="s">
        <v>503</v>
      </c>
      <c r="D38" s="12" t="s">
        <v>477</v>
      </c>
      <c r="E38" s="12" t="s">
        <v>88</v>
      </c>
      <c r="F38" s="12" t="s">
        <v>84</v>
      </c>
      <c r="G38" s="12" t="s">
        <v>282</v>
      </c>
      <c r="H38" s="13">
        <v>46161</v>
      </c>
      <c r="I38" s="13">
        <v>46162</v>
      </c>
      <c r="J38" s="12">
        <v>1</v>
      </c>
      <c r="K38" s="14">
        <v>608.5</v>
      </c>
      <c r="L38" s="14">
        <v>0</v>
      </c>
      <c r="M38" s="14">
        <v>0</v>
      </c>
      <c r="N38" s="14">
        <v>608.5</v>
      </c>
      <c r="O38" s="12" t="s">
        <v>60</v>
      </c>
      <c r="P38" s="15" t="s">
        <v>1140</v>
      </c>
    </row>
    <row r="39" spans="1:16" ht="61.5" customHeight="1">
      <c r="A39" s="9">
        <v>32</v>
      </c>
      <c r="B39" s="10">
        <v>495</v>
      </c>
      <c r="C39" s="11" t="s">
        <v>503</v>
      </c>
      <c r="D39" s="12" t="s">
        <v>477</v>
      </c>
      <c r="E39" s="12" t="s">
        <v>88</v>
      </c>
      <c r="F39" s="12" t="s">
        <v>84</v>
      </c>
      <c r="G39" s="12" t="s">
        <v>89</v>
      </c>
      <c r="H39" s="13">
        <v>46167</v>
      </c>
      <c r="I39" s="13">
        <v>46170</v>
      </c>
      <c r="J39" s="12">
        <v>3.5</v>
      </c>
      <c r="K39" s="14">
        <v>2073.5</v>
      </c>
      <c r="L39" s="14">
        <v>0</v>
      </c>
      <c r="M39" s="14">
        <v>0</v>
      </c>
      <c r="N39" s="14">
        <v>2073.5</v>
      </c>
      <c r="O39" s="12" t="s">
        <v>60</v>
      </c>
      <c r="P39" s="15" t="s">
        <v>1139</v>
      </c>
    </row>
    <row r="40" spans="1:16" ht="61.5" customHeight="1">
      <c r="A40" s="9">
        <v>33</v>
      </c>
      <c r="B40" s="10">
        <v>22</v>
      </c>
      <c r="C40" s="11" t="s">
        <v>504</v>
      </c>
      <c r="D40" s="12" t="s">
        <v>477</v>
      </c>
      <c r="E40" s="12" t="s">
        <v>88</v>
      </c>
      <c r="F40" s="12" t="s">
        <v>218</v>
      </c>
      <c r="G40" s="12" t="s">
        <v>84</v>
      </c>
      <c r="H40" s="13">
        <v>46149</v>
      </c>
      <c r="I40" s="13">
        <v>46150</v>
      </c>
      <c r="J40" s="12">
        <v>1</v>
      </c>
      <c r="K40" s="14">
        <v>935.5</v>
      </c>
      <c r="L40" s="14">
        <v>0</v>
      </c>
      <c r="M40" s="14">
        <v>0</v>
      </c>
      <c r="N40" s="14">
        <v>935.5</v>
      </c>
      <c r="O40" s="12" t="s">
        <v>60</v>
      </c>
      <c r="P40" s="15" t="s">
        <v>867</v>
      </c>
    </row>
    <row r="41" spans="1:16" ht="61.5" customHeight="1">
      <c r="A41" s="9">
        <v>34</v>
      </c>
      <c r="B41" s="10">
        <v>438</v>
      </c>
      <c r="C41" s="11" t="s">
        <v>506</v>
      </c>
      <c r="D41" s="12" t="s">
        <v>469</v>
      </c>
      <c r="E41" s="12" t="s">
        <v>88</v>
      </c>
      <c r="F41" s="12" t="s">
        <v>84</v>
      </c>
      <c r="G41" s="12" t="s">
        <v>218</v>
      </c>
      <c r="H41" s="13">
        <v>46161</v>
      </c>
      <c r="I41" s="13">
        <v>46162</v>
      </c>
      <c r="J41" s="12">
        <v>1.5</v>
      </c>
      <c r="K41" s="14">
        <v>1347</v>
      </c>
      <c r="L41" s="14">
        <v>0</v>
      </c>
      <c r="M41" s="14">
        <v>0</v>
      </c>
      <c r="N41" s="14">
        <v>1347</v>
      </c>
      <c r="O41" s="12" t="s">
        <v>60</v>
      </c>
      <c r="P41" s="15" t="s">
        <v>1142</v>
      </c>
    </row>
    <row r="42" spans="1:16" ht="61.5" customHeight="1">
      <c r="A42" s="9">
        <v>35</v>
      </c>
      <c r="B42" s="10">
        <v>500</v>
      </c>
      <c r="C42" s="11" t="s">
        <v>506</v>
      </c>
      <c r="D42" s="12" t="s">
        <v>469</v>
      </c>
      <c r="E42" s="12" t="s">
        <v>88</v>
      </c>
      <c r="F42" s="12" t="s">
        <v>84</v>
      </c>
      <c r="G42" s="12" t="s">
        <v>89</v>
      </c>
      <c r="H42" s="13">
        <v>46168</v>
      </c>
      <c r="I42" s="13">
        <v>46170</v>
      </c>
      <c r="J42" s="12">
        <v>2</v>
      </c>
      <c r="K42" s="14">
        <v>1217</v>
      </c>
      <c r="L42" s="14">
        <v>0</v>
      </c>
      <c r="M42" s="14">
        <v>0</v>
      </c>
      <c r="N42" s="14">
        <v>1217</v>
      </c>
      <c r="O42" s="12" t="s">
        <v>60</v>
      </c>
      <c r="P42" s="15" t="s">
        <v>1141</v>
      </c>
    </row>
    <row r="43" spans="1:16" ht="61.5" customHeight="1">
      <c r="A43" s="9">
        <v>36</v>
      </c>
      <c r="B43" s="10">
        <v>499</v>
      </c>
      <c r="C43" s="11" t="s">
        <v>507</v>
      </c>
      <c r="D43" s="12" t="s">
        <v>469</v>
      </c>
      <c r="E43" s="12" t="s">
        <v>82</v>
      </c>
      <c r="F43" s="12" t="s">
        <v>84</v>
      </c>
      <c r="G43" s="12" t="s">
        <v>577</v>
      </c>
      <c r="H43" s="13">
        <v>46168</v>
      </c>
      <c r="I43" s="13">
        <v>46170</v>
      </c>
      <c r="J43" s="12">
        <v>2.5</v>
      </c>
      <c r="K43" s="14">
        <v>1465</v>
      </c>
      <c r="L43" s="14">
        <v>0</v>
      </c>
      <c r="M43" s="14">
        <v>0</v>
      </c>
      <c r="N43" s="14">
        <v>1465</v>
      </c>
      <c r="O43" s="12" t="s">
        <v>60</v>
      </c>
      <c r="P43" s="15" t="s">
        <v>1143</v>
      </c>
    </row>
    <row r="44" spans="1:16" ht="61.5" customHeight="1">
      <c r="A44" s="9">
        <v>37</v>
      </c>
      <c r="B44" s="10">
        <v>387</v>
      </c>
      <c r="C44" s="11" t="s">
        <v>508</v>
      </c>
      <c r="D44" s="12" t="s">
        <v>482</v>
      </c>
      <c r="E44" s="12" t="s">
        <v>57</v>
      </c>
      <c r="F44" s="12" t="s">
        <v>71</v>
      </c>
      <c r="G44" s="12" t="s">
        <v>72</v>
      </c>
      <c r="H44" s="13">
        <v>46150</v>
      </c>
      <c r="I44" s="13">
        <v>46150</v>
      </c>
      <c r="J44" s="12">
        <v>0.5</v>
      </c>
      <c r="K44" s="14">
        <v>248</v>
      </c>
      <c r="L44" s="14">
        <v>0</v>
      </c>
      <c r="M44" s="14">
        <v>0</v>
      </c>
      <c r="N44" s="14">
        <v>248</v>
      </c>
      <c r="O44" s="12" t="s">
        <v>60</v>
      </c>
      <c r="P44" s="15" t="s">
        <v>73</v>
      </c>
    </row>
    <row r="45" spans="1:16" ht="61.5" customHeight="1">
      <c r="A45" s="9">
        <v>38</v>
      </c>
      <c r="B45" s="72">
        <v>387</v>
      </c>
      <c r="C45" s="73" t="s">
        <v>508</v>
      </c>
      <c r="D45" s="74" t="s">
        <v>482</v>
      </c>
      <c r="E45" s="74" t="s">
        <v>57</v>
      </c>
      <c r="F45" s="74" t="s">
        <v>71</v>
      </c>
      <c r="G45" s="74" t="s">
        <v>72</v>
      </c>
      <c r="H45" s="75">
        <v>46157</v>
      </c>
      <c r="I45" s="75">
        <v>46157</v>
      </c>
      <c r="J45" s="74">
        <v>0.5</v>
      </c>
      <c r="K45" s="76">
        <v>248</v>
      </c>
      <c r="L45" s="76">
        <v>0</v>
      </c>
      <c r="M45" s="76">
        <v>0</v>
      </c>
      <c r="N45" s="76">
        <v>248</v>
      </c>
      <c r="O45" s="74" t="s">
        <v>60</v>
      </c>
      <c r="P45" s="77" t="s">
        <v>73</v>
      </c>
    </row>
    <row r="46" spans="1:16" ht="61.5" customHeight="1">
      <c r="A46" s="9">
        <v>39</v>
      </c>
      <c r="B46" s="10">
        <v>491</v>
      </c>
      <c r="C46" s="11" t="s">
        <v>509</v>
      </c>
      <c r="D46" s="12" t="s">
        <v>469</v>
      </c>
      <c r="E46" s="12" t="s">
        <v>82</v>
      </c>
      <c r="F46" s="12" t="s">
        <v>144</v>
      </c>
      <c r="G46" s="12" t="s">
        <v>408</v>
      </c>
      <c r="H46" s="13">
        <v>46162</v>
      </c>
      <c r="I46" s="13">
        <v>46163</v>
      </c>
      <c r="J46" s="12">
        <v>1</v>
      </c>
      <c r="K46" s="14">
        <v>608.5</v>
      </c>
      <c r="L46" s="14">
        <v>0</v>
      </c>
      <c r="M46" s="14">
        <v>0</v>
      </c>
      <c r="N46" s="14">
        <v>608.5</v>
      </c>
      <c r="O46" s="12" t="s">
        <v>60</v>
      </c>
      <c r="P46" s="15" t="s">
        <v>409</v>
      </c>
    </row>
    <row r="47" spans="1:16" ht="61.5" customHeight="1">
      <c r="A47" s="9">
        <v>40</v>
      </c>
      <c r="B47" s="10">
        <v>489</v>
      </c>
      <c r="C47" s="11" t="s">
        <v>467</v>
      </c>
      <c r="D47" s="12" t="s">
        <v>463</v>
      </c>
      <c r="E47" s="12" t="s">
        <v>82</v>
      </c>
      <c r="F47" s="12" t="s">
        <v>84</v>
      </c>
      <c r="G47" s="12" t="s">
        <v>89</v>
      </c>
      <c r="H47" s="13">
        <v>46167</v>
      </c>
      <c r="I47" s="13">
        <v>46171</v>
      </c>
      <c r="J47" s="12">
        <v>4.5</v>
      </c>
      <c r="K47" s="14">
        <v>2682</v>
      </c>
      <c r="L47" s="14">
        <v>0</v>
      </c>
      <c r="M47" s="14">
        <v>0</v>
      </c>
      <c r="N47" s="14">
        <v>2682</v>
      </c>
      <c r="O47" s="12" t="s">
        <v>60</v>
      </c>
      <c r="P47" s="15" t="s">
        <v>1182</v>
      </c>
    </row>
    <row r="48" spans="1:16" ht="61.5" customHeight="1">
      <c r="A48" s="9">
        <v>41</v>
      </c>
      <c r="B48" s="10">
        <v>485</v>
      </c>
      <c r="C48" s="11" t="s">
        <v>510</v>
      </c>
      <c r="D48" s="12" t="s">
        <v>469</v>
      </c>
      <c r="E48" s="12" t="s">
        <v>57</v>
      </c>
      <c r="F48" s="12" t="s">
        <v>93</v>
      </c>
      <c r="G48" s="12" t="s">
        <v>94</v>
      </c>
      <c r="H48" s="13">
        <v>46148</v>
      </c>
      <c r="I48" s="13">
        <v>46148</v>
      </c>
      <c r="J48" s="12">
        <v>0.5</v>
      </c>
      <c r="K48" s="14">
        <v>248</v>
      </c>
      <c r="L48" s="14">
        <v>0</v>
      </c>
      <c r="M48" s="14">
        <v>0</v>
      </c>
      <c r="N48" s="14">
        <v>248</v>
      </c>
      <c r="O48" s="12" t="s">
        <v>60</v>
      </c>
      <c r="P48" s="15" t="s">
        <v>703</v>
      </c>
    </row>
    <row r="49" spans="1:16" ht="61.5" customHeight="1">
      <c r="A49" s="9">
        <v>42</v>
      </c>
      <c r="B49" s="10">
        <v>485</v>
      </c>
      <c r="C49" s="11" t="s">
        <v>510</v>
      </c>
      <c r="D49" s="12" t="s">
        <v>469</v>
      </c>
      <c r="E49" s="12" t="s">
        <v>57</v>
      </c>
      <c r="F49" s="12" t="s">
        <v>93</v>
      </c>
      <c r="G49" s="12" t="s">
        <v>94</v>
      </c>
      <c r="H49" s="13">
        <v>46169</v>
      </c>
      <c r="I49" s="13">
        <v>46169</v>
      </c>
      <c r="J49" s="12">
        <v>0.5</v>
      </c>
      <c r="K49" s="14">
        <v>248</v>
      </c>
      <c r="L49" s="14">
        <v>0</v>
      </c>
      <c r="M49" s="14">
        <v>0</v>
      </c>
      <c r="N49" s="14">
        <v>248</v>
      </c>
      <c r="O49" s="12" t="s">
        <v>60</v>
      </c>
      <c r="P49" s="15" t="s">
        <v>703</v>
      </c>
    </row>
    <row r="50" spans="1:16" ht="61.5" customHeight="1">
      <c r="A50" s="9">
        <v>43</v>
      </c>
      <c r="B50" s="10">
        <v>30</v>
      </c>
      <c r="C50" s="11" t="s">
        <v>967</v>
      </c>
      <c r="D50" s="12" t="s">
        <v>462</v>
      </c>
      <c r="E50" s="12" t="s">
        <v>88</v>
      </c>
      <c r="F50" s="12" t="s">
        <v>111</v>
      </c>
      <c r="G50" s="12" t="s">
        <v>282</v>
      </c>
      <c r="H50" s="13">
        <v>46161</v>
      </c>
      <c r="I50" s="13">
        <v>46162</v>
      </c>
      <c r="J50" s="12">
        <v>1</v>
      </c>
      <c r="K50" s="14">
        <v>721</v>
      </c>
      <c r="L50" s="14">
        <v>0</v>
      </c>
      <c r="M50" s="14">
        <v>0</v>
      </c>
      <c r="N50" s="14">
        <v>721</v>
      </c>
      <c r="O50" s="12" t="s">
        <v>60</v>
      </c>
      <c r="P50" s="15" t="s">
        <v>1144</v>
      </c>
    </row>
    <row r="51" spans="1:16" ht="61.5" customHeight="1">
      <c r="A51" s="9">
        <v>44</v>
      </c>
      <c r="B51" s="10">
        <v>432</v>
      </c>
      <c r="C51" s="11" t="s">
        <v>511</v>
      </c>
      <c r="D51" s="12" t="s">
        <v>499</v>
      </c>
      <c r="E51" s="12" t="s">
        <v>82</v>
      </c>
      <c r="F51" s="12" t="s">
        <v>84</v>
      </c>
      <c r="G51" s="12" t="s">
        <v>576</v>
      </c>
      <c r="H51" s="13">
        <v>46156</v>
      </c>
      <c r="I51" s="13">
        <v>46158</v>
      </c>
      <c r="J51" s="12">
        <v>2</v>
      </c>
      <c r="K51" s="14">
        <v>639</v>
      </c>
      <c r="L51" s="14">
        <v>216</v>
      </c>
      <c r="M51" s="14">
        <v>0</v>
      </c>
      <c r="N51" s="14">
        <v>855</v>
      </c>
      <c r="O51" s="12" t="s">
        <v>831</v>
      </c>
      <c r="P51" s="15" t="s">
        <v>1145</v>
      </c>
    </row>
    <row r="52" spans="1:16" ht="61.5" customHeight="1">
      <c r="A52" s="9">
        <v>45</v>
      </c>
      <c r="B52" s="10">
        <v>436</v>
      </c>
      <c r="C52" s="11" t="s">
        <v>512</v>
      </c>
      <c r="D52" s="12" t="s">
        <v>468</v>
      </c>
      <c r="E52" s="12" t="s">
        <v>88</v>
      </c>
      <c r="F52" s="12" t="s">
        <v>84</v>
      </c>
      <c r="G52" s="12" t="s">
        <v>218</v>
      </c>
      <c r="H52" s="13">
        <v>46160</v>
      </c>
      <c r="I52" s="13">
        <v>46164</v>
      </c>
      <c r="J52" s="12">
        <v>4.5</v>
      </c>
      <c r="K52" s="14">
        <v>4153.5</v>
      </c>
      <c r="L52" s="14">
        <v>0</v>
      </c>
      <c r="M52" s="14">
        <v>0</v>
      </c>
      <c r="N52" s="14">
        <v>4153.5</v>
      </c>
      <c r="O52" s="12" t="s">
        <v>60</v>
      </c>
      <c r="P52" s="15" t="s">
        <v>1146</v>
      </c>
    </row>
    <row r="53" spans="1:16" ht="61.5" customHeight="1">
      <c r="A53" s="9">
        <v>46</v>
      </c>
      <c r="B53" s="10">
        <v>17</v>
      </c>
      <c r="C53" s="11" t="s">
        <v>853</v>
      </c>
      <c r="D53" s="12" t="s">
        <v>462</v>
      </c>
      <c r="E53" s="12" t="s">
        <v>88</v>
      </c>
      <c r="F53" s="12" t="s">
        <v>590</v>
      </c>
      <c r="G53" s="12" t="s">
        <v>84</v>
      </c>
      <c r="H53" s="13">
        <v>46149</v>
      </c>
      <c r="I53" s="13">
        <v>46151</v>
      </c>
      <c r="J53" s="12">
        <v>1</v>
      </c>
      <c r="K53" s="14">
        <v>1048</v>
      </c>
      <c r="L53" s="14">
        <v>0</v>
      </c>
      <c r="M53" s="14">
        <v>0</v>
      </c>
      <c r="N53" s="14">
        <v>1048</v>
      </c>
      <c r="O53" s="12" t="s">
        <v>60</v>
      </c>
      <c r="P53" s="15" t="s">
        <v>1147</v>
      </c>
    </row>
    <row r="54" spans="1:16" ht="61.5" customHeight="1">
      <c r="A54" s="9">
        <v>47</v>
      </c>
      <c r="B54" s="10">
        <v>501</v>
      </c>
      <c r="C54" s="11" t="s">
        <v>513</v>
      </c>
      <c r="D54" s="12" t="s">
        <v>494</v>
      </c>
      <c r="E54" s="12" t="s">
        <v>82</v>
      </c>
      <c r="F54" s="12" t="s">
        <v>84</v>
      </c>
      <c r="G54" s="12" t="s">
        <v>89</v>
      </c>
      <c r="H54" s="13">
        <v>46168</v>
      </c>
      <c r="I54" s="13">
        <v>46170</v>
      </c>
      <c r="J54" s="12">
        <v>2.5</v>
      </c>
      <c r="K54" s="14">
        <v>742.5</v>
      </c>
      <c r="L54" s="14">
        <v>0</v>
      </c>
      <c r="M54" s="14">
        <v>0</v>
      </c>
      <c r="N54" s="14">
        <v>742.5</v>
      </c>
      <c r="O54" s="12" t="s">
        <v>60</v>
      </c>
      <c r="P54" s="15" t="s">
        <v>1148</v>
      </c>
    </row>
    <row r="55" spans="1:16" ht="61.5" customHeight="1">
      <c r="A55" s="9">
        <v>48</v>
      </c>
      <c r="B55" s="10">
        <v>498</v>
      </c>
      <c r="C55" s="11" t="s">
        <v>514</v>
      </c>
      <c r="D55" s="12" t="s">
        <v>469</v>
      </c>
      <c r="E55" s="12" t="s">
        <v>82</v>
      </c>
      <c r="F55" s="12" t="s">
        <v>84</v>
      </c>
      <c r="G55" s="12" t="s">
        <v>577</v>
      </c>
      <c r="H55" s="13">
        <v>46168</v>
      </c>
      <c r="I55" s="13">
        <v>46170</v>
      </c>
      <c r="J55" s="12">
        <v>2.5</v>
      </c>
      <c r="K55" s="14">
        <v>1465</v>
      </c>
      <c r="L55" s="14">
        <v>0</v>
      </c>
      <c r="M55" s="14">
        <v>0</v>
      </c>
      <c r="N55" s="14">
        <v>1465</v>
      </c>
      <c r="O55" s="12" t="s">
        <v>60</v>
      </c>
      <c r="P55" s="15" t="s">
        <v>1143</v>
      </c>
    </row>
    <row r="56" spans="1:16" ht="61.5" customHeight="1">
      <c r="A56" s="9">
        <v>49</v>
      </c>
      <c r="B56" s="10">
        <v>446</v>
      </c>
      <c r="C56" s="11" t="s">
        <v>515</v>
      </c>
      <c r="D56" s="12" t="s">
        <v>483</v>
      </c>
      <c r="E56" s="12" t="s">
        <v>425</v>
      </c>
      <c r="F56" s="12" t="s">
        <v>580</v>
      </c>
      <c r="G56" s="12" t="s">
        <v>84</v>
      </c>
      <c r="H56" s="13">
        <v>46154</v>
      </c>
      <c r="I56" s="13">
        <v>46155</v>
      </c>
      <c r="J56" s="12">
        <v>1</v>
      </c>
      <c r="K56" s="14">
        <v>516.5</v>
      </c>
      <c r="L56" s="14">
        <v>0</v>
      </c>
      <c r="M56" s="14">
        <v>0</v>
      </c>
      <c r="N56" s="14">
        <v>516.5</v>
      </c>
      <c r="O56" s="12" t="s">
        <v>60</v>
      </c>
      <c r="P56" s="15" t="s">
        <v>1120</v>
      </c>
    </row>
    <row r="57" spans="1:16" s="283" customFormat="1" ht="61.5" customHeight="1">
      <c r="A57" s="9">
        <v>50</v>
      </c>
      <c r="B57" s="10">
        <v>26</v>
      </c>
      <c r="C57" s="11" t="s">
        <v>516</v>
      </c>
      <c r="D57" s="12" t="s">
        <v>469</v>
      </c>
      <c r="E57" s="12" t="s">
        <v>88</v>
      </c>
      <c r="F57" s="12" t="s">
        <v>84</v>
      </c>
      <c r="G57" s="12" t="s">
        <v>593</v>
      </c>
      <c r="H57" s="13">
        <v>46156</v>
      </c>
      <c r="I57" s="13">
        <v>46157</v>
      </c>
      <c r="J57" s="12">
        <v>1</v>
      </c>
      <c r="K57" s="14">
        <v>935.5</v>
      </c>
      <c r="L57" s="14">
        <v>0</v>
      </c>
      <c r="M57" s="14">
        <v>0</v>
      </c>
      <c r="N57" s="14">
        <v>935.5</v>
      </c>
      <c r="O57" s="12" t="s">
        <v>60</v>
      </c>
      <c r="P57" s="15" t="s">
        <v>692</v>
      </c>
    </row>
    <row r="58" spans="1:16" ht="61.5" customHeight="1">
      <c r="A58" s="9">
        <v>51</v>
      </c>
      <c r="B58" s="10">
        <v>390</v>
      </c>
      <c r="C58" s="11" t="s">
        <v>517</v>
      </c>
      <c r="D58" s="12" t="s">
        <v>469</v>
      </c>
      <c r="E58" s="12" t="s">
        <v>57</v>
      </c>
      <c r="F58" s="12" t="s">
        <v>77</v>
      </c>
      <c r="G58" s="12" t="s">
        <v>78</v>
      </c>
      <c r="H58" s="13">
        <v>46147</v>
      </c>
      <c r="I58" s="13">
        <v>46147</v>
      </c>
      <c r="J58" s="12">
        <v>0.5</v>
      </c>
      <c r="K58" s="14">
        <v>248</v>
      </c>
      <c r="L58" s="14">
        <v>0</v>
      </c>
      <c r="M58" s="14">
        <v>0</v>
      </c>
      <c r="N58" s="14">
        <v>248</v>
      </c>
      <c r="O58" s="12" t="s">
        <v>60</v>
      </c>
      <c r="P58" s="15" t="s">
        <v>98</v>
      </c>
    </row>
    <row r="59" spans="1:16" ht="61.5" customHeight="1">
      <c r="A59" s="9">
        <v>52</v>
      </c>
      <c r="B59" s="10">
        <v>390</v>
      </c>
      <c r="C59" s="11" t="s">
        <v>517</v>
      </c>
      <c r="D59" s="12" t="s">
        <v>469</v>
      </c>
      <c r="E59" s="12" t="s">
        <v>57</v>
      </c>
      <c r="F59" s="12" t="s">
        <v>77</v>
      </c>
      <c r="G59" s="12" t="s">
        <v>78</v>
      </c>
      <c r="H59" s="13">
        <v>46154</v>
      </c>
      <c r="I59" s="13">
        <v>46154</v>
      </c>
      <c r="J59" s="12">
        <v>0.5</v>
      </c>
      <c r="K59" s="14">
        <v>248</v>
      </c>
      <c r="L59" s="14">
        <v>0</v>
      </c>
      <c r="M59" s="14">
        <v>0</v>
      </c>
      <c r="N59" s="14">
        <v>248</v>
      </c>
      <c r="O59" s="12" t="s">
        <v>60</v>
      </c>
      <c r="P59" s="15" t="s">
        <v>98</v>
      </c>
    </row>
    <row r="60" spans="1:16" ht="61.5" customHeight="1">
      <c r="A60" s="9">
        <v>53</v>
      </c>
      <c r="B60" s="10">
        <v>390</v>
      </c>
      <c r="C60" s="11" t="s">
        <v>517</v>
      </c>
      <c r="D60" s="12" t="s">
        <v>469</v>
      </c>
      <c r="E60" s="12" t="s">
        <v>57</v>
      </c>
      <c r="F60" s="12" t="s">
        <v>77</v>
      </c>
      <c r="G60" s="12" t="s">
        <v>78</v>
      </c>
      <c r="H60" s="13">
        <v>46161</v>
      </c>
      <c r="I60" s="13">
        <v>46161</v>
      </c>
      <c r="J60" s="12">
        <v>0.5</v>
      </c>
      <c r="K60" s="14">
        <v>248</v>
      </c>
      <c r="L60" s="14">
        <v>0</v>
      </c>
      <c r="M60" s="14">
        <v>0</v>
      </c>
      <c r="N60" s="14">
        <v>248</v>
      </c>
      <c r="O60" s="12" t="s">
        <v>60</v>
      </c>
      <c r="P60" s="15" t="s">
        <v>98</v>
      </c>
    </row>
    <row r="61" spans="1:16" ht="61.5" customHeight="1">
      <c r="A61" s="9">
        <v>54</v>
      </c>
      <c r="B61" s="10">
        <v>390</v>
      </c>
      <c r="C61" s="11" t="s">
        <v>517</v>
      </c>
      <c r="D61" s="12" t="s">
        <v>469</v>
      </c>
      <c r="E61" s="12" t="s">
        <v>57</v>
      </c>
      <c r="F61" s="12" t="s">
        <v>77</v>
      </c>
      <c r="G61" s="12" t="s">
        <v>78</v>
      </c>
      <c r="H61" s="13">
        <v>46168</v>
      </c>
      <c r="I61" s="13">
        <v>46168</v>
      </c>
      <c r="J61" s="12">
        <v>0.5</v>
      </c>
      <c r="K61" s="14">
        <v>248</v>
      </c>
      <c r="L61" s="14">
        <v>0</v>
      </c>
      <c r="M61" s="14">
        <v>0</v>
      </c>
      <c r="N61" s="14">
        <v>248</v>
      </c>
      <c r="O61" s="12" t="s">
        <v>60</v>
      </c>
      <c r="P61" s="15" t="s">
        <v>98</v>
      </c>
    </row>
    <row r="62" spans="1:16" ht="61.5" customHeight="1">
      <c r="A62" s="9">
        <v>55</v>
      </c>
      <c r="B62" s="10">
        <v>500</v>
      </c>
      <c r="C62" s="11" t="s">
        <v>518</v>
      </c>
      <c r="D62" s="12" t="s">
        <v>469</v>
      </c>
      <c r="E62" s="12" t="s">
        <v>82</v>
      </c>
      <c r="F62" s="12" t="s">
        <v>84</v>
      </c>
      <c r="G62" s="12" t="s">
        <v>577</v>
      </c>
      <c r="H62" s="13">
        <v>46168</v>
      </c>
      <c r="I62" s="13">
        <v>46170</v>
      </c>
      <c r="J62" s="12">
        <v>2.5</v>
      </c>
      <c r="K62" s="14">
        <v>1465</v>
      </c>
      <c r="L62" s="14">
        <v>0</v>
      </c>
      <c r="M62" s="14">
        <v>0</v>
      </c>
      <c r="N62" s="14">
        <v>1465</v>
      </c>
      <c r="O62" s="12" t="s">
        <v>60</v>
      </c>
      <c r="P62" s="15" t="s">
        <v>1143</v>
      </c>
    </row>
    <row r="63" spans="1:16" ht="61.5" customHeight="1">
      <c r="A63" s="9">
        <v>56</v>
      </c>
      <c r="B63" s="10">
        <v>522</v>
      </c>
      <c r="C63" s="11" t="s">
        <v>519</v>
      </c>
      <c r="D63" s="12" t="s">
        <v>469</v>
      </c>
      <c r="E63" s="12" t="s">
        <v>57</v>
      </c>
      <c r="F63" s="12" t="s">
        <v>58</v>
      </c>
      <c r="G63" s="12" t="s">
        <v>59</v>
      </c>
      <c r="H63" s="13">
        <v>46174</v>
      </c>
      <c r="I63" s="13">
        <v>46174</v>
      </c>
      <c r="J63" s="12">
        <v>0.5</v>
      </c>
      <c r="K63" s="14">
        <v>248</v>
      </c>
      <c r="L63" s="14">
        <v>0</v>
      </c>
      <c r="M63" s="14">
        <v>0</v>
      </c>
      <c r="N63" s="14">
        <v>248</v>
      </c>
      <c r="O63" s="12" t="s">
        <v>60</v>
      </c>
      <c r="P63" s="15" t="s">
        <v>316</v>
      </c>
    </row>
    <row r="64" spans="1:16" ht="61.5" customHeight="1">
      <c r="A64" s="9">
        <v>57</v>
      </c>
      <c r="B64" s="10">
        <v>522</v>
      </c>
      <c r="C64" s="11" t="s">
        <v>519</v>
      </c>
      <c r="D64" s="12" t="s">
        <v>469</v>
      </c>
      <c r="E64" s="12" t="s">
        <v>57</v>
      </c>
      <c r="F64" s="12" t="s">
        <v>58</v>
      </c>
      <c r="G64" s="12" t="s">
        <v>59</v>
      </c>
      <c r="H64" s="13">
        <v>46181</v>
      </c>
      <c r="I64" s="13">
        <v>46181</v>
      </c>
      <c r="J64" s="12">
        <v>0.5</v>
      </c>
      <c r="K64" s="14">
        <v>248</v>
      </c>
      <c r="L64" s="14">
        <v>0</v>
      </c>
      <c r="M64" s="14">
        <v>0</v>
      </c>
      <c r="N64" s="14">
        <v>248</v>
      </c>
      <c r="O64" s="12" t="s">
        <v>60</v>
      </c>
      <c r="P64" s="15" t="s">
        <v>316</v>
      </c>
    </row>
    <row r="65" spans="1:16" ht="61.5" customHeight="1">
      <c r="A65" s="9">
        <v>58</v>
      </c>
      <c r="B65" s="10">
        <v>522</v>
      </c>
      <c r="C65" s="11" t="s">
        <v>519</v>
      </c>
      <c r="D65" s="12" t="s">
        <v>469</v>
      </c>
      <c r="E65" s="12" t="s">
        <v>57</v>
      </c>
      <c r="F65" s="12" t="s">
        <v>58</v>
      </c>
      <c r="G65" s="12" t="s">
        <v>59</v>
      </c>
      <c r="H65" s="13">
        <v>46188</v>
      </c>
      <c r="I65" s="13">
        <v>46188</v>
      </c>
      <c r="J65" s="12">
        <v>0.5</v>
      </c>
      <c r="K65" s="14">
        <v>248</v>
      </c>
      <c r="L65" s="14">
        <v>0</v>
      </c>
      <c r="M65" s="14">
        <v>0</v>
      </c>
      <c r="N65" s="14">
        <v>248</v>
      </c>
      <c r="O65" s="12" t="s">
        <v>60</v>
      </c>
      <c r="P65" s="15" t="s">
        <v>316</v>
      </c>
    </row>
    <row r="66" spans="1:16" ht="61.5" customHeight="1">
      <c r="A66" s="9">
        <v>59</v>
      </c>
      <c r="B66" s="10">
        <v>522</v>
      </c>
      <c r="C66" s="11" t="s">
        <v>519</v>
      </c>
      <c r="D66" s="12" t="s">
        <v>469</v>
      </c>
      <c r="E66" s="12" t="s">
        <v>57</v>
      </c>
      <c r="F66" s="12" t="s">
        <v>58</v>
      </c>
      <c r="G66" s="12" t="s">
        <v>59</v>
      </c>
      <c r="H66" s="13">
        <v>46195</v>
      </c>
      <c r="I66" s="13">
        <v>46195</v>
      </c>
      <c r="J66" s="12">
        <v>0.5</v>
      </c>
      <c r="K66" s="14">
        <v>248</v>
      </c>
      <c r="L66" s="14">
        <v>0</v>
      </c>
      <c r="M66" s="14">
        <v>0</v>
      </c>
      <c r="N66" s="14">
        <v>248</v>
      </c>
      <c r="O66" s="12" t="s">
        <v>60</v>
      </c>
      <c r="P66" s="15" t="s">
        <v>316</v>
      </c>
    </row>
    <row r="67" spans="1:16" ht="61.5" customHeight="1">
      <c r="A67" s="9">
        <v>60</v>
      </c>
      <c r="B67" s="10">
        <v>522</v>
      </c>
      <c r="C67" s="11" t="s">
        <v>519</v>
      </c>
      <c r="D67" s="12" t="s">
        <v>469</v>
      </c>
      <c r="E67" s="12" t="s">
        <v>57</v>
      </c>
      <c r="F67" s="12" t="s">
        <v>58</v>
      </c>
      <c r="G67" s="12" t="s">
        <v>59</v>
      </c>
      <c r="H67" s="13">
        <v>46202</v>
      </c>
      <c r="I67" s="13">
        <v>46202</v>
      </c>
      <c r="J67" s="12">
        <v>0.5</v>
      </c>
      <c r="K67" s="14">
        <v>248</v>
      </c>
      <c r="L67" s="14">
        <v>0</v>
      </c>
      <c r="M67" s="14">
        <v>0</v>
      </c>
      <c r="N67" s="14">
        <v>248</v>
      </c>
      <c r="O67" s="12" t="s">
        <v>60</v>
      </c>
      <c r="P67" s="15" t="s">
        <v>316</v>
      </c>
    </row>
    <row r="68" spans="1:16" ht="61.5" customHeight="1">
      <c r="A68" s="9">
        <v>61</v>
      </c>
      <c r="B68" s="10">
        <v>469</v>
      </c>
      <c r="C68" s="11" t="s">
        <v>520</v>
      </c>
      <c r="D68" s="12" t="s">
        <v>469</v>
      </c>
      <c r="E68" s="12" t="s">
        <v>425</v>
      </c>
      <c r="F68" s="12" t="s">
        <v>83</v>
      </c>
      <c r="G68" s="12" t="s">
        <v>84</v>
      </c>
      <c r="H68" s="13">
        <v>46163</v>
      </c>
      <c r="I68" s="13">
        <v>46164</v>
      </c>
      <c r="J68" s="12">
        <v>1</v>
      </c>
      <c r="K68" s="14">
        <v>935.5</v>
      </c>
      <c r="L68" s="14">
        <v>0</v>
      </c>
      <c r="M68" s="14">
        <v>0</v>
      </c>
      <c r="N68" s="14">
        <v>935.5</v>
      </c>
      <c r="O68" s="12" t="s">
        <v>60</v>
      </c>
      <c r="P68" s="15" t="s">
        <v>970</v>
      </c>
    </row>
    <row r="69" spans="1:16" ht="61.5" customHeight="1">
      <c r="A69" s="9">
        <v>62</v>
      </c>
      <c r="B69" s="10">
        <v>406</v>
      </c>
      <c r="C69" s="11" t="s">
        <v>521</v>
      </c>
      <c r="D69" s="12" t="s">
        <v>468</v>
      </c>
      <c r="E69" s="12" t="s">
        <v>57</v>
      </c>
      <c r="F69" s="12" t="s">
        <v>84</v>
      </c>
      <c r="G69" s="12" t="s">
        <v>570</v>
      </c>
      <c r="H69" s="13">
        <v>46153</v>
      </c>
      <c r="I69" s="13">
        <v>46155</v>
      </c>
      <c r="J69" s="12">
        <v>1.5</v>
      </c>
      <c r="K69" s="14">
        <v>856.5</v>
      </c>
      <c r="L69" s="14">
        <v>0</v>
      </c>
      <c r="M69" s="14">
        <v>0</v>
      </c>
      <c r="N69" s="14">
        <v>856.5</v>
      </c>
      <c r="O69" s="12" t="s">
        <v>60</v>
      </c>
      <c r="P69" s="15" t="s">
        <v>888</v>
      </c>
    </row>
    <row r="70" spans="1:16" ht="61.5" customHeight="1">
      <c r="A70" s="9">
        <v>63</v>
      </c>
      <c r="B70" s="10">
        <v>461</v>
      </c>
      <c r="C70" s="11" t="s">
        <v>521</v>
      </c>
      <c r="D70" s="12" t="s">
        <v>468</v>
      </c>
      <c r="E70" s="12" t="s">
        <v>57</v>
      </c>
      <c r="F70" s="12" t="s">
        <v>84</v>
      </c>
      <c r="G70" s="12" t="s">
        <v>311</v>
      </c>
      <c r="H70" s="13">
        <v>46159</v>
      </c>
      <c r="I70" s="13">
        <v>46160</v>
      </c>
      <c r="J70" s="12">
        <v>1.5</v>
      </c>
      <c r="K70" s="14">
        <v>969</v>
      </c>
      <c r="L70" s="14">
        <v>0</v>
      </c>
      <c r="M70" s="14">
        <v>248</v>
      </c>
      <c r="N70" s="14">
        <v>721</v>
      </c>
      <c r="O70" s="12" t="s">
        <v>1034</v>
      </c>
      <c r="P70" s="15" t="s">
        <v>958</v>
      </c>
    </row>
    <row r="71" spans="1:16" ht="61.5" customHeight="1">
      <c r="A71" s="9">
        <v>64</v>
      </c>
      <c r="B71" s="10">
        <v>408</v>
      </c>
      <c r="C71" s="11" t="s">
        <v>522</v>
      </c>
      <c r="D71" s="12" t="s">
        <v>499</v>
      </c>
      <c r="E71" s="12" t="s">
        <v>88</v>
      </c>
      <c r="F71" s="12" t="s">
        <v>84</v>
      </c>
      <c r="G71" s="12" t="s">
        <v>111</v>
      </c>
      <c r="H71" s="13">
        <v>46154</v>
      </c>
      <c r="I71" s="13">
        <v>46156</v>
      </c>
      <c r="J71" s="12">
        <v>2.5</v>
      </c>
      <c r="K71" s="14">
        <v>1235</v>
      </c>
      <c r="L71" s="14">
        <v>0</v>
      </c>
      <c r="M71" s="14">
        <v>0</v>
      </c>
      <c r="N71" s="14">
        <v>1235</v>
      </c>
      <c r="O71" s="12" t="s">
        <v>60</v>
      </c>
      <c r="P71" s="15" t="s">
        <v>1149</v>
      </c>
    </row>
    <row r="72" spans="1:16" ht="61.5" customHeight="1">
      <c r="A72" s="9">
        <v>65</v>
      </c>
      <c r="B72" s="10">
        <v>440</v>
      </c>
      <c r="C72" s="11" t="s">
        <v>523</v>
      </c>
      <c r="D72" s="12" t="s">
        <v>468</v>
      </c>
      <c r="E72" s="12" t="s">
        <v>88</v>
      </c>
      <c r="F72" s="12" t="s">
        <v>144</v>
      </c>
      <c r="G72" s="12" t="s">
        <v>84</v>
      </c>
      <c r="H72" s="13">
        <v>46162</v>
      </c>
      <c r="I72" s="13">
        <v>46164</v>
      </c>
      <c r="J72" s="12">
        <v>2</v>
      </c>
      <c r="K72" s="14">
        <v>1871</v>
      </c>
      <c r="L72" s="14">
        <v>0</v>
      </c>
      <c r="M72" s="14">
        <v>1871</v>
      </c>
      <c r="N72" s="14">
        <v>0</v>
      </c>
      <c r="O72" s="12" t="s">
        <v>1072</v>
      </c>
      <c r="P72" s="15" t="s">
        <v>1150</v>
      </c>
    </row>
    <row r="73" spans="1:16" ht="61.5" customHeight="1">
      <c r="A73" s="9">
        <v>66</v>
      </c>
      <c r="B73" s="10">
        <v>476</v>
      </c>
      <c r="C73" s="11" t="s">
        <v>524</v>
      </c>
      <c r="D73" s="12" t="s">
        <v>525</v>
      </c>
      <c r="E73" s="12" t="s">
        <v>88</v>
      </c>
      <c r="F73" s="12" t="s">
        <v>84</v>
      </c>
      <c r="G73" s="12" t="s">
        <v>282</v>
      </c>
      <c r="H73" s="13">
        <v>46161</v>
      </c>
      <c r="I73" s="13">
        <v>46162</v>
      </c>
      <c r="J73" s="12">
        <v>1</v>
      </c>
      <c r="K73" s="14">
        <v>608.5</v>
      </c>
      <c r="L73" s="14">
        <v>0</v>
      </c>
      <c r="M73" s="14">
        <v>0</v>
      </c>
      <c r="N73" s="14">
        <v>608.5</v>
      </c>
      <c r="O73" s="12" t="s">
        <v>60</v>
      </c>
      <c r="P73" s="15" t="s">
        <v>1140</v>
      </c>
    </row>
    <row r="74" spans="1:16" ht="61.5" customHeight="1">
      <c r="A74" s="9">
        <v>67</v>
      </c>
      <c r="B74" s="10">
        <v>396</v>
      </c>
      <c r="C74" s="11" t="s">
        <v>526</v>
      </c>
      <c r="D74" s="12" t="s">
        <v>468</v>
      </c>
      <c r="E74" s="12" t="s">
        <v>88</v>
      </c>
      <c r="F74" s="12" t="s">
        <v>84</v>
      </c>
      <c r="G74" s="12" t="s">
        <v>592</v>
      </c>
      <c r="H74" s="13">
        <v>46153</v>
      </c>
      <c r="I74" s="13">
        <v>46156</v>
      </c>
      <c r="J74" s="12">
        <v>3.5</v>
      </c>
      <c r="K74" s="14">
        <v>3218</v>
      </c>
      <c r="L74" s="14">
        <v>0</v>
      </c>
      <c r="M74" s="14">
        <v>0</v>
      </c>
      <c r="N74" s="14">
        <v>3218</v>
      </c>
      <c r="O74" s="12" t="s">
        <v>60</v>
      </c>
      <c r="P74" s="15" t="s">
        <v>1151</v>
      </c>
    </row>
    <row r="75" spans="1:16" ht="61.5" customHeight="1">
      <c r="A75" s="9">
        <v>68</v>
      </c>
      <c r="B75" s="10">
        <v>449</v>
      </c>
      <c r="C75" s="11" t="s">
        <v>526</v>
      </c>
      <c r="D75" s="12" t="s">
        <v>468</v>
      </c>
      <c r="E75" s="12" t="s">
        <v>82</v>
      </c>
      <c r="F75" s="12" t="s">
        <v>84</v>
      </c>
      <c r="G75" s="12" t="s">
        <v>118</v>
      </c>
      <c r="H75" s="13">
        <v>46149</v>
      </c>
      <c r="I75" s="13">
        <v>46149</v>
      </c>
      <c r="J75" s="12">
        <v>0.5</v>
      </c>
      <c r="K75" s="14">
        <v>248</v>
      </c>
      <c r="L75" s="14">
        <v>0</v>
      </c>
      <c r="M75" s="14">
        <v>0</v>
      </c>
      <c r="N75" s="14">
        <v>248</v>
      </c>
      <c r="O75" s="12" t="s">
        <v>60</v>
      </c>
      <c r="P75" s="15" t="s">
        <v>913</v>
      </c>
    </row>
    <row r="76" spans="1:16" ht="61.5" customHeight="1">
      <c r="A76" s="9">
        <v>69</v>
      </c>
      <c r="B76" s="10">
        <v>504</v>
      </c>
      <c r="C76" s="11" t="s">
        <v>526</v>
      </c>
      <c r="D76" s="12" t="s">
        <v>468</v>
      </c>
      <c r="E76" s="12" t="s">
        <v>57</v>
      </c>
      <c r="F76" s="12" t="s">
        <v>84</v>
      </c>
      <c r="G76" s="12" t="s">
        <v>127</v>
      </c>
      <c r="H76" s="13">
        <v>46168</v>
      </c>
      <c r="I76" s="13">
        <v>46172</v>
      </c>
      <c r="J76" s="12">
        <v>4.5</v>
      </c>
      <c r="K76" s="14">
        <v>2794.5</v>
      </c>
      <c r="L76" s="14">
        <v>0</v>
      </c>
      <c r="M76" s="14">
        <v>0</v>
      </c>
      <c r="N76" s="14">
        <v>2794.5</v>
      </c>
      <c r="O76" s="12" t="s">
        <v>60</v>
      </c>
      <c r="P76" s="15" t="s">
        <v>1005</v>
      </c>
    </row>
    <row r="77" spans="1:16" ht="61.5" customHeight="1">
      <c r="A77" s="9">
        <v>70</v>
      </c>
      <c r="B77" s="10">
        <v>503</v>
      </c>
      <c r="C77" s="11" t="s">
        <v>527</v>
      </c>
      <c r="D77" s="12" t="s">
        <v>491</v>
      </c>
      <c r="E77" s="12" t="s">
        <v>82</v>
      </c>
      <c r="F77" s="12" t="s">
        <v>84</v>
      </c>
      <c r="G77" s="12" t="s">
        <v>89</v>
      </c>
      <c r="H77" s="13">
        <v>46168</v>
      </c>
      <c r="I77" s="13">
        <v>46170</v>
      </c>
      <c r="J77" s="12">
        <v>2.5</v>
      </c>
      <c r="K77" s="14">
        <v>742.5</v>
      </c>
      <c r="L77" s="14">
        <v>0</v>
      </c>
      <c r="M77" s="14">
        <v>0</v>
      </c>
      <c r="N77" s="14">
        <v>742.5</v>
      </c>
      <c r="O77" s="12" t="s">
        <v>60</v>
      </c>
      <c r="P77" s="15" t="s">
        <v>1148</v>
      </c>
    </row>
    <row r="78" spans="1:16" ht="61.5" customHeight="1">
      <c r="A78" s="9">
        <v>71</v>
      </c>
      <c r="B78" s="10">
        <v>433</v>
      </c>
      <c r="C78" s="11" t="s">
        <v>528</v>
      </c>
      <c r="D78" s="12" t="s">
        <v>479</v>
      </c>
      <c r="E78" s="12" t="s">
        <v>82</v>
      </c>
      <c r="F78" s="12" t="s">
        <v>84</v>
      </c>
      <c r="G78" s="12" t="s">
        <v>576</v>
      </c>
      <c r="H78" s="13">
        <v>46156</v>
      </c>
      <c r="I78" s="13">
        <v>46158</v>
      </c>
      <c r="J78" s="12">
        <v>2</v>
      </c>
      <c r="K78" s="14">
        <v>639</v>
      </c>
      <c r="L78" s="14">
        <v>216</v>
      </c>
      <c r="M78" s="14">
        <v>0</v>
      </c>
      <c r="N78" s="14">
        <v>855</v>
      </c>
      <c r="O78" s="12" t="s">
        <v>831</v>
      </c>
      <c r="P78" s="15" t="s">
        <v>919</v>
      </c>
    </row>
    <row r="79" spans="1:16" ht="61.5" customHeight="1">
      <c r="A79" s="9">
        <v>72</v>
      </c>
      <c r="B79" s="10">
        <v>465</v>
      </c>
      <c r="C79" s="11" t="s">
        <v>528</v>
      </c>
      <c r="D79" s="12" t="s">
        <v>479</v>
      </c>
      <c r="E79" s="12" t="s">
        <v>82</v>
      </c>
      <c r="F79" s="12" t="s">
        <v>84</v>
      </c>
      <c r="G79" s="12" t="s">
        <v>282</v>
      </c>
      <c r="H79" s="13">
        <v>46160</v>
      </c>
      <c r="I79" s="13">
        <v>46162</v>
      </c>
      <c r="J79" s="12">
        <v>2.5</v>
      </c>
      <c r="K79" s="14">
        <v>742.5</v>
      </c>
      <c r="L79" s="14">
        <v>0</v>
      </c>
      <c r="M79" s="14">
        <v>742.5</v>
      </c>
      <c r="N79" s="14">
        <v>0</v>
      </c>
      <c r="O79" s="12" t="s">
        <v>991</v>
      </c>
      <c r="P79" s="15" t="s">
        <v>1152</v>
      </c>
    </row>
    <row r="80" spans="1:16" ht="61.5" customHeight="1">
      <c r="A80" s="9">
        <v>73</v>
      </c>
      <c r="B80" s="10">
        <v>379</v>
      </c>
      <c r="C80" s="11" t="s">
        <v>529</v>
      </c>
      <c r="D80" s="12" t="s">
        <v>468</v>
      </c>
      <c r="E80" s="12" t="s">
        <v>82</v>
      </c>
      <c r="F80" s="12" t="s">
        <v>58</v>
      </c>
      <c r="G80" s="12" t="s">
        <v>565</v>
      </c>
      <c r="H80" s="13">
        <v>46154</v>
      </c>
      <c r="I80" s="13">
        <v>46156</v>
      </c>
      <c r="J80" s="12">
        <v>2</v>
      </c>
      <c r="K80" s="14">
        <v>1217</v>
      </c>
      <c r="L80" s="14">
        <v>0</v>
      </c>
      <c r="M80" s="14">
        <v>1217</v>
      </c>
      <c r="N80" s="14">
        <v>0</v>
      </c>
      <c r="O80" s="12" t="s">
        <v>769</v>
      </c>
      <c r="P80" s="15" t="s">
        <v>840</v>
      </c>
    </row>
    <row r="81" spans="1:16" ht="61.5" customHeight="1">
      <c r="A81" s="9">
        <v>74</v>
      </c>
      <c r="B81" s="10">
        <v>487</v>
      </c>
      <c r="C81" s="11" t="s">
        <v>529</v>
      </c>
      <c r="D81" s="12" t="s">
        <v>468</v>
      </c>
      <c r="E81" s="12" t="s">
        <v>82</v>
      </c>
      <c r="F81" s="12" t="s">
        <v>58</v>
      </c>
      <c r="G81" s="12" t="s">
        <v>127</v>
      </c>
      <c r="H81" s="13">
        <v>46166</v>
      </c>
      <c r="I81" s="13">
        <v>46168</v>
      </c>
      <c r="J81" s="12">
        <v>1.5</v>
      </c>
      <c r="K81" s="14">
        <v>856.5</v>
      </c>
      <c r="L81" s="14">
        <v>0</v>
      </c>
      <c r="M81" s="14">
        <v>248</v>
      </c>
      <c r="N81" s="14">
        <v>608.5</v>
      </c>
      <c r="O81" s="12" t="s">
        <v>1047</v>
      </c>
      <c r="P81" s="15" t="s">
        <v>1005</v>
      </c>
    </row>
    <row r="82" spans="1:16" ht="61.5" customHeight="1">
      <c r="A82" s="9">
        <v>75</v>
      </c>
      <c r="B82" s="10">
        <v>524</v>
      </c>
      <c r="C82" s="11" t="s">
        <v>529</v>
      </c>
      <c r="D82" s="12" t="s">
        <v>468</v>
      </c>
      <c r="E82" s="12" t="s">
        <v>57</v>
      </c>
      <c r="F82" s="12" t="s">
        <v>58</v>
      </c>
      <c r="G82" s="12" t="s">
        <v>59</v>
      </c>
      <c r="H82" s="13">
        <v>46175</v>
      </c>
      <c r="I82" s="13">
        <v>46175</v>
      </c>
      <c r="J82" s="12">
        <v>0.5</v>
      </c>
      <c r="K82" s="14">
        <v>248</v>
      </c>
      <c r="L82" s="14">
        <v>0</v>
      </c>
      <c r="M82" s="14">
        <v>0</v>
      </c>
      <c r="N82" s="14">
        <v>248</v>
      </c>
      <c r="O82" s="12" t="s">
        <v>60</v>
      </c>
      <c r="P82" s="15" t="s">
        <v>316</v>
      </c>
    </row>
    <row r="83" spans="1:16" ht="61.5" customHeight="1">
      <c r="A83" s="9">
        <v>76</v>
      </c>
      <c r="B83" s="10">
        <v>524</v>
      </c>
      <c r="C83" s="11" t="s">
        <v>529</v>
      </c>
      <c r="D83" s="12" t="s">
        <v>468</v>
      </c>
      <c r="E83" s="12" t="s">
        <v>57</v>
      </c>
      <c r="F83" s="12" t="s">
        <v>58</v>
      </c>
      <c r="G83" s="12" t="s">
        <v>59</v>
      </c>
      <c r="H83" s="13">
        <v>46182</v>
      </c>
      <c r="I83" s="13">
        <v>46182</v>
      </c>
      <c r="J83" s="12">
        <v>0.5</v>
      </c>
      <c r="K83" s="14">
        <v>248</v>
      </c>
      <c r="L83" s="14">
        <v>0</v>
      </c>
      <c r="M83" s="14">
        <v>0</v>
      </c>
      <c r="N83" s="14">
        <v>248</v>
      </c>
      <c r="O83" s="12" t="s">
        <v>60</v>
      </c>
      <c r="P83" s="15" t="s">
        <v>316</v>
      </c>
    </row>
    <row r="84" spans="1:16" ht="61.5" customHeight="1">
      <c r="A84" s="9">
        <v>77</v>
      </c>
      <c r="B84" s="10">
        <v>524</v>
      </c>
      <c r="C84" s="11" t="s">
        <v>529</v>
      </c>
      <c r="D84" s="12" t="s">
        <v>468</v>
      </c>
      <c r="E84" s="12" t="s">
        <v>57</v>
      </c>
      <c r="F84" s="12" t="s">
        <v>58</v>
      </c>
      <c r="G84" s="12" t="s">
        <v>59</v>
      </c>
      <c r="H84" s="13">
        <v>46191</v>
      </c>
      <c r="I84" s="13">
        <v>46191</v>
      </c>
      <c r="J84" s="12">
        <v>0.5</v>
      </c>
      <c r="K84" s="14">
        <v>248</v>
      </c>
      <c r="L84" s="14">
        <v>0</v>
      </c>
      <c r="M84" s="14">
        <v>0</v>
      </c>
      <c r="N84" s="14">
        <v>248</v>
      </c>
      <c r="O84" s="12" t="s">
        <v>60</v>
      </c>
      <c r="P84" s="15" t="s">
        <v>316</v>
      </c>
    </row>
    <row r="85" spans="1:16" ht="61.5" customHeight="1">
      <c r="A85" s="9">
        <v>78</v>
      </c>
      <c r="B85" s="10">
        <v>524</v>
      </c>
      <c r="C85" s="11" t="s">
        <v>529</v>
      </c>
      <c r="D85" s="12" t="s">
        <v>468</v>
      </c>
      <c r="E85" s="12" t="s">
        <v>57</v>
      </c>
      <c r="F85" s="12" t="s">
        <v>58</v>
      </c>
      <c r="G85" s="12" t="s">
        <v>59</v>
      </c>
      <c r="H85" s="13">
        <v>46198</v>
      </c>
      <c r="I85" s="13">
        <v>46198</v>
      </c>
      <c r="J85" s="12">
        <v>0.5</v>
      </c>
      <c r="K85" s="14">
        <v>248</v>
      </c>
      <c r="L85" s="14">
        <v>0</v>
      </c>
      <c r="M85" s="14">
        <v>0</v>
      </c>
      <c r="N85" s="14">
        <v>248</v>
      </c>
      <c r="O85" s="12" t="s">
        <v>60</v>
      </c>
      <c r="P85" s="15" t="s">
        <v>316</v>
      </c>
    </row>
    <row r="86" spans="1:16" ht="61.5" customHeight="1">
      <c r="A86" s="9">
        <v>79</v>
      </c>
      <c r="B86" s="10">
        <v>524</v>
      </c>
      <c r="C86" s="11" t="s">
        <v>529</v>
      </c>
      <c r="D86" s="12" t="s">
        <v>468</v>
      </c>
      <c r="E86" s="12" t="s">
        <v>57</v>
      </c>
      <c r="F86" s="12" t="s">
        <v>58</v>
      </c>
      <c r="G86" s="12" t="s">
        <v>59</v>
      </c>
      <c r="H86" s="13">
        <v>46203</v>
      </c>
      <c r="I86" s="13">
        <v>46203</v>
      </c>
      <c r="J86" s="12">
        <v>0.5</v>
      </c>
      <c r="K86" s="14">
        <v>248</v>
      </c>
      <c r="L86" s="14">
        <v>0</v>
      </c>
      <c r="M86" s="14">
        <v>0</v>
      </c>
      <c r="N86" s="14">
        <v>248</v>
      </c>
      <c r="O86" s="12" t="s">
        <v>60</v>
      </c>
      <c r="P86" s="15" t="s">
        <v>316</v>
      </c>
    </row>
    <row r="87" spans="1:16" ht="61.5" customHeight="1">
      <c r="A87" s="9">
        <v>80</v>
      </c>
      <c r="B87" s="10">
        <v>458</v>
      </c>
      <c r="C87" s="11" t="s">
        <v>530</v>
      </c>
      <c r="D87" s="12" t="s">
        <v>477</v>
      </c>
      <c r="E87" s="12" t="s">
        <v>82</v>
      </c>
      <c r="F87" s="12" t="s">
        <v>118</v>
      </c>
      <c r="G87" s="12" t="s">
        <v>84</v>
      </c>
      <c r="H87" s="13">
        <v>46162</v>
      </c>
      <c r="I87" s="13">
        <v>46164</v>
      </c>
      <c r="J87" s="12">
        <v>2</v>
      </c>
      <c r="K87" s="14">
        <v>1871</v>
      </c>
      <c r="L87" s="14">
        <v>0</v>
      </c>
      <c r="M87" s="14">
        <v>0</v>
      </c>
      <c r="N87" s="14">
        <v>1871</v>
      </c>
      <c r="O87" s="12" t="s">
        <v>60</v>
      </c>
      <c r="P87" s="15" t="s">
        <v>1153</v>
      </c>
    </row>
    <row r="88" spans="1:16" ht="61.5" customHeight="1">
      <c r="A88" s="9">
        <v>81</v>
      </c>
      <c r="B88" s="10">
        <v>453</v>
      </c>
      <c r="C88" s="11" t="s">
        <v>531</v>
      </c>
      <c r="D88" s="12" t="s">
        <v>480</v>
      </c>
      <c r="E88" s="12" t="s">
        <v>82</v>
      </c>
      <c r="F88" s="12" t="s">
        <v>84</v>
      </c>
      <c r="G88" s="12" t="s">
        <v>282</v>
      </c>
      <c r="H88" s="13">
        <v>46160</v>
      </c>
      <c r="I88" s="13">
        <v>46162</v>
      </c>
      <c r="J88" s="12">
        <v>2.5</v>
      </c>
      <c r="K88" s="14">
        <v>742.5</v>
      </c>
      <c r="L88" s="14">
        <v>0</v>
      </c>
      <c r="M88" s="14">
        <v>0</v>
      </c>
      <c r="N88" s="14">
        <v>742.5</v>
      </c>
      <c r="O88" s="12" t="s">
        <v>60</v>
      </c>
      <c r="P88" s="15" t="s">
        <v>1121</v>
      </c>
    </row>
    <row r="89" spans="1:16" ht="61.5" customHeight="1">
      <c r="A89" s="9">
        <v>82</v>
      </c>
      <c r="B89" s="10">
        <v>394</v>
      </c>
      <c r="C89" s="11" t="s">
        <v>532</v>
      </c>
      <c r="D89" s="12" t="s">
        <v>469</v>
      </c>
      <c r="E89" s="12" t="s">
        <v>57</v>
      </c>
      <c r="F89" s="12" t="s">
        <v>97</v>
      </c>
      <c r="G89" s="12" t="s">
        <v>78</v>
      </c>
      <c r="H89" s="13">
        <v>46149</v>
      </c>
      <c r="I89" s="13">
        <v>46149</v>
      </c>
      <c r="J89" s="12">
        <v>0.5</v>
      </c>
      <c r="K89" s="14">
        <v>248</v>
      </c>
      <c r="L89" s="14">
        <v>0</v>
      </c>
      <c r="M89" s="14">
        <v>0</v>
      </c>
      <c r="N89" s="14">
        <v>248</v>
      </c>
      <c r="O89" s="12" t="s">
        <v>60</v>
      </c>
      <c r="P89" s="15" t="s">
        <v>98</v>
      </c>
    </row>
    <row r="90" spans="1:16" ht="61.5" customHeight="1">
      <c r="A90" s="9">
        <v>83</v>
      </c>
      <c r="B90" s="10">
        <v>394</v>
      </c>
      <c r="C90" s="11" t="s">
        <v>532</v>
      </c>
      <c r="D90" s="12" t="s">
        <v>469</v>
      </c>
      <c r="E90" s="12" t="s">
        <v>57</v>
      </c>
      <c r="F90" s="12" t="s">
        <v>97</v>
      </c>
      <c r="G90" s="12" t="s">
        <v>78</v>
      </c>
      <c r="H90" s="13">
        <v>46156</v>
      </c>
      <c r="I90" s="13">
        <v>46156</v>
      </c>
      <c r="J90" s="12">
        <v>0.5</v>
      </c>
      <c r="K90" s="14">
        <v>248</v>
      </c>
      <c r="L90" s="14">
        <v>0</v>
      </c>
      <c r="M90" s="14">
        <v>0</v>
      </c>
      <c r="N90" s="14">
        <v>248</v>
      </c>
      <c r="O90" s="12" t="s">
        <v>60</v>
      </c>
      <c r="P90" s="15" t="s">
        <v>98</v>
      </c>
    </row>
    <row r="91" spans="1:16" ht="61.5" customHeight="1">
      <c r="A91" s="9">
        <v>84</v>
      </c>
      <c r="B91" s="10">
        <v>394</v>
      </c>
      <c r="C91" s="11" t="s">
        <v>532</v>
      </c>
      <c r="D91" s="12" t="s">
        <v>469</v>
      </c>
      <c r="E91" s="12" t="s">
        <v>57</v>
      </c>
      <c r="F91" s="12" t="s">
        <v>97</v>
      </c>
      <c r="G91" s="12" t="s">
        <v>78</v>
      </c>
      <c r="H91" s="13">
        <v>46163</v>
      </c>
      <c r="I91" s="13">
        <v>46163</v>
      </c>
      <c r="J91" s="12">
        <v>0.5</v>
      </c>
      <c r="K91" s="14">
        <v>248</v>
      </c>
      <c r="L91" s="14">
        <v>0</v>
      </c>
      <c r="M91" s="14">
        <v>0</v>
      </c>
      <c r="N91" s="14">
        <v>248</v>
      </c>
      <c r="O91" s="12" t="s">
        <v>60</v>
      </c>
      <c r="P91" s="15" t="s">
        <v>98</v>
      </c>
    </row>
    <row r="92" spans="1:16" ht="61.5" customHeight="1">
      <c r="A92" s="9">
        <v>85</v>
      </c>
      <c r="B92" s="10">
        <v>394</v>
      </c>
      <c r="C92" s="11" t="s">
        <v>532</v>
      </c>
      <c r="D92" s="12" t="s">
        <v>469</v>
      </c>
      <c r="E92" s="12" t="s">
        <v>57</v>
      </c>
      <c r="F92" s="12" t="s">
        <v>97</v>
      </c>
      <c r="G92" s="12" t="s">
        <v>78</v>
      </c>
      <c r="H92" s="13">
        <v>46170</v>
      </c>
      <c r="I92" s="13">
        <v>46170</v>
      </c>
      <c r="J92" s="12">
        <v>0.5</v>
      </c>
      <c r="K92" s="14">
        <v>248</v>
      </c>
      <c r="L92" s="14">
        <v>0</v>
      </c>
      <c r="M92" s="14">
        <v>0</v>
      </c>
      <c r="N92" s="14">
        <v>248</v>
      </c>
      <c r="O92" s="12" t="s">
        <v>60</v>
      </c>
      <c r="P92" s="15" t="s">
        <v>98</v>
      </c>
    </row>
    <row r="93" spans="1:16" ht="61.5" customHeight="1">
      <c r="A93" s="9">
        <v>86</v>
      </c>
      <c r="B93" s="10">
        <v>412</v>
      </c>
      <c r="C93" s="11" t="s">
        <v>533</v>
      </c>
      <c r="D93" s="12" t="s">
        <v>480</v>
      </c>
      <c r="E93" s="12" t="s">
        <v>82</v>
      </c>
      <c r="F93" s="12" t="s">
        <v>84</v>
      </c>
      <c r="G93" s="12" t="s">
        <v>282</v>
      </c>
      <c r="H93" s="13">
        <v>46160</v>
      </c>
      <c r="I93" s="13">
        <v>46162</v>
      </c>
      <c r="J93" s="12">
        <v>2.5</v>
      </c>
      <c r="K93" s="14">
        <v>742.5</v>
      </c>
      <c r="L93" s="14">
        <v>0</v>
      </c>
      <c r="M93" s="14">
        <v>0</v>
      </c>
      <c r="N93" s="14">
        <v>742.5</v>
      </c>
      <c r="O93" s="12" t="s">
        <v>60</v>
      </c>
      <c r="P93" s="15" t="s">
        <v>1121</v>
      </c>
    </row>
    <row r="94" spans="1:16" ht="61.5" customHeight="1">
      <c r="A94" s="9">
        <v>87</v>
      </c>
      <c r="B94" s="10">
        <v>422</v>
      </c>
      <c r="C94" s="11" t="s">
        <v>534</v>
      </c>
      <c r="D94" s="12" t="s">
        <v>469</v>
      </c>
      <c r="E94" s="12" t="s">
        <v>57</v>
      </c>
      <c r="F94" s="12" t="s">
        <v>254</v>
      </c>
      <c r="G94" s="12" t="s">
        <v>94</v>
      </c>
      <c r="H94" s="13">
        <v>46150</v>
      </c>
      <c r="I94" s="13">
        <v>46150</v>
      </c>
      <c r="J94" s="12">
        <v>0.5</v>
      </c>
      <c r="K94" s="14">
        <v>248</v>
      </c>
      <c r="L94" s="14">
        <v>0</v>
      </c>
      <c r="M94" s="14">
        <v>0</v>
      </c>
      <c r="N94" s="14">
        <v>248</v>
      </c>
      <c r="O94" s="12" t="s">
        <v>60</v>
      </c>
      <c r="P94" s="15" t="s">
        <v>703</v>
      </c>
    </row>
    <row r="95" spans="1:16" ht="61.5" customHeight="1">
      <c r="A95" s="9">
        <v>88</v>
      </c>
      <c r="B95" s="10">
        <v>422</v>
      </c>
      <c r="C95" s="11" t="s">
        <v>534</v>
      </c>
      <c r="D95" s="12" t="s">
        <v>469</v>
      </c>
      <c r="E95" s="12" t="s">
        <v>57</v>
      </c>
      <c r="F95" s="12" t="s">
        <v>254</v>
      </c>
      <c r="G95" s="12" t="s">
        <v>94</v>
      </c>
      <c r="H95" s="13">
        <v>46157</v>
      </c>
      <c r="I95" s="13">
        <v>46157</v>
      </c>
      <c r="J95" s="12">
        <v>0.5</v>
      </c>
      <c r="K95" s="14">
        <v>248</v>
      </c>
      <c r="L95" s="14">
        <v>0</v>
      </c>
      <c r="M95" s="14">
        <v>0</v>
      </c>
      <c r="N95" s="14">
        <v>248</v>
      </c>
      <c r="O95" s="12" t="s">
        <v>60</v>
      </c>
      <c r="P95" s="15" t="s">
        <v>703</v>
      </c>
    </row>
    <row r="96" spans="1:16" ht="61.5" customHeight="1">
      <c r="A96" s="9">
        <v>89</v>
      </c>
      <c r="B96" s="10">
        <v>422</v>
      </c>
      <c r="C96" s="11" t="s">
        <v>534</v>
      </c>
      <c r="D96" s="12" t="s">
        <v>469</v>
      </c>
      <c r="E96" s="12" t="s">
        <v>57</v>
      </c>
      <c r="F96" s="12" t="s">
        <v>254</v>
      </c>
      <c r="G96" s="12" t="s">
        <v>94</v>
      </c>
      <c r="H96" s="13">
        <v>46164</v>
      </c>
      <c r="I96" s="13">
        <v>46164</v>
      </c>
      <c r="J96" s="12">
        <v>0.5</v>
      </c>
      <c r="K96" s="14">
        <v>248</v>
      </c>
      <c r="L96" s="14">
        <v>0</v>
      </c>
      <c r="M96" s="14">
        <v>0</v>
      </c>
      <c r="N96" s="14">
        <v>248</v>
      </c>
      <c r="O96" s="12" t="s">
        <v>60</v>
      </c>
      <c r="P96" s="15" t="s">
        <v>703</v>
      </c>
    </row>
    <row r="97" spans="1:16" ht="61.5" customHeight="1">
      <c r="A97" s="9">
        <v>90</v>
      </c>
      <c r="B97" s="10">
        <v>422</v>
      </c>
      <c r="C97" s="11" t="s">
        <v>534</v>
      </c>
      <c r="D97" s="12" t="s">
        <v>469</v>
      </c>
      <c r="E97" s="12" t="s">
        <v>57</v>
      </c>
      <c r="F97" s="12" t="s">
        <v>254</v>
      </c>
      <c r="G97" s="12" t="s">
        <v>94</v>
      </c>
      <c r="H97" s="13">
        <v>46171</v>
      </c>
      <c r="I97" s="13">
        <v>46171</v>
      </c>
      <c r="J97" s="12">
        <v>0.5</v>
      </c>
      <c r="K97" s="14">
        <v>248</v>
      </c>
      <c r="L97" s="14">
        <v>0</v>
      </c>
      <c r="M97" s="14">
        <v>0</v>
      </c>
      <c r="N97" s="14">
        <v>248</v>
      </c>
      <c r="O97" s="12" t="s">
        <v>60</v>
      </c>
      <c r="P97" s="15" t="s">
        <v>703</v>
      </c>
    </row>
    <row r="98" spans="1:16" ht="61.5" customHeight="1">
      <c r="A98" s="9">
        <v>91</v>
      </c>
      <c r="B98" s="10">
        <v>463</v>
      </c>
      <c r="C98" s="11" t="s">
        <v>535</v>
      </c>
      <c r="D98" s="12" t="s">
        <v>480</v>
      </c>
      <c r="E98" s="12" t="s">
        <v>82</v>
      </c>
      <c r="F98" s="12" t="s">
        <v>84</v>
      </c>
      <c r="G98" s="12" t="s">
        <v>282</v>
      </c>
      <c r="H98" s="13">
        <v>46160</v>
      </c>
      <c r="I98" s="13">
        <v>46162</v>
      </c>
      <c r="J98" s="12">
        <v>2.5</v>
      </c>
      <c r="K98" s="14">
        <v>742.5</v>
      </c>
      <c r="L98" s="14">
        <v>0</v>
      </c>
      <c r="M98" s="14">
        <v>0</v>
      </c>
      <c r="N98" s="14">
        <v>742.5</v>
      </c>
      <c r="O98" s="12" t="s">
        <v>60</v>
      </c>
      <c r="P98" s="15" t="s">
        <v>1121</v>
      </c>
    </row>
    <row r="99" spans="1:16" ht="61.5" customHeight="1">
      <c r="A99" s="9">
        <v>92</v>
      </c>
      <c r="B99" s="10">
        <v>515</v>
      </c>
      <c r="C99" s="11" t="s">
        <v>1024</v>
      </c>
      <c r="D99" s="12" t="s">
        <v>481</v>
      </c>
      <c r="E99" s="12" t="s">
        <v>82</v>
      </c>
      <c r="F99" s="12" t="s">
        <v>84</v>
      </c>
      <c r="G99" s="12" t="s">
        <v>89</v>
      </c>
      <c r="H99" s="13">
        <v>46167</v>
      </c>
      <c r="I99" s="13">
        <v>46171</v>
      </c>
      <c r="J99" s="12">
        <v>4.5</v>
      </c>
      <c r="K99" s="14">
        <v>1381.5</v>
      </c>
      <c r="L99" s="14">
        <v>0</v>
      </c>
      <c r="M99" s="14">
        <v>103.5</v>
      </c>
      <c r="N99" s="14">
        <v>1278</v>
      </c>
      <c r="O99" s="12" t="s">
        <v>207</v>
      </c>
      <c r="P99" s="15" t="s">
        <v>1127</v>
      </c>
    </row>
    <row r="100" spans="1:16" ht="61.5" customHeight="1">
      <c r="A100" s="9">
        <v>93</v>
      </c>
      <c r="B100" s="10">
        <v>428</v>
      </c>
      <c r="C100" s="11" t="s">
        <v>536</v>
      </c>
      <c r="D100" s="12" t="s">
        <v>483</v>
      </c>
      <c r="E100" s="12" t="s">
        <v>82</v>
      </c>
      <c r="F100" s="12" t="s">
        <v>84</v>
      </c>
      <c r="G100" s="12" t="s">
        <v>282</v>
      </c>
      <c r="H100" s="13">
        <v>46160</v>
      </c>
      <c r="I100" s="13">
        <v>46162</v>
      </c>
      <c r="J100" s="12">
        <v>2.5</v>
      </c>
      <c r="K100" s="14">
        <v>742.5</v>
      </c>
      <c r="L100" s="14">
        <v>0</v>
      </c>
      <c r="M100" s="14">
        <v>0</v>
      </c>
      <c r="N100" s="14">
        <v>742.5</v>
      </c>
      <c r="O100" s="12" t="s">
        <v>60</v>
      </c>
      <c r="P100" s="15" t="s">
        <v>1121</v>
      </c>
    </row>
    <row r="101" spans="1:16" ht="61.5" customHeight="1">
      <c r="A101" s="9">
        <v>94</v>
      </c>
      <c r="B101" s="10">
        <v>413</v>
      </c>
      <c r="C101" s="11" t="s">
        <v>537</v>
      </c>
      <c r="D101" s="12" t="s">
        <v>477</v>
      </c>
      <c r="E101" s="12" t="s">
        <v>88</v>
      </c>
      <c r="F101" s="12" t="s">
        <v>84</v>
      </c>
      <c r="G101" s="12" t="s">
        <v>218</v>
      </c>
      <c r="H101" s="13">
        <v>46126</v>
      </c>
      <c r="I101" s="13">
        <v>46128</v>
      </c>
      <c r="J101" s="12">
        <v>2</v>
      </c>
      <c r="K101" s="14">
        <v>1871</v>
      </c>
      <c r="L101" s="14">
        <v>0</v>
      </c>
      <c r="M101" s="14">
        <v>0</v>
      </c>
      <c r="N101" s="14">
        <v>1871</v>
      </c>
      <c r="O101" s="12" t="s">
        <v>60</v>
      </c>
      <c r="P101" s="15" t="s">
        <v>1154</v>
      </c>
    </row>
    <row r="102" spans="1:16" ht="61.5" customHeight="1">
      <c r="A102" s="9">
        <v>95</v>
      </c>
      <c r="B102" s="10">
        <v>427</v>
      </c>
      <c r="C102" s="11" t="s">
        <v>538</v>
      </c>
      <c r="D102" s="12" t="s">
        <v>499</v>
      </c>
      <c r="E102" s="12" t="s">
        <v>82</v>
      </c>
      <c r="F102" s="12" t="s">
        <v>84</v>
      </c>
      <c r="G102" s="12" t="s">
        <v>282</v>
      </c>
      <c r="H102" s="13">
        <v>46160</v>
      </c>
      <c r="I102" s="13">
        <v>46162</v>
      </c>
      <c r="J102" s="12">
        <v>2.5</v>
      </c>
      <c r="K102" s="14">
        <v>742.5</v>
      </c>
      <c r="L102" s="14">
        <v>0</v>
      </c>
      <c r="M102" s="14">
        <v>0</v>
      </c>
      <c r="N102" s="14">
        <v>742.5</v>
      </c>
      <c r="O102" s="12" t="s">
        <v>60</v>
      </c>
      <c r="P102" s="15" t="s">
        <v>1121</v>
      </c>
    </row>
    <row r="103" spans="1:16" ht="61.5" customHeight="1">
      <c r="A103" s="9">
        <v>96</v>
      </c>
      <c r="B103" s="10">
        <v>512</v>
      </c>
      <c r="C103" s="11" t="s">
        <v>539</v>
      </c>
      <c r="D103" s="12" t="s">
        <v>482</v>
      </c>
      <c r="E103" s="12" t="s">
        <v>425</v>
      </c>
      <c r="F103" s="12" t="s">
        <v>576</v>
      </c>
      <c r="G103" s="12" t="s">
        <v>84</v>
      </c>
      <c r="H103" s="13">
        <v>46170</v>
      </c>
      <c r="I103" s="13">
        <v>46171</v>
      </c>
      <c r="J103" s="12">
        <v>1</v>
      </c>
      <c r="K103" s="14">
        <v>935.5</v>
      </c>
      <c r="L103" s="14">
        <v>0</v>
      </c>
      <c r="M103" s="14">
        <v>0</v>
      </c>
      <c r="N103" s="14">
        <v>935.5</v>
      </c>
      <c r="O103" s="12" t="s">
        <v>60</v>
      </c>
      <c r="P103" s="15" t="s">
        <v>1132</v>
      </c>
    </row>
    <row r="104" spans="1:16" ht="61.5" customHeight="1">
      <c r="A104" s="9">
        <v>97</v>
      </c>
      <c r="B104" s="10">
        <v>431</v>
      </c>
      <c r="C104" s="11" t="s">
        <v>540</v>
      </c>
      <c r="D104" s="12" t="s">
        <v>468</v>
      </c>
      <c r="E104" s="12" t="s">
        <v>82</v>
      </c>
      <c r="F104" s="12" t="s">
        <v>84</v>
      </c>
      <c r="G104" s="12" t="s">
        <v>576</v>
      </c>
      <c r="H104" s="13">
        <v>46155</v>
      </c>
      <c r="I104" s="13">
        <v>46157</v>
      </c>
      <c r="J104" s="12">
        <v>2.5</v>
      </c>
      <c r="K104" s="14">
        <v>1465</v>
      </c>
      <c r="L104" s="14">
        <v>0</v>
      </c>
      <c r="M104" s="14">
        <v>0</v>
      </c>
      <c r="N104" s="14">
        <v>1465</v>
      </c>
      <c r="O104" s="12" t="s">
        <v>60</v>
      </c>
      <c r="P104" s="15" t="s">
        <v>1155</v>
      </c>
    </row>
    <row r="105" spans="1:16" ht="61.5" customHeight="1">
      <c r="A105" s="9">
        <v>98</v>
      </c>
      <c r="B105" s="10">
        <v>508</v>
      </c>
      <c r="C105" s="11" t="s">
        <v>541</v>
      </c>
      <c r="D105" s="12" t="s">
        <v>469</v>
      </c>
      <c r="E105" s="12" t="s">
        <v>57</v>
      </c>
      <c r="F105" s="12" t="s">
        <v>576</v>
      </c>
      <c r="G105" s="12" t="s">
        <v>84</v>
      </c>
      <c r="H105" s="13">
        <v>46171</v>
      </c>
      <c r="I105" s="13">
        <v>46172</v>
      </c>
      <c r="J105" s="12">
        <v>1</v>
      </c>
      <c r="K105" s="14">
        <v>935.5</v>
      </c>
      <c r="L105" s="14">
        <v>0</v>
      </c>
      <c r="M105" s="14">
        <v>0</v>
      </c>
      <c r="N105" s="14">
        <v>935.5</v>
      </c>
      <c r="O105" s="12" t="s">
        <v>60</v>
      </c>
      <c r="P105" s="15" t="s">
        <v>1156</v>
      </c>
    </row>
    <row r="106" spans="1:16" ht="61.5" customHeight="1">
      <c r="A106" s="9">
        <v>99</v>
      </c>
      <c r="B106" s="10">
        <v>402</v>
      </c>
      <c r="C106" s="11" t="s">
        <v>542</v>
      </c>
      <c r="D106" s="12" t="s">
        <v>468</v>
      </c>
      <c r="E106" s="12" t="s">
        <v>88</v>
      </c>
      <c r="F106" s="12" t="s">
        <v>84</v>
      </c>
      <c r="G106" s="12" t="s">
        <v>592</v>
      </c>
      <c r="H106" s="13">
        <v>46153</v>
      </c>
      <c r="I106" s="13">
        <v>46156</v>
      </c>
      <c r="J106" s="12">
        <v>3.5</v>
      </c>
      <c r="K106" s="14">
        <v>3218</v>
      </c>
      <c r="L106" s="14">
        <v>0</v>
      </c>
      <c r="M106" s="14">
        <v>0</v>
      </c>
      <c r="N106" s="14">
        <v>3218</v>
      </c>
      <c r="O106" s="12" t="s">
        <v>60</v>
      </c>
      <c r="P106" s="15" t="s">
        <v>1157</v>
      </c>
    </row>
    <row r="107" spans="1:16" ht="61.5" customHeight="1">
      <c r="A107" s="9">
        <v>100</v>
      </c>
      <c r="B107" s="10">
        <v>384</v>
      </c>
      <c r="C107" s="11" t="s">
        <v>543</v>
      </c>
      <c r="D107" s="12" t="s">
        <v>489</v>
      </c>
      <c r="E107" s="12" t="s">
        <v>82</v>
      </c>
      <c r="F107" s="12" t="s">
        <v>84</v>
      </c>
      <c r="G107" s="12" t="s">
        <v>83</v>
      </c>
      <c r="H107" s="13">
        <v>46147</v>
      </c>
      <c r="I107" s="13">
        <v>46150</v>
      </c>
      <c r="J107" s="12">
        <v>3.5</v>
      </c>
      <c r="K107" s="14">
        <v>1062</v>
      </c>
      <c r="L107" s="14">
        <v>0</v>
      </c>
      <c r="M107" s="14">
        <v>0</v>
      </c>
      <c r="N107" s="14">
        <v>1062</v>
      </c>
      <c r="O107" s="12" t="s">
        <v>60</v>
      </c>
      <c r="P107" s="15" t="s">
        <v>1158</v>
      </c>
    </row>
    <row r="108" spans="1:16" ht="61.5" customHeight="1">
      <c r="A108" s="9">
        <v>101</v>
      </c>
      <c r="B108" s="10">
        <v>400</v>
      </c>
      <c r="C108" s="11" t="s">
        <v>544</v>
      </c>
      <c r="D108" s="12" t="s">
        <v>469</v>
      </c>
      <c r="E108" s="12" t="s">
        <v>88</v>
      </c>
      <c r="F108" s="12" t="s">
        <v>84</v>
      </c>
      <c r="G108" s="12" t="s">
        <v>592</v>
      </c>
      <c r="H108" s="13">
        <v>46153</v>
      </c>
      <c r="I108" s="13">
        <v>46156</v>
      </c>
      <c r="J108" s="12">
        <v>3.5</v>
      </c>
      <c r="K108" s="14">
        <v>3218</v>
      </c>
      <c r="L108" s="14">
        <v>0</v>
      </c>
      <c r="M108" s="14">
        <v>0</v>
      </c>
      <c r="N108" s="14">
        <v>3218</v>
      </c>
      <c r="O108" s="12" t="s">
        <v>60</v>
      </c>
      <c r="P108" s="15" t="s">
        <v>1159</v>
      </c>
    </row>
    <row r="109" spans="1:16" ht="61.5" customHeight="1">
      <c r="A109" s="9">
        <v>102</v>
      </c>
      <c r="B109" s="10">
        <v>478</v>
      </c>
      <c r="C109" s="11" t="s">
        <v>545</v>
      </c>
      <c r="D109" s="12" t="s">
        <v>468</v>
      </c>
      <c r="E109" s="12" t="s">
        <v>57</v>
      </c>
      <c r="F109" s="12" t="s">
        <v>122</v>
      </c>
      <c r="G109" s="12" t="s">
        <v>174</v>
      </c>
      <c r="H109" s="13">
        <v>46161</v>
      </c>
      <c r="I109" s="13">
        <v>46161</v>
      </c>
      <c r="J109" s="12">
        <v>0.5</v>
      </c>
      <c r="K109" s="14">
        <v>248</v>
      </c>
      <c r="L109" s="14">
        <v>0</v>
      </c>
      <c r="M109" s="14">
        <v>0</v>
      </c>
      <c r="N109" s="14">
        <v>248</v>
      </c>
      <c r="O109" s="12" t="s">
        <v>60</v>
      </c>
      <c r="P109" s="15" t="s">
        <v>1160</v>
      </c>
    </row>
    <row r="110" spans="1:16" ht="61.5" customHeight="1">
      <c r="A110" s="9">
        <v>103</v>
      </c>
      <c r="B110" s="10">
        <v>430</v>
      </c>
      <c r="C110" s="11" t="s">
        <v>546</v>
      </c>
      <c r="D110" s="12" t="s">
        <v>491</v>
      </c>
      <c r="E110" s="12" t="s">
        <v>82</v>
      </c>
      <c r="F110" s="12" t="s">
        <v>84</v>
      </c>
      <c r="G110" s="12" t="s">
        <v>83</v>
      </c>
      <c r="H110" s="13">
        <v>46160</v>
      </c>
      <c r="I110" s="13">
        <v>46164</v>
      </c>
      <c r="J110" s="12">
        <v>4.5</v>
      </c>
      <c r="K110" s="14">
        <v>1381.5</v>
      </c>
      <c r="L110" s="14">
        <v>0</v>
      </c>
      <c r="M110" s="14">
        <v>0</v>
      </c>
      <c r="N110" s="14">
        <v>1381.5</v>
      </c>
      <c r="O110" s="12" t="s">
        <v>60</v>
      </c>
      <c r="P110" s="15" t="s">
        <v>1161</v>
      </c>
    </row>
    <row r="111" spans="1:16" ht="61.5" customHeight="1">
      <c r="A111" s="9">
        <v>104</v>
      </c>
      <c r="B111" s="10">
        <v>392</v>
      </c>
      <c r="C111" s="11" t="s">
        <v>547</v>
      </c>
      <c r="D111" s="12" t="s">
        <v>469</v>
      </c>
      <c r="E111" s="12" t="s">
        <v>57</v>
      </c>
      <c r="F111" s="12" t="s">
        <v>106</v>
      </c>
      <c r="G111" s="12" t="s">
        <v>107</v>
      </c>
      <c r="H111" s="13">
        <v>46148</v>
      </c>
      <c r="I111" s="13">
        <v>46148</v>
      </c>
      <c r="J111" s="12">
        <v>0.5</v>
      </c>
      <c r="K111" s="14">
        <v>248</v>
      </c>
      <c r="L111" s="14">
        <v>0</v>
      </c>
      <c r="M111" s="14">
        <v>0</v>
      </c>
      <c r="N111" s="14">
        <v>248</v>
      </c>
      <c r="O111" s="12" t="s">
        <v>60</v>
      </c>
      <c r="P111" s="15" t="s">
        <v>240</v>
      </c>
    </row>
    <row r="112" spans="1:16" ht="61.5" customHeight="1">
      <c r="A112" s="9">
        <v>105</v>
      </c>
      <c r="B112" s="10">
        <v>392</v>
      </c>
      <c r="C112" s="11" t="s">
        <v>547</v>
      </c>
      <c r="D112" s="12" t="s">
        <v>469</v>
      </c>
      <c r="E112" s="12" t="s">
        <v>57</v>
      </c>
      <c r="F112" s="12" t="s">
        <v>106</v>
      </c>
      <c r="G112" s="12" t="s">
        <v>107</v>
      </c>
      <c r="H112" s="13">
        <v>46150</v>
      </c>
      <c r="I112" s="13">
        <v>46150</v>
      </c>
      <c r="J112" s="12">
        <v>0.5</v>
      </c>
      <c r="K112" s="14">
        <v>248</v>
      </c>
      <c r="L112" s="14">
        <v>0</v>
      </c>
      <c r="M112" s="14">
        <v>0</v>
      </c>
      <c r="N112" s="14">
        <v>248</v>
      </c>
      <c r="O112" s="12" t="s">
        <v>60</v>
      </c>
      <c r="P112" s="15" t="s">
        <v>240</v>
      </c>
    </row>
    <row r="113" spans="1:16" ht="61.5" customHeight="1">
      <c r="A113" s="9">
        <v>106</v>
      </c>
      <c r="B113" s="72">
        <v>392</v>
      </c>
      <c r="C113" s="73" t="s">
        <v>547</v>
      </c>
      <c r="D113" s="74" t="s">
        <v>469</v>
      </c>
      <c r="E113" s="74" t="s">
        <v>57</v>
      </c>
      <c r="F113" s="74" t="s">
        <v>106</v>
      </c>
      <c r="G113" s="74" t="s">
        <v>107</v>
      </c>
      <c r="H113" s="75">
        <v>46155</v>
      </c>
      <c r="I113" s="75">
        <v>46155</v>
      </c>
      <c r="J113" s="74">
        <v>0.5</v>
      </c>
      <c r="K113" s="76">
        <v>248</v>
      </c>
      <c r="L113" s="76">
        <v>0</v>
      </c>
      <c r="M113" s="76">
        <v>0</v>
      </c>
      <c r="N113" s="76">
        <v>248</v>
      </c>
      <c r="O113" s="74" t="s">
        <v>60</v>
      </c>
      <c r="P113" s="77" t="s">
        <v>240</v>
      </c>
    </row>
    <row r="114" spans="1:16" ht="61.5" customHeight="1">
      <c r="A114" s="9">
        <v>107</v>
      </c>
      <c r="B114" s="10">
        <v>392</v>
      </c>
      <c r="C114" s="11" t="s">
        <v>547</v>
      </c>
      <c r="D114" s="12" t="s">
        <v>469</v>
      </c>
      <c r="E114" s="12" t="s">
        <v>57</v>
      </c>
      <c r="F114" s="12" t="s">
        <v>106</v>
      </c>
      <c r="G114" s="12" t="s">
        <v>107</v>
      </c>
      <c r="H114" s="13">
        <v>46157</v>
      </c>
      <c r="I114" s="13">
        <v>46157</v>
      </c>
      <c r="J114" s="12">
        <v>0.5</v>
      </c>
      <c r="K114" s="14">
        <v>248</v>
      </c>
      <c r="L114" s="14">
        <v>0</v>
      </c>
      <c r="M114" s="14">
        <v>0</v>
      </c>
      <c r="N114" s="14">
        <v>248</v>
      </c>
      <c r="O114" s="12" t="s">
        <v>60</v>
      </c>
      <c r="P114" s="15" t="s">
        <v>240</v>
      </c>
    </row>
    <row r="115" spans="1:16" ht="61.5" customHeight="1">
      <c r="A115" s="9">
        <v>108</v>
      </c>
      <c r="B115" s="10">
        <v>392</v>
      </c>
      <c r="C115" s="11" t="s">
        <v>547</v>
      </c>
      <c r="D115" s="12" t="s">
        <v>469</v>
      </c>
      <c r="E115" s="12" t="s">
        <v>57</v>
      </c>
      <c r="F115" s="12" t="s">
        <v>106</v>
      </c>
      <c r="G115" s="12" t="s">
        <v>107</v>
      </c>
      <c r="H115" s="13">
        <v>46162</v>
      </c>
      <c r="I115" s="13">
        <v>46162</v>
      </c>
      <c r="J115" s="12">
        <v>0.5</v>
      </c>
      <c r="K115" s="14">
        <v>248</v>
      </c>
      <c r="L115" s="14">
        <v>0</v>
      </c>
      <c r="M115" s="14">
        <v>0</v>
      </c>
      <c r="N115" s="14">
        <v>248</v>
      </c>
      <c r="O115" s="12" t="s">
        <v>60</v>
      </c>
      <c r="P115" s="15" t="s">
        <v>240</v>
      </c>
    </row>
    <row r="116" spans="1:16" ht="61.5" customHeight="1">
      <c r="A116" s="9">
        <v>109</v>
      </c>
      <c r="B116" s="10">
        <v>392</v>
      </c>
      <c r="C116" s="11" t="s">
        <v>547</v>
      </c>
      <c r="D116" s="12" t="s">
        <v>469</v>
      </c>
      <c r="E116" s="12" t="s">
        <v>57</v>
      </c>
      <c r="F116" s="12" t="s">
        <v>106</v>
      </c>
      <c r="G116" s="12" t="s">
        <v>107</v>
      </c>
      <c r="H116" s="13">
        <v>46164</v>
      </c>
      <c r="I116" s="13">
        <v>46164</v>
      </c>
      <c r="J116" s="12">
        <v>0.5</v>
      </c>
      <c r="K116" s="14">
        <v>248</v>
      </c>
      <c r="L116" s="14">
        <v>0</v>
      </c>
      <c r="M116" s="14">
        <v>0</v>
      </c>
      <c r="N116" s="14">
        <v>248</v>
      </c>
      <c r="O116" s="12" t="s">
        <v>60</v>
      </c>
      <c r="P116" s="15" t="s">
        <v>240</v>
      </c>
    </row>
    <row r="117" spans="1:16" ht="61.5" customHeight="1">
      <c r="A117" s="9">
        <v>110</v>
      </c>
      <c r="B117" s="10">
        <v>392</v>
      </c>
      <c r="C117" s="11" t="s">
        <v>547</v>
      </c>
      <c r="D117" s="12" t="s">
        <v>469</v>
      </c>
      <c r="E117" s="12" t="s">
        <v>57</v>
      </c>
      <c r="F117" s="12" t="s">
        <v>106</v>
      </c>
      <c r="G117" s="12" t="s">
        <v>107</v>
      </c>
      <c r="H117" s="13">
        <v>46169</v>
      </c>
      <c r="I117" s="13">
        <v>46169</v>
      </c>
      <c r="J117" s="12">
        <v>0.5</v>
      </c>
      <c r="K117" s="14">
        <v>248</v>
      </c>
      <c r="L117" s="14">
        <v>0</v>
      </c>
      <c r="M117" s="14">
        <v>0</v>
      </c>
      <c r="N117" s="14">
        <v>248</v>
      </c>
      <c r="O117" s="12" t="s">
        <v>60</v>
      </c>
      <c r="P117" s="15" t="s">
        <v>240</v>
      </c>
    </row>
    <row r="118" spans="1:16" ht="61.5" customHeight="1">
      <c r="A118" s="9">
        <v>111</v>
      </c>
      <c r="B118" s="10">
        <v>392</v>
      </c>
      <c r="C118" s="11" t="s">
        <v>547</v>
      </c>
      <c r="D118" s="12" t="s">
        <v>469</v>
      </c>
      <c r="E118" s="12" t="s">
        <v>57</v>
      </c>
      <c r="F118" s="12" t="s">
        <v>106</v>
      </c>
      <c r="G118" s="12" t="s">
        <v>107</v>
      </c>
      <c r="H118" s="13">
        <v>46171</v>
      </c>
      <c r="I118" s="13">
        <v>46171</v>
      </c>
      <c r="J118" s="12">
        <v>0.5</v>
      </c>
      <c r="K118" s="14">
        <v>248</v>
      </c>
      <c r="L118" s="14">
        <v>0</v>
      </c>
      <c r="M118" s="14">
        <v>0</v>
      </c>
      <c r="N118" s="14">
        <v>248</v>
      </c>
      <c r="O118" s="12" t="s">
        <v>60</v>
      </c>
      <c r="P118" s="15" t="s">
        <v>240</v>
      </c>
    </row>
    <row r="119" spans="1:16" ht="61.5" customHeight="1">
      <c r="A119" s="9">
        <v>112</v>
      </c>
      <c r="B119" s="10">
        <v>382</v>
      </c>
      <c r="C119" s="11" t="s">
        <v>548</v>
      </c>
      <c r="D119" s="12" t="s">
        <v>469</v>
      </c>
      <c r="E119" s="12" t="s">
        <v>88</v>
      </c>
      <c r="F119" s="12" t="s">
        <v>84</v>
      </c>
      <c r="G119" s="12" t="s">
        <v>594</v>
      </c>
      <c r="H119" s="13">
        <v>46154</v>
      </c>
      <c r="I119" s="13">
        <v>46157</v>
      </c>
      <c r="J119" s="12">
        <v>2.5</v>
      </c>
      <c r="K119" s="14">
        <v>2282.5</v>
      </c>
      <c r="L119" s="14">
        <v>0</v>
      </c>
      <c r="M119" s="14">
        <v>935.5</v>
      </c>
      <c r="N119" s="14">
        <v>1347</v>
      </c>
      <c r="O119" s="12" t="s">
        <v>1062</v>
      </c>
      <c r="P119" s="15" t="s">
        <v>1162</v>
      </c>
    </row>
    <row r="120" spans="1:16" ht="61.5" customHeight="1">
      <c r="A120" s="9">
        <v>113</v>
      </c>
      <c r="B120" s="10">
        <v>420</v>
      </c>
      <c r="C120" s="11" t="s">
        <v>549</v>
      </c>
      <c r="D120" s="12" t="s">
        <v>468</v>
      </c>
      <c r="E120" s="12" t="s">
        <v>57</v>
      </c>
      <c r="F120" s="12" t="s">
        <v>93</v>
      </c>
      <c r="G120" s="12" t="s">
        <v>94</v>
      </c>
      <c r="H120" s="13">
        <v>46149</v>
      </c>
      <c r="I120" s="13">
        <v>46149</v>
      </c>
      <c r="J120" s="12">
        <v>0.5</v>
      </c>
      <c r="K120" s="14">
        <v>248</v>
      </c>
      <c r="L120" s="14">
        <v>0</v>
      </c>
      <c r="M120" s="14">
        <v>0</v>
      </c>
      <c r="N120" s="14">
        <v>248</v>
      </c>
      <c r="O120" s="12" t="s">
        <v>60</v>
      </c>
      <c r="P120" s="15" t="s">
        <v>703</v>
      </c>
    </row>
    <row r="121" spans="1:16" ht="61.5" customHeight="1">
      <c r="A121" s="9">
        <v>114</v>
      </c>
      <c r="B121" s="10">
        <v>420</v>
      </c>
      <c r="C121" s="11" t="s">
        <v>549</v>
      </c>
      <c r="D121" s="12" t="s">
        <v>468</v>
      </c>
      <c r="E121" s="12" t="s">
        <v>57</v>
      </c>
      <c r="F121" s="12" t="s">
        <v>93</v>
      </c>
      <c r="G121" s="12" t="s">
        <v>94</v>
      </c>
      <c r="H121" s="13">
        <v>46154</v>
      </c>
      <c r="I121" s="13">
        <v>46154</v>
      </c>
      <c r="J121" s="12">
        <v>0.5</v>
      </c>
      <c r="K121" s="14">
        <v>248</v>
      </c>
      <c r="L121" s="14">
        <v>0</v>
      </c>
      <c r="M121" s="14">
        <v>0</v>
      </c>
      <c r="N121" s="14">
        <v>248</v>
      </c>
      <c r="O121" s="12" t="s">
        <v>60</v>
      </c>
      <c r="P121" s="15" t="s">
        <v>703</v>
      </c>
    </row>
    <row r="122" spans="1:16" ht="61.5" customHeight="1">
      <c r="A122" s="9">
        <v>115</v>
      </c>
      <c r="B122" s="10">
        <v>420</v>
      </c>
      <c r="C122" s="11" t="s">
        <v>549</v>
      </c>
      <c r="D122" s="12" t="s">
        <v>468</v>
      </c>
      <c r="E122" s="12" t="s">
        <v>57</v>
      </c>
      <c r="F122" s="12" t="s">
        <v>93</v>
      </c>
      <c r="G122" s="12" t="s">
        <v>94</v>
      </c>
      <c r="H122" s="13">
        <v>46161</v>
      </c>
      <c r="I122" s="13">
        <v>46161</v>
      </c>
      <c r="J122" s="12">
        <v>0.5</v>
      </c>
      <c r="K122" s="14">
        <v>248</v>
      </c>
      <c r="L122" s="14">
        <v>0</v>
      </c>
      <c r="M122" s="14">
        <v>0</v>
      </c>
      <c r="N122" s="14">
        <v>248</v>
      </c>
      <c r="O122" s="12" t="s">
        <v>60</v>
      </c>
      <c r="P122" s="15" t="s">
        <v>703</v>
      </c>
    </row>
    <row r="123" spans="1:16" ht="61.5" customHeight="1">
      <c r="A123" s="9">
        <v>116</v>
      </c>
      <c r="B123" s="10">
        <v>526</v>
      </c>
      <c r="C123" s="11" t="s">
        <v>549</v>
      </c>
      <c r="D123" s="12" t="s">
        <v>468</v>
      </c>
      <c r="E123" s="12" t="s">
        <v>57</v>
      </c>
      <c r="F123" s="12" t="s">
        <v>93</v>
      </c>
      <c r="G123" s="12" t="s">
        <v>94</v>
      </c>
      <c r="H123" s="13">
        <v>46175</v>
      </c>
      <c r="I123" s="13">
        <v>46175</v>
      </c>
      <c r="J123" s="12">
        <v>0.5</v>
      </c>
      <c r="K123" s="14">
        <v>248</v>
      </c>
      <c r="L123" s="14">
        <v>0</v>
      </c>
      <c r="M123" s="14">
        <v>0</v>
      </c>
      <c r="N123" s="14">
        <v>248</v>
      </c>
      <c r="O123" s="12" t="s">
        <v>60</v>
      </c>
      <c r="P123" s="15" t="s">
        <v>703</v>
      </c>
    </row>
    <row r="124" spans="1:16" ht="61.5" customHeight="1">
      <c r="A124" s="9">
        <v>117</v>
      </c>
      <c r="B124" s="10">
        <v>526</v>
      </c>
      <c r="C124" s="11" t="s">
        <v>549</v>
      </c>
      <c r="D124" s="12" t="s">
        <v>468</v>
      </c>
      <c r="E124" s="12" t="s">
        <v>57</v>
      </c>
      <c r="F124" s="12" t="s">
        <v>93</v>
      </c>
      <c r="G124" s="12" t="s">
        <v>94</v>
      </c>
      <c r="H124" s="13">
        <v>46182</v>
      </c>
      <c r="I124" s="13">
        <v>46182</v>
      </c>
      <c r="J124" s="12">
        <v>0.5</v>
      </c>
      <c r="K124" s="14">
        <v>248</v>
      </c>
      <c r="L124" s="14">
        <v>0</v>
      </c>
      <c r="M124" s="14">
        <v>0</v>
      </c>
      <c r="N124" s="14">
        <v>248</v>
      </c>
      <c r="O124" s="12" t="s">
        <v>60</v>
      </c>
      <c r="P124" s="15" t="s">
        <v>703</v>
      </c>
    </row>
    <row r="125" spans="1:16" ht="61.5" customHeight="1">
      <c r="A125" s="9">
        <v>118</v>
      </c>
      <c r="B125" s="10">
        <v>526</v>
      </c>
      <c r="C125" s="11" t="s">
        <v>549</v>
      </c>
      <c r="D125" s="12" t="s">
        <v>468</v>
      </c>
      <c r="E125" s="12" t="s">
        <v>57</v>
      </c>
      <c r="F125" s="12" t="s">
        <v>93</v>
      </c>
      <c r="G125" s="12" t="s">
        <v>94</v>
      </c>
      <c r="H125" s="13">
        <v>46189</v>
      </c>
      <c r="I125" s="13">
        <v>46189</v>
      </c>
      <c r="J125" s="12">
        <v>0.5</v>
      </c>
      <c r="K125" s="14">
        <v>248</v>
      </c>
      <c r="L125" s="14">
        <v>0</v>
      </c>
      <c r="M125" s="14">
        <v>0</v>
      </c>
      <c r="N125" s="14">
        <v>248</v>
      </c>
      <c r="O125" s="12" t="s">
        <v>60</v>
      </c>
      <c r="P125" s="15" t="s">
        <v>703</v>
      </c>
    </row>
    <row r="126" spans="1:16" ht="61.5" customHeight="1">
      <c r="A126" s="9">
        <v>119</v>
      </c>
      <c r="B126" s="10">
        <v>526</v>
      </c>
      <c r="C126" s="11" t="s">
        <v>549</v>
      </c>
      <c r="D126" s="12" t="s">
        <v>468</v>
      </c>
      <c r="E126" s="12" t="s">
        <v>57</v>
      </c>
      <c r="F126" s="12" t="s">
        <v>93</v>
      </c>
      <c r="G126" s="12" t="s">
        <v>94</v>
      </c>
      <c r="H126" s="13">
        <v>46196</v>
      </c>
      <c r="I126" s="13">
        <v>46196</v>
      </c>
      <c r="J126" s="12">
        <v>0.5</v>
      </c>
      <c r="K126" s="14">
        <v>248</v>
      </c>
      <c r="L126" s="14">
        <v>0</v>
      </c>
      <c r="M126" s="14">
        <v>0</v>
      </c>
      <c r="N126" s="14">
        <v>248</v>
      </c>
      <c r="O126" s="12" t="s">
        <v>1183</v>
      </c>
      <c r="P126" s="15" t="s">
        <v>703</v>
      </c>
    </row>
    <row r="127" spans="1:16" ht="61.5" customHeight="1">
      <c r="A127" s="9">
        <v>120</v>
      </c>
      <c r="B127" s="10">
        <v>472</v>
      </c>
      <c r="C127" s="11" t="s">
        <v>550</v>
      </c>
      <c r="D127" s="12" t="s">
        <v>469</v>
      </c>
      <c r="E127" s="12" t="s">
        <v>88</v>
      </c>
      <c r="F127" s="12" t="s">
        <v>84</v>
      </c>
      <c r="G127" s="12" t="s">
        <v>593</v>
      </c>
      <c r="H127" s="13">
        <v>46141</v>
      </c>
      <c r="I127" s="13">
        <v>46142</v>
      </c>
      <c r="J127" s="12">
        <v>1</v>
      </c>
      <c r="K127" s="14">
        <v>935.5</v>
      </c>
      <c r="L127" s="14">
        <v>0</v>
      </c>
      <c r="M127" s="14">
        <v>0</v>
      </c>
      <c r="N127" s="14">
        <v>935.5</v>
      </c>
      <c r="O127" s="12" t="s">
        <v>60</v>
      </c>
      <c r="P127" s="15" t="s">
        <v>1163</v>
      </c>
    </row>
    <row r="128" spans="1:16" ht="61.5" customHeight="1">
      <c r="A128" s="9">
        <v>121</v>
      </c>
      <c r="B128" s="10">
        <v>426</v>
      </c>
      <c r="C128" s="11" t="s">
        <v>551</v>
      </c>
      <c r="D128" s="12" t="s">
        <v>480</v>
      </c>
      <c r="E128" s="12" t="s">
        <v>82</v>
      </c>
      <c r="F128" s="12" t="s">
        <v>84</v>
      </c>
      <c r="G128" s="12" t="s">
        <v>282</v>
      </c>
      <c r="H128" s="13">
        <v>46160</v>
      </c>
      <c r="I128" s="13">
        <v>46162</v>
      </c>
      <c r="J128" s="12">
        <v>2.5</v>
      </c>
      <c r="K128" s="14">
        <v>742.5</v>
      </c>
      <c r="L128" s="14">
        <v>0</v>
      </c>
      <c r="M128" s="14">
        <v>0</v>
      </c>
      <c r="N128" s="14">
        <v>742.5</v>
      </c>
      <c r="O128" s="12" t="s">
        <v>60</v>
      </c>
      <c r="P128" s="15" t="s">
        <v>1121</v>
      </c>
    </row>
    <row r="129" spans="1:16" ht="61.5" customHeight="1">
      <c r="A129" s="9">
        <v>122</v>
      </c>
      <c r="B129" s="10">
        <v>28</v>
      </c>
      <c r="C129" s="11" t="s">
        <v>552</v>
      </c>
      <c r="D129" s="12" t="s">
        <v>469</v>
      </c>
      <c r="E129" s="12" t="s">
        <v>88</v>
      </c>
      <c r="F129" s="12" t="s">
        <v>84</v>
      </c>
      <c r="G129" s="12" t="s">
        <v>282</v>
      </c>
      <c r="H129" s="13">
        <v>46161</v>
      </c>
      <c r="I129" s="13">
        <v>46162</v>
      </c>
      <c r="J129" s="12">
        <v>1</v>
      </c>
      <c r="K129" s="14">
        <v>608.5</v>
      </c>
      <c r="L129" s="14">
        <v>0</v>
      </c>
      <c r="M129" s="14">
        <v>0</v>
      </c>
      <c r="N129" s="14">
        <v>608.5</v>
      </c>
      <c r="O129" s="12" t="s">
        <v>60</v>
      </c>
      <c r="P129" s="15" t="s">
        <v>1165</v>
      </c>
    </row>
    <row r="130" spans="1:16" ht="61.5" customHeight="1">
      <c r="A130" s="9">
        <v>123</v>
      </c>
      <c r="B130" s="10">
        <v>31</v>
      </c>
      <c r="C130" s="11" t="s">
        <v>552</v>
      </c>
      <c r="D130" s="12" t="s">
        <v>469</v>
      </c>
      <c r="E130" s="12" t="s">
        <v>82</v>
      </c>
      <c r="F130" s="12" t="s">
        <v>84</v>
      </c>
      <c r="G130" s="12" t="s">
        <v>566</v>
      </c>
      <c r="H130" s="13">
        <v>46168</v>
      </c>
      <c r="I130" s="13">
        <v>46168</v>
      </c>
      <c r="J130" s="12">
        <v>0.5</v>
      </c>
      <c r="K130" s="14">
        <v>248</v>
      </c>
      <c r="L130" s="14">
        <v>0</v>
      </c>
      <c r="M130" s="14">
        <v>0</v>
      </c>
      <c r="N130" s="14">
        <v>248</v>
      </c>
      <c r="O130" s="12" t="s">
        <v>60</v>
      </c>
      <c r="P130" s="15" t="s">
        <v>1164</v>
      </c>
    </row>
    <row r="131" spans="1:16" ht="61.5" customHeight="1">
      <c r="A131" s="9">
        <v>124</v>
      </c>
      <c r="B131" s="10">
        <v>389</v>
      </c>
      <c r="C131" s="11" t="s">
        <v>553</v>
      </c>
      <c r="D131" s="12" t="s">
        <v>468</v>
      </c>
      <c r="E131" s="12" t="s">
        <v>82</v>
      </c>
      <c r="F131" s="12" t="s">
        <v>127</v>
      </c>
      <c r="G131" s="12" t="s">
        <v>574</v>
      </c>
      <c r="H131" s="13">
        <v>46146</v>
      </c>
      <c r="I131" s="13">
        <v>46146</v>
      </c>
      <c r="J131" s="12">
        <v>0.5</v>
      </c>
      <c r="K131" s="14">
        <v>248</v>
      </c>
      <c r="L131" s="14">
        <v>0</v>
      </c>
      <c r="M131" s="14">
        <v>0</v>
      </c>
      <c r="N131" s="14">
        <v>248</v>
      </c>
      <c r="O131" s="12" t="s">
        <v>60</v>
      </c>
      <c r="P131" s="15" t="s">
        <v>694</v>
      </c>
    </row>
    <row r="132" spans="1:16" ht="61.5" customHeight="1">
      <c r="A132" s="9">
        <v>125</v>
      </c>
      <c r="B132" s="10">
        <v>389</v>
      </c>
      <c r="C132" s="11" t="s">
        <v>553</v>
      </c>
      <c r="D132" s="12" t="s">
        <v>468</v>
      </c>
      <c r="E132" s="12" t="s">
        <v>82</v>
      </c>
      <c r="F132" s="12" t="s">
        <v>127</v>
      </c>
      <c r="G132" s="12" t="s">
        <v>574</v>
      </c>
      <c r="H132" s="13">
        <v>46150</v>
      </c>
      <c r="I132" s="13">
        <v>46150</v>
      </c>
      <c r="J132" s="12">
        <v>0.5</v>
      </c>
      <c r="K132" s="14">
        <v>248</v>
      </c>
      <c r="L132" s="14">
        <v>0</v>
      </c>
      <c r="M132" s="14">
        <v>0</v>
      </c>
      <c r="N132" s="14">
        <v>248</v>
      </c>
      <c r="O132" s="12" t="s">
        <v>60</v>
      </c>
      <c r="P132" s="15" t="s">
        <v>694</v>
      </c>
    </row>
    <row r="133" spans="1:16" ht="61.5" customHeight="1">
      <c r="A133" s="9">
        <v>126</v>
      </c>
      <c r="B133" s="10">
        <v>389</v>
      </c>
      <c r="C133" s="11" t="s">
        <v>553</v>
      </c>
      <c r="D133" s="12" t="s">
        <v>468</v>
      </c>
      <c r="E133" s="12" t="s">
        <v>82</v>
      </c>
      <c r="F133" s="12" t="s">
        <v>127</v>
      </c>
      <c r="G133" s="12" t="s">
        <v>574</v>
      </c>
      <c r="H133" s="13">
        <v>46153</v>
      </c>
      <c r="I133" s="13">
        <v>46153</v>
      </c>
      <c r="J133" s="12">
        <v>0.5</v>
      </c>
      <c r="K133" s="14">
        <v>248</v>
      </c>
      <c r="L133" s="14">
        <v>0</v>
      </c>
      <c r="M133" s="14">
        <v>0</v>
      </c>
      <c r="N133" s="14">
        <v>248</v>
      </c>
      <c r="O133" s="12" t="s">
        <v>60</v>
      </c>
      <c r="P133" s="15" t="s">
        <v>694</v>
      </c>
    </row>
    <row r="134" spans="1:16" ht="61.5" customHeight="1">
      <c r="A134" s="9">
        <v>127</v>
      </c>
      <c r="B134" s="10">
        <v>389</v>
      </c>
      <c r="C134" s="11" t="s">
        <v>553</v>
      </c>
      <c r="D134" s="12" t="s">
        <v>468</v>
      </c>
      <c r="E134" s="12" t="s">
        <v>82</v>
      </c>
      <c r="F134" s="12" t="s">
        <v>127</v>
      </c>
      <c r="G134" s="12" t="s">
        <v>574</v>
      </c>
      <c r="H134" s="13">
        <v>46160</v>
      </c>
      <c r="I134" s="13">
        <v>46160</v>
      </c>
      <c r="J134" s="12">
        <v>0.5</v>
      </c>
      <c r="K134" s="14">
        <v>248</v>
      </c>
      <c r="L134" s="14">
        <v>0</v>
      </c>
      <c r="M134" s="14">
        <v>0</v>
      </c>
      <c r="N134" s="14">
        <v>248</v>
      </c>
      <c r="O134" s="12" t="s">
        <v>60</v>
      </c>
      <c r="P134" s="15" t="s">
        <v>694</v>
      </c>
    </row>
    <row r="135" spans="1:16" ht="61.5" customHeight="1">
      <c r="A135" s="9">
        <v>128</v>
      </c>
      <c r="B135" s="10">
        <v>389</v>
      </c>
      <c r="C135" s="11" t="s">
        <v>553</v>
      </c>
      <c r="D135" s="12" t="s">
        <v>468</v>
      </c>
      <c r="E135" s="12" t="s">
        <v>82</v>
      </c>
      <c r="F135" s="12" t="s">
        <v>127</v>
      </c>
      <c r="G135" s="12" t="s">
        <v>574</v>
      </c>
      <c r="H135" s="13">
        <v>46164</v>
      </c>
      <c r="I135" s="13">
        <v>46164</v>
      </c>
      <c r="J135" s="12">
        <v>0.5</v>
      </c>
      <c r="K135" s="14">
        <v>248</v>
      </c>
      <c r="L135" s="14">
        <v>0</v>
      </c>
      <c r="M135" s="14">
        <v>0</v>
      </c>
      <c r="N135" s="14">
        <v>248</v>
      </c>
      <c r="O135" s="12" t="s">
        <v>60</v>
      </c>
      <c r="P135" s="15" t="s">
        <v>694</v>
      </c>
    </row>
    <row r="136" spans="1:16" ht="61.5" customHeight="1">
      <c r="A136" s="9">
        <v>129</v>
      </c>
      <c r="B136" s="10">
        <v>389</v>
      </c>
      <c r="C136" s="11" t="s">
        <v>553</v>
      </c>
      <c r="D136" s="12" t="s">
        <v>468</v>
      </c>
      <c r="E136" s="12" t="s">
        <v>82</v>
      </c>
      <c r="F136" s="12" t="s">
        <v>127</v>
      </c>
      <c r="G136" s="12" t="s">
        <v>574</v>
      </c>
      <c r="H136" s="13">
        <v>46167</v>
      </c>
      <c r="I136" s="13">
        <v>46167</v>
      </c>
      <c r="J136" s="12">
        <v>0.5</v>
      </c>
      <c r="K136" s="14">
        <v>248</v>
      </c>
      <c r="L136" s="14">
        <v>0</v>
      </c>
      <c r="M136" s="14">
        <v>0</v>
      </c>
      <c r="N136" s="14">
        <v>248</v>
      </c>
      <c r="O136" s="12" t="s">
        <v>60</v>
      </c>
      <c r="P136" s="15" t="s">
        <v>694</v>
      </c>
    </row>
    <row r="137" spans="1:16" ht="61.5" customHeight="1">
      <c r="A137" s="9">
        <v>130</v>
      </c>
      <c r="B137" s="10">
        <v>389</v>
      </c>
      <c r="C137" s="11" t="s">
        <v>553</v>
      </c>
      <c r="D137" s="12" t="s">
        <v>468</v>
      </c>
      <c r="E137" s="12" t="s">
        <v>82</v>
      </c>
      <c r="F137" s="12" t="s">
        <v>127</v>
      </c>
      <c r="G137" s="12" t="s">
        <v>128</v>
      </c>
      <c r="H137" s="13">
        <v>46169</v>
      </c>
      <c r="I137" s="13">
        <v>46169</v>
      </c>
      <c r="J137" s="12">
        <v>0.5</v>
      </c>
      <c r="K137" s="14">
        <v>248</v>
      </c>
      <c r="L137" s="14">
        <v>0</v>
      </c>
      <c r="M137" s="14">
        <v>0</v>
      </c>
      <c r="N137" s="14">
        <v>248</v>
      </c>
      <c r="O137" s="12" t="s">
        <v>60</v>
      </c>
      <c r="P137" s="15" t="s">
        <v>129</v>
      </c>
    </row>
    <row r="138" spans="1:16" ht="61.5" customHeight="1">
      <c r="A138" s="9">
        <v>131</v>
      </c>
      <c r="B138" s="10">
        <v>389</v>
      </c>
      <c r="C138" s="11" t="s">
        <v>553</v>
      </c>
      <c r="D138" s="12" t="s">
        <v>468</v>
      </c>
      <c r="E138" s="12" t="s">
        <v>82</v>
      </c>
      <c r="F138" s="12" t="s">
        <v>127</v>
      </c>
      <c r="G138" s="12" t="s">
        <v>574</v>
      </c>
      <c r="H138" s="13">
        <v>46171</v>
      </c>
      <c r="I138" s="13">
        <v>46171</v>
      </c>
      <c r="J138" s="12">
        <v>0.5</v>
      </c>
      <c r="K138" s="14">
        <v>248</v>
      </c>
      <c r="L138" s="14">
        <v>0</v>
      </c>
      <c r="M138" s="14">
        <v>0</v>
      </c>
      <c r="N138" s="14">
        <v>248</v>
      </c>
      <c r="O138" s="12" t="s">
        <v>60</v>
      </c>
      <c r="P138" s="15" t="s">
        <v>694</v>
      </c>
    </row>
    <row r="139" spans="1:16" ht="61.5" customHeight="1">
      <c r="A139" s="9">
        <v>132</v>
      </c>
      <c r="B139" s="10">
        <v>506</v>
      </c>
      <c r="C139" s="11" t="s">
        <v>554</v>
      </c>
      <c r="D139" s="12" t="s">
        <v>468</v>
      </c>
      <c r="E139" s="12" t="s">
        <v>57</v>
      </c>
      <c r="F139" s="12" t="s">
        <v>576</v>
      </c>
      <c r="G139" s="12" t="s">
        <v>84</v>
      </c>
      <c r="H139" s="13">
        <v>46171</v>
      </c>
      <c r="I139" s="13">
        <v>46173</v>
      </c>
      <c r="J139" s="12">
        <v>1</v>
      </c>
      <c r="K139" s="14">
        <v>935.5</v>
      </c>
      <c r="L139" s="14">
        <v>0</v>
      </c>
      <c r="M139" s="14">
        <v>0</v>
      </c>
      <c r="N139" s="14">
        <v>935.5</v>
      </c>
      <c r="O139" s="12" t="s">
        <v>60</v>
      </c>
      <c r="P139" s="15" t="s">
        <v>1156</v>
      </c>
    </row>
    <row r="140" spans="1:16" ht="61.5" customHeight="1">
      <c r="A140" s="9">
        <v>133</v>
      </c>
      <c r="B140" s="10">
        <v>460</v>
      </c>
      <c r="C140" s="11" t="s">
        <v>555</v>
      </c>
      <c r="D140" s="12" t="s">
        <v>484</v>
      </c>
      <c r="E140" s="12" t="s">
        <v>82</v>
      </c>
      <c r="F140" s="12" t="s">
        <v>84</v>
      </c>
      <c r="G140" s="12" t="s">
        <v>167</v>
      </c>
      <c r="H140" s="13">
        <v>46167</v>
      </c>
      <c r="I140" s="13">
        <v>46171</v>
      </c>
      <c r="J140" s="12">
        <v>4.5</v>
      </c>
      <c r="K140" s="14">
        <v>1381.5</v>
      </c>
      <c r="L140" s="14">
        <v>0</v>
      </c>
      <c r="M140" s="14">
        <v>0</v>
      </c>
      <c r="N140" s="14">
        <v>1381.5</v>
      </c>
      <c r="O140" s="12" t="s">
        <v>60</v>
      </c>
      <c r="P140" s="15" t="s">
        <v>1167</v>
      </c>
    </row>
    <row r="141" spans="1:16" ht="61.5" customHeight="1">
      <c r="A141" s="9">
        <v>134</v>
      </c>
      <c r="B141" s="10">
        <v>454</v>
      </c>
      <c r="C141" s="11" t="s">
        <v>555</v>
      </c>
      <c r="D141" s="12" t="s">
        <v>484</v>
      </c>
      <c r="E141" s="12" t="s">
        <v>82</v>
      </c>
      <c r="F141" s="12" t="s">
        <v>84</v>
      </c>
      <c r="G141" s="12" t="s">
        <v>564</v>
      </c>
      <c r="H141" s="13">
        <v>46160</v>
      </c>
      <c r="I141" s="13">
        <v>46165</v>
      </c>
      <c r="J141" s="12">
        <v>5.5</v>
      </c>
      <c r="K141" s="14">
        <v>1813.5</v>
      </c>
      <c r="L141" s="14">
        <v>0</v>
      </c>
      <c r="M141" s="14">
        <v>0</v>
      </c>
      <c r="N141" s="14">
        <v>1813.5</v>
      </c>
      <c r="O141" s="12" t="s">
        <v>60</v>
      </c>
      <c r="P141" s="15" t="s">
        <v>1166</v>
      </c>
    </row>
    <row r="142" spans="1:16" ht="61.5" customHeight="1">
      <c r="A142" s="9">
        <v>135</v>
      </c>
      <c r="B142" s="10">
        <v>455</v>
      </c>
      <c r="C142" s="11" t="s">
        <v>556</v>
      </c>
      <c r="D142" s="12" t="s">
        <v>469</v>
      </c>
      <c r="E142" s="12" t="s">
        <v>82</v>
      </c>
      <c r="F142" s="12" t="s">
        <v>416</v>
      </c>
      <c r="G142" s="12" t="s">
        <v>569</v>
      </c>
      <c r="H142" s="13">
        <v>46161</v>
      </c>
      <c r="I142" s="13">
        <v>46162</v>
      </c>
      <c r="J142" s="12">
        <v>1</v>
      </c>
      <c r="K142" s="14">
        <v>608.5</v>
      </c>
      <c r="L142" s="14">
        <v>0</v>
      </c>
      <c r="M142" s="14">
        <v>0</v>
      </c>
      <c r="N142" s="14">
        <v>608.5</v>
      </c>
      <c r="O142" s="12" t="s">
        <v>60</v>
      </c>
      <c r="P142" s="15" t="s">
        <v>951</v>
      </c>
    </row>
    <row r="143" spans="1:16" ht="61.5" customHeight="1">
      <c r="A143" s="9">
        <v>136</v>
      </c>
      <c r="B143" s="10">
        <v>410</v>
      </c>
      <c r="C143" s="11" t="s">
        <v>557</v>
      </c>
      <c r="D143" s="12" t="s">
        <v>505</v>
      </c>
      <c r="E143" s="12" t="s">
        <v>88</v>
      </c>
      <c r="F143" s="12" t="s">
        <v>84</v>
      </c>
      <c r="G143" s="12" t="s">
        <v>111</v>
      </c>
      <c r="H143" s="13">
        <v>46154</v>
      </c>
      <c r="I143" s="13">
        <v>46156</v>
      </c>
      <c r="J143" s="12">
        <v>2.5</v>
      </c>
      <c r="K143" s="14">
        <v>1235</v>
      </c>
      <c r="L143" s="14">
        <v>0</v>
      </c>
      <c r="M143" s="14">
        <v>0</v>
      </c>
      <c r="N143" s="14">
        <v>1235</v>
      </c>
      <c r="O143" s="12" t="s">
        <v>60</v>
      </c>
      <c r="P143" s="15" t="s">
        <v>1149</v>
      </c>
    </row>
    <row r="144" spans="1:16" ht="61.5" customHeight="1">
      <c r="A144" s="9">
        <v>137</v>
      </c>
      <c r="B144" s="10">
        <v>429</v>
      </c>
      <c r="C144" s="11" t="s">
        <v>557</v>
      </c>
      <c r="D144" s="12" t="s">
        <v>505</v>
      </c>
      <c r="E144" s="12" t="s">
        <v>82</v>
      </c>
      <c r="F144" s="12" t="s">
        <v>84</v>
      </c>
      <c r="G144" s="12" t="s">
        <v>282</v>
      </c>
      <c r="H144" s="13">
        <v>46160</v>
      </c>
      <c r="I144" s="13">
        <v>46162</v>
      </c>
      <c r="J144" s="12">
        <v>2.5</v>
      </c>
      <c r="K144" s="14">
        <v>742.5</v>
      </c>
      <c r="L144" s="14">
        <v>0</v>
      </c>
      <c r="M144" s="14">
        <v>0</v>
      </c>
      <c r="N144" s="14">
        <v>742.5</v>
      </c>
      <c r="O144" s="12" t="s">
        <v>60</v>
      </c>
      <c r="P144" s="15" t="s">
        <v>1121</v>
      </c>
    </row>
    <row r="145" spans="1:16" ht="61.5" customHeight="1">
      <c r="A145" s="9">
        <v>138</v>
      </c>
      <c r="B145" s="10">
        <v>450</v>
      </c>
      <c r="C145" s="11" t="s">
        <v>558</v>
      </c>
      <c r="D145" s="12" t="s">
        <v>468</v>
      </c>
      <c r="E145" s="12" t="s">
        <v>88</v>
      </c>
      <c r="F145" s="12" t="s">
        <v>84</v>
      </c>
      <c r="G145" s="12" t="s">
        <v>218</v>
      </c>
      <c r="H145" s="13">
        <v>46156</v>
      </c>
      <c r="I145" s="13">
        <v>46157</v>
      </c>
      <c r="J145" s="12">
        <v>1.5</v>
      </c>
      <c r="K145" s="14">
        <v>1347</v>
      </c>
      <c r="L145" s="14">
        <v>0</v>
      </c>
      <c r="M145" s="14">
        <v>0</v>
      </c>
      <c r="N145" s="14">
        <v>1347</v>
      </c>
      <c r="O145" s="12" t="s">
        <v>60</v>
      </c>
      <c r="P145" s="15" t="s">
        <v>1168</v>
      </c>
    </row>
    <row r="146" spans="1:16" ht="61.5" customHeight="1">
      <c r="A146" s="9">
        <v>139</v>
      </c>
      <c r="B146" s="10">
        <v>405</v>
      </c>
      <c r="C146" s="11" t="s">
        <v>559</v>
      </c>
      <c r="D146" s="12" t="s">
        <v>505</v>
      </c>
      <c r="E146" s="12" t="s">
        <v>82</v>
      </c>
      <c r="F146" s="12" t="s">
        <v>84</v>
      </c>
      <c r="G146" s="12" t="s">
        <v>586</v>
      </c>
      <c r="H146" s="13">
        <v>46160</v>
      </c>
      <c r="I146" s="13">
        <v>46164</v>
      </c>
      <c r="J146" s="12">
        <v>4.5</v>
      </c>
      <c r="K146" s="14">
        <v>1381.5</v>
      </c>
      <c r="L146" s="14">
        <v>0</v>
      </c>
      <c r="M146" s="14">
        <v>0</v>
      </c>
      <c r="N146" s="14">
        <v>1381.5</v>
      </c>
      <c r="O146" s="12" t="s">
        <v>60</v>
      </c>
      <c r="P146" s="15" t="s">
        <v>1169</v>
      </c>
    </row>
    <row r="147" spans="1:16" ht="61.5" customHeight="1">
      <c r="A147" s="9">
        <v>140</v>
      </c>
      <c r="B147" s="10">
        <v>404</v>
      </c>
      <c r="C147" s="11" t="s">
        <v>559</v>
      </c>
      <c r="D147" s="12" t="s">
        <v>505</v>
      </c>
      <c r="E147" s="12" t="s">
        <v>82</v>
      </c>
      <c r="F147" s="12" t="s">
        <v>84</v>
      </c>
      <c r="G147" s="12" t="s">
        <v>586</v>
      </c>
      <c r="H147" s="13">
        <v>46153</v>
      </c>
      <c r="I147" s="13">
        <v>46157</v>
      </c>
      <c r="J147" s="12">
        <v>4.5</v>
      </c>
      <c r="K147" s="14">
        <v>1381.5</v>
      </c>
      <c r="L147" s="14">
        <v>0</v>
      </c>
      <c r="M147" s="14">
        <v>0</v>
      </c>
      <c r="N147" s="14">
        <v>1381.5</v>
      </c>
      <c r="O147" s="12" t="s">
        <v>60</v>
      </c>
      <c r="P147" s="15" t="s">
        <v>1169</v>
      </c>
    </row>
    <row r="148" spans="1:16" ht="61.5" customHeight="1">
      <c r="A148" s="9">
        <v>141</v>
      </c>
      <c r="B148" s="10">
        <v>457</v>
      </c>
      <c r="C148" s="11" t="s">
        <v>560</v>
      </c>
      <c r="D148" s="12" t="s">
        <v>468</v>
      </c>
      <c r="E148" s="12" t="s">
        <v>82</v>
      </c>
      <c r="F148" s="12" t="s">
        <v>83</v>
      </c>
      <c r="G148" s="12" t="s">
        <v>84</v>
      </c>
      <c r="H148" s="13">
        <v>46162</v>
      </c>
      <c r="I148" s="13">
        <v>46164</v>
      </c>
      <c r="J148" s="12">
        <v>2.5</v>
      </c>
      <c r="K148" s="14">
        <v>2282.5</v>
      </c>
      <c r="L148" s="14">
        <v>0</v>
      </c>
      <c r="M148" s="14">
        <v>935.5</v>
      </c>
      <c r="N148" s="14">
        <v>1347</v>
      </c>
      <c r="O148" s="12" t="s">
        <v>1058</v>
      </c>
      <c r="P148" s="15" t="s">
        <v>933</v>
      </c>
    </row>
    <row r="149" spans="1:16" ht="61.5" customHeight="1">
      <c r="A149" s="9">
        <v>142</v>
      </c>
      <c r="B149" s="10">
        <v>398</v>
      </c>
      <c r="C149" s="11" t="s">
        <v>561</v>
      </c>
      <c r="D149" s="12" t="s">
        <v>469</v>
      </c>
      <c r="E149" s="12" t="s">
        <v>88</v>
      </c>
      <c r="F149" s="12" t="s">
        <v>84</v>
      </c>
      <c r="G149" s="12" t="s">
        <v>592</v>
      </c>
      <c r="H149" s="13">
        <v>46153</v>
      </c>
      <c r="I149" s="13">
        <v>46156</v>
      </c>
      <c r="J149" s="12">
        <v>2.5</v>
      </c>
      <c r="K149" s="14">
        <v>2282.5</v>
      </c>
      <c r="L149" s="14">
        <v>524</v>
      </c>
      <c r="M149" s="14">
        <v>0</v>
      </c>
      <c r="N149" s="14">
        <v>2806.5</v>
      </c>
      <c r="O149" s="12" t="s">
        <v>796</v>
      </c>
      <c r="P149" s="15" t="s">
        <v>874</v>
      </c>
    </row>
    <row r="150" spans="1:16" ht="61.5" customHeight="1">
      <c r="A150" s="9">
        <v>143</v>
      </c>
      <c r="B150" s="10">
        <v>456</v>
      </c>
      <c r="C150" s="11" t="s">
        <v>562</v>
      </c>
      <c r="D150" s="12" t="s">
        <v>469</v>
      </c>
      <c r="E150" s="12" t="s">
        <v>82</v>
      </c>
      <c r="F150" s="12" t="s">
        <v>416</v>
      </c>
      <c r="G150" s="12" t="s">
        <v>569</v>
      </c>
      <c r="H150" s="13">
        <v>46161</v>
      </c>
      <c r="I150" s="13">
        <v>46162</v>
      </c>
      <c r="J150" s="12">
        <v>1</v>
      </c>
      <c r="K150" s="14">
        <v>608.5</v>
      </c>
      <c r="L150" s="14">
        <v>0</v>
      </c>
      <c r="M150" s="14">
        <v>0</v>
      </c>
      <c r="N150" s="14">
        <v>608.5</v>
      </c>
      <c r="O150" s="12" t="s">
        <v>60</v>
      </c>
      <c r="P150" s="15" t="s">
        <v>951</v>
      </c>
    </row>
    <row r="151" spans="1:16" ht="20.100000000000001" customHeight="1" thickBot="1">
      <c r="A151" s="306" t="s">
        <v>605</v>
      </c>
      <c r="B151" s="307"/>
      <c r="C151" s="308"/>
      <c r="D151" s="308"/>
      <c r="E151" s="308"/>
      <c r="F151" s="308"/>
      <c r="G151" s="308"/>
      <c r="H151" s="308"/>
      <c r="I151" s="308"/>
      <c r="J151" s="198">
        <f>SUM(J8:J150)</f>
        <v>226.5</v>
      </c>
      <c r="K151" s="199">
        <f>SUM(K8:K150)</f>
        <v>125926.5</v>
      </c>
      <c r="L151" s="199">
        <f>SUM(L8:L150)</f>
        <v>1702.5</v>
      </c>
      <c r="M151" s="199">
        <f>SUM(M8:M150)</f>
        <v>7147</v>
      </c>
      <c r="N151" s="199">
        <f>SUM(N8:N150)</f>
        <v>120482</v>
      </c>
      <c r="O151" s="198"/>
      <c r="P151" s="200"/>
    </row>
    <row r="152" spans="1:16" ht="20.100000000000001" customHeight="1">
      <c r="A152" s="309" t="s">
        <v>606</v>
      </c>
      <c r="B152" s="310"/>
      <c r="C152" s="310"/>
      <c r="D152" s="310"/>
      <c r="E152" s="310"/>
      <c r="F152" s="310"/>
      <c r="G152" s="310"/>
      <c r="H152" s="310"/>
      <c r="I152" s="310"/>
      <c r="J152" s="310"/>
      <c r="K152" s="201">
        <v>112259.5</v>
      </c>
      <c r="L152" s="202" t="s">
        <v>607</v>
      </c>
      <c r="M152" s="313" t="s">
        <v>608</v>
      </c>
      <c r="N152" s="313"/>
      <c r="O152" s="313"/>
      <c r="P152" s="314"/>
    </row>
    <row r="153" spans="1:16" ht="20.100000000000001" customHeight="1" thickBot="1">
      <c r="A153" s="311"/>
      <c r="B153" s="312"/>
      <c r="C153" s="312"/>
      <c r="D153" s="312"/>
      <c r="E153" s="312"/>
      <c r="F153" s="312"/>
      <c r="G153" s="312"/>
      <c r="H153" s="312"/>
      <c r="I153" s="312"/>
      <c r="J153" s="312"/>
      <c r="K153" s="203">
        <v>7437.5</v>
      </c>
      <c r="L153" s="204" t="s">
        <v>609</v>
      </c>
      <c r="M153" s="315"/>
      <c r="N153" s="315"/>
      <c r="O153" s="315"/>
      <c r="P153" s="316"/>
    </row>
    <row r="154" spans="1:16">
      <c r="A154" s="317"/>
      <c r="B154" s="318"/>
      <c r="C154" s="318"/>
      <c r="D154" s="318"/>
      <c r="E154" s="318"/>
      <c r="F154" s="318"/>
      <c r="G154" s="318"/>
      <c r="H154" s="318"/>
      <c r="I154" s="318"/>
      <c r="J154" s="318"/>
      <c r="K154" s="205">
        <f>K151-K152-K153</f>
        <v>6229.5</v>
      </c>
      <c r="L154" s="206" t="s">
        <v>610</v>
      </c>
      <c r="M154" s="207"/>
      <c r="N154" s="208"/>
      <c r="O154" s="209"/>
      <c r="P154" s="210"/>
    </row>
    <row r="155" spans="1:16">
      <c r="A155" s="294" t="s">
        <v>611</v>
      </c>
      <c r="B155" s="295"/>
      <c r="C155" s="211" t="s">
        <v>14</v>
      </c>
      <c r="D155" s="295" t="s">
        <v>612</v>
      </c>
      <c r="E155" s="295"/>
      <c r="F155" s="295" t="s">
        <v>613</v>
      </c>
      <c r="G155" s="295"/>
      <c r="H155" s="295" t="s">
        <v>7</v>
      </c>
      <c r="I155" s="295"/>
      <c r="J155" s="295"/>
      <c r="K155" s="212"/>
      <c r="L155" s="213"/>
      <c r="M155" s="214"/>
      <c r="N155" s="215"/>
      <c r="O155" s="216"/>
      <c r="P155" s="217"/>
    </row>
    <row r="156" spans="1:16" ht="19.5" customHeight="1">
      <c r="A156" s="287">
        <v>443</v>
      </c>
      <c r="B156" s="286"/>
      <c r="C156" s="281" t="s">
        <v>631</v>
      </c>
      <c r="D156" s="286" t="s">
        <v>607</v>
      </c>
      <c r="E156" s="286"/>
      <c r="F156" s="286" t="s">
        <v>1180</v>
      </c>
      <c r="G156" s="286"/>
      <c r="H156" s="286" t="s">
        <v>615</v>
      </c>
      <c r="I156" s="286"/>
      <c r="J156" s="286"/>
      <c r="K156" s="218">
        <v>314.5</v>
      </c>
      <c r="L156" s="219"/>
      <c r="M156" s="220"/>
      <c r="N156" s="220"/>
      <c r="O156" s="221"/>
      <c r="P156" s="222"/>
    </row>
    <row r="157" spans="1:16" ht="19.5" customHeight="1">
      <c r="A157" s="287">
        <v>464</v>
      </c>
      <c r="B157" s="286"/>
      <c r="C157" s="281" t="s">
        <v>478</v>
      </c>
      <c r="D157" s="286" t="s">
        <v>607</v>
      </c>
      <c r="E157" s="286"/>
      <c r="F157" s="286" t="s">
        <v>1180</v>
      </c>
      <c r="G157" s="286"/>
      <c r="H157" s="286" t="s">
        <v>614</v>
      </c>
      <c r="I157" s="286"/>
      <c r="J157" s="286"/>
      <c r="K157" s="218">
        <v>-742.5</v>
      </c>
      <c r="L157" s="223"/>
      <c r="M157" s="224"/>
      <c r="N157" s="224"/>
      <c r="O157" s="225"/>
      <c r="P157" s="226"/>
    </row>
    <row r="158" spans="1:16" ht="19.5" customHeight="1">
      <c r="A158" s="287">
        <v>452</v>
      </c>
      <c r="B158" s="286"/>
      <c r="C158" s="281" t="s">
        <v>490</v>
      </c>
      <c r="D158" s="286" t="s">
        <v>607</v>
      </c>
      <c r="E158" s="286"/>
      <c r="F158" s="286" t="s">
        <v>1180</v>
      </c>
      <c r="G158" s="286"/>
      <c r="H158" s="286" t="s">
        <v>615</v>
      </c>
      <c r="I158" s="286"/>
      <c r="J158" s="286"/>
      <c r="K158" s="218">
        <v>216</v>
      </c>
      <c r="L158" s="223"/>
      <c r="M158" s="224"/>
      <c r="N158" s="224"/>
      <c r="O158" s="225"/>
      <c r="P158" s="226"/>
    </row>
    <row r="159" spans="1:16" ht="19.5" customHeight="1">
      <c r="A159" s="287">
        <v>419</v>
      </c>
      <c r="B159" s="286"/>
      <c r="C159" s="281" t="s">
        <v>498</v>
      </c>
      <c r="D159" s="286" t="s">
        <v>607</v>
      </c>
      <c r="E159" s="286"/>
      <c r="F159" s="286" t="s">
        <v>1180</v>
      </c>
      <c r="G159" s="286"/>
      <c r="H159" s="286" t="s">
        <v>615</v>
      </c>
      <c r="I159" s="286"/>
      <c r="J159" s="286"/>
      <c r="K159" s="218">
        <v>216</v>
      </c>
      <c r="L159" s="289"/>
      <c r="M159" s="290"/>
      <c r="N159" s="290"/>
      <c r="O159" s="290"/>
      <c r="P159" s="291"/>
    </row>
    <row r="160" spans="1:16" ht="19.5" customHeight="1">
      <c r="A160" s="287">
        <v>319</v>
      </c>
      <c r="B160" s="286"/>
      <c r="C160" s="281" t="s">
        <v>603</v>
      </c>
      <c r="D160" s="286" t="s">
        <v>607</v>
      </c>
      <c r="E160" s="286"/>
      <c r="F160" s="286" t="s">
        <v>1181</v>
      </c>
      <c r="G160" s="286"/>
      <c r="H160" s="286" t="s">
        <v>614</v>
      </c>
      <c r="I160" s="286"/>
      <c r="J160" s="286"/>
      <c r="K160" s="218">
        <v>-248</v>
      </c>
      <c r="L160" s="223"/>
      <c r="M160" s="224"/>
      <c r="N160" s="224"/>
      <c r="O160" s="225"/>
      <c r="P160" s="226"/>
    </row>
    <row r="161" spans="1:18" ht="19.5" customHeight="1">
      <c r="A161" s="287">
        <v>30</v>
      </c>
      <c r="B161" s="286"/>
      <c r="C161" s="281" t="s">
        <v>967</v>
      </c>
      <c r="D161" s="286" t="s">
        <v>616</v>
      </c>
      <c r="E161" s="286"/>
      <c r="F161" s="286" t="s">
        <v>462</v>
      </c>
      <c r="G161" s="286"/>
      <c r="H161" s="286" t="s">
        <v>66</v>
      </c>
      <c r="I161" s="286"/>
      <c r="J161" s="286"/>
      <c r="K161" s="218">
        <v>-721</v>
      </c>
      <c r="L161" s="289" t="s">
        <v>617</v>
      </c>
      <c r="M161" s="290"/>
      <c r="N161" s="290"/>
      <c r="O161" s="290"/>
      <c r="P161" s="291"/>
    </row>
    <row r="162" spans="1:18" ht="19.5" customHeight="1">
      <c r="A162" s="287">
        <v>432</v>
      </c>
      <c r="B162" s="286"/>
      <c r="C162" s="281" t="s">
        <v>511</v>
      </c>
      <c r="D162" s="286" t="s">
        <v>607</v>
      </c>
      <c r="E162" s="286"/>
      <c r="F162" s="286" t="s">
        <v>1180</v>
      </c>
      <c r="G162" s="286"/>
      <c r="H162" s="286" t="s">
        <v>615</v>
      </c>
      <c r="I162" s="286"/>
      <c r="J162" s="286"/>
      <c r="K162" s="218">
        <v>216</v>
      </c>
      <c r="L162" s="223"/>
      <c r="M162" s="224"/>
      <c r="N162" s="224"/>
      <c r="O162" s="225"/>
      <c r="P162" s="226"/>
    </row>
    <row r="163" spans="1:18" ht="19.5" customHeight="1">
      <c r="A163" s="287">
        <v>17</v>
      </c>
      <c r="B163" s="286"/>
      <c r="C163" s="281" t="s">
        <v>853</v>
      </c>
      <c r="D163" s="286" t="s">
        <v>616</v>
      </c>
      <c r="E163" s="286"/>
      <c r="F163" s="286" t="s">
        <v>462</v>
      </c>
      <c r="G163" s="286"/>
      <c r="H163" s="286" t="s">
        <v>66</v>
      </c>
      <c r="I163" s="286"/>
      <c r="J163" s="286"/>
      <c r="K163" s="218">
        <v>-1048</v>
      </c>
      <c r="L163" s="289" t="s">
        <v>617</v>
      </c>
      <c r="M163" s="290"/>
      <c r="N163" s="290"/>
      <c r="O163" s="290"/>
      <c r="P163" s="291"/>
    </row>
    <row r="164" spans="1:18" ht="19.5" customHeight="1">
      <c r="A164" s="287">
        <v>461</v>
      </c>
      <c r="B164" s="286"/>
      <c r="C164" s="281" t="s">
        <v>521</v>
      </c>
      <c r="D164" s="286" t="s">
        <v>607</v>
      </c>
      <c r="E164" s="286"/>
      <c r="F164" s="286" t="s">
        <v>1180</v>
      </c>
      <c r="G164" s="286"/>
      <c r="H164" s="286" t="s">
        <v>614</v>
      </c>
      <c r="I164" s="286"/>
      <c r="J164" s="286"/>
      <c r="K164" s="218">
        <v>-248</v>
      </c>
      <c r="L164" s="223"/>
      <c r="M164" s="224"/>
      <c r="N164" s="224"/>
      <c r="O164" s="225"/>
      <c r="P164" s="226"/>
    </row>
    <row r="165" spans="1:18" ht="19.5" customHeight="1">
      <c r="A165" s="287">
        <v>248</v>
      </c>
      <c r="B165" s="286"/>
      <c r="C165" s="281" t="s">
        <v>523</v>
      </c>
      <c r="D165" s="286" t="s">
        <v>607</v>
      </c>
      <c r="E165" s="286"/>
      <c r="F165" s="286" t="s">
        <v>1181</v>
      </c>
      <c r="G165" s="286"/>
      <c r="H165" s="286" t="s">
        <v>614</v>
      </c>
      <c r="I165" s="286"/>
      <c r="J165" s="286"/>
      <c r="K165" s="218">
        <v>-1983.5</v>
      </c>
      <c r="L165" s="223"/>
      <c r="M165" s="224"/>
      <c r="N165" s="224"/>
      <c r="O165" s="225"/>
      <c r="P165" s="226"/>
    </row>
    <row r="166" spans="1:18" ht="19.5" customHeight="1">
      <c r="A166" s="287">
        <v>344</v>
      </c>
      <c r="B166" s="286"/>
      <c r="C166" s="281" t="s">
        <v>527</v>
      </c>
      <c r="D166" s="286" t="s">
        <v>607</v>
      </c>
      <c r="E166" s="286"/>
      <c r="F166" s="286" t="s">
        <v>1181</v>
      </c>
      <c r="G166" s="286"/>
      <c r="H166" s="286" t="s">
        <v>615</v>
      </c>
      <c r="I166" s="286"/>
      <c r="J166" s="286"/>
      <c r="K166" s="218">
        <v>202</v>
      </c>
      <c r="L166" s="223"/>
      <c r="M166" s="224"/>
      <c r="N166" s="224"/>
      <c r="O166" s="225"/>
      <c r="P166" s="226"/>
    </row>
    <row r="167" spans="1:18" ht="19.5" customHeight="1">
      <c r="A167" s="287">
        <v>465</v>
      </c>
      <c r="B167" s="286"/>
      <c r="C167" s="281" t="s">
        <v>528</v>
      </c>
      <c r="D167" s="286" t="s">
        <v>607</v>
      </c>
      <c r="E167" s="286"/>
      <c r="F167" s="286" t="s">
        <v>1180</v>
      </c>
      <c r="G167" s="286"/>
      <c r="H167" s="286" t="s">
        <v>614</v>
      </c>
      <c r="I167" s="286"/>
      <c r="J167" s="286"/>
      <c r="K167" s="218">
        <v>-742.5</v>
      </c>
      <c r="L167" s="223"/>
      <c r="M167" s="224"/>
      <c r="N167" s="224"/>
      <c r="O167" s="225"/>
      <c r="P167" s="226"/>
    </row>
    <row r="168" spans="1:18" ht="19.5" customHeight="1">
      <c r="A168" s="287">
        <v>433</v>
      </c>
      <c r="B168" s="286"/>
      <c r="C168" s="281" t="s">
        <v>528</v>
      </c>
      <c r="D168" s="286" t="s">
        <v>607</v>
      </c>
      <c r="E168" s="286"/>
      <c r="F168" s="286" t="s">
        <v>1180</v>
      </c>
      <c r="G168" s="286"/>
      <c r="H168" s="286" t="s">
        <v>615</v>
      </c>
      <c r="I168" s="286"/>
      <c r="J168" s="286"/>
      <c r="K168" s="218">
        <v>216</v>
      </c>
      <c r="L168" s="223"/>
      <c r="M168" s="224"/>
      <c r="N168" s="224"/>
      <c r="O168" s="225"/>
      <c r="P168" s="226"/>
    </row>
    <row r="169" spans="1:18" ht="19.5" customHeight="1">
      <c r="A169" s="287">
        <v>379</v>
      </c>
      <c r="B169" s="286"/>
      <c r="C169" s="281" t="s">
        <v>604</v>
      </c>
      <c r="D169" s="286" t="s">
        <v>607</v>
      </c>
      <c r="E169" s="286"/>
      <c r="F169" s="286" t="s">
        <v>1180</v>
      </c>
      <c r="G169" s="286"/>
      <c r="H169" s="286" t="s">
        <v>614</v>
      </c>
      <c r="I169" s="286"/>
      <c r="J169" s="286"/>
      <c r="K169" s="218">
        <v>-1217</v>
      </c>
      <c r="L169" s="223"/>
      <c r="M169" s="224"/>
      <c r="N169" s="224"/>
      <c r="O169" s="225"/>
      <c r="P169" s="226"/>
    </row>
    <row r="170" spans="1:18" ht="19.5" customHeight="1">
      <c r="A170" s="287">
        <v>487</v>
      </c>
      <c r="B170" s="286"/>
      <c r="C170" s="281" t="s">
        <v>604</v>
      </c>
      <c r="D170" s="286" t="s">
        <v>607</v>
      </c>
      <c r="E170" s="286"/>
      <c r="F170" s="286" t="s">
        <v>1180</v>
      </c>
      <c r="G170" s="286"/>
      <c r="H170" s="286" t="s">
        <v>614</v>
      </c>
      <c r="I170" s="286"/>
      <c r="J170" s="286"/>
      <c r="K170" s="218">
        <v>-248</v>
      </c>
      <c r="L170" s="223"/>
      <c r="M170" s="224"/>
      <c r="N170" s="224"/>
      <c r="O170" s="225"/>
      <c r="P170" s="226"/>
    </row>
    <row r="171" spans="1:18" ht="19.5" customHeight="1">
      <c r="A171" s="287">
        <v>366</v>
      </c>
      <c r="B171" s="286"/>
      <c r="C171" s="281" t="s">
        <v>537</v>
      </c>
      <c r="D171" s="286" t="s">
        <v>607</v>
      </c>
      <c r="E171" s="286"/>
      <c r="F171" s="286" t="s">
        <v>1181</v>
      </c>
      <c r="G171" s="286"/>
      <c r="H171" s="286" t="s">
        <v>615</v>
      </c>
      <c r="I171" s="286"/>
      <c r="J171" s="286"/>
      <c r="K171" s="218">
        <v>524</v>
      </c>
      <c r="L171" s="289"/>
      <c r="M171" s="290"/>
      <c r="N171" s="290"/>
      <c r="O171" s="290"/>
      <c r="P171" s="291"/>
    </row>
    <row r="172" spans="1:18" ht="19.5" customHeight="1">
      <c r="A172" s="287">
        <v>382</v>
      </c>
      <c r="B172" s="286"/>
      <c r="C172" s="281" t="s">
        <v>548</v>
      </c>
      <c r="D172" s="286" t="s">
        <v>607</v>
      </c>
      <c r="E172" s="286"/>
      <c r="F172" s="286" t="s">
        <v>1180</v>
      </c>
      <c r="G172" s="286"/>
      <c r="H172" s="286" t="s">
        <v>614</v>
      </c>
      <c r="I172" s="286"/>
      <c r="J172" s="286"/>
      <c r="K172" s="218">
        <v>-935.5</v>
      </c>
      <c r="L172" s="289"/>
      <c r="M172" s="290"/>
      <c r="N172" s="290"/>
      <c r="O172" s="290"/>
      <c r="P172" s="291"/>
    </row>
    <row r="173" spans="1:18" ht="19.5" customHeight="1" thickBot="1">
      <c r="A173" s="321" t="s">
        <v>618</v>
      </c>
      <c r="B173" s="322"/>
      <c r="C173" s="322"/>
      <c r="D173" s="322"/>
      <c r="E173" s="322"/>
      <c r="F173" s="322"/>
      <c r="G173" s="322"/>
      <c r="H173" s="322"/>
      <c r="I173" s="322"/>
      <c r="J173" s="322"/>
      <c r="K173" s="227">
        <f>SUM(K156:K172)</f>
        <v>-6229.5</v>
      </c>
      <c r="L173" s="319" t="s">
        <v>619</v>
      </c>
      <c r="M173" s="320"/>
      <c r="N173" s="228"/>
      <c r="O173" s="229"/>
      <c r="P173" s="230"/>
    </row>
    <row r="174" spans="1:18" ht="15" customHeight="1">
      <c r="A174" s="288" t="s">
        <v>1185</v>
      </c>
      <c r="B174" s="288"/>
      <c r="C174" s="288"/>
      <c r="D174" s="288"/>
      <c r="E174" s="288"/>
      <c r="F174" s="288"/>
      <c r="G174" s="288"/>
      <c r="H174" s="288"/>
      <c r="I174" s="288"/>
      <c r="J174" s="288"/>
      <c r="K174" s="288"/>
      <c r="L174" s="288"/>
      <c r="M174" s="288"/>
      <c r="N174" s="288"/>
      <c r="O174" s="288"/>
      <c r="P174" s="288"/>
      <c r="Q174" s="16"/>
      <c r="R174" s="16"/>
    </row>
    <row r="175" spans="1:18">
      <c r="A175" s="6"/>
      <c r="B175" s="6"/>
      <c r="C175" s="6"/>
      <c r="D175" s="6"/>
      <c r="E175" s="6"/>
      <c r="F175" s="6"/>
      <c r="G175" s="6"/>
      <c r="H175" s="6"/>
      <c r="I175" s="6"/>
      <c r="J175" s="6"/>
      <c r="K175" s="18"/>
      <c r="L175" s="18"/>
      <c r="M175" s="18"/>
      <c r="N175" s="18"/>
      <c r="O175" s="6"/>
      <c r="P175" s="6"/>
    </row>
    <row r="176" spans="1:18" ht="15" customHeight="1">
      <c r="A176" s="66">
        <v>1</v>
      </c>
      <c r="B176" s="292" t="s">
        <v>620</v>
      </c>
      <c r="C176" s="292"/>
      <c r="D176" s="292"/>
      <c r="E176" s="292"/>
      <c r="F176" s="292"/>
      <c r="G176" s="292"/>
      <c r="H176" s="292"/>
      <c r="I176" s="292"/>
      <c r="J176" s="292"/>
      <c r="K176" s="292"/>
      <c r="L176" s="292"/>
      <c r="M176" s="292"/>
      <c r="N176" s="292"/>
      <c r="O176" s="292"/>
      <c r="P176" s="292"/>
    </row>
    <row r="177" spans="1:16" ht="15" customHeight="1">
      <c r="A177" s="66">
        <v>2</v>
      </c>
      <c r="B177" s="292" t="s">
        <v>621</v>
      </c>
      <c r="C177" s="292"/>
      <c r="D177" s="292"/>
      <c r="E177" s="292"/>
      <c r="F177" s="292"/>
      <c r="G177" s="292"/>
      <c r="H177" s="292"/>
      <c r="I177" s="292"/>
      <c r="J177" s="292"/>
      <c r="K177" s="292"/>
      <c r="L177" s="292"/>
      <c r="M177" s="292"/>
      <c r="N177" s="292"/>
      <c r="O177" s="292"/>
      <c r="P177" s="292"/>
    </row>
    <row r="178" spans="1:16" ht="15" customHeight="1">
      <c r="A178" s="66">
        <v>3</v>
      </c>
      <c r="B178" s="292" t="s">
        <v>622</v>
      </c>
      <c r="C178" s="292"/>
      <c r="D178" s="292"/>
      <c r="E178" s="292"/>
      <c r="F178" s="292"/>
      <c r="G178" s="292"/>
      <c r="H178" s="292"/>
      <c r="I178" s="292"/>
      <c r="J178" s="292"/>
      <c r="K178" s="292"/>
      <c r="L178" s="292"/>
      <c r="M178" s="292"/>
      <c r="N178" s="292"/>
      <c r="O178" s="292"/>
      <c r="P178" s="292"/>
    </row>
    <row r="179" spans="1:16" ht="15" customHeight="1">
      <c r="A179" s="66">
        <v>4</v>
      </c>
      <c r="B179" s="292" t="s">
        <v>623</v>
      </c>
      <c r="C179" s="292"/>
      <c r="D179" s="292"/>
      <c r="E179" s="292"/>
      <c r="F179" s="292"/>
      <c r="G179" s="292"/>
      <c r="H179" s="292"/>
      <c r="I179" s="292"/>
      <c r="J179" s="292"/>
      <c r="K179" s="292"/>
      <c r="L179" s="292"/>
      <c r="M179" s="292"/>
      <c r="N179" s="292"/>
      <c r="O179" s="292"/>
      <c r="P179" s="292"/>
    </row>
    <row r="180" spans="1:16" ht="15" customHeight="1">
      <c r="A180" s="66">
        <v>5</v>
      </c>
      <c r="B180" s="292" t="s">
        <v>624</v>
      </c>
      <c r="C180" s="292"/>
      <c r="D180" s="292"/>
      <c r="E180" s="292"/>
      <c r="F180" s="292"/>
      <c r="G180" s="292"/>
      <c r="H180" s="292"/>
      <c r="I180" s="292"/>
      <c r="J180" s="292"/>
      <c r="K180" s="292"/>
      <c r="L180" s="292"/>
      <c r="M180" s="292"/>
      <c r="N180" s="292"/>
      <c r="O180" s="292"/>
      <c r="P180" s="292"/>
    </row>
    <row r="181" spans="1:16" ht="15" customHeight="1">
      <c r="A181" s="66">
        <v>6</v>
      </c>
      <c r="B181" s="292" t="s">
        <v>625</v>
      </c>
      <c r="C181" s="292"/>
      <c r="D181" s="292"/>
      <c r="E181" s="292"/>
      <c r="F181" s="292"/>
      <c r="G181" s="292"/>
      <c r="H181" s="292"/>
      <c r="I181" s="292"/>
      <c r="J181" s="292"/>
      <c r="K181" s="292"/>
      <c r="L181" s="292"/>
      <c r="M181" s="292"/>
      <c r="N181" s="292"/>
      <c r="O181" s="292"/>
      <c r="P181" s="292"/>
    </row>
    <row r="182" spans="1:16" ht="15" customHeight="1">
      <c r="A182" s="66">
        <v>7</v>
      </c>
      <c r="B182" s="292" t="s">
        <v>1170</v>
      </c>
      <c r="C182" s="292"/>
      <c r="D182" s="292"/>
      <c r="E182" s="292"/>
      <c r="F182" s="292"/>
      <c r="G182" s="292"/>
      <c r="H182" s="292"/>
      <c r="I182" s="292"/>
      <c r="J182" s="292"/>
      <c r="K182" s="292"/>
      <c r="L182" s="292"/>
      <c r="M182" s="292"/>
      <c r="N182" s="292"/>
      <c r="O182" s="292"/>
      <c r="P182" s="292"/>
    </row>
    <row r="183" spans="1:16">
      <c r="A183" s="6"/>
      <c r="B183" s="293" t="s">
        <v>626</v>
      </c>
      <c r="C183" s="293"/>
      <c r="D183" s="17"/>
      <c r="E183" s="17"/>
      <c r="F183" s="17"/>
      <c r="G183" s="17"/>
      <c r="H183" s="20"/>
      <c r="I183" s="20"/>
      <c r="J183" s="17"/>
      <c r="K183" s="19"/>
      <c r="L183" s="19"/>
      <c r="M183" s="19"/>
      <c r="N183" s="19"/>
      <c r="O183" s="21"/>
      <c r="P183" s="22"/>
    </row>
    <row r="184" spans="1:16">
      <c r="A184" s="17"/>
      <c r="B184" s="285" t="s">
        <v>627</v>
      </c>
      <c r="C184" s="285"/>
      <c r="D184" s="285"/>
      <c r="E184" s="285"/>
      <c r="F184" s="285"/>
      <c r="G184" s="285"/>
      <c r="H184" s="285"/>
      <c r="I184" s="285"/>
      <c r="J184" s="285"/>
      <c r="K184" s="285"/>
      <c r="L184" s="285"/>
      <c r="M184" s="285"/>
      <c r="N184" s="285"/>
      <c r="O184" s="285"/>
      <c r="P184" s="285"/>
    </row>
    <row r="185" spans="1:16">
      <c r="A185" s="17"/>
      <c r="B185" s="285" t="s">
        <v>628</v>
      </c>
      <c r="C185" s="285"/>
      <c r="D185" s="285"/>
      <c r="E185" s="285"/>
      <c r="F185" s="285"/>
      <c r="G185" s="285"/>
      <c r="H185" s="285"/>
      <c r="I185" s="285"/>
      <c r="J185" s="285"/>
      <c r="K185" s="285"/>
      <c r="L185" s="285"/>
      <c r="M185" s="285"/>
      <c r="N185" s="285"/>
      <c r="O185" s="285"/>
      <c r="P185" s="285"/>
    </row>
    <row r="186" spans="1:16">
      <c r="A186" s="17"/>
      <c r="B186" s="285" t="s">
        <v>629</v>
      </c>
      <c r="C186" s="285"/>
      <c r="D186" s="285"/>
      <c r="E186" s="285"/>
      <c r="F186" s="285"/>
      <c r="G186" s="285"/>
      <c r="H186" s="285"/>
      <c r="I186" s="285"/>
      <c r="J186" s="285"/>
      <c r="K186" s="285"/>
      <c r="L186" s="285"/>
      <c r="M186" s="285"/>
      <c r="N186" s="285"/>
      <c r="O186" s="285"/>
      <c r="P186" s="285"/>
    </row>
    <row r="187" spans="1:16">
      <c r="A187" s="17"/>
      <c r="B187" s="285" t="s">
        <v>630</v>
      </c>
      <c r="C187" s="285"/>
      <c r="D187" s="285"/>
      <c r="E187" s="285"/>
      <c r="F187" s="285"/>
      <c r="G187" s="285"/>
      <c r="H187" s="285"/>
      <c r="I187" s="285"/>
      <c r="J187" s="285"/>
      <c r="K187" s="285"/>
      <c r="L187" s="285"/>
      <c r="M187" s="285"/>
      <c r="N187" s="285"/>
      <c r="O187" s="285"/>
      <c r="P187" s="6"/>
    </row>
  </sheetData>
  <autoFilter ref="B7:D174" xr:uid="{00000000-0001-0000-0100-000000000000}"/>
  <sortState xmlns:xlrd2="http://schemas.microsoft.com/office/spreadsheetml/2017/richdata2" ref="A8:P151">
    <sortCondition ref="C8"/>
  </sortState>
  <mergeCells count="101">
    <mergeCell ref="H157:J157"/>
    <mergeCell ref="F157:G157"/>
    <mergeCell ref="D157:E157"/>
    <mergeCell ref="A157:B157"/>
    <mergeCell ref="L161:P161"/>
    <mergeCell ref="A159:B159"/>
    <mergeCell ref="D159:E159"/>
    <mergeCell ref="F159:G159"/>
    <mergeCell ref="H159:J159"/>
    <mergeCell ref="A160:B160"/>
    <mergeCell ref="D160:E160"/>
    <mergeCell ref="F160:G160"/>
    <mergeCell ref="H160:J160"/>
    <mergeCell ref="L159:P159"/>
    <mergeCell ref="A169:B169"/>
    <mergeCell ref="D169:E169"/>
    <mergeCell ref="F169:G169"/>
    <mergeCell ref="H169:J169"/>
    <mergeCell ref="H156:J156"/>
    <mergeCell ref="F156:G156"/>
    <mergeCell ref="D156:E156"/>
    <mergeCell ref="A156:B156"/>
    <mergeCell ref="A173:J173"/>
    <mergeCell ref="D168:E168"/>
    <mergeCell ref="F168:G168"/>
    <mergeCell ref="H168:J168"/>
    <mergeCell ref="A165:B165"/>
    <mergeCell ref="D165:E165"/>
    <mergeCell ref="F165:G165"/>
    <mergeCell ref="H165:J165"/>
    <mergeCell ref="A166:B166"/>
    <mergeCell ref="D166:E166"/>
    <mergeCell ref="F166:G166"/>
    <mergeCell ref="H166:J166"/>
    <mergeCell ref="H158:J158"/>
    <mergeCell ref="F158:G158"/>
    <mergeCell ref="D158:E158"/>
    <mergeCell ref="A158:B158"/>
    <mergeCell ref="L173:M173"/>
    <mergeCell ref="A170:B170"/>
    <mergeCell ref="D170:E170"/>
    <mergeCell ref="F170:G170"/>
    <mergeCell ref="H170:J170"/>
    <mergeCell ref="A171:B171"/>
    <mergeCell ref="D171:E171"/>
    <mergeCell ref="F171:G171"/>
    <mergeCell ref="H171:J171"/>
    <mergeCell ref="L171:P171"/>
    <mergeCell ref="A172:B172"/>
    <mergeCell ref="D172:E172"/>
    <mergeCell ref="F172:G172"/>
    <mergeCell ref="H172:J172"/>
    <mergeCell ref="L172:P172"/>
    <mergeCell ref="A155:B155"/>
    <mergeCell ref="D155:E155"/>
    <mergeCell ref="F155:G155"/>
    <mergeCell ref="H155:J155"/>
    <mergeCell ref="A1:P1"/>
    <mergeCell ref="A2:C2"/>
    <mergeCell ref="A3:C3"/>
    <mergeCell ref="A5:P5"/>
    <mergeCell ref="A6:P6"/>
    <mergeCell ref="A151:I151"/>
    <mergeCell ref="A152:J153"/>
    <mergeCell ref="M152:P153"/>
    <mergeCell ref="A154:J154"/>
    <mergeCell ref="B181:P181"/>
    <mergeCell ref="B183:C183"/>
    <mergeCell ref="B186:P186"/>
    <mergeCell ref="B176:P176"/>
    <mergeCell ref="B177:P177"/>
    <mergeCell ref="B178:P178"/>
    <mergeCell ref="B179:P179"/>
    <mergeCell ref="B180:P180"/>
    <mergeCell ref="B184:P184"/>
    <mergeCell ref="B185:P185"/>
    <mergeCell ref="B182:P182"/>
    <mergeCell ref="B187:O187"/>
    <mergeCell ref="D164:E164"/>
    <mergeCell ref="F164:G164"/>
    <mergeCell ref="H164:J164"/>
    <mergeCell ref="A161:B161"/>
    <mergeCell ref="D161:E161"/>
    <mergeCell ref="F161:G161"/>
    <mergeCell ref="H161:J161"/>
    <mergeCell ref="A162:B162"/>
    <mergeCell ref="D162:E162"/>
    <mergeCell ref="F162:G162"/>
    <mergeCell ref="H162:J162"/>
    <mergeCell ref="A174:P174"/>
    <mergeCell ref="L163:P163"/>
    <mergeCell ref="A167:B167"/>
    <mergeCell ref="D167:E167"/>
    <mergeCell ref="F167:G167"/>
    <mergeCell ref="H167:J167"/>
    <mergeCell ref="A168:B168"/>
    <mergeCell ref="A163:B163"/>
    <mergeCell ref="D163:E163"/>
    <mergeCell ref="F163:G163"/>
    <mergeCell ref="H163:J163"/>
    <mergeCell ref="A164:B164"/>
  </mergeCells>
  <hyperlinks>
    <hyperlink ref="L153" r:id="rId1" display="https://www.transparencia.mg.gov.br/despesa-estado/despesa/despesa-orgaos/2025/01-02-2025/28-02-2025/4576/491" xr:uid="{00000000-0004-0000-0100-000000000000}"/>
  </hyperlinks>
  <printOptions horizontalCentered="1"/>
  <pageMargins left="0.23622047244094499" right="0.23622047244094499" top="0.74803149606299202" bottom="0.51" header="0.31496062992126" footer="0.28999999999999998"/>
  <pageSetup paperSize="9" scale="23" fitToHeight="0" orientation="landscape" r:id="rId2"/>
  <headerFooter>
    <oddHeader>&amp;C&amp;G</oddHeader>
    <oddFooter>&amp;CPágina &amp;P</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a9131aa025d713aae27ddfa1138a10ee">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9e12a938ee2fe993684f02c34af9563b"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8D6DB6C-7D5B-430B-91EC-6B60A0C14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cdf08-9007-4546-b332-2dd8ed0a8e00"/>
    <ds:schemaRef ds:uri="eb0982ca-2f34-4782-ae56-e70179639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9B0095-3EBA-4AED-98A6-A45DB49C4E54}">
  <ds:schemaRefs>
    <ds:schemaRef ds:uri="http://schemas.microsoft.com/sharepoint/v3/contenttype/forms"/>
  </ds:schemaRefs>
</ds:datastoreItem>
</file>

<file path=customXml/itemProps3.xml><?xml version="1.0" encoding="utf-8"?>
<ds:datastoreItem xmlns:ds="http://schemas.openxmlformats.org/officeDocument/2006/customXml" ds:itemID="{30A932E5-FF34-4620-A9C8-218AD4C9B513}">
  <ds:schemaRefs>
    <ds:schemaRef ds:uri="http://schemas.microsoft.com/office/2006/metadata/propertie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eb0982ca-2f34-4782-ae56-e7017963951c"/>
    <ds:schemaRef ds:uri="6cdcdf08-9007-4546-b332-2dd8ed0a8e00"/>
    <ds:schemaRef ds:uri="http://www.w3.org/XML/1998/namespace"/>
  </ds:schemaRefs>
</ds:datastoreItem>
</file>

<file path=customXml/itemProps4.xml><?xml version="1.0" encoding="utf-8"?>
<ds:datastoreItem xmlns:ds="http://schemas.openxmlformats.org/officeDocument/2006/customXml" ds:itemID="{3FCEBC5B-9E61-4CA3-A287-5360288896B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DADOS</vt:lpstr>
      <vt:lpstr>Pub_Maio_26</vt:lpstr>
      <vt:lpstr>Pub_Maio_26!Titulos_de_impressao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carlos.aguiar</dc:creator>
  <cp:keywords/>
  <dc:description/>
  <cp:lastModifiedBy>Fernanda Karolina Pereira De Azevedo</cp:lastModifiedBy>
  <cp:revision/>
  <cp:lastPrinted>2026-07-13T18:11:17Z</cp:lastPrinted>
  <dcterms:created xsi:type="dcterms:W3CDTF">2011-01-10T11:44:00Z</dcterms:created>
  <dcterms:modified xsi:type="dcterms:W3CDTF">2026-07-15T15:07:08Z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Carlos Aguiar</vt:lpwstr>
  </property>
  <property fmtid="{D5CDD505-2E9C-101B-9397-08002B2CF9AE}" pid="3" name="Order">
    <vt:lpwstr>4394200.00000000</vt:lpwstr>
  </property>
  <property fmtid="{D5CDD505-2E9C-101B-9397-08002B2CF9AE}" pid="4" name="display_urn:schemas-microsoft-com:office:office#Author">
    <vt:lpwstr>Carlos Aguiar</vt:lpwstr>
  </property>
  <property fmtid="{D5CDD505-2E9C-101B-9397-08002B2CF9AE}" pid="5" name="ContentTypeId">
    <vt:lpwstr>0x0101005EF1953FD38C4D49837C142CCC7A0BCF</vt:lpwstr>
  </property>
  <property fmtid="{D5CDD505-2E9C-101B-9397-08002B2CF9AE}" pid="6" name="MediaServiceImageTags">
    <vt:lpwstr/>
  </property>
  <property fmtid="{D5CDD505-2E9C-101B-9397-08002B2CF9AE}" pid="7" name="ICV">
    <vt:lpwstr>B92673042D7F44E4960E5262DB88E15D_12</vt:lpwstr>
  </property>
  <property fmtid="{D5CDD505-2E9C-101B-9397-08002B2CF9AE}" pid="8" name="KSOProductBuildVer">
    <vt:lpwstr>1046-12.2.0.21179</vt:lpwstr>
  </property>
</Properties>
</file>